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paezf_minhacienda_gov_co/Documents/SGR/CIERRE PRESUPUESTAL NIVEL DE LEY/2021-2022/"/>
    </mc:Choice>
  </mc:AlternateContent>
  <xr:revisionPtr revIDLastSave="0" documentId="14_{B60FBA4C-08AB-422C-9162-2E13A3136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-2022" sheetId="1" r:id="rId1"/>
    <sheet name="Cierre AD 20%" sheetId="4" r:id="rId2"/>
    <sheet name="Cierre AD 5% " sheetId="5" r:id="rId3"/>
    <sheet name="Hoja3" sheetId="3" state="hidden" r:id="rId4"/>
    <sheet name="Hoja2" sheetId="2" state="hidden" r:id="rId5"/>
  </sheets>
  <definedNames>
    <definedName name="_xlnm._FilterDatabase" localSheetId="0" hidden="1">'2021-2022'!$A$8:$AI$3792</definedName>
    <definedName name="_xlnm._FilterDatabase" localSheetId="1" hidden="1">'Cierre AD 20%'!$B$8:$AJ$1180</definedName>
    <definedName name="_xlnm._FilterDatabase" localSheetId="2" hidden="1">'Cierre AD 5% '!$A$8:$AA$8</definedName>
    <definedName name="_xlnm._FilterDatabase" localSheetId="3" hidden="1">Hoja3!$D$3:$E$1131</definedName>
  </definedNames>
  <calcPr calcId="191029"/>
  <pivotCaches>
    <pivotCache cacheId="2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V9" i="1"/>
  <c r="X9" i="1"/>
  <c r="Y9" i="1"/>
  <c r="Z9" i="1"/>
  <c r="AB9" i="1" s="1"/>
  <c r="AI9" i="1" s="1"/>
  <c r="AG9" i="1"/>
  <c r="K10" i="1"/>
  <c r="V10" i="1" s="1"/>
  <c r="X10" i="1"/>
  <c r="Y10" i="1"/>
  <c r="AG10" i="1"/>
  <c r="K11" i="1"/>
  <c r="V11" i="1" s="1"/>
  <c r="X11" i="1"/>
  <c r="Y11" i="1"/>
  <c r="Z11" i="1"/>
  <c r="AB11" i="1" s="1"/>
  <c r="AI11" i="1" s="1"/>
  <c r="AG11" i="1"/>
  <c r="K12" i="1"/>
  <c r="V12" i="1" s="1"/>
  <c r="X12" i="1"/>
  <c r="Y12" i="1"/>
  <c r="Z12" i="1"/>
  <c r="AB12" i="1" s="1"/>
  <c r="AI12" i="1" s="1"/>
  <c r="AG12" i="1"/>
  <c r="K13" i="1"/>
  <c r="V13" i="1" s="1"/>
  <c r="X13" i="1"/>
  <c r="Y13" i="1"/>
  <c r="Z13" i="1" s="1"/>
  <c r="AB13" i="1" s="1"/>
  <c r="AI13" i="1" s="1"/>
  <c r="AG13" i="1"/>
  <c r="K14" i="1"/>
  <c r="V14" i="1" s="1"/>
  <c r="X14" i="1"/>
  <c r="Y14" i="1"/>
  <c r="Z14" i="1"/>
  <c r="AB14" i="1" s="1"/>
  <c r="AG14" i="1"/>
  <c r="AI14" i="1"/>
  <c r="K15" i="1"/>
  <c r="V15" i="1" s="1"/>
  <c r="X15" i="1"/>
  <c r="Y15" i="1"/>
  <c r="Z15" i="1"/>
  <c r="AB15" i="1" s="1"/>
  <c r="AI15" i="1" s="1"/>
  <c r="AG15" i="1"/>
  <c r="K16" i="1"/>
  <c r="V16" i="1" s="1"/>
  <c r="X16" i="1"/>
  <c r="Z16" i="1" s="1"/>
  <c r="AB16" i="1" s="1"/>
  <c r="AI16" i="1" s="1"/>
  <c r="Y16" i="1"/>
  <c r="AG16" i="1"/>
  <c r="K17" i="1"/>
  <c r="V17" i="1" s="1"/>
  <c r="X17" i="1"/>
  <c r="Y17" i="1"/>
  <c r="Z17" i="1"/>
  <c r="AB17" i="1" s="1"/>
  <c r="AG17" i="1"/>
  <c r="AI17" i="1"/>
  <c r="K18" i="1"/>
  <c r="V18" i="1" s="1"/>
  <c r="X18" i="1"/>
  <c r="Y18" i="1"/>
  <c r="Z18" i="1"/>
  <c r="AB18" i="1" s="1"/>
  <c r="AI18" i="1" s="1"/>
  <c r="AG18" i="1"/>
  <c r="K19" i="1"/>
  <c r="V19" i="1" s="1"/>
  <c r="X19" i="1"/>
  <c r="Y19" i="1"/>
  <c r="Z19" i="1"/>
  <c r="AB19" i="1" s="1"/>
  <c r="AI19" i="1" s="1"/>
  <c r="AG19" i="1"/>
  <c r="K20" i="1"/>
  <c r="V20" i="1" s="1"/>
  <c r="X20" i="1"/>
  <c r="Y20" i="1"/>
  <c r="Z20" i="1"/>
  <c r="AB20" i="1" s="1"/>
  <c r="AG20" i="1"/>
  <c r="AI20" i="1"/>
  <c r="K21" i="1"/>
  <c r="V21" i="1" s="1"/>
  <c r="X21" i="1"/>
  <c r="Y21" i="1"/>
  <c r="Z21" i="1"/>
  <c r="AB21" i="1" s="1"/>
  <c r="AI21" i="1" s="1"/>
  <c r="AG21" i="1"/>
  <c r="K22" i="1"/>
  <c r="V22" i="1" s="1"/>
  <c r="X22" i="1"/>
  <c r="Y22" i="1"/>
  <c r="Z22" i="1" s="1"/>
  <c r="AB22" i="1" s="1"/>
  <c r="AI22" i="1" s="1"/>
  <c r="AG22" i="1"/>
  <c r="K23" i="1"/>
  <c r="V23" i="1" s="1"/>
  <c r="X23" i="1"/>
  <c r="Y23" i="1"/>
  <c r="Z23" i="1"/>
  <c r="AB23" i="1" s="1"/>
  <c r="AG23" i="1"/>
  <c r="AI23" i="1"/>
  <c r="K24" i="1"/>
  <c r="V24" i="1" s="1"/>
  <c r="X24" i="1"/>
  <c r="Y24" i="1"/>
  <c r="Z24" i="1"/>
  <c r="AB24" i="1" s="1"/>
  <c r="AI24" i="1" s="1"/>
  <c r="AG24" i="1"/>
  <c r="K25" i="1"/>
  <c r="V25" i="1" s="1"/>
  <c r="X25" i="1"/>
  <c r="Z25" i="1" s="1"/>
  <c r="AB25" i="1" s="1"/>
  <c r="AI25" i="1" s="1"/>
  <c r="Y25" i="1"/>
  <c r="AG25" i="1"/>
  <c r="K26" i="1"/>
  <c r="V26" i="1" s="1"/>
  <c r="X26" i="1"/>
  <c r="Y26" i="1"/>
  <c r="Z26" i="1"/>
  <c r="AB26" i="1" s="1"/>
  <c r="AG26" i="1"/>
  <c r="AI26" i="1"/>
  <c r="K27" i="1"/>
  <c r="V27" i="1" s="1"/>
  <c r="X27" i="1"/>
  <c r="Y27" i="1"/>
  <c r="Z27" i="1"/>
  <c r="AB27" i="1" s="1"/>
  <c r="AI27" i="1" s="1"/>
  <c r="AG27" i="1"/>
  <c r="K28" i="1"/>
  <c r="V28" i="1" s="1"/>
  <c r="X28" i="1"/>
  <c r="Y28" i="1"/>
  <c r="Z28" i="1"/>
  <c r="AB28" i="1" s="1"/>
  <c r="AI28" i="1" s="1"/>
  <c r="AG28" i="1"/>
  <c r="K29" i="1"/>
  <c r="V29" i="1" s="1"/>
  <c r="X29" i="1"/>
  <c r="Y29" i="1"/>
  <c r="Z29" i="1"/>
  <c r="AB29" i="1" s="1"/>
  <c r="AG29" i="1"/>
  <c r="AI29" i="1"/>
  <c r="K30" i="1"/>
  <c r="V30" i="1" s="1"/>
  <c r="X30" i="1"/>
  <c r="Y30" i="1"/>
  <c r="Z30" i="1"/>
  <c r="AB30" i="1" s="1"/>
  <c r="AI30" i="1" s="1"/>
  <c r="AG30" i="1"/>
  <c r="K31" i="1"/>
  <c r="V31" i="1" s="1"/>
  <c r="X31" i="1"/>
  <c r="Y31" i="1"/>
  <c r="Z31" i="1" s="1"/>
  <c r="AB31" i="1" s="1"/>
  <c r="AI31" i="1" s="1"/>
  <c r="AG31" i="1"/>
  <c r="K32" i="1"/>
  <c r="V32" i="1" s="1"/>
  <c r="X32" i="1"/>
  <c r="Y32" i="1"/>
  <c r="Z32" i="1"/>
  <c r="AB32" i="1" s="1"/>
  <c r="AG32" i="1"/>
  <c r="AI32" i="1"/>
  <c r="K33" i="1"/>
  <c r="V33" i="1" s="1"/>
  <c r="X33" i="1"/>
  <c r="Y33" i="1"/>
  <c r="Z33" i="1"/>
  <c r="AB33" i="1" s="1"/>
  <c r="AI33" i="1" s="1"/>
  <c r="AG33" i="1"/>
  <c r="K34" i="1"/>
  <c r="V34" i="1" s="1"/>
  <c r="X34" i="1"/>
  <c r="Z34" i="1" s="1"/>
  <c r="AB34" i="1" s="1"/>
  <c r="AI34" i="1" s="1"/>
  <c r="Y34" i="1"/>
  <c r="AG34" i="1"/>
  <c r="K35" i="1"/>
  <c r="V35" i="1" s="1"/>
  <c r="X35" i="1"/>
  <c r="Y35" i="1"/>
  <c r="Z35" i="1"/>
  <c r="AB35" i="1" s="1"/>
  <c r="AG35" i="1"/>
  <c r="AI35" i="1"/>
  <c r="K36" i="1"/>
  <c r="V36" i="1" s="1"/>
  <c r="X36" i="1"/>
  <c r="Y36" i="1"/>
  <c r="Z36" i="1"/>
  <c r="AB36" i="1" s="1"/>
  <c r="AI36" i="1" s="1"/>
  <c r="AG36" i="1"/>
  <c r="K37" i="1"/>
  <c r="V37" i="1" s="1"/>
  <c r="X37" i="1"/>
  <c r="Y37" i="1"/>
  <c r="Z37" i="1"/>
  <c r="AB37" i="1" s="1"/>
  <c r="AI37" i="1" s="1"/>
  <c r="AG37" i="1"/>
  <c r="K38" i="1"/>
  <c r="V38" i="1" s="1"/>
  <c r="X38" i="1"/>
  <c r="Y38" i="1"/>
  <c r="Z38" i="1"/>
  <c r="AB38" i="1" s="1"/>
  <c r="AI38" i="1" s="1"/>
  <c r="AG38" i="1"/>
  <c r="K39" i="1"/>
  <c r="V39" i="1"/>
  <c r="X39" i="1"/>
  <c r="Y39" i="1"/>
  <c r="Z39" i="1"/>
  <c r="AB39" i="1" s="1"/>
  <c r="AI39" i="1" s="1"/>
  <c r="AG39" i="1"/>
  <c r="K40" i="1"/>
  <c r="V40" i="1" s="1"/>
  <c r="X40" i="1"/>
  <c r="Y40" i="1"/>
  <c r="Z40" i="1" s="1"/>
  <c r="AB40" i="1" s="1"/>
  <c r="AI40" i="1" s="1"/>
  <c r="AG40" i="1"/>
  <c r="K41" i="1"/>
  <c r="V41" i="1" s="1"/>
  <c r="X41" i="1"/>
  <c r="Y41" i="1"/>
  <c r="Z41" i="1"/>
  <c r="AB41" i="1" s="1"/>
  <c r="AI41" i="1" s="1"/>
  <c r="AG41" i="1"/>
  <c r="K42" i="1"/>
  <c r="V42" i="1" s="1"/>
  <c r="X42" i="1"/>
  <c r="Y42" i="1"/>
  <c r="Z42" i="1"/>
  <c r="AB42" i="1" s="1"/>
  <c r="AI42" i="1" s="1"/>
  <c r="AG42" i="1"/>
  <c r="K43" i="1"/>
  <c r="V43" i="1" s="1"/>
  <c r="X43" i="1"/>
  <c r="Y43" i="1"/>
  <c r="Z43" i="1"/>
  <c r="AB43" i="1"/>
  <c r="AI43" i="1" s="1"/>
  <c r="AG43" i="1"/>
  <c r="K44" i="1"/>
  <c r="V44" i="1" s="1"/>
  <c r="X44" i="1"/>
  <c r="Y44" i="1"/>
  <c r="Z44" i="1"/>
  <c r="AB44" i="1" s="1"/>
  <c r="AI44" i="1" s="1"/>
  <c r="AG44" i="1"/>
  <c r="K45" i="1"/>
  <c r="V45" i="1"/>
  <c r="X45" i="1"/>
  <c r="Y45" i="1"/>
  <c r="Z45" i="1"/>
  <c r="AB45" i="1" s="1"/>
  <c r="AI45" i="1" s="1"/>
  <c r="AG45" i="1"/>
  <c r="K46" i="1"/>
  <c r="V46" i="1" s="1"/>
  <c r="X46" i="1"/>
  <c r="Y46" i="1"/>
  <c r="Z46" i="1" s="1"/>
  <c r="AB46" i="1" s="1"/>
  <c r="AI46" i="1" s="1"/>
  <c r="AG46" i="1"/>
  <c r="K47" i="1"/>
  <c r="V47" i="1" s="1"/>
  <c r="X47" i="1"/>
  <c r="Y47" i="1"/>
  <c r="Z47" i="1"/>
  <c r="AB47" i="1" s="1"/>
  <c r="AI47" i="1" s="1"/>
  <c r="AG47" i="1"/>
  <c r="K48" i="1"/>
  <c r="V48" i="1" s="1"/>
  <c r="X48" i="1"/>
  <c r="Y48" i="1"/>
  <c r="Z48" i="1"/>
  <c r="AB48" i="1" s="1"/>
  <c r="AI48" i="1" s="1"/>
  <c r="AG48" i="1"/>
  <c r="K49" i="1"/>
  <c r="V49" i="1" s="1"/>
  <c r="X49" i="1"/>
  <c r="Y49" i="1"/>
  <c r="Z49" i="1"/>
  <c r="AB49" i="1"/>
  <c r="AI49" i="1" s="1"/>
  <c r="AG49" i="1"/>
  <c r="K50" i="1"/>
  <c r="V50" i="1" s="1"/>
  <c r="X50" i="1"/>
  <c r="Y50" i="1"/>
  <c r="Z50" i="1"/>
  <c r="AB50" i="1" s="1"/>
  <c r="AI50" i="1" s="1"/>
  <c r="AG50" i="1"/>
  <c r="K51" i="1"/>
  <c r="V51" i="1"/>
  <c r="X51" i="1"/>
  <c r="Y51" i="1"/>
  <c r="Z51" i="1"/>
  <c r="AB51" i="1" s="1"/>
  <c r="AI51" i="1" s="1"/>
  <c r="AG51" i="1"/>
  <c r="K52" i="1"/>
  <c r="V52" i="1" s="1"/>
  <c r="X52" i="1"/>
  <c r="Y52" i="1"/>
  <c r="Z52" i="1" s="1"/>
  <c r="AB52" i="1" s="1"/>
  <c r="AI52" i="1" s="1"/>
  <c r="AG52" i="1"/>
  <c r="K53" i="1"/>
  <c r="V53" i="1" s="1"/>
  <c r="X53" i="1"/>
  <c r="Y53" i="1"/>
  <c r="Z53" i="1"/>
  <c r="AB53" i="1" s="1"/>
  <c r="AI53" i="1" s="1"/>
  <c r="AG53" i="1"/>
  <c r="K54" i="1"/>
  <c r="V54" i="1" s="1"/>
  <c r="X54" i="1"/>
  <c r="Y54" i="1"/>
  <c r="Z54" i="1"/>
  <c r="AB54" i="1" s="1"/>
  <c r="AI54" i="1" s="1"/>
  <c r="AG54" i="1"/>
  <c r="K55" i="1"/>
  <c r="V55" i="1" s="1"/>
  <c r="X55" i="1"/>
  <c r="Y55" i="1"/>
  <c r="Z55" i="1"/>
  <c r="AB55" i="1"/>
  <c r="AI55" i="1" s="1"/>
  <c r="AG55" i="1"/>
  <c r="K56" i="1"/>
  <c r="V56" i="1" s="1"/>
  <c r="X56" i="1"/>
  <c r="Y56" i="1"/>
  <c r="Z56" i="1"/>
  <c r="AB56" i="1" s="1"/>
  <c r="AI56" i="1" s="1"/>
  <c r="AG56" i="1"/>
  <c r="K57" i="1"/>
  <c r="V57" i="1"/>
  <c r="X57" i="1"/>
  <c r="Y57" i="1"/>
  <c r="Z57" i="1"/>
  <c r="AB57" i="1" s="1"/>
  <c r="AI57" i="1" s="1"/>
  <c r="AG57" i="1"/>
  <c r="K58" i="1"/>
  <c r="V58" i="1" s="1"/>
  <c r="X58" i="1"/>
  <c r="Y58" i="1"/>
  <c r="Z58" i="1" s="1"/>
  <c r="AB58" i="1" s="1"/>
  <c r="AI58" i="1" s="1"/>
  <c r="AG58" i="1"/>
  <c r="K59" i="1"/>
  <c r="V59" i="1" s="1"/>
  <c r="X59" i="1"/>
  <c r="Y59" i="1"/>
  <c r="Z59" i="1"/>
  <c r="AB59" i="1" s="1"/>
  <c r="AI59" i="1" s="1"/>
  <c r="AG59" i="1"/>
  <c r="K60" i="1"/>
  <c r="V60" i="1" s="1"/>
  <c r="X60" i="1"/>
  <c r="Y60" i="1"/>
  <c r="Z60" i="1"/>
  <c r="AB60" i="1" s="1"/>
  <c r="AI60" i="1" s="1"/>
  <c r="AG60" i="1"/>
  <c r="K61" i="1"/>
  <c r="V61" i="1" s="1"/>
  <c r="X61" i="1"/>
  <c r="Y61" i="1"/>
  <c r="Z61" i="1"/>
  <c r="AB61" i="1"/>
  <c r="AI61" i="1" s="1"/>
  <c r="AG61" i="1"/>
  <c r="K62" i="1"/>
  <c r="V62" i="1" s="1"/>
  <c r="X62" i="1"/>
  <c r="Y62" i="1"/>
  <c r="Z62" i="1"/>
  <c r="AB62" i="1" s="1"/>
  <c r="AI62" i="1" s="1"/>
  <c r="AG62" i="1"/>
  <c r="K63" i="1"/>
  <c r="V63" i="1"/>
  <c r="X63" i="1"/>
  <c r="Y63" i="1"/>
  <c r="Z63" i="1"/>
  <c r="AB63" i="1" s="1"/>
  <c r="AI63" i="1" s="1"/>
  <c r="AG63" i="1"/>
  <c r="K64" i="1"/>
  <c r="V64" i="1" s="1"/>
  <c r="X64" i="1"/>
  <c r="Y64" i="1"/>
  <c r="Z64" i="1" s="1"/>
  <c r="AB64" i="1" s="1"/>
  <c r="AI64" i="1" s="1"/>
  <c r="AG64" i="1"/>
  <c r="K65" i="1"/>
  <c r="V65" i="1" s="1"/>
  <c r="X65" i="1"/>
  <c r="Y65" i="1"/>
  <c r="Z65" i="1"/>
  <c r="AB65" i="1" s="1"/>
  <c r="AI65" i="1" s="1"/>
  <c r="AG65" i="1"/>
  <c r="K66" i="1"/>
  <c r="V66" i="1" s="1"/>
  <c r="X66" i="1"/>
  <c r="Y66" i="1"/>
  <c r="Z66" i="1"/>
  <c r="AB66" i="1" s="1"/>
  <c r="AI66" i="1" s="1"/>
  <c r="AG66" i="1"/>
  <c r="K67" i="1"/>
  <c r="V67" i="1" s="1"/>
  <c r="X67" i="1"/>
  <c r="Y67" i="1"/>
  <c r="Z67" i="1"/>
  <c r="AB67" i="1"/>
  <c r="AI67" i="1" s="1"/>
  <c r="AG67" i="1"/>
  <c r="K68" i="1"/>
  <c r="V68" i="1" s="1"/>
  <c r="X68" i="1"/>
  <c r="Y68" i="1"/>
  <c r="Z68" i="1"/>
  <c r="AB68" i="1" s="1"/>
  <c r="AI68" i="1" s="1"/>
  <c r="AG68" i="1"/>
  <c r="K69" i="1"/>
  <c r="V69" i="1"/>
  <c r="X69" i="1"/>
  <c r="Y69" i="1"/>
  <c r="Z69" i="1"/>
  <c r="AB69" i="1" s="1"/>
  <c r="AI69" i="1" s="1"/>
  <c r="AG69" i="1"/>
  <c r="K70" i="1"/>
  <c r="V70" i="1" s="1"/>
  <c r="X70" i="1"/>
  <c r="Y70" i="1"/>
  <c r="Z70" i="1" s="1"/>
  <c r="AB70" i="1" s="1"/>
  <c r="AI70" i="1" s="1"/>
  <c r="AG70" i="1"/>
  <c r="K71" i="1"/>
  <c r="V71" i="1" s="1"/>
  <c r="X71" i="1"/>
  <c r="Y71" i="1"/>
  <c r="Z71" i="1"/>
  <c r="AB71" i="1" s="1"/>
  <c r="AG71" i="1"/>
  <c r="K72" i="1"/>
  <c r="V72" i="1" s="1"/>
  <c r="X72" i="1"/>
  <c r="Y72" i="1"/>
  <c r="Z72" i="1"/>
  <c r="AB72" i="1" s="1"/>
  <c r="AI72" i="1" s="1"/>
  <c r="AG72" i="1"/>
  <c r="K73" i="1"/>
  <c r="V73" i="1" s="1"/>
  <c r="X73" i="1"/>
  <c r="Y73" i="1"/>
  <c r="Z73" i="1"/>
  <c r="AB73" i="1"/>
  <c r="AI73" i="1" s="1"/>
  <c r="AG73" i="1"/>
  <c r="K74" i="1"/>
  <c r="V74" i="1" s="1"/>
  <c r="X74" i="1"/>
  <c r="Y74" i="1"/>
  <c r="Z74" i="1"/>
  <c r="AB74" i="1" s="1"/>
  <c r="AI74" i="1" s="1"/>
  <c r="AG74" i="1"/>
  <c r="K75" i="1"/>
  <c r="V75" i="1"/>
  <c r="X75" i="1"/>
  <c r="Y75" i="1"/>
  <c r="Z75" i="1"/>
  <c r="AB75" i="1"/>
  <c r="AI75" i="1" s="1"/>
  <c r="AG75" i="1"/>
  <c r="K76" i="1"/>
  <c r="V76" i="1" s="1"/>
  <c r="X76" i="1"/>
  <c r="Z76" i="1" s="1"/>
  <c r="AB76" i="1" s="1"/>
  <c r="AI76" i="1" s="1"/>
  <c r="Y76" i="1"/>
  <c r="AG76" i="1"/>
  <c r="K77" i="1"/>
  <c r="V77" i="1"/>
  <c r="X77" i="1"/>
  <c r="Y77" i="1"/>
  <c r="Z77" i="1"/>
  <c r="AB77" i="1" s="1"/>
  <c r="AI77" i="1" s="1"/>
  <c r="AG77" i="1"/>
  <c r="K78" i="1"/>
  <c r="V78" i="1"/>
  <c r="X78" i="1"/>
  <c r="Y78" i="1"/>
  <c r="Z78" i="1"/>
  <c r="AB78" i="1"/>
  <c r="AI78" i="1" s="1"/>
  <c r="AG78" i="1"/>
  <c r="K79" i="1"/>
  <c r="V79" i="1" s="1"/>
  <c r="X79" i="1"/>
  <c r="Y79" i="1"/>
  <c r="Z79" i="1" s="1"/>
  <c r="AB79" i="1" s="1"/>
  <c r="AI79" i="1" s="1"/>
  <c r="AG79" i="1"/>
  <c r="K80" i="1"/>
  <c r="V80" i="1" s="1"/>
  <c r="X80" i="1"/>
  <c r="Y80" i="1"/>
  <c r="Z80" i="1"/>
  <c r="AB80" i="1" s="1"/>
  <c r="AG80" i="1"/>
  <c r="AI80" i="1"/>
  <c r="K81" i="1"/>
  <c r="V81" i="1"/>
  <c r="X81" i="1"/>
  <c r="Y81" i="1"/>
  <c r="Z81" i="1"/>
  <c r="AB81" i="1"/>
  <c r="AI81" i="1" s="1"/>
  <c r="AG81" i="1"/>
  <c r="K82" i="1"/>
  <c r="V82" i="1" s="1"/>
  <c r="X82" i="1"/>
  <c r="Y82" i="1"/>
  <c r="Z82" i="1"/>
  <c r="AB82" i="1"/>
  <c r="AI82" i="1" s="1"/>
  <c r="AG82" i="1"/>
  <c r="K83" i="1"/>
  <c r="V83" i="1" s="1"/>
  <c r="X83" i="1"/>
  <c r="Y83" i="1"/>
  <c r="Z83" i="1"/>
  <c r="AB83" i="1" s="1"/>
  <c r="AI83" i="1" s="1"/>
  <c r="AG83" i="1"/>
  <c r="K84" i="1"/>
  <c r="V84" i="1"/>
  <c r="X84" i="1"/>
  <c r="Y84" i="1"/>
  <c r="Z84" i="1"/>
  <c r="AB84" i="1"/>
  <c r="AI84" i="1" s="1"/>
  <c r="AG84" i="1"/>
  <c r="K85" i="1"/>
  <c r="V85" i="1" s="1"/>
  <c r="X85" i="1"/>
  <c r="Z85" i="1" s="1"/>
  <c r="AB85" i="1" s="1"/>
  <c r="AI85" i="1" s="1"/>
  <c r="Y85" i="1"/>
  <c r="AG85" i="1"/>
  <c r="K86" i="1"/>
  <c r="V86" i="1"/>
  <c r="X86" i="1"/>
  <c r="Y86" i="1"/>
  <c r="Z86" i="1"/>
  <c r="AB86" i="1" s="1"/>
  <c r="AI86" i="1" s="1"/>
  <c r="AG86" i="1"/>
  <c r="K87" i="1"/>
  <c r="V87" i="1"/>
  <c r="X87" i="1"/>
  <c r="Y87" i="1"/>
  <c r="Z87" i="1"/>
  <c r="AB87" i="1"/>
  <c r="AI87" i="1" s="1"/>
  <c r="AG87" i="1"/>
  <c r="K88" i="1"/>
  <c r="V88" i="1" s="1"/>
  <c r="X88" i="1"/>
  <c r="Y88" i="1"/>
  <c r="Z88" i="1" s="1"/>
  <c r="AB88" i="1" s="1"/>
  <c r="AI88" i="1" s="1"/>
  <c r="AG88" i="1"/>
  <c r="K89" i="1"/>
  <c r="V89" i="1" s="1"/>
  <c r="X89" i="1"/>
  <c r="Y89" i="1"/>
  <c r="Z89" i="1"/>
  <c r="AB89" i="1" s="1"/>
  <c r="AG89" i="1"/>
  <c r="AI89" i="1"/>
  <c r="K90" i="1"/>
  <c r="V90" i="1"/>
  <c r="X90" i="1"/>
  <c r="Y90" i="1"/>
  <c r="Z90" i="1"/>
  <c r="AB90" i="1"/>
  <c r="AI90" i="1" s="1"/>
  <c r="AG90" i="1"/>
  <c r="K91" i="1"/>
  <c r="V91" i="1" s="1"/>
  <c r="X91" i="1"/>
  <c r="Y91" i="1"/>
  <c r="Z91" i="1"/>
  <c r="AB91" i="1"/>
  <c r="AI91" i="1" s="1"/>
  <c r="AG91" i="1"/>
  <c r="K92" i="1"/>
  <c r="V92" i="1" s="1"/>
  <c r="X92" i="1"/>
  <c r="Y92" i="1"/>
  <c r="Z92" i="1"/>
  <c r="AB92" i="1" s="1"/>
  <c r="AI92" i="1" s="1"/>
  <c r="AG92" i="1"/>
  <c r="K93" i="1"/>
  <c r="V93" i="1"/>
  <c r="X93" i="1"/>
  <c r="Y93" i="1"/>
  <c r="Z93" i="1"/>
  <c r="AB93" i="1"/>
  <c r="AI93" i="1" s="1"/>
  <c r="AG93" i="1"/>
  <c r="K94" i="1"/>
  <c r="V94" i="1" s="1"/>
  <c r="X94" i="1"/>
  <c r="Y94" i="1"/>
  <c r="AG94" i="1"/>
  <c r="K95" i="1"/>
  <c r="V95" i="1"/>
  <c r="X95" i="1"/>
  <c r="Z95" i="1" s="1"/>
  <c r="AB95" i="1" s="1"/>
  <c r="AI95" i="1" s="1"/>
  <c r="Y95" i="1"/>
  <c r="AG95" i="1"/>
  <c r="K96" i="1"/>
  <c r="V96" i="1"/>
  <c r="X96" i="1"/>
  <c r="Y96" i="1"/>
  <c r="Z96" i="1"/>
  <c r="AB96" i="1"/>
  <c r="AG96" i="1"/>
  <c r="K97" i="1"/>
  <c r="V97" i="1" s="1"/>
  <c r="X97" i="1"/>
  <c r="Y97" i="1"/>
  <c r="Z97" i="1" s="1"/>
  <c r="AB97" i="1" s="1"/>
  <c r="AI97" i="1" s="1"/>
  <c r="AG97" i="1"/>
  <c r="K98" i="1"/>
  <c r="V98" i="1" s="1"/>
  <c r="X98" i="1"/>
  <c r="Y98" i="1"/>
  <c r="Z98" i="1"/>
  <c r="AB98" i="1" s="1"/>
  <c r="AG98" i="1"/>
  <c r="AI98" i="1"/>
  <c r="K99" i="1"/>
  <c r="V99" i="1"/>
  <c r="X99" i="1"/>
  <c r="Y99" i="1"/>
  <c r="Z99" i="1"/>
  <c r="AB99" i="1"/>
  <c r="AI99" i="1" s="1"/>
  <c r="AG99" i="1"/>
  <c r="K100" i="1"/>
  <c r="V100" i="1" s="1"/>
  <c r="X100" i="1"/>
  <c r="Y100" i="1"/>
  <c r="Z100" i="1"/>
  <c r="AB100" i="1"/>
  <c r="AI100" i="1" s="1"/>
  <c r="AG100" i="1"/>
  <c r="K101" i="1"/>
  <c r="V101" i="1" s="1"/>
  <c r="X101" i="1"/>
  <c r="Y101" i="1"/>
  <c r="Z101" i="1"/>
  <c r="AB101" i="1" s="1"/>
  <c r="AI101" i="1" s="1"/>
  <c r="AG101" i="1"/>
  <c r="K102" i="1"/>
  <c r="V102" i="1"/>
  <c r="X102" i="1"/>
  <c r="Y102" i="1"/>
  <c r="Z102" i="1"/>
  <c r="AB102" i="1"/>
  <c r="AI102" i="1" s="1"/>
  <c r="AG102" i="1"/>
  <c r="K103" i="1"/>
  <c r="V103" i="1" s="1"/>
  <c r="X103" i="1"/>
  <c r="Y103" i="1"/>
  <c r="AG103" i="1"/>
  <c r="K104" i="1"/>
  <c r="V104" i="1"/>
  <c r="X104" i="1"/>
  <c r="Z104" i="1" s="1"/>
  <c r="AB104" i="1" s="1"/>
  <c r="AI104" i="1" s="1"/>
  <c r="Y104" i="1"/>
  <c r="AG104" i="1"/>
  <c r="K105" i="1"/>
  <c r="V105" i="1"/>
  <c r="X105" i="1"/>
  <c r="Y105" i="1"/>
  <c r="Z105" i="1"/>
  <c r="AB105" i="1"/>
  <c r="AG105" i="1"/>
  <c r="K106" i="1"/>
  <c r="V106" i="1" s="1"/>
  <c r="X106" i="1"/>
  <c r="Y106" i="1"/>
  <c r="Z106" i="1" s="1"/>
  <c r="AB106" i="1"/>
  <c r="AI106" i="1" s="1"/>
  <c r="AG106" i="1"/>
  <c r="K107" i="1"/>
  <c r="V107" i="1" s="1"/>
  <c r="X107" i="1"/>
  <c r="Y107" i="1"/>
  <c r="Z107" i="1"/>
  <c r="AB107" i="1" s="1"/>
  <c r="AG107" i="1"/>
  <c r="AI107" i="1"/>
  <c r="K108" i="1"/>
  <c r="V108" i="1"/>
  <c r="X108" i="1"/>
  <c r="Y108" i="1"/>
  <c r="Z108" i="1"/>
  <c r="AB108" i="1"/>
  <c r="AI108" i="1" s="1"/>
  <c r="AG108" i="1"/>
  <c r="K109" i="1"/>
  <c r="V109" i="1" s="1"/>
  <c r="X109" i="1"/>
  <c r="Y109" i="1"/>
  <c r="Z109" i="1"/>
  <c r="AB109" i="1"/>
  <c r="AI109" i="1" s="1"/>
  <c r="AG109" i="1"/>
  <c r="K110" i="1"/>
  <c r="V110" i="1" s="1"/>
  <c r="X110" i="1"/>
  <c r="Z110" i="1" s="1"/>
  <c r="AB110" i="1" s="1"/>
  <c r="AI110" i="1" s="1"/>
  <c r="Y110" i="1"/>
  <c r="AG110" i="1"/>
  <c r="K111" i="1"/>
  <c r="V111" i="1"/>
  <c r="X111" i="1"/>
  <c r="Y111" i="1"/>
  <c r="Z111" i="1"/>
  <c r="AB111" i="1"/>
  <c r="AI111" i="1" s="1"/>
  <c r="AG111" i="1"/>
  <c r="K112" i="1"/>
  <c r="V112" i="1" s="1"/>
  <c r="X112" i="1"/>
  <c r="Z112" i="1" s="1"/>
  <c r="AB112" i="1" s="1"/>
  <c r="AI112" i="1" s="1"/>
  <c r="Y112" i="1"/>
  <c r="AG112" i="1"/>
  <c r="K113" i="1"/>
  <c r="V113" i="1" s="1"/>
  <c r="X113" i="1"/>
  <c r="Y113" i="1"/>
  <c r="Z113" i="1"/>
  <c r="AB113" i="1" s="1"/>
  <c r="AI113" i="1" s="1"/>
  <c r="AG113" i="1"/>
  <c r="K114" i="1"/>
  <c r="V114" i="1"/>
  <c r="X114" i="1"/>
  <c r="Y114" i="1"/>
  <c r="Z114" i="1"/>
  <c r="AB114" i="1"/>
  <c r="AI114" i="1" s="1"/>
  <c r="AG114" i="1"/>
  <c r="K115" i="1"/>
  <c r="V115" i="1" s="1"/>
  <c r="X115" i="1"/>
  <c r="Y115" i="1"/>
  <c r="Z115" i="1" s="1"/>
  <c r="AB115" i="1" s="1"/>
  <c r="AI115" i="1" s="1"/>
  <c r="AG115" i="1"/>
  <c r="K116" i="1"/>
  <c r="V116" i="1" s="1"/>
  <c r="X116" i="1"/>
  <c r="Y116" i="1"/>
  <c r="Z116" i="1"/>
  <c r="AB116" i="1" s="1"/>
  <c r="AG116" i="1"/>
  <c r="AI116" i="1"/>
  <c r="K117" i="1"/>
  <c r="V117" i="1"/>
  <c r="X117" i="1"/>
  <c r="Y117" i="1"/>
  <c r="Z117" i="1"/>
  <c r="AB117" i="1"/>
  <c r="AI117" i="1" s="1"/>
  <c r="AG117" i="1"/>
  <c r="K118" i="1"/>
  <c r="V118" i="1" s="1"/>
  <c r="X118" i="1"/>
  <c r="Y118" i="1"/>
  <c r="Z118" i="1"/>
  <c r="AB118" i="1"/>
  <c r="AI118" i="1" s="1"/>
  <c r="AG118" i="1"/>
  <c r="K119" i="1"/>
  <c r="V119" i="1" s="1"/>
  <c r="X119" i="1"/>
  <c r="Y119" i="1"/>
  <c r="Z119" i="1"/>
  <c r="AB119" i="1" s="1"/>
  <c r="AI119" i="1" s="1"/>
  <c r="AG119" i="1"/>
  <c r="K120" i="1"/>
  <c r="V120" i="1"/>
  <c r="X120" i="1"/>
  <c r="Y120" i="1"/>
  <c r="Z120" i="1"/>
  <c r="AB120" i="1"/>
  <c r="AI120" i="1" s="1"/>
  <c r="AG120" i="1"/>
  <c r="K121" i="1"/>
  <c r="V121" i="1" s="1"/>
  <c r="X121" i="1"/>
  <c r="Y121" i="1"/>
  <c r="AG121" i="1"/>
  <c r="K122" i="1"/>
  <c r="V122" i="1" s="1"/>
  <c r="X122" i="1"/>
  <c r="Z122" i="1" s="1"/>
  <c r="AB122" i="1" s="1"/>
  <c r="AI122" i="1" s="1"/>
  <c r="Y122" i="1"/>
  <c r="AG122" i="1"/>
  <c r="K123" i="1"/>
  <c r="V123" i="1"/>
  <c r="X123" i="1"/>
  <c r="Y123" i="1"/>
  <c r="Z123" i="1"/>
  <c r="AB123" i="1"/>
  <c r="AG123" i="1"/>
  <c r="K124" i="1"/>
  <c r="V124" i="1" s="1"/>
  <c r="X124" i="1"/>
  <c r="Y124" i="1"/>
  <c r="Z124" i="1" s="1"/>
  <c r="AB124" i="1"/>
  <c r="AI124" i="1" s="1"/>
  <c r="AG124" i="1"/>
  <c r="K125" i="1"/>
  <c r="V125" i="1" s="1"/>
  <c r="X125" i="1"/>
  <c r="Y125" i="1"/>
  <c r="Z125" i="1"/>
  <c r="AB125" i="1" s="1"/>
  <c r="AG125" i="1"/>
  <c r="AI125" i="1"/>
  <c r="K126" i="1"/>
  <c r="V126" i="1"/>
  <c r="X126" i="1"/>
  <c r="Y126" i="1"/>
  <c r="Z126" i="1"/>
  <c r="AB126" i="1"/>
  <c r="AI126" i="1" s="1"/>
  <c r="AG126" i="1"/>
  <c r="K127" i="1"/>
  <c r="V127" i="1" s="1"/>
  <c r="X127" i="1"/>
  <c r="Y127" i="1"/>
  <c r="Z127" i="1" s="1"/>
  <c r="AB127" i="1" s="1"/>
  <c r="AI127" i="1" s="1"/>
  <c r="AG127" i="1"/>
  <c r="K128" i="1"/>
  <c r="V128" i="1" s="1"/>
  <c r="X128" i="1"/>
  <c r="Z128" i="1" s="1"/>
  <c r="AB128" i="1" s="1"/>
  <c r="AI128" i="1" s="1"/>
  <c r="Y128" i="1"/>
  <c r="AG128" i="1"/>
  <c r="K129" i="1"/>
  <c r="V129" i="1"/>
  <c r="X129" i="1"/>
  <c r="Y129" i="1"/>
  <c r="Z129" i="1"/>
  <c r="AB129" i="1"/>
  <c r="AI129" i="1" s="1"/>
  <c r="AG129" i="1"/>
  <c r="K130" i="1"/>
  <c r="V130" i="1" s="1"/>
  <c r="X130" i="1"/>
  <c r="Z130" i="1" s="1"/>
  <c r="AB130" i="1" s="1"/>
  <c r="AI130" i="1" s="1"/>
  <c r="Y130" i="1"/>
  <c r="AG130" i="1"/>
  <c r="K131" i="1"/>
  <c r="V131" i="1" s="1"/>
  <c r="X131" i="1"/>
  <c r="Y131" i="1"/>
  <c r="Z131" i="1"/>
  <c r="AB131" i="1" s="1"/>
  <c r="AI131" i="1" s="1"/>
  <c r="AG131" i="1"/>
  <c r="K132" i="1"/>
  <c r="V132" i="1"/>
  <c r="X132" i="1"/>
  <c r="Y132" i="1"/>
  <c r="Z132" i="1"/>
  <c r="AB132" i="1"/>
  <c r="AI132" i="1" s="1"/>
  <c r="AG132" i="1"/>
  <c r="K133" i="1"/>
  <c r="V133" i="1" s="1"/>
  <c r="X133" i="1"/>
  <c r="Y133" i="1"/>
  <c r="Z133" i="1" s="1"/>
  <c r="AB133" i="1" s="1"/>
  <c r="AI133" i="1" s="1"/>
  <c r="AG133" i="1"/>
  <c r="K134" i="1"/>
  <c r="V134" i="1" s="1"/>
  <c r="X134" i="1"/>
  <c r="Y134" i="1"/>
  <c r="Z134" i="1"/>
  <c r="AB134" i="1" s="1"/>
  <c r="AG134" i="1"/>
  <c r="AI134" i="1"/>
  <c r="K135" i="1"/>
  <c r="V135" i="1"/>
  <c r="X135" i="1"/>
  <c r="Y135" i="1"/>
  <c r="Z135" i="1"/>
  <c r="AB135" i="1"/>
  <c r="AI135" i="1" s="1"/>
  <c r="AG135" i="1"/>
  <c r="K136" i="1"/>
  <c r="V136" i="1" s="1"/>
  <c r="X136" i="1"/>
  <c r="Y136" i="1"/>
  <c r="Z136" i="1"/>
  <c r="AB136" i="1"/>
  <c r="AG136" i="1"/>
  <c r="AI136" i="1"/>
  <c r="K137" i="1"/>
  <c r="V137" i="1"/>
  <c r="X137" i="1"/>
  <c r="Y137" i="1"/>
  <c r="AG137" i="1"/>
  <c r="K138" i="1"/>
  <c r="V138" i="1" s="1"/>
  <c r="X138" i="1"/>
  <c r="Y138" i="1"/>
  <c r="Z138" i="1" s="1"/>
  <c r="AB138" i="1" s="1"/>
  <c r="AI138" i="1" s="1"/>
  <c r="AG138" i="1"/>
  <c r="K139" i="1"/>
  <c r="V139" i="1"/>
  <c r="X139" i="1"/>
  <c r="Y139" i="1"/>
  <c r="Z139" i="1"/>
  <c r="AB139" i="1" s="1"/>
  <c r="AI139" i="1" s="1"/>
  <c r="AG139" i="1"/>
  <c r="K140" i="1"/>
  <c r="V140" i="1"/>
  <c r="X140" i="1"/>
  <c r="Z140" i="1" s="1"/>
  <c r="AB140" i="1" s="1"/>
  <c r="AI140" i="1" s="1"/>
  <c r="Y140" i="1"/>
  <c r="AG140" i="1"/>
  <c r="K141" i="1"/>
  <c r="V141" i="1" s="1"/>
  <c r="X141" i="1"/>
  <c r="Y141" i="1"/>
  <c r="Z141" i="1" s="1"/>
  <c r="AB141" i="1" s="1"/>
  <c r="AI141" i="1" s="1"/>
  <c r="AG141" i="1"/>
  <c r="K142" i="1"/>
  <c r="V142" i="1"/>
  <c r="X142" i="1"/>
  <c r="Y142" i="1"/>
  <c r="Z142" i="1" s="1"/>
  <c r="AB142" i="1"/>
  <c r="AG142" i="1"/>
  <c r="AI142" i="1"/>
  <c r="K143" i="1"/>
  <c r="V143" i="1"/>
  <c r="X143" i="1"/>
  <c r="Y143" i="1"/>
  <c r="AG143" i="1"/>
  <c r="K144" i="1"/>
  <c r="V144" i="1"/>
  <c r="X144" i="1"/>
  <c r="Y144" i="1"/>
  <c r="Z144" i="1" s="1"/>
  <c r="AB144" i="1" s="1"/>
  <c r="AI144" i="1" s="1"/>
  <c r="AG144" i="1"/>
  <c r="K145" i="1"/>
  <c r="V145" i="1"/>
  <c r="X145" i="1"/>
  <c r="Y145" i="1"/>
  <c r="Z145" i="1"/>
  <c r="AB145" i="1" s="1"/>
  <c r="AI145" i="1" s="1"/>
  <c r="AG145" i="1"/>
  <c r="K146" i="1"/>
  <c r="V146" i="1"/>
  <c r="X146" i="1"/>
  <c r="Z146" i="1" s="1"/>
  <c r="AB146" i="1" s="1"/>
  <c r="AI146" i="1" s="1"/>
  <c r="Y146" i="1"/>
  <c r="AG146" i="1"/>
  <c r="K147" i="1"/>
  <c r="V147" i="1" s="1"/>
  <c r="X147" i="1"/>
  <c r="Y147" i="1"/>
  <c r="Z147" i="1" s="1"/>
  <c r="AB147" i="1"/>
  <c r="AI147" i="1" s="1"/>
  <c r="AG147" i="1"/>
  <c r="K148" i="1"/>
  <c r="V148" i="1"/>
  <c r="X148" i="1"/>
  <c r="Y148" i="1"/>
  <c r="Z148" i="1"/>
  <c r="AB148" i="1"/>
  <c r="AI148" i="1" s="1"/>
  <c r="AG148" i="1"/>
  <c r="K149" i="1"/>
  <c r="V149" i="1"/>
  <c r="X149" i="1"/>
  <c r="Y149" i="1"/>
  <c r="AG149" i="1"/>
  <c r="K150" i="1"/>
  <c r="V150" i="1" s="1"/>
  <c r="X150" i="1"/>
  <c r="Y150" i="1"/>
  <c r="Z150" i="1" s="1"/>
  <c r="AB150" i="1" s="1"/>
  <c r="AG150" i="1"/>
  <c r="K151" i="1"/>
  <c r="V151" i="1"/>
  <c r="X151" i="1"/>
  <c r="Y151" i="1"/>
  <c r="Z151" i="1" s="1"/>
  <c r="AB151" i="1" s="1"/>
  <c r="AI151" i="1" s="1"/>
  <c r="AG151" i="1"/>
  <c r="K152" i="1"/>
  <c r="V152" i="1"/>
  <c r="X152" i="1"/>
  <c r="Z152" i="1" s="1"/>
  <c r="AB152" i="1" s="1"/>
  <c r="AI152" i="1" s="1"/>
  <c r="Y152" i="1"/>
  <c r="AG152" i="1"/>
  <c r="K153" i="1"/>
  <c r="V153" i="1"/>
  <c r="X153" i="1"/>
  <c r="Y153" i="1"/>
  <c r="Z153" i="1" s="1"/>
  <c r="AB153" i="1" s="1"/>
  <c r="AI153" i="1" s="1"/>
  <c r="AG153" i="1"/>
  <c r="K154" i="1"/>
  <c r="V154" i="1"/>
  <c r="X154" i="1"/>
  <c r="Y154" i="1"/>
  <c r="Z154" i="1" s="1"/>
  <c r="AB154" i="1" s="1"/>
  <c r="AI154" i="1" s="1"/>
  <c r="AG154" i="1"/>
  <c r="K155" i="1"/>
  <c r="V155" i="1"/>
  <c r="X155" i="1"/>
  <c r="Y155" i="1"/>
  <c r="AG155" i="1"/>
  <c r="K156" i="1"/>
  <c r="V156" i="1"/>
  <c r="X156" i="1"/>
  <c r="Y156" i="1"/>
  <c r="Z156" i="1" s="1"/>
  <c r="AB156" i="1"/>
  <c r="AI156" i="1" s="1"/>
  <c r="AG156" i="1"/>
  <c r="K157" i="1"/>
  <c r="V157" i="1"/>
  <c r="X157" i="1"/>
  <c r="Y157" i="1"/>
  <c r="Z157" i="1"/>
  <c r="AB157" i="1" s="1"/>
  <c r="AI157" i="1" s="1"/>
  <c r="AG157" i="1"/>
  <c r="K158" i="1"/>
  <c r="V158" i="1"/>
  <c r="X158" i="1"/>
  <c r="Y158" i="1"/>
  <c r="AG158" i="1"/>
  <c r="K159" i="1"/>
  <c r="V159" i="1" s="1"/>
  <c r="X159" i="1"/>
  <c r="Y159" i="1"/>
  <c r="Z159" i="1" s="1"/>
  <c r="AB159" i="1"/>
  <c r="AI159" i="1" s="1"/>
  <c r="AG159" i="1"/>
  <c r="K160" i="1"/>
  <c r="V160" i="1"/>
  <c r="X160" i="1"/>
  <c r="Y160" i="1"/>
  <c r="Z160" i="1"/>
  <c r="AB160" i="1"/>
  <c r="AG160" i="1"/>
  <c r="AI160" i="1"/>
  <c r="K161" i="1"/>
  <c r="V161" i="1"/>
  <c r="X161" i="1"/>
  <c r="Y161" i="1"/>
  <c r="AG161" i="1"/>
  <c r="K162" i="1"/>
  <c r="V162" i="1" s="1"/>
  <c r="X162" i="1"/>
  <c r="Y162" i="1"/>
  <c r="Z162" i="1" s="1"/>
  <c r="AB162" i="1" s="1"/>
  <c r="AI162" i="1" s="1"/>
  <c r="AG162" i="1"/>
  <c r="K163" i="1"/>
  <c r="V163" i="1"/>
  <c r="X163" i="1"/>
  <c r="Y163" i="1"/>
  <c r="Z163" i="1" s="1"/>
  <c r="AB163" i="1" s="1"/>
  <c r="AI163" i="1" s="1"/>
  <c r="AG163" i="1"/>
  <c r="K164" i="1"/>
  <c r="V164" i="1"/>
  <c r="X164" i="1"/>
  <c r="Z164" i="1" s="1"/>
  <c r="AB164" i="1" s="1"/>
  <c r="AI164" i="1" s="1"/>
  <c r="Y164" i="1"/>
  <c r="AG164" i="1"/>
  <c r="K165" i="1"/>
  <c r="V165" i="1"/>
  <c r="X165" i="1"/>
  <c r="Y165" i="1"/>
  <c r="Z165" i="1" s="1"/>
  <c r="AB165" i="1" s="1"/>
  <c r="AI165" i="1" s="1"/>
  <c r="AG165" i="1"/>
  <c r="K166" i="1"/>
  <c r="V166" i="1"/>
  <c r="X166" i="1"/>
  <c r="Y166" i="1"/>
  <c r="Z166" i="1" s="1"/>
  <c r="AB166" i="1"/>
  <c r="AI166" i="1" s="1"/>
  <c r="AG166" i="1"/>
  <c r="K167" i="1"/>
  <c r="V167" i="1"/>
  <c r="X167" i="1"/>
  <c r="Y167" i="1"/>
  <c r="AG167" i="1"/>
  <c r="K168" i="1"/>
  <c r="V168" i="1"/>
  <c r="X168" i="1"/>
  <c r="Y168" i="1"/>
  <c r="Z168" i="1" s="1"/>
  <c r="AB168" i="1" s="1"/>
  <c r="AI168" i="1" s="1"/>
  <c r="AG168" i="1"/>
  <c r="K169" i="1"/>
  <c r="V169" i="1"/>
  <c r="X169" i="1"/>
  <c r="Y169" i="1"/>
  <c r="Z169" i="1"/>
  <c r="AB169" i="1" s="1"/>
  <c r="AI169" i="1" s="1"/>
  <c r="AG169" i="1"/>
  <c r="K170" i="1"/>
  <c r="V170" i="1"/>
  <c r="X170" i="1"/>
  <c r="Z170" i="1" s="1"/>
  <c r="AB170" i="1" s="1"/>
  <c r="AI170" i="1" s="1"/>
  <c r="Y170" i="1"/>
  <c r="AG170" i="1"/>
  <c r="K171" i="1"/>
  <c r="V171" i="1" s="1"/>
  <c r="X171" i="1"/>
  <c r="Y171" i="1"/>
  <c r="Z171" i="1" s="1"/>
  <c r="AB171" i="1"/>
  <c r="AI171" i="1" s="1"/>
  <c r="AG171" i="1"/>
  <c r="K172" i="1"/>
  <c r="V172" i="1"/>
  <c r="X172" i="1"/>
  <c r="Y172" i="1"/>
  <c r="Z172" i="1"/>
  <c r="AB172" i="1"/>
  <c r="AG172" i="1"/>
  <c r="AI172" i="1"/>
  <c r="K173" i="1"/>
  <c r="V173" i="1"/>
  <c r="X173" i="1"/>
  <c r="Y173" i="1"/>
  <c r="AG173" i="1"/>
  <c r="K174" i="1"/>
  <c r="V174" i="1" s="1"/>
  <c r="X174" i="1"/>
  <c r="Y174" i="1"/>
  <c r="Z174" i="1" s="1"/>
  <c r="AB174" i="1" s="1"/>
  <c r="AG174" i="1"/>
  <c r="K175" i="1"/>
  <c r="V175" i="1"/>
  <c r="X175" i="1"/>
  <c r="Y175" i="1"/>
  <c r="Z175" i="1"/>
  <c r="AB175" i="1" s="1"/>
  <c r="AI175" i="1" s="1"/>
  <c r="AG175" i="1"/>
  <c r="K176" i="1"/>
  <c r="V176" i="1"/>
  <c r="X176" i="1"/>
  <c r="Z176" i="1" s="1"/>
  <c r="AB176" i="1" s="1"/>
  <c r="AI176" i="1" s="1"/>
  <c r="Y176" i="1"/>
  <c r="AG176" i="1"/>
  <c r="K177" i="1"/>
  <c r="V177" i="1"/>
  <c r="X177" i="1"/>
  <c r="Y177" i="1"/>
  <c r="Z177" i="1" s="1"/>
  <c r="AB177" i="1" s="1"/>
  <c r="AI177" i="1" s="1"/>
  <c r="AG177" i="1"/>
  <c r="K178" i="1"/>
  <c r="V178" i="1"/>
  <c r="X178" i="1"/>
  <c r="Y178" i="1"/>
  <c r="Z178" i="1" s="1"/>
  <c r="AB178" i="1" s="1"/>
  <c r="AI178" i="1" s="1"/>
  <c r="AG178" i="1"/>
  <c r="K179" i="1"/>
  <c r="V179" i="1"/>
  <c r="X179" i="1"/>
  <c r="Y179" i="1"/>
  <c r="AG179" i="1"/>
  <c r="K180" i="1"/>
  <c r="V180" i="1"/>
  <c r="X180" i="1"/>
  <c r="Y180" i="1"/>
  <c r="Z180" i="1" s="1"/>
  <c r="AB180" i="1"/>
  <c r="AG180" i="1"/>
  <c r="AI180" i="1"/>
  <c r="K181" i="1"/>
  <c r="V181" i="1"/>
  <c r="X181" i="1"/>
  <c r="Y181" i="1"/>
  <c r="Z181" i="1"/>
  <c r="AB181" i="1" s="1"/>
  <c r="AI181" i="1" s="1"/>
  <c r="AG181" i="1"/>
  <c r="K182" i="1"/>
  <c r="V182" i="1"/>
  <c r="X182" i="1"/>
  <c r="Y182" i="1"/>
  <c r="AG182" i="1"/>
  <c r="K183" i="1"/>
  <c r="V183" i="1" s="1"/>
  <c r="X183" i="1"/>
  <c r="Y183" i="1"/>
  <c r="Z183" i="1" s="1"/>
  <c r="AB183" i="1"/>
  <c r="AG183" i="1"/>
  <c r="AI183" i="1"/>
  <c r="K184" i="1"/>
  <c r="V184" i="1"/>
  <c r="X184" i="1"/>
  <c r="Y184" i="1"/>
  <c r="Z184" i="1"/>
  <c r="AB184" i="1"/>
  <c r="AI184" i="1" s="1"/>
  <c r="AG184" i="1"/>
  <c r="K185" i="1"/>
  <c r="V185" i="1"/>
  <c r="X185" i="1"/>
  <c r="Y185" i="1"/>
  <c r="AG185" i="1"/>
  <c r="K186" i="1"/>
  <c r="V186" i="1" s="1"/>
  <c r="X186" i="1"/>
  <c r="Y186" i="1"/>
  <c r="Z186" i="1" s="1"/>
  <c r="AB186" i="1" s="1"/>
  <c r="AG186" i="1"/>
  <c r="K187" i="1"/>
  <c r="V187" i="1"/>
  <c r="X187" i="1"/>
  <c r="Y187" i="1"/>
  <c r="Z187" i="1" s="1"/>
  <c r="AB187" i="1" s="1"/>
  <c r="AI187" i="1" s="1"/>
  <c r="AG187" i="1"/>
  <c r="K188" i="1"/>
  <c r="V188" i="1"/>
  <c r="X188" i="1"/>
  <c r="Z188" i="1" s="1"/>
  <c r="AB188" i="1" s="1"/>
  <c r="AI188" i="1" s="1"/>
  <c r="Y188" i="1"/>
  <c r="AG188" i="1"/>
  <c r="K189" i="1"/>
  <c r="V189" i="1" s="1"/>
  <c r="X189" i="1"/>
  <c r="Y189" i="1"/>
  <c r="Z189" i="1" s="1"/>
  <c r="AB189" i="1" s="1"/>
  <c r="AG189" i="1"/>
  <c r="AI189" i="1"/>
  <c r="K190" i="1"/>
  <c r="V190" i="1"/>
  <c r="X190" i="1"/>
  <c r="Y190" i="1"/>
  <c r="Z190" i="1" s="1"/>
  <c r="AB190" i="1"/>
  <c r="AG190" i="1"/>
  <c r="AI190" i="1"/>
  <c r="K191" i="1"/>
  <c r="V191" i="1"/>
  <c r="X191" i="1"/>
  <c r="Y191" i="1"/>
  <c r="AG191" i="1"/>
  <c r="K192" i="1"/>
  <c r="V192" i="1"/>
  <c r="X192" i="1"/>
  <c r="Y192" i="1"/>
  <c r="Z192" i="1" s="1"/>
  <c r="AB192" i="1"/>
  <c r="AI192" i="1" s="1"/>
  <c r="AG192" i="1"/>
  <c r="K193" i="1"/>
  <c r="V193" i="1"/>
  <c r="X193" i="1"/>
  <c r="Y193" i="1"/>
  <c r="Z193" i="1"/>
  <c r="AB193" i="1" s="1"/>
  <c r="AI193" i="1" s="1"/>
  <c r="AG193" i="1"/>
  <c r="K194" i="1"/>
  <c r="V194" i="1"/>
  <c r="X194" i="1"/>
  <c r="Y194" i="1"/>
  <c r="AG194" i="1"/>
  <c r="K195" i="1"/>
  <c r="V195" i="1" s="1"/>
  <c r="X195" i="1"/>
  <c r="Y195" i="1"/>
  <c r="Z195" i="1" s="1"/>
  <c r="AB195" i="1"/>
  <c r="AG195" i="1"/>
  <c r="AI195" i="1"/>
  <c r="K196" i="1"/>
  <c r="V196" i="1"/>
  <c r="X196" i="1"/>
  <c r="Y196" i="1"/>
  <c r="Z196" i="1"/>
  <c r="AB196" i="1"/>
  <c r="AI196" i="1" s="1"/>
  <c r="AG196" i="1"/>
  <c r="K197" i="1"/>
  <c r="V197" i="1"/>
  <c r="X197" i="1"/>
  <c r="Y197" i="1"/>
  <c r="AG197" i="1"/>
  <c r="K198" i="1"/>
  <c r="V198" i="1" s="1"/>
  <c r="X198" i="1"/>
  <c r="Y198" i="1"/>
  <c r="Z198" i="1" s="1"/>
  <c r="AB198" i="1" s="1"/>
  <c r="AG198" i="1"/>
  <c r="K199" i="1"/>
  <c r="V199" i="1"/>
  <c r="X199" i="1"/>
  <c r="Y199" i="1"/>
  <c r="Z199" i="1"/>
  <c r="AB199" i="1"/>
  <c r="AI199" i="1" s="1"/>
  <c r="AG199" i="1"/>
  <c r="K200" i="1"/>
  <c r="V200" i="1"/>
  <c r="X200" i="1"/>
  <c r="Z200" i="1" s="1"/>
  <c r="AB200" i="1" s="1"/>
  <c r="AI200" i="1" s="1"/>
  <c r="Y200" i="1"/>
  <c r="AG200" i="1"/>
  <c r="K201" i="1"/>
  <c r="V201" i="1" s="1"/>
  <c r="X201" i="1"/>
  <c r="Y201" i="1"/>
  <c r="Z201" i="1" s="1"/>
  <c r="AB201" i="1" s="1"/>
  <c r="AG201" i="1"/>
  <c r="AI201" i="1"/>
  <c r="K202" i="1"/>
  <c r="V202" i="1"/>
  <c r="X202" i="1"/>
  <c r="Y202" i="1"/>
  <c r="Z202" i="1" s="1"/>
  <c r="AB202" i="1"/>
  <c r="AI202" i="1" s="1"/>
  <c r="AG202" i="1"/>
  <c r="K203" i="1"/>
  <c r="V203" i="1"/>
  <c r="X203" i="1"/>
  <c r="Y203" i="1"/>
  <c r="AG203" i="1"/>
  <c r="K204" i="1"/>
  <c r="V204" i="1"/>
  <c r="X204" i="1"/>
  <c r="Y204" i="1"/>
  <c r="Z204" i="1" s="1"/>
  <c r="AB204" i="1" s="1"/>
  <c r="AI204" i="1" s="1"/>
  <c r="AG204" i="1"/>
  <c r="K205" i="1"/>
  <c r="V205" i="1"/>
  <c r="X205" i="1"/>
  <c r="Y205" i="1"/>
  <c r="Z205" i="1"/>
  <c r="AB205" i="1" s="1"/>
  <c r="AI205" i="1" s="1"/>
  <c r="AG205" i="1"/>
  <c r="K206" i="1"/>
  <c r="V206" i="1"/>
  <c r="X206" i="1"/>
  <c r="Z206" i="1" s="1"/>
  <c r="AB206" i="1" s="1"/>
  <c r="AI206" i="1" s="1"/>
  <c r="Y206" i="1"/>
  <c r="AG206" i="1"/>
  <c r="K207" i="1"/>
  <c r="V207" i="1" s="1"/>
  <c r="X207" i="1"/>
  <c r="Y207" i="1"/>
  <c r="Z207" i="1" s="1"/>
  <c r="AB207" i="1"/>
  <c r="AI207" i="1" s="1"/>
  <c r="AG207" i="1"/>
  <c r="K208" i="1"/>
  <c r="V208" i="1"/>
  <c r="X208" i="1"/>
  <c r="Y208" i="1"/>
  <c r="Z208" i="1"/>
  <c r="AB208" i="1"/>
  <c r="AI208" i="1" s="1"/>
  <c r="AG208" i="1"/>
  <c r="K209" i="1"/>
  <c r="V209" i="1"/>
  <c r="X209" i="1"/>
  <c r="Y209" i="1"/>
  <c r="AG209" i="1"/>
  <c r="K210" i="1"/>
  <c r="V210" i="1" s="1"/>
  <c r="X210" i="1"/>
  <c r="Y210" i="1"/>
  <c r="Z210" i="1" s="1"/>
  <c r="AB210" i="1" s="1"/>
  <c r="AI210" i="1" s="1"/>
  <c r="AG210" i="1"/>
  <c r="K211" i="1"/>
  <c r="V211" i="1"/>
  <c r="X211" i="1"/>
  <c r="Y211" i="1"/>
  <c r="Z211" i="1"/>
  <c r="AB211" i="1" s="1"/>
  <c r="AI211" i="1" s="1"/>
  <c r="AG211" i="1"/>
  <c r="K212" i="1"/>
  <c r="V212" i="1"/>
  <c r="X212" i="1"/>
  <c r="Z212" i="1" s="1"/>
  <c r="AB212" i="1" s="1"/>
  <c r="AI212" i="1" s="1"/>
  <c r="Y212" i="1"/>
  <c r="AG212" i="1"/>
  <c r="K213" i="1"/>
  <c r="V213" i="1"/>
  <c r="X213" i="1"/>
  <c r="Y213" i="1"/>
  <c r="Z213" i="1" s="1"/>
  <c r="AB213" i="1" s="1"/>
  <c r="AI213" i="1" s="1"/>
  <c r="AG213" i="1"/>
  <c r="K214" i="1"/>
  <c r="V214" i="1"/>
  <c r="X214" i="1"/>
  <c r="Y214" i="1"/>
  <c r="Z214" i="1" s="1"/>
  <c r="AB214" i="1" s="1"/>
  <c r="AI214" i="1" s="1"/>
  <c r="AG214" i="1"/>
  <c r="K215" i="1"/>
  <c r="V215" i="1"/>
  <c r="X215" i="1"/>
  <c r="Y215" i="1"/>
  <c r="AG215" i="1"/>
  <c r="K216" i="1"/>
  <c r="V216" i="1"/>
  <c r="X216" i="1"/>
  <c r="Y216" i="1"/>
  <c r="Z216" i="1" s="1"/>
  <c r="AB216" i="1" s="1"/>
  <c r="AI216" i="1" s="1"/>
  <c r="AG216" i="1"/>
  <c r="K217" i="1"/>
  <c r="V217" i="1"/>
  <c r="X217" i="1"/>
  <c r="Y217" i="1"/>
  <c r="Z217" i="1"/>
  <c r="AB217" i="1" s="1"/>
  <c r="AI217" i="1" s="1"/>
  <c r="AG217" i="1"/>
  <c r="K218" i="1"/>
  <c r="V218" i="1"/>
  <c r="X218" i="1"/>
  <c r="Z218" i="1" s="1"/>
  <c r="AB218" i="1" s="1"/>
  <c r="AI218" i="1" s="1"/>
  <c r="Y218" i="1"/>
  <c r="AG218" i="1"/>
  <c r="K219" i="1"/>
  <c r="V219" i="1" s="1"/>
  <c r="X219" i="1"/>
  <c r="Y219" i="1"/>
  <c r="Z219" i="1" s="1"/>
  <c r="AB219" i="1"/>
  <c r="AG219" i="1"/>
  <c r="AI219" i="1"/>
  <c r="K220" i="1"/>
  <c r="V220" i="1"/>
  <c r="X220" i="1"/>
  <c r="Y220" i="1"/>
  <c r="Z220" i="1"/>
  <c r="AB220" i="1"/>
  <c r="AI220" i="1" s="1"/>
  <c r="AG220" i="1"/>
  <c r="K221" i="1"/>
  <c r="V221" i="1"/>
  <c r="X221" i="1"/>
  <c r="Y221" i="1"/>
  <c r="AG221" i="1"/>
  <c r="K222" i="1"/>
  <c r="V222" i="1" s="1"/>
  <c r="X222" i="1"/>
  <c r="Y222" i="1"/>
  <c r="Z222" i="1" s="1"/>
  <c r="AB222" i="1" s="1"/>
  <c r="AI222" i="1" s="1"/>
  <c r="AG222" i="1"/>
  <c r="K223" i="1"/>
  <c r="V223" i="1"/>
  <c r="X223" i="1"/>
  <c r="Y223" i="1"/>
  <c r="Z223" i="1" s="1"/>
  <c r="AB223" i="1"/>
  <c r="AI223" i="1" s="1"/>
  <c r="AG223" i="1"/>
  <c r="K224" i="1"/>
  <c r="V224" i="1"/>
  <c r="X224" i="1"/>
  <c r="Z224" i="1" s="1"/>
  <c r="AB224" i="1" s="1"/>
  <c r="AI224" i="1" s="1"/>
  <c r="Y224" i="1"/>
  <c r="AG224" i="1"/>
  <c r="K225" i="1"/>
  <c r="V225" i="1" s="1"/>
  <c r="X225" i="1"/>
  <c r="Y225" i="1"/>
  <c r="Z225" i="1" s="1"/>
  <c r="AB225" i="1" s="1"/>
  <c r="AG225" i="1"/>
  <c r="AI225" i="1"/>
  <c r="K226" i="1"/>
  <c r="V226" i="1"/>
  <c r="X226" i="1"/>
  <c r="Y226" i="1"/>
  <c r="Z226" i="1" s="1"/>
  <c r="AB226" i="1" s="1"/>
  <c r="AI226" i="1" s="1"/>
  <c r="AG226" i="1"/>
  <c r="K227" i="1"/>
  <c r="V227" i="1"/>
  <c r="X227" i="1"/>
  <c r="Y227" i="1"/>
  <c r="AG227" i="1"/>
  <c r="K228" i="1"/>
  <c r="V228" i="1"/>
  <c r="X228" i="1"/>
  <c r="Y228" i="1"/>
  <c r="Z228" i="1" s="1"/>
  <c r="AB228" i="1" s="1"/>
  <c r="AI228" i="1" s="1"/>
  <c r="AG228" i="1"/>
  <c r="K229" i="1"/>
  <c r="V229" i="1"/>
  <c r="X229" i="1"/>
  <c r="Y229" i="1"/>
  <c r="Z229" i="1"/>
  <c r="AB229" i="1" s="1"/>
  <c r="AI229" i="1" s="1"/>
  <c r="AG229" i="1"/>
  <c r="K230" i="1"/>
  <c r="V230" i="1"/>
  <c r="X230" i="1"/>
  <c r="Z230" i="1" s="1"/>
  <c r="AB230" i="1" s="1"/>
  <c r="AI230" i="1" s="1"/>
  <c r="Y230" i="1"/>
  <c r="AG230" i="1"/>
  <c r="K231" i="1"/>
  <c r="V231" i="1" s="1"/>
  <c r="X231" i="1"/>
  <c r="Y231" i="1"/>
  <c r="Z231" i="1" s="1"/>
  <c r="AB231" i="1"/>
  <c r="AG231" i="1"/>
  <c r="AI231" i="1"/>
  <c r="K232" i="1"/>
  <c r="V232" i="1"/>
  <c r="X232" i="1"/>
  <c r="Y232" i="1"/>
  <c r="Z232" i="1"/>
  <c r="AB232" i="1"/>
  <c r="AG232" i="1"/>
  <c r="AI232" i="1"/>
  <c r="K233" i="1"/>
  <c r="V233" i="1"/>
  <c r="X233" i="1"/>
  <c r="Y233" i="1"/>
  <c r="AG233" i="1"/>
  <c r="K234" i="1"/>
  <c r="V234" i="1" s="1"/>
  <c r="X234" i="1"/>
  <c r="Y234" i="1"/>
  <c r="Z234" i="1" s="1"/>
  <c r="AB234" i="1" s="1"/>
  <c r="AG234" i="1"/>
  <c r="K235" i="1"/>
  <c r="V235" i="1"/>
  <c r="X235" i="1"/>
  <c r="Y235" i="1"/>
  <c r="Z235" i="1"/>
  <c r="AB235" i="1" s="1"/>
  <c r="AI235" i="1" s="1"/>
  <c r="AG235" i="1"/>
  <c r="K236" i="1"/>
  <c r="V236" i="1"/>
  <c r="X236" i="1"/>
  <c r="Z236" i="1" s="1"/>
  <c r="AB236" i="1" s="1"/>
  <c r="AI236" i="1" s="1"/>
  <c r="Y236" i="1"/>
  <c r="AG236" i="1"/>
  <c r="K237" i="1"/>
  <c r="V237" i="1"/>
  <c r="X237" i="1"/>
  <c r="Y237" i="1"/>
  <c r="Z237" i="1" s="1"/>
  <c r="AB237" i="1" s="1"/>
  <c r="AG237" i="1"/>
  <c r="AI237" i="1"/>
  <c r="K238" i="1"/>
  <c r="V238" i="1"/>
  <c r="X238" i="1"/>
  <c r="Y238" i="1"/>
  <c r="Z238" i="1" s="1"/>
  <c r="AB238" i="1" s="1"/>
  <c r="AI238" i="1" s="1"/>
  <c r="AG238" i="1"/>
  <c r="K239" i="1"/>
  <c r="V239" i="1"/>
  <c r="X239" i="1"/>
  <c r="Y239" i="1"/>
  <c r="AG239" i="1"/>
  <c r="K240" i="1"/>
  <c r="V240" i="1"/>
  <c r="X240" i="1"/>
  <c r="Y240" i="1"/>
  <c r="Z240" i="1" s="1"/>
  <c r="AB240" i="1"/>
  <c r="AG240" i="1"/>
  <c r="AI240" i="1"/>
  <c r="K241" i="1"/>
  <c r="V241" i="1"/>
  <c r="X241" i="1"/>
  <c r="Y241" i="1"/>
  <c r="Z241" i="1"/>
  <c r="AB241" i="1" s="1"/>
  <c r="AI241" i="1" s="1"/>
  <c r="AG241" i="1"/>
  <c r="K242" i="1"/>
  <c r="V242" i="1"/>
  <c r="X242" i="1"/>
  <c r="Y242" i="1"/>
  <c r="AG242" i="1"/>
  <c r="K243" i="1"/>
  <c r="V243" i="1" s="1"/>
  <c r="X243" i="1"/>
  <c r="Y243" i="1"/>
  <c r="Z243" i="1" s="1"/>
  <c r="AB243" i="1"/>
  <c r="AI243" i="1" s="1"/>
  <c r="AG243" i="1"/>
  <c r="K244" i="1"/>
  <c r="V244" i="1"/>
  <c r="X244" i="1"/>
  <c r="Y244" i="1"/>
  <c r="Z244" i="1"/>
  <c r="AB244" i="1"/>
  <c r="AG244" i="1"/>
  <c r="AI244" i="1"/>
  <c r="K245" i="1"/>
  <c r="V245" i="1"/>
  <c r="X245" i="1"/>
  <c r="Y245" i="1"/>
  <c r="AG245" i="1"/>
  <c r="K246" i="1"/>
  <c r="V246" i="1" s="1"/>
  <c r="X246" i="1"/>
  <c r="Y246" i="1"/>
  <c r="Z246" i="1" s="1"/>
  <c r="AB246" i="1" s="1"/>
  <c r="AI246" i="1" s="1"/>
  <c r="AG246" i="1"/>
  <c r="K247" i="1"/>
  <c r="V247" i="1"/>
  <c r="X247" i="1"/>
  <c r="Y247" i="1"/>
  <c r="Z247" i="1" s="1"/>
  <c r="AB247" i="1" s="1"/>
  <c r="AI247" i="1" s="1"/>
  <c r="AG247" i="1"/>
  <c r="K248" i="1"/>
  <c r="V248" i="1"/>
  <c r="X248" i="1"/>
  <c r="Z248" i="1" s="1"/>
  <c r="AB248" i="1" s="1"/>
  <c r="AI248" i="1" s="1"/>
  <c r="Y248" i="1"/>
  <c r="AG248" i="1"/>
  <c r="K249" i="1"/>
  <c r="V249" i="1"/>
  <c r="X249" i="1"/>
  <c r="Y249" i="1"/>
  <c r="Z249" i="1" s="1"/>
  <c r="AB249" i="1" s="1"/>
  <c r="AI249" i="1" s="1"/>
  <c r="AG249" i="1"/>
  <c r="K250" i="1"/>
  <c r="V250" i="1"/>
  <c r="X250" i="1"/>
  <c r="Y250" i="1"/>
  <c r="Z250" i="1" s="1"/>
  <c r="AB250" i="1"/>
  <c r="AG250" i="1"/>
  <c r="AI250" i="1"/>
  <c r="K251" i="1"/>
  <c r="V251" i="1"/>
  <c r="X251" i="1"/>
  <c r="Y251" i="1"/>
  <c r="AG251" i="1"/>
  <c r="K252" i="1"/>
  <c r="V252" i="1"/>
  <c r="X252" i="1"/>
  <c r="Y252" i="1"/>
  <c r="Z252" i="1" s="1"/>
  <c r="AB252" i="1" s="1"/>
  <c r="AI252" i="1" s="1"/>
  <c r="AG252" i="1"/>
  <c r="K253" i="1"/>
  <c r="V253" i="1"/>
  <c r="X253" i="1"/>
  <c r="Y253" i="1"/>
  <c r="Z253" i="1"/>
  <c r="AB253" i="1" s="1"/>
  <c r="AI253" i="1" s="1"/>
  <c r="AG253" i="1"/>
  <c r="K254" i="1"/>
  <c r="V254" i="1"/>
  <c r="X254" i="1"/>
  <c r="Z254" i="1" s="1"/>
  <c r="AB254" i="1" s="1"/>
  <c r="AI254" i="1" s="1"/>
  <c r="Y254" i="1"/>
  <c r="AG254" i="1"/>
  <c r="K255" i="1"/>
  <c r="V255" i="1" s="1"/>
  <c r="X255" i="1"/>
  <c r="Y255" i="1"/>
  <c r="Z255" i="1" s="1"/>
  <c r="AB255" i="1"/>
  <c r="AG255" i="1"/>
  <c r="AI255" i="1"/>
  <c r="K256" i="1"/>
  <c r="V256" i="1"/>
  <c r="X256" i="1"/>
  <c r="Y256" i="1"/>
  <c r="Z256" i="1"/>
  <c r="AB256" i="1"/>
  <c r="AI256" i="1" s="1"/>
  <c r="AG256" i="1"/>
  <c r="K257" i="1"/>
  <c r="V257" i="1"/>
  <c r="X257" i="1"/>
  <c r="Y257" i="1"/>
  <c r="AG257" i="1"/>
  <c r="K258" i="1"/>
  <c r="V258" i="1"/>
  <c r="X258" i="1"/>
  <c r="Y258" i="1"/>
  <c r="Z258" i="1" s="1"/>
  <c r="AB258" i="1"/>
  <c r="AG258" i="1"/>
  <c r="AI258" i="1"/>
  <c r="K259" i="1"/>
  <c r="V259" i="1"/>
  <c r="X259" i="1"/>
  <c r="Y259" i="1"/>
  <c r="Z259" i="1" s="1"/>
  <c r="AB259" i="1" s="1"/>
  <c r="AI259" i="1" s="1"/>
  <c r="AG259" i="1"/>
  <c r="K260" i="1"/>
  <c r="V260" i="1"/>
  <c r="X260" i="1"/>
  <c r="Y260" i="1"/>
  <c r="AG260" i="1"/>
  <c r="K261" i="1"/>
  <c r="V261" i="1"/>
  <c r="X261" i="1"/>
  <c r="Y261" i="1"/>
  <c r="Z261" i="1" s="1"/>
  <c r="AB261" i="1"/>
  <c r="AG261" i="1"/>
  <c r="AI261" i="1"/>
  <c r="K262" i="1"/>
  <c r="V262" i="1"/>
  <c r="X262" i="1"/>
  <c r="Y262" i="1"/>
  <c r="Z262" i="1"/>
  <c r="AB262" i="1"/>
  <c r="AI262" i="1" s="1"/>
  <c r="AG262" i="1"/>
  <c r="K263" i="1"/>
  <c r="V263" i="1"/>
  <c r="X263" i="1"/>
  <c r="Y263" i="1"/>
  <c r="AG263" i="1"/>
  <c r="K264" i="1"/>
  <c r="V264" i="1" s="1"/>
  <c r="X264" i="1"/>
  <c r="Y264" i="1"/>
  <c r="Z264" i="1" s="1"/>
  <c r="AB264" i="1" s="1"/>
  <c r="AG264" i="1"/>
  <c r="AI264" i="1"/>
  <c r="K265" i="1"/>
  <c r="V265" i="1"/>
  <c r="X265" i="1"/>
  <c r="Y265" i="1"/>
  <c r="Z265" i="1" s="1"/>
  <c r="AB265" i="1" s="1"/>
  <c r="AG265" i="1"/>
  <c r="AI265" i="1"/>
  <c r="K266" i="1"/>
  <c r="V266" i="1"/>
  <c r="X266" i="1"/>
  <c r="Y266" i="1"/>
  <c r="AG266" i="1"/>
  <c r="K267" i="1"/>
  <c r="V267" i="1" s="1"/>
  <c r="X267" i="1"/>
  <c r="Y267" i="1"/>
  <c r="Z267" i="1" s="1"/>
  <c r="AB267" i="1"/>
  <c r="AI267" i="1" s="1"/>
  <c r="AG267" i="1"/>
  <c r="K268" i="1"/>
  <c r="V268" i="1"/>
  <c r="X268" i="1"/>
  <c r="Y268" i="1"/>
  <c r="Z268" i="1" s="1"/>
  <c r="AB268" i="1" s="1"/>
  <c r="AG268" i="1"/>
  <c r="AI268" i="1"/>
  <c r="K269" i="1"/>
  <c r="V269" i="1"/>
  <c r="X269" i="1"/>
  <c r="Z269" i="1" s="1"/>
  <c r="AB269" i="1" s="1"/>
  <c r="AI269" i="1" s="1"/>
  <c r="Y269" i="1"/>
  <c r="AG269" i="1"/>
  <c r="K270" i="1"/>
  <c r="V270" i="1" s="1"/>
  <c r="X270" i="1"/>
  <c r="Y270" i="1"/>
  <c r="Z270" i="1" s="1"/>
  <c r="AB270" i="1"/>
  <c r="AI270" i="1" s="1"/>
  <c r="AG270" i="1"/>
  <c r="K271" i="1"/>
  <c r="V271" i="1"/>
  <c r="X271" i="1"/>
  <c r="Y271" i="1"/>
  <c r="Z271" i="1" s="1"/>
  <c r="AB271" i="1"/>
  <c r="AG271" i="1"/>
  <c r="AI271" i="1"/>
  <c r="K272" i="1"/>
  <c r="V272" i="1"/>
  <c r="X272" i="1"/>
  <c r="Z272" i="1" s="1"/>
  <c r="AB272" i="1" s="1"/>
  <c r="AI272" i="1" s="1"/>
  <c r="Y272" i="1"/>
  <c r="AG272" i="1"/>
  <c r="K273" i="1"/>
  <c r="V273" i="1" s="1"/>
  <c r="X273" i="1"/>
  <c r="Y273" i="1"/>
  <c r="Z273" i="1" s="1"/>
  <c r="AB273" i="1"/>
  <c r="AG273" i="1"/>
  <c r="AI273" i="1"/>
  <c r="K274" i="1"/>
  <c r="V274" i="1"/>
  <c r="X274" i="1"/>
  <c r="Y274" i="1"/>
  <c r="Z274" i="1"/>
  <c r="AB274" i="1"/>
  <c r="AG274" i="1"/>
  <c r="AI274" i="1"/>
  <c r="K275" i="1"/>
  <c r="V275" i="1"/>
  <c r="X275" i="1"/>
  <c r="Y275" i="1"/>
  <c r="AG275" i="1"/>
  <c r="K276" i="1"/>
  <c r="V276" i="1"/>
  <c r="X276" i="1"/>
  <c r="Y276" i="1"/>
  <c r="Z276" i="1" s="1"/>
  <c r="AB276" i="1"/>
  <c r="AI276" i="1" s="1"/>
  <c r="AG276" i="1"/>
  <c r="K277" i="1"/>
  <c r="V277" i="1"/>
  <c r="X277" i="1"/>
  <c r="Y277" i="1"/>
  <c r="Z277" i="1"/>
  <c r="AB277" i="1" s="1"/>
  <c r="AI277" i="1" s="1"/>
  <c r="AG277" i="1"/>
  <c r="K278" i="1"/>
  <c r="V278" i="1"/>
  <c r="X278" i="1"/>
  <c r="Y278" i="1"/>
  <c r="AG278" i="1"/>
  <c r="K279" i="1"/>
  <c r="V279" i="1"/>
  <c r="X279" i="1"/>
  <c r="Y279" i="1"/>
  <c r="Z279" i="1" s="1"/>
  <c r="AB279" i="1"/>
  <c r="AG279" i="1"/>
  <c r="AI279" i="1"/>
  <c r="K280" i="1"/>
  <c r="V280" i="1"/>
  <c r="X280" i="1"/>
  <c r="Y280" i="1"/>
  <c r="Z280" i="1" s="1"/>
  <c r="AB280" i="1" s="1"/>
  <c r="AI280" i="1" s="1"/>
  <c r="AG280" i="1"/>
  <c r="K281" i="1"/>
  <c r="V281" i="1"/>
  <c r="X281" i="1"/>
  <c r="Y281" i="1"/>
  <c r="AG281" i="1"/>
  <c r="K282" i="1"/>
  <c r="V282" i="1" s="1"/>
  <c r="X282" i="1"/>
  <c r="Y282" i="1"/>
  <c r="Z282" i="1" s="1"/>
  <c r="AB282" i="1" s="1"/>
  <c r="AG282" i="1"/>
  <c r="AI282" i="1"/>
  <c r="K283" i="1"/>
  <c r="V283" i="1"/>
  <c r="X283" i="1"/>
  <c r="Y283" i="1"/>
  <c r="Z283" i="1" s="1"/>
  <c r="AB283" i="1"/>
  <c r="AG283" i="1"/>
  <c r="AI283" i="1"/>
  <c r="K284" i="1"/>
  <c r="V284" i="1"/>
  <c r="X284" i="1"/>
  <c r="Z284" i="1" s="1"/>
  <c r="AB284" i="1" s="1"/>
  <c r="AI284" i="1" s="1"/>
  <c r="Y284" i="1"/>
  <c r="AG284" i="1"/>
  <c r="K285" i="1"/>
  <c r="V285" i="1" s="1"/>
  <c r="X285" i="1"/>
  <c r="Y285" i="1"/>
  <c r="Z285" i="1" s="1"/>
  <c r="AB285" i="1" s="1"/>
  <c r="AI285" i="1" s="1"/>
  <c r="AG285" i="1"/>
  <c r="K286" i="1"/>
  <c r="V286" i="1"/>
  <c r="X286" i="1"/>
  <c r="Y286" i="1"/>
  <c r="Z286" i="1" s="1"/>
  <c r="AB286" i="1"/>
  <c r="AG286" i="1"/>
  <c r="AI286" i="1"/>
  <c r="K287" i="1"/>
  <c r="V287" i="1"/>
  <c r="X287" i="1"/>
  <c r="Z287" i="1" s="1"/>
  <c r="AB287" i="1" s="1"/>
  <c r="AI287" i="1" s="1"/>
  <c r="Y287" i="1"/>
  <c r="AG287" i="1"/>
  <c r="K288" i="1"/>
  <c r="V288" i="1" s="1"/>
  <c r="X288" i="1"/>
  <c r="Y288" i="1"/>
  <c r="Z288" i="1" s="1"/>
  <c r="AB288" i="1"/>
  <c r="AG288" i="1"/>
  <c r="AI288" i="1"/>
  <c r="K289" i="1"/>
  <c r="V289" i="1"/>
  <c r="X289" i="1"/>
  <c r="Y289" i="1"/>
  <c r="Z289" i="1" s="1"/>
  <c r="AB289" i="1"/>
  <c r="AG289" i="1"/>
  <c r="AI289" i="1"/>
  <c r="K290" i="1"/>
  <c r="V290" i="1"/>
  <c r="X290" i="1"/>
  <c r="Z290" i="1" s="1"/>
  <c r="Y290" i="1"/>
  <c r="AB290" i="1"/>
  <c r="AI290" i="1" s="1"/>
  <c r="AG290" i="1"/>
  <c r="K291" i="1"/>
  <c r="V291" i="1" s="1"/>
  <c r="X291" i="1"/>
  <c r="Y291" i="1"/>
  <c r="Z291" i="1" s="1"/>
  <c r="AB291" i="1"/>
  <c r="AG291" i="1"/>
  <c r="AI291" i="1"/>
  <c r="K292" i="1"/>
  <c r="V292" i="1"/>
  <c r="X292" i="1"/>
  <c r="Y292" i="1"/>
  <c r="Z292" i="1"/>
  <c r="AB292" i="1" s="1"/>
  <c r="AI292" i="1" s="1"/>
  <c r="AG292" i="1"/>
  <c r="K293" i="1"/>
  <c r="V293" i="1"/>
  <c r="X293" i="1"/>
  <c r="Y293" i="1"/>
  <c r="AG293" i="1"/>
  <c r="K294" i="1"/>
  <c r="V294" i="1"/>
  <c r="X294" i="1"/>
  <c r="Y294" i="1"/>
  <c r="Z294" i="1" s="1"/>
  <c r="AB294" i="1"/>
  <c r="AG294" i="1"/>
  <c r="AI294" i="1"/>
  <c r="K295" i="1"/>
  <c r="V295" i="1"/>
  <c r="X295" i="1"/>
  <c r="Z295" i="1" s="1"/>
  <c r="AB295" i="1" s="1"/>
  <c r="Y295" i="1"/>
  <c r="AG295" i="1"/>
  <c r="AI295" i="1"/>
  <c r="K296" i="1"/>
  <c r="V296" i="1"/>
  <c r="X296" i="1"/>
  <c r="Y296" i="1"/>
  <c r="AG296" i="1"/>
  <c r="K297" i="1"/>
  <c r="V297" i="1"/>
  <c r="X297" i="1"/>
  <c r="Y297" i="1"/>
  <c r="Z297" i="1"/>
  <c r="AB297" i="1" s="1"/>
  <c r="AI297" i="1" s="1"/>
  <c r="AG297" i="1"/>
  <c r="K298" i="1"/>
  <c r="V298" i="1"/>
  <c r="X298" i="1"/>
  <c r="Z298" i="1" s="1"/>
  <c r="AB298" i="1" s="1"/>
  <c r="AI298" i="1" s="1"/>
  <c r="Y298" i="1"/>
  <c r="AG298" i="1"/>
  <c r="K299" i="1"/>
  <c r="V299" i="1" s="1"/>
  <c r="X299" i="1"/>
  <c r="Z299" i="1" s="1"/>
  <c r="AB299" i="1" s="1"/>
  <c r="Y299" i="1"/>
  <c r="AG299" i="1"/>
  <c r="K300" i="1"/>
  <c r="V300" i="1"/>
  <c r="X300" i="1"/>
  <c r="Y300" i="1"/>
  <c r="Z300" i="1"/>
  <c r="AB300" i="1"/>
  <c r="AG300" i="1"/>
  <c r="AI300" i="1"/>
  <c r="K301" i="1"/>
  <c r="V301" i="1"/>
  <c r="X301" i="1"/>
  <c r="Y301" i="1"/>
  <c r="Z301" i="1"/>
  <c r="AB301" i="1"/>
  <c r="AI301" i="1" s="1"/>
  <c r="AG301" i="1"/>
  <c r="K302" i="1"/>
  <c r="V302" i="1" s="1"/>
  <c r="X302" i="1"/>
  <c r="Y302" i="1"/>
  <c r="AG302" i="1"/>
  <c r="K303" i="1"/>
  <c r="V303" i="1"/>
  <c r="X303" i="1"/>
  <c r="Y303" i="1"/>
  <c r="Z303" i="1" s="1"/>
  <c r="AB303" i="1" s="1"/>
  <c r="AI303" i="1" s="1"/>
  <c r="AG303" i="1"/>
  <c r="K304" i="1"/>
  <c r="V304" i="1"/>
  <c r="X304" i="1"/>
  <c r="Y304" i="1"/>
  <c r="Z304" i="1"/>
  <c r="AB304" i="1"/>
  <c r="AG304" i="1"/>
  <c r="AI304" i="1"/>
  <c r="K305" i="1"/>
  <c r="V305" i="1"/>
  <c r="X305" i="1"/>
  <c r="Z305" i="1" s="1"/>
  <c r="Y305" i="1"/>
  <c r="AB305" i="1"/>
  <c r="AI305" i="1" s="1"/>
  <c r="AG305" i="1"/>
  <c r="K306" i="1"/>
  <c r="V306" i="1"/>
  <c r="X306" i="1"/>
  <c r="Y306" i="1"/>
  <c r="Z306" i="1"/>
  <c r="AB306" i="1" s="1"/>
  <c r="AI306" i="1" s="1"/>
  <c r="AG306" i="1"/>
  <c r="K307" i="1"/>
  <c r="V307" i="1"/>
  <c r="X307" i="1"/>
  <c r="Y307" i="1"/>
  <c r="Z307" i="1"/>
  <c r="AB307" i="1" s="1"/>
  <c r="AI307" i="1" s="1"/>
  <c r="AG307" i="1"/>
  <c r="K308" i="1"/>
  <c r="V308" i="1" s="1"/>
  <c r="X308" i="1"/>
  <c r="Z308" i="1" s="1"/>
  <c r="AB308" i="1" s="1"/>
  <c r="Y308" i="1"/>
  <c r="AG308" i="1"/>
  <c r="K309" i="1"/>
  <c r="V309" i="1"/>
  <c r="X309" i="1"/>
  <c r="Y309" i="1"/>
  <c r="Z309" i="1"/>
  <c r="AB309" i="1" s="1"/>
  <c r="AG309" i="1"/>
  <c r="AI309" i="1"/>
  <c r="K310" i="1"/>
  <c r="V310" i="1"/>
  <c r="X310" i="1"/>
  <c r="Y310" i="1"/>
  <c r="Z310" i="1"/>
  <c r="AB310" i="1" s="1"/>
  <c r="AI310" i="1" s="1"/>
  <c r="AG310" i="1"/>
  <c r="K311" i="1"/>
  <c r="V311" i="1" s="1"/>
  <c r="X311" i="1"/>
  <c r="Y311" i="1"/>
  <c r="AG311" i="1"/>
  <c r="K312" i="1"/>
  <c r="V312" i="1"/>
  <c r="X312" i="1"/>
  <c r="Y312" i="1"/>
  <c r="Z312" i="1" s="1"/>
  <c r="AB312" i="1" s="1"/>
  <c r="AI312" i="1" s="1"/>
  <c r="AG312" i="1"/>
  <c r="K313" i="1"/>
  <c r="V313" i="1"/>
  <c r="X313" i="1"/>
  <c r="Y313" i="1"/>
  <c r="Z313" i="1" s="1"/>
  <c r="AB313" i="1" s="1"/>
  <c r="AG313" i="1"/>
  <c r="AI313" i="1"/>
  <c r="K314" i="1"/>
  <c r="V314" i="1"/>
  <c r="X314" i="1"/>
  <c r="Z314" i="1" s="1"/>
  <c r="AB314" i="1" s="1"/>
  <c r="Y314" i="1"/>
  <c r="AG314" i="1"/>
  <c r="K315" i="1"/>
  <c r="V315" i="1" s="1"/>
  <c r="X315" i="1"/>
  <c r="Y315" i="1"/>
  <c r="Z315" i="1" s="1"/>
  <c r="AB315" i="1"/>
  <c r="AI315" i="1" s="1"/>
  <c r="AG315" i="1"/>
  <c r="K316" i="1"/>
  <c r="V316" i="1"/>
  <c r="X316" i="1"/>
  <c r="Y316" i="1"/>
  <c r="Z316" i="1"/>
  <c r="AB316" i="1" s="1"/>
  <c r="AI316" i="1" s="1"/>
  <c r="AG316" i="1"/>
  <c r="K317" i="1"/>
  <c r="V317" i="1" s="1"/>
  <c r="X317" i="1"/>
  <c r="Z317" i="1" s="1"/>
  <c r="AB317" i="1" s="1"/>
  <c r="Y317" i="1"/>
  <c r="AG317" i="1"/>
  <c r="K318" i="1"/>
  <c r="V318" i="1"/>
  <c r="X318" i="1"/>
  <c r="Y318" i="1"/>
  <c r="Z318" i="1" s="1"/>
  <c r="AB318" i="1" s="1"/>
  <c r="AI318" i="1" s="1"/>
  <c r="AG318" i="1"/>
  <c r="K319" i="1"/>
  <c r="V319" i="1"/>
  <c r="X319" i="1"/>
  <c r="Z319" i="1" s="1"/>
  <c r="AB319" i="1" s="1"/>
  <c r="AI319" i="1" s="1"/>
  <c r="Y319" i="1"/>
  <c r="AG319" i="1"/>
  <c r="K320" i="1"/>
  <c r="V320" i="1"/>
  <c r="X320" i="1"/>
  <c r="Y320" i="1"/>
  <c r="AG320" i="1"/>
  <c r="K321" i="1"/>
  <c r="V321" i="1" s="1"/>
  <c r="X321" i="1"/>
  <c r="Y321" i="1"/>
  <c r="Z321" i="1"/>
  <c r="AB321" i="1" s="1"/>
  <c r="AG321" i="1"/>
  <c r="AI321" i="1"/>
  <c r="K322" i="1"/>
  <c r="V322" i="1"/>
  <c r="X322" i="1"/>
  <c r="Y322" i="1"/>
  <c r="Z322" i="1"/>
  <c r="AB322" i="1" s="1"/>
  <c r="AI322" i="1" s="1"/>
  <c r="AG322" i="1"/>
  <c r="K323" i="1"/>
  <c r="V323" i="1" s="1"/>
  <c r="X323" i="1"/>
  <c r="Y323" i="1"/>
  <c r="Z323" i="1"/>
  <c r="AB323" i="1" s="1"/>
  <c r="AI323" i="1" s="1"/>
  <c r="AG323" i="1"/>
  <c r="K324" i="1"/>
  <c r="V324" i="1" s="1"/>
  <c r="X324" i="1"/>
  <c r="Y324" i="1"/>
  <c r="Z324" i="1"/>
  <c r="AB324" i="1" s="1"/>
  <c r="AI324" i="1" s="1"/>
  <c r="AG324" i="1"/>
  <c r="K325" i="1"/>
  <c r="V325" i="1"/>
  <c r="X325" i="1"/>
  <c r="Y325" i="1"/>
  <c r="Z325" i="1"/>
  <c r="AB325" i="1" s="1"/>
  <c r="AI325" i="1" s="1"/>
  <c r="AG325" i="1"/>
  <c r="K326" i="1"/>
  <c r="V326" i="1" s="1"/>
  <c r="X326" i="1"/>
  <c r="Y326" i="1"/>
  <c r="AG326" i="1"/>
  <c r="K327" i="1"/>
  <c r="V327" i="1" s="1"/>
  <c r="X327" i="1"/>
  <c r="Y327" i="1"/>
  <c r="Z327" i="1"/>
  <c r="AB327" i="1"/>
  <c r="AI327" i="1" s="1"/>
  <c r="AG327" i="1"/>
  <c r="K328" i="1"/>
  <c r="V328" i="1" s="1"/>
  <c r="X328" i="1"/>
  <c r="Y328" i="1"/>
  <c r="Z328" i="1"/>
  <c r="AB328" i="1" s="1"/>
  <c r="AG328" i="1"/>
  <c r="K329" i="1"/>
  <c r="V329" i="1"/>
  <c r="X329" i="1"/>
  <c r="Y329" i="1"/>
  <c r="Z329" i="1"/>
  <c r="AB329" i="1" s="1"/>
  <c r="AI329" i="1" s="1"/>
  <c r="AG329" i="1"/>
  <c r="K330" i="1"/>
  <c r="V330" i="1" s="1"/>
  <c r="X330" i="1"/>
  <c r="Y330" i="1"/>
  <c r="Z330" i="1"/>
  <c r="AB330" i="1" s="1"/>
  <c r="AG330" i="1"/>
  <c r="K331" i="1"/>
  <c r="V331" i="1" s="1"/>
  <c r="X331" i="1"/>
  <c r="Y331" i="1"/>
  <c r="Z331" i="1" s="1"/>
  <c r="AB331" i="1" s="1"/>
  <c r="AI331" i="1" s="1"/>
  <c r="AG331" i="1"/>
  <c r="K332" i="1"/>
  <c r="V332" i="1"/>
  <c r="X332" i="1"/>
  <c r="Y332" i="1"/>
  <c r="Z332" i="1"/>
  <c r="AB332" i="1" s="1"/>
  <c r="AI332" i="1" s="1"/>
  <c r="AG332" i="1"/>
  <c r="K333" i="1"/>
  <c r="V333" i="1" s="1"/>
  <c r="X333" i="1"/>
  <c r="Z333" i="1" s="1"/>
  <c r="AB333" i="1" s="1"/>
  <c r="Y333" i="1"/>
  <c r="AG333" i="1"/>
  <c r="AI333" i="1"/>
  <c r="K334" i="1"/>
  <c r="V334" i="1"/>
  <c r="X334" i="1"/>
  <c r="Y334" i="1"/>
  <c r="Z334" i="1"/>
  <c r="AB334" i="1" s="1"/>
  <c r="AI334" i="1" s="1"/>
  <c r="AG334" i="1"/>
  <c r="K335" i="1"/>
  <c r="V335" i="1" s="1"/>
  <c r="X335" i="1"/>
  <c r="Y335" i="1"/>
  <c r="Z335" i="1"/>
  <c r="AB335" i="1" s="1"/>
  <c r="AI335" i="1" s="1"/>
  <c r="AG335" i="1"/>
  <c r="K336" i="1"/>
  <c r="V336" i="1" s="1"/>
  <c r="X336" i="1"/>
  <c r="Y336" i="1"/>
  <c r="Z336" i="1"/>
  <c r="AB336" i="1" s="1"/>
  <c r="AI336" i="1" s="1"/>
  <c r="AG336" i="1"/>
  <c r="K337" i="1"/>
  <c r="V337" i="1"/>
  <c r="X337" i="1"/>
  <c r="Y337" i="1"/>
  <c r="Z337" i="1"/>
  <c r="AB337" i="1" s="1"/>
  <c r="AI337" i="1" s="1"/>
  <c r="AG337" i="1"/>
  <c r="K338" i="1"/>
  <c r="V338" i="1" s="1"/>
  <c r="X338" i="1"/>
  <c r="Y338" i="1"/>
  <c r="AG338" i="1"/>
  <c r="K339" i="1"/>
  <c r="V339" i="1" s="1"/>
  <c r="X339" i="1"/>
  <c r="Y339" i="1"/>
  <c r="Z339" i="1"/>
  <c r="AB339" i="1"/>
  <c r="AI339" i="1" s="1"/>
  <c r="AG339" i="1"/>
  <c r="K340" i="1"/>
  <c r="V340" i="1" s="1"/>
  <c r="X340" i="1"/>
  <c r="Y340" i="1"/>
  <c r="Z340" i="1"/>
  <c r="AB340" i="1" s="1"/>
  <c r="AG340" i="1"/>
  <c r="K341" i="1"/>
  <c r="V341" i="1"/>
  <c r="X341" i="1"/>
  <c r="Y341" i="1"/>
  <c r="Z341" i="1"/>
  <c r="AB341" i="1" s="1"/>
  <c r="AI341" i="1" s="1"/>
  <c r="AG341" i="1"/>
  <c r="K342" i="1"/>
  <c r="V342" i="1" s="1"/>
  <c r="X342" i="1"/>
  <c r="Y342" i="1"/>
  <c r="Z342" i="1"/>
  <c r="AB342" i="1" s="1"/>
  <c r="AG342" i="1"/>
  <c r="K343" i="1"/>
  <c r="V343" i="1" s="1"/>
  <c r="X343" i="1"/>
  <c r="Y343" i="1"/>
  <c r="Z343" i="1" s="1"/>
  <c r="AB343" i="1" s="1"/>
  <c r="AI343" i="1" s="1"/>
  <c r="AG343" i="1"/>
  <c r="K344" i="1"/>
  <c r="V344" i="1"/>
  <c r="X344" i="1"/>
  <c r="Y344" i="1"/>
  <c r="Z344" i="1"/>
  <c r="AB344" i="1" s="1"/>
  <c r="AI344" i="1" s="1"/>
  <c r="AG344" i="1"/>
  <c r="K345" i="1"/>
  <c r="V345" i="1" s="1"/>
  <c r="X345" i="1"/>
  <c r="Z345" i="1" s="1"/>
  <c r="AB345" i="1" s="1"/>
  <c r="Y345" i="1"/>
  <c r="AG345" i="1"/>
  <c r="AI345" i="1"/>
  <c r="K346" i="1"/>
  <c r="V346" i="1"/>
  <c r="X346" i="1"/>
  <c r="Y346" i="1"/>
  <c r="Z346" i="1"/>
  <c r="AB346" i="1" s="1"/>
  <c r="AI346" i="1" s="1"/>
  <c r="AG346" i="1"/>
  <c r="K347" i="1"/>
  <c r="V347" i="1" s="1"/>
  <c r="X347" i="1"/>
  <c r="Y347" i="1"/>
  <c r="Z347" i="1"/>
  <c r="AB347" i="1" s="1"/>
  <c r="AI347" i="1" s="1"/>
  <c r="AG347" i="1"/>
  <c r="K348" i="1"/>
  <c r="V348" i="1" s="1"/>
  <c r="X348" i="1"/>
  <c r="Y348" i="1"/>
  <c r="Z348" i="1"/>
  <c r="AB348" i="1" s="1"/>
  <c r="AI348" i="1" s="1"/>
  <c r="AG348" i="1"/>
  <c r="K349" i="1"/>
  <c r="V349" i="1"/>
  <c r="X349" i="1"/>
  <c r="Y349" i="1"/>
  <c r="Z349" i="1"/>
  <c r="AB349" i="1" s="1"/>
  <c r="AI349" i="1" s="1"/>
  <c r="AG349" i="1"/>
  <c r="K350" i="1"/>
  <c r="V350" i="1" s="1"/>
  <c r="X350" i="1"/>
  <c r="Y350" i="1"/>
  <c r="AG350" i="1"/>
  <c r="K351" i="1"/>
  <c r="V351" i="1" s="1"/>
  <c r="X351" i="1"/>
  <c r="Y351" i="1"/>
  <c r="Z351" i="1"/>
  <c r="AB351" i="1"/>
  <c r="AI351" i="1" s="1"/>
  <c r="AG351" i="1"/>
  <c r="K352" i="1"/>
  <c r="V352" i="1" s="1"/>
  <c r="X352" i="1"/>
  <c r="Y352" i="1"/>
  <c r="Z352" i="1"/>
  <c r="AB352" i="1" s="1"/>
  <c r="AG352" i="1"/>
  <c r="K353" i="1"/>
  <c r="V353" i="1"/>
  <c r="X353" i="1"/>
  <c r="Y353" i="1"/>
  <c r="Z353" i="1"/>
  <c r="AB353" i="1" s="1"/>
  <c r="AI353" i="1" s="1"/>
  <c r="AG353" i="1"/>
  <c r="K354" i="1"/>
  <c r="V354" i="1" s="1"/>
  <c r="X354" i="1"/>
  <c r="Y354" i="1"/>
  <c r="Z354" i="1"/>
  <c r="AB354" i="1" s="1"/>
  <c r="AG354" i="1"/>
  <c r="K355" i="1"/>
  <c r="V355" i="1" s="1"/>
  <c r="X355" i="1"/>
  <c r="Y355" i="1"/>
  <c r="Z355" i="1" s="1"/>
  <c r="AB355" i="1" s="1"/>
  <c r="AI355" i="1" s="1"/>
  <c r="AG355" i="1"/>
  <c r="K356" i="1"/>
  <c r="V356" i="1"/>
  <c r="X356" i="1"/>
  <c r="Y356" i="1"/>
  <c r="Z356" i="1"/>
  <c r="AB356" i="1" s="1"/>
  <c r="AI356" i="1" s="1"/>
  <c r="AG356" i="1"/>
  <c r="K357" i="1"/>
  <c r="V357" i="1" s="1"/>
  <c r="X357" i="1"/>
  <c r="Z357" i="1" s="1"/>
  <c r="AB357" i="1" s="1"/>
  <c r="Y357" i="1"/>
  <c r="AG357" i="1"/>
  <c r="AI357" i="1"/>
  <c r="K358" i="1"/>
  <c r="V358" i="1"/>
  <c r="X358" i="1"/>
  <c r="Y358" i="1"/>
  <c r="Z358" i="1"/>
  <c r="AB358" i="1" s="1"/>
  <c r="AI358" i="1" s="1"/>
  <c r="AG358" i="1"/>
  <c r="K359" i="1"/>
  <c r="V359" i="1" s="1"/>
  <c r="X359" i="1"/>
  <c r="Y359" i="1"/>
  <c r="Z359" i="1"/>
  <c r="AB359" i="1" s="1"/>
  <c r="AI359" i="1" s="1"/>
  <c r="AG359" i="1"/>
  <c r="K360" i="1"/>
  <c r="V360" i="1" s="1"/>
  <c r="X360" i="1"/>
  <c r="Y360" i="1"/>
  <c r="Z360" i="1"/>
  <c r="AB360" i="1" s="1"/>
  <c r="AI360" i="1" s="1"/>
  <c r="AG360" i="1"/>
  <c r="K361" i="1"/>
  <c r="V361" i="1"/>
  <c r="X361" i="1"/>
  <c r="Y361" i="1"/>
  <c r="Z361" i="1"/>
  <c r="AB361" i="1" s="1"/>
  <c r="AI361" i="1" s="1"/>
  <c r="AG361" i="1"/>
  <c r="K362" i="1"/>
  <c r="V362" i="1" s="1"/>
  <c r="X362" i="1"/>
  <c r="Y362" i="1"/>
  <c r="AG362" i="1"/>
  <c r="K363" i="1"/>
  <c r="V363" i="1" s="1"/>
  <c r="X363" i="1"/>
  <c r="Y363" i="1"/>
  <c r="Z363" i="1"/>
  <c r="AB363" i="1"/>
  <c r="AI363" i="1" s="1"/>
  <c r="AG363" i="1"/>
  <c r="K364" i="1"/>
  <c r="V364" i="1" s="1"/>
  <c r="X364" i="1"/>
  <c r="Y364" i="1"/>
  <c r="Z364" i="1"/>
  <c r="AB364" i="1" s="1"/>
  <c r="AG364" i="1"/>
  <c r="K365" i="1"/>
  <c r="V365" i="1"/>
  <c r="X365" i="1"/>
  <c r="Y365" i="1"/>
  <c r="Z365" i="1"/>
  <c r="AB365" i="1" s="1"/>
  <c r="AI365" i="1" s="1"/>
  <c r="AG365" i="1"/>
  <c r="K366" i="1"/>
  <c r="V366" i="1" s="1"/>
  <c r="X366" i="1"/>
  <c r="Y366" i="1"/>
  <c r="Z366" i="1"/>
  <c r="AB366" i="1" s="1"/>
  <c r="AG366" i="1"/>
  <c r="K367" i="1"/>
  <c r="V367" i="1" s="1"/>
  <c r="X367" i="1"/>
  <c r="Z367" i="1" s="1"/>
  <c r="AB367" i="1" s="1"/>
  <c r="AI367" i="1" s="1"/>
  <c r="Y367" i="1"/>
  <c r="AG367" i="1"/>
  <c r="K368" i="1"/>
  <c r="V368" i="1"/>
  <c r="X368" i="1"/>
  <c r="Y368" i="1"/>
  <c r="Z368" i="1"/>
  <c r="AB368" i="1" s="1"/>
  <c r="AI368" i="1" s="1"/>
  <c r="AG368" i="1"/>
  <c r="K369" i="1"/>
  <c r="V369" i="1" s="1"/>
  <c r="X369" i="1"/>
  <c r="Z369" i="1" s="1"/>
  <c r="AB369" i="1" s="1"/>
  <c r="Y369" i="1"/>
  <c r="AG369" i="1"/>
  <c r="AI369" i="1"/>
  <c r="K370" i="1"/>
  <c r="V370" i="1"/>
  <c r="X370" i="1"/>
  <c r="Y370" i="1"/>
  <c r="Z370" i="1"/>
  <c r="AB370" i="1" s="1"/>
  <c r="AI370" i="1" s="1"/>
  <c r="AG370" i="1"/>
  <c r="K371" i="1"/>
  <c r="V371" i="1" s="1"/>
  <c r="X371" i="1"/>
  <c r="Y371" i="1"/>
  <c r="Z371" i="1"/>
  <c r="AB371" i="1" s="1"/>
  <c r="AI371" i="1" s="1"/>
  <c r="AG371" i="1"/>
  <c r="K372" i="1"/>
  <c r="V372" i="1" s="1"/>
  <c r="X372" i="1"/>
  <c r="Y372" i="1"/>
  <c r="Z372" i="1"/>
  <c r="AB372" i="1" s="1"/>
  <c r="AI372" i="1" s="1"/>
  <c r="AG372" i="1"/>
  <c r="K373" i="1"/>
  <c r="V373" i="1"/>
  <c r="X373" i="1"/>
  <c r="Y373" i="1"/>
  <c r="Z373" i="1"/>
  <c r="AB373" i="1" s="1"/>
  <c r="AI373" i="1" s="1"/>
  <c r="AG373" i="1"/>
  <c r="K374" i="1"/>
  <c r="V374" i="1" s="1"/>
  <c r="X374" i="1"/>
  <c r="Y374" i="1"/>
  <c r="AG374" i="1"/>
  <c r="K375" i="1"/>
  <c r="V375" i="1" s="1"/>
  <c r="X375" i="1"/>
  <c r="Y375" i="1"/>
  <c r="Z375" i="1"/>
  <c r="AB375" i="1"/>
  <c r="AI375" i="1" s="1"/>
  <c r="AG375" i="1"/>
  <c r="K376" i="1"/>
  <c r="V376" i="1" s="1"/>
  <c r="X376" i="1"/>
  <c r="Y376" i="1"/>
  <c r="Z376" i="1"/>
  <c r="AB376" i="1" s="1"/>
  <c r="AG376" i="1"/>
  <c r="K377" i="1"/>
  <c r="V377" i="1"/>
  <c r="X377" i="1"/>
  <c r="Y377" i="1"/>
  <c r="Z377" i="1"/>
  <c r="AB377" i="1" s="1"/>
  <c r="AI377" i="1" s="1"/>
  <c r="AG377" i="1"/>
  <c r="K378" i="1"/>
  <c r="V378" i="1" s="1"/>
  <c r="X378" i="1"/>
  <c r="Y378" i="1"/>
  <c r="Z378" i="1"/>
  <c r="AB378" i="1" s="1"/>
  <c r="AG378" i="1"/>
  <c r="K379" i="1"/>
  <c r="V379" i="1" s="1"/>
  <c r="X379" i="1"/>
  <c r="Z379" i="1" s="1"/>
  <c r="AB379" i="1" s="1"/>
  <c r="AI379" i="1" s="1"/>
  <c r="Y379" i="1"/>
  <c r="AG379" i="1"/>
  <c r="K380" i="1"/>
  <c r="V380" i="1"/>
  <c r="X380" i="1"/>
  <c r="Y380" i="1"/>
  <c r="Z380" i="1"/>
  <c r="AB380" i="1" s="1"/>
  <c r="AI380" i="1" s="1"/>
  <c r="AG380" i="1"/>
  <c r="K381" i="1"/>
  <c r="V381" i="1" s="1"/>
  <c r="X381" i="1"/>
  <c r="Z381" i="1" s="1"/>
  <c r="AB381" i="1" s="1"/>
  <c r="Y381" i="1"/>
  <c r="AG381" i="1"/>
  <c r="AI381" i="1"/>
  <c r="K382" i="1"/>
  <c r="V382" i="1"/>
  <c r="X382" i="1"/>
  <c r="Y382" i="1"/>
  <c r="Z382" i="1"/>
  <c r="AB382" i="1" s="1"/>
  <c r="AI382" i="1" s="1"/>
  <c r="AG382" i="1"/>
  <c r="K383" i="1"/>
  <c r="V383" i="1" s="1"/>
  <c r="X383" i="1"/>
  <c r="Y383" i="1"/>
  <c r="Z383" i="1"/>
  <c r="AB383" i="1" s="1"/>
  <c r="AI383" i="1" s="1"/>
  <c r="AG383" i="1"/>
  <c r="K384" i="1"/>
  <c r="V384" i="1" s="1"/>
  <c r="X384" i="1"/>
  <c r="Y384" i="1"/>
  <c r="Z384" i="1"/>
  <c r="AB384" i="1" s="1"/>
  <c r="AI384" i="1" s="1"/>
  <c r="AG384" i="1"/>
  <c r="K385" i="1"/>
  <c r="V385" i="1"/>
  <c r="X385" i="1"/>
  <c r="Y385" i="1"/>
  <c r="Z385" i="1"/>
  <c r="AB385" i="1" s="1"/>
  <c r="AI385" i="1" s="1"/>
  <c r="AG385" i="1"/>
  <c r="K386" i="1"/>
  <c r="V386" i="1" s="1"/>
  <c r="X386" i="1"/>
  <c r="Y386" i="1"/>
  <c r="AG386" i="1"/>
  <c r="K387" i="1"/>
  <c r="V387" i="1" s="1"/>
  <c r="X387" i="1"/>
  <c r="Y387" i="1"/>
  <c r="Z387" i="1"/>
  <c r="AB387" i="1"/>
  <c r="AI387" i="1" s="1"/>
  <c r="AG387" i="1"/>
  <c r="K388" i="1"/>
  <c r="V388" i="1" s="1"/>
  <c r="X388" i="1"/>
  <c r="Y388" i="1"/>
  <c r="Z388" i="1"/>
  <c r="AB388" i="1"/>
  <c r="AI388" i="1" s="1"/>
  <c r="AG388" i="1"/>
  <c r="K389" i="1"/>
  <c r="V389" i="1" s="1"/>
  <c r="X389" i="1"/>
  <c r="Y389" i="1"/>
  <c r="Z389" i="1"/>
  <c r="AB389" i="1" s="1"/>
  <c r="AI389" i="1" s="1"/>
  <c r="AG389" i="1"/>
  <c r="K390" i="1"/>
  <c r="V390" i="1"/>
  <c r="X390" i="1"/>
  <c r="Z390" i="1" s="1"/>
  <c r="AB390" i="1" s="1"/>
  <c r="AI390" i="1" s="1"/>
  <c r="Y390" i="1"/>
  <c r="AG390" i="1"/>
  <c r="K391" i="1"/>
  <c r="V391" i="1" s="1"/>
  <c r="X391" i="1"/>
  <c r="Z391" i="1" s="1"/>
  <c r="AB391" i="1" s="1"/>
  <c r="AI391" i="1" s="1"/>
  <c r="Y391" i="1"/>
  <c r="AG391" i="1"/>
  <c r="K392" i="1"/>
  <c r="V392" i="1" s="1"/>
  <c r="X392" i="1"/>
  <c r="Z392" i="1" s="1"/>
  <c r="AB392" i="1" s="1"/>
  <c r="AI392" i="1" s="1"/>
  <c r="Y392" i="1"/>
  <c r="AG392" i="1"/>
  <c r="K393" i="1"/>
  <c r="V393" i="1"/>
  <c r="X393" i="1"/>
  <c r="Z393" i="1" s="1"/>
  <c r="AB393" i="1" s="1"/>
  <c r="AI393" i="1" s="1"/>
  <c r="Y393" i="1"/>
  <c r="AG393" i="1"/>
  <c r="K394" i="1"/>
  <c r="V394" i="1" s="1"/>
  <c r="X394" i="1"/>
  <c r="Z394" i="1" s="1"/>
  <c r="AB394" i="1" s="1"/>
  <c r="Y394" i="1"/>
  <c r="AG394" i="1"/>
  <c r="K395" i="1"/>
  <c r="V395" i="1" s="1"/>
  <c r="X395" i="1"/>
  <c r="Z395" i="1" s="1"/>
  <c r="AB395" i="1" s="1"/>
  <c r="AI395" i="1" s="1"/>
  <c r="Y395" i="1"/>
  <c r="AG395" i="1"/>
  <c r="K396" i="1"/>
  <c r="V396" i="1"/>
  <c r="X396" i="1"/>
  <c r="Z396" i="1" s="1"/>
  <c r="AB396" i="1" s="1"/>
  <c r="Y396" i="1"/>
  <c r="AG396" i="1"/>
  <c r="K397" i="1"/>
  <c r="V397" i="1" s="1"/>
  <c r="X397" i="1"/>
  <c r="Z397" i="1" s="1"/>
  <c r="Y397" i="1"/>
  <c r="AB397" i="1"/>
  <c r="AG397" i="1"/>
  <c r="K398" i="1"/>
  <c r="V398" i="1" s="1"/>
  <c r="X398" i="1"/>
  <c r="Z398" i="1" s="1"/>
  <c r="Y398" i="1"/>
  <c r="AB398" i="1"/>
  <c r="AI398" i="1" s="1"/>
  <c r="AG398" i="1"/>
  <c r="K399" i="1"/>
  <c r="V399" i="1"/>
  <c r="X399" i="1"/>
  <c r="Y399" i="1"/>
  <c r="Z399" i="1"/>
  <c r="AB399" i="1" s="1"/>
  <c r="AI399" i="1" s="1"/>
  <c r="AG399" i="1"/>
  <c r="K400" i="1"/>
  <c r="V400" i="1"/>
  <c r="X400" i="1"/>
  <c r="Z400" i="1" s="1"/>
  <c r="AB400" i="1" s="1"/>
  <c r="Y400" i="1"/>
  <c r="AG400" i="1"/>
  <c r="K401" i="1"/>
  <c r="V401" i="1" s="1"/>
  <c r="X401" i="1"/>
  <c r="Y401" i="1"/>
  <c r="Z401" i="1"/>
  <c r="AB401" i="1"/>
  <c r="AI401" i="1" s="1"/>
  <c r="AG401" i="1"/>
  <c r="K402" i="1"/>
  <c r="V402" i="1"/>
  <c r="X402" i="1"/>
  <c r="Z402" i="1" s="1"/>
  <c r="AB402" i="1" s="1"/>
  <c r="AI402" i="1" s="1"/>
  <c r="Y402" i="1"/>
  <c r="AG402" i="1"/>
  <c r="K403" i="1"/>
  <c r="V403" i="1"/>
  <c r="X403" i="1"/>
  <c r="Z403" i="1" s="1"/>
  <c r="AB403" i="1" s="1"/>
  <c r="AI403" i="1" s="1"/>
  <c r="Y403" i="1"/>
  <c r="AG403" i="1"/>
  <c r="K404" i="1"/>
  <c r="V404" i="1" s="1"/>
  <c r="X404" i="1"/>
  <c r="Z404" i="1" s="1"/>
  <c r="AB404" i="1" s="1"/>
  <c r="AI404" i="1" s="1"/>
  <c r="Y404" i="1"/>
  <c r="AG404" i="1"/>
  <c r="K405" i="1"/>
  <c r="V405" i="1"/>
  <c r="X405" i="1"/>
  <c r="Z405" i="1" s="1"/>
  <c r="AB405" i="1" s="1"/>
  <c r="Y405" i="1"/>
  <c r="AG405" i="1"/>
  <c r="AI405" i="1"/>
  <c r="K406" i="1"/>
  <c r="V406" i="1"/>
  <c r="X406" i="1"/>
  <c r="Z406" i="1" s="1"/>
  <c r="Y406" i="1"/>
  <c r="AB406" i="1"/>
  <c r="AG406" i="1"/>
  <c r="K407" i="1"/>
  <c r="V407" i="1" s="1"/>
  <c r="X407" i="1"/>
  <c r="Y407" i="1"/>
  <c r="AG407" i="1"/>
  <c r="K408" i="1"/>
  <c r="V408" i="1"/>
  <c r="X408" i="1"/>
  <c r="Y408" i="1"/>
  <c r="Z408" i="1"/>
  <c r="AB408" i="1" s="1"/>
  <c r="AG408" i="1"/>
  <c r="AI408" i="1" s="1"/>
  <c r="K409" i="1"/>
  <c r="V409" i="1"/>
  <c r="X409" i="1"/>
  <c r="Z409" i="1" s="1"/>
  <c r="Y409" i="1"/>
  <c r="AB409" i="1"/>
  <c r="AI409" i="1" s="1"/>
  <c r="AG409" i="1"/>
  <c r="K410" i="1"/>
  <c r="V410" i="1" s="1"/>
  <c r="X410" i="1"/>
  <c r="Y410" i="1"/>
  <c r="Z410" i="1" s="1"/>
  <c r="AB410" i="1"/>
  <c r="AI410" i="1" s="1"/>
  <c r="AG410" i="1"/>
  <c r="K411" i="1"/>
  <c r="V411" i="1"/>
  <c r="X411" i="1"/>
  <c r="Y411" i="1"/>
  <c r="Z411" i="1"/>
  <c r="AB411" i="1" s="1"/>
  <c r="AI411" i="1" s="1"/>
  <c r="AG411" i="1"/>
  <c r="K412" i="1"/>
  <c r="V412" i="1"/>
  <c r="X412" i="1"/>
  <c r="Z412" i="1" s="1"/>
  <c r="Y412" i="1"/>
  <c r="AB412" i="1"/>
  <c r="AI412" i="1" s="1"/>
  <c r="AG412" i="1"/>
  <c r="K413" i="1"/>
  <c r="V413" i="1" s="1"/>
  <c r="X413" i="1"/>
  <c r="Y413" i="1"/>
  <c r="Z413" i="1"/>
  <c r="AB413" i="1" s="1"/>
  <c r="AI413" i="1" s="1"/>
  <c r="AG413" i="1"/>
  <c r="K414" i="1"/>
  <c r="V414" i="1"/>
  <c r="X414" i="1"/>
  <c r="Y414" i="1"/>
  <c r="Z414" i="1"/>
  <c r="AB414" i="1" s="1"/>
  <c r="AI414" i="1" s="1"/>
  <c r="AG414" i="1"/>
  <c r="K415" i="1"/>
  <c r="V415" i="1"/>
  <c r="X415" i="1"/>
  <c r="Z415" i="1" s="1"/>
  <c r="Y415" i="1"/>
  <c r="AB415" i="1"/>
  <c r="AI415" i="1" s="1"/>
  <c r="AG415" i="1"/>
  <c r="K416" i="1"/>
  <c r="V416" i="1" s="1"/>
  <c r="X416" i="1"/>
  <c r="Y416" i="1"/>
  <c r="Z416" i="1"/>
  <c r="AB416" i="1" s="1"/>
  <c r="AI416" i="1" s="1"/>
  <c r="AG416" i="1"/>
  <c r="K417" i="1"/>
  <c r="V417" i="1"/>
  <c r="X417" i="1"/>
  <c r="Y417" i="1"/>
  <c r="Z417" i="1"/>
  <c r="AB417" i="1" s="1"/>
  <c r="AG417" i="1"/>
  <c r="AI417" i="1"/>
  <c r="K418" i="1"/>
  <c r="V418" i="1"/>
  <c r="X418" i="1"/>
  <c r="Z418" i="1" s="1"/>
  <c r="AB418" i="1" s="1"/>
  <c r="AI418" i="1" s="1"/>
  <c r="Y418" i="1"/>
  <c r="AG418" i="1"/>
  <c r="K419" i="1"/>
  <c r="V419" i="1" s="1"/>
  <c r="X419" i="1"/>
  <c r="Y419" i="1"/>
  <c r="Z419" i="1"/>
  <c r="AB419" i="1" s="1"/>
  <c r="AI419" i="1" s="1"/>
  <c r="AG419" i="1"/>
  <c r="K420" i="1"/>
  <c r="V420" i="1"/>
  <c r="X420" i="1"/>
  <c r="Y420" i="1"/>
  <c r="Z420" i="1"/>
  <c r="AB420" i="1" s="1"/>
  <c r="AI420" i="1" s="1"/>
  <c r="AG420" i="1"/>
  <c r="K421" i="1"/>
  <c r="V421" i="1" s="1"/>
  <c r="X421" i="1"/>
  <c r="Z421" i="1" s="1"/>
  <c r="Y421" i="1"/>
  <c r="AB421" i="1"/>
  <c r="AI421" i="1" s="1"/>
  <c r="AG421" i="1"/>
  <c r="K422" i="1"/>
  <c r="V422" i="1" s="1"/>
  <c r="X422" i="1"/>
  <c r="Z422" i="1" s="1"/>
  <c r="AB422" i="1" s="1"/>
  <c r="AI422" i="1" s="1"/>
  <c r="Y422" i="1"/>
  <c r="AG422" i="1"/>
  <c r="K423" i="1"/>
  <c r="V423" i="1"/>
  <c r="X423" i="1"/>
  <c r="Z423" i="1" s="1"/>
  <c r="AB423" i="1" s="1"/>
  <c r="AI423" i="1" s="1"/>
  <c r="Y423" i="1"/>
  <c r="AG423" i="1"/>
  <c r="K424" i="1"/>
  <c r="V424" i="1"/>
  <c r="X424" i="1"/>
  <c r="Z424" i="1" s="1"/>
  <c r="AB424" i="1" s="1"/>
  <c r="Y424" i="1"/>
  <c r="AG424" i="1"/>
  <c r="K425" i="1"/>
  <c r="V425" i="1" s="1"/>
  <c r="X425" i="1"/>
  <c r="Z425" i="1" s="1"/>
  <c r="AB425" i="1" s="1"/>
  <c r="AI425" i="1" s="1"/>
  <c r="Y425" i="1"/>
  <c r="AG425" i="1"/>
  <c r="K426" i="1"/>
  <c r="V426" i="1"/>
  <c r="X426" i="1"/>
  <c r="Z426" i="1" s="1"/>
  <c r="AB426" i="1" s="1"/>
  <c r="Y426" i="1"/>
  <c r="AG426" i="1"/>
  <c r="K427" i="1"/>
  <c r="V427" i="1" s="1"/>
  <c r="X427" i="1"/>
  <c r="Z427" i="1" s="1"/>
  <c r="AB427" i="1" s="1"/>
  <c r="AI427" i="1" s="1"/>
  <c r="Y427" i="1"/>
  <c r="AG427" i="1"/>
  <c r="K428" i="1"/>
  <c r="V428" i="1" s="1"/>
  <c r="X428" i="1"/>
  <c r="Z428" i="1" s="1"/>
  <c r="Y428" i="1"/>
  <c r="AB428" i="1"/>
  <c r="AI428" i="1" s="1"/>
  <c r="AG428" i="1"/>
  <c r="K429" i="1"/>
  <c r="V429" i="1"/>
  <c r="X429" i="1"/>
  <c r="Y429" i="1"/>
  <c r="Z429" i="1"/>
  <c r="AB429" i="1" s="1"/>
  <c r="AI429" i="1" s="1"/>
  <c r="AG429" i="1"/>
  <c r="K430" i="1"/>
  <c r="V430" i="1" s="1"/>
  <c r="X430" i="1"/>
  <c r="Z430" i="1" s="1"/>
  <c r="AB430" i="1" s="1"/>
  <c r="Y430" i="1"/>
  <c r="AG430" i="1"/>
  <c r="K431" i="1"/>
  <c r="V431" i="1" s="1"/>
  <c r="X431" i="1"/>
  <c r="Z431" i="1" s="1"/>
  <c r="AB431" i="1" s="1"/>
  <c r="AI431" i="1" s="1"/>
  <c r="Y431" i="1"/>
  <c r="AG431" i="1"/>
  <c r="K432" i="1"/>
  <c r="V432" i="1"/>
  <c r="X432" i="1"/>
  <c r="Z432" i="1" s="1"/>
  <c r="AB432" i="1" s="1"/>
  <c r="Y432" i="1"/>
  <c r="AG432" i="1"/>
  <c r="K433" i="1"/>
  <c r="V433" i="1" s="1"/>
  <c r="X433" i="1"/>
  <c r="Z433" i="1" s="1"/>
  <c r="Y433" i="1"/>
  <c r="AB433" i="1"/>
  <c r="AG433" i="1"/>
  <c r="K434" i="1"/>
  <c r="V434" i="1" s="1"/>
  <c r="X434" i="1"/>
  <c r="Y434" i="1"/>
  <c r="AG434" i="1"/>
  <c r="K435" i="1"/>
  <c r="V435" i="1"/>
  <c r="X435" i="1"/>
  <c r="Y435" i="1"/>
  <c r="Z435" i="1"/>
  <c r="AB435" i="1" s="1"/>
  <c r="AI435" i="1" s="1"/>
  <c r="AG435" i="1"/>
  <c r="K436" i="1"/>
  <c r="V436" i="1"/>
  <c r="X436" i="1"/>
  <c r="Z436" i="1" s="1"/>
  <c r="AB436" i="1" s="1"/>
  <c r="AI436" i="1" s="1"/>
  <c r="Y436" i="1"/>
  <c r="AG436" i="1"/>
  <c r="K437" i="1"/>
  <c r="V437" i="1" s="1"/>
  <c r="X437" i="1"/>
  <c r="Y437" i="1"/>
  <c r="Z437" i="1"/>
  <c r="AB437" i="1" s="1"/>
  <c r="AI437" i="1" s="1"/>
  <c r="AG437" i="1"/>
  <c r="K438" i="1"/>
  <c r="V438" i="1"/>
  <c r="X438" i="1"/>
  <c r="Z438" i="1" s="1"/>
  <c r="AB438" i="1" s="1"/>
  <c r="AI438" i="1" s="1"/>
  <c r="Y438" i="1"/>
  <c r="AG438" i="1"/>
  <c r="K439" i="1"/>
  <c r="V439" i="1"/>
  <c r="X439" i="1"/>
  <c r="Z439" i="1" s="1"/>
  <c r="AB439" i="1" s="1"/>
  <c r="AI439" i="1" s="1"/>
  <c r="Y439" i="1"/>
  <c r="AG439" i="1"/>
  <c r="K440" i="1"/>
  <c r="V440" i="1" s="1"/>
  <c r="X440" i="1"/>
  <c r="Z440" i="1" s="1"/>
  <c r="AB440" i="1" s="1"/>
  <c r="AI440" i="1" s="1"/>
  <c r="Y440" i="1"/>
  <c r="AG440" i="1"/>
  <c r="K441" i="1"/>
  <c r="V441" i="1"/>
  <c r="X441" i="1"/>
  <c r="Z441" i="1" s="1"/>
  <c r="AB441" i="1" s="1"/>
  <c r="Y441" i="1"/>
  <c r="AG441" i="1"/>
  <c r="AI441" i="1"/>
  <c r="K442" i="1"/>
  <c r="V442" i="1"/>
  <c r="X442" i="1"/>
  <c r="Z442" i="1" s="1"/>
  <c r="Y442" i="1"/>
  <c r="AB442" i="1"/>
  <c r="AG442" i="1"/>
  <c r="K443" i="1"/>
  <c r="V443" i="1" s="1"/>
  <c r="X443" i="1"/>
  <c r="Z443" i="1" s="1"/>
  <c r="AB443" i="1" s="1"/>
  <c r="AI443" i="1" s="1"/>
  <c r="Y443" i="1"/>
  <c r="AG443" i="1"/>
  <c r="K444" i="1"/>
  <c r="V444" i="1"/>
  <c r="X444" i="1"/>
  <c r="Y444" i="1"/>
  <c r="Z444" i="1"/>
  <c r="AB444" i="1" s="1"/>
  <c r="AG444" i="1"/>
  <c r="AI444" i="1"/>
  <c r="K445" i="1"/>
  <c r="V445" i="1" s="1"/>
  <c r="X445" i="1"/>
  <c r="Z445" i="1" s="1"/>
  <c r="Y445" i="1"/>
  <c r="AB445" i="1"/>
  <c r="AI445" i="1" s="1"/>
  <c r="AG445" i="1"/>
  <c r="K446" i="1"/>
  <c r="V446" i="1" s="1"/>
  <c r="X446" i="1"/>
  <c r="Y446" i="1"/>
  <c r="Z446" i="1" s="1"/>
  <c r="AB446" i="1"/>
  <c r="AI446" i="1" s="1"/>
  <c r="AG446" i="1"/>
  <c r="K447" i="1"/>
  <c r="V447" i="1"/>
  <c r="X447" i="1"/>
  <c r="Y447" i="1"/>
  <c r="Z447" i="1"/>
  <c r="AB447" i="1" s="1"/>
  <c r="AI447" i="1" s="1"/>
  <c r="AG447" i="1"/>
  <c r="K448" i="1"/>
  <c r="V448" i="1"/>
  <c r="X448" i="1"/>
  <c r="Z448" i="1" s="1"/>
  <c r="Y448" i="1"/>
  <c r="AB448" i="1"/>
  <c r="AG448" i="1"/>
  <c r="K449" i="1"/>
  <c r="V449" i="1" s="1"/>
  <c r="X449" i="1"/>
  <c r="Y449" i="1"/>
  <c r="Z449" i="1"/>
  <c r="AB449" i="1" s="1"/>
  <c r="AI449" i="1" s="1"/>
  <c r="AG449" i="1"/>
  <c r="K450" i="1"/>
  <c r="V450" i="1"/>
  <c r="X450" i="1"/>
  <c r="Y450" i="1"/>
  <c r="Z450" i="1"/>
  <c r="AB450" i="1" s="1"/>
  <c r="AI450" i="1" s="1"/>
  <c r="AG450" i="1"/>
  <c r="K451" i="1"/>
  <c r="V451" i="1"/>
  <c r="X451" i="1"/>
  <c r="Z451" i="1" s="1"/>
  <c r="AB451" i="1" s="1"/>
  <c r="AI451" i="1" s="1"/>
  <c r="Y451" i="1"/>
  <c r="AG451" i="1"/>
  <c r="K452" i="1"/>
  <c r="V452" i="1" s="1"/>
  <c r="X452" i="1"/>
  <c r="Y452" i="1"/>
  <c r="Z452" i="1"/>
  <c r="AB452" i="1" s="1"/>
  <c r="AI452" i="1" s="1"/>
  <c r="AG452" i="1"/>
  <c r="K453" i="1"/>
  <c r="V453" i="1"/>
  <c r="X453" i="1"/>
  <c r="Z453" i="1" s="1"/>
  <c r="AB453" i="1" s="1"/>
  <c r="AI453" i="1" s="1"/>
  <c r="Y453" i="1"/>
  <c r="AG453" i="1"/>
  <c r="K454" i="1"/>
  <c r="V454" i="1"/>
  <c r="X454" i="1"/>
  <c r="Z454" i="1" s="1"/>
  <c r="AB454" i="1" s="1"/>
  <c r="AI454" i="1" s="1"/>
  <c r="Y454" i="1"/>
  <c r="AG454" i="1"/>
  <c r="K455" i="1"/>
  <c r="V455" i="1" s="1"/>
  <c r="X455" i="1"/>
  <c r="Y455" i="1"/>
  <c r="AG455" i="1"/>
  <c r="K456" i="1"/>
  <c r="V456" i="1"/>
  <c r="X456" i="1"/>
  <c r="Z456" i="1" s="1"/>
  <c r="AB456" i="1" s="1"/>
  <c r="AI456" i="1" s="1"/>
  <c r="Y456" i="1"/>
  <c r="AG456" i="1"/>
  <c r="K457" i="1"/>
  <c r="V457" i="1" s="1"/>
  <c r="X457" i="1"/>
  <c r="Z457" i="1" s="1"/>
  <c r="Y457" i="1"/>
  <c r="AB457" i="1"/>
  <c r="AI457" i="1" s="1"/>
  <c r="AG457" i="1"/>
  <c r="K458" i="1"/>
  <c r="V458" i="1" s="1"/>
  <c r="X458" i="1"/>
  <c r="Z458" i="1" s="1"/>
  <c r="AB458" i="1" s="1"/>
  <c r="AI458" i="1" s="1"/>
  <c r="Y458" i="1"/>
  <c r="AG458" i="1"/>
  <c r="K459" i="1"/>
  <c r="V459" i="1"/>
  <c r="X459" i="1"/>
  <c r="Y459" i="1"/>
  <c r="Z459" i="1"/>
  <c r="AB459" i="1" s="1"/>
  <c r="AI459" i="1" s="1"/>
  <c r="AG459" i="1"/>
  <c r="K460" i="1"/>
  <c r="V460" i="1"/>
  <c r="X460" i="1"/>
  <c r="Z460" i="1" s="1"/>
  <c r="Y460" i="1"/>
  <c r="AB460" i="1"/>
  <c r="AI460" i="1" s="1"/>
  <c r="AG460" i="1"/>
  <c r="K461" i="1"/>
  <c r="V461" i="1" s="1"/>
  <c r="X461" i="1"/>
  <c r="Y461" i="1"/>
  <c r="Z461" i="1"/>
  <c r="AB461" i="1" s="1"/>
  <c r="AI461" i="1" s="1"/>
  <c r="AG461" i="1"/>
  <c r="K462" i="1"/>
  <c r="V462" i="1"/>
  <c r="X462" i="1"/>
  <c r="Z462" i="1" s="1"/>
  <c r="AB462" i="1" s="1"/>
  <c r="Y462" i="1"/>
  <c r="AG462" i="1"/>
  <c r="K463" i="1"/>
  <c r="V463" i="1"/>
  <c r="X463" i="1"/>
  <c r="Y463" i="1"/>
  <c r="AG463" i="1"/>
  <c r="K464" i="1"/>
  <c r="V464" i="1" s="1"/>
  <c r="X464" i="1"/>
  <c r="Z464" i="1" s="1"/>
  <c r="AB464" i="1" s="1"/>
  <c r="AI464" i="1" s="1"/>
  <c r="Y464" i="1"/>
  <c r="AG464" i="1"/>
  <c r="K465" i="1"/>
  <c r="V465" i="1"/>
  <c r="X465" i="1"/>
  <c r="Z465" i="1" s="1"/>
  <c r="AB465" i="1" s="1"/>
  <c r="AI465" i="1" s="1"/>
  <c r="Y465" i="1"/>
  <c r="AG465" i="1"/>
  <c r="K466" i="1"/>
  <c r="V466" i="1" s="1"/>
  <c r="X466" i="1"/>
  <c r="Z466" i="1" s="1"/>
  <c r="AB466" i="1" s="1"/>
  <c r="AI466" i="1" s="1"/>
  <c r="Y466" i="1"/>
  <c r="AG466" i="1"/>
  <c r="K467" i="1"/>
  <c r="V467" i="1" s="1"/>
  <c r="X467" i="1"/>
  <c r="Z467" i="1" s="1"/>
  <c r="AB467" i="1" s="1"/>
  <c r="AI467" i="1" s="1"/>
  <c r="Y467" i="1"/>
  <c r="AG467" i="1"/>
  <c r="K468" i="1"/>
  <c r="V468" i="1"/>
  <c r="X468" i="1"/>
  <c r="Y468" i="1"/>
  <c r="Z468" i="1"/>
  <c r="AB468" i="1" s="1"/>
  <c r="AI468" i="1" s="1"/>
  <c r="AG468" i="1"/>
  <c r="K469" i="1"/>
  <c r="V469" i="1"/>
  <c r="X469" i="1"/>
  <c r="Z469" i="1" s="1"/>
  <c r="Y469" i="1"/>
  <c r="AB469" i="1"/>
  <c r="AI469" i="1" s="1"/>
  <c r="AG469" i="1"/>
  <c r="K470" i="1"/>
  <c r="V470" i="1" s="1"/>
  <c r="X470" i="1"/>
  <c r="Z470" i="1" s="1"/>
  <c r="AB470" i="1" s="1"/>
  <c r="AI470" i="1" s="1"/>
  <c r="Y470" i="1"/>
  <c r="AG470" i="1"/>
  <c r="K471" i="1"/>
  <c r="V471" i="1"/>
  <c r="X471" i="1"/>
  <c r="Y471" i="1"/>
  <c r="Z471" i="1"/>
  <c r="AB471" i="1" s="1"/>
  <c r="AG471" i="1"/>
  <c r="AI471" i="1"/>
  <c r="K472" i="1"/>
  <c r="V472" i="1" s="1"/>
  <c r="X472" i="1"/>
  <c r="Y472" i="1"/>
  <c r="AG472" i="1"/>
  <c r="K473" i="1"/>
  <c r="V473" i="1" s="1"/>
  <c r="X473" i="1"/>
  <c r="Y473" i="1"/>
  <c r="Z473" i="1"/>
  <c r="AB473" i="1"/>
  <c r="AG473" i="1"/>
  <c r="AI473" i="1"/>
  <c r="K474" i="1"/>
  <c r="V474" i="1"/>
  <c r="X474" i="1"/>
  <c r="Y474" i="1"/>
  <c r="Z474" i="1"/>
  <c r="AB474" i="1" s="1"/>
  <c r="AG474" i="1"/>
  <c r="K475" i="1"/>
  <c r="V475" i="1"/>
  <c r="X475" i="1"/>
  <c r="Y475" i="1"/>
  <c r="AG475" i="1"/>
  <c r="K476" i="1"/>
  <c r="V476" i="1" s="1"/>
  <c r="X476" i="1"/>
  <c r="Z476" i="1" s="1"/>
  <c r="AB476" i="1" s="1"/>
  <c r="AI476" i="1" s="1"/>
  <c r="Y476" i="1"/>
  <c r="AG476" i="1"/>
  <c r="K477" i="1"/>
  <c r="V477" i="1"/>
  <c r="X477" i="1"/>
  <c r="Y477" i="1"/>
  <c r="Z477" i="1"/>
  <c r="AB477" i="1" s="1"/>
  <c r="AG477" i="1"/>
  <c r="K478" i="1"/>
  <c r="V478" i="1" s="1"/>
  <c r="X478" i="1"/>
  <c r="Z478" i="1" s="1"/>
  <c r="AB478" i="1" s="1"/>
  <c r="AI478" i="1" s="1"/>
  <c r="Y478" i="1"/>
  <c r="AG478" i="1"/>
  <c r="K479" i="1"/>
  <c r="V479" i="1"/>
  <c r="X479" i="1"/>
  <c r="Y479" i="1"/>
  <c r="Z479" i="1"/>
  <c r="AB479" i="1" s="1"/>
  <c r="AI479" i="1" s="1"/>
  <c r="AG479" i="1"/>
  <c r="K480" i="1"/>
  <c r="V480" i="1"/>
  <c r="X480" i="1"/>
  <c r="Z480" i="1" s="1"/>
  <c r="AB480" i="1" s="1"/>
  <c r="AI480" i="1" s="1"/>
  <c r="Y480" i="1"/>
  <c r="AG480" i="1"/>
  <c r="K481" i="1"/>
  <c r="V481" i="1" s="1"/>
  <c r="X481" i="1"/>
  <c r="Z481" i="1" s="1"/>
  <c r="AB481" i="1" s="1"/>
  <c r="Y481" i="1"/>
  <c r="AG481" i="1"/>
  <c r="K482" i="1"/>
  <c r="V482" i="1"/>
  <c r="X482" i="1"/>
  <c r="Y482" i="1"/>
  <c r="Z482" i="1"/>
  <c r="AB482" i="1" s="1"/>
  <c r="AI482" i="1" s="1"/>
  <c r="AG482" i="1"/>
  <c r="K483" i="1"/>
  <c r="V483" i="1"/>
  <c r="X483" i="1"/>
  <c r="Z483" i="1" s="1"/>
  <c r="Y483" i="1"/>
  <c r="AB483" i="1"/>
  <c r="AI483" i="1" s="1"/>
  <c r="AG483" i="1"/>
  <c r="K484" i="1"/>
  <c r="V484" i="1" s="1"/>
  <c r="X484" i="1"/>
  <c r="Z484" i="1" s="1"/>
  <c r="AB484" i="1" s="1"/>
  <c r="AI484" i="1" s="1"/>
  <c r="Y484" i="1"/>
  <c r="AG484" i="1"/>
  <c r="K485" i="1"/>
  <c r="V485" i="1" s="1"/>
  <c r="X485" i="1"/>
  <c r="Y485" i="1"/>
  <c r="AG485" i="1"/>
  <c r="K486" i="1"/>
  <c r="V486" i="1"/>
  <c r="X486" i="1"/>
  <c r="Y486" i="1"/>
  <c r="Z486" i="1"/>
  <c r="AB486" i="1"/>
  <c r="AI486" i="1" s="1"/>
  <c r="AG486" i="1"/>
  <c r="K487" i="1"/>
  <c r="V487" i="1"/>
  <c r="X487" i="1"/>
  <c r="Z487" i="1" s="1"/>
  <c r="Y487" i="1"/>
  <c r="AB487" i="1"/>
  <c r="AI487" i="1" s="1"/>
  <c r="AG487" i="1"/>
  <c r="K488" i="1"/>
  <c r="V488" i="1" s="1"/>
  <c r="X488" i="1"/>
  <c r="Z488" i="1" s="1"/>
  <c r="AB488" i="1" s="1"/>
  <c r="AI488" i="1" s="1"/>
  <c r="Y488" i="1"/>
  <c r="AG488" i="1"/>
  <c r="K489" i="1"/>
  <c r="V489" i="1"/>
  <c r="X489" i="1"/>
  <c r="Y489" i="1"/>
  <c r="Z489" i="1"/>
  <c r="AB489" i="1" s="1"/>
  <c r="AI489" i="1" s="1"/>
  <c r="AG489" i="1"/>
  <c r="K490" i="1"/>
  <c r="V490" i="1" s="1"/>
  <c r="X490" i="1"/>
  <c r="Y490" i="1"/>
  <c r="AG490" i="1"/>
  <c r="K491" i="1"/>
  <c r="V491" i="1" s="1"/>
  <c r="X491" i="1"/>
  <c r="Y491" i="1"/>
  <c r="Z491" i="1"/>
  <c r="AB491" i="1" s="1"/>
  <c r="AI491" i="1" s="1"/>
  <c r="AG491" i="1"/>
  <c r="K492" i="1"/>
  <c r="V492" i="1"/>
  <c r="X492" i="1"/>
  <c r="Z492" i="1" s="1"/>
  <c r="AB492" i="1" s="1"/>
  <c r="AI492" i="1" s="1"/>
  <c r="Y492" i="1"/>
  <c r="AG492" i="1"/>
  <c r="K493" i="1"/>
  <c r="V493" i="1" s="1"/>
  <c r="X493" i="1"/>
  <c r="Z493" i="1" s="1"/>
  <c r="AB493" i="1" s="1"/>
  <c r="AI493" i="1" s="1"/>
  <c r="Y493" i="1"/>
  <c r="AG493" i="1"/>
  <c r="K494" i="1"/>
  <c r="V494" i="1" s="1"/>
  <c r="X494" i="1"/>
  <c r="Z494" i="1" s="1"/>
  <c r="AB494" i="1" s="1"/>
  <c r="AI494" i="1" s="1"/>
  <c r="Y494" i="1"/>
  <c r="AG494" i="1"/>
  <c r="K495" i="1"/>
  <c r="V495" i="1"/>
  <c r="X495" i="1"/>
  <c r="Y495" i="1"/>
  <c r="Z495" i="1"/>
  <c r="AB495" i="1" s="1"/>
  <c r="AG495" i="1"/>
  <c r="K496" i="1"/>
  <c r="V496" i="1" s="1"/>
  <c r="X496" i="1"/>
  <c r="Y496" i="1"/>
  <c r="AG496" i="1"/>
  <c r="K497" i="1"/>
  <c r="V497" i="1"/>
  <c r="X497" i="1"/>
  <c r="Y497" i="1"/>
  <c r="Z497" i="1"/>
  <c r="AB497" i="1" s="1"/>
  <c r="AI497" i="1" s="1"/>
  <c r="AG497" i="1"/>
  <c r="K498" i="1"/>
  <c r="V498" i="1"/>
  <c r="X498" i="1"/>
  <c r="Z498" i="1" s="1"/>
  <c r="AB498" i="1" s="1"/>
  <c r="AI498" i="1" s="1"/>
  <c r="Y498" i="1"/>
  <c r="AG498" i="1"/>
  <c r="K499" i="1"/>
  <c r="V499" i="1" s="1"/>
  <c r="X499" i="1"/>
  <c r="Z499" i="1" s="1"/>
  <c r="Y499" i="1"/>
  <c r="AB499" i="1"/>
  <c r="AI499" i="1" s="1"/>
  <c r="AG499" i="1"/>
  <c r="K500" i="1"/>
  <c r="V500" i="1" s="1"/>
  <c r="X500" i="1"/>
  <c r="Y500" i="1"/>
  <c r="Z500" i="1"/>
  <c r="AB500" i="1" s="1"/>
  <c r="AI500" i="1" s="1"/>
  <c r="AG500" i="1"/>
  <c r="K501" i="1"/>
  <c r="V501" i="1"/>
  <c r="X501" i="1"/>
  <c r="Y501" i="1"/>
  <c r="Z501" i="1"/>
  <c r="AB501" i="1" s="1"/>
  <c r="AI501" i="1" s="1"/>
  <c r="AG501" i="1"/>
  <c r="K502" i="1"/>
  <c r="V502" i="1" s="1"/>
  <c r="X502" i="1"/>
  <c r="Z502" i="1" s="1"/>
  <c r="Y502" i="1"/>
  <c r="AB502" i="1"/>
  <c r="AI502" i="1" s="1"/>
  <c r="AG502" i="1"/>
  <c r="K503" i="1"/>
  <c r="V503" i="1"/>
  <c r="X503" i="1"/>
  <c r="Y503" i="1"/>
  <c r="AG503" i="1"/>
  <c r="K504" i="1"/>
  <c r="V504" i="1"/>
  <c r="X504" i="1"/>
  <c r="Y504" i="1"/>
  <c r="Z504" i="1"/>
  <c r="AB504" i="1"/>
  <c r="AI504" i="1" s="1"/>
  <c r="AG504" i="1"/>
  <c r="K505" i="1"/>
  <c r="V505" i="1"/>
  <c r="X505" i="1"/>
  <c r="Z505" i="1" s="1"/>
  <c r="AB505" i="1" s="1"/>
  <c r="AI505" i="1" s="1"/>
  <c r="Y505" i="1"/>
  <c r="AG505" i="1"/>
  <c r="K506" i="1"/>
  <c r="V506" i="1" s="1"/>
  <c r="X506" i="1"/>
  <c r="Y506" i="1"/>
  <c r="Z506" i="1"/>
  <c r="AB506" i="1" s="1"/>
  <c r="AI506" i="1" s="1"/>
  <c r="AG506" i="1"/>
  <c r="K507" i="1"/>
  <c r="V507" i="1"/>
  <c r="X507" i="1"/>
  <c r="Z507" i="1" s="1"/>
  <c r="AB507" i="1" s="1"/>
  <c r="AI507" i="1" s="1"/>
  <c r="Y507" i="1"/>
  <c r="AG507" i="1"/>
  <c r="K508" i="1"/>
  <c r="V508" i="1"/>
  <c r="X508" i="1"/>
  <c r="Y508" i="1"/>
  <c r="AG508" i="1"/>
  <c r="K509" i="1"/>
  <c r="V509" i="1" s="1"/>
  <c r="X509" i="1"/>
  <c r="Z509" i="1" s="1"/>
  <c r="Y509" i="1"/>
  <c r="AB509" i="1"/>
  <c r="AI509" i="1" s="1"/>
  <c r="AG509" i="1"/>
  <c r="K510" i="1"/>
  <c r="V510" i="1"/>
  <c r="X510" i="1"/>
  <c r="Z510" i="1" s="1"/>
  <c r="AB510" i="1" s="1"/>
  <c r="AI510" i="1" s="1"/>
  <c r="Y510" i="1"/>
  <c r="AG510" i="1"/>
  <c r="K511" i="1"/>
  <c r="V511" i="1"/>
  <c r="X511" i="1"/>
  <c r="Y511" i="1"/>
  <c r="AG511" i="1"/>
  <c r="K512" i="1"/>
  <c r="V512" i="1" s="1"/>
  <c r="X512" i="1"/>
  <c r="Z512" i="1" s="1"/>
  <c r="AB512" i="1" s="1"/>
  <c r="AI512" i="1" s="1"/>
  <c r="Y512" i="1"/>
  <c r="AG512" i="1"/>
  <c r="K513" i="1"/>
  <c r="V513" i="1"/>
  <c r="X513" i="1"/>
  <c r="Y513" i="1"/>
  <c r="Z513" i="1"/>
  <c r="AB513" i="1" s="1"/>
  <c r="AI513" i="1" s="1"/>
  <c r="AG513" i="1"/>
  <c r="K514" i="1"/>
  <c r="V514" i="1" s="1"/>
  <c r="X514" i="1"/>
  <c r="Z514" i="1" s="1"/>
  <c r="AB514" i="1" s="1"/>
  <c r="AI514" i="1" s="1"/>
  <c r="Y514" i="1"/>
  <c r="AG514" i="1"/>
  <c r="K515" i="1"/>
  <c r="V515" i="1"/>
  <c r="X515" i="1"/>
  <c r="Z515" i="1" s="1"/>
  <c r="AB515" i="1" s="1"/>
  <c r="AI515" i="1" s="1"/>
  <c r="Y515" i="1"/>
  <c r="AG515" i="1"/>
  <c r="K516" i="1"/>
  <c r="V516" i="1"/>
  <c r="X516" i="1"/>
  <c r="Z516" i="1" s="1"/>
  <c r="AB516" i="1" s="1"/>
  <c r="AI516" i="1" s="1"/>
  <c r="Y516" i="1"/>
  <c r="AG516" i="1"/>
  <c r="K517" i="1"/>
  <c r="V517" i="1" s="1"/>
  <c r="X517" i="1"/>
  <c r="Z517" i="1" s="1"/>
  <c r="Y517" i="1"/>
  <c r="AB517" i="1"/>
  <c r="AG517" i="1"/>
  <c r="K518" i="1"/>
  <c r="V518" i="1"/>
  <c r="X518" i="1"/>
  <c r="Y518" i="1"/>
  <c r="Z518" i="1"/>
  <c r="AB518" i="1" s="1"/>
  <c r="AI518" i="1" s="1"/>
  <c r="AG518" i="1"/>
  <c r="K519" i="1"/>
  <c r="V519" i="1"/>
  <c r="X519" i="1"/>
  <c r="Y519" i="1"/>
  <c r="Z519" i="1"/>
  <c r="AB519" i="1"/>
  <c r="AI519" i="1" s="1"/>
  <c r="AG519" i="1"/>
  <c r="K520" i="1"/>
  <c r="V520" i="1" s="1"/>
  <c r="X520" i="1"/>
  <c r="Z520" i="1" s="1"/>
  <c r="Y520" i="1"/>
  <c r="AB520" i="1"/>
  <c r="AI520" i="1" s="1"/>
  <c r="AG520" i="1"/>
  <c r="K521" i="1"/>
  <c r="V521" i="1" s="1"/>
  <c r="X521" i="1"/>
  <c r="Z521" i="1" s="1"/>
  <c r="AB521" i="1" s="1"/>
  <c r="Y521" i="1"/>
  <c r="AG521" i="1"/>
  <c r="K522" i="1"/>
  <c r="V522" i="1"/>
  <c r="X522" i="1"/>
  <c r="Z522" i="1" s="1"/>
  <c r="AB522" i="1" s="1"/>
  <c r="AI522" i="1" s="1"/>
  <c r="Y522" i="1"/>
  <c r="AG522" i="1"/>
  <c r="K523" i="1"/>
  <c r="V523" i="1"/>
  <c r="X523" i="1"/>
  <c r="Z523" i="1" s="1"/>
  <c r="Y523" i="1"/>
  <c r="AB523" i="1"/>
  <c r="AI523" i="1" s="1"/>
  <c r="AG523" i="1"/>
  <c r="K524" i="1"/>
  <c r="V524" i="1" s="1"/>
  <c r="X524" i="1"/>
  <c r="Y524" i="1"/>
  <c r="Z524" i="1"/>
  <c r="AB524" i="1" s="1"/>
  <c r="AI524" i="1" s="1"/>
  <c r="AG524" i="1"/>
  <c r="K525" i="1"/>
  <c r="V525" i="1"/>
  <c r="X525" i="1"/>
  <c r="Y525" i="1"/>
  <c r="Z525" i="1"/>
  <c r="AB525" i="1" s="1"/>
  <c r="AI525" i="1" s="1"/>
  <c r="AG525" i="1"/>
  <c r="K526" i="1"/>
  <c r="V526" i="1"/>
  <c r="X526" i="1"/>
  <c r="Y526" i="1"/>
  <c r="AG526" i="1"/>
  <c r="K527" i="1"/>
  <c r="V527" i="1" s="1"/>
  <c r="X527" i="1"/>
  <c r="Y527" i="1"/>
  <c r="Z527" i="1"/>
  <c r="AB527" i="1" s="1"/>
  <c r="AG527" i="1"/>
  <c r="K528" i="1"/>
  <c r="V528" i="1"/>
  <c r="X528" i="1"/>
  <c r="Z528" i="1" s="1"/>
  <c r="AB528" i="1" s="1"/>
  <c r="AI528" i="1" s="1"/>
  <c r="Y528" i="1"/>
  <c r="AG528" i="1"/>
  <c r="K529" i="1"/>
  <c r="V529" i="1"/>
  <c r="X529" i="1"/>
  <c r="Z529" i="1" s="1"/>
  <c r="AB529" i="1" s="1"/>
  <c r="AI529" i="1" s="1"/>
  <c r="Y529" i="1"/>
  <c r="AG529" i="1"/>
  <c r="K530" i="1"/>
  <c r="V530" i="1" s="1"/>
  <c r="X530" i="1"/>
  <c r="Y530" i="1"/>
  <c r="Z530" i="1"/>
  <c r="AB530" i="1" s="1"/>
  <c r="AI530" i="1" s="1"/>
  <c r="AG530" i="1"/>
  <c r="K531" i="1"/>
  <c r="V531" i="1"/>
  <c r="X531" i="1"/>
  <c r="Y531" i="1"/>
  <c r="Z531" i="1"/>
  <c r="AB531" i="1" s="1"/>
  <c r="AG531" i="1"/>
  <c r="K532" i="1"/>
  <c r="V532" i="1" s="1"/>
  <c r="X532" i="1"/>
  <c r="Y532" i="1"/>
  <c r="AG532" i="1"/>
  <c r="K533" i="1"/>
  <c r="V533" i="1"/>
  <c r="X533" i="1"/>
  <c r="Y533" i="1"/>
  <c r="Z533" i="1"/>
  <c r="AB533" i="1" s="1"/>
  <c r="AI533" i="1" s="1"/>
  <c r="AG533" i="1"/>
  <c r="K534" i="1"/>
  <c r="V534" i="1"/>
  <c r="X534" i="1"/>
  <c r="Z534" i="1" s="1"/>
  <c r="AB534" i="1" s="1"/>
  <c r="Y534" i="1"/>
  <c r="AG534" i="1"/>
  <c r="K535" i="1"/>
  <c r="V535" i="1" s="1"/>
  <c r="X535" i="1"/>
  <c r="Z535" i="1" s="1"/>
  <c r="AB535" i="1" s="1"/>
  <c r="AI535" i="1" s="1"/>
  <c r="Y535" i="1"/>
  <c r="AG535" i="1"/>
  <c r="K536" i="1"/>
  <c r="V536" i="1" s="1"/>
  <c r="X536" i="1"/>
  <c r="Y536" i="1"/>
  <c r="Z536" i="1"/>
  <c r="AB536" i="1" s="1"/>
  <c r="AG536" i="1"/>
  <c r="K537" i="1"/>
  <c r="V537" i="1"/>
  <c r="X537" i="1"/>
  <c r="Z537" i="1" s="1"/>
  <c r="AB537" i="1" s="1"/>
  <c r="AI537" i="1" s="1"/>
  <c r="Y537" i="1"/>
  <c r="AG537" i="1"/>
  <c r="K538" i="1"/>
  <c r="V538" i="1" s="1"/>
  <c r="X538" i="1"/>
  <c r="Z538" i="1" s="1"/>
  <c r="AB538" i="1" s="1"/>
  <c r="Y538" i="1"/>
  <c r="AG538" i="1"/>
  <c r="AI538" i="1"/>
  <c r="K539" i="1"/>
  <c r="V539" i="1" s="1"/>
  <c r="X539" i="1"/>
  <c r="Z539" i="1" s="1"/>
  <c r="Y539" i="1"/>
  <c r="AB539" i="1"/>
  <c r="AI539" i="1" s="1"/>
  <c r="AG539" i="1"/>
  <c r="K540" i="1"/>
  <c r="V540" i="1"/>
  <c r="X540" i="1"/>
  <c r="Y540" i="1"/>
  <c r="Z540" i="1"/>
  <c r="AB540" i="1" s="1"/>
  <c r="AI540" i="1" s="1"/>
  <c r="AG540" i="1"/>
  <c r="K541" i="1"/>
  <c r="V541" i="1"/>
  <c r="X541" i="1"/>
  <c r="Y541" i="1"/>
  <c r="AG541" i="1"/>
  <c r="K542" i="1"/>
  <c r="V542" i="1"/>
  <c r="X542" i="1"/>
  <c r="Z542" i="1" s="1"/>
  <c r="AB542" i="1" s="1"/>
  <c r="AI542" i="1" s="1"/>
  <c r="Y542" i="1"/>
  <c r="AG542" i="1"/>
  <c r="K543" i="1"/>
  <c r="V543" i="1"/>
  <c r="X543" i="1"/>
  <c r="Y543" i="1"/>
  <c r="Z543" i="1" s="1"/>
  <c r="AB543" i="1" s="1"/>
  <c r="AI543" i="1" s="1"/>
  <c r="AG543" i="1"/>
  <c r="K544" i="1"/>
  <c r="V544" i="1"/>
  <c r="X544" i="1"/>
  <c r="Y544" i="1"/>
  <c r="Z544" i="1" s="1"/>
  <c r="AB544" i="1" s="1"/>
  <c r="AI544" i="1" s="1"/>
  <c r="AG544" i="1"/>
  <c r="K545" i="1"/>
  <c r="V545" i="1"/>
  <c r="X545" i="1"/>
  <c r="Z545" i="1" s="1"/>
  <c r="Y545" i="1"/>
  <c r="AB545" i="1"/>
  <c r="AG545" i="1"/>
  <c r="AI545" i="1"/>
  <c r="K546" i="1"/>
  <c r="V546" i="1"/>
  <c r="X546" i="1"/>
  <c r="Y546" i="1"/>
  <c r="Z546" i="1"/>
  <c r="AB546" i="1" s="1"/>
  <c r="AG546" i="1"/>
  <c r="K547" i="1"/>
  <c r="V547" i="1"/>
  <c r="X547" i="1"/>
  <c r="Y547" i="1"/>
  <c r="AG547" i="1"/>
  <c r="K548" i="1"/>
  <c r="V548" i="1"/>
  <c r="X548" i="1"/>
  <c r="Z548" i="1" s="1"/>
  <c r="AB548" i="1" s="1"/>
  <c r="AI548" i="1" s="1"/>
  <c r="Y548" i="1"/>
  <c r="AG548" i="1"/>
  <c r="K549" i="1"/>
  <c r="V549" i="1"/>
  <c r="X549" i="1"/>
  <c r="Y549" i="1"/>
  <c r="Z549" i="1"/>
  <c r="AB549" i="1" s="1"/>
  <c r="AI549" i="1" s="1"/>
  <c r="AG549" i="1"/>
  <c r="K550" i="1"/>
  <c r="V550" i="1"/>
  <c r="X550" i="1"/>
  <c r="Z550" i="1" s="1"/>
  <c r="AB550" i="1" s="1"/>
  <c r="Y550" i="1"/>
  <c r="AG550" i="1"/>
  <c r="AI550" i="1"/>
  <c r="K551" i="1"/>
  <c r="V551" i="1" s="1"/>
  <c r="X551" i="1"/>
  <c r="Z551" i="1" s="1"/>
  <c r="Y551" i="1"/>
  <c r="AB551" i="1"/>
  <c r="AI551" i="1" s="1"/>
  <c r="AG551" i="1"/>
  <c r="K552" i="1"/>
  <c r="V552" i="1"/>
  <c r="X552" i="1"/>
  <c r="Y552" i="1"/>
  <c r="Z552" i="1"/>
  <c r="AB552" i="1" s="1"/>
  <c r="AI552" i="1" s="1"/>
  <c r="AG552" i="1"/>
  <c r="K553" i="1"/>
  <c r="V553" i="1"/>
  <c r="X553" i="1"/>
  <c r="Y553" i="1"/>
  <c r="Z553" i="1" s="1"/>
  <c r="AB553" i="1" s="1"/>
  <c r="AI553" i="1" s="1"/>
  <c r="AG553" i="1"/>
  <c r="K554" i="1"/>
  <c r="V554" i="1"/>
  <c r="X554" i="1"/>
  <c r="Z554" i="1" s="1"/>
  <c r="AB554" i="1" s="1"/>
  <c r="AI554" i="1" s="1"/>
  <c r="Y554" i="1"/>
  <c r="AG554" i="1"/>
  <c r="K555" i="1"/>
  <c r="V555" i="1"/>
  <c r="X555" i="1"/>
  <c r="Y555" i="1"/>
  <c r="Z555" i="1" s="1"/>
  <c r="AB555" i="1" s="1"/>
  <c r="AI555" i="1" s="1"/>
  <c r="AG555" i="1"/>
  <c r="K556" i="1"/>
  <c r="V556" i="1"/>
  <c r="X556" i="1"/>
  <c r="Y556" i="1"/>
  <c r="AG556" i="1"/>
  <c r="K557" i="1"/>
  <c r="V557" i="1"/>
  <c r="X557" i="1"/>
  <c r="Z557" i="1" s="1"/>
  <c r="Y557" i="1"/>
  <c r="AB557" i="1"/>
  <c r="AI557" i="1" s="1"/>
  <c r="AG557" i="1"/>
  <c r="K558" i="1"/>
  <c r="V558" i="1"/>
  <c r="X558" i="1"/>
  <c r="Y558" i="1"/>
  <c r="Z558" i="1"/>
  <c r="AB558" i="1" s="1"/>
  <c r="AG558" i="1"/>
  <c r="K559" i="1"/>
  <c r="V559" i="1"/>
  <c r="X559" i="1"/>
  <c r="Y559" i="1"/>
  <c r="AG559" i="1"/>
  <c r="K560" i="1"/>
  <c r="V560" i="1"/>
  <c r="X560" i="1"/>
  <c r="Z560" i="1" s="1"/>
  <c r="AB560" i="1" s="1"/>
  <c r="AI560" i="1" s="1"/>
  <c r="Y560" i="1"/>
  <c r="AG560" i="1"/>
  <c r="K561" i="1"/>
  <c r="V561" i="1"/>
  <c r="X561" i="1"/>
  <c r="Y561" i="1"/>
  <c r="Z561" i="1"/>
  <c r="AB561" i="1" s="1"/>
  <c r="AI561" i="1" s="1"/>
  <c r="AG561" i="1"/>
  <c r="K562" i="1"/>
  <c r="V562" i="1"/>
  <c r="X562" i="1"/>
  <c r="Z562" i="1" s="1"/>
  <c r="AB562" i="1" s="1"/>
  <c r="Y562" i="1"/>
  <c r="AG562" i="1"/>
  <c r="AI562" i="1"/>
  <c r="K563" i="1"/>
  <c r="V563" i="1" s="1"/>
  <c r="X563" i="1"/>
  <c r="Z563" i="1" s="1"/>
  <c r="Y563" i="1"/>
  <c r="AB563" i="1"/>
  <c r="AI563" i="1" s="1"/>
  <c r="AG563" i="1"/>
  <c r="K564" i="1"/>
  <c r="V564" i="1"/>
  <c r="X564" i="1"/>
  <c r="Y564" i="1"/>
  <c r="Z564" i="1" s="1"/>
  <c r="AB564" i="1" s="1"/>
  <c r="AI564" i="1" s="1"/>
  <c r="AG564" i="1"/>
  <c r="K565" i="1"/>
  <c r="V565" i="1"/>
  <c r="X565" i="1"/>
  <c r="Y565" i="1"/>
  <c r="AG565" i="1"/>
  <c r="K566" i="1"/>
  <c r="V566" i="1"/>
  <c r="X566" i="1"/>
  <c r="Z566" i="1" s="1"/>
  <c r="AB566" i="1" s="1"/>
  <c r="AI566" i="1" s="1"/>
  <c r="Y566" i="1"/>
  <c r="AG566" i="1"/>
  <c r="K567" i="1"/>
  <c r="V567" i="1"/>
  <c r="X567" i="1"/>
  <c r="Y567" i="1"/>
  <c r="Z567" i="1" s="1"/>
  <c r="AB567" i="1" s="1"/>
  <c r="AI567" i="1" s="1"/>
  <c r="AG567" i="1"/>
  <c r="K568" i="1"/>
  <c r="V568" i="1"/>
  <c r="X568" i="1"/>
  <c r="Y568" i="1"/>
  <c r="Z568" i="1" s="1"/>
  <c r="AB568" i="1" s="1"/>
  <c r="AI568" i="1" s="1"/>
  <c r="AG568" i="1"/>
  <c r="K569" i="1"/>
  <c r="V569" i="1"/>
  <c r="X569" i="1"/>
  <c r="Z569" i="1" s="1"/>
  <c r="Y569" i="1"/>
  <c r="AB569" i="1"/>
  <c r="AG569" i="1"/>
  <c r="AI569" i="1"/>
  <c r="K570" i="1"/>
  <c r="V570" i="1"/>
  <c r="X570" i="1"/>
  <c r="Y570" i="1"/>
  <c r="Z570" i="1"/>
  <c r="AB570" i="1" s="1"/>
  <c r="AI570" i="1" s="1"/>
  <c r="AG570" i="1"/>
  <c r="K571" i="1"/>
  <c r="V571" i="1"/>
  <c r="X571" i="1"/>
  <c r="Y571" i="1"/>
  <c r="Z571" i="1" s="1"/>
  <c r="AB571" i="1" s="1"/>
  <c r="AI571" i="1" s="1"/>
  <c r="AG571" i="1"/>
  <c r="K572" i="1"/>
  <c r="V572" i="1"/>
  <c r="X572" i="1"/>
  <c r="Z572" i="1" s="1"/>
  <c r="Y572" i="1"/>
  <c r="AB572" i="1"/>
  <c r="AI572" i="1" s="1"/>
  <c r="AG572" i="1"/>
  <c r="K573" i="1"/>
  <c r="V573" i="1"/>
  <c r="X573" i="1"/>
  <c r="Y573" i="1"/>
  <c r="Z573" i="1"/>
  <c r="AB573" i="1" s="1"/>
  <c r="AI573" i="1" s="1"/>
  <c r="AG573" i="1"/>
  <c r="K574" i="1"/>
  <c r="V574" i="1"/>
  <c r="X574" i="1"/>
  <c r="Z574" i="1" s="1"/>
  <c r="AB574" i="1" s="1"/>
  <c r="AI574" i="1" s="1"/>
  <c r="Y574" i="1"/>
  <c r="AG574" i="1"/>
  <c r="K575" i="1"/>
  <c r="V575" i="1" s="1"/>
  <c r="X575" i="1"/>
  <c r="Z575" i="1" s="1"/>
  <c r="Y575" i="1"/>
  <c r="AB575" i="1"/>
  <c r="AI575" i="1" s="1"/>
  <c r="AG575" i="1"/>
  <c r="K576" i="1"/>
  <c r="V576" i="1"/>
  <c r="X576" i="1"/>
  <c r="Y576" i="1"/>
  <c r="Z576" i="1"/>
  <c r="AB576" i="1" s="1"/>
  <c r="AI576" i="1" s="1"/>
  <c r="AG576" i="1"/>
  <c r="K577" i="1"/>
  <c r="V577" i="1"/>
  <c r="X577" i="1"/>
  <c r="Y577" i="1"/>
  <c r="AG577" i="1"/>
  <c r="K578" i="1"/>
  <c r="V578" i="1"/>
  <c r="X578" i="1"/>
  <c r="Z578" i="1" s="1"/>
  <c r="AB578" i="1" s="1"/>
  <c r="AI578" i="1" s="1"/>
  <c r="Y578" i="1"/>
  <c r="AG578" i="1"/>
  <c r="K579" i="1"/>
  <c r="V579" i="1"/>
  <c r="X579" i="1"/>
  <c r="Y579" i="1"/>
  <c r="Z579" i="1" s="1"/>
  <c r="AB579" i="1" s="1"/>
  <c r="AI579" i="1" s="1"/>
  <c r="AG579" i="1"/>
  <c r="K580" i="1"/>
  <c r="V580" i="1"/>
  <c r="X580" i="1"/>
  <c r="Y580" i="1"/>
  <c r="AG580" i="1"/>
  <c r="K581" i="1"/>
  <c r="V581" i="1"/>
  <c r="X581" i="1"/>
  <c r="Z581" i="1" s="1"/>
  <c r="Y581" i="1"/>
  <c r="AB581" i="1"/>
  <c r="AG581" i="1"/>
  <c r="AI581" i="1"/>
  <c r="K582" i="1"/>
  <c r="V582" i="1"/>
  <c r="X582" i="1"/>
  <c r="Y582" i="1"/>
  <c r="Z582" i="1"/>
  <c r="AB582" i="1" s="1"/>
  <c r="AG582" i="1"/>
  <c r="K583" i="1"/>
  <c r="V583" i="1"/>
  <c r="X583" i="1"/>
  <c r="Y583" i="1"/>
  <c r="AG583" i="1"/>
  <c r="K584" i="1"/>
  <c r="V584" i="1"/>
  <c r="X584" i="1"/>
  <c r="Z584" i="1" s="1"/>
  <c r="Y584" i="1"/>
  <c r="AB584" i="1"/>
  <c r="AI584" i="1" s="1"/>
  <c r="AG584" i="1"/>
  <c r="K585" i="1"/>
  <c r="V585" i="1"/>
  <c r="X585" i="1"/>
  <c r="Y585" i="1"/>
  <c r="Z585" i="1"/>
  <c r="AB585" i="1" s="1"/>
  <c r="AI585" i="1" s="1"/>
  <c r="AG585" i="1"/>
  <c r="K586" i="1"/>
  <c r="V586" i="1"/>
  <c r="X586" i="1"/>
  <c r="Y586" i="1"/>
  <c r="AG586" i="1"/>
  <c r="K587" i="1"/>
  <c r="V587" i="1"/>
  <c r="X587" i="1"/>
  <c r="Y587" i="1"/>
  <c r="AG587" i="1"/>
  <c r="K588" i="1"/>
  <c r="V588" i="1"/>
  <c r="X588" i="1"/>
  <c r="Y588" i="1"/>
  <c r="Z588" i="1" s="1"/>
  <c r="AB588" i="1" s="1"/>
  <c r="AI588" i="1" s="1"/>
  <c r="AG588" i="1"/>
  <c r="K589" i="1"/>
  <c r="V589" i="1"/>
  <c r="X589" i="1"/>
  <c r="Y589" i="1"/>
  <c r="AG589" i="1"/>
  <c r="K590" i="1"/>
  <c r="V590" i="1"/>
  <c r="X590" i="1"/>
  <c r="Y590" i="1"/>
  <c r="AG590" i="1"/>
  <c r="K591" i="1"/>
  <c r="V591" i="1"/>
  <c r="X591" i="1"/>
  <c r="Y591" i="1"/>
  <c r="Z591" i="1"/>
  <c r="AB591" i="1" s="1"/>
  <c r="AI591" i="1" s="1"/>
  <c r="AG591" i="1"/>
  <c r="K592" i="1"/>
  <c r="V592" i="1"/>
  <c r="X592" i="1"/>
  <c r="Y592" i="1"/>
  <c r="AG592" i="1"/>
  <c r="K593" i="1"/>
  <c r="V593" i="1"/>
  <c r="X593" i="1"/>
  <c r="Z593" i="1" s="1"/>
  <c r="AB593" i="1" s="1"/>
  <c r="AI593" i="1" s="1"/>
  <c r="Y593" i="1"/>
  <c r="AG593" i="1"/>
  <c r="K594" i="1"/>
  <c r="V594" i="1"/>
  <c r="X594" i="1"/>
  <c r="Y594" i="1"/>
  <c r="Z594" i="1" s="1"/>
  <c r="AB594" i="1" s="1"/>
  <c r="AG594" i="1"/>
  <c r="K595" i="1"/>
  <c r="V595" i="1"/>
  <c r="X595" i="1"/>
  <c r="Z595" i="1" s="1"/>
  <c r="Y595" i="1"/>
  <c r="AB595" i="1"/>
  <c r="AI595" i="1" s="1"/>
  <c r="AG595" i="1"/>
  <c r="K596" i="1"/>
  <c r="V596" i="1" s="1"/>
  <c r="X596" i="1"/>
  <c r="Y596" i="1"/>
  <c r="AG596" i="1"/>
  <c r="K597" i="1"/>
  <c r="V597" i="1"/>
  <c r="X597" i="1"/>
  <c r="Y597" i="1"/>
  <c r="Z597" i="1" s="1"/>
  <c r="AB597" i="1"/>
  <c r="AI597" i="1" s="1"/>
  <c r="AG597" i="1"/>
  <c r="K598" i="1"/>
  <c r="V598" i="1"/>
  <c r="X598" i="1"/>
  <c r="Z598" i="1" s="1"/>
  <c r="AB598" i="1" s="1"/>
  <c r="AI598" i="1" s="1"/>
  <c r="Y598" i="1"/>
  <c r="AG598" i="1"/>
  <c r="K599" i="1"/>
  <c r="V599" i="1" s="1"/>
  <c r="X599" i="1"/>
  <c r="Z599" i="1" s="1"/>
  <c r="AB599" i="1" s="1"/>
  <c r="Y599" i="1"/>
  <c r="AG599" i="1"/>
  <c r="AI599" i="1"/>
  <c r="K600" i="1"/>
  <c r="V600" i="1"/>
  <c r="X600" i="1"/>
  <c r="Y600" i="1"/>
  <c r="Z600" i="1"/>
  <c r="AB600" i="1"/>
  <c r="AI600" i="1" s="1"/>
  <c r="AG600" i="1"/>
  <c r="K601" i="1"/>
  <c r="V601" i="1"/>
  <c r="X601" i="1"/>
  <c r="Z601" i="1" s="1"/>
  <c r="Y601" i="1"/>
  <c r="AB601" i="1"/>
  <c r="AI601" i="1" s="1"/>
  <c r="AG601" i="1"/>
  <c r="K602" i="1"/>
  <c r="V602" i="1"/>
  <c r="X602" i="1"/>
  <c r="Z602" i="1" s="1"/>
  <c r="AB602" i="1" s="1"/>
  <c r="AI602" i="1" s="1"/>
  <c r="Y602" i="1"/>
  <c r="AG602" i="1"/>
  <c r="K603" i="1"/>
  <c r="V603" i="1"/>
  <c r="X603" i="1"/>
  <c r="Y603" i="1"/>
  <c r="Z603" i="1"/>
  <c r="AB603" i="1" s="1"/>
  <c r="AG603" i="1"/>
  <c r="AI603" i="1"/>
  <c r="K604" i="1"/>
  <c r="V604" i="1"/>
  <c r="X604" i="1"/>
  <c r="Y604" i="1"/>
  <c r="AG604" i="1"/>
  <c r="K605" i="1"/>
  <c r="V605" i="1"/>
  <c r="X605" i="1"/>
  <c r="Y605" i="1"/>
  <c r="AG605" i="1"/>
  <c r="K606" i="1"/>
  <c r="V606" i="1"/>
  <c r="X606" i="1"/>
  <c r="Y606" i="1"/>
  <c r="Z606" i="1"/>
  <c r="AB606" i="1" s="1"/>
  <c r="AI606" i="1" s="1"/>
  <c r="AG606" i="1"/>
  <c r="K607" i="1"/>
  <c r="V607" i="1"/>
  <c r="X607" i="1"/>
  <c r="Y607" i="1"/>
  <c r="AG607" i="1"/>
  <c r="K608" i="1"/>
  <c r="V608" i="1" s="1"/>
  <c r="X608" i="1"/>
  <c r="Z608" i="1" s="1"/>
  <c r="AB608" i="1" s="1"/>
  <c r="AI608" i="1" s="1"/>
  <c r="Y608" i="1"/>
  <c r="AG608" i="1"/>
  <c r="K609" i="1"/>
  <c r="V609" i="1"/>
  <c r="X609" i="1"/>
  <c r="Y609" i="1"/>
  <c r="Z609" i="1"/>
  <c r="AB609" i="1" s="1"/>
  <c r="AI609" i="1" s="1"/>
  <c r="AG609" i="1"/>
  <c r="K610" i="1"/>
  <c r="V610" i="1"/>
  <c r="X610" i="1"/>
  <c r="Z610" i="1" s="1"/>
  <c r="AB610" i="1" s="1"/>
  <c r="AI610" i="1" s="1"/>
  <c r="Y610" i="1"/>
  <c r="AG610" i="1"/>
  <c r="K611" i="1"/>
  <c r="V611" i="1"/>
  <c r="X611" i="1"/>
  <c r="Z611" i="1" s="1"/>
  <c r="AB611" i="1" s="1"/>
  <c r="Y611" i="1"/>
  <c r="AG611" i="1"/>
  <c r="AI611" i="1"/>
  <c r="K612" i="1"/>
  <c r="V612" i="1"/>
  <c r="X612" i="1"/>
  <c r="Y612" i="1"/>
  <c r="Z612" i="1"/>
  <c r="AB612" i="1"/>
  <c r="AI612" i="1" s="1"/>
  <c r="AG612" i="1"/>
  <c r="K613" i="1"/>
  <c r="V613" i="1" s="1"/>
  <c r="X613" i="1"/>
  <c r="Y613" i="1"/>
  <c r="AG613" i="1"/>
  <c r="K614" i="1"/>
  <c r="V614" i="1"/>
  <c r="X614" i="1"/>
  <c r="Y614" i="1"/>
  <c r="AG614" i="1"/>
  <c r="K615" i="1"/>
  <c r="V615" i="1"/>
  <c r="X615" i="1"/>
  <c r="Z615" i="1" s="1"/>
  <c r="AB615" i="1" s="1"/>
  <c r="Y615" i="1"/>
  <c r="AG615" i="1"/>
  <c r="K616" i="1"/>
  <c r="V616" i="1"/>
  <c r="X616" i="1"/>
  <c r="Y616" i="1"/>
  <c r="AG616" i="1"/>
  <c r="K617" i="1"/>
  <c r="V617" i="1"/>
  <c r="X617" i="1"/>
  <c r="Y617" i="1"/>
  <c r="Z617" i="1" s="1"/>
  <c r="AB617" i="1" s="1"/>
  <c r="AI617" i="1" s="1"/>
  <c r="AG617" i="1"/>
  <c r="K618" i="1"/>
  <c r="V618" i="1"/>
  <c r="X618" i="1"/>
  <c r="Y618" i="1"/>
  <c r="Z618" i="1" s="1"/>
  <c r="AB618" i="1" s="1"/>
  <c r="AG618" i="1"/>
  <c r="AI618" i="1"/>
  <c r="K619" i="1"/>
  <c r="V619" i="1" s="1"/>
  <c r="X619" i="1"/>
  <c r="Z619" i="1" s="1"/>
  <c r="Y619" i="1"/>
  <c r="AB619" i="1"/>
  <c r="AI619" i="1" s="1"/>
  <c r="AG619" i="1"/>
  <c r="K620" i="1"/>
  <c r="V620" i="1" s="1"/>
  <c r="X620" i="1"/>
  <c r="Y620" i="1"/>
  <c r="Z620" i="1"/>
  <c r="AB620" i="1" s="1"/>
  <c r="AI620" i="1" s="1"/>
  <c r="AG620" i="1"/>
  <c r="K621" i="1"/>
  <c r="V621" i="1"/>
  <c r="X621" i="1"/>
  <c r="Z621" i="1" s="1"/>
  <c r="AB621" i="1" s="1"/>
  <c r="AI621" i="1" s="1"/>
  <c r="Y621" i="1"/>
  <c r="AG621" i="1"/>
  <c r="K622" i="1"/>
  <c r="V622" i="1"/>
  <c r="X622" i="1"/>
  <c r="Y622" i="1"/>
  <c r="AG622" i="1"/>
  <c r="K623" i="1"/>
  <c r="V623" i="1"/>
  <c r="X623" i="1"/>
  <c r="Y623" i="1"/>
  <c r="Z623" i="1"/>
  <c r="AB623" i="1"/>
  <c r="AI623" i="1" s="1"/>
  <c r="AG623" i="1"/>
  <c r="K624" i="1"/>
  <c r="V624" i="1"/>
  <c r="X624" i="1"/>
  <c r="Y624" i="1"/>
  <c r="AG624" i="1"/>
  <c r="K625" i="1"/>
  <c r="V625" i="1" s="1"/>
  <c r="X625" i="1"/>
  <c r="Z625" i="1" s="1"/>
  <c r="AB625" i="1" s="1"/>
  <c r="AI625" i="1" s="1"/>
  <c r="Y625" i="1"/>
  <c r="AG625" i="1"/>
  <c r="K626" i="1"/>
  <c r="V626" i="1" s="1"/>
  <c r="X626" i="1"/>
  <c r="Z626" i="1" s="1"/>
  <c r="AB626" i="1" s="1"/>
  <c r="Y626" i="1"/>
  <c r="AG626" i="1"/>
  <c r="AI626" i="1"/>
  <c r="K627" i="1"/>
  <c r="V627" i="1"/>
  <c r="X627" i="1"/>
  <c r="Y627" i="1"/>
  <c r="Z627" i="1"/>
  <c r="AB627" i="1" s="1"/>
  <c r="AG627" i="1"/>
  <c r="K628" i="1"/>
  <c r="V628" i="1"/>
  <c r="X628" i="1"/>
  <c r="Z628" i="1" s="1"/>
  <c r="AB628" i="1" s="1"/>
  <c r="AI628" i="1" s="1"/>
  <c r="Y628" i="1"/>
  <c r="AG628" i="1"/>
  <c r="K629" i="1"/>
  <c r="V629" i="1"/>
  <c r="X629" i="1"/>
  <c r="Y629" i="1"/>
  <c r="Z629" i="1" s="1"/>
  <c r="AB629" i="1" s="1"/>
  <c r="AG629" i="1"/>
  <c r="AI629" i="1"/>
  <c r="K630" i="1"/>
  <c r="V630" i="1"/>
  <c r="X630" i="1"/>
  <c r="Y630" i="1"/>
  <c r="Z630" i="1"/>
  <c r="AB630" i="1"/>
  <c r="AI630" i="1" s="1"/>
  <c r="AG630" i="1"/>
  <c r="K631" i="1"/>
  <c r="V631" i="1"/>
  <c r="X631" i="1"/>
  <c r="Z631" i="1" s="1"/>
  <c r="Y631" i="1"/>
  <c r="AB631" i="1"/>
  <c r="AI631" i="1" s="1"/>
  <c r="AG631" i="1"/>
  <c r="K632" i="1"/>
  <c r="V632" i="1"/>
  <c r="X632" i="1"/>
  <c r="Y632" i="1"/>
  <c r="Z632" i="1"/>
  <c r="AB632" i="1" s="1"/>
  <c r="AI632" i="1" s="1"/>
  <c r="AG632" i="1"/>
  <c r="K633" i="1"/>
  <c r="V633" i="1"/>
  <c r="X633" i="1"/>
  <c r="Z633" i="1" s="1"/>
  <c r="AB633" i="1" s="1"/>
  <c r="Y633" i="1"/>
  <c r="AG633" i="1"/>
  <c r="K634" i="1"/>
  <c r="V634" i="1" s="1"/>
  <c r="X634" i="1"/>
  <c r="Y634" i="1"/>
  <c r="Z634" i="1" s="1"/>
  <c r="AB634" i="1"/>
  <c r="AG634" i="1"/>
  <c r="K635" i="1"/>
  <c r="V635" i="1" s="1"/>
  <c r="X635" i="1"/>
  <c r="Z635" i="1" s="1"/>
  <c r="Y635" i="1"/>
  <c r="AB635" i="1"/>
  <c r="AI635" i="1" s="1"/>
  <c r="AG635" i="1"/>
  <c r="K636" i="1"/>
  <c r="V636" i="1"/>
  <c r="X636" i="1"/>
  <c r="Z636" i="1" s="1"/>
  <c r="AB636" i="1" s="1"/>
  <c r="AI636" i="1" s="1"/>
  <c r="Y636" i="1"/>
  <c r="AG636" i="1"/>
  <c r="K637" i="1"/>
  <c r="V637" i="1"/>
  <c r="X637" i="1"/>
  <c r="Y637" i="1"/>
  <c r="AG637" i="1"/>
  <c r="K638" i="1"/>
  <c r="V638" i="1"/>
  <c r="X638" i="1"/>
  <c r="Y638" i="1"/>
  <c r="Z638" i="1"/>
  <c r="AB638" i="1" s="1"/>
  <c r="AI638" i="1" s="1"/>
  <c r="AG638" i="1"/>
  <c r="K639" i="1"/>
  <c r="V639" i="1"/>
  <c r="X639" i="1"/>
  <c r="Y639" i="1"/>
  <c r="AG639" i="1"/>
  <c r="K640" i="1"/>
  <c r="V640" i="1" s="1"/>
  <c r="X640" i="1"/>
  <c r="Y640" i="1"/>
  <c r="Z640" i="1" s="1"/>
  <c r="AB640" i="1"/>
  <c r="AG640" i="1"/>
  <c r="AI640" i="1"/>
  <c r="K641" i="1"/>
  <c r="V641" i="1" s="1"/>
  <c r="X641" i="1"/>
  <c r="Y641" i="1"/>
  <c r="Z641" i="1"/>
  <c r="AB641" i="1"/>
  <c r="AI641" i="1" s="1"/>
  <c r="AG641" i="1"/>
  <c r="K642" i="1"/>
  <c r="V642" i="1"/>
  <c r="X642" i="1"/>
  <c r="Z642" i="1" s="1"/>
  <c r="AB642" i="1" s="1"/>
  <c r="AI642" i="1" s="1"/>
  <c r="Y642" i="1"/>
  <c r="AG642" i="1"/>
  <c r="K643" i="1"/>
  <c r="V643" i="1"/>
  <c r="X643" i="1"/>
  <c r="Y643" i="1"/>
  <c r="AG643" i="1"/>
  <c r="K644" i="1"/>
  <c r="V644" i="1" s="1"/>
  <c r="X644" i="1"/>
  <c r="Z644" i="1" s="1"/>
  <c r="AB644" i="1" s="1"/>
  <c r="AI644" i="1" s="1"/>
  <c r="Y644" i="1"/>
  <c r="AG644" i="1"/>
  <c r="K645" i="1"/>
  <c r="V645" i="1" s="1"/>
  <c r="X645" i="1"/>
  <c r="Y645" i="1"/>
  <c r="Z645" i="1" s="1"/>
  <c r="AB645" i="1"/>
  <c r="AI645" i="1" s="1"/>
  <c r="AG645" i="1"/>
  <c r="K646" i="1"/>
  <c r="V646" i="1"/>
  <c r="X646" i="1"/>
  <c r="Z646" i="1" s="1"/>
  <c r="AB646" i="1" s="1"/>
  <c r="AI646" i="1" s="1"/>
  <c r="Y646" i="1"/>
  <c r="AG646" i="1"/>
  <c r="K647" i="1"/>
  <c r="V647" i="1"/>
  <c r="X647" i="1"/>
  <c r="Z647" i="1" s="1"/>
  <c r="Y647" i="1"/>
  <c r="AB647" i="1"/>
  <c r="AG647" i="1"/>
  <c r="K648" i="1"/>
  <c r="V648" i="1" s="1"/>
  <c r="X648" i="1"/>
  <c r="Y648" i="1"/>
  <c r="AG648" i="1"/>
  <c r="K649" i="1"/>
  <c r="V649" i="1"/>
  <c r="X649" i="1"/>
  <c r="Y649" i="1"/>
  <c r="Z649" i="1"/>
  <c r="AB649" i="1" s="1"/>
  <c r="AG649" i="1"/>
  <c r="AI649" i="1"/>
  <c r="K650" i="1"/>
  <c r="V650" i="1"/>
  <c r="X650" i="1"/>
  <c r="Z650" i="1" s="1"/>
  <c r="Y650" i="1"/>
  <c r="AB650" i="1"/>
  <c r="AI650" i="1" s="1"/>
  <c r="AG650" i="1"/>
  <c r="K651" i="1"/>
  <c r="V651" i="1" s="1"/>
  <c r="X651" i="1"/>
  <c r="Y651" i="1"/>
  <c r="Z651" i="1" s="1"/>
  <c r="AB651" i="1"/>
  <c r="AI651" i="1" s="1"/>
  <c r="AG651" i="1"/>
  <c r="K652" i="1"/>
  <c r="V652" i="1"/>
  <c r="X652" i="1"/>
  <c r="Y652" i="1"/>
  <c r="Z652" i="1"/>
  <c r="AB652" i="1" s="1"/>
  <c r="AI652" i="1" s="1"/>
  <c r="AG652" i="1"/>
  <c r="K653" i="1"/>
  <c r="V653" i="1"/>
  <c r="X653" i="1"/>
  <c r="Z653" i="1" s="1"/>
  <c r="Y653" i="1"/>
  <c r="AB653" i="1"/>
  <c r="AG653" i="1"/>
  <c r="K654" i="1"/>
  <c r="V654" i="1" s="1"/>
  <c r="X654" i="1"/>
  <c r="Y654" i="1"/>
  <c r="Z654" i="1"/>
  <c r="AB654" i="1" s="1"/>
  <c r="AI654" i="1" s="1"/>
  <c r="AG654" i="1"/>
  <c r="K655" i="1"/>
  <c r="V655" i="1"/>
  <c r="X655" i="1"/>
  <c r="Y655" i="1"/>
  <c r="Z655" i="1"/>
  <c r="AB655" i="1" s="1"/>
  <c r="AG655" i="1"/>
  <c r="AI655" i="1"/>
  <c r="K656" i="1"/>
  <c r="V656" i="1"/>
  <c r="X656" i="1"/>
  <c r="Z656" i="1" s="1"/>
  <c r="Y656" i="1"/>
  <c r="AB656" i="1"/>
  <c r="AI656" i="1" s="1"/>
  <c r="AG656" i="1"/>
  <c r="K657" i="1"/>
  <c r="V657" i="1" s="1"/>
  <c r="X657" i="1"/>
  <c r="Y657" i="1"/>
  <c r="Z657" i="1"/>
  <c r="AB657" i="1"/>
  <c r="AI657" i="1" s="1"/>
  <c r="AG657" i="1"/>
  <c r="K658" i="1"/>
  <c r="V658" i="1"/>
  <c r="X658" i="1"/>
  <c r="Y658" i="1"/>
  <c r="Z658" i="1"/>
  <c r="AB658" i="1" s="1"/>
  <c r="AI658" i="1" s="1"/>
  <c r="AG658" i="1"/>
  <c r="K659" i="1"/>
  <c r="V659" i="1"/>
  <c r="X659" i="1"/>
  <c r="Z659" i="1" s="1"/>
  <c r="Y659" i="1"/>
  <c r="AB659" i="1"/>
  <c r="AI659" i="1" s="1"/>
  <c r="AG659" i="1"/>
  <c r="K660" i="1"/>
  <c r="V660" i="1" s="1"/>
  <c r="X660" i="1"/>
  <c r="Y660" i="1"/>
  <c r="Z660" i="1"/>
  <c r="AB660" i="1" s="1"/>
  <c r="AI660" i="1" s="1"/>
  <c r="AG660" i="1"/>
  <c r="K661" i="1"/>
  <c r="V661" i="1"/>
  <c r="X661" i="1"/>
  <c r="Y661" i="1"/>
  <c r="Z661" i="1"/>
  <c r="AB661" i="1" s="1"/>
  <c r="AI661" i="1" s="1"/>
  <c r="AG661" i="1"/>
  <c r="K662" i="1"/>
  <c r="V662" i="1" s="1"/>
  <c r="X662" i="1"/>
  <c r="Z662" i="1" s="1"/>
  <c r="AB662" i="1" s="1"/>
  <c r="AI662" i="1" s="1"/>
  <c r="Y662" i="1"/>
  <c r="AG662" i="1"/>
  <c r="K663" i="1"/>
  <c r="V663" i="1" s="1"/>
  <c r="X663" i="1"/>
  <c r="Y663" i="1"/>
  <c r="Z663" i="1"/>
  <c r="AB663" i="1" s="1"/>
  <c r="AI663" i="1" s="1"/>
  <c r="AG663" i="1"/>
  <c r="K664" i="1"/>
  <c r="V664" i="1"/>
  <c r="X664" i="1"/>
  <c r="Y664" i="1"/>
  <c r="Z664" i="1"/>
  <c r="AB664" i="1" s="1"/>
  <c r="AG664" i="1"/>
  <c r="AI664" i="1"/>
  <c r="K665" i="1"/>
  <c r="V665" i="1" s="1"/>
  <c r="X665" i="1"/>
  <c r="Z665" i="1" s="1"/>
  <c r="AB665" i="1" s="1"/>
  <c r="Y665" i="1"/>
  <c r="AG665" i="1"/>
  <c r="K666" i="1"/>
  <c r="V666" i="1" s="1"/>
  <c r="X666" i="1"/>
  <c r="Y666" i="1"/>
  <c r="Z666" i="1"/>
  <c r="AB666" i="1" s="1"/>
  <c r="AI666" i="1" s="1"/>
  <c r="AG666" i="1"/>
  <c r="K667" i="1"/>
  <c r="V667" i="1"/>
  <c r="X667" i="1"/>
  <c r="Z667" i="1" s="1"/>
  <c r="AB667" i="1" s="1"/>
  <c r="AI667" i="1" s="1"/>
  <c r="Y667" i="1"/>
  <c r="AG667" i="1"/>
  <c r="K668" i="1"/>
  <c r="V668" i="1" s="1"/>
  <c r="X668" i="1"/>
  <c r="Z668" i="1" s="1"/>
  <c r="Y668" i="1"/>
  <c r="AB668" i="1"/>
  <c r="AI668" i="1" s="1"/>
  <c r="AG668" i="1"/>
  <c r="K669" i="1"/>
  <c r="V669" i="1" s="1"/>
  <c r="X669" i="1"/>
  <c r="Z669" i="1" s="1"/>
  <c r="Y669" i="1"/>
  <c r="AB669" i="1"/>
  <c r="AI669" i="1" s="1"/>
  <c r="AG669" i="1"/>
  <c r="K670" i="1"/>
  <c r="V670" i="1"/>
  <c r="X670" i="1"/>
  <c r="Y670" i="1"/>
  <c r="Z670" i="1"/>
  <c r="AB670" i="1" s="1"/>
  <c r="AG670" i="1"/>
  <c r="AI670" i="1"/>
  <c r="K671" i="1"/>
  <c r="V671" i="1"/>
  <c r="X671" i="1"/>
  <c r="Z671" i="1" s="1"/>
  <c r="AB671" i="1" s="1"/>
  <c r="AI671" i="1" s="1"/>
  <c r="Y671" i="1"/>
  <c r="AG671" i="1"/>
  <c r="K672" i="1"/>
  <c r="V672" i="1" s="1"/>
  <c r="X672" i="1"/>
  <c r="Y672" i="1"/>
  <c r="Z672" i="1"/>
  <c r="AB672" i="1" s="1"/>
  <c r="AI672" i="1" s="1"/>
  <c r="AG672" i="1"/>
  <c r="K673" i="1"/>
  <c r="V673" i="1"/>
  <c r="X673" i="1"/>
  <c r="Z673" i="1" s="1"/>
  <c r="AB673" i="1" s="1"/>
  <c r="AI673" i="1" s="1"/>
  <c r="Y673" i="1"/>
  <c r="AG673" i="1"/>
  <c r="K674" i="1"/>
  <c r="V674" i="1"/>
  <c r="X674" i="1"/>
  <c r="Y674" i="1"/>
  <c r="AG674" i="1"/>
  <c r="K675" i="1"/>
  <c r="V675" i="1" s="1"/>
  <c r="X675" i="1"/>
  <c r="Z675" i="1" s="1"/>
  <c r="AB675" i="1" s="1"/>
  <c r="AI675" i="1" s="1"/>
  <c r="Y675" i="1"/>
  <c r="AG675" i="1"/>
  <c r="K676" i="1"/>
  <c r="V676" i="1"/>
  <c r="X676" i="1"/>
  <c r="Z676" i="1" s="1"/>
  <c r="AB676" i="1" s="1"/>
  <c r="Y676" i="1"/>
  <c r="AG676" i="1"/>
  <c r="K677" i="1"/>
  <c r="V677" i="1" s="1"/>
  <c r="X677" i="1"/>
  <c r="Z677" i="1" s="1"/>
  <c r="Y677" i="1"/>
  <c r="AB677" i="1"/>
  <c r="AG677" i="1"/>
  <c r="K678" i="1"/>
  <c r="V678" i="1" s="1"/>
  <c r="X678" i="1"/>
  <c r="Z678" i="1" s="1"/>
  <c r="AB678" i="1" s="1"/>
  <c r="AI678" i="1" s="1"/>
  <c r="Y678" i="1"/>
  <c r="AG678" i="1"/>
  <c r="K679" i="1"/>
  <c r="V679" i="1"/>
  <c r="X679" i="1"/>
  <c r="Y679" i="1"/>
  <c r="Z679" i="1"/>
  <c r="AB679" i="1"/>
  <c r="AI679" i="1" s="1"/>
  <c r="AG679" i="1"/>
  <c r="K680" i="1"/>
  <c r="V680" i="1"/>
  <c r="X680" i="1"/>
  <c r="Y680" i="1"/>
  <c r="AG680" i="1"/>
  <c r="K681" i="1"/>
  <c r="V681" i="1"/>
  <c r="X681" i="1"/>
  <c r="Y681" i="1"/>
  <c r="Z681" i="1" s="1"/>
  <c r="AB681" i="1" s="1"/>
  <c r="AI681" i="1" s="1"/>
  <c r="AG681" i="1"/>
  <c r="K682" i="1"/>
  <c r="V682" i="1"/>
  <c r="X682" i="1"/>
  <c r="Y682" i="1"/>
  <c r="Z682" i="1"/>
  <c r="AB682" i="1"/>
  <c r="AI682" i="1" s="1"/>
  <c r="AG682" i="1"/>
  <c r="K683" i="1"/>
  <c r="V683" i="1" s="1"/>
  <c r="X683" i="1"/>
  <c r="Y683" i="1"/>
  <c r="AG683" i="1"/>
  <c r="K684" i="1"/>
  <c r="V684" i="1"/>
  <c r="X684" i="1"/>
  <c r="Y684" i="1"/>
  <c r="Z684" i="1"/>
  <c r="AB684" i="1"/>
  <c r="AI684" i="1" s="1"/>
  <c r="AG684" i="1"/>
  <c r="K685" i="1"/>
  <c r="V685" i="1"/>
  <c r="X685" i="1"/>
  <c r="Z685" i="1" s="1"/>
  <c r="Y685" i="1"/>
  <c r="AB685" i="1"/>
  <c r="AI685" i="1" s="1"/>
  <c r="AG685" i="1"/>
  <c r="K686" i="1"/>
  <c r="V686" i="1"/>
  <c r="X686" i="1"/>
  <c r="Z686" i="1" s="1"/>
  <c r="AB686" i="1" s="1"/>
  <c r="Y686" i="1"/>
  <c r="AG686" i="1"/>
  <c r="K687" i="1"/>
  <c r="V687" i="1"/>
  <c r="X687" i="1"/>
  <c r="Y687" i="1"/>
  <c r="Z687" i="1" s="1"/>
  <c r="AB687" i="1" s="1"/>
  <c r="AI687" i="1" s="1"/>
  <c r="AG687" i="1"/>
  <c r="K688" i="1"/>
  <c r="V688" i="1"/>
  <c r="X688" i="1"/>
  <c r="Z688" i="1" s="1"/>
  <c r="Y688" i="1"/>
  <c r="AB688" i="1"/>
  <c r="AG688" i="1"/>
  <c r="AI688" i="1"/>
  <c r="K689" i="1"/>
  <c r="V689" i="1"/>
  <c r="X689" i="1"/>
  <c r="Z689" i="1" s="1"/>
  <c r="AB689" i="1" s="1"/>
  <c r="AI689" i="1" s="1"/>
  <c r="Y689" i="1"/>
  <c r="AG689" i="1"/>
  <c r="K690" i="1"/>
  <c r="V690" i="1"/>
  <c r="X690" i="1"/>
  <c r="Y690" i="1"/>
  <c r="AG690" i="1"/>
  <c r="K691" i="1"/>
  <c r="V691" i="1"/>
  <c r="X691" i="1"/>
  <c r="Z691" i="1" s="1"/>
  <c r="AB691" i="1" s="1"/>
  <c r="AI691" i="1" s="1"/>
  <c r="Y691" i="1"/>
  <c r="AG691" i="1"/>
  <c r="K692" i="1"/>
  <c r="V692" i="1"/>
  <c r="X692" i="1"/>
  <c r="Y692" i="1"/>
  <c r="AG692" i="1"/>
  <c r="K693" i="1"/>
  <c r="V693" i="1" s="1"/>
  <c r="X693" i="1"/>
  <c r="Z693" i="1" s="1"/>
  <c r="AB693" i="1" s="1"/>
  <c r="AI693" i="1" s="1"/>
  <c r="Y693" i="1"/>
  <c r="AG693" i="1"/>
  <c r="K694" i="1"/>
  <c r="V694" i="1"/>
  <c r="X694" i="1"/>
  <c r="Y694" i="1"/>
  <c r="Z694" i="1"/>
  <c r="AB694" i="1" s="1"/>
  <c r="AG694" i="1"/>
  <c r="AI694" i="1"/>
  <c r="K695" i="1"/>
  <c r="V695" i="1"/>
  <c r="X695" i="1"/>
  <c r="Y695" i="1"/>
  <c r="AG695" i="1"/>
  <c r="K696" i="1"/>
  <c r="V696" i="1"/>
  <c r="X696" i="1"/>
  <c r="Z696" i="1" s="1"/>
  <c r="Y696" i="1"/>
  <c r="AB696" i="1"/>
  <c r="AG696" i="1"/>
  <c r="AI696" i="1"/>
  <c r="K697" i="1"/>
  <c r="V697" i="1"/>
  <c r="X697" i="1"/>
  <c r="Y697" i="1"/>
  <c r="Z697" i="1"/>
  <c r="AB697" i="1"/>
  <c r="AG697" i="1"/>
  <c r="K698" i="1"/>
  <c r="V698" i="1"/>
  <c r="X698" i="1"/>
  <c r="Y698" i="1"/>
  <c r="AG698" i="1"/>
  <c r="K699" i="1"/>
  <c r="V699" i="1"/>
  <c r="X699" i="1"/>
  <c r="Y699" i="1"/>
  <c r="Z699" i="1"/>
  <c r="AB699" i="1" s="1"/>
  <c r="AG699" i="1"/>
  <c r="AI699" i="1"/>
  <c r="K700" i="1"/>
  <c r="V700" i="1"/>
  <c r="X700" i="1"/>
  <c r="Y700" i="1"/>
  <c r="Z700" i="1"/>
  <c r="AB700" i="1"/>
  <c r="AI700" i="1" s="1"/>
  <c r="AG700" i="1"/>
  <c r="K701" i="1"/>
  <c r="V701" i="1" s="1"/>
  <c r="X701" i="1"/>
  <c r="Y701" i="1"/>
  <c r="AG701" i="1"/>
  <c r="K702" i="1"/>
  <c r="V702" i="1"/>
  <c r="X702" i="1"/>
  <c r="Y702" i="1"/>
  <c r="Z702" i="1" s="1"/>
  <c r="AB702" i="1" s="1"/>
  <c r="AI702" i="1" s="1"/>
  <c r="AG702" i="1"/>
  <c r="K703" i="1"/>
  <c r="V703" i="1"/>
  <c r="X703" i="1"/>
  <c r="Y703" i="1"/>
  <c r="Z703" i="1"/>
  <c r="AB703" i="1"/>
  <c r="AG703" i="1"/>
  <c r="AI703" i="1"/>
  <c r="K704" i="1"/>
  <c r="V704" i="1" s="1"/>
  <c r="X704" i="1"/>
  <c r="Z704" i="1" s="1"/>
  <c r="AB704" i="1" s="1"/>
  <c r="AI704" i="1" s="1"/>
  <c r="Y704" i="1"/>
  <c r="AG704" i="1"/>
  <c r="K705" i="1"/>
  <c r="V705" i="1"/>
  <c r="X705" i="1"/>
  <c r="Y705" i="1"/>
  <c r="Z705" i="1" s="1"/>
  <c r="AB705" i="1" s="1"/>
  <c r="AG705" i="1"/>
  <c r="K706" i="1"/>
  <c r="V706" i="1"/>
  <c r="X706" i="1"/>
  <c r="Z706" i="1" s="1"/>
  <c r="AB706" i="1" s="1"/>
  <c r="AI706" i="1" s="1"/>
  <c r="Y706" i="1"/>
  <c r="AG706" i="1"/>
  <c r="K707" i="1"/>
  <c r="V707" i="1"/>
  <c r="X707" i="1"/>
  <c r="Y707" i="1"/>
  <c r="AG707" i="1"/>
  <c r="K708" i="1"/>
  <c r="V708" i="1"/>
  <c r="X708" i="1"/>
  <c r="Y708" i="1"/>
  <c r="Z708" i="1" s="1"/>
  <c r="AB708" i="1"/>
  <c r="AG708" i="1"/>
  <c r="AI708" i="1"/>
  <c r="K709" i="1"/>
  <c r="V709" i="1"/>
  <c r="X709" i="1"/>
  <c r="Z709" i="1" s="1"/>
  <c r="AB709" i="1" s="1"/>
  <c r="AI709" i="1" s="1"/>
  <c r="Y709" i="1"/>
  <c r="AG709" i="1"/>
  <c r="K710" i="1"/>
  <c r="V710" i="1"/>
  <c r="X710" i="1"/>
  <c r="Y710" i="1"/>
  <c r="AG710" i="1"/>
  <c r="K711" i="1"/>
  <c r="V711" i="1" s="1"/>
  <c r="X711" i="1"/>
  <c r="Z711" i="1" s="1"/>
  <c r="AB711" i="1" s="1"/>
  <c r="AI711" i="1" s="1"/>
  <c r="Y711" i="1"/>
  <c r="AG711" i="1"/>
  <c r="K712" i="1"/>
  <c r="V712" i="1"/>
  <c r="X712" i="1"/>
  <c r="Y712" i="1"/>
  <c r="Z712" i="1"/>
  <c r="AB712" i="1" s="1"/>
  <c r="AI712" i="1" s="1"/>
  <c r="AG712" i="1"/>
  <c r="K713" i="1"/>
  <c r="V713" i="1"/>
  <c r="X713" i="1"/>
  <c r="Y713" i="1"/>
  <c r="AG713" i="1"/>
  <c r="K714" i="1"/>
  <c r="V714" i="1"/>
  <c r="X714" i="1"/>
  <c r="Z714" i="1" s="1"/>
  <c r="Y714" i="1"/>
  <c r="AB714" i="1"/>
  <c r="AI714" i="1" s="1"/>
  <c r="AG714" i="1"/>
  <c r="K715" i="1"/>
  <c r="V715" i="1"/>
  <c r="X715" i="1"/>
  <c r="Y715" i="1"/>
  <c r="Z715" i="1"/>
  <c r="AB715" i="1" s="1"/>
  <c r="AI715" i="1" s="1"/>
  <c r="AG715" i="1"/>
  <c r="K716" i="1"/>
  <c r="V716" i="1"/>
  <c r="X716" i="1"/>
  <c r="Y716" i="1"/>
  <c r="AG716" i="1"/>
  <c r="K717" i="1"/>
  <c r="V717" i="1"/>
  <c r="X717" i="1"/>
  <c r="Z717" i="1" s="1"/>
  <c r="AB717" i="1" s="1"/>
  <c r="AI717" i="1" s="1"/>
  <c r="Y717" i="1"/>
  <c r="AG717" i="1"/>
  <c r="K718" i="1"/>
  <c r="V718" i="1"/>
  <c r="X718" i="1"/>
  <c r="Y718" i="1"/>
  <c r="Z718" i="1"/>
  <c r="AB718" i="1"/>
  <c r="AG718" i="1"/>
  <c r="AI718" i="1"/>
  <c r="K719" i="1"/>
  <c r="V719" i="1" s="1"/>
  <c r="X719" i="1"/>
  <c r="Y719" i="1"/>
  <c r="AG719" i="1"/>
  <c r="K720" i="1"/>
  <c r="V720" i="1"/>
  <c r="X720" i="1"/>
  <c r="Y720" i="1"/>
  <c r="Z720" i="1" s="1"/>
  <c r="AB720" i="1" s="1"/>
  <c r="AI720" i="1" s="1"/>
  <c r="AG720" i="1"/>
  <c r="K721" i="1"/>
  <c r="V721" i="1"/>
  <c r="X721" i="1"/>
  <c r="Z721" i="1" s="1"/>
  <c r="AB721" i="1" s="1"/>
  <c r="AI721" i="1" s="1"/>
  <c r="Y721" i="1"/>
  <c r="AG721" i="1"/>
  <c r="K722" i="1"/>
  <c r="V722" i="1"/>
  <c r="X722" i="1"/>
  <c r="Z722" i="1" s="1"/>
  <c r="AB722" i="1" s="1"/>
  <c r="Y722" i="1"/>
  <c r="AG722" i="1"/>
  <c r="K723" i="1"/>
  <c r="V723" i="1"/>
  <c r="X723" i="1"/>
  <c r="Y723" i="1"/>
  <c r="Z723" i="1" s="1"/>
  <c r="AB723" i="1"/>
  <c r="AG723" i="1"/>
  <c r="AI723" i="1"/>
  <c r="K724" i="1"/>
  <c r="V724" i="1"/>
  <c r="X724" i="1"/>
  <c r="Z724" i="1" s="1"/>
  <c r="Y724" i="1"/>
  <c r="AB724" i="1"/>
  <c r="AG724" i="1"/>
  <c r="AI724" i="1"/>
  <c r="K725" i="1"/>
  <c r="V725" i="1"/>
  <c r="X725" i="1"/>
  <c r="Y725" i="1"/>
  <c r="AG725" i="1"/>
  <c r="K726" i="1"/>
  <c r="V726" i="1"/>
  <c r="X726" i="1"/>
  <c r="Z726" i="1" s="1"/>
  <c r="Y726" i="1"/>
  <c r="AB726" i="1"/>
  <c r="AI726" i="1" s="1"/>
  <c r="AG726" i="1"/>
  <c r="K727" i="1"/>
  <c r="V727" i="1"/>
  <c r="X727" i="1"/>
  <c r="Z727" i="1" s="1"/>
  <c r="Y727" i="1"/>
  <c r="AB727" i="1"/>
  <c r="AI727" i="1" s="1"/>
  <c r="AG727" i="1"/>
  <c r="K728" i="1"/>
  <c r="V728" i="1"/>
  <c r="X728" i="1"/>
  <c r="Y728" i="1"/>
  <c r="AG728" i="1"/>
  <c r="K729" i="1"/>
  <c r="V729" i="1" s="1"/>
  <c r="X729" i="1"/>
  <c r="Y729" i="1"/>
  <c r="AG729" i="1"/>
  <c r="K730" i="1"/>
  <c r="V730" i="1"/>
  <c r="X730" i="1"/>
  <c r="Y730" i="1"/>
  <c r="Z730" i="1"/>
  <c r="AB730" i="1" s="1"/>
  <c r="AI730" i="1" s="1"/>
  <c r="AG730" i="1"/>
  <c r="K731" i="1"/>
  <c r="V731" i="1"/>
  <c r="X731" i="1"/>
  <c r="Y731" i="1"/>
  <c r="AG731" i="1"/>
  <c r="K732" i="1"/>
  <c r="V732" i="1" s="1"/>
  <c r="X732" i="1"/>
  <c r="Z732" i="1" s="1"/>
  <c r="Y732" i="1"/>
  <c r="AB732" i="1"/>
  <c r="AI732" i="1" s="1"/>
  <c r="AG732" i="1"/>
  <c r="K733" i="1"/>
  <c r="V733" i="1"/>
  <c r="X733" i="1"/>
  <c r="Y733" i="1"/>
  <c r="Z733" i="1"/>
  <c r="AB733" i="1"/>
  <c r="AI733" i="1" s="1"/>
  <c r="AG733" i="1"/>
  <c r="K734" i="1"/>
  <c r="V734" i="1"/>
  <c r="X734" i="1"/>
  <c r="Y734" i="1"/>
  <c r="AG734" i="1"/>
  <c r="K735" i="1"/>
  <c r="V735" i="1"/>
  <c r="X735" i="1"/>
  <c r="Y735" i="1"/>
  <c r="AG735" i="1"/>
  <c r="K736" i="1"/>
  <c r="V736" i="1"/>
  <c r="X736" i="1"/>
  <c r="Y736" i="1"/>
  <c r="Z736" i="1"/>
  <c r="AB736" i="1"/>
  <c r="AG736" i="1"/>
  <c r="AI736" i="1" s="1"/>
  <c r="K737" i="1"/>
  <c r="V737" i="1" s="1"/>
  <c r="X737" i="1"/>
  <c r="Y737" i="1"/>
  <c r="AG737" i="1"/>
  <c r="K738" i="1"/>
  <c r="V738" i="1"/>
  <c r="X738" i="1"/>
  <c r="Y738" i="1"/>
  <c r="Z738" i="1"/>
  <c r="AB738" i="1"/>
  <c r="AG738" i="1"/>
  <c r="K739" i="1"/>
  <c r="V739" i="1"/>
  <c r="X739" i="1"/>
  <c r="Z739" i="1" s="1"/>
  <c r="Y739" i="1"/>
  <c r="AB739" i="1"/>
  <c r="AG739" i="1"/>
  <c r="AI739" i="1"/>
  <c r="K740" i="1"/>
  <c r="V740" i="1" s="1"/>
  <c r="X740" i="1"/>
  <c r="Z740" i="1" s="1"/>
  <c r="AB740" i="1" s="1"/>
  <c r="Y740" i="1"/>
  <c r="AG740" i="1"/>
  <c r="K741" i="1"/>
  <c r="V741" i="1"/>
  <c r="X741" i="1"/>
  <c r="Y741" i="1"/>
  <c r="Z741" i="1" s="1"/>
  <c r="AB741" i="1" s="1"/>
  <c r="AI741" i="1" s="1"/>
  <c r="AG741" i="1"/>
  <c r="K742" i="1"/>
  <c r="V742" i="1"/>
  <c r="X742" i="1"/>
  <c r="Z742" i="1" s="1"/>
  <c r="Y742" i="1"/>
  <c r="AB742" i="1"/>
  <c r="AG742" i="1"/>
  <c r="AI742" i="1"/>
  <c r="K743" i="1"/>
  <c r="V743" i="1"/>
  <c r="X743" i="1"/>
  <c r="Y743" i="1"/>
  <c r="AG743" i="1"/>
  <c r="K744" i="1"/>
  <c r="V744" i="1"/>
  <c r="X744" i="1"/>
  <c r="Y744" i="1"/>
  <c r="AG744" i="1"/>
  <c r="K745" i="1"/>
  <c r="V745" i="1"/>
  <c r="X745" i="1"/>
  <c r="Z745" i="1" s="1"/>
  <c r="AB745" i="1" s="1"/>
  <c r="AI745" i="1" s="1"/>
  <c r="Y745" i="1"/>
  <c r="AG745" i="1"/>
  <c r="K746" i="1"/>
  <c r="V746" i="1"/>
  <c r="X746" i="1"/>
  <c r="Y746" i="1"/>
  <c r="AG746" i="1"/>
  <c r="K747" i="1"/>
  <c r="V747" i="1" s="1"/>
  <c r="X747" i="1"/>
  <c r="Y747" i="1"/>
  <c r="AG747" i="1"/>
  <c r="K748" i="1"/>
  <c r="V748" i="1"/>
  <c r="X748" i="1"/>
  <c r="Z748" i="1" s="1"/>
  <c r="AB748" i="1" s="1"/>
  <c r="AI748" i="1" s="1"/>
  <c r="Y748" i="1"/>
  <c r="AG748" i="1"/>
  <c r="K749" i="1"/>
  <c r="V749" i="1"/>
  <c r="X749" i="1"/>
  <c r="Y749" i="1"/>
  <c r="AG749" i="1"/>
  <c r="K750" i="1"/>
  <c r="V750" i="1"/>
  <c r="X750" i="1"/>
  <c r="Z750" i="1" s="1"/>
  <c r="AB750" i="1" s="1"/>
  <c r="AI750" i="1" s="1"/>
  <c r="Y750" i="1"/>
  <c r="AG750" i="1"/>
  <c r="K751" i="1"/>
  <c r="V751" i="1"/>
  <c r="X751" i="1"/>
  <c r="Y751" i="1"/>
  <c r="Z751" i="1"/>
  <c r="AB751" i="1"/>
  <c r="AG751" i="1"/>
  <c r="K752" i="1"/>
  <c r="V752" i="1"/>
  <c r="X752" i="1"/>
  <c r="Y752" i="1"/>
  <c r="AG752" i="1"/>
  <c r="K753" i="1"/>
  <c r="V753" i="1"/>
  <c r="X753" i="1"/>
  <c r="Z753" i="1" s="1"/>
  <c r="AB753" i="1" s="1"/>
  <c r="AI753" i="1" s="1"/>
  <c r="Y753" i="1"/>
  <c r="AG753" i="1"/>
  <c r="K754" i="1"/>
  <c r="V754" i="1"/>
  <c r="X754" i="1"/>
  <c r="Y754" i="1"/>
  <c r="Z754" i="1"/>
  <c r="AB754" i="1"/>
  <c r="AG754" i="1"/>
  <c r="AI754" i="1"/>
  <c r="K755" i="1"/>
  <c r="V755" i="1" s="1"/>
  <c r="X755" i="1"/>
  <c r="Y755" i="1"/>
  <c r="AG755" i="1"/>
  <c r="K756" i="1"/>
  <c r="V756" i="1"/>
  <c r="X756" i="1"/>
  <c r="Y756" i="1"/>
  <c r="Z756" i="1" s="1"/>
  <c r="AB756" i="1"/>
  <c r="AG756" i="1"/>
  <c r="K757" i="1"/>
  <c r="V757" i="1"/>
  <c r="X757" i="1"/>
  <c r="Z757" i="1" s="1"/>
  <c r="Y757" i="1"/>
  <c r="AB757" i="1"/>
  <c r="AI757" i="1" s="1"/>
  <c r="AG757" i="1"/>
  <c r="K758" i="1"/>
  <c r="V758" i="1"/>
  <c r="X758" i="1"/>
  <c r="Z758" i="1" s="1"/>
  <c r="AB758" i="1" s="1"/>
  <c r="Y758" i="1"/>
  <c r="AG758" i="1"/>
  <c r="K759" i="1"/>
  <c r="V759" i="1"/>
  <c r="X759" i="1"/>
  <c r="Y759" i="1"/>
  <c r="Z759" i="1" s="1"/>
  <c r="AB759" i="1"/>
  <c r="AI759" i="1" s="1"/>
  <c r="AG759" i="1"/>
  <c r="K760" i="1"/>
  <c r="V760" i="1"/>
  <c r="X760" i="1"/>
  <c r="Z760" i="1" s="1"/>
  <c r="Y760" i="1"/>
  <c r="AB760" i="1"/>
  <c r="AI760" i="1" s="1"/>
  <c r="AG760" i="1"/>
  <c r="K761" i="1"/>
  <c r="V761" i="1"/>
  <c r="X761" i="1"/>
  <c r="Y761" i="1"/>
  <c r="AG761" i="1"/>
  <c r="K762" i="1"/>
  <c r="V762" i="1"/>
  <c r="X762" i="1"/>
  <c r="Y762" i="1"/>
  <c r="AG762" i="1"/>
  <c r="K763" i="1"/>
  <c r="V763" i="1"/>
  <c r="X763" i="1"/>
  <c r="Z763" i="1" s="1"/>
  <c r="AB763" i="1" s="1"/>
  <c r="AI763" i="1" s="1"/>
  <c r="Y763" i="1"/>
  <c r="AG763" i="1"/>
  <c r="K764" i="1"/>
  <c r="V764" i="1"/>
  <c r="X764" i="1"/>
  <c r="Y764" i="1"/>
  <c r="AG764" i="1"/>
  <c r="K765" i="1"/>
  <c r="V765" i="1" s="1"/>
  <c r="X765" i="1"/>
  <c r="Y765" i="1"/>
  <c r="AG765" i="1"/>
  <c r="K766" i="1"/>
  <c r="V766" i="1"/>
  <c r="X766" i="1"/>
  <c r="Z766" i="1" s="1"/>
  <c r="AB766" i="1" s="1"/>
  <c r="Y766" i="1"/>
  <c r="AG766" i="1"/>
  <c r="AI766" i="1"/>
  <c r="K767" i="1"/>
  <c r="V767" i="1"/>
  <c r="X767" i="1"/>
  <c r="Y767" i="1"/>
  <c r="Z767" i="1" s="1"/>
  <c r="AB767" i="1" s="1"/>
  <c r="AG767" i="1"/>
  <c r="AI767" i="1"/>
  <c r="K768" i="1"/>
  <c r="V768" i="1" s="1"/>
  <c r="X768" i="1"/>
  <c r="Y768" i="1"/>
  <c r="AG768" i="1"/>
  <c r="K769" i="1"/>
  <c r="V769" i="1"/>
  <c r="X769" i="1"/>
  <c r="Y769" i="1"/>
  <c r="Z769" i="1"/>
  <c r="AB769" i="1" s="1"/>
  <c r="AG769" i="1"/>
  <c r="AI769" i="1"/>
  <c r="K770" i="1"/>
  <c r="V770" i="1"/>
  <c r="X770" i="1"/>
  <c r="Y770" i="1"/>
  <c r="Z770" i="1" s="1"/>
  <c r="AB770" i="1"/>
  <c r="AG770" i="1"/>
  <c r="K771" i="1"/>
  <c r="V771" i="1" s="1"/>
  <c r="X771" i="1"/>
  <c r="Y771" i="1"/>
  <c r="AG771" i="1"/>
  <c r="K772" i="1"/>
  <c r="V772" i="1"/>
  <c r="X772" i="1"/>
  <c r="Z772" i="1" s="1"/>
  <c r="AB772" i="1" s="1"/>
  <c r="AI772" i="1" s="1"/>
  <c r="Y772" i="1"/>
  <c r="AG772" i="1"/>
  <c r="K773" i="1"/>
  <c r="V773" i="1"/>
  <c r="X773" i="1"/>
  <c r="Y773" i="1"/>
  <c r="Z773" i="1" s="1"/>
  <c r="AB773" i="1" s="1"/>
  <c r="AI773" i="1" s="1"/>
  <c r="AG773" i="1"/>
  <c r="K774" i="1"/>
  <c r="V774" i="1" s="1"/>
  <c r="X774" i="1"/>
  <c r="Y774" i="1"/>
  <c r="AG774" i="1"/>
  <c r="K775" i="1"/>
  <c r="V775" i="1"/>
  <c r="X775" i="1"/>
  <c r="Z775" i="1" s="1"/>
  <c r="AB775" i="1" s="1"/>
  <c r="AI775" i="1" s="1"/>
  <c r="Y775" i="1"/>
  <c r="AG775" i="1"/>
  <c r="K776" i="1"/>
  <c r="V776" i="1"/>
  <c r="X776" i="1"/>
  <c r="Y776" i="1"/>
  <c r="Z776" i="1" s="1"/>
  <c r="AB776" i="1"/>
  <c r="AI776" i="1" s="1"/>
  <c r="AG776" i="1"/>
  <c r="K777" i="1"/>
  <c r="V777" i="1" s="1"/>
  <c r="X777" i="1"/>
  <c r="Y777" i="1"/>
  <c r="AG777" i="1"/>
  <c r="K778" i="1"/>
  <c r="V778" i="1"/>
  <c r="X778" i="1"/>
  <c r="Y778" i="1"/>
  <c r="Z778" i="1" s="1"/>
  <c r="AB778" i="1" s="1"/>
  <c r="AI778" i="1" s="1"/>
  <c r="AG778" i="1"/>
  <c r="K779" i="1"/>
  <c r="V779" i="1"/>
  <c r="X779" i="1"/>
  <c r="Y779" i="1"/>
  <c r="Z779" i="1"/>
  <c r="AB779" i="1" s="1"/>
  <c r="AG779" i="1"/>
  <c r="K780" i="1"/>
  <c r="V780" i="1" s="1"/>
  <c r="X780" i="1"/>
  <c r="Z780" i="1" s="1"/>
  <c r="AB780" i="1" s="1"/>
  <c r="AI780" i="1" s="1"/>
  <c r="Y780" i="1"/>
  <c r="AG780" i="1"/>
  <c r="K781" i="1"/>
  <c r="V781" i="1"/>
  <c r="X781" i="1"/>
  <c r="Z781" i="1" s="1"/>
  <c r="AB781" i="1" s="1"/>
  <c r="AI781" i="1" s="1"/>
  <c r="Y781" i="1"/>
  <c r="AG781" i="1"/>
  <c r="K782" i="1"/>
  <c r="V782" i="1"/>
  <c r="X782" i="1"/>
  <c r="Y782" i="1"/>
  <c r="Z782" i="1"/>
  <c r="AB782" i="1"/>
  <c r="AG782" i="1"/>
  <c r="AI782" i="1"/>
  <c r="K783" i="1"/>
  <c r="V783" i="1" s="1"/>
  <c r="X783" i="1"/>
  <c r="Z783" i="1" s="1"/>
  <c r="Y783" i="1"/>
  <c r="AB783" i="1"/>
  <c r="AG783" i="1"/>
  <c r="AI783" i="1"/>
  <c r="K784" i="1"/>
  <c r="V784" i="1"/>
  <c r="X784" i="1"/>
  <c r="Y784" i="1"/>
  <c r="Z784" i="1"/>
  <c r="AB784" i="1" s="1"/>
  <c r="AG784" i="1"/>
  <c r="K785" i="1"/>
  <c r="V785" i="1"/>
  <c r="X785" i="1"/>
  <c r="Y785" i="1"/>
  <c r="Z785" i="1"/>
  <c r="AB785" i="1" s="1"/>
  <c r="AI785" i="1" s="1"/>
  <c r="AG785" i="1"/>
  <c r="K786" i="1"/>
  <c r="V786" i="1" s="1"/>
  <c r="X786" i="1"/>
  <c r="Y786" i="1"/>
  <c r="AG786" i="1"/>
  <c r="K787" i="1"/>
  <c r="V787" i="1"/>
  <c r="X787" i="1"/>
  <c r="Z787" i="1" s="1"/>
  <c r="AB787" i="1" s="1"/>
  <c r="AI787" i="1" s="1"/>
  <c r="Y787" i="1"/>
  <c r="AG787" i="1"/>
  <c r="K788" i="1"/>
  <c r="V788" i="1"/>
  <c r="X788" i="1"/>
  <c r="Y788" i="1"/>
  <c r="Z788" i="1" s="1"/>
  <c r="AB788" i="1"/>
  <c r="AI788" i="1" s="1"/>
  <c r="AG788" i="1"/>
  <c r="K789" i="1"/>
  <c r="V789" i="1" s="1"/>
  <c r="X789" i="1"/>
  <c r="Y789" i="1"/>
  <c r="AG789" i="1"/>
  <c r="K790" i="1"/>
  <c r="V790" i="1"/>
  <c r="X790" i="1"/>
  <c r="Y790" i="1"/>
  <c r="Z790" i="1" s="1"/>
  <c r="AB790" i="1" s="1"/>
  <c r="AI790" i="1" s="1"/>
  <c r="AG790" i="1"/>
  <c r="K791" i="1"/>
  <c r="V791" i="1"/>
  <c r="X791" i="1"/>
  <c r="Y791" i="1"/>
  <c r="Z791" i="1"/>
  <c r="AB791" i="1" s="1"/>
  <c r="AG791" i="1"/>
  <c r="K792" i="1"/>
  <c r="V792" i="1" s="1"/>
  <c r="X792" i="1"/>
  <c r="Z792" i="1" s="1"/>
  <c r="AB792" i="1" s="1"/>
  <c r="AI792" i="1" s="1"/>
  <c r="Y792" i="1"/>
  <c r="AG792" i="1"/>
  <c r="K793" i="1"/>
  <c r="V793" i="1"/>
  <c r="X793" i="1"/>
  <c r="Z793" i="1" s="1"/>
  <c r="AB793" i="1" s="1"/>
  <c r="AI793" i="1" s="1"/>
  <c r="Y793" i="1"/>
  <c r="AG793" i="1"/>
  <c r="K794" i="1"/>
  <c r="V794" i="1"/>
  <c r="X794" i="1"/>
  <c r="Y794" i="1"/>
  <c r="Z794" i="1"/>
  <c r="AB794" i="1"/>
  <c r="AG794" i="1"/>
  <c r="AI794" i="1" s="1"/>
  <c r="K795" i="1"/>
  <c r="V795" i="1" s="1"/>
  <c r="X795" i="1"/>
  <c r="Z795" i="1" s="1"/>
  <c r="Y795" i="1"/>
  <c r="AB795" i="1"/>
  <c r="AG795" i="1"/>
  <c r="AI795" i="1"/>
  <c r="K796" i="1"/>
  <c r="V796" i="1"/>
  <c r="X796" i="1"/>
  <c r="Y796" i="1"/>
  <c r="Z796" i="1"/>
  <c r="AB796" i="1" s="1"/>
  <c r="AI796" i="1" s="1"/>
  <c r="AG796" i="1"/>
  <c r="K797" i="1"/>
  <c r="V797" i="1"/>
  <c r="X797" i="1"/>
  <c r="Y797" i="1"/>
  <c r="Z797" i="1"/>
  <c r="AB797" i="1" s="1"/>
  <c r="AI797" i="1" s="1"/>
  <c r="AG797" i="1"/>
  <c r="K798" i="1"/>
  <c r="V798" i="1" s="1"/>
  <c r="X798" i="1"/>
  <c r="Y798" i="1"/>
  <c r="AG798" i="1"/>
  <c r="K799" i="1"/>
  <c r="V799" i="1" s="1"/>
  <c r="X799" i="1"/>
  <c r="Z799" i="1" s="1"/>
  <c r="AB799" i="1" s="1"/>
  <c r="AI799" i="1" s="1"/>
  <c r="Y799" i="1"/>
  <c r="AG799" i="1"/>
  <c r="K800" i="1"/>
  <c r="V800" i="1"/>
  <c r="X800" i="1"/>
  <c r="Y800" i="1"/>
  <c r="Z800" i="1" s="1"/>
  <c r="AB800" i="1"/>
  <c r="AI800" i="1" s="1"/>
  <c r="AG800" i="1"/>
  <c r="K801" i="1"/>
  <c r="V801" i="1" s="1"/>
  <c r="X801" i="1"/>
  <c r="Y801" i="1"/>
  <c r="AG801" i="1"/>
  <c r="K802" i="1"/>
  <c r="V802" i="1"/>
  <c r="X802" i="1"/>
  <c r="Y802" i="1"/>
  <c r="Z802" i="1" s="1"/>
  <c r="AB802" i="1" s="1"/>
  <c r="AI802" i="1" s="1"/>
  <c r="AG802" i="1"/>
  <c r="K803" i="1"/>
  <c r="V803" i="1"/>
  <c r="X803" i="1"/>
  <c r="Y803" i="1"/>
  <c r="Z803" i="1"/>
  <c r="AB803" i="1" s="1"/>
  <c r="AG803" i="1"/>
  <c r="K804" i="1"/>
  <c r="V804" i="1" s="1"/>
  <c r="X804" i="1"/>
  <c r="Z804" i="1" s="1"/>
  <c r="AB804" i="1" s="1"/>
  <c r="AI804" i="1" s="1"/>
  <c r="Y804" i="1"/>
  <c r="AG804" i="1"/>
  <c r="K805" i="1"/>
  <c r="V805" i="1"/>
  <c r="X805" i="1"/>
  <c r="Z805" i="1" s="1"/>
  <c r="AB805" i="1" s="1"/>
  <c r="AI805" i="1" s="1"/>
  <c r="Y805" i="1"/>
  <c r="AG805" i="1"/>
  <c r="K806" i="1"/>
  <c r="V806" i="1"/>
  <c r="X806" i="1"/>
  <c r="Y806" i="1"/>
  <c r="Z806" i="1"/>
  <c r="AB806" i="1"/>
  <c r="AG806" i="1"/>
  <c r="AI806" i="1" s="1"/>
  <c r="K807" i="1"/>
  <c r="V807" i="1" s="1"/>
  <c r="X807" i="1"/>
  <c r="Z807" i="1" s="1"/>
  <c r="Y807" i="1"/>
  <c r="AB807" i="1"/>
  <c r="AG807" i="1"/>
  <c r="AI807" i="1"/>
  <c r="K808" i="1"/>
  <c r="V808" i="1"/>
  <c r="X808" i="1"/>
  <c r="Y808" i="1"/>
  <c r="Z808" i="1"/>
  <c r="AB808" i="1" s="1"/>
  <c r="AI808" i="1" s="1"/>
  <c r="AG808" i="1"/>
  <c r="K809" i="1"/>
  <c r="V809" i="1"/>
  <c r="X809" i="1"/>
  <c r="Y809" i="1"/>
  <c r="Z809" i="1"/>
  <c r="AB809" i="1" s="1"/>
  <c r="AI809" i="1" s="1"/>
  <c r="AG809" i="1"/>
  <c r="K810" i="1"/>
  <c r="V810" i="1" s="1"/>
  <c r="X810" i="1"/>
  <c r="Y810" i="1"/>
  <c r="AG810" i="1"/>
  <c r="K811" i="1"/>
  <c r="V811" i="1" s="1"/>
  <c r="X811" i="1"/>
  <c r="Z811" i="1" s="1"/>
  <c r="AB811" i="1" s="1"/>
  <c r="AI811" i="1" s="1"/>
  <c r="Y811" i="1"/>
  <c r="AG811" i="1"/>
  <c r="K812" i="1"/>
  <c r="V812" i="1"/>
  <c r="X812" i="1"/>
  <c r="Y812" i="1"/>
  <c r="Z812" i="1" s="1"/>
  <c r="AB812" i="1"/>
  <c r="AI812" i="1" s="1"/>
  <c r="AG812" i="1"/>
  <c r="K813" i="1"/>
  <c r="V813" i="1" s="1"/>
  <c r="X813" i="1"/>
  <c r="Y813" i="1"/>
  <c r="AG813" i="1"/>
  <c r="K814" i="1"/>
  <c r="V814" i="1"/>
  <c r="X814" i="1"/>
  <c r="Y814" i="1"/>
  <c r="Z814" i="1" s="1"/>
  <c r="AB814" i="1" s="1"/>
  <c r="AI814" i="1" s="1"/>
  <c r="AG814" i="1"/>
  <c r="K815" i="1"/>
  <c r="V815" i="1"/>
  <c r="X815" i="1"/>
  <c r="Y815" i="1"/>
  <c r="Z815" i="1"/>
  <c r="AB815" i="1" s="1"/>
  <c r="AG815" i="1"/>
  <c r="K816" i="1"/>
  <c r="V816" i="1" s="1"/>
  <c r="X816" i="1"/>
  <c r="Z816" i="1" s="1"/>
  <c r="AB816" i="1" s="1"/>
  <c r="AI816" i="1" s="1"/>
  <c r="Y816" i="1"/>
  <c r="AG816" i="1"/>
  <c r="K817" i="1"/>
  <c r="V817" i="1"/>
  <c r="X817" i="1"/>
  <c r="Z817" i="1" s="1"/>
  <c r="AB817" i="1" s="1"/>
  <c r="AI817" i="1" s="1"/>
  <c r="Y817" i="1"/>
  <c r="AG817" i="1"/>
  <c r="K818" i="1"/>
  <c r="V818" i="1"/>
  <c r="X818" i="1"/>
  <c r="Y818" i="1"/>
  <c r="Z818" i="1"/>
  <c r="AB818" i="1"/>
  <c r="AG818" i="1"/>
  <c r="AI818" i="1" s="1"/>
  <c r="K819" i="1"/>
  <c r="V819" i="1" s="1"/>
  <c r="X819" i="1"/>
  <c r="Z819" i="1" s="1"/>
  <c r="Y819" i="1"/>
  <c r="AB819" i="1"/>
  <c r="AG819" i="1"/>
  <c r="AI819" i="1"/>
  <c r="K820" i="1"/>
  <c r="V820" i="1"/>
  <c r="X820" i="1"/>
  <c r="Y820" i="1"/>
  <c r="Z820" i="1"/>
  <c r="AB820" i="1" s="1"/>
  <c r="AI820" i="1" s="1"/>
  <c r="AG820" i="1"/>
  <c r="K821" i="1"/>
  <c r="V821" i="1"/>
  <c r="X821" i="1"/>
  <c r="Y821" i="1"/>
  <c r="Z821" i="1"/>
  <c r="AB821" i="1" s="1"/>
  <c r="AI821" i="1" s="1"/>
  <c r="AG821" i="1"/>
  <c r="K822" i="1"/>
  <c r="V822" i="1" s="1"/>
  <c r="X822" i="1"/>
  <c r="Y822" i="1"/>
  <c r="AG822" i="1"/>
  <c r="K823" i="1"/>
  <c r="V823" i="1" s="1"/>
  <c r="X823" i="1"/>
  <c r="Z823" i="1" s="1"/>
  <c r="AB823" i="1" s="1"/>
  <c r="AI823" i="1" s="1"/>
  <c r="Y823" i="1"/>
  <c r="AG823" i="1"/>
  <c r="K824" i="1"/>
  <c r="V824" i="1"/>
  <c r="X824" i="1"/>
  <c r="Y824" i="1"/>
  <c r="Z824" i="1" s="1"/>
  <c r="AB824" i="1"/>
  <c r="AI824" i="1" s="1"/>
  <c r="AG824" i="1"/>
  <c r="K825" i="1"/>
  <c r="V825" i="1" s="1"/>
  <c r="X825" i="1"/>
  <c r="Y825" i="1"/>
  <c r="AG825" i="1"/>
  <c r="K826" i="1"/>
  <c r="V826" i="1"/>
  <c r="X826" i="1"/>
  <c r="Y826" i="1"/>
  <c r="Z826" i="1" s="1"/>
  <c r="AB826" i="1" s="1"/>
  <c r="AI826" i="1" s="1"/>
  <c r="AG826" i="1"/>
  <c r="K827" i="1"/>
  <c r="V827" i="1"/>
  <c r="X827" i="1"/>
  <c r="Y827" i="1"/>
  <c r="Z827" i="1"/>
  <c r="AB827" i="1" s="1"/>
  <c r="AG827" i="1"/>
  <c r="K828" i="1"/>
  <c r="V828" i="1"/>
  <c r="X828" i="1"/>
  <c r="Z828" i="1" s="1"/>
  <c r="AB828" i="1" s="1"/>
  <c r="Y828" i="1"/>
  <c r="AG828" i="1"/>
  <c r="AI828" i="1"/>
  <c r="K829" i="1"/>
  <c r="V829" i="1"/>
  <c r="X829" i="1"/>
  <c r="Y829" i="1"/>
  <c r="Z829" i="1" s="1"/>
  <c r="AB829" i="1"/>
  <c r="AG829" i="1"/>
  <c r="AI829" i="1"/>
  <c r="K830" i="1"/>
  <c r="V830" i="1"/>
  <c r="X830" i="1"/>
  <c r="Y830" i="1"/>
  <c r="Z830" i="1"/>
  <c r="AB830" i="1" s="1"/>
  <c r="AI830" i="1" s="1"/>
  <c r="AG830" i="1"/>
  <c r="K831" i="1"/>
  <c r="V831" i="1"/>
  <c r="X831" i="1"/>
  <c r="Y831" i="1"/>
  <c r="AG831" i="1"/>
  <c r="K832" i="1"/>
  <c r="V832" i="1"/>
  <c r="X832" i="1"/>
  <c r="Y832" i="1"/>
  <c r="Z832" i="1"/>
  <c r="AB832" i="1" s="1"/>
  <c r="AI832" i="1" s="1"/>
  <c r="AG832" i="1"/>
  <c r="K833" i="1"/>
  <c r="V833" i="1"/>
  <c r="X833" i="1"/>
  <c r="Y833" i="1"/>
  <c r="Z833" i="1"/>
  <c r="AB833" i="1" s="1"/>
  <c r="AG833" i="1"/>
  <c r="K834" i="1"/>
  <c r="V834" i="1" s="1"/>
  <c r="X834" i="1"/>
  <c r="Z834" i="1" s="1"/>
  <c r="AB834" i="1" s="1"/>
  <c r="AI834" i="1" s="1"/>
  <c r="Y834" i="1"/>
  <c r="AG834" i="1"/>
  <c r="K835" i="1"/>
  <c r="V835" i="1"/>
  <c r="X835" i="1"/>
  <c r="Y835" i="1"/>
  <c r="AG835" i="1"/>
  <c r="K836" i="1"/>
  <c r="V836" i="1"/>
  <c r="X836" i="1"/>
  <c r="Y836" i="1"/>
  <c r="Z836" i="1"/>
  <c r="AB836" i="1"/>
  <c r="AG836" i="1"/>
  <c r="AI836" i="1"/>
  <c r="K837" i="1"/>
  <c r="V837" i="1"/>
  <c r="X837" i="1"/>
  <c r="Y837" i="1"/>
  <c r="AG837" i="1"/>
  <c r="K838" i="1"/>
  <c r="V838" i="1"/>
  <c r="X838" i="1"/>
  <c r="Y838" i="1"/>
  <c r="Z838" i="1"/>
  <c r="AB838" i="1" s="1"/>
  <c r="AG838" i="1"/>
  <c r="K839" i="1"/>
  <c r="V839" i="1"/>
  <c r="X839" i="1"/>
  <c r="Y839" i="1"/>
  <c r="Z839" i="1"/>
  <c r="AB839" i="1"/>
  <c r="AG839" i="1"/>
  <c r="AI839" i="1"/>
  <c r="K840" i="1"/>
  <c r="V840" i="1" s="1"/>
  <c r="X840" i="1"/>
  <c r="Y840" i="1"/>
  <c r="Z840" i="1"/>
  <c r="AB840" i="1"/>
  <c r="AG840" i="1"/>
  <c r="K841" i="1"/>
  <c r="V841" i="1"/>
  <c r="X841" i="1"/>
  <c r="Y841" i="1"/>
  <c r="Z841" i="1" s="1"/>
  <c r="AB841" i="1" s="1"/>
  <c r="AI841" i="1" s="1"/>
  <c r="AG841" i="1"/>
  <c r="K842" i="1"/>
  <c r="V842" i="1"/>
  <c r="X842" i="1"/>
  <c r="Z842" i="1" s="1"/>
  <c r="AB842" i="1" s="1"/>
  <c r="Y842" i="1"/>
  <c r="AG842" i="1"/>
  <c r="AI842" i="1"/>
  <c r="K843" i="1"/>
  <c r="V843" i="1" s="1"/>
  <c r="X843" i="1"/>
  <c r="Z843" i="1" s="1"/>
  <c r="AB843" i="1" s="1"/>
  <c r="AI843" i="1" s="1"/>
  <c r="Y843" i="1"/>
  <c r="AG843" i="1"/>
  <c r="K844" i="1"/>
  <c r="V844" i="1"/>
  <c r="X844" i="1"/>
  <c r="Y844" i="1"/>
  <c r="Z844" i="1"/>
  <c r="AB844" i="1" s="1"/>
  <c r="AG844" i="1"/>
  <c r="K845" i="1"/>
  <c r="V845" i="1"/>
  <c r="X845" i="1"/>
  <c r="Z845" i="1" s="1"/>
  <c r="AB845" i="1" s="1"/>
  <c r="Y845" i="1"/>
  <c r="AG845" i="1"/>
  <c r="AI845" i="1"/>
  <c r="K846" i="1"/>
  <c r="V846" i="1" s="1"/>
  <c r="X846" i="1"/>
  <c r="Y846" i="1"/>
  <c r="Z846" i="1"/>
  <c r="AB846" i="1"/>
  <c r="AG846" i="1"/>
  <c r="K847" i="1"/>
  <c r="V847" i="1"/>
  <c r="X847" i="1"/>
  <c r="Y847" i="1"/>
  <c r="Z847" i="1" s="1"/>
  <c r="AB847" i="1" s="1"/>
  <c r="AI847" i="1" s="1"/>
  <c r="AG847" i="1"/>
  <c r="K848" i="1"/>
  <c r="V848" i="1"/>
  <c r="X848" i="1"/>
  <c r="Z848" i="1" s="1"/>
  <c r="AB848" i="1" s="1"/>
  <c r="Y848" i="1"/>
  <c r="AG848" i="1"/>
  <c r="AI848" i="1"/>
  <c r="K849" i="1"/>
  <c r="V849" i="1" s="1"/>
  <c r="X849" i="1"/>
  <c r="Z849" i="1" s="1"/>
  <c r="AB849" i="1" s="1"/>
  <c r="AI849" i="1" s="1"/>
  <c r="Y849" i="1"/>
  <c r="AG849" i="1"/>
  <c r="K850" i="1"/>
  <c r="V850" i="1"/>
  <c r="X850" i="1"/>
  <c r="Y850" i="1"/>
  <c r="Z850" i="1"/>
  <c r="AB850" i="1" s="1"/>
  <c r="AG850" i="1"/>
  <c r="K851" i="1"/>
  <c r="V851" i="1"/>
  <c r="X851" i="1"/>
  <c r="Z851" i="1" s="1"/>
  <c r="AB851" i="1" s="1"/>
  <c r="Y851" i="1"/>
  <c r="AG851" i="1"/>
  <c r="AI851" i="1"/>
  <c r="K852" i="1"/>
  <c r="V852" i="1" s="1"/>
  <c r="X852" i="1"/>
  <c r="Y852" i="1"/>
  <c r="Z852" i="1"/>
  <c r="AB852" i="1"/>
  <c r="AG852" i="1"/>
  <c r="K853" i="1"/>
  <c r="V853" i="1"/>
  <c r="X853" i="1"/>
  <c r="Y853" i="1"/>
  <c r="Z853" i="1" s="1"/>
  <c r="AB853" i="1" s="1"/>
  <c r="AI853" i="1" s="1"/>
  <c r="AG853" i="1"/>
  <c r="K854" i="1"/>
  <c r="V854" i="1"/>
  <c r="X854" i="1"/>
  <c r="Z854" i="1" s="1"/>
  <c r="AB854" i="1" s="1"/>
  <c r="Y854" i="1"/>
  <c r="AG854" i="1"/>
  <c r="AI854" i="1"/>
  <c r="K855" i="1"/>
  <c r="V855" i="1" s="1"/>
  <c r="X855" i="1"/>
  <c r="Z855" i="1" s="1"/>
  <c r="AB855" i="1" s="1"/>
  <c r="AI855" i="1" s="1"/>
  <c r="Y855" i="1"/>
  <c r="AG855" i="1"/>
  <c r="K856" i="1"/>
  <c r="V856" i="1"/>
  <c r="X856" i="1"/>
  <c r="Y856" i="1"/>
  <c r="Z856" i="1"/>
  <c r="AB856" i="1" s="1"/>
  <c r="AG856" i="1"/>
  <c r="K857" i="1"/>
  <c r="V857" i="1"/>
  <c r="X857" i="1"/>
  <c r="Z857" i="1" s="1"/>
  <c r="AB857" i="1" s="1"/>
  <c r="Y857" i="1"/>
  <c r="AG857" i="1"/>
  <c r="AI857" i="1"/>
  <c r="K858" i="1"/>
  <c r="V858" i="1" s="1"/>
  <c r="X858" i="1"/>
  <c r="Y858" i="1"/>
  <c r="Z858" i="1"/>
  <c r="AB858" i="1"/>
  <c r="AG858" i="1"/>
  <c r="K859" i="1"/>
  <c r="V859" i="1"/>
  <c r="X859" i="1"/>
  <c r="Y859" i="1"/>
  <c r="Z859" i="1" s="1"/>
  <c r="AB859" i="1" s="1"/>
  <c r="AI859" i="1" s="1"/>
  <c r="AG859" i="1"/>
  <c r="K860" i="1"/>
  <c r="V860" i="1"/>
  <c r="X860" i="1"/>
  <c r="Z860" i="1" s="1"/>
  <c r="AB860" i="1" s="1"/>
  <c r="Y860" i="1"/>
  <c r="AG860" i="1"/>
  <c r="AI860" i="1"/>
  <c r="K861" i="1"/>
  <c r="V861" i="1" s="1"/>
  <c r="X861" i="1"/>
  <c r="Z861" i="1" s="1"/>
  <c r="AB861" i="1" s="1"/>
  <c r="AI861" i="1" s="1"/>
  <c r="Y861" i="1"/>
  <c r="AG861" i="1"/>
  <c r="K862" i="1"/>
  <c r="V862" i="1"/>
  <c r="X862" i="1"/>
  <c r="Y862" i="1"/>
  <c r="Z862" i="1"/>
  <c r="AB862" i="1" s="1"/>
  <c r="AG862" i="1"/>
  <c r="K863" i="1"/>
  <c r="V863" i="1"/>
  <c r="X863" i="1"/>
  <c r="Z863" i="1" s="1"/>
  <c r="AB863" i="1" s="1"/>
  <c r="Y863" i="1"/>
  <c r="AG863" i="1"/>
  <c r="AI863" i="1"/>
  <c r="K864" i="1"/>
  <c r="V864" i="1" s="1"/>
  <c r="X864" i="1"/>
  <c r="Y864" i="1"/>
  <c r="Z864" i="1"/>
  <c r="AB864" i="1"/>
  <c r="AG864" i="1"/>
  <c r="K865" i="1"/>
  <c r="V865" i="1"/>
  <c r="X865" i="1"/>
  <c r="Y865" i="1"/>
  <c r="Z865" i="1" s="1"/>
  <c r="AB865" i="1" s="1"/>
  <c r="AI865" i="1" s="1"/>
  <c r="AG865" i="1"/>
  <c r="K866" i="1"/>
  <c r="V866" i="1"/>
  <c r="X866" i="1"/>
  <c r="Z866" i="1" s="1"/>
  <c r="AB866" i="1" s="1"/>
  <c r="Y866" i="1"/>
  <c r="AG866" i="1"/>
  <c r="AI866" i="1"/>
  <c r="K867" i="1"/>
  <c r="V867" i="1" s="1"/>
  <c r="X867" i="1"/>
  <c r="Z867" i="1" s="1"/>
  <c r="AB867" i="1" s="1"/>
  <c r="AI867" i="1" s="1"/>
  <c r="Y867" i="1"/>
  <c r="AG867" i="1"/>
  <c r="K868" i="1"/>
  <c r="V868" i="1"/>
  <c r="X868" i="1"/>
  <c r="Y868" i="1"/>
  <c r="Z868" i="1"/>
  <c r="AB868" i="1" s="1"/>
  <c r="AI868" i="1" s="1"/>
  <c r="AG868" i="1"/>
  <c r="K869" i="1"/>
  <c r="V869" i="1"/>
  <c r="X869" i="1"/>
  <c r="Z869" i="1" s="1"/>
  <c r="AB869" i="1" s="1"/>
  <c r="Y869" i="1"/>
  <c r="AG869" i="1"/>
  <c r="AI869" i="1"/>
  <c r="K870" i="1"/>
  <c r="V870" i="1" s="1"/>
  <c r="X870" i="1"/>
  <c r="Y870" i="1"/>
  <c r="Z870" i="1"/>
  <c r="AB870" i="1"/>
  <c r="AI870" i="1" s="1"/>
  <c r="AG870" i="1"/>
  <c r="K871" i="1"/>
  <c r="V871" i="1"/>
  <c r="X871" i="1"/>
  <c r="Y871" i="1"/>
  <c r="Z871" i="1" s="1"/>
  <c r="AB871" i="1" s="1"/>
  <c r="AI871" i="1" s="1"/>
  <c r="AG871" i="1"/>
  <c r="K872" i="1"/>
  <c r="V872" i="1"/>
  <c r="X872" i="1"/>
  <c r="Z872" i="1" s="1"/>
  <c r="AB872" i="1" s="1"/>
  <c r="Y872" i="1"/>
  <c r="AG872" i="1"/>
  <c r="AI872" i="1" s="1"/>
  <c r="K873" i="1"/>
  <c r="V873" i="1" s="1"/>
  <c r="X873" i="1"/>
  <c r="Z873" i="1" s="1"/>
  <c r="AB873" i="1" s="1"/>
  <c r="AI873" i="1" s="1"/>
  <c r="Y873" i="1"/>
  <c r="AG873" i="1"/>
  <c r="K874" i="1"/>
  <c r="V874" i="1"/>
  <c r="X874" i="1"/>
  <c r="Y874" i="1"/>
  <c r="Z874" i="1"/>
  <c r="AB874" i="1" s="1"/>
  <c r="AI874" i="1" s="1"/>
  <c r="AG874" i="1"/>
  <c r="K875" i="1"/>
  <c r="V875" i="1"/>
  <c r="X875" i="1"/>
  <c r="Z875" i="1" s="1"/>
  <c r="AB875" i="1" s="1"/>
  <c r="Y875" i="1"/>
  <c r="AG875" i="1"/>
  <c r="AI875" i="1"/>
  <c r="K876" i="1"/>
  <c r="V876" i="1" s="1"/>
  <c r="X876" i="1"/>
  <c r="Y876" i="1"/>
  <c r="Z876" i="1"/>
  <c r="AB876" i="1"/>
  <c r="AI876" i="1" s="1"/>
  <c r="AG876" i="1"/>
  <c r="K877" i="1"/>
  <c r="V877" i="1"/>
  <c r="X877" i="1"/>
  <c r="Y877" i="1"/>
  <c r="Z877" i="1" s="1"/>
  <c r="AB877" i="1" s="1"/>
  <c r="AI877" i="1" s="1"/>
  <c r="AG877" i="1"/>
  <c r="K878" i="1"/>
  <c r="V878" i="1"/>
  <c r="X878" i="1"/>
  <c r="Z878" i="1" s="1"/>
  <c r="AB878" i="1" s="1"/>
  <c r="Y878" i="1"/>
  <c r="AG878" i="1"/>
  <c r="AI878" i="1" s="1"/>
  <c r="K879" i="1"/>
  <c r="V879" i="1" s="1"/>
  <c r="X879" i="1"/>
  <c r="Z879" i="1" s="1"/>
  <c r="AB879" i="1" s="1"/>
  <c r="AI879" i="1" s="1"/>
  <c r="Y879" i="1"/>
  <c r="AG879" i="1"/>
  <c r="K880" i="1"/>
  <c r="V880" i="1"/>
  <c r="X880" i="1"/>
  <c r="Y880" i="1"/>
  <c r="Z880" i="1"/>
  <c r="AB880" i="1" s="1"/>
  <c r="AI880" i="1" s="1"/>
  <c r="AG880" i="1"/>
  <c r="K881" i="1"/>
  <c r="V881" i="1"/>
  <c r="X881" i="1"/>
  <c r="Z881" i="1" s="1"/>
  <c r="AB881" i="1" s="1"/>
  <c r="Y881" i="1"/>
  <c r="AG881" i="1"/>
  <c r="AI881" i="1"/>
  <c r="K882" i="1"/>
  <c r="V882" i="1" s="1"/>
  <c r="X882" i="1"/>
  <c r="Y882" i="1"/>
  <c r="Z882" i="1"/>
  <c r="AB882" i="1"/>
  <c r="AI882" i="1" s="1"/>
  <c r="AG882" i="1"/>
  <c r="K883" i="1"/>
  <c r="V883" i="1"/>
  <c r="X883" i="1"/>
  <c r="Y883" i="1"/>
  <c r="Z883" i="1" s="1"/>
  <c r="AB883" i="1" s="1"/>
  <c r="AI883" i="1" s="1"/>
  <c r="AG883" i="1"/>
  <c r="K884" i="1"/>
  <c r="V884" i="1"/>
  <c r="X884" i="1"/>
  <c r="Z884" i="1" s="1"/>
  <c r="AB884" i="1" s="1"/>
  <c r="Y884" i="1"/>
  <c r="AG884" i="1"/>
  <c r="AI884" i="1" s="1"/>
  <c r="K885" i="1"/>
  <c r="V885" i="1" s="1"/>
  <c r="X885" i="1"/>
  <c r="Z885" i="1" s="1"/>
  <c r="AB885" i="1" s="1"/>
  <c r="AI885" i="1" s="1"/>
  <c r="Y885" i="1"/>
  <c r="AG885" i="1"/>
  <c r="K886" i="1"/>
  <c r="V886" i="1"/>
  <c r="X886" i="1"/>
  <c r="Y886" i="1"/>
  <c r="Z886" i="1"/>
  <c r="AB886" i="1" s="1"/>
  <c r="AI886" i="1" s="1"/>
  <c r="AG886" i="1"/>
  <c r="K887" i="1"/>
  <c r="V887" i="1"/>
  <c r="X887" i="1"/>
  <c r="Z887" i="1" s="1"/>
  <c r="AB887" i="1" s="1"/>
  <c r="Y887" i="1"/>
  <c r="AG887" i="1"/>
  <c r="AI887" i="1"/>
  <c r="K888" i="1"/>
  <c r="V888" i="1" s="1"/>
  <c r="X888" i="1"/>
  <c r="Y888" i="1"/>
  <c r="Z888" i="1"/>
  <c r="AB888" i="1"/>
  <c r="AI888" i="1" s="1"/>
  <c r="AG888" i="1"/>
  <c r="K889" i="1"/>
  <c r="V889" i="1"/>
  <c r="X889" i="1"/>
  <c r="Y889" i="1"/>
  <c r="Z889" i="1" s="1"/>
  <c r="AB889" i="1" s="1"/>
  <c r="AI889" i="1" s="1"/>
  <c r="AG889" i="1"/>
  <c r="K890" i="1"/>
  <c r="V890" i="1"/>
  <c r="X890" i="1"/>
  <c r="Z890" i="1" s="1"/>
  <c r="AB890" i="1" s="1"/>
  <c r="Y890" i="1"/>
  <c r="AG890" i="1"/>
  <c r="AI890" i="1" s="1"/>
  <c r="K891" i="1"/>
  <c r="V891" i="1" s="1"/>
  <c r="X891" i="1"/>
  <c r="Z891" i="1" s="1"/>
  <c r="AB891" i="1" s="1"/>
  <c r="AI891" i="1" s="1"/>
  <c r="Y891" i="1"/>
  <c r="AG891" i="1"/>
  <c r="K892" i="1"/>
  <c r="V892" i="1"/>
  <c r="X892" i="1"/>
  <c r="Y892" i="1"/>
  <c r="Z892" i="1"/>
  <c r="AB892" i="1" s="1"/>
  <c r="AI892" i="1" s="1"/>
  <c r="AG892" i="1"/>
  <c r="K893" i="1"/>
  <c r="V893" i="1"/>
  <c r="X893" i="1"/>
  <c r="Z893" i="1" s="1"/>
  <c r="AB893" i="1" s="1"/>
  <c r="Y893" i="1"/>
  <c r="AG893" i="1"/>
  <c r="AI893" i="1"/>
  <c r="K894" i="1"/>
  <c r="V894" i="1" s="1"/>
  <c r="X894" i="1"/>
  <c r="Y894" i="1"/>
  <c r="Z894" i="1"/>
  <c r="AB894" i="1"/>
  <c r="AI894" i="1" s="1"/>
  <c r="AG894" i="1"/>
  <c r="K895" i="1"/>
  <c r="V895" i="1"/>
  <c r="X895" i="1"/>
  <c r="Y895" i="1"/>
  <c r="Z895" i="1" s="1"/>
  <c r="AB895" i="1" s="1"/>
  <c r="AI895" i="1" s="1"/>
  <c r="AG895" i="1"/>
  <c r="K896" i="1"/>
  <c r="V896" i="1"/>
  <c r="X896" i="1"/>
  <c r="Z896" i="1" s="1"/>
  <c r="AB896" i="1" s="1"/>
  <c r="Y896" i="1"/>
  <c r="AG896" i="1"/>
  <c r="AI896" i="1" s="1"/>
  <c r="K897" i="1"/>
  <c r="V897" i="1" s="1"/>
  <c r="X897" i="1"/>
  <c r="Z897" i="1" s="1"/>
  <c r="AB897" i="1" s="1"/>
  <c r="AI897" i="1" s="1"/>
  <c r="Y897" i="1"/>
  <c r="AG897" i="1"/>
  <c r="K898" i="1"/>
  <c r="V898" i="1"/>
  <c r="X898" i="1"/>
  <c r="Y898" i="1"/>
  <c r="Z898" i="1"/>
  <c r="AB898" i="1" s="1"/>
  <c r="AI898" i="1" s="1"/>
  <c r="AG898" i="1"/>
  <c r="K899" i="1"/>
  <c r="V899" i="1"/>
  <c r="X899" i="1"/>
  <c r="Z899" i="1" s="1"/>
  <c r="AB899" i="1" s="1"/>
  <c r="Y899" i="1"/>
  <c r="AG899" i="1"/>
  <c r="AI899" i="1"/>
  <c r="K900" i="1"/>
  <c r="V900" i="1" s="1"/>
  <c r="X900" i="1"/>
  <c r="Y900" i="1"/>
  <c r="Z900" i="1"/>
  <c r="AB900" i="1"/>
  <c r="AI900" i="1" s="1"/>
  <c r="AG900" i="1"/>
  <c r="K901" i="1"/>
  <c r="V901" i="1"/>
  <c r="X901" i="1"/>
  <c r="Y901" i="1"/>
  <c r="Z901" i="1" s="1"/>
  <c r="AB901" i="1" s="1"/>
  <c r="AI901" i="1" s="1"/>
  <c r="AG901" i="1"/>
  <c r="K902" i="1"/>
  <c r="V902" i="1"/>
  <c r="X902" i="1"/>
  <c r="Z902" i="1" s="1"/>
  <c r="AB902" i="1" s="1"/>
  <c r="Y902" i="1"/>
  <c r="AG902" i="1"/>
  <c r="AI902" i="1" s="1"/>
  <c r="K903" i="1"/>
  <c r="V903" i="1" s="1"/>
  <c r="X903" i="1"/>
  <c r="Z903" i="1" s="1"/>
  <c r="AB903" i="1" s="1"/>
  <c r="AI903" i="1" s="1"/>
  <c r="Y903" i="1"/>
  <c r="AG903" i="1"/>
  <c r="K904" i="1"/>
  <c r="V904" i="1"/>
  <c r="X904" i="1"/>
  <c r="Y904" i="1"/>
  <c r="Z904" i="1"/>
  <c r="AB904" i="1" s="1"/>
  <c r="AI904" i="1" s="1"/>
  <c r="AG904" i="1"/>
  <c r="K905" i="1"/>
  <c r="V905" i="1"/>
  <c r="X905" i="1"/>
  <c r="Z905" i="1" s="1"/>
  <c r="AB905" i="1" s="1"/>
  <c r="Y905" i="1"/>
  <c r="AG905" i="1"/>
  <c r="AI905" i="1"/>
  <c r="K906" i="1"/>
  <c r="V906" i="1" s="1"/>
  <c r="X906" i="1"/>
  <c r="Y906" i="1"/>
  <c r="Z906" i="1"/>
  <c r="AB906" i="1"/>
  <c r="AI906" i="1" s="1"/>
  <c r="AG906" i="1"/>
  <c r="K907" i="1"/>
  <c r="V907" i="1"/>
  <c r="X907" i="1"/>
  <c r="Y907" i="1"/>
  <c r="Z907" i="1" s="1"/>
  <c r="AB907" i="1" s="1"/>
  <c r="AI907" i="1" s="1"/>
  <c r="AG907" i="1"/>
  <c r="K908" i="1"/>
  <c r="V908" i="1"/>
  <c r="X908" i="1"/>
  <c r="Z908" i="1" s="1"/>
  <c r="AB908" i="1" s="1"/>
  <c r="Y908" i="1"/>
  <c r="AG908" i="1"/>
  <c r="AI908" i="1" s="1"/>
  <c r="K909" i="1"/>
  <c r="V909" i="1" s="1"/>
  <c r="X909" i="1"/>
  <c r="Z909" i="1" s="1"/>
  <c r="AB909" i="1" s="1"/>
  <c r="AI909" i="1" s="1"/>
  <c r="Y909" i="1"/>
  <c r="AG909" i="1"/>
  <c r="K910" i="1"/>
  <c r="V910" i="1"/>
  <c r="X910" i="1"/>
  <c r="Y910" i="1"/>
  <c r="Z910" i="1"/>
  <c r="AB910" i="1" s="1"/>
  <c r="AI910" i="1" s="1"/>
  <c r="AG910" i="1"/>
  <c r="K911" i="1"/>
  <c r="V911" i="1" s="1"/>
  <c r="X911" i="1"/>
  <c r="Z911" i="1" s="1"/>
  <c r="Y911" i="1"/>
  <c r="AB911" i="1"/>
  <c r="AI911" i="1" s="1"/>
  <c r="AG911" i="1"/>
  <c r="K912" i="1"/>
  <c r="V912" i="1" s="1"/>
  <c r="X912" i="1"/>
  <c r="Y912" i="1"/>
  <c r="Z912" i="1" s="1"/>
  <c r="AB912" i="1" s="1"/>
  <c r="AI912" i="1" s="1"/>
  <c r="AG912" i="1"/>
  <c r="K913" i="1"/>
  <c r="V913" i="1"/>
  <c r="X913" i="1"/>
  <c r="Z913" i="1" s="1"/>
  <c r="AB913" i="1" s="1"/>
  <c r="AI913" i="1" s="1"/>
  <c r="Y913" i="1"/>
  <c r="AG913" i="1"/>
  <c r="K914" i="1"/>
  <c r="V914" i="1"/>
  <c r="X914" i="1"/>
  <c r="Z914" i="1" s="1"/>
  <c r="Y914" i="1"/>
  <c r="AB914" i="1"/>
  <c r="AI914" i="1" s="1"/>
  <c r="AG914" i="1"/>
  <c r="K915" i="1"/>
  <c r="V915" i="1" s="1"/>
  <c r="X915" i="1"/>
  <c r="Z915" i="1" s="1"/>
  <c r="AB915" i="1" s="1"/>
  <c r="AI915" i="1" s="1"/>
  <c r="Y915" i="1"/>
  <c r="AG915" i="1"/>
  <c r="K916" i="1"/>
  <c r="V916" i="1"/>
  <c r="X916" i="1"/>
  <c r="Y916" i="1"/>
  <c r="Z916" i="1" s="1"/>
  <c r="AB916" i="1" s="1"/>
  <c r="AI916" i="1" s="1"/>
  <c r="AG916" i="1"/>
  <c r="K917" i="1"/>
  <c r="V917" i="1" s="1"/>
  <c r="X917" i="1"/>
  <c r="Z917" i="1" s="1"/>
  <c r="Y917" i="1"/>
  <c r="AB917" i="1"/>
  <c r="AG917" i="1"/>
  <c r="AI917" i="1" s="1"/>
  <c r="K918" i="1"/>
  <c r="V918" i="1" s="1"/>
  <c r="X918" i="1"/>
  <c r="Z918" i="1" s="1"/>
  <c r="AB918" i="1" s="1"/>
  <c r="AI918" i="1" s="1"/>
  <c r="Y918" i="1"/>
  <c r="AG918" i="1"/>
  <c r="K919" i="1"/>
  <c r="V919" i="1"/>
  <c r="X919" i="1"/>
  <c r="Y919" i="1"/>
  <c r="Z919" i="1"/>
  <c r="AB919" i="1" s="1"/>
  <c r="AI919" i="1" s="1"/>
  <c r="AG919" i="1"/>
  <c r="K920" i="1"/>
  <c r="V920" i="1" s="1"/>
  <c r="X920" i="1"/>
  <c r="Z920" i="1" s="1"/>
  <c r="Y920" i="1"/>
  <c r="AB920" i="1"/>
  <c r="AI920" i="1" s="1"/>
  <c r="AG920" i="1"/>
  <c r="K921" i="1"/>
  <c r="V921" i="1" s="1"/>
  <c r="X921" i="1"/>
  <c r="Y921" i="1"/>
  <c r="Z921" i="1" s="1"/>
  <c r="AB921" i="1" s="1"/>
  <c r="AI921" i="1" s="1"/>
  <c r="AG921" i="1"/>
  <c r="K922" i="1"/>
  <c r="V922" i="1"/>
  <c r="X922" i="1"/>
  <c r="Z922" i="1" s="1"/>
  <c r="AB922" i="1" s="1"/>
  <c r="AI922" i="1" s="1"/>
  <c r="Y922" i="1"/>
  <c r="AG922" i="1"/>
  <c r="K923" i="1"/>
  <c r="V923" i="1"/>
  <c r="X923" i="1"/>
  <c r="Z923" i="1" s="1"/>
  <c r="Y923" i="1"/>
  <c r="AB923" i="1"/>
  <c r="AI923" i="1" s="1"/>
  <c r="AG923" i="1"/>
  <c r="K924" i="1"/>
  <c r="V924" i="1" s="1"/>
  <c r="X924" i="1"/>
  <c r="Z924" i="1" s="1"/>
  <c r="AB924" i="1" s="1"/>
  <c r="AI924" i="1" s="1"/>
  <c r="Y924" i="1"/>
  <c r="AG924" i="1"/>
  <c r="K925" i="1"/>
  <c r="V925" i="1"/>
  <c r="X925" i="1"/>
  <c r="Y925" i="1"/>
  <c r="Z925" i="1" s="1"/>
  <c r="AB925" i="1" s="1"/>
  <c r="AI925" i="1" s="1"/>
  <c r="AG925" i="1"/>
  <c r="K926" i="1"/>
  <c r="V926" i="1" s="1"/>
  <c r="X926" i="1"/>
  <c r="Z926" i="1" s="1"/>
  <c r="Y926" i="1"/>
  <c r="AB926" i="1"/>
  <c r="AG926" i="1"/>
  <c r="AI926" i="1" s="1"/>
  <c r="K927" i="1"/>
  <c r="V927" i="1" s="1"/>
  <c r="X927" i="1"/>
  <c r="Z927" i="1" s="1"/>
  <c r="AB927" i="1" s="1"/>
  <c r="AI927" i="1" s="1"/>
  <c r="Y927" i="1"/>
  <c r="AG927" i="1"/>
  <c r="K928" i="1"/>
  <c r="V928" i="1"/>
  <c r="X928" i="1"/>
  <c r="Y928" i="1"/>
  <c r="Z928" i="1"/>
  <c r="AB928" i="1" s="1"/>
  <c r="AI928" i="1" s="1"/>
  <c r="AG928" i="1"/>
  <c r="K929" i="1"/>
  <c r="V929" i="1" s="1"/>
  <c r="X929" i="1"/>
  <c r="Z929" i="1" s="1"/>
  <c r="Y929" i="1"/>
  <c r="AB929" i="1"/>
  <c r="AI929" i="1" s="1"/>
  <c r="AG929" i="1"/>
  <c r="K930" i="1"/>
  <c r="V930" i="1" s="1"/>
  <c r="X930" i="1"/>
  <c r="Y930" i="1"/>
  <c r="Z930" i="1" s="1"/>
  <c r="AB930" i="1" s="1"/>
  <c r="AG930" i="1"/>
  <c r="K931" i="1"/>
  <c r="V931" i="1"/>
  <c r="X931" i="1"/>
  <c r="Z931" i="1" s="1"/>
  <c r="AB931" i="1" s="1"/>
  <c r="AI931" i="1" s="1"/>
  <c r="Y931" i="1"/>
  <c r="AG931" i="1"/>
  <c r="K932" i="1"/>
  <c r="V932" i="1"/>
  <c r="X932" i="1"/>
  <c r="Z932" i="1" s="1"/>
  <c r="Y932" i="1"/>
  <c r="AB932" i="1"/>
  <c r="AI932" i="1" s="1"/>
  <c r="AG932" i="1"/>
  <c r="K933" i="1"/>
  <c r="V933" i="1" s="1"/>
  <c r="X933" i="1"/>
  <c r="Z933" i="1" s="1"/>
  <c r="AB933" i="1" s="1"/>
  <c r="AI933" i="1" s="1"/>
  <c r="Y933" i="1"/>
  <c r="AG933" i="1"/>
  <c r="K934" i="1"/>
  <c r="V934" i="1"/>
  <c r="X934" i="1"/>
  <c r="Y934" i="1"/>
  <c r="Z934" i="1" s="1"/>
  <c r="AB934" i="1" s="1"/>
  <c r="AI934" i="1" s="1"/>
  <c r="AG934" i="1"/>
  <c r="K935" i="1"/>
  <c r="V935" i="1" s="1"/>
  <c r="X935" i="1"/>
  <c r="Z935" i="1" s="1"/>
  <c r="Y935" i="1"/>
  <c r="AB935" i="1"/>
  <c r="AG935" i="1"/>
  <c r="AI935" i="1" s="1"/>
  <c r="K936" i="1"/>
  <c r="V936" i="1" s="1"/>
  <c r="X936" i="1"/>
  <c r="Z936" i="1" s="1"/>
  <c r="AB936" i="1" s="1"/>
  <c r="AI936" i="1" s="1"/>
  <c r="Y936" i="1"/>
  <c r="AG936" i="1"/>
  <c r="K937" i="1"/>
  <c r="V937" i="1"/>
  <c r="X937" i="1"/>
  <c r="Y937" i="1"/>
  <c r="Z937" i="1"/>
  <c r="AB937" i="1" s="1"/>
  <c r="AI937" i="1" s="1"/>
  <c r="AG937" i="1"/>
  <c r="K938" i="1"/>
  <c r="V938" i="1" s="1"/>
  <c r="X938" i="1"/>
  <c r="Z938" i="1" s="1"/>
  <c r="Y938" i="1"/>
  <c r="AB938" i="1"/>
  <c r="AI938" i="1" s="1"/>
  <c r="AG938" i="1"/>
  <c r="K939" i="1"/>
  <c r="V939" i="1" s="1"/>
  <c r="X939" i="1"/>
  <c r="Y939" i="1"/>
  <c r="Z939" i="1" s="1"/>
  <c r="AB939" i="1" s="1"/>
  <c r="AI939" i="1" s="1"/>
  <c r="AG939" i="1"/>
  <c r="K940" i="1"/>
  <c r="V940" i="1"/>
  <c r="X940" i="1"/>
  <c r="Z940" i="1" s="1"/>
  <c r="AB940" i="1" s="1"/>
  <c r="AI940" i="1" s="1"/>
  <c r="Y940" i="1"/>
  <c r="AG940" i="1"/>
  <c r="K941" i="1"/>
  <c r="V941" i="1"/>
  <c r="X941" i="1"/>
  <c r="Z941" i="1" s="1"/>
  <c r="Y941" i="1"/>
  <c r="AB941" i="1"/>
  <c r="AI941" i="1" s="1"/>
  <c r="AG941" i="1"/>
  <c r="K942" i="1"/>
  <c r="V942" i="1" s="1"/>
  <c r="X942" i="1"/>
  <c r="Z942" i="1" s="1"/>
  <c r="AB942" i="1" s="1"/>
  <c r="AI942" i="1" s="1"/>
  <c r="Y942" i="1"/>
  <c r="AG942" i="1"/>
  <c r="K943" i="1"/>
  <c r="V943" i="1"/>
  <c r="X943" i="1"/>
  <c r="Y943" i="1"/>
  <c r="Z943" i="1" s="1"/>
  <c r="AB943" i="1" s="1"/>
  <c r="AI943" i="1" s="1"/>
  <c r="AG943" i="1"/>
  <c r="K944" i="1"/>
  <c r="V944" i="1" s="1"/>
  <c r="X944" i="1"/>
  <c r="Z944" i="1" s="1"/>
  <c r="Y944" i="1"/>
  <c r="AB944" i="1"/>
  <c r="AG944" i="1"/>
  <c r="AI944" i="1" s="1"/>
  <c r="K945" i="1"/>
  <c r="V945" i="1" s="1"/>
  <c r="X945" i="1"/>
  <c r="Z945" i="1" s="1"/>
  <c r="AB945" i="1" s="1"/>
  <c r="AI945" i="1" s="1"/>
  <c r="Y945" i="1"/>
  <c r="AG945" i="1"/>
  <c r="K946" i="1"/>
  <c r="V946" i="1"/>
  <c r="X946" i="1"/>
  <c r="Y946" i="1"/>
  <c r="Z946" i="1"/>
  <c r="AB946" i="1" s="1"/>
  <c r="AI946" i="1" s="1"/>
  <c r="AG946" i="1"/>
  <c r="K947" i="1"/>
  <c r="V947" i="1" s="1"/>
  <c r="X947" i="1"/>
  <c r="Z947" i="1" s="1"/>
  <c r="Y947" i="1"/>
  <c r="AB947" i="1"/>
  <c r="AI947" i="1" s="1"/>
  <c r="AG947" i="1"/>
  <c r="K948" i="1"/>
  <c r="V948" i="1" s="1"/>
  <c r="X948" i="1"/>
  <c r="Y948" i="1"/>
  <c r="Z948" i="1" s="1"/>
  <c r="AB948" i="1" s="1"/>
  <c r="AI948" i="1" s="1"/>
  <c r="AG948" i="1"/>
  <c r="K949" i="1"/>
  <c r="V949" i="1"/>
  <c r="X949" i="1"/>
  <c r="Z949" i="1" s="1"/>
  <c r="AB949" i="1" s="1"/>
  <c r="AI949" i="1" s="1"/>
  <c r="Y949" i="1"/>
  <c r="AG949" i="1"/>
  <c r="K950" i="1"/>
  <c r="V950" i="1"/>
  <c r="X950" i="1"/>
  <c r="Z950" i="1" s="1"/>
  <c r="Y950" i="1"/>
  <c r="AB950" i="1"/>
  <c r="AI950" i="1" s="1"/>
  <c r="AG950" i="1"/>
  <c r="K951" i="1"/>
  <c r="V951" i="1" s="1"/>
  <c r="X951" i="1"/>
  <c r="Z951" i="1" s="1"/>
  <c r="AB951" i="1" s="1"/>
  <c r="AI951" i="1" s="1"/>
  <c r="Y951" i="1"/>
  <c r="AG951" i="1"/>
  <c r="K952" i="1"/>
  <c r="V952" i="1"/>
  <c r="X952" i="1"/>
  <c r="Y952" i="1"/>
  <c r="Z952" i="1" s="1"/>
  <c r="AB952" i="1" s="1"/>
  <c r="AI952" i="1" s="1"/>
  <c r="AG952" i="1"/>
  <c r="K953" i="1"/>
  <c r="V953" i="1" s="1"/>
  <c r="X953" i="1"/>
  <c r="Z953" i="1" s="1"/>
  <c r="Y953" i="1"/>
  <c r="AB953" i="1"/>
  <c r="AG953" i="1"/>
  <c r="AI953" i="1" s="1"/>
  <c r="K954" i="1"/>
  <c r="V954" i="1" s="1"/>
  <c r="X954" i="1"/>
  <c r="Z954" i="1" s="1"/>
  <c r="AB954" i="1" s="1"/>
  <c r="AI954" i="1" s="1"/>
  <c r="Y954" i="1"/>
  <c r="AG954" i="1"/>
  <c r="K955" i="1"/>
  <c r="V955" i="1"/>
  <c r="X955" i="1"/>
  <c r="Y955" i="1"/>
  <c r="Z955" i="1"/>
  <c r="AB955" i="1" s="1"/>
  <c r="AI955" i="1" s="1"/>
  <c r="AG955" i="1"/>
  <c r="K956" i="1"/>
  <c r="V956" i="1" s="1"/>
  <c r="X956" i="1"/>
  <c r="Z956" i="1" s="1"/>
  <c r="Y956" i="1"/>
  <c r="AB956" i="1"/>
  <c r="AI956" i="1" s="1"/>
  <c r="AG956" i="1"/>
  <c r="K957" i="1"/>
  <c r="V957" i="1" s="1"/>
  <c r="X957" i="1"/>
  <c r="Y957" i="1"/>
  <c r="Z957" i="1" s="1"/>
  <c r="AB957" i="1" s="1"/>
  <c r="AG957" i="1"/>
  <c r="K958" i="1"/>
  <c r="V958" i="1"/>
  <c r="X958" i="1"/>
  <c r="Z958" i="1" s="1"/>
  <c r="AB958" i="1" s="1"/>
  <c r="AI958" i="1" s="1"/>
  <c r="Y958" i="1"/>
  <c r="AG958" i="1"/>
  <c r="K959" i="1"/>
  <c r="V959" i="1"/>
  <c r="X959" i="1"/>
  <c r="Z959" i="1" s="1"/>
  <c r="Y959" i="1"/>
  <c r="AB959" i="1"/>
  <c r="AI959" i="1" s="1"/>
  <c r="AG959" i="1"/>
  <c r="K960" i="1"/>
  <c r="V960" i="1" s="1"/>
  <c r="X960" i="1"/>
  <c r="Z960" i="1" s="1"/>
  <c r="AB960" i="1" s="1"/>
  <c r="AI960" i="1" s="1"/>
  <c r="Y960" i="1"/>
  <c r="AG960" i="1"/>
  <c r="K961" i="1"/>
  <c r="V961" i="1" s="1"/>
  <c r="X961" i="1"/>
  <c r="Y961" i="1"/>
  <c r="Z961" i="1" s="1"/>
  <c r="AB961" i="1" s="1"/>
  <c r="AI961" i="1" s="1"/>
  <c r="AG961" i="1"/>
  <c r="K962" i="1"/>
  <c r="V962" i="1" s="1"/>
  <c r="X962" i="1"/>
  <c r="Y962" i="1"/>
  <c r="Z962" i="1"/>
  <c r="AB962" i="1"/>
  <c r="AI962" i="1" s="1"/>
  <c r="AG962" i="1"/>
  <c r="K963" i="1"/>
  <c r="V963" i="1" s="1"/>
  <c r="X963" i="1"/>
  <c r="Y963" i="1"/>
  <c r="Z963" i="1" s="1"/>
  <c r="AB963" i="1" s="1"/>
  <c r="AI963" i="1" s="1"/>
  <c r="AG963" i="1"/>
  <c r="K964" i="1"/>
  <c r="V964" i="1"/>
  <c r="X964" i="1"/>
  <c r="Y964" i="1"/>
  <c r="Z964" i="1" s="1"/>
  <c r="AB964" i="1" s="1"/>
  <c r="AI964" i="1" s="1"/>
  <c r="AG964" i="1"/>
  <c r="K965" i="1"/>
  <c r="V965" i="1"/>
  <c r="X965" i="1"/>
  <c r="Z965" i="1" s="1"/>
  <c r="AB965" i="1" s="1"/>
  <c r="AI965" i="1" s="1"/>
  <c r="Y965" i="1"/>
  <c r="AG965" i="1"/>
  <c r="K966" i="1"/>
  <c r="V966" i="1" s="1"/>
  <c r="X966" i="1"/>
  <c r="Y966" i="1"/>
  <c r="Z966" i="1"/>
  <c r="AB966" i="1" s="1"/>
  <c r="AI966" i="1" s="1"/>
  <c r="AG966" i="1"/>
  <c r="K967" i="1"/>
  <c r="V967" i="1"/>
  <c r="X967" i="1"/>
  <c r="Y967" i="1"/>
  <c r="Z967" i="1"/>
  <c r="AB967" i="1" s="1"/>
  <c r="AG967" i="1"/>
  <c r="AI967" i="1"/>
  <c r="K968" i="1"/>
  <c r="V968" i="1" s="1"/>
  <c r="X968" i="1"/>
  <c r="Z968" i="1" s="1"/>
  <c r="AB968" i="1" s="1"/>
  <c r="AI968" i="1" s="1"/>
  <c r="Y968" i="1"/>
  <c r="AG968" i="1"/>
  <c r="K969" i="1"/>
  <c r="V969" i="1" s="1"/>
  <c r="X969" i="1"/>
  <c r="Y969" i="1"/>
  <c r="Z969" i="1"/>
  <c r="AB969" i="1" s="1"/>
  <c r="AI969" i="1" s="1"/>
  <c r="AG969" i="1"/>
  <c r="K970" i="1"/>
  <c r="V970" i="1" s="1"/>
  <c r="X970" i="1"/>
  <c r="Y970" i="1"/>
  <c r="Z970" i="1"/>
  <c r="AB970" i="1" s="1"/>
  <c r="AI970" i="1" s="1"/>
  <c r="AG970" i="1"/>
  <c r="K971" i="1"/>
  <c r="V971" i="1"/>
  <c r="X971" i="1"/>
  <c r="Z971" i="1" s="1"/>
  <c r="AB971" i="1" s="1"/>
  <c r="AI971" i="1" s="1"/>
  <c r="Y971" i="1"/>
  <c r="AG971" i="1"/>
  <c r="K972" i="1"/>
  <c r="V972" i="1" s="1"/>
  <c r="X972" i="1"/>
  <c r="Z972" i="1" s="1"/>
  <c r="AB972" i="1" s="1"/>
  <c r="AI972" i="1" s="1"/>
  <c r="Y972" i="1"/>
  <c r="AG972" i="1"/>
  <c r="K973" i="1"/>
  <c r="V973" i="1" s="1"/>
  <c r="X973" i="1"/>
  <c r="Y973" i="1"/>
  <c r="Z973" i="1" s="1"/>
  <c r="AB973" i="1" s="1"/>
  <c r="AI973" i="1" s="1"/>
  <c r="AG973" i="1"/>
  <c r="K974" i="1"/>
  <c r="V974" i="1" s="1"/>
  <c r="X974" i="1"/>
  <c r="Y974" i="1"/>
  <c r="Z974" i="1"/>
  <c r="AB974" i="1"/>
  <c r="AI974" i="1" s="1"/>
  <c r="AG974" i="1"/>
  <c r="K975" i="1"/>
  <c r="V975" i="1" s="1"/>
  <c r="X975" i="1"/>
  <c r="Y975" i="1"/>
  <c r="Z975" i="1" s="1"/>
  <c r="AB975" i="1" s="1"/>
  <c r="AI975" i="1" s="1"/>
  <c r="AG975" i="1"/>
  <c r="K976" i="1"/>
  <c r="V976" i="1"/>
  <c r="X976" i="1"/>
  <c r="Y976" i="1"/>
  <c r="Z976" i="1" s="1"/>
  <c r="AB976" i="1" s="1"/>
  <c r="AG976" i="1"/>
  <c r="AI976" i="1"/>
  <c r="K977" i="1"/>
  <c r="V977" i="1"/>
  <c r="X977" i="1"/>
  <c r="Z977" i="1" s="1"/>
  <c r="AB977" i="1" s="1"/>
  <c r="AI977" i="1" s="1"/>
  <c r="Y977" i="1"/>
  <c r="AG977" i="1"/>
  <c r="K978" i="1"/>
  <c r="V978" i="1" s="1"/>
  <c r="X978" i="1"/>
  <c r="Y978" i="1"/>
  <c r="Z978" i="1"/>
  <c r="AB978" i="1" s="1"/>
  <c r="AI978" i="1" s="1"/>
  <c r="AG978" i="1"/>
  <c r="K979" i="1"/>
  <c r="V979" i="1"/>
  <c r="X979" i="1"/>
  <c r="Y979" i="1"/>
  <c r="Z979" i="1"/>
  <c r="AB979" i="1" s="1"/>
  <c r="AG979" i="1"/>
  <c r="AI979" i="1"/>
  <c r="K980" i="1"/>
  <c r="V980" i="1" s="1"/>
  <c r="X980" i="1"/>
  <c r="Z980" i="1" s="1"/>
  <c r="AB980" i="1" s="1"/>
  <c r="AI980" i="1" s="1"/>
  <c r="Y980" i="1"/>
  <c r="AG980" i="1"/>
  <c r="K981" i="1"/>
  <c r="V981" i="1" s="1"/>
  <c r="X981" i="1"/>
  <c r="Y981" i="1"/>
  <c r="Z981" i="1"/>
  <c r="AB981" i="1" s="1"/>
  <c r="AI981" i="1" s="1"/>
  <c r="AG981" i="1"/>
  <c r="K982" i="1"/>
  <c r="V982" i="1" s="1"/>
  <c r="X982" i="1"/>
  <c r="Y982" i="1"/>
  <c r="Z982" i="1"/>
  <c r="AB982" i="1" s="1"/>
  <c r="AI982" i="1" s="1"/>
  <c r="AG982" i="1"/>
  <c r="K983" i="1"/>
  <c r="V983" i="1"/>
  <c r="X983" i="1"/>
  <c r="Z983" i="1" s="1"/>
  <c r="Y983" i="1"/>
  <c r="AB983" i="1"/>
  <c r="AI983" i="1" s="1"/>
  <c r="AG983" i="1"/>
  <c r="K984" i="1"/>
  <c r="V984" i="1" s="1"/>
  <c r="X984" i="1"/>
  <c r="Z984" i="1" s="1"/>
  <c r="AB984" i="1" s="1"/>
  <c r="AI984" i="1" s="1"/>
  <c r="Y984" i="1"/>
  <c r="AG984" i="1"/>
  <c r="K985" i="1"/>
  <c r="V985" i="1" s="1"/>
  <c r="X985" i="1"/>
  <c r="Y985" i="1"/>
  <c r="Z985" i="1" s="1"/>
  <c r="AB985" i="1" s="1"/>
  <c r="AI985" i="1" s="1"/>
  <c r="AG985" i="1"/>
  <c r="K986" i="1"/>
  <c r="V986" i="1" s="1"/>
  <c r="X986" i="1"/>
  <c r="Y986" i="1"/>
  <c r="Z986" i="1"/>
  <c r="AB986" i="1"/>
  <c r="AI986" i="1" s="1"/>
  <c r="AG986" i="1"/>
  <c r="K987" i="1"/>
  <c r="V987" i="1" s="1"/>
  <c r="X987" i="1"/>
  <c r="Y987" i="1"/>
  <c r="Z987" i="1" s="1"/>
  <c r="AB987" i="1" s="1"/>
  <c r="AI987" i="1" s="1"/>
  <c r="AG987" i="1"/>
  <c r="K988" i="1"/>
  <c r="V988" i="1"/>
  <c r="X988" i="1"/>
  <c r="Y988" i="1"/>
  <c r="Z988" i="1" s="1"/>
  <c r="AB988" i="1" s="1"/>
  <c r="AG988" i="1"/>
  <c r="AI988" i="1"/>
  <c r="K989" i="1"/>
  <c r="V989" i="1"/>
  <c r="X989" i="1"/>
  <c r="Z989" i="1" s="1"/>
  <c r="AB989" i="1" s="1"/>
  <c r="AI989" i="1" s="1"/>
  <c r="Y989" i="1"/>
  <c r="AG989" i="1"/>
  <c r="K990" i="1"/>
  <c r="V990" i="1" s="1"/>
  <c r="X990" i="1"/>
  <c r="Y990" i="1"/>
  <c r="Z990" i="1"/>
  <c r="AB990" i="1" s="1"/>
  <c r="AI990" i="1" s="1"/>
  <c r="AG990" i="1"/>
  <c r="K991" i="1"/>
  <c r="V991" i="1"/>
  <c r="X991" i="1"/>
  <c r="Y991" i="1"/>
  <c r="Z991" i="1"/>
  <c r="AB991" i="1" s="1"/>
  <c r="AG991" i="1"/>
  <c r="AI991" i="1"/>
  <c r="K992" i="1"/>
  <c r="V992" i="1" s="1"/>
  <c r="X992" i="1"/>
  <c r="Z992" i="1" s="1"/>
  <c r="AB992" i="1" s="1"/>
  <c r="AI992" i="1" s="1"/>
  <c r="Y992" i="1"/>
  <c r="AG992" i="1"/>
  <c r="K993" i="1"/>
  <c r="V993" i="1" s="1"/>
  <c r="X993" i="1"/>
  <c r="Y993" i="1"/>
  <c r="Z993" i="1"/>
  <c r="AB993" i="1" s="1"/>
  <c r="AI993" i="1" s="1"/>
  <c r="AG993" i="1"/>
  <c r="K994" i="1"/>
  <c r="V994" i="1" s="1"/>
  <c r="X994" i="1"/>
  <c r="Y994" i="1"/>
  <c r="Z994" i="1"/>
  <c r="AB994" i="1" s="1"/>
  <c r="AI994" i="1" s="1"/>
  <c r="AG994" i="1"/>
  <c r="K995" i="1"/>
  <c r="V995" i="1"/>
  <c r="X995" i="1"/>
  <c r="Z995" i="1" s="1"/>
  <c r="Y995" i="1"/>
  <c r="AB995" i="1"/>
  <c r="AI995" i="1" s="1"/>
  <c r="AG995" i="1"/>
  <c r="K996" i="1"/>
  <c r="V996" i="1" s="1"/>
  <c r="X996" i="1"/>
  <c r="Z996" i="1" s="1"/>
  <c r="AB996" i="1" s="1"/>
  <c r="AI996" i="1" s="1"/>
  <c r="Y996" i="1"/>
  <c r="AG996" i="1"/>
  <c r="K997" i="1"/>
  <c r="V997" i="1" s="1"/>
  <c r="X997" i="1"/>
  <c r="Y997" i="1"/>
  <c r="Z997" i="1" s="1"/>
  <c r="AB997" i="1" s="1"/>
  <c r="AI997" i="1" s="1"/>
  <c r="AG997" i="1"/>
  <c r="K998" i="1"/>
  <c r="V998" i="1" s="1"/>
  <c r="X998" i="1"/>
  <c r="Y998" i="1"/>
  <c r="Z998" i="1"/>
  <c r="AB998" i="1"/>
  <c r="AI998" i="1" s="1"/>
  <c r="AG998" i="1"/>
  <c r="K999" i="1"/>
  <c r="V999" i="1" s="1"/>
  <c r="X999" i="1"/>
  <c r="Y999" i="1"/>
  <c r="Z999" i="1"/>
  <c r="AB999" i="1"/>
  <c r="AI999" i="1" s="1"/>
  <c r="AG999" i="1"/>
  <c r="K1000" i="1"/>
  <c r="V1000" i="1"/>
  <c r="X1000" i="1"/>
  <c r="Y1000" i="1"/>
  <c r="Z1000" i="1" s="1"/>
  <c r="AB1000" i="1" s="1"/>
  <c r="AI1000" i="1" s="1"/>
  <c r="AG1000" i="1"/>
  <c r="K1001" i="1"/>
  <c r="V1001" i="1"/>
  <c r="X1001" i="1"/>
  <c r="Z1001" i="1" s="1"/>
  <c r="AB1001" i="1" s="1"/>
  <c r="AI1001" i="1" s="1"/>
  <c r="Y1001" i="1"/>
  <c r="AG1001" i="1"/>
  <c r="K1002" i="1"/>
  <c r="V1002" i="1" s="1"/>
  <c r="X1002" i="1"/>
  <c r="Y1002" i="1"/>
  <c r="Z1002" i="1"/>
  <c r="AB1002" i="1" s="1"/>
  <c r="AI1002" i="1" s="1"/>
  <c r="AG1002" i="1"/>
  <c r="K1003" i="1"/>
  <c r="V1003" i="1"/>
  <c r="X1003" i="1"/>
  <c r="Y1003" i="1"/>
  <c r="Z1003" i="1"/>
  <c r="AB1003" i="1" s="1"/>
  <c r="AG1003" i="1"/>
  <c r="AI1003" i="1"/>
  <c r="K1004" i="1"/>
  <c r="V1004" i="1" s="1"/>
  <c r="X1004" i="1"/>
  <c r="Z1004" i="1" s="1"/>
  <c r="AB1004" i="1" s="1"/>
  <c r="AI1004" i="1" s="1"/>
  <c r="Y1004" i="1"/>
  <c r="AG1004" i="1"/>
  <c r="K1005" i="1"/>
  <c r="V1005" i="1" s="1"/>
  <c r="X1005" i="1"/>
  <c r="Y1005" i="1"/>
  <c r="Z1005" i="1"/>
  <c r="AB1005" i="1" s="1"/>
  <c r="AI1005" i="1" s="1"/>
  <c r="AG1005" i="1"/>
  <c r="K1006" i="1"/>
  <c r="V1006" i="1" s="1"/>
  <c r="X1006" i="1"/>
  <c r="Y1006" i="1"/>
  <c r="Z1006" i="1"/>
  <c r="AB1006" i="1" s="1"/>
  <c r="AI1006" i="1" s="1"/>
  <c r="AG1006" i="1"/>
  <c r="K1007" i="1"/>
  <c r="V1007" i="1"/>
  <c r="X1007" i="1"/>
  <c r="Z1007" i="1" s="1"/>
  <c r="AB1007" i="1" s="1"/>
  <c r="AI1007" i="1" s="1"/>
  <c r="Y1007" i="1"/>
  <c r="AG1007" i="1"/>
  <c r="K1008" i="1"/>
  <c r="V1008" i="1" s="1"/>
  <c r="X1008" i="1"/>
  <c r="Z1008" i="1" s="1"/>
  <c r="AB1008" i="1" s="1"/>
  <c r="AI1008" i="1" s="1"/>
  <c r="Y1008" i="1"/>
  <c r="AG1008" i="1"/>
  <c r="K1009" i="1"/>
  <c r="V1009" i="1" s="1"/>
  <c r="X1009" i="1"/>
  <c r="Y1009" i="1"/>
  <c r="Z1009" i="1" s="1"/>
  <c r="AB1009" i="1" s="1"/>
  <c r="AI1009" i="1" s="1"/>
  <c r="AG1009" i="1"/>
  <c r="K1010" i="1"/>
  <c r="V1010" i="1" s="1"/>
  <c r="X1010" i="1"/>
  <c r="Y1010" i="1"/>
  <c r="Z1010" i="1"/>
  <c r="AB1010" i="1"/>
  <c r="AI1010" i="1" s="1"/>
  <c r="AG1010" i="1"/>
  <c r="K1011" i="1"/>
  <c r="V1011" i="1" s="1"/>
  <c r="X1011" i="1"/>
  <c r="Y1011" i="1"/>
  <c r="Z1011" i="1"/>
  <c r="AB1011" i="1" s="1"/>
  <c r="AI1011" i="1" s="1"/>
  <c r="AG1011" i="1"/>
  <c r="K1012" i="1"/>
  <c r="V1012" i="1"/>
  <c r="X1012" i="1"/>
  <c r="Z1012" i="1" s="1"/>
  <c r="AB1012" i="1" s="1"/>
  <c r="Y1012" i="1"/>
  <c r="AG1012" i="1"/>
  <c r="AI1012" i="1"/>
  <c r="K1013" i="1"/>
  <c r="V1013" i="1"/>
  <c r="X1013" i="1"/>
  <c r="Z1013" i="1" s="1"/>
  <c r="AB1013" i="1" s="1"/>
  <c r="AI1013" i="1" s="1"/>
  <c r="Y1013" i="1"/>
  <c r="AG1013" i="1"/>
  <c r="K1014" i="1"/>
  <c r="V1014" i="1" s="1"/>
  <c r="X1014" i="1"/>
  <c r="Y1014" i="1"/>
  <c r="Z1014" i="1"/>
  <c r="AB1014" i="1" s="1"/>
  <c r="AI1014" i="1" s="1"/>
  <c r="AG1014" i="1"/>
  <c r="K1015" i="1"/>
  <c r="V1015" i="1" s="1"/>
  <c r="X1015" i="1"/>
  <c r="Y1015" i="1"/>
  <c r="Z1015" i="1"/>
  <c r="AB1015" i="1" s="1"/>
  <c r="AG1015" i="1"/>
  <c r="AI1015" i="1"/>
  <c r="K1016" i="1"/>
  <c r="V1016" i="1" s="1"/>
  <c r="X1016" i="1"/>
  <c r="Z1016" i="1" s="1"/>
  <c r="AB1016" i="1" s="1"/>
  <c r="AI1016" i="1" s="1"/>
  <c r="Y1016" i="1"/>
  <c r="AG1016" i="1"/>
  <c r="K1017" i="1"/>
  <c r="V1017" i="1" s="1"/>
  <c r="X1017" i="1"/>
  <c r="Y1017" i="1"/>
  <c r="Z1017" i="1"/>
  <c r="AB1017" i="1" s="1"/>
  <c r="AI1017" i="1" s="1"/>
  <c r="AG1017" i="1"/>
  <c r="K1018" i="1"/>
  <c r="V1018" i="1" s="1"/>
  <c r="X1018" i="1"/>
  <c r="Y1018" i="1"/>
  <c r="Z1018" i="1" s="1"/>
  <c r="AB1018" i="1" s="1"/>
  <c r="AI1018" i="1" s="1"/>
  <c r="AG1018" i="1"/>
  <c r="K1019" i="1"/>
  <c r="V1019" i="1"/>
  <c r="X1019" i="1"/>
  <c r="Z1019" i="1" s="1"/>
  <c r="AB1019" i="1" s="1"/>
  <c r="AI1019" i="1" s="1"/>
  <c r="Y1019" i="1"/>
  <c r="AG1019" i="1"/>
  <c r="K1020" i="1"/>
  <c r="V1020" i="1" s="1"/>
  <c r="X1020" i="1"/>
  <c r="Z1020" i="1" s="1"/>
  <c r="AB1020" i="1" s="1"/>
  <c r="AI1020" i="1" s="1"/>
  <c r="Y1020" i="1"/>
  <c r="AG1020" i="1"/>
  <c r="K1021" i="1"/>
  <c r="V1021" i="1" s="1"/>
  <c r="X1021" i="1"/>
  <c r="Y1021" i="1"/>
  <c r="Z1021" i="1" s="1"/>
  <c r="AB1021" i="1" s="1"/>
  <c r="AI1021" i="1" s="1"/>
  <c r="AG1021" i="1"/>
  <c r="K1022" i="1"/>
  <c r="V1022" i="1" s="1"/>
  <c r="X1022" i="1"/>
  <c r="Y1022" i="1"/>
  <c r="Z1022" i="1"/>
  <c r="AB1022" i="1"/>
  <c r="AI1022" i="1" s="1"/>
  <c r="AG1022" i="1"/>
  <c r="K1023" i="1"/>
  <c r="V1023" i="1" s="1"/>
  <c r="X1023" i="1"/>
  <c r="Y1023" i="1"/>
  <c r="Z1023" i="1"/>
  <c r="AB1023" i="1" s="1"/>
  <c r="AI1023" i="1" s="1"/>
  <c r="AG1023" i="1"/>
  <c r="K1024" i="1"/>
  <c r="V1024" i="1"/>
  <c r="X1024" i="1"/>
  <c r="Z1024" i="1" s="1"/>
  <c r="AB1024" i="1" s="1"/>
  <c r="Y1024" i="1"/>
  <c r="AG1024" i="1"/>
  <c r="AI1024" i="1"/>
  <c r="K1025" i="1"/>
  <c r="V1025" i="1"/>
  <c r="X1025" i="1"/>
  <c r="Z1025" i="1" s="1"/>
  <c r="AB1025" i="1" s="1"/>
  <c r="AI1025" i="1" s="1"/>
  <c r="Y1025" i="1"/>
  <c r="AG1025" i="1"/>
  <c r="K1026" i="1"/>
  <c r="V1026" i="1" s="1"/>
  <c r="X1026" i="1"/>
  <c r="Y1026" i="1"/>
  <c r="Z1026" i="1"/>
  <c r="AB1026" i="1" s="1"/>
  <c r="AI1026" i="1" s="1"/>
  <c r="AG1026" i="1"/>
  <c r="K1027" i="1"/>
  <c r="V1027" i="1" s="1"/>
  <c r="X1027" i="1"/>
  <c r="Y1027" i="1"/>
  <c r="Z1027" i="1"/>
  <c r="AB1027" i="1" s="1"/>
  <c r="AG1027" i="1"/>
  <c r="AI1027" i="1"/>
  <c r="K1028" i="1"/>
  <c r="V1028" i="1" s="1"/>
  <c r="X1028" i="1"/>
  <c r="Z1028" i="1" s="1"/>
  <c r="AB1028" i="1" s="1"/>
  <c r="AI1028" i="1" s="1"/>
  <c r="Y1028" i="1"/>
  <c r="AG1028" i="1"/>
  <c r="K1029" i="1"/>
  <c r="V1029" i="1" s="1"/>
  <c r="X1029" i="1"/>
  <c r="Y1029" i="1"/>
  <c r="Z1029" i="1"/>
  <c r="AB1029" i="1" s="1"/>
  <c r="AI1029" i="1" s="1"/>
  <c r="AG1029" i="1"/>
  <c r="K1030" i="1"/>
  <c r="V1030" i="1" s="1"/>
  <c r="X1030" i="1"/>
  <c r="Y1030" i="1"/>
  <c r="Z1030" i="1" s="1"/>
  <c r="AB1030" i="1" s="1"/>
  <c r="AI1030" i="1" s="1"/>
  <c r="AG1030" i="1"/>
  <c r="K1031" i="1"/>
  <c r="V1031" i="1"/>
  <c r="X1031" i="1"/>
  <c r="Z1031" i="1" s="1"/>
  <c r="AB1031" i="1" s="1"/>
  <c r="AI1031" i="1" s="1"/>
  <c r="Y1031" i="1"/>
  <c r="AG1031" i="1"/>
  <c r="K1032" i="1"/>
  <c r="V1032" i="1" s="1"/>
  <c r="X1032" i="1"/>
  <c r="Z1032" i="1" s="1"/>
  <c r="AB1032" i="1" s="1"/>
  <c r="AI1032" i="1" s="1"/>
  <c r="Y1032" i="1"/>
  <c r="AG1032" i="1"/>
  <c r="K1033" i="1"/>
  <c r="V1033" i="1" s="1"/>
  <c r="X1033" i="1"/>
  <c r="Z1033" i="1" s="1"/>
  <c r="AB1033" i="1" s="1"/>
  <c r="AI1033" i="1" s="1"/>
  <c r="Y1033" i="1"/>
  <c r="AG1033" i="1"/>
  <c r="K1034" i="1"/>
  <c r="V1034" i="1"/>
  <c r="X1034" i="1"/>
  <c r="Y1034" i="1"/>
  <c r="Z1034" i="1"/>
  <c r="AB1034" i="1" s="1"/>
  <c r="AG1034" i="1"/>
  <c r="AI1034" i="1"/>
  <c r="K1035" i="1"/>
  <c r="V1035" i="1" s="1"/>
  <c r="X1035" i="1"/>
  <c r="Y1035" i="1"/>
  <c r="Z1035" i="1" s="1"/>
  <c r="AB1035" i="1" s="1"/>
  <c r="AI1035" i="1" s="1"/>
  <c r="AG1035" i="1"/>
  <c r="K1036" i="1"/>
  <c r="V1036" i="1"/>
  <c r="X1036" i="1"/>
  <c r="Y1036" i="1"/>
  <c r="Z1036" i="1"/>
  <c r="AB1036" i="1" s="1"/>
  <c r="AI1036" i="1" s="1"/>
  <c r="AG1036" i="1"/>
  <c r="K1037" i="1"/>
  <c r="V1037" i="1" s="1"/>
  <c r="X1037" i="1"/>
  <c r="Y1037" i="1"/>
  <c r="Z1037" i="1"/>
  <c r="AB1037" i="1"/>
  <c r="AI1037" i="1" s="1"/>
  <c r="AG1037" i="1"/>
  <c r="K1038" i="1"/>
  <c r="V1038" i="1"/>
  <c r="X1038" i="1"/>
  <c r="Y1038" i="1"/>
  <c r="Z1038" i="1"/>
  <c r="AB1038" i="1" s="1"/>
  <c r="AI1038" i="1" s="1"/>
  <c r="AG1038" i="1"/>
  <c r="K1039" i="1"/>
  <c r="V1039" i="1"/>
  <c r="X1039" i="1"/>
  <c r="Z1039" i="1" s="1"/>
  <c r="Y1039" i="1"/>
  <c r="AB1039" i="1"/>
  <c r="AI1039" i="1" s="1"/>
  <c r="AG1039" i="1"/>
  <c r="K1040" i="1"/>
  <c r="V1040" i="1" s="1"/>
  <c r="X1040" i="1"/>
  <c r="Y1040" i="1"/>
  <c r="Z1040" i="1"/>
  <c r="AB1040" i="1"/>
  <c r="AI1040" i="1" s="1"/>
  <c r="AG1040" i="1"/>
  <c r="K1041" i="1"/>
  <c r="V1041" i="1"/>
  <c r="X1041" i="1"/>
  <c r="Y1041" i="1"/>
  <c r="Z1041" i="1"/>
  <c r="AB1041" i="1" s="1"/>
  <c r="AI1041" i="1" s="1"/>
  <c r="AG1041" i="1"/>
  <c r="K1042" i="1"/>
  <c r="V1042" i="1"/>
  <c r="X1042" i="1"/>
  <c r="Z1042" i="1" s="1"/>
  <c r="AB1042" i="1" s="1"/>
  <c r="AI1042" i="1" s="1"/>
  <c r="Y1042" i="1"/>
  <c r="AG1042" i="1"/>
  <c r="K1043" i="1"/>
  <c r="V1043" i="1" s="1"/>
  <c r="X1043" i="1"/>
  <c r="Y1043" i="1"/>
  <c r="Z1043" i="1"/>
  <c r="AB1043" i="1"/>
  <c r="AI1043" i="1" s="1"/>
  <c r="AG1043" i="1"/>
  <c r="K1044" i="1"/>
  <c r="V1044" i="1"/>
  <c r="X1044" i="1"/>
  <c r="Y1044" i="1"/>
  <c r="Z1044" i="1"/>
  <c r="AB1044" i="1" s="1"/>
  <c r="AI1044" i="1" s="1"/>
  <c r="AG1044" i="1"/>
  <c r="K1045" i="1"/>
  <c r="V1045" i="1"/>
  <c r="X1045" i="1"/>
  <c r="Z1045" i="1" s="1"/>
  <c r="AB1045" i="1" s="1"/>
  <c r="AI1045" i="1" s="1"/>
  <c r="Y1045" i="1"/>
  <c r="AG1045" i="1"/>
  <c r="K1046" i="1"/>
  <c r="V1046" i="1" s="1"/>
  <c r="X1046" i="1"/>
  <c r="Y1046" i="1"/>
  <c r="Z1046" i="1"/>
  <c r="AB1046" i="1"/>
  <c r="AI1046" i="1" s="1"/>
  <c r="AG1046" i="1"/>
  <c r="K1047" i="1"/>
  <c r="V1047" i="1"/>
  <c r="X1047" i="1"/>
  <c r="Y1047" i="1"/>
  <c r="Z1047" i="1"/>
  <c r="AB1047" i="1" s="1"/>
  <c r="AI1047" i="1" s="1"/>
  <c r="AG1047" i="1"/>
  <c r="K1048" i="1"/>
  <c r="V1048" i="1"/>
  <c r="X1048" i="1"/>
  <c r="Z1048" i="1" s="1"/>
  <c r="AB1048" i="1" s="1"/>
  <c r="AI1048" i="1" s="1"/>
  <c r="Y1048" i="1"/>
  <c r="AG1048" i="1"/>
  <c r="K1049" i="1"/>
  <c r="V1049" i="1" s="1"/>
  <c r="X1049" i="1"/>
  <c r="Y1049" i="1"/>
  <c r="Z1049" i="1"/>
  <c r="AB1049" i="1"/>
  <c r="AI1049" i="1" s="1"/>
  <c r="AG1049" i="1"/>
  <c r="K1050" i="1"/>
  <c r="V1050" i="1"/>
  <c r="X1050" i="1"/>
  <c r="Y1050" i="1"/>
  <c r="Z1050" i="1"/>
  <c r="AB1050" i="1" s="1"/>
  <c r="AI1050" i="1" s="1"/>
  <c r="AG1050" i="1"/>
  <c r="K1051" i="1"/>
  <c r="V1051" i="1"/>
  <c r="X1051" i="1"/>
  <c r="Z1051" i="1" s="1"/>
  <c r="AB1051" i="1" s="1"/>
  <c r="AI1051" i="1" s="1"/>
  <c r="Y1051" i="1"/>
  <c r="AG1051" i="1"/>
  <c r="K1052" i="1"/>
  <c r="V1052" i="1" s="1"/>
  <c r="X1052" i="1"/>
  <c r="Y1052" i="1"/>
  <c r="Z1052" i="1"/>
  <c r="AB1052" i="1"/>
  <c r="AI1052" i="1" s="1"/>
  <c r="AG1052" i="1"/>
  <c r="K1053" i="1"/>
  <c r="V1053" i="1"/>
  <c r="X1053" i="1"/>
  <c r="Y1053" i="1"/>
  <c r="Z1053" i="1"/>
  <c r="AB1053" i="1" s="1"/>
  <c r="AI1053" i="1" s="1"/>
  <c r="AG1053" i="1"/>
  <c r="K1054" i="1"/>
  <c r="V1054" i="1"/>
  <c r="X1054" i="1"/>
  <c r="Z1054" i="1" s="1"/>
  <c r="AB1054" i="1" s="1"/>
  <c r="AI1054" i="1" s="1"/>
  <c r="Y1054" i="1"/>
  <c r="AG1054" i="1"/>
  <c r="K1055" i="1"/>
  <c r="V1055" i="1" s="1"/>
  <c r="X1055" i="1"/>
  <c r="Y1055" i="1"/>
  <c r="Z1055" i="1"/>
  <c r="AB1055" i="1"/>
  <c r="AI1055" i="1" s="1"/>
  <c r="AG1055" i="1"/>
  <c r="K1056" i="1"/>
  <c r="V1056" i="1"/>
  <c r="X1056" i="1"/>
  <c r="Y1056" i="1"/>
  <c r="Z1056" i="1"/>
  <c r="AB1056" i="1" s="1"/>
  <c r="AI1056" i="1" s="1"/>
  <c r="AG1056" i="1"/>
  <c r="K1057" i="1"/>
  <c r="V1057" i="1"/>
  <c r="X1057" i="1"/>
  <c r="Z1057" i="1" s="1"/>
  <c r="AB1057" i="1" s="1"/>
  <c r="AI1057" i="1" s="1"/>
  <c r="Y1057" i="1"/>
  <c r="AG1057" i="1"/>
  <c r="K1058" i="1"/>
  <c r="V1058" i="1" s="1"/>
  <c r="X1058" i="1"/>
  <c r="Y1058" i="1"/>
  <c r="Z1058" i="1"/>
  <c r="AB1058" i="1"/>
  <c r="AI1058" i="1" s="1"/>
  <c r="AG1058" i="1"/>
  <c r="K1059" i="1"/>
  <c r="V1059" i="1"/>
  <c r="X1059" i="1"/>
  <c r="Y1059" i="1"/>
  <c r="Z1059" i="1"/>
  <c r="AB1059" i="1" s="1"/>
  <c r="AI1059" i="1" s="1"/>
  <c r="AG1059" i="1"/>
  <c r="K1060" i="1"/>
  <c r="V1060" i="1"/>
  <c r="X1060" i="1"/>
  <c r="Z1060" i="1" s="1"/>
  <c r="AB1060" i="1" s="1"/>
  <c r="AI1060" i="1" s="1"/>
  <c r="Y1060" i="1"/>
  <c r="AG1060" i="1"/>
  <c r="K1061" i="1"/>
  <c r="V1061" i="1" s="1"/>
  <c r="X1061" i="1"/>
  <c r="Y1061" i="1"/>
  <c r="Z1061" i="1"/>
  <c r="AB1061" i="1"/>
  <c r="AI1061" i="1" s="1"/>
  <c r="AG1061" i="1"/>
  <c r="K1062" i="1"/>
  <c r="V1062" i="1"/>
  <c r="X1062" i="1"/>
  <c r="Y1062" i="1"/>
  <c r="Z1062" i="1"/>
  <c r="AB1062" i="1" s="1"/>
  <c r="AI1062" i="1" s="1"/>
  <c r="AG1062" i="1"/>
  <c r="K1063" i="1"/>
  <c r="V1063" i="1"/>
  <c r="X1063" i="1"/>
  <c r="Z1063" i="1" s="1"/>
  <c r="AB1063" i="1" s="1"/>
  <c r="AI1063" i="1" s="1"/>
  <c r="Y1063" i="1"/>
  <c r="AG1063" i="1"/>
  <c r="K1064" i="1"/>
  <c r="V1064" i="1" s="1"/>
  <c r="X1064" i="1"/>
  <c r="Y1064" i="1"/>
  <c r="Z1064" i="1"/>
  <c r="AB1064" i="1"/>
  <c r="AI1064" i="1" s="1"/>
  <c r="AG1064" i="1"/>
  <c r="K1065" i="1"/>
  <c r="V1065" i="1"/>
  <c r="X1065" i="1"/>
  <c r="Y1065" i="1"/>
  <c r="Z1065" i="1"/>
  <c r="AB1065" i="1" s="1"/>
  <c r="AI1065" i="1" s="1"/>
  <c r="AG1065" i="1"/>
  <c r="K1066" i="1"/>
  <c r="V1066" i="1"/>
  <c r="X1066" i="1"/>
  <c r="Z1066" i="1" s="1"/>
  <c r="AB1066" i="1" s="1"/>
  <c r="AI1066" i="1" s="1"/>
  <c r="Y1066" i="1"/>
  <c r="AG1066" i="1"/>
  <c r="K1067" i="1"/>
  <c r="V1067" i="1" s="1"/>
  <c r="X1067" i="1"/>
  <c r="Y1067" i="1"/>
  <c r="Z1067" i="1"/>
  <c r="AB1067" i="1"/>
  <c r="AG1067" i="1"/>
  <c r="K1068" i="1"/>
  <c r="V1068" i="1"/>
  <c r="X1068" i="1"/>
  <c r="Y1068" i="1"/>
  <c r="Z1068" i="1"/>
  <c r="AB1068" i="1" s="1"/>
  <c r="AI1068" i="1" s="1"/>
  <c r="AG1068" i="1"/>
  <c r="K1069" i="1"/>
  <c r="V1069" i="1"/>
  <c r="X1069" i="1"/>
  <c r="Z1069" i="1" s="1"/>
  <c r="AB1069" i="1" s="1"/>
  <c r="AI1069" i="1" s="1"/>
  <c r="Y1069" i="1"/>
  <c r="AG1069" i="1"/>
  <c r="K1070" i="1"/>
  <c r="V1070" i="1" s="1"/>
  <c r="X1070" i="1"/>
  <c r="Y1070" i="1"/>
  <c r="Z1070" i="1"/>
  <c r="AB1070" i="1"/>
  <c r="AI1070" i="1" s="1"/>
  <c r="AG1070" i="1"/>
  <c r="K1071" i="1"/>
  <c r="V1071" i="1"/>
  <c r="X1071" i="1"/>
  <c r="Y1071" i="1"/>
  <c r="Z1071" i="1"/>
  <c r="AB1071" i="1" s="1"/>
  <c r="AI1071" i="1" s="1"/>
  <c r="AG1071" i="1"/>
  <c r="K1072" i="1"/>
  <c r="V1072" i="1"/>
  <c r="X1072" i="1"/>
  <c r="Z1072" i="1" s="1"/>
  <c r="Y1072" i="1"/>
  <c r="AB1072" i="1"/>
  <c r="AI1072" i="1" s="1"/>
  <c r="AG1072" i="1"/>
  <c r="K1073" i="1"/>
  <c r="V1073" i="1" s="1"/>
  <c r="X1073" i="1"/>
  <c r="Y1073" i="1"/>
  <c r="Z1073" i="1"/>
  <c r="AB1073" i="1"/>
  <c r="AG1073" i="1"/>
  <c r="K1074" i="1"/>
  <c r="V1074" i="1"/>
  <c r="X1074" i="1"/>
  <c r="Y1074" i="1"/>
  <c r="Z1074" i="1"/>
  <c r="AB1074" i="1" s="1"/>
  <c r="AI1074" i="1" s="1"/>
  <c r="AG1074" i="1"/>
  <c r="K1075" i="1"/>
  <c r="V1075" i="1"/>
  <c r="X1075" i="1"/>
  <c r="Z1075" i="1" s="1"/>
  <c r="AB1075" i="1" s="1"/>
  <c r="AI1075" i="1" s="1"/>
  <c r="Y1075" i="1"/>
  <c r="AG1075" i="1"/>
  <c r="K1076" i="1"/>
  <c r="V1076" i="1" s="1"/>
  <c r="X1076" i="1"/>
  <c r="Y1076" i="1"/>
  <c r="Z1076" i="1"/>
  <c r="AB1076" i="1"/>
  <c r="AI1076" i="1" s="1"/>
  <c r="AG1076" i="1"/>
  <c r="K1077" i="1"/>
  <c r="V1077" i="1"/>
  <c r="X1077" i="1"/>
  <c r="Y1077" i="1"/>
  <c r="Z1077" i="1"/>
  <c r="AB1077" i="1" s="1"/>
  <c r="AI1077" i="1" s="1"/>
  <c r="AG1077" i="1"/>
  <c r="K1078" i="1"/>
  <c r="V1078" i="1"/>
  <c r="X1078" i="1"/>
  <c r="Z1078" i="1" s="1"/>
  <c r="Y1078" i="1"/>
  <c r="AB1078" i="1"/>
  <c r="AI1078" i="1" s="1"/>
  <c r="AG1078" i="1"/>
  <c r="K1079" i="1"/>
  <c r="V1079" i="1" s="1"/>
  <c r="X1079" i="1"/>
  <c r="Y1079" i="1"/>
  <c r="Z1079" i="1"/>
  <c r="AB1079" i="1"/>
  <c r="AG1079" i="1"/>
  <c r="K1080" i="1"/>
  <c r="V1080" i="1"/>
  <c r="X1080" i="1"/>
  <c r="Y1080" i="1"/>
  <c r="Z1080" i="1"/>
  <c r="AB1080" i="1" s="1"/>
  <c r="AI1080" i="1" s="1"/>
  <c r="AG1080" i="1"/>
  <c r="K1081" i="1"/>
  <c r="V1081" i="1"/>
  <c r="X1081" i="1"/>
  <c r="Z1081" i="1" s="1"/>
  <c r="AB1081" i="1" s="1"/>
  <c r="AI1081" i="1" s="1"/>
  <c r="Y1081" i="1"/>
  <c r="AG1081" i="1"/>
  <c r="K1082" i="1"/>
  <c r="V1082" i="1" s="1"/>
  <c r="X1082" i="1"/>
  <c r="Y1082" i="1"/>
  <c r="Z1082" i="1"/>
  <c r="AB1082" i="1"/>
  <c r="AI1082" i="1" s="1"/>
  <c r="AG1082" i="1"/>
  <c r="K1083" i="1"/>
  <c r="V1083" i="1"/>
  <c r="X1083" i="1"/>
  <c r="Y1083" i="1"/>
  <c r="Z1083" i="1"/>
  <c r="AB1083" i="1" s="1"/>
  <c r="AI1083" i="1" s="1"/>
  <c r="AG1083" i="1"/>
  <c r="K1084" i="1"/>
  <c r="V1084" i="1"/>
  <c r="X1084" i="1"/>
  <c r="Z1084" i="1" s="1"/>
  <c r="Y1084" i="1"/>
  <c r="AB1084" i="1"/>
  <c r="AI1084" i="1" s="1"/>
  <c r="AG1084" i="1"/>
  <c r="K1085" i="1"/>
  <c r="V1085" i="1" s="1"/>
  <c r="X1085" i="1"/>
  <c r="Y1085" i="1"/>
  <c r="Z1085" i="1"/>
  <c r="AB1085" i="1"/>
  <c r="AG1085" i="1"/>
  <c r="K1086" i="1"/>
  <c r="V1086" i="1"/>
  <c r="X1086" i="1"/>
  <c r="Y1086" i="1"/>
  <c r="Z1086" i="1"/>
  <c r="AB1086" i="1" s="1"/>
  <c r="AI1086" i="1" s="1"/>
  <c r="AG1086" i="1"/>
  <c r="K1087" i="1"/>
  <c r="V1087" i="1"/>
  <c r="X1087" i="1"/>
  <c r="Z1087" i="1" s="1"/>
  <c r="AB1087" i="1" s="1"/>
  <c r="AI1087" i="1" s="1"/>
  <c r="Y1087" i="1"/>
  <c r="AG1087" i="1"/>
  <c r="K1088" i="1"/>
  <c r="V1088" i="1" s="1"/>
  <c r="X1088" i="1"/>
  <c r="Y1088" i="1"/>
  <c r="Z1088" i="1"/>
  <c r="AB1088" i="1"/>
  <c r="AI1088" i="1" s="1"/>
  <c r="AG1088" i="1"/>
  <c r="K1089" i="1"/>
  <c r="V1089" i="1"/>
  <c r="X1089" i="1"/>
  <c r="Y1089" i="1"/>
  <c r="Z1089" i="1"/>
  <c r="AB1089" i="1" s="1"/>
  <c r="AI1089" i="1" s="1"/>
  <c r="AG1089" i="1"/>
  <c r="K1090" i="1"/>
  <c r="V1090" i="1"/>
  <c r="X1090" i="1"/>
  <c r="Z1090" i="1" s="1"/>
  <c r="Y1090" i="1"/>
  <c r="AB1090" i="1"/>
  <c r="AI1090" i="1" s="1"/>
  <c r="AG1090" i="1"/>
  <c r="K1091" i="1"/>
  <c r="V1091" i="1" s="1"/>
  <c r="X1091" i="1"/>
  <c r="Y1091" i="1"/>
  <c r="Z1091" i="1"/>
  <c r="AB1091" i="1"/>
  <c r="AG1091" i="1"/>
  <c r="K1092" i="1"/>
  <c r="V1092" i="1"/>
  <c r="X1092" i="1"/>
  <c r="Y1092" i="1"/>
  <c r="Z1092" i="1"/>
  <c r="AB1092" i="1" s="1"/>
  <c r="AI1092" i="1" s="1"/>
  <c r="AG1092" i="1"/>
  <c r="K1093" i="1"/>
  <c r="V1093" i="1"/>
  <c r="X1093" i="1"/>
  <c r="Z1093" i="1" s="1"/>
  <c r="AB1093" i="1" s="1"/>
  <c r="AI1093" i="1" s="1"/>
  <c r="Y1093" i="1"/>
  <c r="AG1093" i="1"/>
  <c r="K1094" i="1"/>
  <c r="V1094" i="1" s="1"/>
  <c r="X1094" i="1"/>
  <c r="Y1094" i="1"/>
  <c r="Z1094" i="1"/>
  <c r="AB1094" i="1"/>
  <c r="AG1094" i="1"/>
  <c r="K1095" i="1"/>
  <c r="V1095" i="1"/>
  <c r="X1095" i="1"/>
  <c r="Y1095" i="1"/>
  <c r="Z1095" i="1"/>
  <c r="AB1095" i="1" s="1"/>
  <c r="AI1095" i="1" s="1"/>
  <c r="AG1095" i="1"/>
  <c r="K1096" i="1"/>
  <c r="V1096" i="1"/>
  <c r="X1096" i="1"/>
  <c r="Z1096" i="1" s="1"/>
  <c r="Y1096" i="1"/>
  <c r="AB1096" i="1"/>
  <c r="AG1096" i="1"/>
  <c r="AI1096" i="1"/>
  <c r="K1097" i="1"/>
  <c r="V1097" i="1" s="1"/>
  <c r="X1097" i="1"/>
  <c r="Y1097" i="1"/>
  <c r="Z1097" i="1"/>
  <c r="AB1097" i="1"/>
  <c r="AG1097" i="1"/>
  <c r="K1098" i="1"/>
  <c r="V1098" i="1"/>
  <c r="X1098" i="1"/>
  <c r="Y1098" i="1"/>
  <c r="Z1098" i="1"/>
  <c r="AB1098" i="1" s="1"/>
  <c r="AI1098" i="1" s="1"/>
  <c r="AG1098" i="1"/>
  <c r="K1099" i="1"/>
  <c r="V1099" i="1"/>
  <c r="X1099" i="1"/>
  <c r="Z1099" i="1" s="1"/>
  <c r="Y1099" i="1"/>
  <c r="AB1099" i="1"/>
  <c r="AG1099" i="1"/>
  <c r="AI1099" i="1"/>
  <c r="K1100" i="1"/>
  <c r="V1100" i="1" s="1"/>
  <c r="X1100" i="1"/>
  <c r="Y1100" i="1"/>
  <c r="Z1100" i="1"/>
  <c r="AB1100" i="1"/>
  <c r="AI1100" i="1" s="1"/>
  <c r="AG1100" i="1"/>
  <c r="K1101" i="1"/>
  <c r="V1101" i="1"/>
  <c r="X1101" i="1"/>
  <c r="Y1101" i="1"/>
  <c r="Z1101" i="1"/>
  <c r="AB1101" i="1" s="1"/>
  <c r="AI1101" i="1" s="1"/>
  <c r="AG1101" i="1"/>
  <c r="K1102" i="1"/>
  <c r="V1102" i="1"/>
  <c r="X1102" i="1"/>
  <c r="Y1102" i="1"/>
  <c r="AG1102" i="1"/>
  <c r="K1103" i="1"/>
  <c r="V1103" i="1" s="1"/>
  <c r="X1103" i="1"/>
  <c r="Y1103" i="1"/>
  <c r="Z1103" i="1"/>
  <c r="AB1103" i="1"/>
  <c r="AI1103" i="1" s="1"/>
  <c r="AG1103" i="1"/>
  <c r="K1104" i="1"/>
  <c r="V1104" i="1"/>
  <c r="X1104" i="1"/>
  <c r="Y1104" i="1"/>
  <c r="Z1104" i="1" s="1"/>
  <c r="AB1104" i="1" s="1"/>
  <c r="AI1104" i="1" s="1"/>
  <c r="AG1104" i="1"/>
  <c r="K1105" i="1"/>
  <c r="V1105" i="1"/>
  <c r="X1105" i="1"/>
  <c r="Z1105" i="1" s="1"/>
  <c r="AB1105" i="1" s="1"/>
  <c r="Y1105" i="1"/>
  <c r="AG1105" i="1"/>
  <c r="AI1105" i="1"/>
  <c r="K1106" i="1"/>
  <c r="V1106" i="1" s="1"/>
  <c r="X1106" i="1"/>
  <c r="Y1106" i="1"/>
  <c r="Z1106" i="1"/>
  <c r="AB1106" i="1"/>
  <c r="AI1106" i="1" s="1"/>
  <c r="AG1106" i="1"/>
  <c r="K1107" i="1"/>
  <c r="V1107" i="1"/>
  <c r="X1107" i="1"/>
  <c r="Y1107" i="1"/>
  <c r="Z1107" i="1" s="1"/>
  <c r="AB1107" i="1" s="1"/>
  <c r="AI1107" i="1" s="1"/>
  <c r="AG1107" i="1"/>
  <c r="K1108" i="1"/>
  <c r="V1108" i="1"/>
  <c r="X1108" i="1"/>
  <c r="Y1108" i="1"/>
  <c r="AG1108" i="1"/>
  <c r="K1109" i="1"/>
  <c r="V1109" i="1" s="1"/>
  <c r="X1109" i="1"/>
  <c r="Y1109" i="1"/>
  <c r="Z1109" i="1"/>
  <c r="AB1109" i="1"/>
  <c r="AG1109" i="1"/>
  <c r="AI1109" i="1" s="1"/>
  <c r="K1110" i="1"/>
  <c r="V1110" i="1"/>
  <c r="X1110" i="1"/>
  <c r="Y1110" i="1"/>
  <c r="Z1110" i="1"/>
  <c r="AB1110" i="1" s="1"/>
  <c r="AI1110" i="1" s="1"/>
  <c r="AG1110" i="1"/>
  <c r="K1111" i="1"/>
  <c r="V1111" i="1"/>
  <c r="X1111" i="1"/>
  <c r="Z1111" i="1" s="1"/>
  <c r="Y1111" i="1"/>
  <c r="AB1111" i="1"/>
  <c r="AI1111" i="1" s="1"/>
  <c r="AG1111" i="1"/>
  <c r="K1112" i="1"/>
  <c r="V1112" i="1" s="1"/>
  <c r="X1112" i="1"/>
  <c r="Y1112" i="1"/>
  <c r="Z1112" i="1"/>
  <c r="AB1112" i="1"/>
  <c r="AG1112" i="1"/>
  <c r="AI1112" i="1"/>
  <c r="K1113" i="1"/>
  <c r="V1113" i="1"/>
  <c r="X1113" i="1"/>
  <c r="Y1113" i="1"/>
  <c r="Z1113" i="1" s="1"/>
  <c r="AB1113" i="1" s="1"/>
  <c r="AI1113" i="1" s="1"/>
  <c r="AG1113" i="1"/>
  <c r="K1114" i="1"/>
  <c r="V1114" i="1"/>
  <c r="X1114" i="1"/>
  <c r="Z1114" i="1" s="1"/>
  <c r="AB1114" i="1" s="1"/>
  <c r="AI1114" i="1" s="1"/>
  <c r="Y1114" i="1"/>
  <c r="AG1114" i="1"/>
  <c r="K1115" i="1"/>
  <c r="V1115" i="1" s="1"/>
  <c r="X1115" i="1"/>
  <c r="Y1115" i="1"/>
  <c r="Z1115" i="1"/>
  <c r="AB1115" i="1"/>
  <c r="AI1115" i="1" s="1"/>
  <c r="AG1115" i="1"/>
  <c r="K1116" i="1"/>
  <c r="V1116" i="1"/>
  <c r="X1116" i="1"/>
  <c r="Y1116" i="1"/>
  <c r="Z1116" i="1"/>
  <c r="AB1116" i="1" s="1"/>
  <c r="AI1116" i="1" s="1"/>
  <c r="AG1116" i="1"/>
  <c r="K1117" i="1"/>
  <c r="V1117" i="1"/>
  <c r="X1117" i="1"/>
  <c r="Y1117" i="1"/>
  <c r="AG1117" i="1"/>
  <c r="K1118" i="1"/>
  <c r="V1118" i="1" s="1"/>
  <c r="X1118" i="1"/>
  <c r="Y1118" i="1"/>
  <c r="Z1118" i="1"/>
  <c r="AB1118" i="1"/>
  <c r="AG1118" i="1"/>
  <c r="AI1118" i="1" s="1"/>
  <c r="K1119" i="1"/>
  <c r="V1119" i="1"/>
  <c r="X1119" i="1"/>
  <c r="Y1119" i="1"/>
  <c r="Z1119" i="1"/>
  <c r="AB1119" i="1" s="1"/>
  <c r="AI1119" i="1" s="1"/>
  <c r="AG1119" i="1"/>
  <c r="K1120" i="1"/>
  <c r="V1120" i="1"/>
  <c r="X1120" i="1"/>
  <c r="Z1120" i="1" s="1"/>
  <c r="Y1120" i="1"/>
  <c r="AB1120" i="1"/>
  <c r="AI1120" i="1" s="1"/>
  <c r="AG1120" i="1"/>
  <c r="K1121" i="1"/>
  <c r="V1121" i="1" s="1"/>
  <c r="X1121" i="1"/>
  <c r="Y1121" i="1"/>
  <c r="Z1121" i="1"/>
  <c r="AB1121" i="1"/>
  <c r="AI1121" i="1" s="1"/>
  <c r="AG1121" i="1"/>
  <c r="K1122" i="1"/>
  <c r="V1122" i="1"/>
  <c r="X1122" i="1"/>
  <c r="Y1122" i="1"/>
  <c r="Z1122" i="1" s="1"/>
  <c r="AB1122" i="1" s="1"/>
  <c r="AI1122" i="1" s="1"/>
  <c r="AG1122" i="1"/>
  <c r="K1123" i="1"/>
  <c r="V1123" i="1"/>
  <c r="X1123" i="1"/>
  <c r="Y1123" i="1"/>
  <c r="AG1123" i="1"/>
  <c r="K1124" i="1"/>
  <c r="V1124" i="1" s="1"/>
  <c r="X1124" i="1"/>
  <c r="Y1124" i="1"/>
  <c r="Z1124" i="1"/>
  <c r="AB1124" i="1"/>
  <c r="AI1124" i="1" s="1"/>
  <c r="AG1124" i="1"/>
  <c r="K1125" i="1"/>
  <c r="V1125" i="1"/>
  <c r="X1125" i="1"/>
  <c r="Y1125" i="1"/>
  <c r="Z1125" i="1" s="1"/>
  <c r="AB1125" i="1" s="1"/>
  <c r="AI1125" i="1" s="1"/>
  <c r="AG1125" i="1"/>
  <c r="K1126" i="1"/>
  <c r="V1126" i="1"/>
  <c r="X1126" i="1"/>
  <c r="Y1126" i="1"/>
  <c r="AG1126" i="1"/>
  <c r="K1127" i="1"/>
  <c r="V1127" i="1" s="1"/>
  <c r="X1127" i="1"/>
  <c r="Y1127" i="1"/>
  <c r="Z1127" i="1"/>
  <c r="AB1127" i="1"/>
  <c r="AG1127" i="1"/>
  <c r="AI1127" i="1"/>
  <c r="K1128" i="1"/>
  <c r="V1128" i="1"/>
  <c r="X1128" i="1"/>
  <c r="Y1128" i="1"/>
  <c r="Z1128" i="1"/>
  <c r="AB1128" i="1" s="1"/>
  <c r="AI1128" i="1" s="1"/>
  <c r="AG1128" i="1"/>
  <c r="K1129" i="1"/>
  <c r="V1129" i="1"/>
  <c r="X1129" i="1"/>
  <c r="Z1129" i="1" s="1"/>
  <c r="AB1129" i="1" s="1"/>
  <c r="AI1129" i="1" s="1"/>
  <c r="Y1129" i="1"/>
  <c r="AG1129" i="1"/>
  <c r="K1130" i="1"/>
  <c r="V1130" i="1" s="1"/>
  <c r="X1130" i="1"/>
  <c r="Y1130" i="1"/>
  <c r="Z1130" i="1"/>
  <c r="AB1130" i="1"/>
  <c r="AI1130" i="1" s="1"/>
  <c r="AG1130" i="1"/>
  <c r="K1131" i="1"/>
  <c r="V1131" i="1"/>
  <c r="X1131" i="1"/>
  <c r="Y1131" i="1"/>
  <c r="Z1131" i="1" s="1"/>
  <c r="AB1131" i="1" s="1"/>
  <c r="AI1131" i="1" s="1"/>
  <c r="AG1131" i="1"/>
  <c r="K1132" i="1"/>
  <c r="V1132" i="1"/>
  <c r="X1132" i="1"/>
  <c r="Z1132" i="1" s="1"/>
  <c r="AB1132" i="1" s="1"/>
  <c r="AI1132" i="1" s="1"/>
  <c r="Y1132" i="1"/>
  <c r="AG1132" i="1"/>
  <c r="K1133" i="1"/>
  <c r="V1133" i="1" s="1"/>
  <c r="X1133" i="1"/>
  <c r="Y1133" i="1"/>
  <c r="Z1133" i="1"/>
  <c r="AB1133" i="1"/>
  <c r="AG1133" i="1"/>
  <c r="AI1133" i="1" s="1"/>
  <c r="K1134" i="1"/>
  <c r="V1134" i="1"/>
  <c r="X1134" i="1"/>
  <c r="Y1134" i="1"/>
  <c r="Z1134" i="1" s="1"/>
  <c r="AB1134" i="1" s="1"/>
  <c r="AI1134" i="1" s="1"/>
  <c r="AG1134" i="1"/>
  <c r="K1135" i="1"/>
  <c r="V1135" i="1"/>
  <c r="X1135" i="1"/>
  <c r="Y1135" i="1"/>
  <c r="AG1135" i="1"/>
  <c r="K1136" i="1"/>
  <c r="V1136" i="1" s="1"/>
  <c r="X1136" i="1"/>
  <c r="Y1136" i="1"/>
  <c r="Z1136" i="1"/>
  <c r="AB1136" i="1"/>
  <c r="AG1136" i="1"/>
  <c r="AI1136" i="1" s="1"/>
  <c r="K1137" i="1"/>
  <c r="V1137" i="1"/>
  <c r="X1137" i="1"/>
  <c r="Y1137" i="1"/>
  <c r="Z1137" i="1"/>
  <c r="AB1137" i="1" s="1"/>
  <c r="AI1137" i="1" s="1"/>
  <c r="AG1137" i="1"/>
  <c r="K1138" i="1"/>
  <c r="V1138" i="1"/>
  <c r="X1138" i="1"/>
  <c r="Y1138" i="1"/>
  <c r="AG1138" i="1"/>
  <c r="K1139" i="1"/>
  <c r="V1139" i="1" s="1"/>
  <c r="X1139" i="1"/>
  <c r="Y1139" i="1"/>
  <c r="Z1139" i="1"/>
  <c r="AB1139" i="1"/>
  <c r="AI1139" i="1" s="1"/>
  <c r="AG1139" i="1"/>
  <c r="K1140" i="1"/>
  <c r="V1140" i="1"/>
  <c r="X1140" i="1"/>
  <c r="Y1140" i="1"/>
  <c r="Z1140" i="1" s="1"/>
  <c r="AB1140" i="1" s="1"/>
  <c r="AI1140" i="1" s="1"/>
  <c r="AG1140" i="1"/>
  <c r="K1141" i="1"/>
  <c r="V1141" i="1"/>
  <c r="X1141" i="1"/>
  <c r="Z1141" i="1" s="1"/>
  <c r="AB1141" i="1" s="1"/>
  <c r="Y1141" i="1"/>
  <c r="AG1141" i="1"/>
  <c r="AI1141" i="1"/>
  <c r="K1142" i="1"/>
  <c r="V1142" i="1" s="1"/>
  <c r="X1142" i="1"/>
  <c r="Y1142" i="1"/>
  <c r="Z1142" i="1"/>
  <c r="AB1142" i="1"/>
  <c r="AI1142" i="1" s="1"/>
  <c r="AG1142" i="1"/>
  <c r="K1143" i="1"/>
  <c r="V1143" i="1"/>
  <c r="X1143" i="1"/>
  <c r="Y1143" i="1"/>
  <c r="Z1143" i="1" s="1"/>
  <c r="AB1143" i="1" s="1"/>
  <c r="AI1143" i="1" s="1"/>
  <c r="AG1143" i="1"/>
  <c r="K1144" i="1"/>
  <c r="V1144" i="1"/>
  <c r="X1144" i="1"/>
  <c r="Y1144" i="1"/>
  <c r="AG1144" i="1"/>
  <c r="K1145" i="1"/>
  <c r="V1145" i="1" s="1"/>
  <c r="X1145" i="1"/>
  <c r="Y1145" i="1"/>
  <c r="Z1145" i="1"/>
  <c r="AB1145" i="1"/>
  <c r="AG1145" i="1"/>
  <c r="K1146" i="1"/>
  <c r="V1146" i="1"/>
  <c r="X1146" i="1"/>
  <c r="Y1146" i="1"/>
  <c r="Z1146" i="1" s="1"/>
  <c r="AB1146" i="1" s="1"/>
  <c r="AI1146" i="1" s="1"/>
  <c r="AG1146" i="1"/>
  <c r="K1147" i="1"/>
  <c r="V1147" i="1"/>
  <c r="X1147" i="1"/>
  <c r="Z1147" i="1" s="1"/>
  <c r="AB1147" i="1" s="1"/>
  <c r="AI1147" i="1" s="1"/>
  <c r="Y1147" i="1"/>
  <c r="AG1147" i="1"/>
  <c r="K1148" i="1"/>
  <c r="V1148" i="1"/>
  <c r="X1148" i="1"/>
  <c r="Y1148" i="1"/>
  <c r="Z1148" i="1"/>
  <c r="AB1148" i="1"/>
  <c r="AG1148" i="1"/>
  <c r="AI1148" i="1" s="1"/>
  <c r="K1149" i="1"/>
  <c r="V1149" i="1"/>
  <c r="X1149" i="1"/>
  <c r="Y1149" i="1"/>
  <c r="Z1149" i="1" s="1"/>
  <c r="AB1149" i="1" s="1"/>
  <c r="AI1149" i="1" s="1"/>
  <c r="AG1149" i="1"/>
  <c r="K1150" i="1"/>
  <c r="V1150" i="1"/>
  <c r="X1150" i="1"/>
  <c r="Y1150" i="1"/>
  <c r="AG1150" i="1"/>
  <c r="K1151" i="1"/>
  <c r="V1151" i="1" s="1"/>
  <c r="X1151" i="1"/>
  <c r="Y1151" i="1"/>
  <c r="Z1151" i="1"/>
  <c r="AB1151" i="1"/>
  <c r="AG1151" i="1"/>
  <c r="AI1151" i="1" s="1"/>
  <c r="K1152" i="1"/>
  <c r="V1152" i="1"/>
  <c r="X1152" i="1"/>
  <c r="Y1152" i="1"/>
  <c r="Z1152" i="1"/>
  <c r="AB1152" i="1" s="1"/>
  <c r="AI1152" i="1" s="1"/>
  <c r="AG1152" i="1"/>
  <c r="K1153" i="1"/>
  <c r="V1153" i="1"/>
  <c r="X1153" i="1"/>
  <c r="Y1153" i="1"/>
  <c r="AG1153" i="1"/>
  <c r="K1154" i="1"/>
  <c r="V1154" i="1" s="1"/>
  <c r="X1154" i="1"/>
  <c r="Y1154" i="1"/>
  <c r="Z1154" i="1"/>
  <c r="AB1154" i="1"/>
  <c r="AI1154" i="1" s="1"/>
  <c r="AG1154" i="1"/>
  <c r="K1155" i="1"/>
  <c r="V1155" i="1"/>
  <c r="X1155" i="1"/>
  <c r="Y1155" i="1"/>
  <c r="Z1155" i="1"/>
  <c r="AB1155" i="1" s="1"/>
  <c r="AI1155" i="1" s="1"/>
  <c r="AG1155" i="1"/>
  <c r="K1156" i="1"/>
  <c r="V1156" i="1"/>
  <c r="X1156" i="1"/>
  <c r="Z1156" i="1" s="1"/>
  <c r="AB1156" i="1" s="1"/>
  <c r="AI1156" i="1" s="1"/>
  <c r="Y1156" i="1"/>
  <c r="AG1156" i="1"/>
  <c r="K1157" i="1"/>
  <c r="V1157" i="1"/>
  <c r="X1157" i="1"/>
  <c r="Y1157" i="1"/>
  <c r="Z1157" i="1"/>
  <c r="AB1157" i="1"/>
  <c r="AG1157" i="1"/>
  <c r="AI1157" i="1"/>
  <c r="K1158" i="1"/>
  <c r="V1158" i="1"/>
  <c r="X1158" i="1"/>
  <c r="Y1158" i="1"/>
  <c r="Z1158" i="1"/>
  <c r="AB1158" i="1"/>
  <c r="AI1158" i="1" s="1"/>
  <c r="AG1158" i="1"/>
  <c r="K1159" i="1"/>
  <c r="V1159" i="1"/>
  <c r="X1159" i="1"/>
  <c r="Z1159" i="1" s="1"/>
  <c r="Y1159" i="1"/>
  <c r="AB1159" i="1"/>
  <c r="AI1159" i="1" s="1"/>
  <c r="AG1159" i="1"/>
  <c r="K1160" i="1"/>
  <c r="V1160" i="1"/>
  <c r="X1160" i="1"/>
  <c r="Y1160" i="1"/>
  <c r="Z1160" i="1"/>
  <c r="AB1160" i="1"/>
  <c r="AG1160" i="1"/>
  <c r="AI1160" i="1"/>
  <c r="K1161" i="1"/>
  <c r="V1161" i="1"/>
  <c r="X1161" i="1"/>
  <c r="Y1161" i="1"/>
  <c r="Z1161" i="1"/>
  <c r="AB1161" i="1"/>
  <c r="AI1161" i="1" s="1"/>
  <c r="AG1161" i="1"/>
  <c r="K1162" i="1"/>
  <c r="V1162" i="1"/>
  <c r="X1162" i="1"/>
  <c r="Y1162" i="1"/>
  <c r="AG1162" i="1"/>
  <c r="K1163" i="1"/>
  <c r="V1163" i="1" s="1"/>
  <c r="X1163" i="1"/>
  <c r="Y1163" i="1"/>
  <c r="Z1163" i="1"/>
  <c r="AB1163" i="1"/>
  <c r="AG1163" i="1"/>
  <c r="K1164" i="1"/>
  <c r="V1164" i="1"/>
  <c r="X1164" i="1"/>
  <c r="Y1164" i="1"/>
  <c r="Z1164" i="1"/>
  <c r="AB1164" i="1" s="1"/>
  <c r="AI1164" i="1" s="1"/>
  <c r="AG1164" i="1"/>
  <c r="K1165" i="1"/>
  <c r="V1165" i="1"/>
  <c r="X1165" i="1"/>
  <c r="Y1165" i="1"/>
  <c r="AG1165" i="1"/>
  <c r="K1166" i="1"/>
  <c r="V1166" i="1" s="1"/>
  <c r="X1166" i="1"/>
  <c r="Y1166" i="1"/>
  <c r="Z1166" i="1"/>
  <c r="AB1166" i="1"/>
  <c r="AG1166" i="1"/>
  <c r="AI1166" i="1" s="1"/>
  <c r="K1167" i="1"/>
  <c r="V1167" i="1"/>
  <c r="X1167" i="1"/>
  <c r="Y1167" i="1"/>
  <c r="Z1167" i="1"/>
  <c r="AB1167" i="1" s="1"/>
  <c r="AI1167" i="1" s="1"/>
  <c r="AG1167" i="1"/>
  <c r="K1168" i="1"/>
  <c r="V1168" i="1"/>
  <c r="X1168" i="1"/>
  <c r="Y1168" i="1"/>
  <c r="AG1168" i="1"/>
  <c r="K1169" i="1"/>
  <c r="V1169" i="1" s="1"/>
  <c r="X1169" i="1"/>
  <c r="Y1169" i="1"/>
  <c r="Z1169" i="1"/>
  <c r="AB1169" i="1"/>
  <c r="AG1169" i="1"/>
  <c r="AI1169" i="1"/>
  <c r="K1170" i="1"/>
  <c r="V1170" i="1"/>
  <c r="X1170" i="1"/>
  <c r="Y1170" i="1"/>
  <c r="Z1170" i="1"/>
  <c r="AB1170" i="1" s="1"/>
  <c r="AI1170" i="1" s="1"/>
  <c r="AG1170" i="1"/>
  <c r="K1171" i="1"/>
  <c r="V1171" i="1"/>
  <c r="X1171" i="1"/>
  <c r="Y1171" i="1"/>
  <c r="AG1171" i="1"/>
  <c r="K1172" i="1"/>
  <c r="V1172" i="1" s="1"/>
  <c r="X1172" i="1"/>
  <c r="Y1172" i="1"/>
  <c r="Z1172" i="1"/>
  <c r="AB1172" i="1"/>
  <c r="AG1172" i="1"/>
  <c r="K1173" i="1"/>
  <c r="V1173" i="1"/>
  <c r="X1173" i="1"/>
  <c r="Y1173" i="1"/>
  <c r="Z1173" i="1" s="1"/>
  <c r="AB1173" i="1" s="1"/>
  <c r="AI1173" i="1" s="1"/>
  <c r="AG1173" i="1"/>
  <c r="K1174" i="1"/>
  <c r="V1174" i="1"/>
  <c r="X1174" i="1"/>
  <c r="Z1174" i="1" s="1"/>
  <c r="AB1174" i="1" s="1"/>
  <c r="AI1174" i="1" s="1"/>
  <c r="Y1174" i="1"/>
  <c r="AG1174" i="1"/>
  <c r="K1175" i="1"/>
  <c r="V1175" i="1" s="1"/>
  <c r="X1175" i="1"/>
  <c r="Y1175" i="1"/>
  <c r="Z1175" i="1"/>
  <c r="AB1175" i="1"/>
  <c r="AI1175" i="1" s="1"/>
  <c r="AG1175" i="1"/>
  <c r="K1176" i="1"/>
  <c r="V1176" i="1"/>
  <c r="X1176" i="1"/>
  <c r="Y1176" i="1"/>
  <c r="Z1176" i="1" s="1"/>
  <c r="AB1176" i="1" s="1"/>
  <c r="AI1176" i="1" s="1"/>
  <c r="AG1176" i="1"/>
  <c r="K1177" i="1"/>
  <c r="V1177" i="1"/>
  <c r="X1177" i="1"/>
  <c r="Z1177" i="1" s="1"/>
  <c r="AB1177" i="1" s="1"/>
  <c r="AI1177" i="1" s="1"/>
  <c r="Y1177" i="1"/>
  <c r="AG1177" i="1"/>
  <c r="K1178" i="1"/>
  <c r="V1178" i="1"/>
  <c r="X1178" i="1"/>
  <c r="Y1178" i="1"/>
  <c r="Z1178" i="1"/>
  <c r="AB1178" i="1" s="1"/>
  <c r="AG1178" i="1"/>
  <c r="AI1178" i="1"/>
  <c r="K1179" i="1"/>
  <c r="V1179" i="1"/>
  <c r="X1179" i="1"/>
  <c r="Y1179" i="1"/>
  <c r="Z1179" i="1"/>
  <c r="AB1179" i="1" s="1"/>
  <c r="AI1179" i="1" s="1"/>
  <c r="AG1179" i="1"/>
  <c r="K1180" i="1"/>
  <c r="V1180" i="1" s="1"/>
  <c r="X1180" i="1"/>
  <c r="Y1180" i="1"/>
  <c r="AG1180" i="1"/>
  <c r="K1181" i="1"/>
  <c r="V1181" i="1" s="1"/>
  <c r="X1181" i="1"/>
  <c r="Y1181" i="1"/>
  <c r="Z1181" i="1"/>
  <c r="AB1181" i="1"/>
  <c r="AG1181" i="1"/>
  <c r="K1182" i="1"/>
  <c r="V1182" i="1"/>
  <c r="X1182" i="1"/>
  <c r="Y1182" i="1"/>
  <c r="Z1182" i="1" s="1"/>
  <c r="AB1182" i="1" s="1"/>
  <c r="AI1182" i="1" s="1"/>
  <c r="AG1182" i="1"/>
  <c r="K1183" i="1"/>
  <c r="V1183" i="1" s="1"/>
  <c r="X1183" i="1"/>
  <c r="Z1183" i="1" s="1"/>
  <c r="AB1183" i="1" s="1"/>
  <c r="AI1183" i="1" s="1"/>
  <c r="Y1183" i="1"/>
  <c r="AG1183" i="1"/>
  <c r="K1184" i="1"/>
  <c r="V1184" i="1" s="1"/>
  <c r="X1184" i="1"/>
  <c r="Y1184" i="1"/>
  <c r="Z1184" i="1"/>
  <c r="AB1184" i="1"/>
  <c r="AI1184" i="1" s="1"/>
  <c r="AG1184" i="1"/>
  <c r="K1185" i="1"/>
  <c r="V1185" i="1"/>
  <c r="X1185" i="1"/>
  <c r="Y1185" i="1"/>
  <c r="Z1185" i="1" s="1"/>
  <c r="AB1185" i="1" s="1"/>
  <c r="AI1185" i="1" s="1"/>
  <c r="AG1185" i="1"/>
  <c r="K1186" i="1"/>
  <c r="V1186" i="1"/>
  <c r="X1186" i="1"/>
  <c r="Z1186" i="1" s="1"/>
  <c r="AB1186" i="1" s="1"/>
  <c r="AI1186" i="1" s="1"/>
  <c r="Y1186" i="1"/>
  <c r="AG1186" i="1"/>
  <c r="K1187" i="1"/>
  <c r="V1187" i="1"/>
  <c r="X1187" i="1"/>
  <c r="Y1187" i="1"/>
  <c r="Z1187" i="1"/>
  <c r="AB1187" i="1" s="1"/>
  <c r="AG1187" i="1"/>
  <c r="AI1187" i="1"/>
  <c r="K1188" i="1"/>
  <c r="V1188" i="1"/>
  <c r="X1188" i="1"/>
  <c r="Y1188" i="1"/>
  <c r="Z1188" i="1"/>
  <c r="AB1188" i="1" s="1"/>
  <c r="AI1188" i="1" s="1"/>
  <c r="AG1188" i="1"/>
  <c r="K1189" i="1"/>
  <c r="V1189" i="1" s="1"/>
  <c r="X1189" i="1"/>
  <c r="Y1189" i="1"/>
  <c r="AG1189" i="1"/>
  <c r="K1190" i="1"/>
  <c r="V1190" i="1" s="1"/>
  <c r="X1190" i="1"/>
  <c r="Y1190" i="1"/>
  <c r="Z1190" i="1"/>
  <c r="AB1190" i="1"/>
  <c r="AG1190" i="1"/>
  <c r="K1191" i="1"/>
  <c r="V1191" i="1"/>
  <c r="X1191" i="1"/>
  <c r="Y1191" i="1"/>
  <c r="Z1191" i="1" s="1"/>
  <c r="AB1191" i="1" s="1"/>
  <c r="AI1191" i="1" s="1"/>
  <c r="AG1191" i="1"/>
  <c r="K1192" i="1"/>
  <c r="V1192" i="1" s="1"/>
  <c r="X1192" i="1"/>
  <c r="Z1192" i="1" s="1"/>
  <c r="AB1192" i="1" s="1"/>
  <c r="AI1192" i="1" s="1"/>
  <c r="Y1192" i="1"/>
  <c r="AG1192" i="1"/>
  <c r="K1193" i="1"/>
  <c r="V1193" i="1" s="1"/>
  <c r="X1193" i="1"/>
  <c r="Y1193" i="1"/>
  <c r="Z1193" i="1"/>
  <c r="AB1193" i="1"/>
  <c r="AI1193" i="1" s="1"/>
  <c r="AG1193" i="1"/>
  <c r="K1194" i="1"/>
  <c r="V1194" i="1"/>
  <c r="X1194" i="1"/>
  <c r="Y1194" i="1"/>
  <c r="Z1194" i="1" s="1"/>
  <c r="AB1194" i="1" s="1"/>
  <c r="AI1194" i="1" s="1"/>
  <c r="AG1194" i="1"/>
  <c r="K1195" i="1"/>
  <c r="V1195" i="1"/>
  <c r="X1195" i="1"/>
  <c r="Z1195" i="1" s="1"/>
  <c r="AB1195" i="1" s="1"/>
  <c r="Y1195" i="1"/>
  <c r="AG1195" i="1"/>
  <c r="K1196" i="1"/>
  <c r="V1196" i="1"/>
  <c r="X1196" i="1"/>
  <c r="Y1196" i="1"/>
  <c r="Z1196" i="1"/>
  <c r="AB1196" i="1" s="1"/>
  <c r="AG1196" i="1"/>
  <c r="AI1196" i="1"/>
  <c r="K1197" i="1"/>
  <c r="V1197" i="1"/>
  <c r="X1197" i="1"/>
  <c r="Y1197" i="1"/>
  <c r="Z1197" i="1"/>
  <c r="AB1197" i="1" s="1"/>
  <c r="AI1197" i="1" s="1"/>
  <c r="AG1197" i="1"/>
  <c r="K1198" i="1"/>
  <c r="V1198" i="1" s="1"/>
  <c r="X1198" i="1"/>
  <c r="Y1198" i="1"/>
  <c r="AG1198" i="1"/>
  <c r="K1199" i="1"/>
  <c r="V1199" i="1" s="1"/>
  <c r="X1199" i="1"/>
  <c r="Y1199" i="1"/>
  <c r="Z1199" i="1"/>
  <c r="AB1199" i="1"/>
  <c r="AG1199" i="1"/>
  <c r="K1200" i="1"/>
  <c r="V1200" i="1"/>
  <c r="X1200" i="1"/>
  <c r="Y1200" i="1"/>
  <c r="Z1200" i="1" s="1"/>
  <c r="AB1200" i="1" s="1"/>
  <c r="AI1200" i="1" s="1"/>
  <c r="AG1200" i="1"/>
  <c r="K1201" i="1"/>
  <c r="V1201" i="1" s="1"/>
  <c r="X1201" i="1"/>
  <c r="Z1201" i="1" s="1"/>
  <c r="AB1201" i="1" s="1"/>
  <c r="AI1201" i="1" s="1"/>
  <c r="Y1201" i="1"/>
  <c r="AG1201" i="1"/>
  <c r="K1202" i="1"/>
  <c r="V1202" i="1" s="1"/>
  <c r="X1202" i="1"/>
  <c r="Y1202" i="1"/>
  <c r="Z1202" i="1"/>
  <c r="AB1202" i="1"/>
  <c r="AG1202" i="1"/>
  <c r="K1203" i="1"/>
  <c r="V1203" i="1"/>
  <c r="X1203" i="1"/>
  <c r="Y1203" i="1"/>
  <c r="Z1203" i="1" s="1"/>
  <c r="AB1203" i="1" s="1"/>
  <c r="AI1203" i="1" s="1"/>
  <c r="AG1203" i="1"/>
  <c r="K1204" i="1"/>
  <c r="V1204" i="1"/>
  <c r="X1204" i="1"/>
  <c r="Y1204" i="1"/>
  <c r="AG1204" i="1"/>
  <c r="K1205" i="1"/>
  <c r="V1205" i="1"/>
  <c r="X1205" i="1"/>
  <c r="Y1205" i="1"/>
  <c r="Z1205" i="1"/>
  <c r="AB1205" i="1" s="1"/>
  <c r="AG1205" i="1"/>
  <c r="AI1205" i="1"/>
  <c r="K1206" i="1"/>
  <c r="V1206" i="1"/>
  <c r="X1206" i="1"/>
  <c r="Y1206" i="1"/>
  <c r="Z1206" i="1"/>
  <c r="AB1206" i="1" s="1"/>
  <c r="AI1206" i="1" s="1"/>
  <c r="AG1206" i="1"/>
  <c r="K1207" i="1"/>
  <c r="V1207" i="1" s="1"/>
  <c r="X1207" i="1"/>
  <c r="Y1207" i="1"/>
  <c r="AG1207" i="1"/>
  <c r="K1208" i="1"/>
  <c r="V1208" i="1" s="1"/>
  <c r="X1208" i="1"/>
  <c r="Y1208" i="1"/>
  <c r="Z1208" i="1"/>
  <c r="AB1208" i="1"/>
  <c r="AG1208" i="1"/>
  <c r="K1209" i="1"/>
  <c r="V1209" i="1"/>
  <c r="X1209" i="1"/>
  <c r="Y1209" i="1"/>
  <c r="Z1209" i="1"/>
  <c r="AB1209" i="1" s="1"/>
  <c r="AG1209" i="1"/>
  <c r="AI1209" i="1"/>
  <c r="K1210" i="1"/>
  <c r="V1210" i="1"/>
  <c r="X1210" i="1"/>
  <c r="Z1210" i="1" s="1"/>
  <c r="Y1210" i="1"/>
  <c r="AB1210" i="1"/>
  <c r="AI1210" i="1" s="1"/>
  <c r="AG1210" i="1"/>
  <c r="K1211" i="1"/>
  <c r="V1211" i="1"/>
  <c r="X1211" i="1"/>
  <c r="Y1211" i="1"/>
  <c r="Z1211" i="1" s="1"/>
  <c r="AB1211" i="1" s="1"/>
  <c r="AI1211" i="1" s="1"/>
  <c r="AG1211" i="1"/>
  <c r="K1212" i="1"/>
  <c r="V1212" i="1"/>
  <c r="X1212" i="1"/>
  <c r="Z1212" i="1" s="1"/>
  <c r="AB1212" i="1" s="1"/>
  <c r="Y1212" i="1"/>
  <c r="AG1212" i="1"/>
  <c r="AI1212" i="1"/>
  <c r="K1213" i="1"/>
  <c r="V1213" i="1" s="1"/>
  <c r="X1213" i="1"/>
  <c r="Z1213" i="1" s="1"/>
  <c r="AB1213" i="1" s="1"/>
  <c r="AI1213" i="1" s="1"/>
  <c r="Y1213" i="1"/>
  <c r="AG1213" i="1"/>
  <c r="K1214" i="1"/>
  <c r="V1214" i="1" s="1"/>
  <c r="X1214" i="1"/>
  <c r="Y1214" i="1"/>
  <c r="Z1214" i="1"/>
  <c r="AB1214" i="1"/>
  <c r="AG1214" i="1"/>
  <c r="K1215" i="1"/>
  <c r="V1215" i="1"/>
  <c r="X1215" i="1"/>
  <c r="Y1215" i="1"/>
  <c r="Z1215" i="1" s="1"/>
  <c r="AB1215" i="1" s="1"/>
  <c r="AI1215" i="1" s="1"/>
  <c r="AG1215" i="1"/>
  <c r="K1216" i="1"/>
  <c r="V1216" i="1"/>
  <c r="X1216" i="1"/>
  <c r="Y1216" i="1"/>
  <c r="AG1216" i="1"/>
  <c r="K1217" i="1"/>
  <c r="V1217" i="1"/>
  <c r="X1217" i="1"/>
  <c r="Y1217" i="1"/>
  <c r="Z1217" i="1" s="1"/>
  <c r="AB1217" i="1"/>
  <c r="AG1217" i="1"/>
  <c r="AI1217" i="1"/>
  <c r="K1218" i="1"/>
  <c r="V1218" i="1"/>
  <c r="X1218" i="1"/>
  <c r="Y1218" i="1"/>
  <c r="Z1218" i="1" s="1"/>
  <c r="AB1218" i="1" s="1"/>
  <c r="AI1218" i="1" s="1"/>
  <c r="AG1218" i="1"/>
  <c r="K1219" i="1"/>
  <c r="V1219" i="1"/>
  <c r="X1219" i="1"/>
  <c r="Y1219" i="1"/>
  <c r="AG1219" i="1"/>
  <c r="K1220" i="1"/>
  <c r="V1220" i="1"/>
  <c r="X1220" i="1"/>
  <c r="Y1220" i="1"/>
  <c r="Z1220" i="1"/>
  <c r="AB1220" i="1" s="1"/>
  <c r="AI1220" i="1" s="1"/>
  <c r="AG1220" i="1"/>
  <c r="K1221" i="1"/>
  <c r="V1221" i="1"/>
  <c r="X1221" i="1"/>
  <c r="Y1221" i="1"/>
  <c r="Z1221" i="1"/>
  <c r="AB1221" i="1" s="1"/>
  <c r="AI1221" i="1" s="1"/>
  <c r="AG1221" i="1"/>
  <c r="K1222" i="1"/>
  <c r="V1222" i="1" s="1"/>
  <c r="X1222" i="1"/>
  <c r="Z1222" i="1" s="1"/>
  <c r="AB1222" i="1" s="1"/>
  <c r="AI1222" i="1" s="1"/>
  <c r="Y1222" i="1"/>
  <c r="AG1222" i="1"/>
  <c r="K1223" i="1"/>
  <c r="V1223" i="1"/>
  <c r="X1223" i="1"/>
  <c r="Y1223" i="1"/>
  <c r="Z1223" i="1"/>
  <c r="AB1223" i="1" s="1"/>
  <c r="AI1223" i="1" s="1"/>
  <c r="AG1223" i="1"/>
  <c r="K1224" i="1"/>
  <c r="V1224" i="1"/>
  <c r="X1224" i="1"/>
  <c r="Y1224" i="1"/>
  <c r="AG1224" i="1"/>
  <c r="K1225" i="1"/>
  <c r="V1225" i="1"/>
  <c r="X1225" i="1"/>
  <c r="Y1225" i="1"/>
  <c r="AG1225" i="1"/>
  <c r="K1226" i="1"/>
  <c r="V1226" i="1" s="1"/>
  <c r="X1226" i="1"/>
  <c r="Y1226" i="1"/>
  <c r="Z1226" i="1"/>
  <c r="AB1226" i="1"/>
  <c r="AI1226" i="1" s="1"/>
  <c r="AG1226" i="1"/>
  <c r="K1227" i="1"/>
  <c r="V1227" i="1"/>
  <c r="X1227" i="1"/>
  <c r="Y1227" i="1"/>
  <c r="Z1227" i="1" s="1"/>
  <c r="AB1227" i="1" s="1"/>
  <c r="AI1227" i="1" s="1"/>
  <c r="AG1227" i="1"/>
  <c r="K1228" i="1"/>
  <c r="V1228" i="1"/>
  <c r="X1228" i="1"/>
  <c r="Z1228" i="1" s="1"/>
  <c r="AB1228" i="1" s="1"/>
  <c r="AI1228" i="1" s="1"/>
  <c r="Y1228" i="1"/>
  <c r="AG1228" i="1"/>
  <c r="K1229" i="1"/>
  <c r="V1229" i="1"/>
  <c r="X1229" i="1"/>
  <c r="Y1229" i="1"/>
  <c r="Z1229" i="1"/>
  <c r="AB1229" i="1"/>
  <c r="AG1229" i="1"/>
  <c r="AI1229" i="1"/>
  <c r="K1230" i="1"/>
  <c r="V1230" i="1"/>
  <c r="X1230" i="1"/>
  <c r="Z1230" i="1" s="1"/>
  <c r="AB1230" i="1" s="1"/>
  <c r="AI1230" i="1" s="1"/>
  <c r="Y1230" i="1"/>
  <c r="AG1230" i="1"/>
  <c r="K1231" i="1"/>
  <c r="V1231" i="1"/>
  <c r="X1231" i="1"/>
  <c r="Y1231" i="1"/>
  <c r="AG1231" i="1"/>
  <c r="K1232" i="1"/>
  <c r="V1232" i="1" s="1"/>
  <c r="X1232" i="1"/>
  <c r="Y1232" i="1"/>
  <c r="Z1232" i="1"/>
  <c r="AB1232" i="1" s="1"/>
  <c r="AI1232" i="1" s="1"/>
  <c r="AG1232" i="1"/>
  <c r="K1233" i="1"/>
  <c r="V1233" i="1"/>
  <c r="X1233" i="1"/>
  <c r="Y1233" i="1"/>
  <c r="Z1233" i="1"/>
  <c r="AB1233" i="1" s="1"/>
  <c r="AI1233" i="1" s="1"/>
  <c r="AG1233" i="1"/>
  <c r="K1234" i="1"/>
  <c r="V1234" i="1" s="1"/>
  <c r="X1234" i="1"/>
  <c r="Y1234" i="1"/>
  <c r="AG1234" i="1"/>
  <c r="K1235" i="1"/>
  <c r="V1235" i="1" s="1"/>
  <c r="X1235" i="1"/>
  <c r="Y1235" i="1"/>
  <c r="Z1235" i="1" s="1"/>
  <c r="AB1235" i="1"/>
  <c r="AG1235" i="1"/>
  <c r="AI1235" i="1" s="1"/>
  <c r="K1236" i="1"/>
  <c r="V1236" i="1"/>
  <c r="X1236" i="1"/>
  <c r="Y1236" i="1"/>
  <c r="Z1236" i="1"/>
  <c r="AB1236" i="1" s="1"/>
  <c r="AI1236" i="1" s="1"/>
  <c r="AG1236" i="1"/>
  <c r="K1237" i="1"/>
  <c r="V1237" i="1"/>
  <c r="X1237" i="1"/>
  <c r="Z1237" i="1" s="1"/>
  <c r="AB1237" i="1" s="1"/>
  <c r="AI1237" i="1" s="1"/>
  <c r="Y1237" i="1"/>
  <c r="AG1237" i="1"/>
  <c r="K1238" i="1"/>
  <c r="V1238" i="1"/>
  <c r="X1238" i="1"/>
  <c r="Y1238" i="1"/>
  <c r="Z1238" i="1" s="1"/>
  <c r="AB1238" i="1" s="1"/>
  <c r="AI1238" i="1" s="1"/>
  <c r="AG1238" i="1"/>
  <c r="K1239" i="1"/>
  <c r="V1239" i="1"/>
  <c r="X1239" i="1"/>
  <c r="Z1239" i="1" s="1"/>
  <c r="AB1239" i="1" s="1"/>
  <c r="Y1239" i="1"/>
  <c r="AG1239" i="1"/>
  <c r="AI1239" i="1"/>
  <c r="K1240" i="1"/>
  <c r="V1240" i="1" s="1"/>
  <c r="X1240" i="1"/>
  <c r="Y1240" i="1"/>
  <c r="AG1240" i="1"/>
  <c r="K1241" i="1"/>
  <c r="V1241" i="1"/>
  <c r="X1241" i="1"/>
  <c r="Y1241" i="1"/>
  <c r="Z1241" i="1"/>
  <c r="AB1241" i="1"/>
  <c r="AI1241" i="1" s="1"/>
  <c r="AG1241" i="1"/>
  <c r="K1242" i="1"/>
  <c r="V1242" i="1"/>
  <c r="X1242" i="1"/>
  <c r="Y1242" i="1"/>
  <c r="AG1242" i="1"/>
  <c r="K1243" i="1"/>
  <c r="V1243" i="1"/>
  <c r="X1243" i="1"/>
  <c r="Y1243" i="1"/>
  <c r="AG1243" i="1"/>
  <c r="K1244" i="1"/>
  <c r="V1244" i="1" s="1"/>
  <c r="X1244" i="1"/>
  <c r="Y1244" i="1"/>
  <c r="Z1244" i="1" s="1"/>
  <c r="AB1244" i="1" s="1"/>
  <c r="AI1244" i="1" s="1"/>
  <c r="AG1244" i="1"/>
  <c r="K1245" i="1"/>
  <c r="V1245" i="1"/>
  <c r="X1245" i="1"/>
  <c r="Y1245" i="1"/>
  <c r="Z1245" i="1"/>
  <c r="AB1245" i="1" s="1"/>
  <c r="AI1245" i="1" s="1"/>
  <c r="AG1245" i="1"/>
  <c r="K1246" i="1"/>
  <c r="V1246" i="1" s="1"/>
  <c r="X1246" i="1"/>
  <c r="Z1246" i="1" s="1"/>
  <c r="Y1246" i="1"/>
  <c r="AB1246" i="1"/>
  <c r="AG1246" i="1"/>
  <c r="AI1246" i="1"/>
  <c r="K1247" i="1"/>
  <c r="V1247" i="1" s="1"/>
  <c r="X1247" i="1"/>
  <c r="Y1247" i="1"/>
  <c r="Z1247" i="1"/>
  <c r="AB1247" i="1"/>
  <c r="AI1247" i="1" s="1"/>
  <c r="AG1247" i="1"/>
  <c r="K1248" i="1"/>
  <c r="V1248" i="1"/>
  <c r="X1248" i="1"/>
  <c r="Y1248" i="1"/>
  <c r="Z1248" i="1"/>
  <c r="AB1248" i="1" s="1"/>
  <c r="AI1248" i="1" s="1"/>
  <c r="AG1248" i="1"/>
  <c r="K1249" i="1"/>
  <c r="V1249" i="1"/>
  <c r="X1249" i="1"/>
  <c r="Z1249" i="1" s="1"/>
  <c r="AB1249" i="1" s="1"/>
  <c r="AI1249" i="1" s="1"/>
  <c r="Y1249" i="1"/>
  <c r="AG1249" i="1"/>
  <c r="K1250" i="1"/>
  <c r="V1250" i="1"/>
  <c r="X1250" i="1"/>
  <c r="Y1250" i="1"/>
  <c r="Z1250" i="1"/>
  <c r="AB1250" i="1" s="1"/>
  <c r="AI1250" i="1" s="1"/>
  <c r="AG1250" i="1"/>
  <c r="K1251" i="1"/>
  <c r="V1251" i="1"/>
  <c r="X1251" i="1"/>
  <c r="Y1251" i="1"/>
  <c r="Z1251" i="1"/>
  <c r="AB1251" i="1"/>
  <c r="AI1251" i="1" s="1"/>
  <c r="AG1251" i="1"/>
  <c r="K1252" i="1"/>
  <c r="V1252" i="1"/>
  <c r="X1252" i="1"/>
  <c r="Y1252" i="1"/>
  <c r="AG1252" i="1"/>
  <c r="K1253" i="1"/>
  <c r="V1253" i="1"/>
  <c r="X1253" i="1"/>
  <c r="Y1253" i="1"/>
  <c r="Z1253" i="1" s="1"/>
  <c r="AB1253" i="1" s="1"/>
  <c r="AI1253" i="1" s="1"/>
  <c r="AG1253" i="1"/>
  <c r="K1254" i="1"/>
  <c r="V1254" i="1"/>
  <c r="X1254" i="1"/>
  <c r="Y1254" i="1"/>
  <c r="Z1254" i="1" s="1"/>
  <c r="AB1254" i="1" s="1"/>
  <c r="AI1254" i="1" s="1"/>
  <c r="AG1254" i="1"/>
  <c r="K1255" i="1"/>
  <c r="V1255" i="1"/>
  <c r="X1255" i="1"/>
  <c r="Y1255" i="1"/>
  <c r="AG1255" i="1"/>
  <c r="K1256" i="1"/>
  <c r="V1256" i="1" s="1"/>
  <c r="X1256" i="1"/>
  <c r="Y1256" i="1"/>
  <c r="Z1256" i="1"/>
  <c r="AB1256" i="1" s="1"/>
  <c r="AG1256" i="1"/>
  <c r="AI1256" i="1"/>
  <c r="K1257" i="1"/>
  <c r="V1257" i="1"/>
  <c r="X1257" i="1"/>
  <c r="Z1257" i="1" s="1"/>
  <c r="Y1257" i="1"/>
  <c r="AB1257" i="1"/>
  <c r="AI1257" i="1" s="1"/>
  <c r="AG1257" i="1"/>
  <c r="K1258" i="1"/>
  <c r="V1258" i="1" s="1"/>
  <c r="X1258" i="1"/>
  <c r="Y1258" i="1"/>
  <c r="AG1258" i="1"/>
  <c r="K1259" i="1"/>
  <c r="V1259" i="1"/>
  <c r="X1259" i="1"/>
  <c r="Y1259" i="1"/>
  <c r="Z1259" i="1" s="1"/>
  <c r="AB1259" i="1" s="1"/>
  <c r="AI1259" i="1" s="1"/>
  <c r="AG1259" i="1"/>
  <c r="K1260" i="1"/>
  <c r="V1260" i="1"/>
  <c r="X1260" i="1"/>
  <c r="Z1260" i="1" s="1"/>
  <c r="Y1260" i="1"/>
  <c r="AB1260" i="1"/>
  <c r="AI1260" i="1" s="1"/>
  <c r="AG1260" i="1"/>
  <c r="K1261" i="1"/>
  <c r="V1261" i="1" s="1"/>
  <c r="X1261" i="1"/>
  <c r="Y1261" i="1"/>
  <c r="AG1261" i="1"/>
  <c r="K1262" i="1"/>
  <c r="V1262" i="1" s="1"/>
  <c r="X1262" i="1"/>
  <c r="Y1262" i="1"/>
  <c r="Z1262" i="1" s="1"/>
  <c r="AB1262" i="1" s="1"/>
  <c r="AG1262" i="1"/>
  <c r="K1263" i="1"/>
  <c r="V1263" i="1"/>
  <c r="X1263" i="1"/>
  <c r="Y1263" i="1"/>
  <c r="Z1263" i="1"/>
  <c r="AB1263" i="1" s="1"/>
  <c r="AG1263" i="1"/>
  <c r="AI1263" i="1"/>
  <c r="K1264" i="1"/>
  <c r="V1264" i="1"/>
  <c r="X1264" i="1"/>
  <c r="Z1264" i="1" s="1"/>
  <c r="Y1264" i="1"/>
  <c r="AB1264" i="1"/>
  <c r="AI1264" i="1" s="1"/>
  <c r="AG1264" i="1"/>
  <c r="K1265" i="1"/>
  <c r="V1265" i="1"/>
  <c r="X1265" i="1"/>
  <c r="Y1265" i="1"/>
  <c r="Z1265" i="1"/>
  <c r="AB1265" i="1" s="1"/>
  <c r="AG1265" i="1"/>
  <c r="K1266" i="1"/>
  <c r="V1266" i="1"/>
  <c r="X1266" i="1"/>
  <c r="Z1266" i="1" s="1"/>
  <c r="AB1266" i="1" s="1"/>
  <c r="AI1266" i="1" s="1"/>
  <c r="Y1266" i="1"/>
  <c r="AG1266" i="1"/>
  <c r="K1267" i="1"/>
  <c r="V1267" i="1" s="1"/>
  <c r="X1267" i="1"/>
  <c r="Z1267" i="1" s="1"/>
  <c r="AB1267" i="1" s="1"/>
  <c r="AI1267" i="1" s="1"/>
  <c r="Y1267" i="1"/>
  <c r="AG1267" i="1"/>
  <c r="K1268" i="1"/>
  <c r="V1268" i="1" s="1"/>
  <c r="X1268" i="1"/>
  <c r="Y1268" i="1"/>
  <c r="Z1268" i="1"/>
  <c r="AB1268" i="1"/>
  <c r="AG1268" i="1"/>
  <c r="K1269" i="1"/>
  <c r="V1269" i="1"/>
  <c r="X1269" i="1"/>
  <c r="Y1269" i="1"/>
  <c r="Z1269" i="1" s="1"/>
  <c r="AB1269" i="1" s="1"/>
  <c r="AI1269" i="1" s="1"/>
  <c r="AG1269" i="1"/>
  <c r="K1270" i="1"/>
  <c r="V1270" i="1"/>
  <c r="X1270" i="1"/>
  <c r="Z1270" i="1" s="1"/>
  <c r="AB1270" i="1" s="1"/>
  <c r="AI1270" i="1" s="1"/>
  <c r="Y1270" i="1"/>
  <c r="AG1270" i="1"/>
  <c r="K1271" i="1"/>
  <c r="V1271" i="1"/>
  <c r="X1271" i="1"/>
  <c r="Y1271" i="1"/>
  <c r="Z1271" i="1" s="1"/>
  <c r="AB1271" i="1"/>
  <c r="AG1271" i="1"/>
  <c r="AI1271" i="1"/>
  <c r="K1272" i="1"/>
  <c r="V1272" i="1"/>
  <c r="X1272" i="1"/>
  <c r="Y1272" i="1"/>
  <c r="Z1272" i="1" s="1"/>
  <c r="AB1272" i="1" s="1"/>
  <c r="AI1272" i="1" s="1"/>
  <c r="AG1272" i="1"/>
  <c r="K1273" i="1"/>
  <c r="V1273" i="1"/>
  <c r="X1273" i="1"/>
  <c r="Y1273" i="1"/>
  <c r="AG1273" i="1"/>
  <c r="K1274" i="1"/>
  <c r="V1274" i="1"/>
  <c r="X1274" i="1"/>
  <c r="Y1274" i="1"/>
  <c r="Z1274" i="1"/>
  <c r="AB1274" i="1" s="1"/>
  <c r="AI1274" i="1" s="1"/>
  <c r="AG1274" i="1"/>
  <c r="K1275" i="1"/>
  <c r="V1275" i="1"/>
  <c r="X1275" i="1"/>
  <c r="Y1275" i="1"/>
  <c r="Z1275" i="1"/>
  <c r="AB1275" i="1" s="1"/>
  <c r="AI1275" i="1" s="1"/>
  <c r="AG1275" i="1"/>
  <c r="K1276" i="1"/>
  <c r="V1276" i="1" s="1"/>
  <c r="X1276" i="1"/>
  <c r="Z1276" i="1" s="1"/>
  <c r="AB1276" i="1" s="1"/>
  <c r="AI1276" i="1" s="1"/>
  <c r="Y1276" i="1"/>
  <c r="AG1276" i="1"/>
  <c r="K1277" i="1"/>
  <c r="V1277" i="1"/>
  <c r="X1277" i="1"/>
  <c r="Y1277" i="1"/>
  <c r="Z1277" i="1"/>
  <c r="AB1277" i="1" s="1"/>
  <c r="AG1277" i="1"/>
  <c r="AI1277" i="1"/>
  <c r="K1278" i="1"/>
  <c r="V1278" i="1"/>
  <c r="X1278" i="1"/>
  <c r="Y1278" i="1"/>
  <c r="AG1278" i="1"/>
  <c r="K1279" i="1"/>
  <c r="V1279" i="1"/>
  <c r="X1279" i="1"/>
  <c r="Y1279" i="1"/>
  <c r="AG1279" i="1"/>
  <c r="K1280" i="1"/>
  <c r="V1280" i="1" s="1"/>
  <c r="X1280" i="1"/>
  <c r="Y1280" i="1"/>
  <c r="Z1280" i="1"/>
  <c r="AB1280" i="1" s="1"/>
  <c r="AI1280" i="1" s="1"/>
  <c r="AG1280" i="1"/>
  <c r="K1281" i="1"/>
  <c r="V1281" i="1"/>
  <c r="X1281" i="1"/>
  <c r="Y1281" i="1"/>
  <c r="Z1281" i="1"/>
  <c r="AB1281" i="1" s="1"/>
  <c r="AI1281" i="1" s="1"/>
  <c r="AG1281" i="1"/>
  <c r="K1282" i="1"/>
  <c r="V1282" i="1"/>
  <c r="X1282" i="1"/>
  <c r="Z1282" i="1" s="1"/>
  <c r="AB1282" i="1" s="1"/>
  <c r="AI1282" i="1" s="1"/>
  <c r="Y1282" i="1"/>
  <c r="AG1282" i="1"/>
  <c r="K1283" i="1"/>
  <c r="V1283" i="1" s="1"/>
  <c r="X1283" i="1"/>
  <c r="Y1283" i="1"/>
  <c r="Z1283" i="1"/>
  <c r="AB1283" i="1"/>
  <c r="AI1283" i="1" s="1"/>
  <c r="AG1283" i="1"/>
  <c r="K1284" i="1"/>
  <c r="V1284" i="1"/>
  <c r="X1284" i="1"/>
  <c r="Y1284" i="1"/>
  <c r="Z1284" i="1"/>
  <c r="AB1284" i="1" s="1"/>
  <c r="AI1284" i="1" s="1"/>
  <c r="AG1284" i="1"/>
  <c r="K1285" i="1"/>
  <c r="V1285" i="1"/>
  <c r="X1285" i="1"/>
  <c r="Y1285" i="1"/>
  <c r="AG1285" i="1"/>
  <c r="K1286" i="1"/>
  <c r="V1286" i="1" s="1"/>
  <c r="X1286" i="1"/>
  <c r="Y1286" i="1"/>
  <c r="Z1286" i="1"/>
  <c r="AB1286" i="1" s="1"/>
  <c r="AI1286" i="1" s="1"/>
  <c r="AG1286" i="1"/>
  <c r="K1287" i="1"/>
  <c r="V1287" i="1"/>
  <c r="X1287" i="1"/>
  <c r="Y1287" i="1"/>
  <c r="Z1287" i="1"/>
  <c r="AB1287" i="1" s="1"/>
  <c r="AI1287" i="1" s="1"/>
  <c r="AG1287" i="1"/>
  <c r="K1288" i="1"/>
  <c r="V1288" i="1"/>
  <c r="X1288" i="1"/>
  <c r="Y1288" i="1"/>
  <c r="AG1288" i="1"/>
  <c r="K1289" i="1"/>
  <c r="V1289" i="1" s="1"/>
  <c r="X1289" i="1"/>
  <c r="Y1289" i="1"/>
  <c r="Z1289" i="1" s="1"/>
  <c r="AB1289" i="1"/>
  <c r="AI1289" i="1" s="1"/>
  <c r="AG1289" i="1"/>
  <c r="K1290" i="1"/>
  <c r="V1290" i="1"/>
  <c r="X1290" i="1"/>
  <c r="Y1290" i="1"/>
  <c r="Z1290" i="1" s="1"/>
  <c r="AB1290" i="1" s="1"/>
  <c r="AI1290" i="1" s="1"/>
  <c r="AG1290" i="1"/>
  <c r="K1291" i="1"/>
  <c r="V1291" i="1"/>
  <c r="X1291" i="1"/>
  <c r="Y1291" i="1"/>
  <c r="AG1291" i="1"/>
  <c r="K1292" i="1"/>
  <c r="V1292" i="1" s="1"/>
  <c r="X1292" i="1"/>
  <c r="Y1292" i="1"/>
  <c r="Z1292" i="1" s="1"/>
  <c r="AB1292" i="1" s="1"/>
  <c r="AG1292" i="1"/>
  <c r="K1293" i="1"/>
  <c r="V1293" i="1"/>
  <c r="X1293" i="1"/>
  <c r="Z1293" i="1" s="1"/>
  <c r="AB1293" i="1" s="1"/>
  <c r="AI1293" i="1" s="1"/>
  <c r="Y1293" i="1"/>
  <c r="AG1293" i="1"/>
  <c r="K1294" i="1"/>
  <c r="V1294" i="1" s="1"/>
  <c r="X1294" i="1"/>
  <c r="Y1294" i="1"/>
  <c r="AG1294" i="1"/>
  <c r="K1295" i="1"/>
  <c r="V1295" i="1"/>
  <c r="X1295" i="1"/>
  <c r="Y1295" i="1"/>
  <c r="Z1295" i="1" s="1"/>
  <c r="AB1295" i="1" s="1"/>
  <c r="AI1295" i="1" s="1"/>
  <c r="AG1295" i="1"/>
  <c r="K1296" i="1"/>
  <c r="V1296" i="1"/>
  <c r="X1296" i="1"/>
  <c r="Z1296" i="1" s="1"/>
  <c r="AB1296" i="1" s="1"/>
  <c r="AI1296" i="1" s="1"/>
  <c r="Y1296" i="1"/>
  <c r="AG1296" i="1"/>
  <c r="K1297" i="1"/>
  <c r="V1297" i="1"/>
  <c r="X1297" i="1"/>
  <c r="Y1297" i="1"/>
  <c r="AG1297" i="1"/>
  <c r="K1298" i="1"/>
  <c r="V1298" i="1" s="1"/>
  <c r="X1298" i="1"/>
  <c r="Y1298" i="1"/>
  <c r="Z1298" i="1" s="1"/>
  <c r="AB1298" i="1" s="1"/>
  <c r="AG1298" i="1"/>
  <c r="K1299" i="1"/>
  <c r="V1299" i="1"/>
  <c r="X1299" i="1"/>
  <c r="Y1299" i="1"/>
  <c r="Z1299" i="1"/>
  <c r="AB1299" i="1" s="1"/>
  <c r="AI1299" i="1" s="1"/>
  <c r="AG1299" i="1"/>
  <c r="K1300" i="1"/>
  <c r="V1300" i="1"/>
  <c r="X1300" i="1"/>
  <c r="Z1300" i="1" s="1"/>
  <c r="Y1300" i="1"/>
  <c r="AB1300" i="1"/>
  <c r="AI1300" i="1" s="1"/>
  <c r="AG1300" i="1"/>
  <c r="K1301" i="1"/>
  <c r="V1301" i="1" s="1"/>
  <c r="X1301" i="1"/>
  <c r="Y1301" i="1"/>
  <c r="Z1301" i="1"/>
  <c r="AB1301" i="1" s="1"/>
  <c r="AI1301" i="1" s="1"/>
  <c r="AG1301" i="1"/>
  <c r="K1302" i="1"/>
  <c r="V1302" i="1"/>
  <c r="X1302" i="1"/>
  <c r="Z1302" i="1" s="1"/>
  <c r="AB1302" i="1" s="1"/>
  <c r="AI1302" i="1" s="1"/>
  <c r="Y1302" i="1"/>
  <c r="AG1302" i="1"/>
  <c r="K1303" i="1"/>
  <c r="V1303" i="1"/>
  <c r="X1303" i="1"/>
  <c r="Z1303" i="1" s="1"/>
  <c r="AB1303" i="1" s="1"/>
  <c r="AI1303" i="1" s="1"/>
  <c r="Y1303" i="1"/>
  <c r="AG1303" i="1"/>
  <c r="K1304" i="1"/>
  <c r="V1304" i="1"/>
  <c r="X1304" i="1"/>
  <c r="Y1304" i="1"/>
  <c r="Z1304" i="1"/>
  <c r="AB1304" i="1" s="1"/>
  <c r="AG1304" i="1"/>
  <c r="AI1304" i="1"/>
  <c r="K1305" i="1"/>
  <c r="V1305" i="1"/>
  <c r="X1305" i="1"/>
  <c r="Y1305" i="1"/>
  <c r="Z1305" i="1"/>
  <c r="AB1305" i="1"/>
  <c r="AI1305" i="1" s="1"/>
  <c r="AG1305" i="1"/>
  <c r="K1306" i="1"/>
  <c r="V1306" i="1"/>
  <c r="X1306" i="1"/>
  <c r="Y1306" i="1"/>
  <c r="AG1306" i="1"/>
  <c r="K1307" i="1"/>
  <c r="V1307" i="1"/>
  <c r="X1307" i="1"/>
  <c r="Y1307" i="1"/>
  <c r="Z1307" i="1" s="1"/>
  <c r="AB1307" i="1"/>
  <c r="AI1307" i="1" s="1"/>
  <c r="AG1307" i="1"/>
  <c r="K1308" i="1"/>
  <c r="V1308" i="1"/>
  <c r="X1308" i="1"/>
  <c r="Y1308" i="1"/>
  <c r="Z1308" i="1" s="1"/>
  <c r="AB1308" i="1" s="1"/>
  <c r="AG1308" i="1"/>
  <c r="AI1308" i="1"/>
  <c r="K1309" i="1"/>
  <c r="V1309" i="1"/>
  <c r="X1309" i="1"/>
  <c r="Y1309" i="1"/>
  <c r="AG1309" i="1"/>
  <c r="K1310" i="1"/>
  <c r="V1310" i="1"/>
  <c r="X1310" i="1"/>
  <c r="Y1310" i="1"/>
  <c r="Z1310" i="1"/>
  <c r="AB1310" i="1" s="1"/>
  <c r="AG1310" i="1"/>
  <c r="AI1310" i="1"/>
  <c r="K1311" i="1"/>
  <c r="V1311" i="1"/>
  <c r="X1311" i="1"/>
  <c r="Y1311" i="1"/>
  <c r="Z1311" i="1"/>
  <c r="AB1311" i="1" s="1"/>
  <c r="AI1311" i="1" s="1"/>
  <c r="AG1311" i="1"/>
  <c r="K1312" i="1"/>
  <c r="V1312" i="1" s="1"/>
  <c r="X1312" i="1"/>
  <c r="Y1312" i="1"/>
  <c r="AG1312" i="1"/>
  <c r="K1313" i="1"/>
  <c r="V1313" i="1"/>
  <c r="X1313" i="1"/>
  <c r="Y1313" i="1"/>
  <c r="Z1313" i="1"/>
  <c r="AB1313" i="1" s="1"/>
  <c r="AG1313" i="1"/>
  <c r="AI1313" i="1"/>
  <c r="K1314" i="1"/>
  <c r="V1314" i="1"/>
  <c r="X1314" i="1"/>
  <c r="Z1314" i="1" s="1"/>
  <c r="Y1314" i="1"/>
  <c r="AB1314" i="1"/>
  <c r="AI1314" i="1" s="1"/>
  <c r="AG1314" i="1"/>
  <c r="K1315" i="1"/>
  <c r="V1315" i="1"/>
  <c r="X1315" i="1"/>
  <c r="Y1315" i="1"/>
  <c r="AG1315" i="1"/>
  <c r="K1316" i="1"/>
  <c r="V1316" i="1" s="1"/>
  <c r="X1316" i="1"/>
  <c r="Y1316" i="1"/>
  <c r="Z1316" i="1" s="1"/>
  <c r="AB1316" i="1"/>
  <c r="AI1316" i="1" s="1"/>
  <c r="AG1316" i="1"/>
  <c r="K1317" i="1"/>
  <c r="V1317" i="1"/>
  <c r="X1317" i="1"/>
  <c r="Y1317" i="1"/>
  <c r="Z1317" i="1"/>
  <c r="AB1317" i="1" s="1"/>
  <c r="AI1317" i="1" s="1"/>
  <c r="AG1317" i="1"/>
  <c r="K1318" i="1"/>
  <c r="V1318" i="1"/>
  <c r="X1318" i="1"/>
  <c r="Z1318" i="1" s="1"/>
  <c r="Y1318" i="1"/>
  <c r="AB1318" i="1"/>
  <c r="AG1318" i="1"/>
  <c r="K1319" i="1"/>
  <c r="V1319" i="1"/>
  <c r="X1319" i="1"/>
  <c r="Y1319" i="1"/>
  <c r="Z1319" i="1" s="1"/>
  <c r="AB1319" i="1" s="1"/>
  <c r="AI1319" i="1" s="1"/>
  <c r="AG1319" i="1"/>
  <c r="K1320" i="1"/>
  <c r="V1320" i="1"/>
  <c r="X1320" i="1"/>
  <c r="Z1320" i="1" s="1"/>
  <c r="AB1320" i="1" s="1"/>
  <c r="AI1320" i="1" s="1"/>
  <c r="Y1320" i="1"/>
  <c r="AG1320" i="1"/>
  <c r="K1321" i="1"/>
  <c r="V1321" i="1" s="1"/>
  <c r="X1321" i="1"/>
  <c r="Z1321" i="1" s="1"/>
  <c r="AB1321" i="1" s="1"/>
  <c r="AI1321" i="1" s="1"/>
  <c r="Y1321" i="1"/>
  <c r="AG1321" i="1"/>
  <c r="K1322" i="1"/>
  <c r="V1322" i="1" s="1"/>
  <c r="X1322" i="1"/>
  <c r="Y1322" i="1"/>
  <c r="Z1322" i="1"/>
  <c r="AB1322" i="1" s="1"/>
  <c r="AI1322" i="1" s="1"/>
  <c r="AG1322" i="1"/>
  <c r="K1323" i="1"/>
  <c r="V1323" i="1"/>
  <c r="X1323" i="1"/>
  <c r="Y1323" i="1"/>
  <c r="AG1323" i="1"/>
  <c r="K1324" i="1"/>
  <c r="V1324" i="1" s="1"/>
  <c r="X1324" i="1"/>
  <c r="Y1324" i="1"/>
  <c r="AG1324" i="1"/>
  <c r="K1325" i="1"/>
  <c r="V1325" i="1"/>
  <c r="X1325" i="1"/>
  <c r="Y1325" i="1"/>
  <c r="Z1325" i="1" s="1"/>
  <c r="AB1325" i="1"/>
  <c r="AG1325" i="1"/>
  <c r="AI1325" i="1"/>
  <c r="K1326" i="1"/>
  <c r="V1326" i="1"/>
  <c r="X1326" i="1"/>
  <c r="Y1326" i="1"/>
  <c r="Z1326" i="1" s="1"/>
  <c r="AB1326" i="1" s="1"/>
  <c r="AI1326" i="1" s="1"/>
  <c r="AG1326" i="1"/>
  <c r="K1327" i="1"/>
  <c r="V1327" i="1"/>
  <c r="X1327" i="1"/>
  <c r="Z1327" i="1" s="1"/>
  <c r="AB1327" i="1" s="1"/>
  <c r="AI1327" i="1" s="1"/>
  <c r="Y1327" i="1"/>
  <c r="AG1327" i="1"/>
  <c r="K1328" i="1"/>
  <c r="V1328" i="1"/>
  <c r="X1328" i="1"/>
  <c r="Y1328" i="1"/>
  <c r="Z1328" i="1"/>
  <c r="AB1328" i="1" s="1"/>
  <c r="AG1328" i="1"/>
  <c r="K1329" i="1"/>
  <c r="V1329" i="1"/>
  <c r="X1329" i="1"/>
  <c r="Z1329" i="1" s="1"/>
  <c r="AB1329" i="1" s="1"/>
  <c r="AI1329" i="1" s="1"/>
  <c r="Y1329" i="1"/>
  <c r="AG1329" i="1"/>
  <c r="K1330" i="1"/>
  <c r="V1330" i="1" s="1"/>
  <c r="X1330" i="1"/>
  <c r="Y1330" i="1"/>
  <c r="AG1330" i="1"/>
  <c r="K1331" i="1"/>
  <c r="V1331" i="1"/>
  <c r="X1331" i="1"/>
  <c r="Y1331" i="1"/>
  <c r="Z1331" i="1"/>
  <c r="AB1331" i="1" s="1"/>
  <c r="AG1331" i="1"/>
  <c r="AI1331" i="1"/>
  <c r="K1332" i="1"/>
  <c r="V1332" i="1"/>
  <c r="X1332" i="1"/>
  <c r="Y1332" i="1"/>
  <c r="AG1332" i="1"/>
  <c r="K1333" i="1"/>
  <c r="V1333" i="1"/>
  <c r="X1333" i="1"/>
  <c r="Y1333" i="1"/>
  <c r="AG1333" i="1"/>
  <c r="K1334" i="1"/>
  <c r="V1334" i="1" s="1"/>
  <c r="X1334" i="1"/>
  <c r="Y1334" i="1"/>
  <c r="Z1334" i="1"/>
  <c r="AB1334" i="1"/>
  <c r="AI1334" i="1" s="1"/>
  <c r="AG1334" i="1"/>
  <c r="K1335" i="1"/>
  <c r="V1335" i="1"/>
  <c r="X1335" i="1"/>
  <c r="Y1335" i="1"/>
  <c r="Z1335" i="1"/>
  <c r="AB1335" i="1" s="1"/>
  <c r="AI1335" i="1" s="1"/>
  <c r="AG1335" i="1"/>
  <c r="K1336" i="1"/>
  <c r="V1336" i="1" s="1"/>
  <c r="X1336" i="1"/>
  <c r="Z1336" i="1" s="1"/>
  <c r="AB1336" i="1" s="1"/>
  <c r="Y1336" i="1"/>
  <c r="AG1336" i="1"/>
  <c r="K1337" i="1"/>
  <c r="V1337" i="1" s="1"/>
  <c r="X1337" i="1"/>
  <c r="Y1337" i="1"/>
  <c r="Z1337" i="1"/>
  <c r="AB1337" i="1"/>
  <c r="AG1337" i="1"/>
  <c r="AI1337" i="1"/>
  <c r="K1338" i="1"/>
  <c r="V1338" i="1"/>
  <c r="X1338" i="1"/>
  <c r="Y1338" i="1"/>
  <c r="Z1338" i="1"/>
  <c r="AB1338" i="1" s="1"/>
  <c r="AI1338" i="1" s="1"/>
  <c r="AG1338" i="1"/>
  <c r="K1339" i="1"/>
  <c r="V1339" i="1"/>
  <c r="X1339" i="1"/>
  <c r="Z1339" i="1" s="1"/>
  <c r="AB1339" i="1" s="1"/>
  <c r="Y1339" i="1"/>
  <c r="AG1339" i="1"/>
  <c r="K1340" i="1"/>
  <c r="V1340" i="1" s="1"/>
  <c r="X1340" i="1"/>
  <c r="Y1340" i="1"/>
  <c r="Z1340" i="1"/>
  <c r="AB1340" i="1" s="1"/>
  <c r="AI1340" i="1" s="1"/>
  <c r="AG1340" i="1"/>
  <c r="K1341" i="1"/>
  <c r="V1341" i="1"/>
  <c r="X1341" i="1"/>
  <c r="Y1341" i="1"/>
  <c r="Z1341" i="1"/>
  <c r="AB1341" i="1" s="1"/>
  <c r="AI1341" i="1" s="1"/>
  <c r="AG1341" i="1"/>
  <c r="K1342" i="1"/>
  <c r="V1342" i="1" s="1"/>
  <c r="X1342" i="1"/>
  <c r="Y1342" i="1"/>
  <c r="AG1342" i="1"/>
  <c r="K1343" i="1"/>
  <c r="V1343" i="1" s="1"/>
  <c r="X1343" i="1"/>
  <c r="Y1343" i="1"/>
  <c r="Z1343" i="1" s="1"/>
  <c r="AB1343" i="1"/>
  <c r="AG1343" i="1"/>
  <c r="AI1343" i="1" s="1"/>
  <c r="K1344" i="1"/>
  <c r="V1344" i="1"/>
  <c r="X1344" i="1"/>
  <c r="Y1344" i="1"/>
  <c r="Z1344" i="1" s="1"/>
  <c r="AB1344" i="1"/>
  <c r="AI1344" i="1" s="1"/>
  <c r="AG1344" i="1"/>
  <c r="K1345" i="1"/>
  <c r="V1345" i="1"/>
  <c r="X1345" i="1"/>
  <c r="Y1345" i="1"/>
  <c r="AG1345" i="1"/>
  <c r="K1346" i="1"/>
  <c r="V1346" i="1"/>
  <c r="X1346" i="1"/>
  <c r="Y1346" i="1"/>
  <c r="Z1346" i="1" s="1"/>
  <c r="AB1346" i="1" s="1"/>
  <c r="AG1346" i="1"/>
  <c r="K1347" i="1"/>
  <c r="V1347" i="1"/>
  <c r="X1347" i="1"/>
  <c r="Z1347" i="1" s="1"/>
  <c r="Y1347" i="1"/>
  <c r="AB1347" i="1"/>
  <c r="AI1347" i="1" s="1"/>
  <c r="AG1347" i="1"/>
  <c r="K1348" i="1"/>
  <c r="V1348" i="1" s="1"/>
  <c r="X1348" i="1"/>
  <c r="Y1348" i="1"/>
  <c r="AG1348" i="1"/>
  <c r="K1349" i="1"/>
  <c r="V1349" i="1"/>
  <c r="X1349" i="1"/>
  <c r="Y1349" i="1"/>
  <c r="Z1349" i="1"/>
  <c r="AB1349" i="1"/>
  <c r="AI1349" i="1" s="1"/>
  <c r="AG1349" i="1"/>
  <c r="K1350" i="1"/>
  <c r="V1350" i="1"/>
  <c r="X1350" i="1"/>
  <c r="Z1350" i="1" s="1"/>
  <c r="Y1350" i="1"/>
  <c r="AB1350" i="1"/>
  <c r="AI1350" i="1" s="1"/>
  <c r="AG1350" i="1"/>
  <c r="K1351" i="1"/>
  <c r="V1351" i="1"/>
  <c r="X1351" i="1"/>
  <c r="Y1351" i="1"/>
  <c r="AG1351" i="1"/>
  <c r="K1352" i="1"/>
  <c r="V1352" i="1" s="1"/>
  <c r="X1352" i="1"/>
  <c r="Y1352" i="1"/>
  <c r="Z1352" i="1" s="1"/>
  <c r="AB1352" i="1" s="1"/>
  <c r="AG1352" i="1"/>
  <c r="K1353" i="1"/>
  <c r="V1353" i="1"/>
  <c r="X1353" i="1"/>
  <c r="Y1353" i="1"/>
  <c r="Z1353" i="1"/>
  <c r="AB1353" i="1" s="1"/>
  <c r="AG1353" i="1"/>
  <c r="AI1353" i="1"/>
  <c r="K1354" i="1"/>
  <c r="V1354" i="1" s="1"/>
  <c r="X1354" i="1"/>
  <c r="Z1354" i="1" s="1"/>
  <c r="Y1354" i="1"/>
  <c r="AB1354" i="1"/>
  <c r="AG1354" i="1"/>
  <c r="AI1354" i="1"/>
  <c r="K1355" i="1"/>
  <c r="V1355" i="1" s="1"/>
  <c r="X1355" i="1"/>
  <c r="Y1355" i="1"/>
  <c r="Z1355" i="1"/>
  <c r="AB1355" i="1"/>
  <c r="AG1355" i="1"/>
  <c r="K1356" i="1"/>
  <c r="V1356" i="1"/>
  <c r="X1356" i="1"/>
  <c r="Z1356" i="1" s="1"/>
  <c r="AB1356" i="1" s="1"/>
  <c r="AI1356" i="1" s="1"/>
  <c r="Y1356" i="1"/>
  <c r="AG1356" i="1"/>
  <c r="K1357" i="1"/>
  <c r="V1357" i="1"/>
  <c r="X1357" i="1"/>
  <c r="Z1357" i="1" s="1"/>
  <c r="AB1357" i="1" s="1"/>
  <c r="Y1357" i="1"/>
  <c r="AG1357" i="1"/>
  <c r="AI1357" i="1"/>
  <c r="K1358" i="1"/>
  <c r="V1358" i="1"/>
  <c r="X1358" i="1"/>
  <c r="Y1358" i="1"/>
  <c r="Z1358" i="1"/>
  <c r="AB1358" i="1" s="1"/>
  <c r="AG1358" i="1"/>
  <c r="K1359" i="1"/>
  <c r="V1359" i="1"/>
  <c r="X1359" i="1"/>
  <c r="Y1359" i="1"/>
  <c r="Z1359" i="1" s="1"/>
  <c r="AB1359" i="1" s="1"/>
  <c r="AI1359" i="1" s="1"/>
  <c r="AG1359" i="1"/>
  <c r="K1360" i="1"/>
  <c r="V1360" i="1"/>
  <c r="X1360" i="1"/>
  <c r="Y1360" i="1"/>
  <c r="AG1360" i="1"/>
  <c r="K1361" i="1"/>
  <c r="V1361" i="1"/>
  <c r="X1361" i="1"/>
  <c r="Y1361" i="1"/>
  <c r="Z1361" i="1" s="1"/>
  <c r="AB1361" i="1" s="1"/>
  <c r="AI1361" i="1" s="1"/>
  <c r="AG1361" i="1"/>
  <c r="K1362" i="1"/>
  <c r="V1362" i="1"/>
  <c r="X1362" i="1"/>
  <c r="Y1362" i="1"/>
  <c r="Z1362" i="1" s="1"/>
  <c r="AB1362" i="1" s="1"/>
  <c r="AG1362" i="1"/>
  <c r="AI1362" i="1"/>
  <c r="K1363" i="1"/>
  <c r="V1363" i="1"/>
  <c r="X1363" i="1"/>
  <c r="Y1363" i="1"/>
  <c r="AG1363" i="1"/>
  <c r="K1364" i="1"/>
  <c r="V1364" i="1"/>
  <c r="X1364" i="1"/>
  <c r="Y1364" i="1"/>
  <c r="Z1364" i="1"/>
  <c r="AB1364" i="1" s="1"/>
  <c r="AG1364" i="1"/>
  <c r="AI1364" i="1"/>
  <c r="K1365" i="1"/>
  <c r="V1365" i="1"/>
  <c r="X1365" i="1"/>
  <c r="Z1365" i="1" s="1"/>
  <c r="AB1365" i="1" s="1"/>
  <c r="AI1365" i="1" s="1"/>
  <c r="Y1365" i="1"/>
  <c r="AG1365" i="1"/>
  <c r="K1366" i="1"/>
  <c r="V1366" i="1" s="1"/>
  <c r="X1366" i="1"/>
  <c r="Z1366" i="1" s="1"/>
  <c r="AB1366" i="1" s="1"/>
  <c r="Y1366" i="1"/>
  <c r="AG1366" i="1"/>
  <c r="K1367" i="1"/>
  <c r="V1367" i="1"/>
  <c r="X1367" i="1"/>
  <c r="Y1367" i="1"/>
  <c r="Z1367" i="1"/>
  <c r="AB1367" i="1" s="1"/>
  <c r="AG1367" i="1"/>
  <c r="AI1367" i="1"/>
  <c r="K1368" i="1"/>
  <c r="V1368" i="1"/>
  <c r="X1368" i="1"/>
  <c r="Z1368" i="1" s="1"/>
  <c r="Y1368" i="1"/>
  <c r="AB1368" i="1"/>
  <c r="AI1368" i="1" s="1"/>
  <c r="AG1368" i="1"/>
  <c r="K1369" i="1"/>
  <c r="V1369" i="1" s="1"/>
  <c r="X1369" i="1"/>
  <c r="Y1369" i="1"/>
  <c r="AG1369" i="1"/>
  <c r="K1370" i="1"/>
  <c r="V1370" i="1" s="1"/>
  <c r="X1370" i="1"/>
  <c r="Y1370" i="1"/>
  <c r="Z1370" i="1" s="1"/>
  <c r="AB1370" i="1" s="1"/>
  <c r="AG1370" i="1"/>
  <c r="K1371" i="1"/>
  <c r="V1371" i="1"/>
  <c r="X1371" i="1"/>
  <c r="Y1371" i="1"/>
  <c r="Z1371" i="1"/>
  <c r="AB1371" i="1" s="1"/>
  <c r="AG1371" i="1"/>
  <c r="AI1371" i="1"/>
  <c r="K1372" i="1"/>
  <c r="V1372" i="1"/>
  <c r="X1372" i="1"/>
  <c r="Z1372" i="1" s="1"/>
  <c r="Y1372" i="1"/>
  <c r="AB1372" i="1"/>
  <c r="AG1372" i="1"/>
  <c r="K1373" i="1"/>
  <c r="V1373" i="1"/>
  <c r="X1373" i="1"/>
  <c r="Y1373" i="1"/>
  <c r="Z1373" i="1" s="1"/>
  <c r="AB1373" i="1" s="1"/>
  <c r="AI1373" i="1" s="1"/>
  <c r="AG1373" i="1"/>
  <c r="K1374" i="1"/>
  <c r="V1374" i="1"/>
  <c r="X1374" i="1"/>
  <c r="Z1374" i="1" s="1"/>
  <c r="AB1374" i="1" s="1"/>
  <c r="AI1374" i="1" s="1"/>
  <c r="Y1374" i="1"/>
  <c r="AG1374" i="1"/>
  <c r="K1375" i="1"/>
  <c r="V1375" i="1" s="1"/>
  <c r="X1375" i="1"/>
  <c r="Z1375" i="1" s="1"/>
  <c r="AB1375" i="1" s="1"/>
  <c r="Y1375" i="1"/>
  <c r="AG1375" i="1"/>
  <c r="AI1375" i="1"/>
  <c r="K1376" i="1"/>
  <c r="V1376" i="1" s="1"/>
  <c r="X1376" i="1"/>
  <c r="Y1376" i="1"/>
  <c r="Z1376" i="1"/>
  <c r="AB1376" i="1"/>
  <c r="AG1376" i="1"/>
  <c r="K1377" i="1"/>
  <c r="V1377" i="1"/>
  <c r="X1377" i="1"/>
  <c r="Z1377" i="1" s="1"/>
  <c r="AB1377" i="1" s="1"/>
  <c r="AI1377" i="1" s="1"/>
  <c r="Y1377" i="1"/>
  <c r="AG1377" i="1"/>
  <c r="K1378" i="1"/>
  <c r="V1378" i="1"/>
  <c r="X1378" i="1"/>
  <c r="Y1378" i="1"/>
  <c r="AG1378" i="1"/>
  <c r="K1379" i="1"/>
  <c r="V1379" i="1" s="1"/>
  <c r="X1379" i="1"/>
  <c r="Y1379" i="1"/>
  <c r="Z1379" i="1" s="1"/>
  <c r="AB1379" i="1"/>
  <c r="AG1379" i="1"/>
  <c r="AI1379" i="1" s="1"/>
  <c r="K1380" i="1"/>
  <c r="V1380" i="1"/>
  <c r="X1380" i="1"/>
  <c r="Y1380" i="1"/>
  <c r="Z1380" i="1" s="1"/>
  <c r="AB1380" i="1"/>
  <c r="AI1380" i="1" s="1"/>
  <c r="AG1380" i="1"/>
  <c r="K1381" i="1"/>
  <c r="V1381" i="1"/>
  <c r="X1381" i="1"/>
  <c r="Z1381" i="1" s="1"/>
  <c r="Y1381" i="1"/>
  <c r="AB1381" i="1"/>
  <c r="AI1381" i="1" s="1"/>
  <c r="AG1381" i="1"/>
  <c r="K1382" i="1"/>
  <c r="V1382" i="1"/>
  <c r="X1382" i="1"/>
  <c r="Y1382" i="1"/>
  <c r="Z1382" i="1"/>
  <c r="AB1382" i="1" s="1"/>
  <c r="AI1382" i="1" s="1"/>
  <c r="AG1382" i="1"/>
  <c r="K1383" i="1"/>
  <c r="V1383" i="1"/>
  <c r="X1383" i="1"/>
  <c r="Y1383" i="1"/>
  <c r="Z1383" i="1"/>
  <c r="AB1383" i="1" s="1"/>
  <c r="AI1383" i="1" s="1"/>
  <c r="AG1383" i="1"/>
  <c r="K1384" i="1"/>
  <c r="V1384" i="1"/>
  <c r="X1384" i="1"/>
  <c r="Z1384" i="1" s="1"/>
  <c r="Y1384" i="1"/>
  <c r="AB1384" i="1"/>
  <c r="AI1384" i="1" s="1"/>
  <c r="AG1384" i="1"/>
  <c r="K1385" i="1"/>
  <c r="V1385" i="1"/>
  <c r="X1385" i="1"/>
  <c r="Y1385" i="1"/>
  <c r="Z1385" i="1" s="1"/>
  <c r="AB1385" i="1" s="1"/>
  <c r="AI1385" i="1" s="1"/>
  <c r="AG1385" i="1"/>
  <c r="K1386" i="1"/>
  <c r="V1386" i="1"/>
  <c r="X1386" i="1"/>
  <c r="Z1386" i="1" s="1"/>
  <c r="Y1386" i="1"/>
  <c r="AB1386" i="1"/>
  <c r="AI1386" i="1" s="1"/>
  <c r="AG1386" i="1"/>
  <c r="K1387" i="1"/>
  <c r="V1387" i="1"/>
  <c r="X1387" i="1"/>
  <c r="Y1387" i="1"/>
  <c r="AG1387" i="1"/>
  <c r="K1388" i="1"/>
  <c r="V1388" i="1" s="1"/>
  <c r="X1388" i="1"/>
  <c r="Y1388" i="1"/>
  <c r="Z1388" i="1"/>
  <c r="AB1388" i="1" s="1"/>
  <c r="AI1388" i="1" s="1"/>
  <c r="AG1388" i="1"/>
  <c r="K1389" i="1"/>
  <c r="V1389" i="1"/>
  <c r="X1389" i="1"/>
  <c r="Z1389" i="1" s="1"/>
  <c r="AB1389" i="1" s="1"/>
  <c r="AI1389" i="1" s="1"/>
  <c r="Y1389" i="1"/>
  <c r="AG1389" i="1"/>
  <c r="K1390" i="1"/>
  <c r="V1390" i="1" s="1"/>
  <c r="X1390" i="1"/>
  <c r="Y1390" i="1"/>
  <c r="AG1390" i="1"/>
  <c r="K1391" i="1"/>
  <c r="V1391" i="1"/>
  <c r="X1391" i="1"/>
  <c r="Y1391" i="1"/>
  <c r="Z1391" i="1" s="1"/>
  <c r="AB1391" i="1" s="1"/>
  <c r="AI1391" i="1" s="1"/>
  <c r="AG1391" i="1"/>
  <c r="K1392" i="1"/>
  <c r="V1392" i="1"/>
  <c r="X1392" i="1"/>
  <c r="Y1392" i="1"/>
  <c r="Z1392" i="1" s="1"/>
  <c r="AB1392" i="1" s="1"/>
  <c r="AI1392" i="1" s="1"/>
  <c r="AG1392" i="1"/>
  <c r="K1393" i="1"/>
  <c r="V1393" i="1"/>
  <c r="X1393" i="1"/>
  <c r="Y1393" i="1"/>
  <c r="AG1393" i="1"/>
  <c r="K1394" i="1"/>
  <c r="V1394" i="1"/>
  <c r="X1394" i="1"/>
  <c r="Y1394" i="1"/>
  <c r="Z1394" i="1"/>
  <c r="AB1394" i="1" s="1"/>
  <c r="AG1394" i="1"/>
  <c r="K1395" i="1"/>
  <c r="V1395" i="1"/>
  <c r="X1395" i="1"/>
  <c r="Y1395" i="1"/>
  <c r="Z1395" i="1"/>
  <c r="AB1395" i="1"/>
  <c r="AI1395" i="1" s="1"/>
  <c r="AG1395" i="1"/>
  <c r="K1396" i="1"/>
  <c r="V1396" i="1" s="1"/>
  <c r="X1396" i="1"/>
  <c r="Z1396" i="1" s="1"/>
  <c r="Y1396" i="1"/>
  <c r="AB1396" i="1"/>
  <c r="AG1396" i="1"/>
  <c r="AI1396" i="1"/>
  <c r="K1397" i="1"/>
  <c r="V1397" i="1"/>
  <c r="X1397" i="1"/>
  <c r="Y1397" i="1"/>
  <c r="Z1397" i="1" s="1"/>
  <c r="AB1397" i="1" s="1"/>
  <c r="AI1397" i="1" s="1"/>
  <c r="AG1397" i="1"/>
  <c r="K1398" i="1"/>
  <c r="V1398" i="1"/>
  <c r="X1398" i="1"/>
  <c r="Y1398" i="1"/>
  <c r="AG1398" i="1"/>
  <c r="K1399" i="1"/>
  <c r="V1399" i="1" s="1"/>
  <c r="X1399" i="1"/>
  <c r="Y1399" i="1"/>
  <c r="AG1399" i="1"/>
  <c r="K1400" i="1"/>
  <c r="V1400" i="1" s="1"/>
  <c r="X1400" i="1"/>
  <c r="Y1400" i="1"/>
  <c r="Z1400" i="1" s="1"/>
  <c r="AB1400" i="1" s="1"/>
  <c r="AI1400" i="1" s="1"/>
  <c r="AG1400" i="1"/>
  <c r="K1401" i="1"/>
  <c r="V1401" i="1"/>
  <c r="X1401" i="1"/>
  <c r="Z1401" i="1" s="1"/>
  <c r="AB1401" i="1" s="1"/>
  <c r="AI1401" i="1" s="1"/>
  <c r="Y1401" i="1"/>
  <c r="AG1401" i="1"/>
  <c r="K1402" i="1"/>
  <c r="V1402" i="1"/>
  <c r="X1402" i="1"/>
  <c r="Y1402" i="1"/>
  <c r="Z1402" i="1"/>
  <c r="AB1402" i="1" s="1"/>
  <c r="AG1402" i="1"/>
  <c r="AI1402" i="1"/>
  <c r="K1403" i="1"/>
  <c r="V1403" i="1" s="1"/>
  <c r="X1403" i="1"/>
  <c r="Y1403" i="1"/>
  <c r="Z1403" i="1"/>
  <c r="AB1403" i="1" s="1"/>
  <c r="AI1403" i="1" s="1"/>
  <c r="AG1403" i="1"/>
  <c r="K1404" i="1"/>
  <c r="V1404" i="1" s="1"/>
  <c r="X1404" i="1"/>
  <c r="Y1404" i="1"/>
  <c r="Z1404" i="1"/>
  <c r="AB1404" i="1" s="1"/>
  <c r="AG1404" i="1"/>
  <c r="AI1404" i="1"/>
  <c r="K1405" i="1"/>
  <c r="V1405" i="1" s="1"/>
  <c r="X1405" i="1"/>
  <c r="Y1405" i="1"/>
  <c r="Z1405" i="1"/>
  <c r="AB1405" i="1" s="1"/>
  <c r="AI1405" i="1" s="1"/>
  <c r="AG1405" i="1"/>
  <c r="K1406" i="1"/>
  <c r="V1406" i="1" s="1"/>
  <c r="X1406" i="1"/>
  <c r="Y1406" i="1"/>
  <c r="Z1406" i="1"/>
  <c r="AB1406" i="1" s="1"/>
  <c r="AI1406" i="1" s="1"/>
  <c r="AG1406" i="1"/>
  <c r="K1407" i="1"/>
  <c r="V1407" i="1" s="1"/>
  <c r="X1407" i="1"/>
  <c r="Y1407" i="1"/>
  <c r="Z1407" i="1"/>
  <c r="AB1407" i="1" s="1"/>
  <c r="AI1407" i="1" s="1"/>
  <c r="AG1407" i="1"/>
  <c r="K1408" i="1"/>
  <c r="V1408" i="1"/>
  <c r="X1408" i="1"/>
  <c r="Y1408" i="1"/>
  <c r="Z1408" i="1"/>
  <c r="AB1408" i="1" s="1"/>
  <c r="AG1408" i="1"/>
  <c r="K1409" i="1"/>
  <c r="V1409" i="1" s="1"/>
  <c r="X1409" i="1"/>
  <c r="Y1409" i="1"/>
  <c r="Z1409" i="1"/>
  <c r="AB1409" i="1" s="1"/>
  <c r="AI1409" i="1" s="1"/>
  <c r="AG1409" i="1"/>
  <c r="K1410" i="1"/>
  <c r="V1410" i="1" s="1"/>
  <c r="X1410" i="1"/>
  <c r="Z1410" i="1" s="1"/>
  <c r="AB1410" i="1" s="1"/>
  <c r="AI1410" i="1" s="1"/>
  <c r="Y1410" i="1"/>
  <c r="AG1410" i="1"/>
  <c r="K1411" i="1"/>
  <c r="V1411" i="1"/>
  <c r="X1411" i="1"/>
  <c r="Y1411" i="1"/>
  <c r="Z1411" i="1"/>
  <c r="AB1411" i="1" s="1"/>
  <c r="AI1411" i="1" s="1"/>
  <c r="AG1411" i="1"/>
  <c r="K1412" i="1"/>
  <c r="V1412" i="1" s="1"/>
  <c r="X1412" i="1"/>
  <c r="Z1412" i="1" s="1"/>
  <c r="AB1412" i="1" s="1"/>
  <c r="AI1412" i="1" s="1"/>
  <c r="Y1412" i="1"/>
  <c r="AG1412" i="1"/>
  <c r="K1413" i="1"/>
  <c r="V1413" i="1" s="1"/>
  <c r="X1413" i="1"/>
  <c r="Y1413" i="1"/>
  <c r="Z1413" i="1"/>
  <c r="AB1413" i="1" s="1"/>
  <c r="AI1413" i="1" s="1"/>
  <c r="AG1413" i="1"/>
  <c r="K1414" i="1"/>
  <c r="V1414" i="1" s="1"/>
  <c r="X1414" i="1"/>
  <c r="Z1414" i="1" s="1"/>
  <c r="AB1414" i="1" s="1"/>
  <c r="AI1414" i="1" s="1"/>
  <c r="Y1414" i="1"/>
  <c r="AG1414" i="1"/>
  <c r="K1415" i="1"/>
  <c r="V1415" i="1" s="1"/>
  <c r="X1415" i="1"/>
  <c r="Y1415" i="1"/>
  <c r="AG1415" i="1"/>
  <c r="K1416" i="1"/>
  <c r="V1416" i="1" s="1"/>
  <c r="X1416" i="1"/>
  <c r="Y1416" i="1"/>
  <c r="AG1416" i="1"/>
  <c r="K1417" i="1"/>
  <c r="V1417" i="1"/>
  <c r="X1417" i="1"/>
  <c r="Z1417" i="1" s="1"/>
  <c r="Y1417" i="1"/>
  <c r="AB1417" i="1"/>
  <c r="AG1417" i="1"/>
  <c r="AI1417" i="1"/>
  <c r="K1418" i="1"/>
  <c r="V1418" i="1" s="1"/>
  <c r="X1418" i="1"/>
  <c r="Y1418" i="1"/>
  <c r="Z1418" i="1"/>
  <c r="AB1418" i="1"/>
  <c r="AG1418" i="1"/>
  <c r="K1419" i="1"/>
  <c r="V1419" i="1" s="1"/>
  <c r="X1419" i="1"/>
  <c r="Y1419" i="1"/>
  <c r="Z1419" i="1" s="1"/>
  <c r="AB1419" i="1" s="1"/>
  <c r="AI1419" i="1" s="1"/>
  <c r="AG1419" i="1"/>
  <c r="K1420" i="1"/>
  <c r="V1420" i="1"/>
  <c r="X1420" i="1"/>
  <c r="Z1420" i="1" s="1"/>
  <c r="AB1420" i="1" s="1"/>
  <c r="AI1420" i="1" s="1"/>
  <c r="Y1420" i="1"/>
  <c r="AG1420" i="1"/>
  <c r="K1421" i="1"/>
  <c r="V1421" i="1" s="1"/>
  <c r="X1421" i="1"/>
  <c r="Z1421" i="1" s="1"/>
  <c r="AB1421" i="1" s="1"/>
  <c r="AI1421" i="1" s="1"/>
  <c r="Y1421" i="1"/>
  <c r="AG1421" i="1"/>
  <c r="K1422" i="1"/>
  <c r="V1422" i="1" s="1"/>
  <c r="X1422" i="1"/>
  <c r="Z1422" i="1" s="1"/>
  <c r="AB1422" i="1" s="1"/>
  <c r="AI1422" i="1" s="1"/>
  <c r="Y1422" i="1"/>
  <c r="AG1422" i="1"/>
  <c r="K1423" i="1"/>
  <c r="V1423" i="1" s="1"/>
  <c r="X1423" i="1"/>
  <c r="Z1423" i="1" s="1"/>
  <c r="AB1423" i="1" s="1"/>
  <c r="AI1423" i="1" s="1"/>
  <c r="Y1423" i="1"/>
  <c r="AG1423" i="1"/>
  <c r="K1424" i="1"/>
  <c r="V1424" i="1" s="1"/>
  <c r="X1424" i="1"/>
  <c r="Y1424" i="1"/>
  <c r="Z1424" i="1"/>
  <c r="AB1424" i="1" s="1"/>
  <c r="AI1424" i="1" s="1"/>
  <c r="AG1424" i="1"/>
  <c r="K1425" i="1"/>
  <c r="V1425" i="1" s="1"/>
  <c r="X1425" i="1"/>
  <c r="Y1425" i="1"/>
  <c r="Z1425" i="1" s="1"/>
  <c r="AB1425" i="1" s="1"/>
  <c r="AI1425" i="1" s="1"/>
  <c r="AG1425" i="1"/>
  <c r="K1426" i="1"/>
  <c r="V1426" i="1"/>
  <c r="X1426" i="1"/>
  <c r="Y1426" i="1"/>
  <c r="Z1426" i="1"/>
  <c r="AB1426" i="1"/>
  <c r="AI1426" i="1" s="1"/>
  <c r="AG1426" i="1"/>
  <c r="K1427" i="1"/>
  <c r="V1427" i="1" s="1"/>
  <c r="X1427" i="1"/>
  <c r="Y1427" i="1"/>
  <c r="Z1427" i="1"/>
  <c r="AB1427" i="1" s="1"/>
  <c r="AI1427" i="1" s="1"/>
  <c r="AG1427" i="1"/>
  <c r="K1428" i="1"/>
  <c r="V1428" i="1"/>
  <c r="X1428" i="1"/>
  <c r="Y1428" i="1"/>
  <c r="AG1428" i="1"/>
  <c r="K1429" i="1"/>
  <c r="V1429" i="1"/>
  <c r="X1429" i="1"/>
  <c r="Z1429" i="1" s="1"/>
  <c r="Y1429" i="1"/>
  <c r="AB1429" i="1"/>
  <c r="AI1429" i="1" s="1"/>
  <c r="AG1429" i="1"/>
  <c r="K1430" i="1"/>
  <c r="V1430" i="1" s="1"/>
  <c r="X1430" i="1"/>
  <c r="Y1430" i="1"/>
  <c r="Z1430" i="1"/>
  <c r="AB1430" i="1"/>
  <c r="AI1430" i="1" s="1"/>
  <c r="AG1430" i="1"/>
  <c r="K1431" i="1"/>
  <c r="V1431" i="1" s="1"/>
  <c r="X1431" i="1"/>
  <c r="Y1431" i="1"/>
  <c r="Z1431" i="1"/>
  <c r="AB1431" i="1" s="1"/>
  <c r="AI1431" i="1" s="1"/>
  <c r="AG1431" i="1"/>
  <c r="K1432" i="1"/>
  <c r="V1432" i="1"/>
  <c r="X1432" i="1"/>
  <c r="Y1432" i="1"/>
  <c r="Z1432" i="1"/>
  <c r="AB1432" i="1" s="1"/>
  <c r="AI1432" i="1" s="1"/>
  <c r="AG1432" i="1"/>
  <c r="K1433" i="1"/>
  <c r="V1433" i="1" s="1"/>
  <c r="X1433" i="1"/>
  <c r="Y1433" i="1"/>
  <c r="Z1433" i="1"/>
  <c r="AB1433" i="1" s="1"/>
  <c r="AI1433" i="1" s="1"/>
  <c r="AG1433" i="1"/>
  <c r="K1434" i="1"/>
  <c r="V1434" i="1" s="1"/>
  <c r="X1434" i="1"/>
  <c r="Z1434" i="1" s="1"/>
  <c r="AB1434" i="1" s="1"/>
  <c r="AI1434" i="1" s="1"/>
  <c r="Y1434" i="1"/>
  <c r="AG1434" i="1"/>
  <c r="K1435" i="1"/>
  <c r="V1435" i="1" s="1"/>
  <c r="X1435" i="1"/>
  <c r="Z1435" i="1" s="1"/>
  <c r="Y1435" i="1"/>
  <c r="AB1435" i="1"/>
  <c r="AI1435" i="1" s="1"/>
  <c r="AG1435" i="1"/>
  <c r="K1436" i="1"/>
  <c r="V1436" i="1" s="1"/>
  <c r="X1436" i="1"/>
  <c r="Y1436" i="1"/>
  <c r="Z1436" i="1"/>
  <c r="AB1436" i="1" s="1"/>
  <c r="AI1436" i="1" s="1"/>
  <c r="AG1436" i="1"/>
  <c r="K1437" i="1"/>
  <c r="V1437" i="1" s="1"/>
  <c r="X1437" i="1"/>
  <c r="Y1437" i="1"/>
  <c r="Z1437" i="1"/>
  <c r="AB1437" i="1" s="1"/>
  <c r="AI1437" i="1" s="1"/>
  <c r="AG1437" i="1"/>
  <c r="K1438" i="1"/>
  <c r="V1438" i="1"/>
  <c r="X1438" i="1"/>
  <c r="Z1438" i="1" s="1"/>
  <c r="AB1438" i="1" s="1"/>
  <c r="AI1438" i="1" s="1"/>
  <c r="Y1438" i="1"/>
  <c r="AG1438" i="1"/>
  <c r="K1439" i="1"/>
  <c r="V1439" i="1" s="1"/>
  <c r="X1439" i="1"/>
  <c r="Z1439" i="1" s="1"/>
  <c r="AB1439" i="1" s="1"/>
  <c r="AI1439" i="1" s="1"/>
  <c r="Y1439" i="1"/>
  <c r="AG1439" i="1"/>
  <c r="K1440" i="1"/>
  <c r="V1440" i="1"/>
  <c r="X1440" i="1"/>
  <c r="Y1440" i="1"/>
  <c r="AG1440" i="1"/>
  <c r="K1441" i="1"/>
  <c r="V1441" i="1" s="1"/>
  <c r="X1441" i="1"/>
  <c r="Z1441" i="1" s="1"/>
  <c r="AB1441" i="1" s="1"/>
  <c r="AI1441" i="1" s="1"/>
  <c r="Y1441" i="1"/>
  <c r="AG1441" i="1"/>
  <c r="K1442" i="1"/>
  <c r="V1442" i="1" s="1"/>
  <c r="X1442" i="1"/>
  <c r="Y1442" i="1"/>
  <c r="Z1442" i="1"/>
  <c r="AB1442" i="1"/>
  <c r="AI1442" i="1" s="1"/>
  <c r="AG1442" i="1"/>
  <c r="K1443" i="1"/>
  <c r="V1443" i="1" s="1"/>
  <c r="X1443" i="1"/>
  <c r="Y1443" i="1"/>
  <c r="Z1443" i="1" s="1"/>
  <c r="AB1443" i="1" s="1"/>
  <c r="AI1443" i="1" s="1"/>
  <c r="AG1443" i="1"/>
  <c r="K1444" i="1"/>
  <c r="V1444" i="1"/>
  <c r="X1444" i="1"/>
  <c r="Z1444" i="1" s="1"/>
  <c r="AB1444" i="1" s="1"/>
  <c r="AI1444" i="1" s="1"/>
  <c r="Y1444" i="1"/>
  <c r="AG1444" i="1"/>
  <c r="K1445" i="1"/>
  <c r="V1445" i="1" s="1"/>
  <c r="X1445" i="1"/>
  <c r="Z1445" i="1" s="1"/>
  <c r="AB1445" i="1" s="1"/>
  <c r="AI1445" i="1" s="1"/>
  <c r="Y1445" i="1"/>
  <c r="AG1445" i="1"/>
  <c r="K1446" i="1"/>
  <c r="V1446" i="1" s="1"/>
  <c r="X1446" i="1"/>
  <c r="Z1446" i="1" s="1"/>
  <c r="AB1446" i="1" s="1"/>
  <c r="AI1446" i="1" s="1"/>
  <c r="Y1446" i="1"/>
  <c r="AG1446" i="1"/>
  <c r="K1447" i="1"/>
  <c r="V1447" i="1"/>
  <c r="X1447" i="1"/>
  <c r="Z1447" i="1" s="1"/>
  <c r="AB1447" i="1" s="1"/>
  <c r="AI1447" i="1" s="1"/>
  <c r="Y1447" i="1"/>
  <c r="AG1447" i="1"/>
  <c r="K1448" i="1"/>
  <c r="V1448" i="1" s="1"/>
  <c r="X1448" i="1"/>
  <c r="Y1448" i="1"/>
  <c r="Z1448" i="1"/>
  <c r="AB1448" i="1" s="1"/>
  <c r="AI1448" i="1" s="1"/>
  <c r="AG1448" i="1"/>
  <c r="K1449" i="1"/>
  <c r="V1449" i="1" s="1"/>
  <c r="X1449" i="1"/>
  <c r="Y1449" i="1"/>
  <c r="Z1449" i="1"/>
  <c r="AB1449" i="1" s="1"/>
  <c r="AI1449" i="1" s="1"/>
  <c r="AG1449" i="1"/>
  <c r="K1450" i="1"/>
  <c r="V1450" i="1"/>
  <c r="X1450" i="1"/>
  <c r="Y1450" i="1"/>
  <c r="Z1450" i="1"/>
  <c r="AB1450" i="1" s="1"/>
  <c r="AI1450" i="1" s="1"/>
  <c r="AG1450" i="1"/>
  <c r="K1451" i="1"/>
  <c r="V1451" i="1" s="1"/>
  <c r="X1451" i="1"/>
  <c r="Y1451" i="1"/>
  <c r="Z1451" i="1" s="1"/>
  <c r="AB1451" i="1" s="1"/>
  <c r="AI1451" i="1" s="1"/>
  <c r="AG1451" i="1"/>
  <c r="K1452" i="1"/>
  <c r="V1452" i="1"/>
  <c r="X1452" i="1"/>
  <c r="Y1452" i="1"/>
  <c r="AG1452" i="1"/>
  <c r="K1453" i="1"/>
  <c r="V1453" i="1"/>
  <c r="X1453" i="1"/>
  <c r="Z1453" i="1" s="1"/>
  <c r="Y1453" i="1"/>
  <c r="AB1453" i="1"/>
  <c r="AG1453" i="1"/>
  <c r="AI1453" i="1" s="1"/>
  <c r="K1454" i="1"/>
  <c r="V1454" i="1" s="1"/>
  <c r="X1454" i="1"/>
  <c r="Y1454" i="1"/>
  <c r="Z1454" i="1"/>
  <c r="AB1454" i="1" s="1"/>
  <c r="AI1454" i="1" s="1"/>
  <c r="AG1454" i="1"/>
  <c r="K1455" i="1"/>
  <c r="V1455" i="1" s="1"/>
  <c r="X1455" i="1"/>
  <c r="Y1455" i="1"/>
  <c r="Z1455" i="1" s="1"/>
  <c r="AB1455" i="1" s="1"/>
  <c r="AI1455" i="1" s="1"/>
  <c r="AG1455" i="1"/>
  <c r="K1456" i="1"/>
  <c r="V1456" i="1"/>
  <c r="X1456" i="1"/>
  <c r="Z1456" i="1" s="1"/>
  <c r="AB1456" i="1" s="1"/>
  <c r="AI1456" i="1" s="1"/>
  <c r="Y1456" i="1"/>
  <c r="AG1456" i="1"/>
  <c r="K1457" i="1"/>
  <c r="V1457" i="1" s="1"/>
  <c r="X1457" i="1"/>
  <c r="Z1457" i="1" s="1"/>
  <c r="AB1457" i="1" s="1"/>
  <c r="AI1457" i="1" s="1"/>
  <c r="Y1457" i="1"/>
  <c r="AG1457" i="1"/>
  <c r="K1458" i="1"/>
  <c r="V1458" i="1" s="1"/>
  <c r="X1458" i="1"/>
  <c r="Z1458" i="1" s="1"/>
  <c r="AB1458" i="1" s="1"/>
  <c r="Y1458" i="1"/>
  <c r="AG1458" i="1"/>
  <c r="AI1458" i="1"/>
  <c r="K1459" i="1"/>
  <c r="V1459" i="1" s="1"/>
  <c r="X1459" i="1"/>
  <c r="Z1459" i="1" s="1"/>
  <c r="AB1459" i="1" s="1"/>
  <c r="AI1459" i="1" s="1"/>
  <c r="Y1459" i="1"/>
  <c r="AG1459" i="1"/>
  <c r="K1460" i="1"/>
  <c r="V1460" i="1" s="1"/>
  <c r="X1460" i="1"/>
  <c r="Y1460" i="1"/>
  <c r="Z1460" i="1"/>
  <c r="AB1460" i="1"/>
  <c r="AG1460" i="1"/>
  <c r="K1461" i="1"/>
  <c r="V1461" i="1" s="1"/>
  <c r="X1461" i="1"/>
  <c r="Y1461" i="1"/>
  <c r="Z1461" i="1"/>
  <c r="AB1461" i="1" s="1"/>
  <c r="AG1461" i="1"/>
  <c r="AI1461" i="1"/>
  <c r="K1462" i="1"/>
  <c r="V1462" i="1"/>
  <c r="X1462" i="1"/>
  <c r="Y1462" i="1"/>
  <c r="Z1462" i="1"/>
  <c r="AB1462" i="1"/>
  <c r="AI1462" i="1" s="1"/>
  <c r="AG1462" i="1"/>
  <c r="K1463" i="1"/>
  <c r="V1463" i="1" s="1"/>
  <c r="X1463" i="1"/>
  <c r="Y1463" i="1"/>
  <c r="Z1463" i="1" s="1"/>
  <c r="AB1463" i="1" s="1"/>
  <c r="AI1463" i="1" s="1"/>
  <c r="AG1463" i="1"/>
  <c r="K1464" i="1"/>
  <c r="V1464" i="1"/>
  <c r="X1464" i="1"/>
  <c r="Z1464" i="1" s="1"/>
  <c r="AB1464" i="1" s="1"/>
  <c r="Y1464" i="1"/>
  <c r="AG1464" i="1"/>
  <c r="AI1464" i="1"/>
  <c r="K1465" i="1"/>
  <c r="V1465" i="1"/>
  <c r="X1465" i="1"/>
  <c r="Z1465" i="1" s="1"/>
  <c r="Y1465" i="1"/>
  <c r="AB1465" i="1"/>
  <c r="AI1465" i="1" s="1"/>
  <c r="AG1465" i="1"/>
  <c r="K1466" i="1"/>
  <c r="V1466" i="1" s="1"/>
  <c r="X1466" i="1"/>
  <c r="Y1466" i="1"/>
  <c r="Z1466" i="1"/>
  <c r="AB1466" i="1"/>
  <c r="AI1466" i="1" s="1"/>
  <c r="AG1466" i="1"/>
  <c r="K1467" i="1"/>
  <c r="V1467" i="1" s="1"/>
  <c r="X1467" i="1"/>
  <c r="Y1467" i="1"/>
  <c r="Z1467" i="1" s="1"/>
  <c r="AB1467" i="1" s="1"/>
  <c r="AI1467" i="1" s="1"/>
  <c r="AG1467" i="1"/>
  <c r="K1468" i="1"/>
  <c r="V1468" i="1"/>
  <c r="X1468" i="1"/>
  <c r="Y1468" i="1"/>
  <c r="Z1468" i="1"/>
  <c r="AB1468" i="1" s="1"/>
  <c r="AI1468" i="1" s="1"/>
  <c r="AG1468" i="1"/>
  <c r="K1469" i="1"/>
  <c r="V1469" i="1" s="1"/>
  <c r="X1469" i="1"/>
  <c r="Y1469" i="1"/>
  <c r="Z1469" i="1"/>
  <c r="AB1469" i="1" s="1"/>
  <c r="AI1469" i="1" s="1"/>
  <c r="AG1469" i="1"/>
  <c r="K1470" i="1"/>
  <c r="V1470" i="1" s="1"/>
  <c r="X1470" i="1"/>
  <c r="Y1470" i="1"/>
  <c r="AG1470" i="1"/>
  <c r="K1471" i="1"/>
  <c r="V1471" i="1" s="1"/>
  <c r="X1471" i="1"/>
  <c r="Z1471" i="1" s="1"/>
  <c r="Y1471" i="1"/>
  <c r="AB1471" i="1"/>
  <c r="AI1471" i="1" s="1"/>
  <c r="AG1471" i="1"/>
  <c r="K1472" i="1"/>
  <c r="V1472" i="1" s="1"/>
  <c r="X1472" i="1"/>
  <c r="Y1472" i="1"/>
  <c r="Z1472" i="1"/>
  <c r="AB1472" i="1" s="1"/>
  <c r="AI1472" i="1" s="1"/>
  <c r="AG1472" i="1"/>
  <c r="K1473" i="1"/>
  <c r="V1473" i="1" s="1"/>
  <c r="X1473" i="1"/>
  <c r="Y1473" i="1"/>
  <c r="Z1473" i="1"/>
  <c r="AB1473" i="1" s="1"/>
  <c r="AI1473" i="1" s="1"/>
  <c r="AG1473" i="1"/>
  <c r="K1474" i="1"/>
  <c r="V1474" i="1"/>
  <c r="X1474" i="1"/>
  <c r="Z1474" i="1" s="1"/>
  <c r="AB1474" i="1" s="1"/>
  <c r="AI1474" i="1" s="1"/>
  <c r="Y1474" i="1"/>
  <c r="AG1474" i="1"/>
  <c r="K1475" i="1"/>
  <c r="V1475" i="1" s="1"/>
  <c r="X1475" i="1"/>
  <c r="Z1475" i="1" s="1"/>
  <c r="AB1475" i="1" s="1"/>
  <c r="AI1475" i="1" s="1"/>
  <c r="Y1475" i="1"/>
  <c r="AG1475" i="1"/>
  <c r="K1476" i="1"/>
  <c r="V1476" i="1" s="1"/>
  <c r="X1476" i="1"/>
  <c r="Y1476" i="1"/>
  <c r="AG1476" i="1"/>
  <c r="K1477" i="1"/>
  <c r="V1477" i="1"/>
  <c r="X1477" i="1"/>
  <c r="Z1477" i="1" s="1"/>
  <c r="AB1477" i="1" s="1"/>
  <c r="AI1477" i="1" s="1"/>
  <c r="Y1477" i="1"/>
  <c r="AG1477" i="1"/>
  <c r="K1478" i="1"/>
  <c r="V1478" i="1" s="1"/>
  <c r="X1478" i="1"/>
  <c r="Y1478" i="1"/>
  <c r="Z1478" i="1"/>
  <c r="AB1478" i="1"/>
  <c r="AI1478" i="1" s="1"/>
  <c r="AG1478" i="1"/>
  <c r="K1479" i="1"/>
  <c r="V1479" i="1" s="1"/>
  <c r="X1479" i="1"/>
  <c r="Y1479" i="1"/>
  <c r="Z1479" i="1" s="1"/>
  <c r="AB1479" i="1" s="1"/>
  <c r="AI1479" i="1" s="1"/>
  <c r="AG1479" i="1"/>
  <c r="K1480" i="1"/>
  <c r="V1480" i="1"/>
  <c r="X1480" i="1"/>
  <c r="Z1480" i="1" s="1"/>
  <c r="AB1480" i="1" s="1"/>
  <c r="AI1480" i="1" s="1"/>
  <c r="Y1480" i="1"/>
  <c r="AG1480" i="1"/>
  <c r="K1481" i="1"/>
  <c r="V1481" i="1" s="1"/>
  <c r="X1481" i="1"/>
  <c r="Z1481" i="1" s="1"/>
  <c r="AB1481" i="1" s="1"/>
  <c r="AI1481" i="1" s="1"/>
  <c r="Y1481" i="1"/>
  <c r="AG1481" i="1"/>
  <c r="K1482" i="1"/>
  <c r="V1482" i="1"/>
  <c r="X1482" i="1"/>
  <c r="Z1482" i="1" s="1"/>
  <c r="AB1482" i="1" s="1"/>
  <c r="AI1482" i="1" s="1"/>
  <c r="Y1482" i="1"/>
  <c r="AG1482" i="1"/>
  <c r="K1483" i="1"/>
  <c r="V1483" i="1" s="1"/>
  <c r="X1483" i="1"/>
  <c r="Z1483" i="1" s="1"/>
  <c r="AB1483" i="1" s="1"/>
  <c r="AI1483" i="1" s="1"/>
  <c r="Y1483" i="1"/>
  <c r="AG1483" i="1"/>
  <c r="K1484" i="1"/>
  <c r="V1484" i="1" s="1"/>
  <c r="X1484" i="1"/>
  <c r="Y1484" i="1"/>
  <c r="Z1484" i="1"/>
  <c r="AB1484" i="1" s="1"/>
  <c r="AI1484" i="1" s="1"/>
  <c r="AG1484" i="1"/>
  <c r="K1485" i="1"/>
  <c r="V1485" i="1" s="1"/>
  <c r="X1485" i="1"/>
  <c r="Y1485" i="1"/>
  <c r="Z1485" i="1"/>
  <c r="AB1485" i="1" s="1"/>
  <c r="AI1485" i="1" s="1"/>
  <c r="AG1485" i="1"/>
  <c r="K1486" i="1"/>
  <c r="V1486" i="1"/>
  <c r="X1486" i="1"/>
  <c r="Y1486" i="1"/>
  <c r="Z1486" i="1"/>
  <c r="AB1486" i="1"/>
  <c r="AI1486" i="1" s="1"/>
  <c r="AG1486" i="1"/>
  <c r="K1487" i="1"/>
  <c r="V1487" i="1" s="1"/>
  <c r="X1487" i="1"/>
  <c r="Y1487" i="1"/>
  <c r="Z1487" i="1" s="1"/>
  <c r="AB1487" i="1" s="1"/>
  <c r="AI1487" i="1" s="1"/>
  <c r="AG1487" i="1"/>
  <c r="K1488" i="1"/>
  <c r="V1488" i="1"/>
  <c r="X1488" i="1"/>
  <c r="Y1488" i="1"/>
  <c r="AG1488" i="1"/>
  <c r="K1489" i="1"/>
  <c r="V1489" i="1"/>
  <c r="X1489" i="1"/>
  <c r="Z1489" i="1" s="1"/>
  <c r="Y1489" i="1"/>
  <c r="AB1489" i="1"/>
  <c r="AG1489" i="1"/>
  <c r="AI1489" i="1"/>
  <c r="K1490" i="1"/>
  <c r="V1490" i="1" s="1"/>
  <c r="X1490" i="1"/>
  <c r="Y1490" i="1"/>
  <c r="Z1490" i="1"/>
  <c r="AB1490" i="1"/>
  <c r="AI1490" i="1" s="1"/>
  <c r="AG1490" i="1"/>
  <c r="K1491" i="1"/>
  <c r="V1491" i="1" s="1"/>
  <c r="X1491" i="1"/>
  <c r="Y1491" i="1"/>
  <c r="Z1491" i="1" s="1"/>
  <c r="AB1491" i="1" s="1"/>
  <c r="AI1491" i="1" s="1"/>
  <c r="AG1491" i="1"/>
  <c r="K1492" i="1"/>
  <c r="V1492" i="1"/>
  <c r="X1492" i="1"/>
  <c r="Z1492" i="1" s="1"/>
  <c r="AB1492" i="1" s="1"/>
  <c r="AI1492" i="1" s="1"/>
  <c r="Y1492" i="1"/>
  <c r="AG1492" i="1"/>
  <c r="K1493" i="1"/>
  <c r="V1493" i="1" s="1"/>
  <c r="X1493" i="1"/>
  <c r="Z1493" i="1" s="1"/>
  <c r="AB1493" i="1" s="1"/>
  <c r="AI1493" i="1" s="1"/>
  <c r="Y1493" i="1"/>
  <c r="AG1493" i="1"/>
  <c r="K1494" i="1"/>
  <c r="V1494" i="1" s="1"/>
  <c r="X1494" i="1"/>
  <c r="Z1494" i="1" s="1"/>
  <c r="AB1494" i="1" s="1"/>
  <c r="AI1494" i="1" s="1"/>
  <c r="Y1494" i="1"/>
  <c r="AG1494" i="1"/>
  <c r="K1495" i="1"/>
  <c r="V1495" i="1" s="1"/>
  <c r="X1495" i="1"/>
  <c r="Z1495" i="1" s="1"/>
  <c r="AB1495" i="1" s="1"/>
  <c r="AI1495" i="1" s="1"/>
  <c r="Y1495" i="1"/>
  <c r="AG1495" i="1"/>
  <c r="K1496" i="1"/>
  <c r="V1496" i="1" s="1"/>
  <c r="X1496" i="1"/>
  <c r="Y1496" i="1"/>
  <c r="Z1496" i="1"/>
  <c r="AB1496" i="1" s="1"/>
  <c r="AI1496" i="1" s="1"/>
  <c r="AG1496" i="1"/>
  <c r="K1497" i="1"/>
  <c r="V1497" i="1" s="1"/>
  <c r="X1497" i="1"/>
  <c r="Y1497" i="1"/>
  <c r="Z1497" i="1" s="1"/>
  <c r="AB1497" i="1" s="1"/>
  <c r="AI1497" i="1" s="1"/>
  <c r="AG1497" i="1"/>
  <c r="K1498" i="1"/>
  <c r="V1498" i="1"/>
  <c r="X1498" i="1"/>
  <c r="Y1498" i="1"/>
  <c r="Z1498" i="1"/>
  <c r="AB1498" i="1"/>
  <c r="AI1498" i="1" s="1"/>
  <c r="AG1498" i="1"/>
  <c r="K1499" i="1"/>
  <c r="V1499" i="1" s="1"/>
  <c r="X1499" i="1"/>
  <c r="Y1499" i="1"/>
  <c r="Z1499" i="1"/>
  <c r="AB1499" i="1" s="1"/>
  <c r="AG1499" i="1"/>
  <c r="K1500" i="1"/>
  <c r="V1500" i="1"/>
  <c r="X1500" i="1"/>
  <c r="Y1500" i="1"/>
  <c r="AG1500" i="1"/>
  <c r="K1501" i="1"/>
  <c r="V1501" i="1"/>
  <c r="X1501" i="1"/>
  <c r="Y1501" i="1"/>
  <c r="Z1501" i="1"/>
  <c r="AB1501" i="1"/>
  <c r="AI1501" i="1" s="1"/>
  <c r="AG1501" i="1"/>
  <c r="K1502" i="1"/>
  <c r="V1502" i="1" s="1"/>
  <c r="X1502" i="1"/>
  <c r="Y1502" i="1"/>
  <c r="Z1502" i="1"/>
  <c r="AB1502" i="1" s="1"/>
  <c r="AI1502" i="1" s="1"/>
  <c r="AG1502" i="1"/>
  <c r="K1503" i="1"/>
  <c r="V1503" i="1" s="1"/>
  <c r="X1503" i="1"/>
  <c r="Y1503" i="1"/>
  <c r="Z1503" i="1"/>
  <c r="AB1503" i="1" s="1"/>
  <c r="AI1503" i="1" s="1"/>
  <c r="AG1503" i="1"/>
  <c r="K1504" i="1"/>
  <c r="V1504" i="1"/>
  <c r="X1504" i="1"/>
  <c r="Z1504" i="1" s="1"/>
  <c r="AB1504" i="1" s="1"/>
  <c r="AI1504" i="1" s="1"/>
  <c r="Y1504" i="1"/>
  <c r="AG1504" i="1"/>
  <c r="K1505" i="1"/>
  <c r="V1505" i="1" s="1"/>
  <c r="X1505" i="1"/>
  <c r="Z1505" i="1" s="1"/>
  <c r="AB1505" i="1" s="1"/>
  <c r="AI1505" i="1" s="1"/>
  <c r="Y1505" i="1"/>
  <c r="AG1505" i="1"/>
  <c r="K1506" i="1"/>
  <c r="V1506" i="1" s="1"/>
  <c r="X1506" i="1"/>
  <c r="Z1506" i="1" s="1"/>
  <c r="AB1506" i="1" s="1"/>
  <c r="AI1506" i="1" s="1"/>
  <c r="Y1506" i="1"/>
  <c r="AG1506" i="1"/>
  <c r="K1507" i="1"/>
  <c r="V1507" i="1"/>
  <c r="X1507" i="1"/>
  <c r="Z1507" i="1" s="1"/>
  <c r="AB1507" i="1" s="1"/>
  <c r="AI1507" i="1" s="1"/>
  <c r="Y1507" i="1"/>
  <c r="AG1507" i="1"/>
  <c r="K1508" i="1"/>
  <c r="V1508" i="1" s="1"/>
  <c r="X1508" i="1"/>
  <c r="Y1508" i="1"/>
  <c r="Z1508" i="1" s="1"/>
  <c r="AB1508" i="1" s="1"/>
  <c r="AI1508" i="1" s="1"/>
  <c r="AG1508" i="1"/>
  <c r="K1509" i="1"/>
  <c r="V1509" i="1" s="1"/>
  <c r="X1509" i="1"/>
  <c r="Y1509" i="1"/>
  <c r="Z1509" i="1" s="1"/>
  <c r="AB1509" i="1" s="1"/>
  <c r="AI1509" i="1" s="1"/>
  <c r="AG1509" i="1"/>
  <c r="K1510" i="1"/>
  <c r="V1510" i="1"/>
  <c r="X1510" i="1"/>
  <c r="Z1510" i="1" s="1"/>
  <c r="AB1510" i="1" s="1"/>
  <c r="AI1510" i="1" s="1"/>
  <c r="Y1510" i="1"/>
  <c r="AG1510" i="1"/>
  <c r="K1511" i="1"/>
  <c r="V1511" i="1" s="1"/>
  <c r="X1511" i="1"/>
  <c r="Y1511" i="1"/>
  <c r="Z1511" i="1" s="1"/>
  <c r="AB1511" i="1" s="1"/>
  <c r="AI1511" i="1" s="1"/>
  <c r="AG1511" i="1"/>
  <c r="K1512" i="1"/>
  <c r="V1512" i="1"/>
  <c r="X1512" i="1"/>
  <c r="Z1512" i="1" s="1"/>
  <c r="AB1512" i="1" s="1"/>
  <c r="Y1512" i="1"/>
  <c r="AG1512" i="1"/>
  <c r="AI1512" i="1"/>
  <c r="K1513" i="1"/>
  <c r="V1513" i="1"/>
  <c r="X1513" i="1"/>
  <c r="Y1513" i="1"/>
  <c r="Z1513" i="1"/>
  <c r="AB1513" i="1"/>
  <c r="AI1513" i="1" s="1"/>
  <c r="AG1513" i="1"/>
  <c r="K1514" i="1"/>
  <c r="V1514" i="1" s="1"/>
  <c r="X1514" i="1"/>
  <c r="Y1514" i="1"/>
  <c r="Z1514" i="1"/>
  <c r="AB1514" i="1" s="1"/>
  <c r="AI1514" i="1" s="1"/>
  <c r="AG1514" i="1"/>
  <c r="K1515" i="1"/>
  <c r="V1515" i="1" s="1"/>
  <c r="X1515" i="1"/>
  <c r="Y1515" i="1"/>
  <c r="Z1515" i="1"/>
  <c r="AB1515" i="1" s="1"/>
  <c r="AI1515" i="1" s="1"/>
  <c r="AG1515" i="1"/>
  <c r="K1516" i="1"/>
  <c r="V1516" i="1"/>
  <c r="X1516" i="1"/>
  <c r="Z1516" i="1" s="1"/>
  <c r="AB1516" i="1" s="1"/>
  <c r="AI1516" i="1" s="1"/>
  <c r="Y1516" i="1"/>
  <c r="AG1516" i="1"/>
  <c r="K1517" i="1"/>
  <c r="V1517" i="1" s="1"/>
  <c r="X1517" i="1"/>
  <c r="Z1517" i="1" s="1"/>
  <c r="AB1517" i="1" s="1"/>
  <c r="AI1517" i="1" s="1"/>
  <c r="Y1517" i="1"/>
  <c r="AG1517" i="1"/>
  <c r="K1518" i="1"/>
  <c r="V1518" i="1"/>
  <c r="X1518" i="1"/>
  <c r="Z1518" i="1" s="1"/>
  <c r="AB1518" i="1" s="1"/>
  <c r="AI1518" i="1" s="1"/>
  <c r="Y1518" i="1"/>
  <c r="AG1518" i="1"/>
  <c r="K1519" i="1"/>
  <c r="V1519" i="1" s="1"/>
  <c r="X1519" i="1"/>
  <c r="Z1519" i="1" s="1"/>
  <c r="AB1519" i="1" s="1"/>
  <c r="AI1519" i="1" s="1"/>
  <c r="Y1519" i="1"/>
  <c r="AG1519" i="1"/>
  <c r="K1520" i="1"/>
  <c r="V1520" i="1" s="1"/>
  <c r="X1520" i="1"/>
  <c r="Y1520" i="1"/>
  <c r="Z1520" i="1" s="1"/>
  <c r="AB1520" i="1" s="1"/>
  <c r="AI1520" i="1" s="1"/>
  <c r="AG1520" i="1"/>
  <c r="K1521" i="1"/>
  <c r="V1521" i="1" s="1"/>
  <c r="X1521" i="1"/>
  <c r="Y1521" i="1"/>
  <c r="Z1521" i="1" s="1"/>
  <c r="AB1521" i="1" s="1"/>
  <c r="AI1521" i="1" s="1"/>
  <c r="AG1521" i="1"/>
  <c r="K1522" i="1"/>
  <c r="V1522" i="1"/>
  <c r="X1522" i="1"/>
  <c r="Z1522" i="1" s="1"/>
  <c r="AB1522" i="1" s="1"/>
  <c r="AI1522" i="1" s="1"/>
  <c r="Y1522" i="1"/>
  <c r="AG1522" i="1"/>
  <c r="K1523" i="1"/>
  <c r="V1523" i="1" s="1"/>
  <c r="X1523" i="1"/>
  <c r="Y1523" i="1"/>
  <c r="Z1523" i="1"/>
  <c r="AB1523" i="1" s="1"/>
  <c r="AG1523" i="1"/>
  <c r="K1524" i="1"/>
  <c r="V1524" i="1"/>
  <c r="X1524" i="1"/>
  <c r="Y1524" i="1"/>
  <c r="AG1524" i="1"/>
  <c r="K1525" i="1"/>
  <c r="V1525" i="1"/>
  <c r="X1525" i="1"/>
  <c r="Y1525" i="1"/>
  <c r="Z1525" i="1"/>
  <c r="AB1525" i="1"/>
  <c r="AI1525" i="1" s="1"/>
  <c r="AG1525" i="1"/>
  <c r="K1526" i="1"/>
  <c r="V1526" i="1" s="1"/>
  <c r="X1526" i="1"/>
  <c r="Y1526" i="1"/>
  <c r="Z1526" i="1"/>
  <c r="AB1526" i="1" s="1"/>
  <c r="AI1526" i="1" s="1"/>
  <c r="AG1526" i="1"/>
  <c r="K1527" i="1"/>
  <c r="V1527" i="1" s="1"/>
  <c r="X1527" i="1"/>
  <c r="Y1527" i="1"/>
  <c r="Z1527" i="1"/>
  <c r="AB1527" i="1" s="1"/>
  <c r="AI1527" i="1" s="1"/>
  <c r="AG1527" i="1"/>
  <c r="K1528" i="1"/>
  <c r="V1528" i="1"/>
  <c r="X1528" i="1"/>
  <c r="Z1528" i="1" s="1"/>
  <c r="AB1528" i="1" s="1"/>
  <c r="AI1528" i="1" s="1"/>
  <c r="Y1528" i="1"/>
  <c r="AG1528" i="1"/>
  <c r="K1529" i="1"/>
  <c r="V1529" i="1" s="1"/>
  <c r="X1529" i="1"/>
  <c r="Z1529" i="1" s="1"/>
  <c r="AB1529" i="1" s="1"/>
  <c r="AI1529" i="1" s="1"/>
  <c r="Y1529" i="1"/>
  <c r="AG1529" i="1"/>
  <c r="K1530" i="1"/>
  <c r="V1530" i="1" s="1"/>
  <c r="X1530" i="1"/>
  <c r="Z1530" i="1" s="1"/>
  <c r="AB1530" i="1" s="1"/>
  <c r="AI1530" i="1" s="1"/>
  <c r="Y1530" i="1"/>
  <c r="AG1530" i="1"/>
  <c r="K1531" i="1"/>
  <c r="V1531" i="1"/>
  <c r="X1531" i="1"/>
  <c r="Z1531" i="1" s="1"/>
  <c r="AB1531" i="1" s="1"/>
  <c r="AI1531" i="1" s="1"/>
  <c r="Y1531" i="1"/>
  <c r="AG1531" i="1"/>
  <c r="K1532" i="1"/>
  <c r="V1532" i="1" s="1"/>
  <c r="X1532" i="1"/>
  <c r="Y1532" i="1"/>
  <c r="Z1532" i="1" s="1"/>
  <c r="AB1532" i="1" s="1"/>
  <c r="AI1532" i="1" s="1"/>
  <c r="AG1532" i="1"/>
  <c r="K1533" i="1"/>
  <c r="V1533" i="1" s="1"/>
  <c r="X1533" i="1"/>
  <c r="Y1533" i="1"/>
  <c r="Z1533" i="1" s="1"/>
  <c r="AB1533" i="1" s="1"/>
  <c r="AI1533" i="1" s="1"/>
  <c r="AG1533" i="1"/>
  <c r="K1534" i="1"/>
  <c r="V1534" i="1"/>
  <c r="X1534" i="1"/>
  <c r="Z1534" i="1" s="1"/>
  <c r="AB1534" i="1" s="1"/>
  <c r="AI1534" i="1" s="1"/>
  <c r="Y1534" i="1"/>
  <c r="AG1534" i="1"/>
  <c r="K1535" i="1"/>
  <c r="V1535" i="1" s="1"/>
  <c r="X1535" i="1"/>
  <c r="Y1535" i="1"/>
  <c r="Z1535" i="1" s="1"/>
  <c r="AB1535" i="1" s="1"/>
  <c r="AI1535" i="1" s="1"/>
  <c r="AG1535" i="1"/>
  <c r="K1536" i="1"/>
  <c r="V1536" i="1"/>
  <c r="X1536" i="1"/>
  <c r="Z1536" i="1" s="1"/>
  <c r="AB1536" i="1" s="1"/>
  <c r="Y1536" i="1"/>
  <c r="AG1536" i="1"/>
  <c r="AI1536" i="1"/>
  <c r="K1537" i="1"/>
  <c r="V1537" i="1"/>
  <c r="X1537" i="1"/>
  <c r="Y1537" i="1"/>
  <c r="Z1537" i="1"/>
  <c r="AB1537" i="1"/>
  <c r="AI1537" i="1" s="1"/>
  <c r="AG1537" i="1"/>
  <c r="K1538" i="1"/>
  <c r="V1538" i="1" s="1"/>
  <c r="X1538" i="1"/>
  <c r="Y1538" i="1"/>
  <c r="Z1538" i="1"/>
  <c r="AB1538" i="1" s="1"/>
  <c r="AI1538" i="1" s="1"/>
  <c r="AG1538" i="1"/>
  <c r="K1539" i="1"/>
  <c r="V1539" i="1" s="1"/>
  <c r="X1539" i="1"/>
  <c r="Y1539" i="1"/>
  <c r="Z1539" i="1"/>
  <c r="AB1539" i="1" s="1"/>
  <c r="AI1539" i="1" s="1"/>
  <c r="AG1539" i="1"/>
  <c r="K1540" i="1"/>
  <c r="V1540" i="1"/>
  <c r="X1540" i="1"/>
  <c r="Z1540" i="1" s="1"/>
  <c r="AB1540" i="1" s="1"/>
  <c r="AI1540" i="1" s="1"/>
  <c r="Y1540" i="1"/>
  <c r="AG1540" i="1"/>
  <c r="K1541" i="1"/>
  <c r="V1541" i="1" s="1"/>
  <c r="X1541" i="1"/>
  <c r="Z1541" i="1" s="1"/>
  <c r="AB1541" i="1" s="1"/>
  <c r="AI1541" i="1" s="1"/>
  <c r="Y1541" i="1"/>
  <c r="AG1541" i="1"/>
  <c r="K1542" i="1"/>
  <c r="V1542" i="1"/>
  <c r="X1542" i="1"/>
  <c r="Z1542" i="1" s="1"/>
  <c r="AB1542" i="1" s="1"/>
  <c r="AI1542" i="1" s="1"/>
  <c r="Y1542" i="1"/>
  <c r="AG1542" i="1"/>
  <c r="K1543" i="1"/>
  <c r="V1543" i="1" s="1"/>
  <c r="X1543" i="1"/>
  <c r="Z1543" i="1" s="1"/>
  <c r="AB1543" i="1" s="1"/>
  <c r="AI1543" i="1" s="1"/>
  <c r="Y1543" i="1"/>
  <c r="AG1543" i="1"/>
  <c r="K1544" i="1"/>
  <c r="V1544" i="1" s="1"/>
  <c r="X1544" i="1"/>
  <c r="Y1544" i="1"/>
  <c r="Z1544" i="1" s="1"/>
  <c r="AB1544" i="1" s="1"/>
  <c r="AI1544" i="1" s="1"/>
  <c r="AG1544" i="1"/>
  <c r="K1545" i="1"/>
  <c r="V1545" i="1" s="1"/>
  <c r="X1545" i="1"/>
  <c r="Y1545" i="1"/>
  <c r="Z1545" i="1" s="1"/>
  <c r="AB1545" i="1" s="1"/>
  <c r="AI1545" i="1" s="1"/>
  <c r="AG1545" i="1"/>
  <c r="K1546" i="1"/>
  <c r="V1546" i="1"/>
  <c r="X1546" i="1"/>
  <c r="Z1546" i="1" s="1"/>
  <c r="AB1546" i="1" s="1"/>
  <c r="AI1546" i="1" s="1"/>
  <c r="Y1546" i="1"/>
  <c r="AG1546" i="1"/>
  <c r="K1547" i="1"/>
  <c r="V1547" i="1" s="1"/>
  <c r="X1547" i="1"/>
  <c r="Y1547" i="1"/>
  <c r="Z1547" i="1"/>
  <c r="AB1547" i="1" s="1"/>
  <c r="AG1547" i="1"/>
  <c r="K1548" i="1"/>
  <c r="V1548" i="1"/>
  <c r="X1548" i="1"/>
  <c r="Y1548" i="1"/>
  <c r="AG1548" i="1"/>
  <c r="K1549" i="1"/>
  <c r="V1549" i="1"/>
  <c r="X1549" i="1"/>
  <c r="Y1549" i="1"/>
  <c r="Z1549" i="1"/>
  <c r="AB1549" i="1"/>
  <c r="AI1549" i="1" s="1"/>
  <c r="AG1549" i="1"/>
  <c r="K1550" i="1"/>
  <c r="V1550" i="1" s="1"/>
  <c r="X1550" i="1"/>
  <c r="Y1550" i="1"/>
  <c r="Z1550" i="1"/>
  <c r="AB1550" i="1" s="1"/>
  <c r="AI1550" i="1" s="1"/>
  <c r="AG1550" i="1"/>
  <c r="K1551" i="1"/>
  <c r="V1551" i="1" s="1"/>
  <c r="X1551" i="1"/>
  <c r="Y1551" i="1"/>
  <c r="Z1551" i="1"/>
  <c r="AB1551" i="1" s="1"/>
  <c r="AI1551" i="1" s="1"/>
  <c r="AG1551" i="1"/>
  <c r="K1552" i="1"/>
  <c r="V1552" i="1"/>
  <c r="X1552" i="1"/>
  <c r="Z1552" i="1" s="1"/>
  <c r="AB1552" i="1" s="1"/>
  <c r="AI1552" i="1" s="1"/>
  <c r="Y1552" i="1"/>
  <c r="AG1552" i="1"/>
  <c r="K1553" i="1"/>
  <c r="V1553" i="1" s="1"/>
  <c r="X1553" i="1"/>
  <c r="Z1553" i="1" s="1"/>
  <c r="AB1553" i="1" s="1"/>
  <c r="AI1553" i="1" s="1"/>
  <c r="Y1553" i="1"/>
  <c r="AG1553" i="1"/>
  <c r="K1554" i="1"/>
  <c r="V1554" i="1" s="1"/>
  <c r="X1554" i="1"/>
  <c r="Z1554" i="1" s="1"/>
  <c r="AB1554" i="1" s="1"/>
  <c r="AI1554" i="1" s="1"/>
  <c r="Y1554" i="1"/>
  <c r="AG1554" i="1"/>
  <c r="K1555" i="1"/>
  <c r="V1555" i="1"/>
  <c r="X1555" i="1"/>
  <c r="Z1555" i="1" s="1"/>
  <c r="AB1555" i="1" s="1"/>
  <c r="AI1555" i="1" s="1"/>
  <c r="Y1555" i="1"/>
  <c r="AG1555" i="1"/>
  <c r="K1556" i="1"/>
  <c r="V1556" i="1" s="1"/>
  <c r="X1556" i="1"/>
  <c r="Y1556" i="1"/>
  <c r="Z1556" i="1" s="1"/>
  <c r="AB1556" i="1" s="1"/>
  <c r="AI1556" i="1" s="1"/>
  <c r="AG1556" i="1"/>
  <c r="K1557" i="1"/>
  <c r="V1557" i="1" s="1"/>
  <c r="X1557" i="1"/>
  <c r="Y1557" i="1"/>
  <c r="Z1557" i="1" s="1"/>
  <c r="AB1557" i="1" s="1"/>
  <c r="AI1557" i="1" s="1"/>
  <c r="AG1557" i="1"/>
  <c r="K1558" i="1"/>
  <c r="V1558" i="1"/>
  <c r="X1558" i="1"/>
  <c r="Z1558" i="1" s="1"/>
  <c r="AB1558" i="1" s="1"/>
  <c r="AI1558" i="1" s="1"/>
  <c r="Y1558" i="1"/>
  <c r="AG1558" i="1"/>
  <c r="K1559" i="1"/>
  <c r="V1559" i="1" s="1"/>
  <c r="X1559" i="1"/>
  <c r="Y1559" i="1"/>
  <c r="Z1559" i="1" s="1"/>
  <c r="AB1559" i="1" s="1"/>
  <c r="AI1559" i="1" s="1"/>
  <c r="AG1559" i="1"/>
  <c r="K1560" i="1"/>
  <c r="V1560" i="1"/>
  <c r="X1560" i="1"/>
  <c r="Z1560" i="1" s="1"/>
  <c r="AB1560" i="1" s="1"/>
  <c r="Y1560" i="1"/>
  <c r="AG1560" i="1"/>
  <c r="AI1560" i="1" s="1"/>
  <c r="K1561" i="1"/>
  <c r="V1561" i="1"/>
  <c r="X1561" i="1"/>
  <c r="Y1561" i="1"/>
  <c r="Z1561" i="1"/>
  <c r="AB1561" i="1"/>
  <c r="AI1561" i="1" s="1"/>
  <c r="AG1561" i="1"/>
  <c r="K1562" i="1"/>
  <c r="V1562" i="1" s="1"/>
  <c r="X1562" i="1"/>
  <c r="Y1562" i="1"/>
  <c r="Z1562" i="1" s="1"/>
  <c r="AB1562" i="1" s="1"/>
  <c r="AI1562" i="1" s="1"/>
  <c r="AG1562" i="1"/>
  <c r="K1563" i="1"/>
  <c r="V1563" i="1" s="1"/>
  <c r="X1563" i="1"/>
  <c r="Y1563" i="1"/>
  <c r="Z1563" i="1"/>
  <c r="AB1563" i="1" s="1"/>
  <c r="AI1563" i="1" s="1"/>
  <c r="AG1563" i="1"/>
  <c r="K1564" i="1"/>
  <c r="V1564" i="1"/>
  <c r="X1564" i="1"/>
  <c r="Z1564" i="1" s="1"/>
  <c r="AB1564" i="1" s="1"/>
  <c r="AI1564" i="1" s="1"/>
  <c r="Y1564" i="1"/>
  <c r="AG1564" i="1"/>
  <c r="K1565" i="1"/>
  <c r="V1565" i="1" s="1"/>
  <c r="X1565" i="1"/>
  <c r="Z1565" i="1" s="1"/>
  <c r="AB1565" i="1" s="1"/>
  <c r="AI1565" i="1" s="1"/>
  <c r="Y1565" i="1"/>
  <c r="AG1565" i="1"/>
  <c r="K1566" i="1"/>
  <c r="V1566" i="1"/>
  <c r="X1566" i="1"/>
  <c r="Z1566" i="1" s="1"/>
  <c r="AB1566" i="1" s="1"/>
  <c r="AI1566" i="1" s="1"/>
  <c r="Y1566" i="1"/>
  <c r="AG1566" i="1"/>
  <c r="K1567" i="1"/>
  <c r="V1567" i="1" s="1"/>
  <c r="X1567" i="1"/>
  <c r="Z1567" i="1" s="1"/>
  <c r="AB1567" i="1" s="1"/>
  <c r="AI1567" i="1" s="1"/>
  <c r="Y1567" i="1"/>
  <c r="AG1567" i="1"/>
  <c r="K1568" i="1"/>
  <c r="V1568" i="1" s="1"/>
  <c r="X1568" i="1"/>
  <c r="Y1568" i="1"/>
  <c r="Z1568" i="1" s="1"/>
  <c r="AB1568" i="1" s="1"/>
  <c r="AI1568" i="1" s="1"/>
  <c r="AG1568" i="1"/>
  <c r="K1569" i="1"/>
  <c r="V1569" i="1" s="1"/>
  <c r="X1569" i="1"/>
  <c r="Y1569" i="1"/>
  <c r="Z1569" i="1" s="1"/>
  <c r="AB1569" i="1" s="1"/>
  <c r="AI1569" i="1" s="1"/>
  <c r="AG1569" i="1"/>
  <c r="K1570" i="1"/>
  <c r="V1570" i="1"/>
  <c r="X1570" i="1"/>
  <c r="Z1570" i="1" s="1"/>
  <c r="AB1570" i="1" s="1"/>
  <c r="AI1570" i="1" s="1"/>
  <c r="Y1570" i="1"/>
  <c r="AG1570" i="1"/>
  <c r="K1571" i="1"/>
  <c r="V1571" i="1" s="1"/>
  <c r="X1571" i="1"/>
  <c r="Y1571" i="1"/>
  <c r="Z1571" i="1"/>
  <c r="AB1571" i="1" s="1"/>
  <c r="AI1571" i="1" s="1"/>
  <c r="AG1571" i="1"/>
  <c r="K1572" i="1"/>
  <c r="V1572" i="1"/>
  <c r="X1572" i="1"/>
  <c r="Y1572" i="1"/>
  <c r="AG1572" i="1"/>
  <c r="K1573" i="1"/>
  <c r="V1573" i="1"/>
  <c r="X1573" i="1"/>
  <c r="Y1573" i="1"/>
  <c r="Z1573" i="1"/>
  <c r="AB1573" i="1" s="1"/>
  <c r="AI1573" i="1" s="1"/>
  <c r="AG1573" i="1"/>
  <c r="K1574" i="1"/>
  <c r="V1574" i="1" s="1"/>
  <c r="X1574" i="1"/>
  <c r="Y1574" i="1"/>
  <c r="Z1574" i="1"/>
  <c r="AB1574" i="1" s="1"/>
  <c r="AI1574" i="1" s="1"/>
  <c r="AG1574" i="1"/>
  <c r="K1575" i="1"/>
  <c r="V1575" i="1" s="1"/>
  <c r="X1575" i="1"/>
  <c r="Y1575" i="1"/>
  <c r="Z1575" i="1" s="1"/>
  <c r="AB1575" i="1" s="1"/>
  <c r="AI1575" i="1" s="1"/>
  <c r="AG1575" i="1"/>
  <c r="K1576" i="1"/>
  <c r="V1576" i="1"/>
  <c r="X1576" i="1"/>
  <c r="Z1576" i="1" s="1"/>
  <c r="AB1576" i="1" s="1"/>
  <c r="AI1576" i="1" s="1"/>
  <c r="Y1576" i="1"/>
  <c r="AG1576" i="1"/>
  <c r="K1577" i="1"/>
  <c r="V1577" i="1" s="1"/>
  <c r="X1577" i="1"/>
  <c r="Z1577" i="1" s="1"/>
  <c r="AB1577" i="1" s="1"/>
  <c r="AI1577" i="1" s="1"/>
  <c r="Y1577" i="1"/>
  <c r="AG1577" i="1"/>
  <c r="K1578" i="1"/>
  <c r="V1578" i="1" s="1"/>
  <c r="X1578" i="1"/>
  <c r="Z1578" i="1" s="1"/>
  <c r="AB1578" i="1" s="1"/>
  <c r="AI1578" i="1" s="1"/>
  <c r="Y1578" i="1"/>
  <c r="AG1578" i="1"/>
  <c r="K1579" i="1"/>
  <c r="V1579" i="1"/>
  <c r="X1579" i="1"/>
  <c r="Z1579" i="1" s="1"/>
  <c r="AB1579" i="1" s="1"/>
  <c r="AI1579" i="1" s="1"/>
  <c r="Y1579" i="1"/>
  <c r="AG1579" i="1"/>
  <c r="K1580" i="1"/>
  <c r="V1580" i="1" s="1"/>
  <c r="X1580" i="1"/>
  <c r="Y1580" i="1"/>
  <c r="Z1580" i="1" s="1"/>
  <c r="AB1580" i="1" s="1"/>
  <c r="AI1580" i="1" s="1"/>
  <c r="AG1580" i="1"/>
  <c r="K1581" i="1"/>
  <c r="V1581" i="1" s="1"/>
  <c r="X1581" i="1"/>
  <c r="Y1581" i="1"/>
  <c r="Z1581" i="1" s="1"/>
  <c r="AB1581" i="1" s="1"/>
  <c r="AI1581" i="1" s="1"/>
  <c r="AG1581" i="1"/>
  <c r="K1582" i="1"/>
  <c r="V1582" i="1"/>
  <c r="X1582" i="1"/>
  <c r="Z1582" i="1" s="1"/>
  <c r="AB1582" i="1" s="1"/>
  <c r="AI1582" i="1" s="1"/>
  <c r="Y1582" i="1"/>
  <c r="AG1582" i="1"/>
  <c r="K1583" i="1"/>
  <c r="V1583" i="1" s="1"/>
  <c r="X1583" i="1"/>
  <c r="Z1583" i="1" s="1"/>
  <c r="AB1583" i="1" s="1"/>
  <c r="AI1583" i="1" s="1"/>
  <c r="Y1583" i="1"/>
  <c r="AG1583" i="1"/>
  <c r="K1584" i="1"/>
  <c r="V1584" i="1"/>
  <c r="X1584" i="1"/>
  <c r="Z1584" i="1" s="1"/>
  <c r="AB1584" i="1" s="1"/>
  <c r="Y1584" i="1"/>
  <c r="AG1584" i="1"/>
  <c r="AI1584" i="1" s="1"/>
  <c r="K1585" i="1"/>
  <c r="V1585" i="1"/>
  <c r="X1585" i="1"/>
  <c r="Z1585" i="1" s="1"/>
  <c r="AB1585" i="1" s="1"/>
  <c r="AI1585" i="1" s="1"/>
  <c r="Y1585" i="1"/>
  <c r="AG1585" i="1"/>
  <c r="K1586" i="1"/>
  <c r="V1586" i="1" s="1"/>
  <c r="X1586" i="1"/>
  <c r="Y1586" i="1"/>
  <c r="Z1586" i="1" s="1"/>
  <c r="AB1586" i="1" s="1"/>
  <c r="AI1586" i="1" s="1"/>
  <c r="AG1586" i="1"/>
  <c r="K1587" i="1"/>
  <c r="V1587" i="1" s="1"/>
  <c r="X1587" i="1"/>
  <c r="Y1587" i="1"/>
  <c r="Z1587" i="1"/>
  <c r="AB1587" i="1" s="1"/>
  <c r="AI1587" i="1" s="1"/>
  <c r="AG1587" i="1"/>
  <c r="K1588" i="1"/>
  <c r="V1588" i="1"/>
  <c r="X1588" i="1"/>
  <c r="Z1588" i="1" s="1"/>
  <c r="AB1588" i="1" s="1"/>
  <c r="AI1588" i="1" s="1"/>
  <c r="Y1588" i="1"/>
  <c r="AG1588" i="1"/>
  <c r="K1589" i="1"/>
  <c r="V1589" i="1" s="1"/>
  <c r="X1589" i="1"/>
  <c r="Z1589" i="1" s="1"/>
  <c r="AB1589" i="1" s="1"/>
  <c r="AI1589" i="1" s="1"/>
  <c r="Y1589" i="1"/>
  <c r="AG1589" i="1"/>
  <c r="K1590" i="1"/>
  <c r="V1590" i="1" s="1"/>
  <c r="X1590" i="1"/>
  <c r="Y1590" i="1"/>
  <c r="Z1590" i="1"/>
  <c r="AB1590" i="1" s="1"/>
  <c r="AI1590" i="1" s="1"/>
  <c r="AG1590" i="1"/>
  <c r="K1591" i="1"/>
  <c r="V1591" i="1" s="1"/>
  <c r="X1591" i="1"/>
  <c r="Y1591" i="1"/>
  <c r="Z1591" i="1" s="1"/>
  <c r="AB1591" i="1" s="1"/>
  <c r="AI1591" i="1" s="1"/>
  <c r="AG1591" i="1"/>
  <c r="K1592" i="1"/>
  <c r="V1592" i="1" s="1"/>
  <c r="X1592" i="1"/>
  <c r="Z1592" i="1" s="1"/>
  <c r="AB1592" i="1" s="1"/>
  <c r="AI1592" i="1" s="1"/>
  <c r="Y1592" i="1"/>
  <c r="AG1592" i="1"/>
  <c r="K1593" i="1"/>
  <c r="V1593" i="1" s="1"/>
  <c r="X1593" i="1"/>
  <c r="Y1593" i="1"/>
  <c r="Z1593" i="1" s="1"/>
  <c r="AB1593" i="1" s="1"/>
  <c r="AI1593" i="1" s="1"/>
  <c r="AG1593" i="1"/>
  <c r="K1594" i="1"/>
  <c r="V1594" i="1"/>
  <c r="X1594" i="1"/>
  <c r="Y1594" i="1"/>
  <c r="AG1594" i="1"/>
  <c r="K1595" i="1"/>
  <c r="V1595" i="1" s="1"/>
  <c r="X1595" i="1"/>
  <c r="Z1595" i="1" s="1"/>
  <c r="AB1595" i="1" s="1"/>
  <c r="AI1595" i="1" s="1"/>
  <c r="Y1595" i="1"/>
  <c r="AG1595" i="1"/>
  <c r="K1596" i="1"/>
  <c r="V1596" i="1" s="1"/>
  <c r="X1596" i="1"/>
  <c r="Z1596" i="1" s="1"/>
  <c r="AB1596" i="1" s="1"/>
  <c r="AI1596" i="1" s="1"/>
  <c r="Y1596" i="1"/>
  <c r="AG1596" i="1"/>
  <c r="K1597" i="1"/>
  <c r="V1597" i="1"/>
  <c r="X1597" i="1"/>
  <c r="Y1597" i="1"/>
  <c r="Z1597" i="1" s="1"/>
  <c r="AB1597" i="1" s="1"/>
  <c r="AI1597" i="1" s="1"/>
  <c r="AG1597" i="1"/>
  <c r="K1598" i="1"/>
  <c r="V1598" i="1" s="1"/>
  <c r="X1598" i="1"/>
  <c r="Z1598" i="1" s="1"/>
  <c r="AB1598" i="1" s="1"/>
  <c r="AI1598" i="1" s="1"/>
  <c r="Y1598" i="1"/>
  <c r="AG1598" i="1"/>
  <c r="K1599" i="1"/>
  <c r="V1599" i="1"/>
  <c r="X1599" i="1"/>
  <c r="Y1599" i="1"/>
  <c r="Z1599" i="1"/>
  <c r="AB1599" i="1" s="1"/>
  <c r="AI1599" i="1" s="1"/>
  <c r="AG1599" i="1"/>
  <c r="K1600" i="1"/>
  <c r="V1600" i="1" s="1"/>
  <c r="X1600" i="1"/>
  <c r="Y1600" i="1"/>
  <c r="Z1600" i="1" s="1"/>
  <c r="AB1600" i="1" s="1"/>
  <c r="AI1600" i="1" s="1"/>
  <c r="AG1600" i="1"/>
  <c r="K1601" i="1"/>
  <c r="V1601" i="1" s="1"/>
  <c r="X1601" i="1"/>
  <c r="Z1601" i="1" s="1"/>
  <c r="AB1601" i="1" s="1"/>
  <c r="AI1601" i="1" s="1"/>
  <c r="Y1601" i="1"/>
  <c r="AG1601" i="1"/>
  <c r="K1602" i="1"/>
  <c r="V1602" i="1"/>
  <c r="X1602" i="1"/>
  <c r="Z1602" i="1" s="1"/>
  <c r="AB1602" i="1" s="1"/>
  <c r="AI1602" i="1" s="1"/>
  <c r="Y1602" i="1"/>
  <c r="AG1602" i="1"/>
  <c r="K1603" i="1"/>
  <c r="V1603" i="1"/>
  <c r="X1603" i="1"/>
  <c r="Y1603" i="1"/>
  <c r="Z1603" i="1"/>
  <c r="AB1603" i="1" s="1"/>
  <c r="AI1603" i="1" s="1"/>
  <c r="AG1603" i="1"/>
  <c r="K1604" i="1"/>
  <c r="V1604" i="1" s="1"/>
  <c r="X1604" i="1"/>
  <c r="Z1604" i="1" s="1"/>
  <c r="AB1604" i="1" s="1"/>
  <c r="AI1604" i="1" s="1"/>
  <c r="Y1604" i="1"/>
  <c r="AG1604" i="1"/>
  <c r="K1605" i="1"/>
  <c r="V1605" i="1"/>
  <c r="X1605" i="1"/>
  <c r="Y1605" i="1"/>
  <c r="Z1605" i="1"/>
  <c r="AB1605" i="1" s="1"/>
  <c r="AI1605" i="1" s="1"/>
  <c r="AG1605" i="1"/>
  <c r="K1606" i="1"/>
  <c r="V1606" i="1" s="1"/>
  <c r="X1606" i="1"/>
  <c r="Y1606" i="1"/>
  <c r="Z1606" i="1"/>
  <c r="AB1606" i="1" s="1"/>
  <c r="AI1606" i="1" s="1"/>
  <c r="AG1606" i="1"/>
  <c r="K1607" i="1"/>
  <c r="V1607" i="1" s="1"/>
  <c r="X1607" i="1"/>
  <c r="Z1607" i="1" s="1"/>
  <c r="AB1607" i="1" s="1"/>
  <c r="AI1607" i="1" s="1"/>
  <c r="Y1607" i="1"/>
  <c r="AG1607" i="1"/>
  <c r="K1608" i="1"/>
  <c r="V1608" i="1" s="1"/>
  <c r="X1608" i="1"/>
  <c r="Z1608" i="1" s="1"/>
  <c r="AB1608" i="1" s="1"/>
  <c r="AI1608" i="1" s="1"/>
  <c r="Y1608" i="1"/>
  <c r="AG1608" i="1"/>
  <c r="K1609" i="1"/>
  <c r="V1609" i="1" s="1"/>
  <c r="X1609" i="1"/>
  <c r="Y1609" i="1"/>
  <c r="Z1609" i="1"/>
  <c r="AB1609" i="1"/>
  <c r="AG1609" i="1"/>
  <c r="AI1609" i="1"/>
  <c r="K1610" i="1"/>
  <c r="V1610" i="1" s="1"/>
  <c r="X1610" i="1"/>
  <c r="Z1610" i="1" s="1"/>
  <c r="AB1610" i="1" s="1"/>
  <c r="AI1610" i="1" s="1"/>
  <c r="Y1610" i="1"/>
  <c r="AG1610" i="1"/>
  <c r="K1611" i="1"/>
  <c r="V1611" i="1"/>
  <c r="X1611" i="1"/>
  <c r="Z1611" i="1" s="1"/>
  <c r="AB1611" i="1" s="1"/>
  <c r="AI1611" i="1" s="1"/>
  <c r="Y1611" i="1"/>
  <c r="AG1611" i="1"/>
  <c r="K1612" i="1"/>
  <c r="V1612" i="1" s="1"/>
  <c r="X1612" i="1"/>
  <c r="Y1612" i="1"/>
  <c r="Z1612" i="1"/>
  <c r="AB1612" i="1" s="1"/>
  <c r="AI1612" i="1" s="1"/>
  <c r="AG1612" i="1"/>
  <c r="K1613" i="1"/>
  <c r="V1613" i="1" s="1"/>
  <c r="X1613" i="1"/>
  <c r="Z1613" i="1" s="1"/>
  <c r="AB1613" i="1" s="1"/>
  <c r="AI1613" i="1" s="1"/>
  <c r="Y1613" i="1"/>
  <c r="AG1613" i="1"/>
  <c r="K1614" i="1"/>
  <c r="V1614" i="1"/>
  <c r="X1614" i="1"/>
  <c r="Z1614" i="1" s="1"/>
  <c r="AB1614" i="1" s="1"/>
  <c r="AI1614" i="1" s="1"/>
  <c r="Y1614" i="1"/>
  <c r="AG1614" i="1"/>
  <c r="K1615" i="1"/>
  <c r="V1615" i="1"/>
  <c r="X1615" i="1"/>
  <c r="Y1615" i="1"/>
  <c r="Z1615" i="1"/>
  <c r="AB1615" i="1" s="1"/>
  <c r="AI1615" i="1" s="1"/>
  <c r="AG1615" i="1"/>
  <c r="K1616" i="1"/>
  <c r="V1616" i="1" s="1"/>
  <c r="X1616" i="1"/>
  <c r="Z1616" i="1" s="1"/>
  <c r="AB1616" i="1" s="1"/>
  <c r="AI1616" i="1" s="1"/>
  <c r="Y1616" i="1"/>
  <c r="AG1616" i="1"/>
  <c r="K1617" i="1"/>
  <c r="V1617" i="1"/>
  <c r="X1617" i="1"/>
  <c r="Y1617" i="1"/>
  <c r="Z1617" i="1"/>
  <c r="AB1617" i="1" s="1"/>
  <c r="AI1617" i="1" s="1"/>
  <c r="AG1617" i="1"/>
  <c r="K1618" i="1"/>
  <c r="V1618" i="1" s="1"/>
  <c r="X1618" i="1"/>
  <c r="Y1618" i="1"/>
  <c r="Z1618" i="1"/>
  <c r="AB1618" i="1" s="1"/>
  <c r="AI1618" i="1" s="1"/>
  <c r="AG1618" i="1"/>
  <c r="K1619" i="1"/>
  <c r="V1619" i="1" s="1"/>
  <c r="X1619" i="1"/>
  <c r="Z1619" i="1" s="1"/>
  <c r="AB1619" i="1" s="1"/>
  <c r="AI1619" i="1" s="1"/>
  <c r="Y1619" i="1"/>
  <c r="AG1619" i="1"/>
  <c r="K1620" i="1"/>
  <c r="V1620" i="1" s="1"/>
  <c r="X1620" i="1"/>
  <c r="Z1620" i="1" s="1"/>
  <c r="AB1620" i="1" s="1"/>
  <c r="AI1620" i="1" s="1"/>
  <c r="Y1620" i="1"/>
  <c r="AG1620" i="1"/>
  <c r="K1621" i="1"/>
  <c r="V1621" i="1" s="1"/>
  <c r="X1621" i="1"/>
  <c r="Y1621" i="1"/>
  <c r="Z1621" i="1"/>
  <c r="AB1621" i="1"/>
  <c r="AG1621" i="1"/>
  <c r="AI1621" i="1"/>
  <c r="K1622" i="1"/>
  <c r="V1622" i="1" s="1"/>
  <c r="X1622" i="1"/>
  <c r="Z1622" i="1" s="1"/>
  <c r="AB1622" i="1" s="1"/>
  <c r="AI1622" i="1" s="1"/>
  <c r="Y1622" i="1"/>
  <c r="AG1622" i="1"/>
  <c r="K1623" i="1"/>
  <c r="V1623" i="1"/>
  <c r="X1623" i="1"/>
  <c r="Z1623" i="1" s="1"/>
  <c r="AB1623" i="1" s="1"/>
  <c r="AI1623" i="1" s="1"/>
  <c r="Y1623" i="1"/>
  <c r="AG1623" i="1"/>
  <c r="K1624" i="1"/>
  <c r="V1624" i="1" s="1"/>
  <c r="X1624" i="1"/>
  <c r="Y1624" i="1"/>
  <c r="Z1624" i="1"/>
  <c r="AB1624" i="1" s="1"/>
  <c r="AI1624" i="1" s="1"/>
  <c r="AG1624" i="1"/>
  <c r="K1625" i="1"/>
  <c r="V1625" i="1" s="1"/>
  <c r="X1625" i="1"/>
  <c r="Z1625" i="1" s="1"/>
  <c r="AB1625" i="1" s="1"/>
  <c r="AI1625" i="1" s="1"/>
  <c r="Y1625" i="1"/>
  <c r="AG1625" i="1"/>
  <c r="K1626" i="1"/>
  <c r="V1626" i="1"/>
  <c r="X1626" i="1"/>
  <c r="Z1626" i="1" s="1"/>
  <c r="AB1626" i="1" s="1"/>
  <c r="AI1626" i="1" s="1"/>
  <c r="Y1626" i="1"/>
  <c r="AG1626" i="1"/>
  <c r="K1627" i="1"/>
  <c r="V1627" i="1"/>
  <c r="X1627" i="1"/>
  <c r="Y1627" i="1"/>
  <c r="Z1627" i="1"/>
  <c r="AB1627" i="1" s="1"/>
  <c r="AI1627" i="1" s="1"/>
  <c r="AG1627" i="1"/>
  <c r="K1628" i="1"/>
  <c r="V1628" i="1" s="1"/>
  <c r="X1628" i="1"/>
  <c r="Y1628" i="1"/>
  <c r="Z1628" i="1"/>
  <c r="AB1628" i="1" s="1"/>
  <c r="AI1628" i="1" s="1"/>
  <c r="AG1628" i="1"/>
  <c r="K1629" i="1"/>
  <c r="V1629" i="1"/>
  <c r="X1629" i="1"/>
  <c r="Y1629" i="1"/>
  <c r="Z1629" i="1"/>
  <c r="AB1629" i="1" s="1"/>
  <c r="AI1629" i="1" s="1"/>
  <c r="AG1629" i="1"/>
  <c r="K1630" i="1"/>
  <c r="V1630" i="1" s="1"/>
  <c r="X1630" i="1"/>
  <c r="Y1630" i="1"/>
  <c r="Z1630" i="1"/>
  <c r="AB1630" i="1" s="1"/>
  <c r="AI1630" i="1" s="1"/>
  <c r="AG1630" i="1"/>
  <c r="K1631" i="1"/>
  <c r="V1631" i="1" s="1"/>
  <c r="X1631" i="1"/>
  <c r="Z1631" i="1" s="1"/>
  <c r="AB1631" i="1" s="1"/>
  <c r="AI1631" i="1" s="1"/>
  <c r="Y1631" i="1"/>
  <c r="AG1631" i="1"/>
  <c r="K1632" i="1"/>
  <c r="V1632" i="1" s="1"/>
  <c r="X1632" i="1"/>
  <c r="Z1632" i="1" s="1"/>
  <c r="AB1632" i="1" s="1"/>
  <c r="AI1632" i="1" s="1"/>
  <c r="Y1632" i="1"/>
  <c r="AG1632" i="1"/>
  <c r="K1633" i="1"/>
  <c r="V1633" i="1" s="1"/>
  <c r="X1633" i="1"/>
  <c r="Y1633" i="1"/>
  <c r="Z1633" i="1"/>
  <c r="AB1633" i="1"/>
  <c r="AG1633" i="1"/>
  <c r="AI1633" i="1"/>
  <c r="K1634" i="1"/>
  <c r="V1634" i="1" s="1"/>
  <c r="X1634" i="1"/>
  <c r="Z1634" i="1" s="1"/>
  <c r="AB1634" i="1" s="1"/>
  <c r="AI1634" i="1" s="1"/>
  <c r="Y1634" i="1"/>
  <c r="AG1634" i="1"/>
  <c r="K1635" i="1"/>
  <c r="V1635" i="1"/>
  <c r="X1635" i="1"/>
  <c r="Z1635" i="1" s="1"/>
  <c r="AB1635" i="1" s="1"/>
  <c r="AI1635" i="1" s="1"/>
  <c r="Y1635" i="1"/>
  <c r="AG1635" i="1"/>
  <c r="K1636" i="1"/>
  <c r="V1636" i="1" s="1"/>
  <c r="X1636" i="1"/>
  <c r="Y1636" i="1"/>
  <c r="Z1636" i="1"/>
  <c r="AB1636" i="1" s="1"/>
  <c r="AI1636" i="1" s="1"/>
  <c r="AG1636" i="1"/>
  <c r="K1637" i="1"/>
  <c r="V1637" i="1" s="1"/>
  <c r="X1637" i="1"/>
  <c r="Z1637" i="1" s="1"/>
  <c r="AB1637" i="1" s="1"/>
  <c r="AI1637" i="1" s="1"/>
  <c r="Y1637" i="1"/>
  <c r="AG1637" i="1"/>
  <c r="K1638" i="1"/>
  <c r="V1638" i="1"/>
  <c r="X1638" i="1"/>
  <c r="Z1638" i="1" s="1"/>
  <c r="AB1638" i="1" s="1"/>
  <c r="AI1638" i="1" s="1"/>
  <c r="Y1638" i="1"/>
  <c r="AG1638" i="1"/>
  <c r="K1639" i="1"/>
  <c r="V1639" i="1"/>
  <c r="X1639" i="1"/>
  <c r="Y1639" i="1"/>
  <c r="Z1639" i="1"/>
  <c r="AB1639" i="1" s="1"/>
  <c r="AI1639" i="1" s="1"/>
  <c r="AG1639" i="1"/>
  <c r="K1640" i="1"/>
  <c r="V1640" i="1" s="1"/>
  <c r="X1640" i="1"/>
  <c r="Y1640" i="1"/>
  <c r="Z1640" i="1"/>
  <c r="AB1640" i="1" s="1"/>
  <c r="AI1640" i="1" s="1"/>
  <c r="AG1640" i="1"/>
  <c r="K1641" i="1"/>
  <c r="V1641" i="1"/>
  <c r="X1641" i="1"/>
  <c r="Y1641" i="1"/>
  <c r="Z1641" i="1"/>
  <c r="AB1641" i="1" s="1"/>
  <c r="AI1641" i="1" s="1"/>
  <c r="AG1641" i="1"/>
  <c r="K1642" i="1"/>
  <c r="V1642" i="1" s="1"/>
  <c r="X1642" i="1"/>
  <c r="Y1642" i="1"/>
  <c r="Z1642" i="1"/>
  <c r="AB1642" i="1" s="1"/>
  <c r="AI1642" i="1" s="1"/>
  <c r="AG1642" i="1"/>
  <c r="K1643" i="1"/>
  <c r="V1643" i="1" s="1"/>
  <c r="X1643" i="1"/>
  <c r="Z1643" i="1" s="1"/>
  <c r="AB1643" i="1" s="1"/>
  <c r="AI1643" i="1" s="1"/>
  <c r="Y1643" i="1"/>
  <c r="AG1643" i="1"/>
  <c r="K1644" i="1"/>
  <c r="V1644" i="1" s="1"/>
  <c r="X1644" i="1"/>
  <c r="Z1644" i="1" s="1"/>
  <c r="AB1644" i="1" s="1"/>
  <c r="AI1644" i="1" s="1"/>
  <c r="Y1644" i="1"/>
  <c r="AG1644" i="1"/>
  <c r="K1645" i="1"/>
  <c r="V1645" i="1" s="1"/>
  <c r="X1645" i="1"/>
  <c r="Y1645" i="1"/>
  <c r="Z1645" i="1"/>
  <c r="AB1645" i="1"/>
  <c r="AG1645" i="1"/>
  <c r="AI1645" i="1"/>
  <c r="K1646" i="1"/>
  <c r="V1646" i="1" s="1"/>
  <c r="X1646" i="1"/>
  <c r="Z1646" i="1" s="1"/>
  <c r="AB1646" i="1" s="1"/>
  <c r="AI1646" i="1" s="1"/>
  <c r="Y1646" i="1"/>
  <c r="AG1646" i="1"/>
  <c r="K1647" i="1"/>
  <c r="V1647" i="1"/>
  <c r="X1647" i="1"/>
  <c r="Z1647" i="1" s="1"/>
  <c r="AB1647" i="1" s="1"/>
  <c r="AI1647" i="1" s="1"/>
  <c r="Y1647" i="1"/>
  <c r="AG1647" i="1"/>
  <c r="K1648" i="1"/>
  <c r="V1648" i="1" s="1"/>
  <c r="X1648" i="1"/>
  <c r="Y1648" i="1"/>
  <c r="Z1648" i="1"/>
  <c r="AB1648" i="1" s="1"/>
  <c r="AI1648" i="1" s="1"/>
  <c r="AG1648" i="1"/>
  <c r="K1649" i="1"/>
  <c r="V1649" i="1" s="1"/>
  <c r="X1649" i="1"/>
  <c r="Z1649" i="1" s="1"/>
  <c r="AB1649" i="1" s="1"/>
  <c r="AI1649" i="1" s="1"/>
  <c r="Y1649" i="1"/>
  <c r="AG1649" i="1"/>
  <c r="K1650" i="1"/>
  <c r="V1650" i="1"/>
  <c r="X1650" i="1"/>
  <c r="Z1650" i="1" s="1"/>
  <c r="AB1650" i="1" s="1"/>
  <c r="AI1650" i="1" s="1"/>
  <c r="Y1650" i="1"/>
  <c r="AG1650" i="1"/>
  <c r="K1651" i="1"/>
  <c r="V1651" i="1"/>
  <c r="X1651" i="1"/>
  <c r="Y1651" i="1"/>
  <c r="Z1651" i="1"/>
  <c r="AB1651" i="1" s="1"/>
  <c r="AI1651" i="1" s="1"/>
  <c r="AG1651" i="1"/>
  <c r="K1652" i="1"/>
  <c r="V1652" i="1" s="1"/>
  <c r="X1652" i="1"/>
  <c r="Y1652" i="1"/>
  <c r="Z1652" i="1"/>
  <c r="AB1652" i="1" s="1"/>
  <c r="AI1652" i="1" s="1"/>
  <c r="AG1652" i="1"/>
  <c r="K1653" i="1"/>
  <c r="V1653" i="1"/>
  <c r="X1653" i="1"/>
  <c r="Y1653" i="1"/>
  <c r="Z1653" i="1"/>
  <c r="AB1653" i="1" s="1"/>
  <c r="AI1653" i="1" s="1"/>
  <c r="AG1653" i="1"/>
  <c r="K1654" i="1"/>
  <c r="V1654" i="1" s="1"/>
  <c r="X1654" i="1"/>
  <c r="Y1654" i="1"/>
  <c r="Z1654" i="1"/>
  <c r="AB1654" i="1" s="1"/>
  <c r="AI1654" i="1" s="1"/>
  <c r="AG1654" i="1"/>
  <c r="K1655" i="1"/>
  <c r="V1655" i="1" s="1"/>
  <c r="X1655" i="1"/>
  <c r="Z1655" i="1" s="1"/>
  <c r="AB1655" i="1" s="1"/>
  <c r="AI1655" i="1" s="1"/>
  <c r="Y1655" i="1"/>
  <c r="AG1655" i="1"/>
  <c r="K1656" i="1"/>
  <c r="V1656" i="1" s="1"/>
  <c r="X1656" i="1"/>
  <c r="Z1656" i="1" s="1"/>
  <c r="AB1656" i="1" s="1"/>
  <c r="AI1656" i="1" s="1"/>
  <c r="Y1656" i="1"/>
  <c r="AG1656" i="1"/>
  <c r="K1657" i="1"/>
  <c r="V1657" i="1" s="1"/>
  <c r="X1657" i="1"/>
  <c r="Y1657" i="1"/>
  <c r="Z1657" i="1"/>
  <c r="AB1657" i="1"/>
  <c r="AG1657" i="1"/>
  <c r="AI1657" i="1"/>
  <c r="K1658" i="1"/>
  <c r="V1658" i="1" s="1"/>
  <c r="X1658" i="1"/>
  <c r="Z1658" i="1" s="1"/>
  <c r="AB1658" i="1" s="1"/>
  <c r="AI1658" i="1" s="1"/>
  <c r="Y1658" i="1"/>
  <c r="AG1658" i="1"/>
  <c r="K1659" i="1"/>
  <c r="V1659" i="1"/>
  <c r="X1659" i="1"/>
  <c r="Z1659" i="1" s="1"/>
  <c r="AB1659" i="1" s="1"/>
  <c r="AI1659" i="1" s="1"/>
  <c r="Y1659" i="1"/>
  <c r="AG1659" i="1"/>
  <c r="K1660" i="1"/>
  <c r="V1660" i="1" s="1"/>
  <c r="X1660" i="1"/>
  <c r="Y1660" i="1"/>
  <c r="Z1660" i="1"/>
  <c r="AB1660" i="1" s="1"/>
  <c r="AI1660" i="1" s="1"/>
  <c r="AG1660" i="1"/>
  <c r="K1661" i="1"/>
  <c r="V1661" i="1" s="1"/>
  <c r="X1661" i="1"/>
  <c r="Z1661" i="1" s="1"/>
  <c r="AB1661" i="1" s="1"/>
  <c r="AI1661" i="1" s="1"/>
  <c r="Y1661" i="1"/>
  <c r="AG1661" i="1"/>
  <c r="K1662" i="1"/>
  <c r="V1662" i="1"/>
  <c r="X1662" i="1"/>
  <c r="Z1662" i="1" s="1"/>
  <c r="AB1662" i="1" s="1"/>
  <c r="AI1662" i="1" s="1"/>
  <c r="Y1662" i="1"/>
  <c r="AG1662" i="1"/>
  <c r="K1663" i="1"/>
  <c r="V1663" i="1"/>
  <c r="X1663" i="1"/>
  <c r="Y1663" i="1"/>
  <c r="Z1663" i="1"/>
  <c r="AB1663" i="1" s="1"/>
  <c r="AI1663" i="1" s="1"/>
  <c r="AG1663" i="1"/>
  <c r="K1664" i="1"/>
  <c r="V1664" i="1" s="1"/>
  <c r="X1664" i="1"/>
  <c r="Y1664" i="1"/>
  <c r="Z1664" i="1"/>
  <c r="AB1664" i="1" s="1"/>
  <c r="AI1664" i="1" s="1"/>
  <c r="AG1664" i="1"/>
  <c r="K1665" i="1"/>
  <c r="V1665" i="1"/>
  <c r="X1665" i="1"/>
  <c r="Y1665" i="1"/>
  <c r="Z1665" i="1"/>
  <c r="AB1665" i="1" s="1"/>
  <c r="AI1665" i="1" s="1"/>
  <c r="AG1665" i="1"/>
  <c r="K1666" i="1"/>
  <c r="V1666" i="1" s="1"/>
  <c r="X1666" i="1"/>
  <c r="Y1666" i="1"/>
  <c r="Z1666" i="1"/>
  <c r="AB1666" i="1" s="1"/>
  <c r="AI1666" i="1" s="1"/>
  <c r="AG1666" i="1"/>
  <c r="K1667" i="1"/>
  <c r="V1667" i="1" s="1"/>
  <c r="X1667" i="1"/>
  <c r="Z1667" i="1" s="1"/>
  <c r="AB1667" i="1" s="1"/>
  <c r="AI1667" i="1" s="1"/>
  <c r="Y1667" i="1"/>
  <c r="AG1667" i="1"/>
  <c r="K1668" i="1"/>
  <c r="V1668" i="1" s="1"/>
  <c r="X1668" i="1"/>
  <c r="Z1668" i="1" s="1"/>
  <c r="AB1668" i="1" s="1"/>
  <c r="AI1668" i="1" s="1"/>
  <c r="Y1668" i="1"/>
  <c r="AG1668" i="1"/>
  <c r="K1669" i="1"/>
  <c r="V1669" i="1" s="1"/>
  <c r="X1669" i="1"/>
  <c r="Y1669" i="1"/>
  <c r="Z1669" i="1"/>
  <c r="AB1669" i="1"/>
  <c r="AG1669" i="1"/>
  <c r="AI1669" i="1"/>
  <c r="K1670" i="1"/>
  <c r="V1670" i="1" s="1"/>
  <c r="X1670" i="1"/>
  <c r="Z1670" i="1" s="1"/>
  <c r="Y1670" i="1"/>
  <c r="AB1670" i="1"/>
  <c r="AI1670" i="1" s="1"/>
  <c r="AG1670" i="1"/>
  <c r="K1671" i="1"/>
  <c r="V1671" i="1"/>
  <c r="X1671" i="1"/>
  <c r="Z1671" i="1" s="1"/>
  <c r="AB1671" i="1" s="1"/>
  <c r="Y1671" i="1"/>
  <c r="AG1671" i="1"/>
  <c r="K1672" i="1"/>
  <c r="V1672" i="1" s="1"/>
  <c r="X1672" i="1"/>
  <c r="Y1672" i="1"/>
  <c r="Z1672" i="1"/>
  <c r="AB1672" i="1" s="1"/>
  <c r="AI1672" i="1" s="1"/>
  <c r="AG1672" i="1"/>
  <c r="K1673" i="1"/>
  <c r="V1673" i="1" s="1"/>
  <c r="X1673" i="1"/>
  <c r="Z1673" i="1" s="1"/>
  <c r="AB1673" i="1" s="1"/>
  <c r="AI1673" i="1" s="1"/>
  <c r="Y1673" i="1"/>
  <c r="AG1673" i="1"/>
  <c r="K1674" i="1"/>
  <c r="V1674" i="1"/>
  <c r="X1674" i="1"/>
  <c r="Z1674" i="1" s="1"/>
  <c r="AB1674" i="1" s="1"/>
  <c r="AI1674" i="1" s="1"/>
  <c r="Y1674" i="1"/>
  <c r="AG1674" i="1"/>
  <c r="K1675" i="1"/>
  <c r="V1675" i="1"/>
  <c r="X1675" i="1"/>
  <c r="Y1675" i="1"/>
  <c r="Z1675" i="1"/>
  <c r="AB1675" i="1" s="1"/>
  <c r="AI1675" i="1" s="1"/>
  <c r="AG1675" i="1"/>
  <c r="K1676" i="1"/>
  <c r="V1676" i="1" s="1"/>
  <c r="X1676" i="1"/>
  <c r="Y1676" i="1"/>
  <c r="Z1676" i="1"/>
  <c r="AB1676" i="1" s="1"/>
  <c r="AG1676" i="1"/>
  <c r="K1677" i="1"/>
  <c r="V1677" i="1"/>
  <c r="X1677" i="1"/>
  <c r="Y1677" i="1"/>
  <c r="Z1677" i="1"/>
  <c r="AB1677" i="1" s="1"/>
  <c r="AI1677" i="1" s="1"/>
  <c r="AG1677" i="1"/>
  <c r="K1678" i="1"/>
  <c r="V1678" i="1" s="1"/>
  <c r="X1678" i="1"/>
  <c r="Z1678" i="1" s="1"/>
  <c r="AB1678" i="1" s="1"/>
  <c r="AI1678" i="1" s="1"/>
  <c r="Y1678" i="1"/>
  <c r="AG1678" i="1"/>
  <c r="K1679" i="1"/>
  <c r="V1679" i="1" s="1"/>
  <c r="X1679" i="1"/>
  <c r="Y1679" i="1"/>
  <c r="AG1679" i="1"/>
  <c r="K1680" i="1"/>
  <c r="V1680" i="1" s="1"/>
  <c r="X1680" i="1"/>
  <c r="Z1680" i="1" s="1"/>
  <c r="AB1680" i="1" s="1"/>
  <c r="AI1680" i="1" s="1"/>
  <c r="Y1680" i="1"/>
  <c r="AG1680" i="1"/>
  <c r="K1681" i="1"/>
  <c r="V1681" i="1" s="1"/>
  <c r="X1681" i="1"/>
  <c r="Y1681" i="1"/>
  <c r="Z1681" i="1"/>
  <c r="AB1681" i="1"/>
  <c r="AI1681" i="1" s="1"/>
  <c r="AG1681" i="1"/>
  <c r="K1682" i="1"/>
  <c r="V1682" i="1" s="1"/>
  <c r="X1682" i="1"/>
  <c r="Z1682" i="1" s="1"/>
  <c r="Y1682" i="1"/>
  <c r="AB1682" i="1"/>
  <c r="AG1682" i="1"/>
  <c r="K1683" i="1"/>
  <c r="V1683" i="1"/>
  <c r="X1683" i="1"/>
  <c r="Y1683" i="1"/>
  <c r="AG1683" i="1"/>
  <c r="K1684" i="1"/>
  <c r="V1684" i="1" s="1"/>
  <c r="X1684" i="1"/>
  <c r="Y1684" i="1"/>
  <c r="Z1684" i="1"/>
  <c r="AB1684" i="1" s="1"/>
  <c r="AI1684" i="1" s="1"/>
  <c r="AG1684" i="1"/>
  <c r="K1685" i="1"/>
  <c r="V1685" i="1" s="1"/>
  <c r="X1685" i="1"/>
  <c r="Z1685" i="1" s="1"/>
  <c r="AB1685" i="1" s="1"/>
  <c r="AI1685" i="1" s="1"/>
  <c r="Y1685" i="1"/>
  <c r="AG1685" i="1"/>
  <c r="K1686" i="1"/>
  <c r="V1686" i="1"/>
  <c r="X1686" i="1"/>
  <c r="Z1686" i="1" s="1"/>
  <c r="AB1686" i="1" s="1"/>
  <c r="AI1686" i="1" s="1"/>
  <c r="Y1686" i="1"/>
  <c r="AG1686" i="1"/>
  <c r="K1687" i="1"/>
  <c r="V1687" i="1"/>
  <c r="X1687" i="1"/>
  <c r="Y1687" i="1"/>
  <c r="Z1687" i="1"/>
  <c r="AB1687" i="1" s="1"/>
  <c r="AG1687" i="1"/>
  <c r="AI1687" i="1"/>
  <c r="K1688" i="1"/>
  <c r="V1688" i="1" s="1"/>
  <c r="X1688" i="1"/>
  <c r="Y1688" i="1"/>
  <c r="Z1688" i="1"/>
  <c r="AB1688" i="1" s="1"/>
  <c r="AG1688" i="1"/>
  <c r="K1689" i="1"/>
  <c r="V1689" i="1"/>
  <c r="X1689" i="1"/>
  <c r="Y1689" i="1"/>
  <c r="Z1689" i="1"/>
  <c r="AB1689" i="1" s="1"/>
  <c r="AG1689" i="1"/>
  <c r="K1690" i="1"/>
  <c r="V1690" i="1" s="1"/>
  <c r="X1690" i="1"/>
  <c r="Y1690" i="1"/>
  <c r="Z1690" i="1"/>
  <c r="AB1690" i="1" s="1"/>
  <c r="AI1690" i="1" s="1"/>
  <c r="AG1690" i="1"/>
  <c r="K1691" i="1"/>
  <c r="V1691" i="1" s="1"/>
  <c r="X1691" i="1"/>
  <c r="Y1691" i="1"/>
  <c r="AG1691" i="1"/>
  <c r="K1692" i="1"/>
  <c r="V1692" i="1" s="1"/>
  <c r="X1692" i="1"/>
  <c r="Z1692" i="1" s="1"/>
  <c r="AB1692" i="1" s="1"/>
  <c r="AI1692" i="1" s="1"/>
  <c r="Y1692" i="1"/>
  <c r="AG1692" i="1"/>
  <c r="K1693" i="1"/>
  <c r="V1693" i="1" s="1"/>
  <c r="X1693" i="1"/>
  <c r="Y1693" i="1"/>
  <c r="Z1693" i="1"/>
  <c r="AB1693" i="1"/>
  <c r="AG1693" i="1"/>
  <c r="AI1693" i="1"/>
  <c r="K1694" i="1"/>
  <c r="V1694" i="1" s="1"/>
  <c r="X1694" i="1"/>
  <c r="Z1694" i="1" s="1"/>
  <c r="Y1694" i="1"/>
  <c r="AB1694" i="1"/>
  <c r="AG1694" i="1"/>
  <c r="K1695" i="1"/>
  <c r="V1695" i="1"/>
  <c r="X1695" i="1"/>
  <c r="Y1695" i="1"/>
  <c r="AG1695" i="1"/>
  <c r="K1696" i="1"/>
  <c r="V1696" i="1" s="1"/>
  <c r="X1696" i="1"/>
  <c r="Y1696" i="1"/>
  <c r="Z1696" i="1"/>
  <c r="AB1696" i="1" s="1"/>
  <c r="AI1696" i="1" s="1"/>
  <c r="AG1696" i="1"/>
  <c r="K1697" i="1"/>
  <c r="V1697" i="1" s="1"/>
  <c r="X1697" i="1"/>
  <c r="Z1697" i="1" s="1"/>
  <c r="AB1697" i="1" s="1"/>
  <c r="AI1697" i="1" s="1"/>
  <c r="Y1697" i="1"/>
  <c r="AG1697" i="1"/>
  <c r="K1698" i="1"/>
  <c r="V1698" i="1"/>
  <c r="X1698" i="1"/>
  <c r="Z1698" i="1" s="1"/>
  <c r="AB1698" i="1" s="1"/>
  <c r="Y1698" i="1"/>
  <c r="AG1698" i="1"/>
  <c r="AI1698" i="1"/>
  <c r="K1699" i="1"/>
  <c r="V1699" i="1"/>
  <c r="X1699" i="1"/>
  <c r="Y1699" i="1"/>
  <c r="Z1699" i="1"/>
  <c r="AB1699" i="1" s="1"/>
  <c r="AI1699" i="1" s="1"/>
  <c r="AG1699" i="1"/>
  <c r="K1700" i="1"/>
  <c r="V1700" i="1" s="1"/>
  <c r="X1700" i="1"/>
  <c r="Y1700" i="1"/>
  <c r="Z1700" i="1"/>
  <c r="AB1700" i="1" s="1"/>
  <c r="AG1700" i="1"/>
  <c r="K1701" i="1"/>
  <c r="V1701" i="1"/>
  <c r="X1701" i="1"/>
  <c r="Y1701" i="1"/>
  <c r="Z1701" i="1"/>
  <c r="AB1701" i="1" s="1"/>
  <c r="AG1701" i="1"/>
  <c r="K1702" i="1"/>
  <c r="V1702" i="1" s="1"/>
  <c r="X1702" i="1"/>
  <c r="Y1702" i="1"/>
  <c r="Z1702" i="1"/>
  <c r="AB1702" i="1" s="1"/>
  <c r="AI1702" i="1" s="1"/>
  <c r="AG1702" i="1"/>
  <c r="K1703" i="1"/>
  <c r="V1703" i="1" s="1"/>
  <c r="X1703" i="1"/>
  <c r="Y1703" i="1"/>
  <c r="AG1703" i="1"/>
  <c r="K1704" i="1"/>
  <c r="V1704" i="1" s="1"/>
  <c r="X1704" i="1"/>
  <c r="Z1704" i="1" s="1"/>
  <c r="AB1704" i="1" s="1"/>
  <c r="AI1704" i="1" s="1"/>
  <c r="Y1704" i="1"/>
  <c r="AG1704" i="1"/>
  <c r="K1705" i="1"/>
  <c r="V1705" i="1"/>
  <c r="X1705" i="1"/>
  <c r="Y1705" i="1"/>
  <c r="Z1705" i="1"/>
  <c r="AB1705" i="1"/>
  <c r="AG1705" i="1"/>
  <c r="AI1705" i="1"/>
  <c r="K1706" i="1"/>
  <c r="V1706" i="1" s="1"/>
  <c r="X1706" i="1"/>
  <c r="Y1706" i="1"/>
  <c r="AG1706" i="1"/>
  <c r="K1707" i="1"/>
  <c r="V1707" i="1"/>
  <c r="X1707" i="1"/>
  <c r="Y1707" i="1"/>
  <c r="AG1707" i="1"/>
  <c r="K1708" i="1"/>
  <c r="V1708" i="1"/>
  <c r="X1708" i="1"/>
  <c r="Y1708" i="1"/>
  <c r="Z1708" i="1"/>
  <c r="AB1708" i="1" s="1"/>
  <c r="AI1708" i="1" s="1"/>
  <c r="AG1708" i="1"/>
  <c r="K1709" i="1"/>
  <c r="V1709" i="1" s="1"/>
  <c r="X1709" i="1"/>
  <c r="Y1709" i="1"/>
  <c r="AG1709" i="1"/>
  <c r="K1710" i="1"/>
  <c r="V1710" i="1"/>
  <c r="X1710" i="1"/>
  <c r="Z1710" i="1" s="1"/>
  <c r="AB1710" i="1" s="1"/>
  <c r="AI1710" i="1" s="1"/>
  <c r="Y1710" i="1"/>
  <c r="AG1710" i="1"/>
  <c r="K1711" i="1"/>
  <c r="V1711" i="1"/>
  <c r="X1711" i="1"/>
  <c r="Y1711" i="1"/>
  <c r="Z1711" i="1"/>
  <c r="AB1711" i="1" s="1"/>
  <c r="AI1711" i="1" s="1"/>
  <c r="AG1711" i="1"/>
  <c r="K1712" i="1"/>
  <c r="V1712" i="1" s="1"/>
  <c r="X1712" i="1"/>
  <c r="Y1712" i="1"/>
  <c r="Z1712" i="1"/>
  <c r="AB1712" i="1" s="1"/>
  <c r="AI1712" i="1" s="1"/>
  <c r="AG1712" i="1"/>
  <c r="K1713" i="1"/>
  <c r="V1713" i="1"/>
  <c r="X1713" i="1"/>
  <c r="Y1713" i="1"/>
  <c r="Z1713" i="1"/>
  <c r="AB1713" i="1" s="1"/>
  <c r="AI1713" i="1" s="1"/>
  <c r="AG1713" i="1"/>
  <c r="K1714" i="1"/>
  <c r="V1714" i="1"/>
  <c r="X1714" i="1"/>
  <c r="Y1714" i="1"/>
  <c r="Z1714" i="1"/>
  <c r="AB1714" i="1" s="1"/>
  <c r="AI1714" i="1" s="1"/>
  <c r="AG1714" i="1"/>
  <c r="K1715" i="1"/>
  <c r="V1715" i="1" s="1"/>
  <c r="X1715" i="1"/>
  <c r="Z1715" i="1" s="1"/>
  <c r="Y1715" i="1"/>
  <c r="AB1715" i="1"/>
  <c r="AI1715" i="1" s="1"/>
  <c r="AG1715" i="1"/>
  <c r="K1716" i="1"/>
  <c r="V1716" i="1" s="1"/>
  <c r="X1716" i="1"/>
  <c r="Z1716" i="1" s="1"/>
  <c r="AB1716" i="1" s="1"/>
  <c r="AI1716" i="1" s="1"/>
  <c r="Y1716" i="1"/>
  <c r="AG1716" i="1"/>
  <c r="K1717" i="1"/>
  <c r="V1717" i="1"/>
  <c r="X1717" i="1"/>
  <c r="Y1717" i="1"/>
  <c r="Z1717" i="1"/>
  <c r="AB1717" i="1" s="1"/>
  <c r="AI1717" i="1" s="1"/>
  <c r="AG1717" i="1"/>
  <c r="K1718" i="1"/>
  <c r="V1718" i="1" s="1"/>
  <c r="X1718" i="1"/>
  <c r="Z1718" i="1" s="1"/>
  <c r="AB1718" i="1" s="1"/>
  <c r="AI1718" i="1" s="1"/>
  <c r="Y1718" i="1"/>
  <c r="AG1718" i="1"/>
  <c r="K1719" i="1"/>
  <c r="V1719" i="1"/>
  <c r="X1719" i="1"/>
  <c r="Z1719" i="1" s="1"/>
  <c r="AB1719" i="1" s="1"/>
  <c r="AI1719" i="1" s="1"/>
  <c r="Y1719" i="1"/>
  <c r="AG1719" i="1"/>
  <c r="K1720" i="1"/>
  <c r="V1720" i="1"/>
  <c r="X1720" i="1"/>
  <c r="Z1720" i="1" s="1"/>
  <c r="AB1720" i="1" s="1"/>
  <c r="AI1720" i="1" s="1"/>
  <c r="Y1720" i="1"/>
  <c r="AG1720" i="1"/>
  <c r="K1721" i="1"/>
  <c r="V1721" i="1" s="1"/>
  <c r="X1721" i="1"/>
  <c r="Y1721" i="1"/>
  <c r="AG1721" i="1"/>
  <c r="K1722" i="1"/>
  <c r="V1722" i="1"/>
  <c r="X1722" i="1"/>
  <c r="Z1722" i="1" s="1"/>
  <c r="AB1722" i="1" s="1"/>
  <c r="AI1722" i="1" s="1"/>
  <c r="Y1722" i="1"/>
  <c r="AG1722" i="1"/>
  <c r="K1723" i="1"/>
  <c r="V1723" i="1"/>
  <c r="X1723" i="1"/>
  <c r="Y1723" i="1"/>
  <c r="Z1723" i="1"/>
  <c r="AB1723" i="1"/>
  <c r="AI1723" i="1" s="1"/>
  <c r="AG1723" i="1"/>
  <c r="K1724" i="1"/>
  <c r="V1724" i="1" s="1"/>
  <c r="X1724" i="1"/>
  <c r="Y1724" i="1"/>
  <c r="Z1724" i="1"/>
  <c r="AB1724" i="1" s="1"/>
  <c r="AG1724" i="1"/>
  <c r="K1725" i="1"/>
  <c r="V1725" i="1"/>
  <c r="X1725" i="1"/>
  <c r="Y1725" i="1"/>
  <c r="Z1725" i="1"/>
  <c r="AB1725" i="1" s="1"/>
  <c r="AG1725" i="1"/>
  <c r="K1726" i="1"/>
  <c r="V1726" i="1"/>
  <c r="X1726" i="1"/>
  <c r="Y1726" i="1"/>
  <c r="Z1726" i="1"/>
  <c r="AB1726" i="1" s="1"/>
  <c r="AI1726" i="1" s="1"/>
  <c r="AG1726" i="1"/>
  <c r="K1727" i="1"/>
  <c r="V1727" i="1" s="1"/>
  <c r="X1727" i="1"/>
  <c r="Y1727" i="1"/>
  <c r="AG1727" i="1"/>
  <c r="K1728" i="1"/>
  <c r="V1728" i="1" s="1"/>
  <c r="X1728" i="1"/>
  <c r="Z1728" i="1" s="1"/>
  <c r="AB1728" i="1" s="1"/>
  <c r="AI1728" i="1" s="1"/>
  <c r="Y1728" i="1"/>
  <c r="AG1728" i="1"/>
  <c r="K1729" i="1"/>
  <c r="V1729" i="1"/>
  <c r="X1729" i="1"/>
  <c r="Y1729" i="1"/>
  <c r="Z1729" i="1"/>
  <c r="AB1729" i="1"/>
  <c r="AG1729" i="1"/>
  <c r="AI1729" i="1"/>
  <c r="K1730" i="1"/>
  <c r="V1730" i="1" s="1"/>
  <c r="X1730" i="1"/>
  <c r="Y1730" i="1"/>
  <c r="Z1730" i="1"/>
  <c r="AB1730" i="1" s="1"/>
  <c r="AI1730" i="1" s="1"/>
  <c r="AG1730" i="1"/>
  <c r="K1731" i="1"/>
  <c r="V1731" i="1"/>
  <c r="X1731" i="1"/>
  <c r="Y1731" i="1"/>
  <c r="AG1731" i="1"/>
  <c r="K1732" i="1"/>
  <c r="V1732" i="1" s="1"/>
  <c r="X1732" i="1"/>
  <c r="Y1732" i="1"/>
  <c r="Z1732" i="1"/>
  <c r="AB1732" i="1" s="1"/>
  <c r="AG1732" i="1"/>
  <c r="AI1732" i="1"/>
  <c r="K1733" i="1"/>
  <c r="V1733" i="1" s="1"/>
  <c r="X1733" i="1"/>
  <c r="Y1733" i="1"/>
  <c r="AG1733" i="1"/>
  <c r="K1734" i="1"/>
  <c r="V1734" i="1" s="1"/>
  <c r="X1734" i="1"/>
  <c r="Y1734" i="1"/>
  <c r="Z1734" i="1"/>
  <c r="AB1734" i="1" s="1"/>
  <c r="AG1734" i="1"/>
  <c r="AI1734" i="1"/>
  <c r="K1735" i="1"/>
  <c r="V1735" i="1"/>
  <c r="X1735" i="1"/>
  <c r="Y1735" i="1"/>
  <c r="Z1735" i="1"/>
  <c r="AB1735" i="1"/>
  <c r="AI1735" i="1" s="1"/>
  <c r="AG1735" i="1"/>
  <c r="K1736" i="1"/>
  <c r="V1736" i="1" s="1"/>
  <c r="X1736" i="1"/>
  <c r="Y1736" i="1"/>
  <c r="Z1736" i="1"/>
  <c r="AB1736" i="1" s="1"/>
  <c r="AI1736" i="1" s="1"/>
  <c r="AG1736" i="1"/>
  <c r="K1737" i="1"/>
  <c r="V1737" i="1"/>
  <c r="X1737" i="1"/>
  <c r="Y1737" i="1"/>
  <c r="Z1737" i="1"/>
  <c r="AB1737" i="1" s="1"/>
  <c r="AI1737" i="1" s="1"/>
  <c r="AG1737" i="1"/>
  <c r="K1738" i="1"/>
  <c r="V1738" i="1"/>
  <c r="X1738" i="1"/>
  <c r="Y1738" i="1"/>
  <c r="Z1738" i="1"/>
  <c r="AB1738" i="1" s="1"/>
  <c r="AI1738" i="1" s="1"/>
  <c r="AG1738" i="1"/>
  <c r="K1739" i="1"/>
  <c r="V1739" i="1" s="1"/>
  <c r="X1739" i="1"/>
  <c r="Z1739" i="1" s="1"/>
  <c r="Y1739" i="1"/>
  <c r="AB1739" i="1"/>
  <c r="AI1739" i="1" s="1"/>
  <c r="AG1739" i="1"/>
  <c r="K1740" i="1"/>
  <c r="V1740" i="1" s="1"/>
  <c r="X1740" i="1"/>
  <c r="Z1740" i="1" s="1"/>
  <c r="AB1740" i="1" s="1"/>
  <c r="AI1740" i="1" s="1"/>
  <c r="Y1740" i="1"/>
  <c r="AG1740" i="1"/>
  <c r="K1741" i="1"/>
  <c r="V1741" i="1"/>
  <c r="X1741" i="1"/>
  <c r="Y1741" i="1"/>
  <c r="Z1741" i="1"/>
  <c r="AB1741" i="1" s="1"/>
  <c r="AI1741" i="1" s="1"/>
  <c r="AG1741" i="1"/>
  <c r="K1742" i="1"/>
  <c r="V1742" i="1" s="1"/>
  <c r="X1742" i="1"/>
  <c r="Z1742" i="1" s="1"/>
  <c r="AB1742" i="1" s="1"/>
  <c r="AI1742" i="1" s="1"/>
  <c r="Y1742" i="1"/>
  <c r="AG1742" i="1"/>
  <c r="K1743" i="1"/>
  <c r="V1743" i="1"/>
  <c r="X1743" i="1"/>
  <c r="Z1743" i="1" s="1"/>
  <c r="AB1743" i="1" s="1"/>
  <c r="AI1743" i="1" s="1"/>
  <c r="Y1743" i="1"/>
  <c r="AG1743" i="1"/>
  <c r="K1744" i="1"/>
  <c r="V1744" i="1"/>
  <c r="X1744" i="1"/>
  <c r="Z1744" i="1" s="1"/>
  <c r="AB1744" i="1" s="1"/>
  <c r="AI1744" i="1" s="1"/>
  <c r="Y1744" i="1"/>
  <c r="AG1744" i="1"/>
  <c r="K1745" i="1"/>
  <c r="V1745" i="1" s="1"/>
  <c r="X1745" i="1"/>
  <c r="Y1745" i="1"/>
  <c r="AG1745" i="1"/>
  <c r="K1746" i="1"/>
  <c r="V1746" i="1" s="1"/>
  <c r="X1746" i="1"/>
  <c r="Y1746" i="1"/>
  <c r="Z1746" i="1"/>
  <c r="AB1746" i="1" s="1"/>
  <c r="AG1746" i="1"/>
  <c r="K1747" i="1"/>
  <c r="V1747" i="1" s="1"/>
  <c r="X1747" i="1"/>
  <c r="Z1747" i="1" s="1"/>
  <c r="AB1747" i="1" s="1"/>
  <c r="AI1747" i="1" s="1"/>
  <c r="Y1747" i="1"/>
  <c r="AG1747" i="1"/>
  <c r="K1748" i="1"/>
  <c r="V1748" i="1" s="1"/>
  <c r="X1748" i="1"/>
  <c r="Y1748" i="1"/>
  <c r="AG1748" i="1"/>
  <c r="K1749" i="1"/>
  <c r="V1749" i="1" s="1"/>
  <c r="X1749" i="1"/>
  <c r="Z1749" i="1" s="1"/>
  <c r="AB1749" i="1" s="1"/>
  <c r="AI1749" i="1" s="1"/>
  <c r="Y1749" i="1"/>
  <c r="AG1749" i="1"/>
  <c r="K1750" i="1"/>
  <c r="V1750" i="1" s="1"/>
  <c r="X1750" i="1"/>
  <c r="Z1750" i="1" s="1"/>
  <c r="AB1750" i="1" s="1"/>
  <c r="AI1750" i="1" s="1"/>
  <c r="Y1750" i="1"/>
  <c r="AG1750" i="1"/>
  <c r="K1751" i="1"/>
  <c r="V1751" i="1" s="1"/>
  <c r="X1751" i="1"/>
  <c r="Y1751" i="1"/>
  <c r="Z1751" i="1"/>
  <c r="AB1751" i="1"/>
  <c r="AI1751" i="1" s="1"/>
  <c r="AG1751" i="1"/>
  <c r="K1752" i="1"/>
  <c r="V1752" i="1"/>
  <c r="X1752" i="1"/>
  <c r="Y1752" i="1"/>
  <c r="Z1752" i="1"/>
  <c r="AB1752" i="1" s="1"/>
  <c r="AI1752" i="1" s="1"/>
  <c r="AG1752" i="1"/>
  <c r="K1753" i="1"/>
  <c r="V1753" i="1" s="1"/>
  <c r="X1753" i="1"/>
  <c r="Y1753" i="1"/>
  <c r="Z1753" i="1"/>
  <c r="AB1753" i="1" s="1"/>
  <c r="AG1753" i="1"/>
  <c r="AI1753" i="1"/>
  <c r="K1754" i="1"/>
  <c r="V1754" i="1"/>
  <c r="X1754" i="1"/>
  <c r="Z1754" i="1" s="1"/>
  <c r="AB1754" i="1" s="1"/>
  <c r="AI1754" i="1" s="1"/>
  <c r="Y1754" i="1"/>
  <c r="AG1754" i="1"/>
  <c r="K1755" i="1"/>
  <c r="V1755" i="1" s="1"/>
  <c r="X1755" i="1"/>
  <c r="Z1755" i="1" s="1"/>
  <c r="AB1755" i="1" s="1"/>
  <c r="AI1755" i="1" s="1"/>
  <c r="Y1755" i="1"/>
  <c r="AG1755" i="1"/>
  <c r="K1756" i="1"/>
  <c r="V1756" i="1"/>
  <c r="X1756" i="1"/>
  <c r="Y1756" i="1"/>
  <c r="Z1756" i="1"/>
  <c r="AB1756" i="1" s="1"/>
  <c r="AI1756" i="1" s="1"/>
  <c r="AG1756" i="1"/>
  <c r="K1757" i="1"/>
  <c r="V1757" i="1"/>
  <c r="X1757" i="1"/>
  <c r="Z1757" i="1" s="1"/>
  <c r="AB1757" i="1" s="1"/>
  <c r="AI1757" i="1" s="1"/>
  <c r="Y1757" i="1"/>
  <c r="AG1757" i="1"/>
  <c r="K1758" i="1"/>
  <c r="V1758" i="1" s="1"/>
  <c r="X1758" i="1"/>
  <c r="Z1758" i="1" s="1"/>
  <c r="AB1758" i="1" s="1"/>
  <c r="AI1758" i="1" s="1"/>
  <c r="Y1758" i="1"/>
  <c r="AG1758" i="1"/>
  <c r="K1759" i="1"/>
  <c r="V1759" i="1"/>
  <c r="X1759" i="1"/>
  <c r="Y1759" i="1"/>
  <c r="Z1759" i="1"/>
  <c r="AB1759" i="1" s="1"/>
  <c r="AI1759" i="1" s="1"/>
  <c r="AG1759" i="1"/>
  <c r="K1760" i="1"/>
  <c r="V1760" i="1" s="1"/>
  <c r="X1760" i="1"/>
  <c r="Y1760" i="1"/>
  <c r="Z1760" i="1"/>
  <c r="AB1760" i="1" s="1"/>
  <c r="AI1760" i="1" s="1"/>
  <c r="AG1760" i="1"/>
  <c r="K1761" i="1"/>
  <c r="V1761" i="1" s="1"/>
  <c r="X1761" i="1"/>
  <c r="Z1761" i="1" s="1"/>
  <c r="AB1761" i="1" s="1"/>
  <c r="AI1761" i="1" s="1"/>
  <c r="Y1761" i="1"/>
  <c r="AG1761" i="1"/>
  <c r="K1762" i="1"/>
  <c r="V1762" i="1"/>
  <c r="X1762" i="1"/>
  <c r="Y1762" i="1"/>
  <c r="Z1762" i="1"/>
  <c r="AB1762" i="1" s="1"/>
  <c r="AI1762" i="1" s="1"/>
  <c r="AG1762" i="1"/>
  <c r="K1763" i="1"/>
  <c r="V1763" i="1"/>
  <c r="X1763" i="1"/>
  <c r="Z1763" i="1" s="1"/>
  <c r="AB1763" i="1" s="1"/>
  <c r="AI1763" i="1" s="1"/>
  <c r="Y1763" i="1"/>
  <c r="AG1763" i="1"/>
  <c r="K1764" i="1"/>
  <c r="V1764" i="1" s="1"/>
  <c r="X1764" i="1"/>
  <c r="Z1764" i="1" s="1"/>
  <c r="AB1764" i="1" s="1"/>
  <c r="AI1764" i="1" s="1"/>
  <c r="Y1764" i="1"/>
  <c r="AG1764" i="1"/>
  <c r="K1765" i="1"/>
  <c r="V1765" i="1"/>
  <c r="X1765" i="1"/>
  <c r="Y1765" i="1"/>
  <c r="Z1765" i="1"/>
  <c r="AB1765" i="1" s="1"/>
  <c r="AG1765" i="1"/>
  <c r="AI1765" i="1" s="1"/>
  <c r="K1766" i="1"/>
  <c r="V1766" i="1" s="1"/>
  <c r="X1766" i="1"/>
  <c r="Y1766" i="1"/>
  <c r="Z1766" i="1"/>
  <c r="AB1766" i="1" s="1"/>
  <c r="AI1766" i="1" s="1"/>
  <c r="AG1766" i="1"/>
  <c r="K1767" i="1"/>
  <c r="V1767" i="1" s="1"/>
  <c r="X1767" i="1"/>
  <c r="Y1767" i="1"/>
  <c r="Z1767" i="1" s="1"/>
  <c r="AB1767" i="1" s="1"/>
  <c r="AI1767" i="1" s="1"/>
  <c r="AG1767" i="1"/>
  <c r="K1768" i="1"/>
  <c r="V1768" i="1"/>
  <c r="X1768" i="1"/>
  <c r="Y1768" i="1"/>
  <c r="Z1768" i="1"/>
  <c r="AB1768" i="1" s="1"/>
  <c r="AI1768" i="1" s="1"/>
  <c r="AG1768" i="1"/>
  <c r="K1769" i="1"/>
  <c r="V1769" i="1"/>
  <c r="X1769" i="1"/>
  <c r="Z1769" i="1" s="1"/>
  <c r="AB1769" i="1" s="1"/>
  <c r="AI1769" i="1" s="1"/>
  <c r="Y1769" i="1"/>
  <c r="AG1769" i="1"/>
  <c r="K1770" i="1"/>
  <c r="V1770" i="1" s="1"/>
  <c r="X1770" i="1"/>
  <c r="Z1770" i="1" s="1"/>
  <c r="AB1770" i="1" s="1"/>
  <c r="AI1770" i="1" s="1"/>
  <c r="Y1770" i="1"/>
  <c r="AG1770" i="1"/>
  <c r="K1771" i="1"/>
  <c r="V1771" i="1"/>
  <c r="X1771" i="1"/>
  <c r="Y1771" i="1"/>
  <c r="Z1771" i="1"/>
  <c r="AB1771" i="1" s="1"/>
  <c r="AI1771" i="1" s="1"/>
  <c r="AG1771" i="1"/>
  <c r="K1772" i="1"/>
  <c r="V1772" i="1" s="1"/>
  <c r="X1772" i="1"/>
  <c r="Y1772" i="1"/>
  <c r="Z1772" i="1"/>
  <c r="AB1772" i="1" s="1"/>
  <c r="AI1772" i="1" s="1"/>
  <c r="AG1772" i="1"/>
  <c r="K1773" i="1"/>
  <c r="V1773" i="1" s="1"/>
  <c r="X1773" i="1"/>
  <c r="Z1773" i="1" s="1"/>
  <c r="AB1773" i="1" s="1"/>
  <c r="AI1773" i="1" s="1"/>
  <c r="Y1773" i="1"/>
  <c r="AG1773" i="1"/>
  <c r="K1774" i="1"/>
  <c r="V1774" i="1"/>
  <c r="X1774" i="1"/>
  <c r="Z1774" i="1" s="1"/>
  <c r="AB1774" i="1" s="1"/>
  <c r="AI1774" i="1" s="1"/>
  <c r="Y1774" i="1"/>
  <c r="AG1774" i="1"/>
  <c r="K1775" i="1"/>
  <c r="V1775" i="1"/>
  <c r="X1775" i="1"/>
  <c r="Z1775" i="1" s="1"/>
  <c r="AB1775" i="1" s="1"/>
  <c r="AI1775" i="1" s="1"/>
  <c r="Y1775" i="1"/>
  <c r="AG1775" i="1"/>
  <c r="K1776" i="1"/>
  <c r="V1776" i="1" s="1"/>
  <c r="X1776" i="1"/>
  <c r="Z1776" i="1" s="1"/>
  <c r="AB1776" i="1" s="1"/>
  <c r="AI1776" i="1" s="1"/>
  <c r="Y1776" i="1"/>
  <c r="AG1776" i="1"/>
  <c r="K1777" i="1"/>
  <c r="V1777" i="1"/>
  <c r="X1777" i="1"/>
  <c r="Y1777" i="1"/>
  <c r="Z1777" i="1"/>
  <c r="AB1777" i="1" s="1"/>
  <c r="AG1777" i="1"/>
  <c r="AI1777" i="1" s="1"/>
  <c r="K1778" i="1"/>
  <c r="V1778" i="1" s="1"/>
  <c r="X1778" i="1"/>
  <c r="Y1778" i="1"/>
  <c r="Z1778" i="1"/>
  <c r="AB1778" i="1" s="1"/>
  <c r="AI1778" i="1" s="1"/>
  <c r="AG1778" i="1"/>
  <c r="K1779" i="1"/>
  <c r="V1779" i="1" s="1"/>
  <c r="X1779" i="1"/>
  <c r="Y1779" i="1"/>
  <c r="Z1779" i="1" s="1"/>
  <c r="AB1779" i="1" s="1"/>
  <c r="AI1779" i="1" s="1"/>
  <c r="AG1779" i="1"/>
  <c r="K1780" i="1"/>
  <c r="V1780" i="1"/>
  <c r="X1780" i="1"/>
  <c r="Y1780" i="1"/>
  <c r="Z1780" i="1"/>
  <c r="AB1780" i="1" s="1"/>
  <c r="AI1780" i="1" s="1"/>
  <c r="AG1780" i="1"/>
  <c r="K1781" i="1"/>
  <c r="V1781" i="1"/>
  <c r="X1781" i="1"/>
  <c r="Z1781" i="1" s="1"/>
  <c r="AB1781" i="1" s="1"/>
  <c r="AI1781" i="1" s="1"/>
  <c r="Y1781" i="1"/>
  <c r="AG1781" i="1"/>
  <c r="K1782" i="1"/>
  <c r="V1782" i="1" s="1"/>
  <c r="X1782" i="1"/>
  <c r="Z1782" i="1" s="1"/>
  <c r="AB1782" i="1" s="1"/>
  <c r="AI1782" i="1" s="1"/>
  <c r="Y1782" i="1"/>
  <c r="AG1782" i="1"/>
  <c r="K1783" i="1"/>
  <c r="V1783" i="1"/>
  <c r="X1783" i="1"/>
  <c r="Y1783" i="1"/>
  <c r="Z1783" i="1"/>
  <c r="AB1783" i="1" s="1"/>
  <c r="AI1783" i="1" s="1"/>
  <c r="AG1783" i="1"/>
  <c r="K1784" i="1"/>
  <c r="V1784" i="1" s="1"/>
  <c r="X1784" i="1"/>
  <c r="Y1784" i="1"/>
  <c r="Z1784" i="1"/>
  <c r="AB1784" i="1" s="1"/>
  <c r="AI1784" i="1" s="1"/>
  <c r="AG1784" i="1"/>
  <c r="K1785" i="1"/>
  <c r="V1785" i="1" s="1"/>
  <c r="X1785" i="1"/>
  <c r="Z1785" i="1" s="1"/>
  <c r="AB1785" i="1" s="1"/>
  <c r="AI1785" i="1" s="1"/>
  <c r="Y1785" i="1"/>
  <c r="AG1785" i="1"/>
  <c r="K1786" i="1"/>
  <c r="V1786" i="1"/>
  <c r="X1786" i="1"/>
  <c r="Z1786" i="1" s="1"/>
  <c r="AB1786" i="1" s="1"/>
  <c r="AI1786" i="1" s="1"/>
  <c r="Y1786" i="1"/>
  <c r="AG1786" i="1"/>
  <c r="K1787" i="1"/>
  <c r="V1787" i="1"/>
  <c r="X1787" i="1"/>
  <c r="Z1787" i="1" s="1"/>
  <c r="AB1787" i="1" s="1"/>
  <c r="AI1787" i="1" s="1"/>
  <c r="Y1787" i="1"/>
  <c r="AG1787" i="1"/>
  <c r="K1788" i="1"/>
  <c r="V1788" i="1" s="1"/>
  <c r="X1788" i="1"/>
  <c r="Z1788" i="1" s="1"/>
  <c r="AB1788" i="1" s="1"/>
  <c r="AI1788" i="1" s="1"/>
  <c r="Y1788" i="1"/>
  <c r="AG1788" i="1"/>
  <c r="K1789" i="1"/>
  <c r="V1789" i="1"/>
  <c r="X1789" i="1"/>
  <c r="Y1789" i="1"/>
  <c r="Z1789" i="1"/>
  <c r="AB1789" i="1" s="1"/>
  <c r="AG1789" i="1"/>
  <c r="AI1789" i="1" s="1"/>
  <c r="K1790" i="1"/>
  <c r="V1790" i="1" s="1"/>
  <c r="X1790" i="1"/>
  <c r="Y1790" i="1"/>
  <c r="Z1790" i="1"/>
  <c r="AB1790" i="1" s="1"/>
  <c r="AI1790" i="1" s="1"/>
  <c r="AG1790" i="1"/>
  <c r="K1791" i="1"/>
  <c r="V1791" i="1" s="1"/>
  <c r="X1791" i="1"/>
  <c r="Y1791" i="1"/>
  <c r="Z1791" i="1" s="1"/>
  <c r="AB1791" i="1" s="1"/>
  <c r="AI1791" i="1" s="1"/>
  <c r="AG1791" i="1"/>
  <c r="K1792" i="1"/>
  <c r="V1792" i="1"/>
  <c r="X1792" i="1"/>
  <c r="Y1792" i="1"/>
  <c r="Z1792" i="1"/>
  <c r="AB1792" i="1" s="1"/>
  <c r="AI1792" i="1" s="1"/>
  <c r="AG1792" i="1"/>
  <c r="K1793" i="1"/>
  <c r="V1793" i="1"/>
  <c r="X1793" i="1"/>
  <c r="Z1793" i="1" s="1"/>
  <c r="AB1793" i="1" s="1"/>
  <c r="AI1793" i="1" s="1"/>
  <c r="Y1793" i="1"/>
  <c r="AG1793" i="1"/>
  <c r="K1794" i="1"/>
  <c r="V1794" i="1" s="1"/>
  <c r="X1794" i="1"/>
  <c r="Z1794" i="1" s="1"/>
  <c r="AB1794" i="1" s="1"/>
  <c r="AI1794" i="1" s="1"/>
  <c r="Y1794" i="1"/>
  <c r="AG1794" i="1"/>
  <c r="K1795" i="1"/>
  <c r="V1795" i="1"/>
  <c r="X1795" i="1"/>
  <c r="Y1795" i="1"/>
  <c r="Z1795" i="1"/>
  <c r="AB1795" i="1" s="1"/>
  <c r="AI1795" i="1" s="1"/>
  <c r="AG1795" i="1"/>
  <c r="K1796" i="1"/>
  <c r="V1796" i="1" s="1"/>
  <c r="X1796" i="1"/>
  <c r="Y1796" i="1"/>
  <c r="Z1796" i="1"/>
  <c r="AB1796" i="1" s="1"/>
  <c r="AI1796" i="1" s="1"/>
  <c r="AG1796" i="1"/>
  <c r="K1797" i="1"/>
  <c r="V1797" i="1" s="1"/>
  <c r="X1797" i="1"/>
  <c r="Z1797" i="1" s="1"/>
  <c r="AB1797" i="1" s="1"/>
  <c r="AI1797" i="1" s="1"/>
  <c r="Y1797" i="1"/>
  <c r="AG1797" i="1"/>
  <c r="K1798" i="1"/>
  <c r="V1798" i="1"/>
  <c r="X1798" i="1"/>
  <c r="Z1798" i="1" s="1"/>
  <c r="AB1798" i="1" s="1"/>
  <c r="AI1798" i="1" s="1"/>
  <c r="Y1798" i="1"/>
  <c r="AG1798" i="1"/>
  <c r="K1799" i="1"/>
  <c r="V1799" i="1"/>
  <c r="X1799" i="1"/>
  <c r="Z1799" i="1" s="1"/>
  <c r="AB1799" i="1" s="1"/>
  <c r="AI1799" i="1" s="1"/>
  <c r="Y1799" i="1"/>
  <c r="AG1799" i="1"/>
  <c r="K1800" i="1"/>
  <c r="V1800" i="1" s="1"/>
  <c r="X1800" i="1"/>
  <c r="Z1800" i="1" s="1"/>
  <c r="AB1800" i="1" s="1"/>
  <c r="AI1800" i="1" s="1"/>
  <c r="Y1800" i="1"/>
  <c r="AG1800" i="1"/>
  <c r="K1801" i="1"/>
  <c r="V1801" i="1"/>
  <c r="X1801" i="1"/>
  <c r="Y1801" i="1"/>
  <c r="Z1801" i="1"/>
  <c r="AB1801" i="1" s="1"/>
  <c r="AG1801" i="1"/>
  <c r="AI1801" i="1" s="1"/>
  <c r="K1802" i="1"/>
  <c r="V1802" i="1" s="1"/>
  <c r="X1802" i="1"/>
  <c r="Y1802" i="1"/>
  <c r="Z1802" i="1"/>
  <c r="AB1802" i="1" s="1"/>
  <c r="AI1802" i="1" s="1"/>
  <c r="AG1802" i="1"/>
  <c r="K1803" i="1"/>
  <c r="V1803" i="1" s="1"/>
  <c r="X1803" i="1"/>
  <c r="Y1803" i="1"/>
  <c r="Z1803" i="1" s="1"/>
  <c r="AB1803" i="1" s="1"/>
  <c r="AI1803" i="1" s="1"/>
  <c r="AG1803" i="1"/>
  <c r="K1804" i="1"/>
  <c r="V1804" i="1"/>
  <c r="X1804" i="1"/>
  <c r="Y1804" i="1"/>
  <c r="Z1804" i="1"/>
  <c r="AB1804" i="1" s="1"/>
  <c r="AI1804" i="1" s="1"/>
  <c r="AG1804" i="1"/>
  <c r="K1805" i="1"/>
  <c r="V1805" i="1"/>
  <c r="X1805" i="1"/>
  <c r="Z1805" i="1" s="1"/>
  <c r="AB1805" i="1" s="1"/>
  <c r="AI1805" i="1" s="1"/>
  <c r="Y1805" i="1"/>
  <c r="AG1805" i="1"/>
  <c r="K1806" i="1"/>
  <c r="V1806" i="1" s="1"/>
  <c r="X1806" i="1"/>
  <c r="Z1806" i="1" s="1"/>
  <c r="AB1806" i="1" s="1"/>
  <c r="AI1806" i="1" s="1"/>
  <c r="Y1806" i="1"/>
  <c r="AG1806" i="1"/>
  <c r="K1807" i="1"/>
  <c r="V1807" i="1"/>
  <c r="X1807" i="1"/>
  <c r="Y1807" i="1"/>
  <c r="Z1807" i="1"/>
  <c r="AB1807" i="1" s="1"/>
  <c r="AG1807" i="1"/>
  <c r="AI1807" i="1" s="1"/>
  <c r="K1808" i="1"/>
  <c r="V1808" i="1" s="1"/>
  <c r="X1808" i="1"/>
  <c r="Y1808" i="1"/>
  <c r="Z1808" i="1"/>
  <c r="AB1808" i="1" s="1"/>
  <c r="AI1808" i="1" s="1"/>
  <c r="AG1808" i="1"/>
  <c r="K1809" i="1"/>
  <c r="V1809" i="1" s="1"/>
  <c r="X1809" i="1"/>
  <c r="Y1809" i="1"/>
  <c r="Z1809" i="1" s="1"/>
  <c r="AB1809" i="1" s="1"/>
  <c r="AI1809" i="1" s="1"/>
  <c r="AG1809" i="1"/>
  <c r="K1810" i="1"/>
  <c r="V1810" i="1"/>
  <c r="X1810" i="1"/>
  <c r="Z1810" i="1" s="1"/>
  <c r="AB1810" i="1" s="1"/>
  <c r="AI1810" i="1" s="1"/>
  <c r="Y1810" i="1"/>
  <c r="AG1810" i="1"/>
  <c r="K1811" i="1"/>
  <c r="V1811" i="1"/>
  <c r="X1811" i="1"/>
  <c r="Z1811" i="1" s="1"/>
  <c r="AB1811" i="1" s="1"/>
  <c r="AI1811" i="1" s="1"/>
  <c r="Y1811" i="1"/>
  <c r="AG1811" i="1"/>
  <c r="K1812" i="1"/>
  <c r="V1812" i="1" s="1"/>
  <c r="X1812" i="1"/>
  <c r="Z1812" i="1" s="1"/>
  <c r="AB1812" i="1" s="1"/>
  <c r="AI1812" i="1" s="1"/>
  <c r="Y1812" i="1"/>
  <c r="AG1812" i="1"/>
  <c r="K1813" i="1"/>
  <c r="V1813" i="1"/>
  <c r="X1813" i="1"/>
  <c r="Y1813" i="1"/>
  <c r="Z1813" i="1"/>
  <c r="AB1813" i="1" s="1"/>
  <c r="AG1813" i="1"/>
  <c r="AI1813" i="1" s="1"/>
  <c r="K1814" i="1"/>
  <c r="V1814" i="1" s="1"/>
  <c r="X1814" i="1"/>
  <c r="Y1814" i="1"/>
  <c r="Z1814" i="1"/>
  <c r="AB1814" i="1" s="1"/>
  <c r="AI1814" i="1" s="1"/>
  <c r="AG1814" i="1"/>
  <c r="K1815" i="1"/>
  <c r="V1815" i="1" s="1"/>
  <c r="X1815" i="1"/>
  <c r="Y1815" i="1"/>
  <c r="Z1815" i="1" s="1"/>
  <c r="AB1815" i="1" s="1"/>
  <c r="AI1815" i="1" s="1"/>
  <c r="AG1815" i="1"/>
  <c r="K1816" i="1"/>
  <c r="V1816" i="1"/>
  <c r="X1816" i="1"/>
  <c r="Y1816" i="1"/>
  <c r="Z1816" i="1"/>
  <c r="AB1816" i="1" s="1"/>
  <c r="AI1816" i="1" s="1"/>
  <c r="AG1816" i="1"/>
  <c r="K1817" i="1"/>
  <c r="V1817" i="1"/>
  <c r="X1817" i="1"/>
  <c r="Z1817" i="1" s="1"/>
  <c r="AB1817" i="1" s="1"/>
  <c r="AI1817" i="1" s="1"/>
  <c r="Y1817" i="1"/>
  <c r="AG1817" i="1"/>
  <c r="K1818" i="1"/>
  <c r="V1818" i="1" s="1"/>
  <c r="X1818" i="1"/>
  <c r="Z1818" i="1" s="1"/>
  <c r="AB1818" i="1" s="1"/>
  <c r="AI1818" i="1" s="1"/>
  <c r="Y1818" i="1"/>
  <c r="AG1818" i="1"/>
  <c r="K1819" i="1"/>
  <c r="V1819" i="1"/>
  <c r="X1819" i="1"/>
  <c r="Y1819" i="1"/>
  <c r="Z1819" i="1"/>
  <c r="AB1819" i="1" s="1"/>
  <c r="AG1819" i="1"/>
  <c r="AI1819" i="1" s="1"/>
  <c r="K1820" i="1"/>
  <c r="V1820" i="1" s="1"/>
  <c r="X1820" i="1"/>
  <c r="Y1820" i="1"/>
  <c r="Z1820" i="1"/>
  <c r="AB1820" i="1" s="1"/>
  <c r="AI1820" i="1" s="1"/>
  <c r="AG1820" i="1"/>
  <c r="K1821" i="1"/>
  <c r="V1821" i="1" s="1"/>
  <c r="X1821" i="1"/>
  <c r="Y1821" i="1"/>
  <c r="Z1821" i="1" s="1"/>
  <c r="AB1821" i="1" s="1"/>
  <c r="AI1821" i="1" s="1"/>
  <c r="AG1821" i="1"/>
  <c r="K1822" i="1"/>
  <c r="V1822" i="1"/>
  <c r="X1822" i="1"/>
  <c r="Z1822" i="1" s="1"/>
  <c r="AB1822" i="1" s="1"/>
  <c r="AI1822" i="1" s="1"/>
  <c r="Y1822" i="1"/>
  <c r="AG1822" i="1"/>
  <c r="K1823" i="1"/>
  <c r="V1823" i="1"/>
  <c r="X1823" i="1"/>
  <c r="Z1823" i="1" s="1"/>
  <c r="AB1823" i="1" s="1"/>
  <c r="AI1823" i="1" s="1"/>
  <c r="Y1823" i="1"/>
  <c r="AG1823" i="1"/>
  <c r="K1824" i="1"/>
  <c r="V1824" i="1" s="1"/>
  <c r="X1824" i="1"/>
  <c r="Z1824" i="1" s="1"/>
  <c r="AB1824" i="1" s="1"/>
  <c r="AI1824" i="1" s="1"/>
  <c r="Y1824" i="1"/>
  <c r="AG1824" i="1"/>
  <c r="K1825" i="1"/>
  <c r="V1825" i="1"/>
  <c r="X1825" i="1"/>
  <c r="Y1825" i="1"/>
  <c r="Z1825" i="1"/>
  <c r="AB1825" i="1" s="1"/>
  <c r="AG1825" i="1"/>
  <c r="AI1825" i="1" s="1"/>
  <c r="K1826" i="1"/>
  <c r="V1826" i="1" s="1"/>
  <c r="X1826" i="1"/>
  <c r="Y1826" i="1"/>
  <c r="Z1826" i="1"/>
  <c r="AB1826" i="1" s="1"/>
  <c r="AI1826" i="1" s="1"/>
  <c r="AG1826" i="1"/>
  <c r="K1827" i="1"/>
  <c r="V1827" i="1" s="1"/>
  <c r="X1827" i="1"/>
  <c r="Y1827" i="1"/>
  <c r="Z1827" i="1" s="1"/>
  <c r="AB1827" i="1" s="1"/>
  <c r="AI1827" i="1" s="1"/>
  <c r="AG1827" i="1"/>
  <c r="K1828" i="1"/>
  <c r="V1828" i="1"/>
  <c r="X1828" i="1"/>
  <c r="Y1828" i="1"/>
  <c r="Z1828" i="1"/>
  <c r="AB1828" i="1" s="1"/>
  <c r="AI1828" i="1" s="1"/>
  <c r="AG1828" i="1"/>
  <c r="K1829" i="1"/>
  <c r="V1829" i="1"/>
  <c r="X1829" i="1"/>
  <c r="Z1829" i="1" s="1"/>
  <c r="AB1829" i="1" s="1"/>
  <c r="AI1829" i="1" s="1"/>
  <c r="Y1829" i="1"/>
  <c r="AG1829" i="1"/>
  <c r="K1830" i="1"/>
  <c r="V1830" i="1" s="1"/>
  <c r="X1830" i="1"/>
  <c r="Z1830" i="1" s="1"/>
  <c r="AB1830" i="1" s="1"/>
  <c r="AI1830" i="1" s="1"/>
  <c r="Y1830" i="1"/>
  <c r="AG1830" i="1"/>
  <c r="K1831" i="1"/>
  <c r="V1831" i="1"/>
  <c r="X1831" i="1"/>
  <c r="Y1831" i="1"/>
  <c r="Z1831" i="1"/>
  <c r="AB1831" i="1" s="1"/>
  <c r="AG1831" i="1"/>
  <c r="AI1831" i="1" s="1"/>
  <c r="K1832" i="1"/>
  <c r="V1832" i="1" s="1"/>
  <c r="X1832" i="1"/>
  <c r="Y1832" i="1"/>
  <c r="Z1832" i="1"/>
  <c r="AB1832" i="1" s="1"/>
  <c r="AI1832" i="1" s="1"/>
  <c r="AG1832" i="1"/>
  <c r="K1833" i="1"/>
  <c r="V1833" i="1" s="1"/>
  <c r="X1833" i="1"/>
  <c r="Y1833" i="1"/>
  <c r="Z1833" i="1" s="1"/>
  <c r="AB1833" i="1" s="1"/>
  <c r="AI1833" i="1" s="1"/>
  <c r="AG1833" i="1"/>
  <c r="K1834" i="1"/>
  <c r="V1834" i="1"/>
  <c r="X1834" i="1"/>
  <c r="Z1834" i="1" s="1"/>
  <c r="AB1834" i="1" s="1"/>
  <c r="AI1834" i="1" s="1"/>
  <c r="Y1834" i="1"/>
  <c r="AG1834" i="1"/>
  <c r="K1835" i="1"/>
  <c r="V1835" i="1"/>
  <c r="X1835" i="1"/>
  <c r="Z1835" i="1" s="1"/>
  <c r="AB1835" i="1" s="1"/>
  <c r="AI1835" i="1" s="1"/>
  <c r="Y1835" i="1"/>
  <c r="AG1835" i="1"/>
  <c r="K1836" i="1"/>
  <c r="V1836" i="1" s="1"/>
  <c r="X1836" i="1"/>
  <c r="Z1836" i="1" s="1"/>
  <c r="AB1836" i="1" s="1"/>
  <c r="AI1836" i="1" s="1"/>
  <c r="Y1836" i="1"/>
  <c r="AG1836" i="1"/>
  <c r="K1837" i="1"/>
  <c r="V1837" i="1"/>
  <c r="X1837" i="1"/>
  <c r="Y1837" i="1"/>
  <c r="Z1837" i="1"/>
  <c r="AB1837" i="1" s="1"/>
  <c r="AG1837" i="1"/>
  <c r="AI1837" i="1" s="1"/>
  <c r="K1838" i="1"/>
  <c r="V1838" i="1" s="1"/>
  <c r="X1838" i="1"/>
  <c r="Y1838" i="1"/>
  <c r="Z1838" i="1"/>
  <c r="AB1838" i="1" s="1"/>
  <c r="AI1838" i="1" s="1"/>
  <c r="AG1838" i="1"/>
  <c r="K1839" i="1"/>
  <c r="V1839" i="1" s="1"/>
  <c r="X1839" i="1"/>
  <c r="Y1839" i="1"/>
  <c r="Z1839" i="1" s="1"/>
  <c r="AB1839" i="1" s="1"/>
  <c r="AI1839" i="1" s="1"/>
  <c r="AG1839" i="1"/>
  <c r="K1840" i="1"/>
  <c r="V1840" i="1"/>
  <c r="X1840" i="1"/>
  <c r="Y1840" i="1"/>
  <c r="Z1840" i="1"/>
  <c r="AB1840" i="1" s="1"/>
  <c r="AI1840" i="1" s="1"/>
  <c r="AG1840" i="1"/>
  <c r="K1841" i="1"/>
  <c r="V1841" i="1"/>
  <c r="X1841" i="1"/>
  <c r="Z1841" i="1" s="1"/>
  <c r="AB1841" i="1" s="1"/>
  <c r="AI1841" i="1" s="1"/>
  <c r="Y1841" i="1"/>
  <c r="AG1841" i="1"/>
  <c r="K1842" i="1"/>
  <c r="V1842" i="1" s="1"/>
  <c r="X1842" i="1"/>
  <c r="Z1842" i="1" s="1"/>
  <c r="AB1842" i="1" s="1"/>
  <c r="AI1842" i="1" s="1"/>
  <c r="Y1842" i="1"/>
  <c r="AG1842" i="1"/>
  <c r="K1843" i="1"/>
  <c r="V1843" i="1"/>
  <c r="X1843" i="1"/>
  <c r="Y1843" i="1"/>
  <c r="Z1843" i="1"/>
  <c r="AB1843" i="1" s="1"/>
  <c r="AG1843" i="1"/>
  <c r="AI1843" i="1" s="1"/>
  <c r="K1844" i="1"/>
  <c r="V1844" i="1" s="1"/>
  <c r="X1844" i="1"/>
  <c r="Y1844" i="1"/>
  <c r="Z1844" i="1"/>
  <c r="AB1844" i="1" s="1"/>
  <c r="AI1844" i="1" s="1"/>
  <c r="AG1844" i="1"/>
  <c r="K1845" i="1"/>
  <c r="V1845" i="1" s="1"/>
  <c r="X1845" i="1"/>
  <c r="Y1845" i="1"/>
  <c r="Z1845" i="1" s="1"/>
  <c r="AB1845" i="1" s="1"/>
  <c r="AI1845" i="1" s="1"/>
  <c r="AG1845" i="1"/>
  <c r="K1846" i="1"/>
  <c r="V1846" i="1"/>
  <c r="X1846" i="1"/>
  <c r="Z1846" i="1" s="1"/>
  <c r="AB1846" i="1" s="1"/>
  <c r="AI1846" i="1" s="1"/>
  <c r="Y1846" i="1"/>
  <c r="AG1846" i="1"/>
  <c r="K1847" i="1"/>
  <c r="V1847" i="1"/>
  <c r="X1847" i="1"/>
  <c r="Z1847" i="1" s="1"/>
  <c r="AB1847" i="1" s="1"/>
  <c r="AI1847" i="1" s="1"/>
  <c r="Y1847" i="1"/>
  <c r="AG1847" i="1"/>
  <c r="K1848" i="1"/>
  <c r="V1848" i="1" s="1"/>
  <c r="X1848" i="1"/>
  <c r="Z1848" i="1" s="1"/>
  <c r="AB1848" i="1" s="1"/>
  <c r="AI1848" i="1" s="1"/>
  <c r="Y1848" i="1"/>
  <c r="AG1848" i="1"/>
  <c r="K1849" i="1"/>
  <c r="V1849" i="1"/>
  <c r="X1849" i="1"/>
  <c r="Y1849" i="1"/>
  <c r="Z1849" i="1"/>
  <c r="AB1849" i="1" s="1"/>
  <c r="AG1849" i="1"/>
  <c r="AI1849" i="1" s="1"/>
  <c r="K1850" i="1"/>
  <c r="V1850" i="1" s="1"/>
  <c r="X1850" i="1"/>
  <c r="Y1850" i="1"/>
  <c r="Z1850" i="1"/>
  <c r="AB1850" i="1" s="1"/>
  <c r="AI1850" i="1" s="1"/>
  <c r="AG1850" i="1"/>
  <c r="K1851" i="1"/>
  <c r="V1851" i="1" s="1"/>
  <c r="X1851" i="1"/>
  <c r="Y1851" i="1"/>
  <c r="Z1851" i="1" s="1"/>
  <c r="AB1851" i="1" s="1"/>
  <c r="AI1851" i="1" s="1"/>
  <c r="AG1851" i="1"/>
  <c r="K1852" i="1"/>
  <c r="V1852" i="1"/>
  <c r="X1852" i="1"/>
  <c r="Y1852" i="1"/>
  <c r="Z1852" i="1"/>
  <c r="AB1852" i="1" s="1"/>
  <c r="AI1852" i="1" s="1"/>
  <c r="AG1852" i="1"/>
  <c r="K1853" i="1"/>
  <c r="V1853" i="1"/>
  <c r="X1853" i="1"/>
  <c r="Z1853" i="1" s="1"/>
  <c r="AB1853" i="1" s="1"/>
  <c r="AI1853" i="1" s="1"/>
  <c r="Y1853" i="1"/>
  <c r="AG1853" i="1"/>
  <c r="K1854" i="1"/>
  <c r="V1854" i="1" s="1"/>
  <c r="X1854" i="1"/>
  <c r="Z1854" i="1" s="1"/>
  <c r="AB1854" i="1" s="1"/>
  <c r="AI1854" i="1" s="1"/>
  <c r="Y1854" i="1"/>
  <c r="AG1854" i="1"/>
  <c r="K1855" i="1"/>
  <c r="V1855" i="1"/>
  <c r="X1855" i="1"/>
  <c r="Y1855" i="1"/>
  <c r="Z1855" i="1"/>
  <c r="AB1855" i="1" s="1"/>
  <c r="AG1855" i="1"/>
  <c r="AI1855" i="1" s="1"/>
  <c r="K1856" i="1"/>
  <c r="V1856" i="1" s="1"/>
  <c r="X1856" i="1"/>
  <c r="Y1856" i="1"/>
  <c r="Z1856" i="1"/>
  <c r="AB1856" i="1" s="1"/>
  <c r="AI1856" i="1" s="1"/>
  <c r="AG1856" i="1"/>
  <c r="K1857" i="1"/>
  <c r="V1857" i="1" s="1"/>
  <c r="X1857" i="1"/>
  <c r="Y1857" i="1"/>
  <c r="Z1857" i="1" s="1"/>
  <c r="AB1857" i="1" s="1"/>
  <c r="AI1857" i="1" s="1"/>
  <c r="AG1857" i="1"/>
  <c r="K1858" i="1"/>
  <c r="V1858" i="1"/>
  <c r="X1858" i="1"/>
  <c r="Z1858" i="1" s="1"/>
  <c r="AB1858" i="1" s="1"/>
  <c r="AI1858" i="1" s="1"/>
  <c r="Y1858" i="1"/>
  <c r="AG1858" i="1"/>
  <c r="K1859" i="1"/>
  <c r="V1859" i="1"/>
  <c r="X1859" i="1"/>
  <c r="Z1859" i="1" s="1"/>
  <c r="AB1859" i="1" s="1"/>
  <c r="AI1859" i="1" s="1"/>
  <c r="Y1859" i="1"/>
  <c r="AG1859" i="1"/>
  <c r="K1860" i="1"/>
  <c r="V1860" i="1" s="1"/>
  <c r="X1860" i="1"/>
  <c r="Z1860" i="1" s="1"/>
  <c r="AB1860" i="1" s="1"/>
  <c r="AI1860" i="1" s="1"/>
  <c r="Y1860" i="1"/>
  <c r="AG1860" i="1"/>
  <c r="K1861" i="1"/>
  <c r="V1861" i="1"/>
  <c r="X1861" i="1"/>
  <c r="Y1861" i="1"/>
  <c r="Z1861" i="1"/>
  <c r="AB1861" i="1" s="1"/>
  <c r="AG1861" i="1"/>
  <c r="AI1861" i="1" s="1"/>
  <c r="K1862" i="1"/>
  <c r="V1862" i="1" s="1"/>
  <c r="X1862" i="1"/>
  <c r="Y1862" i="1"/>
  <c r="Z1862" i="1"/>
  <c r="AB1862" i="1" s="1"/>
  <c r="AI1862" i="1" s="1"/>
  <c r="AG1862" i="1"/>
  <c r="K1863" i="1"/>
  <c r="V1863" i="1" s="1"/>
  <c r="X1863" i="1"/>
  <c r="Y1863" i="1"/>
  <c r="Z1863" i="1" s="1"/>
  <c r="AB1863" i="1" s="1"/>
  <c r="AI1863" i="1" s="1"/>
  <c r="AG1863" i="1"/>
  <c r="K1864" i="1"/>
  <c r="V1864" i="1"/>
  <c r="X1864" i="1"/>
  <c r="Y1864" i="1"/>
  <c r="Z1864" i="1"/>
  <c r="AB1864" i="1" s="1"/>
  <c r="AI1864" i="1" s="1"/>
  <c r="AG1864" i="1"/>
  <c r="K1865" i="1"/>
  <c r="V1865" i="1"/>
  <c r="X1865" i="1"/>
  <c r="Z1865" i="1" s="1"/>
  <c r="AB1865" i="1" s="1"/>
  <c r="AI1865" i="1" s="1"/>
  <c r="Y1865" i="1"/>
  <c r="AG1865" i="1"/>
  <c r="K1866" i="1"/>
  <c r="V1866" i="1" s="1"/>
  <c r="X1866" i="1"/>
  <c r="Z1866" i="1" s="1"/>
  <c r="AB1866" i="1" s="1"/>
  <c r="AI1866" i="1" s="1"/>
  <c r="Y1866" i="1"/>
  <c r="AG1866" i="1"/>
  <c r="K1867" i="1"/>
  <c r="V1867" i="1"/>
  <c r="X1867" i="1"/>
  <c r="Y1867" i="1"/>
  <c r="Z1867" i="1"/>
  <c r="AB1867" i="1" s="1"/>
  <c r="AG1867" i="1"/>
  <c r="AI1867" i="1" s="1"/>
  <c r="K1868" i="1"/>
  <c r="V1868" i="1" s="1"/>
  <c r="X1868" i="1"/>
  <c r="Y1868" i="1"/>
  <c r="Z1868" i="1"/>
  <c r="AB1868" i="1" s="1"/>
  <c r="AI1868" i="1" s="1"/>
  <c r="AG1868" i="1"/>
  <c r="K1869" i="1"/>
  <c r="V1869" i="1" s="1"/>
  <c r="X1869" i="1"/>
  <c r="Y1869" i="1"/>
  <c r="Z1869" i="1" s="1"/>
  <c r="AB1869" i="1" s="1"/>
  <c r="AI1869" i="1" s="1"/>
  <c r="AG1869" i="1"/>
  <c r="K1870" i="1"/>
  <c r="V1870" i="1"/>
  <c r="X1870" i="1"/>
  <c r="Z1870" i="1" s="1"/>
  <c r="AB1870" i="1" s="1"/>
  <c r="AI1870" i="1" s="1"/>
  <c r="Y1870" i="1"/>
  <c r="AG1870" i="1"/>
  <c r="K1871" i="1"/>
  <c r="V1871" i="1"/>
  <c r="X1871" i="1"/>
  <c r="Z1871" i="1" s="1"/>
  <c r="AB1871" i="1" s="1"/>
  <c r="AI1871" i="1" s="1"/>
  <c r="Y1871" i="1"/>
  <c r="AG1871" i="1"/>
  <c r="K1872" i="1"/>
  <c r="V1872" i="1" s="1"/>
  <c r="X1872" i="1"/>
  <c r="Z1872" i="1" s="1"/>
  <c r="AB1872" i="1" s="1"/>
  <c r="AI1872" i="1" s="1"/>
  <c r="Y1872" i="1"/>
  <c r="AG1872" i="1"/>
  <c r="K1873" i="1"/>
  <c r="V1873" i="1"/>
  <c r="X1873" i="1"/>
  <c r="Y1873" i="1"/>
  <c r="Z1873" i="1"/>
  <c r="AB1873" i="1" s="1"/>
  <c r="AG1873" i="1"/>
  <c r="AI1873" i="1" s="1"/>
  <c r="K1874" i="1"/>
  <c r="V1874" i="1" s="1"/>
  <c r="X1874" i="1"/>
  <c r="Y1874" i="1"/>
  <c r="Z1874" i="1"/>
  <c r="AB1874" i="1" s="1"/>
  <c r="AI1874" i="1" s="1"/>
  <c r="AG1874" i="1"/>
  <c r="K1875" i="1"/>
  <c r="V1875" i="1" s="1"/>
  <c r="X1875" i="1"/>
  <c r="Y1875" i="1"/>
  <c r="Z1875" i="1" s="1"/>
  <c r="AB1875" i="1" s="1"/>
  <c r="AI1875" i="1" s="1"/>
  <c r="AG1875" i="1"/>
  <c r="K1876" i="1"/>
  <c r="V1876" i="1"/>
  <c r="X1876" i="1"/>
  <c r="Y1876" i="1"/>
  <c r="Z1876" i="1"/>
  <c r="AB1876" i="1" s="1"/>
  <c r="AI1876" i="1" s="1"/>
  <c r="AG1876" i="1"/>
  <c r="K1877" i="1"/>
  <c r="V1877" i="1"/>
  <c r="X1877" i="1"/>
  <c r="Z1877" i="1" s="1"/>
  <c r="AB1877" i="1" s="1"/>
  <c r="AI1877" i="1" s="1"/>
  <c r="Y1877" i="1"/>
  <c r="AG1877" i="1"/>
  <c r="K1878" i="1"/>
  <c r="V1878" i="1" s="1"/>
  <c r="X1878" i="1"/>
  <c r="Z1878" i="1" s="1"/>
  <c r="AB1878" i="1" s="1"/>
  <c r="AI1878" i="1" s="1"/>
  <c r="Y1878" i="1"/>
  <c r="AG1878" i="1"/>
  <c r="K1879" i="1"/>
  <c r="V1879" i="1"/>
  <c r="X1879" i="1"/>
  <c r="Y1879" i="1"/>
  <c r="Z1879" i="1"/>
  <c r="AB1879" i="1" s="1"/>
  <c r="AG1879" i="1"/>
  <c r="AI1879" i="1"/>
  <c r="K1880" i="1"/>
  <c r="V1880" i="1" s="1"/>
  <c r="X1880" i="1"/>
  <c r="Y1880" i="1"/>
  <c r="Z1880" i="1"/>
  <c r="AB1880" i="1" s="1"/>
  <c r="AI1880" i="1" s="1"/>
  <c r="AG1880" i="1"/>
  <c r="K1881" i="1"/>
  <c r="V1881" i="1" s="1"/>
  <c r="X1881" i="1"/>
  <c r="Y1881" i="1"/>
  <c r="Z1881" i="1"/>
  <c r="AB1881" i="1"/>
  <c r="AI1881" i="1" s="1"/>
  <c r="AG1881" i="1"/>
  <c r="K1882" i="1"/>
  <c r="V1882" i="1"/>
  <c r="X1882" i="1"/>
  <c r="Z1882" i="1" s="1"/>
  <c r="AB1882" i="1" s="1"/>
  <c r="AI1882" i="1" s="1"/>
  <c r="Y1882" i="1"/>
  <c r="AG1882" i="1"/>
  <c r="K1883" i="1"/>
  <c r="V1883" i="1"/>
  <c r="X1883" i="1"/>
  <c r="Z1883" i="1" s="1"/>
  <c r="AB1883" i="1" s="1"/>
  <c r="AI1883" i="1" s="1"/>
  <c r="Y1883" i="1"/>
  <c r="AG1883" i="1"/>
  <c r="K1884" i="1"/>
  <c r="V1884" i="1" s="1"/>
  <c r="X1884" i="1"/>
  <c r="Z1884" i="1" s="1"/>
  <c r="AB1884" i="1" s="1"/>
  <c r="AI1884" i="1" s="1"/>
  <c r="Y1884" i="1"/>
  <c r="AG1884" i="1"/>
  <c r="K1885" i="1"/>
  <c r="V1885" i="1"/>
  <c r="X1885" i="1"/>
  <c r="Y1885" i="1"/>
  <c r="Z1885" i="1"/>
  <c r="AB1885" i="1" s="1"/>
  <c r="AG1885" i="1"/>
  <c r="AI1885" i="1" s="1"/>
  <c r="K1886" i="1"/>
  <c r="V1886" i="1" s="1"/>
  <c r="X1886" i="1"/>
  <c r="Y1886" i="1"/>
  <c r="Z1886" i="1"/>
  <c r="AB1886" i="1" s="1"/>
  <c r="AI1886" i="1" s="1"/>
  <c r="AG1886" i="1"/>
  <c r="K1887" i="1"/>
  <c r="V1887" i="1" s="1"/>
  <c r="X1887" i="1"/>
  <c r="Y1887" i="1"/>
  <c r="Z1887" i="1" s="1"/>
  <c r="AB1887" i="1" s="1"/>
  <c r="AI1887" i="1" s="1"/>
  <c r="AG1887" i="1"/>
  <c r="K1888" i="1"/>
  <c r="V1888" i="1"/>
  <c r="X1888" i="1"/>
  <c r="Y1888" i="1"/>
  <c r="Z1888" i="1"/>
  <c r="AB1888" i="1" s="1"/>
  <c r="AI1888" i="1" s="1"/>
  <c r="AG1888" i="1"/>
  <c r="K1889" i="1"/>
  <c r="V1889" i="1"/>
  <c r="X1889" i="1"/>
  <c r="Z1889" i="1" s="1"/>
  <c r="AB1889" i="1" s="1"/>
  <c r="AI1889" i="1" s="1"/>
  <c r="Y1889" i="1"/>
  <c r="AG1889" i="1"/>
  <c r="K1890" i="1"/>
  <c r="V1890" i="1" s="1"/>
  <c r="X1890" i="1"/>
  <c r="Z1890" i="1" s="1"/>
  <c r="AB1890" i="1" s="1"/>
  <c r="AI1890" i="1" s="1"/>
  <c r="Y1890" i="1"/>
  <c r="AG1890" i="1"/>
  <c r="K1891" i="1"/>
  <c r="V1891" i="1"/>
  <c r="X1891" i="1"/>
  <c r="Y1891" i="1"/>
  <c r="Z1891" i="1"/>
  <c r="AB1891" i="1" s="1"/>
  <c r="AG1891" i="1"/>
  <c r="AI1891" i="1"/>
  <c r="K1892" i="1"/>
  <c r="V1892" i="1" s="1"/>
  <c r="X1892" i="1"/>
  <c r="Y1892" i="1"/>
  <c r="Z1892" i="1"/>
  <c r="AB1892" i="1" s="1"/>
  <c r="AI1892" i="1" s="1"/>
  <c r="AG1892" i="1"/>
  <c r="K1893" i="1"/>
  <c r="V1893" i="1" s="1"/>
  <c r="X1893" i="1"/>
  <c r="Y1893" i="1"/>
  <c r="Z1893" i="1"/>
  <c r="AB1893" i="1"/>
  <c r="AI1893" i="1" s="1"/>
  <c r="AG1893" i="1"/>
  <c r="K1894" i="1"/>
  <c r="V1894" i="1"/>
  <c r="X1894" i="1"/>
  <c r="Z1894" i="1" s="1"/>
  <c r="AB1894" i="1" s="1"/>
  <c r="AI1894" i="1" s="1"/>
  <c r="Y1894" i="1"/>
  <c r="AG1894" i="1"/>
  <c r="K1895" i="1"/>
  <c r="V1895" i="1"/>
  <c r="X1895" i="1"/>
  <c r="Z1895" i="1" s="1"/>
  <c r="AB1895" i="1" s="1"/>
  <c r="AI1895" i="1" s="1"/>
  <c r="Y1895" i="1"/>
  <c r="AG1895" i="1"/>
  <c r="K1896" i="1"/>
  <c r="V1896" i="1" s="1"/>
  <c r="X1896" i="1"/>
  <c r="Z1896" i="1" s="1"/>
  <c r="AB1896" i="1" s="1"/>
  <c r="AI1896" i="1" s="1"/>
  <c r="Y1896" i="1"/>
  <c r="AG1896" i="1"/>
  <c r="K1897" i="1"/>
  <c r="V1897" i="1"/>
  <c r="X1897" i="1"/>
  <c r="Y1897" i="1"/>
  <c r="Z1897" i="1"/>
  <c r="AB1897" i="1" s="1"/>
  <c r="AG1897" i="1"/>
  <c r="AI1897" i="1" s="1"/>
  <c r="K1898" i="1"/>
  <c r="V1898" i="1" s="1"/>
  <c r="X1898" i="1"/>
  <c r="Y1898" i="1"/>
  <c r="Z1898" i="1"/>
  <c r="AB1898" i="1"/>
  <c r="AI1898" i="1" s="1"/>
  <c r="AG1898" i="1"/>
  <c r="K1899" i="1"/>
  <c r="V1899" i="1" s="1"/>
  <c r="X1899" i="1"/>
  <c r="Y1899" i="1"/>
  <c r="Z1899" i="1" s="1"/>
  <c r="AB1899" i="1" s="1"/>
  <c r="AI1899" i="1" s="1"/>
  <c r="AG1899" i="1"/>
  <c r="K1900" i="1"/>
  <c r="V1900" i="1"/>
  <c r="X1900" i="1"/>
  <c r="Y1900" i="1"/>
  <c r="Z1900" i="1"/>
  <c r="AB1900" i="1" s="1"/>
  <c r="AI1900" i="1" s="1"/>
  <c r="AG1900" i="1"/>
  <c r="K1901" i="1"/>
  <c r="V1901" i="1"/>
  <c r="X1901" i="1"/>
  <c r="Z1901" i="1" s="1"/>
  <c r="AB1901" i="1" s="1"/>
  <c r="AI1901" i="1" s="1"/>
  <c r="Y1901" i="1"/>
  <c r="AG1901" i="1"/>
  <c r="K1902" i="1"/>
  <c r="V1902" i="1" s="1"/>
  <c r="X1902" i="1"/>
  <c r="Z1902" i="1" s="1"/>
  <c r="AB1902" i="1" s="1"/>
  <c r="AI1902" i="1" s="1"/>
  <c r="Y1902" i="1"/>
  <c r="AG1902" i="1"/>
  <c r="K1903" i="1"/>
  <c r="V1903" i="1"/>
  <c r="X1903" i="1"/>
  <c r="Y1903" i="1"/>
  <c r="Z1903" i="1"/>
  <c r="AB1903" i="1" s="1"/>
  <c r="AG1903" i="1"/>
  <c r="AI1903" i="1"/>
  <c r="K1904" i="1"/>
  <c r="V1904" i="1" s="1"/>
  <c r="X1904" i="1"/>
  <c r="Y1904" i="1"/>
  <c r="Z1904" i="1"/>
  <c r="AB1904" i="1" s="1"/>
  <c r="AI1904" i="1" s="1"/>
  <c r="AG1904" i="1"/>
  <c r="K1905" i="1"/>
  <c r="V1905" i="1" s="1"/>
  <c r="X1905" i="1"/>
  <c r="Y1905" i="1"/>
  <c r="Z1905" i="1"/>
  <c r="AB1905" i="1"/>
  <c r="AI1905" i="1" s="1"/>
  <c r="AG1905" i="1"/>
  <c r="K1906" i="1"/>
  <c r="V1906" i="1"/>
  <c r="X1906" i="1"/>
  <c r="Z1906" i="1" s="1"/>
  <c r="AB1906" i="1" s="1"/>
  <c r="AI1906" i="1" s="1"/>
  <c r="Y1906" i="1"/>
  <c r="AG1906" i="1"/>
  <c r="K1907" i="1"/>
  <c r="V1907" i="1"/>
  <c r="X1907" i="1"/>
  <c r="Z1907" i="1" s="1"/>
  <c r="AB1907" i="1" s="1"/>
  <c r="AI1907" i="1" s="1"/>
  <c r="Y1907" i="1"/>
  <c r="AG1907" i="1"/>
  <c r="K1908" i="1"/>
  <c r="V1908" i="1" s="1"/>
  <c r="X1908" i="1"/>
  <c r="Z1908" i="1" s="1"/>
  <c r="AB1908" i="1" s="1"/>
  <c r="AI1908" i="1" s="1"/>
  <c r="Y1908" i="1"/>
  <c r="AG1908" i="1"/>
  <c r="K1909" i="1"/>
  <c r="V1909" i="1"/>
  <c r="X1909" i="1"/>
  <c r="Y1909" i="1"/>
  <c r="Z1909" i="1"/>
  <c r="AB1909" i="1" s="1"/>
  <c r="AG1909" i="1"/>
  <c r="AI1909" i="1" s="1"/>
  <c r="K1910" i="1"/>
  <c r="V1910" i="1" s="1"/>
  <c r="X1910" i="1"/>
  <c r="Y1910" i="1"/>
  <c r="Z1910" i="1"/>
  <c r="AB1910" i="1"/>
  <c r="AI1910" i="1" s="1"/>
  <c r="AG1910" i="1"/>
  <c r="K1911" i="1"/>
  <c r="V1911" i="1" s="1"/>
  <c r="X1911" i="1"/>
  <c r="Y1911" i="1"/>
  <c r="Z1911" i="1" s="1"/>
  <c r="AB1911" i="1" s="1"/>
  <c r="AI1911" i="1" s="1"/>
  <c r="AG1911" i="1"/>
  <c r="K1912" i="1"/>
  <c r="V1912" i="1"/>
  <c r="X1912" i="1"/>
  <c r="Y1912" i="1"/>
  <c r="Z1912" i="1"/>
  <c r="AB1912" i="1" s="1"/>
  <c r="AI1912" i="1" s="1"/>
  <c r="AG1912" i="1"/>
  <c r="K1913" i="1"/>
  <c r="V1913" i="1"/>
  <c r="X1913" i="1"/>
  <c r="Z1913" i="1" s="1"/>
  <c r="AB1913" i="1" s="1"/>
  <c r="AI1913" i="1" s="1"/>
  <c r="Y1913" i="1"/>
  <c r="AG1913" i="1"/>
  <c r="K1914" i="1"/>
  <c r="V1914" i="1" s="1"/>
  <c r="X1914" i="1"/>
  <c r="Z1914" i="1" s="1"/>
  <c r="AB1914" i="1" s="1"/>
  <c r="AI1914" i="1" s="1"/>
  <c r="Y1914" i="1"/>
  <c r="AG1914" i="1"/>
  <c r="K1915" i="1"/>
  <c r="V1915" i="1"/>
  <c r="X1915" i="1"/>
  <c r="Y1915" i="1"/>
  <c r="Z1915" i="1"/>
  <c r="AB1915" i="1" s="1"/>
  <c r="AG1915" i="1"/>
  <c r="AI1915" i="1"/>
  <c r="K1916" i="1"/>
  <c r="V1916" i="1" s="1"/>
  <c r="X1916" i="1"/>
  <c r="Y1916" i="1"/>
  <c r="Z1916" i="1"/>
  <c r="AB1916" i="1" s="1"/>
  <c r="AI1916" i="1" s="1"/>
  <c r="AG1916" i="1"/>
  <c r="K1917" i="1"/>
  <c r="V1917" i="1" s="1"/>
  <c r="X1917" i="1"/>
  <c r="Y1917" i="1"/>
  <c r="Z1917" i="1"/>
  <c r="AB1917" i="1"/>
  <c r="AI1917" i="1" s="1"/>
  <c r="AG1917" i="1"/>
  <c r="K1918" i="1"/>
  <c r="V1918" i="1"/>
  <c r="X1918" i="1"/>
  <c r="Z1918" i="1" s="1"/>
  <c r="AB1918" i="1" s="1"/>
  <c r="AI1918" i="1" s="1"/>
  <c r="Y1918" i="1"/>
  <c r="AG1918" i="1"/>
  <c r="K1919" i="1"/>
  <c r="V1919" i="1"/>
  <c r="X1919" i="1"/>
  <c r="Z1919" i="1" s="1"/>
  <c r="AB1919" i="1" s="1"/>
  <c r="AI1919" i="1" s="1"/>
  <c r="Y1919" i="1"/>
  <c r="AG1919" i="1"/>
  <c r="K1920" i="1"/>
  <c r="V1920" i="1" s="1"/>
  <c r="X1920" i="1"/>
  <c r="Z1920" i="1" s="1"/>
  <c r="AB1920" i="1" s="1"/>
  <c r="AI1920" i="1" s="1"/>
  <c r="Y1920" i="1"/>
  <c r="AG1920" i="1"/>
  <c r="K1921" i="1"/>
  <c r="V1921" i="1"/>
  <c r="X1921" i="1"/>
  <c r="Y1921" i="1"/>
  <c r="Z1921" i="1"/>
  <c r="AB1921" i="1" s="1"/>
  <c r="AG1921" i="1"/>
  <c r="AI1921" i="1" s="1"/>
  <c r="K1922" i="1"/>
  <c r="V1922" i="1" s="1"/>
  <c r="X1922" i="1"/>
  <c r="Y1922" i="1"/>
  <c r="Z1922" i="1"/>
  <c r="AB1922" i="1"/>
  <c r="AI1922" i="1" s="1"/>
  <c r="AG1922" i="1"/>
  <c r="K1923" i="1"/>
  <c r="V1923" i="1" s="1"/>
  <c r="X1923" i="1"/>
  <c r="Y1923" i="1"/>
  <c r="Z1923" i="1" s="1"/>
  <c r="AB1923" i="1" s="1"/>
  <c r="AI1923" i="1" s="1"/>
  <c r="AG1923" i="1"/>
  <c r="K1924" i="1"/>
  <c r="V1924" i="1"/>
  <c r="X1924" i="1"/>
  <c r="Y1924" i="1"/>
  <c r="Z1924" i="1"/>
  <c r="AB1924" i="1" s="1"/>
  <c r="AI1924" i="1" s="1"/>
  <c r="AG1924" i="1"/>
  <c r="K1925" i="1"/>
  <c r="V1925" i="1"/>
  <c r="X1925" i="1"/>
  <c r="Z1925" i="1" s="1"/>
  <c r="AB1925" i="1" s="1"/>
  <c r="AI1925" i="1" s="1"/>
  <c r="Y1925" i="1"/>
  <c r="AG1925" i="1"/>
  <c r="K1926" i="1"/>
  <c r="V1926" i="1" s="1"/>
  <c r="X1926" i="1"/>
  <c r="Z1926" i="1" s="1"/>
  <c r="AB1926" i="1" s="1"/>
  <c r="AI1926" i="1" s="1"/>
  <c r="Y1926" i="1"/>
  <c r="AG1926" i="1"/>
  <c r="K1927" i="1"/>
  <c r="V1927" i="1"/>
  <c r="X1927" i="1"/>
  <c r="Y1927" i="1"/>
  <c r="Z1927" i="1"/>
  <c r="AB1927" i="1" s="1"/>
  <c r="AG1927" i="1"/>
  <c r="AI1927" i="1"/>
  <c r="K1928" i="1"/>
  <c r="V1928" i="1" s="1"/>
  <c r="X1928" i="1"/>
  <c r="Y1928" i="1"/>
  <c r="Z1928" i="1"/>
  <c r="AB1928" i="1" s="1"/>
  <c r="AI1928" i="1" s="1"/>
  <c r="AG1928" i="1"/>
  <c r="K1929" i="1"/>
  <c r="V1929" i="1" s="1"/>
  <c r="X1929" i="1"/>
  <c r="Y1929" i="1"/>
  <c r="Z1929" i="1"/>
  <c r="AB1929" i="1"/>
  <c r="AI1929" i="1" s="1"/>
  <c r="AG1929" i="1"/>
  <c r="K1930" i="1"/>
  <c r="V1930" i="1"/>
  <c r="X1930" i="1"/>
  <c r="Z1930" i="1" s="1"/>
  <c r="AB1930" i="1" s="1"/>
  <c r="AI1930" i="1" s="1"/>
  <c r="Y1930" i="1"/>
  <c r="AG1930" i="1"/>
  <c r="K1931" i="1"/>
  <c r="V1931" i="1"/>
  <c r="X1931" i="1"/>
  <c r="Z1931" i="1" s="1"/>
  <c r="AB1931" i="1" s="1"/>
  <c r="AI1931" i="1" s="1"/>
  <c r="Y1931" i="1"/>
  <c r="AG1931" i="1"/>
  <c r="K1932" i="1"/>
  <c r="V1932" i="1" s="1"/>
  <c r="X1932" i="1"/>
  <c r="Z1932" i="1" s="1"/>
  <c r="AB1932" i="1" s="1"/>
  <c r="AI1932" i="1" s="1"/>
  <c r="Y1932" i="1"/>
  <c r="AG1932" i="1"/>
  <c r="K1933" i="1"/>
  <c r="V1933" i="1"/>
  <c r="X1933" i="1"/>
  <c r="Y1933" i="1"/>
  <c r="Z1933" i="1"/>
  <c r="AB1933" i="1" s="1"/>
  <c r="AG1933" i="1"/>
  <c r="AI1933" i="1" s="1"/>
  <c r="K1934" i="1"/>
  <c r="V1934" i="1" s="1"/>
  <c r="X1934" i="1"/>
  <c r="Y1934" i="1"/>
  <c r="Z1934" i="1"/>
  <c r="AB1934" i="1"/>
  <c r="AI1934" i="1" s="1"/>
  <c r="AG1934" i="1"/>
  <c r="K1935" i="1"/>
  <c r="V1935" i="1" s="1"/>
  <c r="X1935" i="1"/>
  <c r="Y1935" i="1"/>
  <c r="Z1935" i="1" s="1"/>
  <c r="AB1935" i="1" s="1"/>
  <c r="AI1935" i="1" s="1"/>
  <c r="AG1935" i="1"/>
  <c r="K1936" i="1"/>
  <c r="V1936" i="1"/>
  <c r="X1936" i="1"/>
  <c r="Y1936" i="1"/>
  <c r="Z1936" i="1"/>
  <c r="AB1936" i="1" s="1"/>
  <c r="AI1936" i="1" s="1"/>
  <c r="AG1936" i="1"/>
  <c r="K1937" i="1"/>
  <c r="V1937" i="1"/>
  <c r="X1937" i="1"/>
  <c r="Z1937" i="1" s="1"/>
  <c r="AB1937" i="1" s="1"/>
  <c r="AI1937" i="1" s="1"/>
  <c r="Y1937" i="1"/>
  <c r="AG1937" i="1"/>
  <c r="K1938" i="1"/>
  <c r="V1938" i="1" s="1"/>
  <c r="X1938" i="1"/>
  <c r="Z1938" i="1" s="1"/>
  <c r="AB1938" i="1" s="1"/>
  <c r="AI1938" i="1" s="1"/>
  <c r="Y1938" i="1"/>
  <c r="AG1938" i="1"/>
  <c r="K1939" i="1"/>
  <c r="V1939" i="1"/>
  <c r="X1939" i="1"/>
  <c r="Y1939" i="1"/>
  <c r="Z1939" i="1"/>
  <c r="AB1939" i="1" s="1"/>
  <c r="AG1939" i="1"/>
  <c r="AI1939" i="1"/>
  <c r="K1940" i="1"/>
  <c r="V1940" i="1" s="1"/>
  <c r="X1940" i="1"/>
  <c r="Y1940" i="1"/>
  <c r="Z1940" i="1"/>
  <c r="AB1940" i="1" s="1"/>
  <c r="AI1940" i="1" s="1"/>
  <c r="AG1940" i="1"/>
  <c r="K1941" i="1"/>
  <c r="V1941" i="1" s="1"/>
  <c r="X1941" i="1"/>
  <c r="Y1941" i="1"/>
  <c r="Z1941" i="1"/>
  <c r="AB1941" i="1"/>
  <c r="AI1941" i="1" s="1"/>
  <c r="AG1941" i="1"/>
  <c r="K1942" i="1"/>
  <c r="V1942" i="1"/>
  <c r="X1942" i="1"/>
  <c r="Z1942" i="1" s="1"/>
  <c r="AB1942" i="1" s="1"/>
  <c r="AI1942" i="1" s="1"/>
  <c r="Y1942" i="1"/>
  <c r="AG1942" i="1"/>
  <c r="K1943" i="1"/>
  <c r="V1943" i="1"/>
  <c r="X1943" i="1"/>
  <c r="Z1943" i="1" s="1"/>
  <c r="AB1943" i="1" s="1"/>
  <c r="AI1943" i="1" s="1"/>
  <c r="Y1943" i="1"/>
  <c r="AG1943" i="1"/>
  <c r="K1944" i="1"/>
  <c r="V1944" i="1" s="1"/>
  <c r="X1944" i="1"/>
  <c r="Z1944" i="1" s="1"/>
  <c r="AB1944" i="1" s="1"/>
  <c r="AI1944" i="1" s="1"/>
  <c r="Y1944" i="1"/>
  <c r="AG1944" i="1"/>
  <c r="K1945" i="1"/>
  <c r="V1945" i="1"/>
  <c r="X1945" i="1"/>
  <c r="Y1945" i="1"/>
  <c r="Z1945" i="1"/>
  <c r="AB1945" i="1" s="1"/>
  <c r="AG1945" i="1"/>
  <c r="AI1945" i="1" s="1"/>
  <c r="K1946" i="1"/>
  <c r="V1946" i="1" s="1"/>
  <c r="X1946" i="1"/>
  <c r="Y1946" i="1"/>
  <c r="Z1946" i="1"/>
  <c r="AB1946" i="1"/>
  <c r="AI1946" i="1" s="1"/>
  <c r="AG1946" i="1"/>
  <c r="K1947" i="1"/>
  <c r="V1947" i="1" s="1"/>
  <c r="X1947" i="1"/>
  <c r="Y1947" i="1"/>
  <c r="Z1947" i="1" s="1"/>
  <c r="AB1947" i="1" s="1"/>
  <c r="AI1947" i="1" s="1"/>
  <c r="AG1947" i="1"/>
  <c r="K1948" i="1"/>
  <c r="V1948" i="1"/>
  <c r="X1948" i="1"/>
  <c r="Y1948" i="1"/>
  <c r="Z1948" i="1"/>
  <c r="AB1948" i="1" s="1"/>
  <c r="AI1948" i="1" s="1"/>
  <c r="AG1948" i="1"/>
  <c r="K1949" i="1"/>
  <c r="V1949" i="1"/>
  <c r="X1949" i="1"/>
  <c r="Z1949" i="1" s="1"/>
  <c r="AB1949" i="1" s="1"/>
  <c r="AI1949" i="1" s="1"/>
  <c r="Y1949" i="1"/>
  <c r="AG1949" i="1"/>
  <c r="K1950" i="1"/>
  <c r="V1950" i="1" s="1"/>
  <c r="X1950" i="1"/>
  <c r="Z1950" i="1" s="1"/>
  <c r="AB1950" i="1" s="1"/>
  <c r="AI1950" i="1" s="1"/>
  <c r="Y1950" i="1"/>
  <c r="AG1950" i="1"/>
  <c r="K1951" i="1"/>
  <c r="V1951" i="1"/>
  <c r="X1951" i="1"/>
  <c r="Y1951" i="1"/>
  <c r="Z1951" i="1"/>
  <c r="AB1951" i="1" s="1"/>
  <c r="AG1951" i="1"/>
  <c r="AI1951" i="1"/>
  <c r="K1952" i="1"/>
  <c r="V1952" i="1" s="1"/>
  <c r="X1952" i="1"/>
  <c r="Y1952" i="1"/>
  <c r="Z1952" i="1"/>
  <c r="AB1952" i="1" s="1"/>
  <c r="AI1952" i="1" s="1"/>
  <c r="AG1952" i="1"/>
  <c r="K1953" i="1"/>
  <c r="V1953" i="1" s="1"/>
  <c r="X1953" i="1"/>
  <c r="Y1953" i="1"/>
  <c r="Z1953" i="1"/>
  <c r="AB1953" i="1"/>
  <c r="AI1953" i="1" s="1"/>
  <c r="AG1953" i="1"/>
  <c r="K1954" i="1"/>
  <c r="V1954" i="1"/>
  <c r="X1954" i="1"/>
  <c r="Z1954" i="1" s="1"/>
  <c r="AB1954" i="1" s="1"/>
  <c r="AI1954" i="1" s="1"/>
  <c r="Y1954" i="1"/>
  <c r="AG1954" i="1"/>
  <c r="K1955" i="1"/>
  <c r="V1955" i="1"/>
  <c r="X1955" i="1"/>
  <c r="Z1955" i="1" s="1"/>
  <c r="AB1955" i="1" s="1"/>
  <c r="AI1955" i="1" s="1"/>
  <c r="Y1955" i="1"/>
  <c r="AG1955" i="1"/>
  <c r="K1956" i="1"/>
  <c r="V1956" i="1" s="1"/>
  <c r="X1956" i="1"/>
  <c r="Z1956" i="1" s="1"/>
  <c r="AB1956" i="1" s="1"/>
  <c r="AI1956" i="1" s="1"/>
  <c r="Y1956" i="1"/>
  <c r="AG1956" i="1"/>
  <c r="K1957" i="1"/>
  <c r="V1957" i="1"/>
  <c r="X1957" i="1"/>
  <c r="Y1957" i="1"/>
  <c r="Z1957" i="1"/>
  <c r="AB1957" i="1" s="1"/>
  <c r="AG1957" i="1"/>
  <c r="AI1957" i="1" s="1"/>
  <c r="K1958" i="1"/>
  <c r="V1958" i="1" s="1"/>
  <c r="X1958" i="1"/>
  <c r="Y1958" i="1"/>
  <c r="Z1958" i="1"/>
  <c r="AB1958" i="1"/>
  <c r="AI1958" i="1" s="1"/>
  <c r="AG1958" i="1"/>
  <c r="K1959" i="1"/>
  <c r="V1959" i="1" s="1"/>
  <c r="X1959" i="1"/>
  <c r="Y1959" i="1"/>
  <c r="Z1959" i="1" s="1"/>
  <c r="AB1959" i="1" s="1"/>
  <c r="AI1959" i="1" s="1"/>
  <c r="AG1959" i="1"/>
  <c r="K1960" i="1"/>
  <c r="V1960" i="1"/>
  <c r="X1960" i="1"/>
  <c r="Y1960" i="1"/>
  <c r="Z1960" i="1"/>
  <c r="AB1960" i="1" s="1"/>
  <c r="AI1960" i="1" s="1"/>
  <c r="AG1960" i="1"/>
  <c r="K1961" i="1"/>
  <c r="V1961" i="1"/>
  <c r="X1961" i="1"/>
  <c r="Z1961" i="1" s="1"/>
  <c r="AB1961" i="1" s="1"/>
  <c r="AI1961" i="1" s="1"/>
  <c r="Y1961" i="1"/>
  <c r="AG1961" i="1"/>
  <c r="K1962" i="1"/>
  <c r="V1962" i="1" s="1"/>
  <c r="X1962" i="1"/>
  <c r="Z1962" i="1" s="1"/>
  <c r="AB1962" i="1" s="1"/>
  <c r="AI1962" i="1" s="1"/>
  <c r="Y1962" i="1"/>
  <c r="AG1962" i="1"/>
  <c r="K1963" i="1"/>
  <c r="V1963" i="1"/>
  <c r="X1963" i="1"/>
  <c r="Y1963" i="1"/>
  <c r="Z1963" i="1"/>
  <c r="AB1963" i="1" s="1"/>
  <c r="AG1963" i="1"/>
  <c r="AI1963" i="1"/>
  <c r="K1964" i="1"/>
  <c r="V1964" i="1" s="1"/>
  <c r="X1964" i="1"/>
  <c r="Y1964" i="1"/>
  <c r="Z1964" i="1"/>
  <c r="AB1964" i="1" s="1"/>
  <c r="AI1964" i="1" s="1"/>
  <c r="AG1964" i="1"/>
  <c r="K1965" i="1"/>
  <c r="V1965" i="1" s="1"/>
  <c r="X1965" i="1"/>
  <c r="Y1965" i="1"/>
  <c r="Z1965" i="1"/>
  <c r="AB1965" i="1"/>
  <c r="AI1965" i="1" s="1"/>
  <c r="AG1965" i="1"/>
  <c r="K1966" i="1"/>
  <c r="V1966" i="1"/>
  <c r="X1966" i="1"/>
  <c r="Z1966" i="1" s="1"/>
  <c r="AB1966" i="1" s="1"/>
  <c r="AI1966" i="1" s="1"/>
  <c r="Y1966" i="1"/>
  <c r="AG1966" i="1"/>
  <c r="K1967" i="1"/>
  <c r="V1967" i="1"/>
  <c r="X1967" i="1"/>
  <c r="Z1967" i="1" s="1"/>
  <c r="AB1967" i="1" s="1"/>
  <c r="AI1967" i="1" s="1"/>
  <c r="Y1967" i="1"/>
  <c r="AG1967" i="1"/>
  <c r="K1968" i="1"/>
  <c r="V1968" i="1" s="1"/>
  <c r="X1968" i="1"/>
  <c r="Z1968" i="1" s="1"/>
  <c r="AB1968" i="1" s="1"/>
  <c r="AI1968" i="1" s="1"/>
  <c r="Y1968" i="1"/>
  <c r="AG1968" i="1"/>
  <c r="K1969" i="1"/>
  <c r="V1969" i="1"/>
  <c r="X1969" i="1"/>
  <c r="Y1969" i="1"/>
  <c r="Z1969" i="1"/>
  <c r="AB1969" i="1" s="1"/>
  <c r="AG1969" i="1"/>
  <c r="AI1969" i="1" s="1"/>
  <c r="K1970" i="1"/>
  <c r="V1970" i="1" s="1"/>
  <c r="X1970" i="1"/>
  <c r="Y1970" i="1"/>
  <c r="Z1970" i="1"/>
  <c r="AB1970" i="1"/>
  <c r="AI1970" i="1" s="1"/>
  <c r="AG1970" i="1"/>
  <c r="K1971" i="1"/>
  <c r="V1971" i="1" s="1"/>
  <c r="X1971" i="1"/>
  <c r="Y1971" i="1"/>
  <c r="Z1971" i="1" s="1"/>
  <c r="AB1971" i="1" s="1"/>
  <c r="AI1971" i="1" s="1"/>
  <c r="AG1971" i="1"/>
  <c r="K1972" i="1"/>
  <c r="V1972" i="1"/>
  <c r="X1972" i="1"/>
  <c r="Y1972" i="1"/>
  <c r="Z1972" i="1"/>
  <c r="AB1972" i="1" s="1"/>
  <c r="AI1972" i="1" s="1"/>
  <c r="AG1972" i="1"/>
  <c r="K1973" i="1"/>
  <c r="V1973" i="1"/>
  <c r="X1973" i="1"/>
  <c r="Z1973" i="1" s="1"/>
  <c r="AB1973" i="1" s="1"/>
  <c r="AI1973" i="1" s="1"/>
  <c r="Y1973" i="1"/>
  <c r="AG1973" i="1"/>
  <c r="K1974" i="1"/>
  <c r="V1974" i="1" s="1"/>
  <c r="X1974" i="1"/>
  <c r="Z1974" i="1" s="1"/>
  <c r="AB1974" i="1" s="1"/>
  <c r="AI1974" i="1" s="1"/>
  <c r="Y1974" i="1"/>
  <c r="AG1974" i="1"/>
  <c r="K1975" i="1"/>
  <c r="V1975" i="1"/>
  <c r="X1975" i="1"/>
  <c r="Y1975" i="1"/>
  <c r="Z1975" i="1"/>
  <c r="AB1975" i="1" s="1"/>
  <c r="AG1975" i="1"/>
  <c r="AI1975" i="1"/>
  <c r="K1976" i="1"/>
  <c r="V1976" i="1" s="1"/>
  <c r="X1976" i="1"/>
  <c r="Y1976" i="1"/>
  <c r="Z1976" i="1"/>
  <c r="AB1976" i="1" s="1"/>
  <c r="AI1976" i="1" s="1"/>
  <c r="AG1976" i="1"/>
  <c r="K1977" i="1"/>
  <c r="V1977" i="1" s="1"/>
  <c r="X1977" i="1"/>
  <c r="Y1977" i="1"/>
  <c r="Z1977" i="1"/>
  <c r="AB1977" i="1"/>
  <c r="AI1977" i="1" s="1"/>
  <c r="AG1977" i="1"/>
  <c r="K1978" i="1"/>
  <c r="V1978" i="1"/>
  <c r="X1978" i="1"/>
  <c r="Z1978" i="1" s="1"/>
  <c r="AB1978" i="1" s="1"/>
  <c r="AI1978" i="1" s="1"/>
  <c r="Y1978" i="1"/>
  <c r="AG1978" i="1"/>
  <c r="K1979" i="1"/>
  <c r="V1979" i="1"/>
  <c r="X1979" i="1"/>
  <c r="Z1979" i="1" s="1"/>
  <c r="AB1979" i="1" s="1"/>
  <c r="Y1979" i="1"/>
  <c r="AG1979" i="1"/>
  <c r="AI1979" i="1"/>
  <c r="K1980" i="1"/>
  <c r="V1980" i="1" s="1"/>
  <c r="X1980" i="1"/>
  <c r="Z1980" i="1" s="1"/>
  <c r="AB1980" i="1" s="1"/>
  <c r="AI1980" i="1" s="1"/>
  <c r="Y1980" i="1"/>
  <c r="AG1980" i="1"/>
  <c r="K1981" i="1"/>
  <c r="V1981" i="1"/>
  <c r="X1981" i="1"/>
  <c r="Y1981" i="1"/>
  <c r="Z1981" i="1"/>
  <c r="AB1981" i="1" s="1"/>
  <c r="AG1981" i="1"/>
  <c r="AI1981" i="1" s="1"/>
  <c r="K1982" i="1"/>
  <c r="V1982" i="1" s="1"/>
  <c r="X1982" i="1"/>
  <c r="Y1982" i="1"/>
  <c r="Z1982" i="1"/>
  <c r="AB1982" i="1"/>
  <c r="AI1982" i="1" s="1"/>
  <c r="AG1982" i="1"/>
  <c r="K1983" i="1"/>
  <c r="V1983" i="1" s="1"/>
  <c r="X1983" i="1"/>
  <c r="Y1983" i="1"/>
  <c r="Z1983" i="1" s="1"/>
  <c r="AB1983" i="1" s="1"/>
  <c r="AI1983" i="1" s="1"/>
  <c r="AG1983" i="1"/>
  <c r="K1984" i="1"/>
  <c r="V1984" i="1"/>
  <c r="X1984" i="1"/>
  <c r="Y1984" i="1"/>
  <c r="Z1984" i="1"/>
  <c r="AB1984" i="1" s="1"/>
  <c r="AI1984" i="1" s="1"/>
  <c r="AG1984" i="1"/>
  <c r="K1985" i="1"/>
  <c r="V1985" i="1"/>
  <c r="X1985" i="1"/>
  <c r="Z1985" i="1" s="1"/>
  <c r="AB1985" i="1" s="1"/>
  <c r="AI1985" i="1" s="1"/>
  <c r="Y1985" i="1"/>
  <c r="AG1985" i="1"/>
  <c r="K1986" i="1"/>
  <c r="V1986" i="1" s="1"/>
  <c r="X1986" i="1"/>
  <c r="Z1986" i="1" s="1"/>
  <c r="AB1986" i="1" s="1"/>
  <c r="Y1986" i="1"/>
  <c r="AG1986" i="1"/>
  <c r="K1987" i="1"/>
  <c r="V1987" i="1"/>
  <c r="X1987" i="1"/>
  <c r="Y1987" i="1"/>
  <c r="Z1987" i="1"/>
  <c r="AB1987" i="1" s="1"/>
  <c r="AG1987" i="1"/>
  <c r="AI1987" i="1"/>
  <c r="K1988" i="1"/>
  <c r="V1988" i="1" s="1"/>
  <c r="X1988" i="1"/>
  <c r="Y1988" i="1"/>
  <c r="Z1988" i="1"/>
  <c r="AB1988" i="1" s="1"/>
  <c r="AI1988" i="1" s="1"/>
  <c r="AG1988" i="1"/>
  <c r="K1989" i="1"/>
  <c r="V1989" i="1" s="1"/>
  <c r="X1989" i="1"/>
  <c r="Y1989" i="1"/>
  <c r="Z1989" i="1"/>
  <c r="AB1989" i="1" s="1"/>
  <c r="AI1989" i="1" s="1"/>
  <c r="AG1989" i="1"/>
  <c r="K1990" i="1"/>
  <c r="V1990" i="1"/>
  <c r="X1990" i="1"/>
  <c r="Z1990" i="1" s="1"/>
  <c r="AB1990" i="1" s="1"/>
  <c r="AI1990" i="1" s="1"/>
  <c r="Y1990" i="1"/>
  <c r="AG1990" i="1"/>
  <c r="K1991" i="1"/>
  <c r="V1991" i="1"/>
  <c r="X1991" i="1"/>
  <c r="Z1991" i="1" s="1"/>
  <c r="AB1991" i="1" s="1"/>
  <c r="AI1991" i="1" s="1"/>
  <c r="Y1991" i="1"/>
  <c r="AG1991" i="1"/>
  <c r="K1992" i="1"/>
  <c r="V1992" i="1" s="1"/>
  <c r="X1992" i="1"/>
  <c r="Z1992" i="1" s="1"/>
  <c r="AB1992" i="1" s="1"/>
  <c r="AI1992" i="1" s="1"/>
  <c r="Y1992" i="1"/>
  <c r="AG1992" i="1"/>
  <c r="K1993" i="1"/>
  <c r="V1993" i="1" s="1"/>
  <c r="X1993" i="1"/>
  <c r="Y1993" i="1"/>
  <c r="Z1993" i="1"/>
  <c r="AB1993" i="1" s="1"/>
  <c r="AG1993" i="1"/>
  <c r="AI1993" i="1" s="1"/>
  <c r="K1994" i="1"/>
  <c r="V1994" i="1" s="1"/>
  <c r="X1994" i="1"/>
  <c r="Y1994" i="1"/>
  <c r="Z1994" i="1"/>
  <c r="AB1994" i="1"/>
  <c r="AG1994" i="1"/>
  <c r="K1995" i="1"/>
  <c r="V1995" i="1" s="1"/>
  <c r="X1995" i="1"/>
  <c r="Y1995" i="1"/>
  <c r="Z1995" i="1" s="1"/>
  <c r="AB1995" i="1" s="1"/>
  <c r="AI1995" i="1" s="1"/>
  <c r="AG1995" i="1"/>
  <c r="K1996" i="1"/>
  <c r="V1996" i="1"/>
  <c r="X1996" i="1"/>
  <c r="Y1996" i="1"/>
  <c r="Z1996" i="1"/>
  <c r="AB1996" i="1" s="1"/>
  <c r="AI1996" i="1" s="1"/>
  <c r="AG1996" i="1"/>
  <c r="K1997" i="1"/>
  <c r="V1997" i="1"/>
  <c r="X1997" i="1"/>
  <c r="Z1997" i="1" s="1"/>
  <c r="AB1997" i="1" s="1"/>
  <c r="AI1997" i="1" s="1"/>
  <c r="Y1997" i="1"/>
  <c r="AG1997" i="1"/>
  <c r="K1998" i="1"/>
  <c r="V1998" i="1" s="1"/>
  <c r="X1998" i="1"/>
  <c r="Z1998" i="1" s="1"/>
  <c r="AB1998" i="1" s="1"/>
  <c r="Y1998" i="1"/>
  <c r="AG1998" i="1"/>
  <c r="K1999" i="1"/>
  <c r="V1999" i="1"/>
  <c r="X1999" i="1"/>
  <c r="Y1999" i="1"/>
  <c r="Z1999" i="1"/>
  <c r="AB1999" i="1" s="1"/>
  <c r="AG1999" i="1"/>
  <c r="AI1999" i="1"/>
  <c r="K2000" i="1"/>
  <c r="V2000" i="1" s="1"/>
  <c r="X2000" i="1"/>
  <c r="Y2000" i="1"/>
  <c r="Z2000" i="1"/>
  <c r="AB2000" i="1" s="1"/>
  <c r="AI2000" i="1" s="1"/>
  <c r="AG2000" i="1"/>
  <c r="K2001" i="1"/>
  <c r="V2001" i="1" s="1"/>
  <c r="X2001" i="1"/>
  <c r="Y2001" i="1"/>
  <c r="Z2001" i="1"/>
  <c r="AB2001" i="1"/>
  <c r="AI2001" i="1" s="1"/>
  <c r="AG2001" i="1"/>
  <c r="K2002" i="1"/>
  <c r="V2002" i="1"/>
  <c r="X2002" i="1"/>
  <c r="Z2002" i="1" s="1"/>
  <c r="AB2002" i="1" s="1"/>
  <c r="AI2002" i="1" s="1"/>
  <c r="Y2002" i="1"/>
  <c r="AG2002" i="1"/>
  <c r="K2003" i="1"/>
  <c r="V2003" i="1"/>
  <c r="X2003" i="1"/>
  <c r="Z2003" i="1" s="1"/>
  <c r="AB2003" i="1" s="1"/>
  <c r="Y2003" i="1"/>
  <c r="AG2003" i="1"/>
  <c r="AI2003" i="1"/>
  <c r="K2004" i="1"/>
  <c r="V2004" i="1" s="1"/>
  <c r="X2004" i="1"/>
  <c r="Z2004" i="1" s="1"/>
  <c r="AB2004" i="1" s="1"/>
  <c r="AI2004" i="1" s="1"/>
  <c r="Y2004" i="1"/>
  <c r="AG2004" i="1"/>
  <c r="K2005" i="1"/>
  <c r="V2005" i="1"/>
  <c r="X2005" i="1"/>
  <c r="Y2005" i="1"/>
  <c r="Z2005" i="1"/>
  <c r="AB2005" i="1" s="1"/>
  <c r="AG2005" i="1"/>
  <c r="AI2005" i="1" s="1"/>
  <c r="K2006" i="1"/>
  <c r="V2006" i="1" s="1"/>
  <c r="X2006" i="1"/>
  <c r="Y2006" i="1"/>
  <c r="Z2006" i="1"/>
  <c r="AB2006" i="1"/>
  <c r="AG2006" i="1"/>
  <c r="K2007" i="1"/>
  <c r="V2007" i="1" s="1"/>
  <c r="X2007" i="1"/>
  <c r="Y2007" i="1"/>
  <c r="Z2007" i="1" s="1"/>
  <c r="AB2007" i="1" s="1"/>
  <c r="AI2007" i="1" s="1"/>
  <c r="AG2007" i="1"/>
  <c r="K2008" i="1"/>
  <c r="V2008" i="1"/>
  <c r="X2008" i="1"/>
  <c r="Y2008" i="1"/>
  <c r="Z2008" i="1"/>
  <c r="AB2008" i="1" s="1"/>
  <c r="AI2008" i="1" s="1"/>
  <c r="AG2008" i="1"/>
  <c r="K2009" i="1"/>
  <c r="V2009" i="1"/>
  <c r="X2009" i="1"/>
  <c r="Z2009" i="1" s="1"/>
  <c r="AB2009" i="1" s="1"/>
  <c r="AI2009" i="1" s="1"/>
  <c r="Y2009" i="1"/>
  <c r="AG2009" i="1"/>
  <c r="K2010" i="1"/>
  <c r="V2010" i="1" s="1"/>
  <c r="X2010" i="1"/>
  <c r="Z2010" i="1" s="1"/>
  <c r="AB2010" i="1" s="1"/>
  <c r="Y2010" i="1"/>
  <c r="AG2010" i="1"/>
  <c r="K2011" i="1"/>
  <c r="V2011" i="1"/>
  <c r="X2011" i="1"/>
  <c r="Y2011" i="1"/>
  <c r="Z2011" i="1"/>
  <c r="AB2011" i="1" s="1"/>
  <c r="AG2011" i="1"/>
  <c r="AI2011" i="1"/>
  <c r="K2012" i="1"/>
  <c r="V2012" i="1" s="1"/>
  <c r="X2012" i="1"/>
  <c r="Y2012" i="1"/>
  <c r="Z2012" i="1"/>
  <c r="AB2012" i="1" s="1"/>
  <c r="AI2012" i="1" s="1"/>
  <c r="AG2012" i="1"/>
  <c r="K2013" i="1"/>
  <c r="V2013" i="1" s="1"/>
  <c r="X2013" i="1"/>
  <c r="Y2013" i="1"/>
  <c r="Z2013" i="1"/>
  <c r="AB2013" i="1"/>
  <c r="AI2013" i="1" s="1"/>
  <c r="AG2013" i="1"/>
  <c r="K2014" i="1"/>
  <c r="V2014" i="1"/>
  <c r="X2014" i="1"/>
  <c r="Y2014" i="1"/>
  <c r="Z2014" i="1"/>
  <c r="AB2014" i="1" s="1"/>
  <c r="AI2014" i="1" s="1"/>
  <c r="AG2014" i="1"/>
  <c r="K2015" i="1"/>
  <c r="V2015" i="1"/>
  <c r="X2015" i="1"/>
  <c r="Z2015" i="1" s="1"/>
  <c r="AB2015" i="1" s="1"/>
  <c r="Y2015" i="1"/>
  <c r="AG2015" i="1"/>
  <c r="AI2015" i="1"/>
  <c r="K2016" i="1"/>
  <c r="V2016" i="1" s="1"/>
  <c r="X2016" i="1"/>
  <c r="Z2016" i="1" s="1"/>
  <c r="AB2016" i="1" s="1"/>
  <c r="AI2016" i="1" s="1"/>
  <c r="Y2016" i="1"/>
  <c r="AG2016" i="1"/>
  <c r="K2017" i="1"/>
  <c r="V2017" i="1" s="1"/>
  <c r="X2017" i="1"/>
  <c r="Y2017" i="1"/>
  <c r="Z2017" i="1"/>
  <c r="AB2017" i="1" s="1"/>
  <c r="AG2017" i="1"/>
  <c r="AI2017" i="1" s="1"/>
  <c r="K2018" i="1"/>
  <c r="V2018" i="1" s="1"/>
  <c r="X2018" i="1"/>
  <c r="Y2018" i="1"/>
  <c r="Z2018" i="1"/>
  <c r="AB2018" i="1"/>
  <c r="AG2018" i="1"/>
  <c r="K2019" i="1"/>
  <c r="V2019" i="1" s="1"/>
  <c r="X2019" i="1"/>
  <c r="Y2019" i="1"/>
  <c r="Z2019" i="1" s="1"/>
  <c r="AB2019" i="1"/>
  <c r="AI2019" i="1" s="1"/>
  <c r="AG2019" i="1"/>
  <c r="K2020" i="1"/>
  <c r="V2020" i="1"/>
  <c r="X2020" i="1"/>
  <c r="Y2020" i="1"/>
  <c r="Z2020" i="1"/>
  <c r="AB2020" i="1" s="1"/>
  <c r="AI2020" i="1" s="1"/>
  <c r="AG2020" i="1"/>
  <c r="K2021" i="1"/>
  <c r="V2021" i="1"/>
  <c r="X2021" i="1"/>
  <c r="Z2021" i="1" s="1"/>
  <c r="AB2021" i="1" s="1"/>
  <c r="AI2021" i="1" s="1"/>
  <c r="Y2021" i="1"/>
  <c r="AG2021" i="1"/>
  <c r="K2022" i="1"/>
  <c r="V2022" i="1" s="1"/>
  <c r="X2022" i="1"/>
  <c r="Z2022" i="1" s="1"/>
  <c r="AB2022" i="1" s="1"/>
  <c r="Y2022" i="1"/>
  <c r="AG2022" i="1"/>
  <c r="K2023" i="1"/>
  <c r="V2023" i="1"/>
  <c r="X2023" i="1"/>
  <c r="Y2023" i="1"/>
  <c r="Z2023" i="1"/>
  <c r="AB2023" i="1" s="1"/>
  <c r="AG2023" i="1"/>
  <c r="AI2023" i="1"/>
  <c r="K2024" i="1"/>
  <c r="V2024" i="1" s="1"/>
  <c r="X2024" i="1"/>
  <c r="Y2024" i="1"/>
  <c r="Z2024" i="1"/>
  <c r="AB2024" i="1" s="1"/>
  <c r="AI2024" i="1" s="1"/>
  <c r="AG2024" i="1"/>
  <c r="K2025" i="1"/>
  <c r="V2025" i="1" s="1"/>
  <c r="X2025" i="1"/>
  <c r="Y2025" i="1"/>
  <c r="Z2025" i="1"/>
  <c r="AB2025" i="1" s="1"/>
  <c r="AI2025" i="1" s="1"/>
  <c r="AG2025" i="1"/>
  <c r="K2026" i="1"/>
  <c r="V2026" i="1"/>
  <c r="X2026" i="1"/>
  <c r="Y2026" i="1"/>
  <c r="Z2026" i="1" s="1"/>
  <c r="AB2026" i="1" s="1"/>
  <c r="AI2026" i="1" s="1"/>
  <c r="AG2026" i="1"/>
  <c r="K2027" i="1"/>
  <c r="V2027" i="1"/>
  <c r="X2027" i="1"/>
  <c r="Z2027" i="1" s="1"/>
  <c r="AB2027" i="1" s="1"/>
  <c r="Y2027" i="1"/>
  <c r="AG2027" i="1"/>
  <c r="AI2027" i="1"/>
  <c r="K2028" i="1"/>
  <c r="V2028" i="1" s="1"/>
  <c r="X2028" i="1"/>
  <c r="Z2028" i="1" s="1"/>
  <c r="AB2028" i="1" s="1"/>
  <c r="Y2028" i="1"/>
  <c r="AG2028" i="1"/>
  <c r="K2029" i="1"/>
  <c r="V2029" i="1"/>
  <c r="X2029" i="1"/>
  <c r="Y2029" i="1"/>
  <c r="Z2029" i="1"/>
  <c r="AB2029" i="1" s="1"/>
  <c r="AG2029" i="1"/>
  <c r="AI2029" i="1" s="1"/>
  <c r="K2030" i="1"/>
  <c r="V2030" i="1" s="1"/>
  <c r="X2030" i="1"/>
  <c r="Y2030" i="1"/>
  <c r="Z2030" i="1"/>
  <c r="AB2030" i="1"/>
  <c r="AI2030" i="1" s="1"/>
  <c r="AG2030" i="1"/>
  <c r="K2031" i="1"/>
  <c r="V2031" i="1" s="1"/>
  <c r="X2031" i="1"/>
  <c r="Y2031" i="1"/>
  <c r="Z2031" i="1"/>
  <c r="AB2031" i="1"/>
  <c r="AI2031" i="1" s="1"/>
  <c r="AG2031" i="1"/>
  <c r="K2032" i="1"/>
  <c r="V2032" i="1"/>
  <c r="X2032" i="1"/>
  <c r="Y2032" i="1"/>
  <c r="Z2032" i="1"/>
  <c r="AB2032" i="1" s="1"/>
  <c r="AI2032" i="1" s="1"/>
  <c r="AG2032" i="1"/>
  <c r="K2033" i="1"/>
  <c r="V2033" i="1"/>
  <c r="X2033" i="1"/>
  <c r="Y2033" i="1"/>
  <c r="AG2033" i="1"/>
  <c r="K2034" i="1"/>
  <c r="V2034" i="1" s="1"/>
  <c r="X2034" i="1"/>
  <c r="Z2034" i="1" s="1"/>
  <c r="AB2034" i="1" s="1"/>
  <c r="AI2034" i="1" s="1"/>
  <c r="Y2034" i="1"/>
  <c r="AG2034" i="1"/>
  <c r="K2035" i="1"/>
  <c r="V2035" i="1" s="1"/>
  <c r="X2035" i="1"/>
  <c r="Y2035" i="1"/>
  <c r="Z2035" i="1"/>
  <c r="AB2035" i="1" s="1"/>
  <c r="AG2035" i="1"/>
  <c r="AI2035" i="1"/>
  <c r="K2036" i="1"/>
  <c r="V2036" i="1"/>
  <c r="X2036" i="1"/>
  <c r="Y2036" i="1"/>
  <c r="Z2036" i="1"/>
  <c r="AB2036" i="1"/>
  <c r="AI2036" i="1" s="1"/>
  <c r="AG2036" i="1"/>
  <c r="K2037" i="1"/>
  <c r="V2037" i="1" s="1"/>
  <c r="X2037" i="1"/>
  <c r="Z2037" i="1" s="1"/>
  <c r="AB2037" i="1" s="1"/>
  <c r="AI2037" i="1" s="1"/>
  <c r="Y2037" i="1"/>
  <c r="AG2037" i="1"/>
  <c r="K2038" i="1"/>
  <c r="V2038" i="1"/>
  <c r="X2038" i="1"/>
  <c r="Z2038" i="1" s="1"/>
  <c r="AB2038" i="1" s="1"/>
  <c r="AI2038" i="1" s="1"/>
  <c r="Y2038" i="1"/>
  <c r="AG2038" i="1"/>
  <c r="K2039" i="1"/>
  <c r="V2039" i="1"/>
  <c r="X2039" i="1"/>
  <c r="Y2039" i="1"/>
  <c r="Z2039" i="1"/>
  <c r="AB2039" i="1"/>
  <c r="AG2039" i="1"/>
  <c r="AI2039" i="1"/>
  <c r="K2040" i="1"/>
  <c r="V2040" i="1" s="1"/>
  <c r="X2040" i="1"/>
  <c r="Y2040" i="1"/>
  <c r="Z2040" i="1"/>
  <c r="AB2040" i="1" s="1"/>
  <c r="AI2040" i="1" s="1"/>
  <c r="AG2040" i="1"/>
  <c r="K2041" i="1"/>
  <c r="V2041" i="1"/>
  <c r="X2041" i="1"/>
  <c r="Y2041" i="1"/>
  <c r="Z2041" i="1" s="1"/>
  <c r="AB2041" i="1" s="1"/>
  <c r="AI2041" i="1" s="1"/>
  <c r="AG2041" i="1"/>
  <c r="K2042" i="1"/>
  <c r="V2042" i="1"/>
  <c r="X2042" i="1"/>
  <c r="Y2042" i="1"/>
  <c r="AG2042" i="1"/>
  <c r="K2043" i="1"/>
  <c r="V2043" i="1" s="1"/>
  <c r="X2043" i="1"/>
  <c r="Z2043" i="1" s="1"/>
  <c r="AB2043" i="1" s="1"/>
  <c r="Y2043" i="1"/>
  <c r="AG2043" i="1"/>
  <c r="AI2043" i="1" s="1"/>
  <c r="K2044" i="1"/>
  <c r="V2044" i="1" s="1"/>
  <c r="X2044" i="1"/>
  <c r="Y2044" i="1"/>
  <c r="Z2044" i="1"/>
  <c r="AB2044" i="1" s="1"/>
  <c r="AG2044" i="1"/>
  <c r="AI2044" i="1" s="1"/>
  <c r="K2045" i="1"/>
  <c r="V2045" i="1"/>
  <c r="X2045" i="1"/>
  <c r="Y2045" i="1"/>
  <c r="Z2045" i="1"/>
  <c r="AB2045" i="1" s="1"/>
  <c r="AI2045" i="1" s="1"/>
  <c r="AG2045" i="1"/>
  <c r="K2046" i="1"/>
  <c r="V2046" i="1" s="1"/>
  <c r="X2046" i="1"/>
  <c r="Y2046" i="1"/>
  <c r="Z2046" i="1"/>
  <c r="AB2046" i="1" s="1"/>
  <c r="AI2046" i="1" s="1"/>
  <c r="AG2046" i="1"/>
  <c r="K2047" i="1"/>
  <c r="V2047" i="1" s="1"/>
  <c r="X2047" i="1"/>
  <c r="Z2047" i="1" s="1"/>
  <c r="AB2047" i="1" s="1"/>
  <c r="Y2047" i="1"/>
  <c r="AG2047" i="1"/>
  <c r="AI2047" i="1"/>
  <c r="K2048" i="1"/>
  <c r="V2048" i="1"/>
  <c r="X2048" i="1"/>
  <c r="Y2048" i="1"/>
  <c r="Z2048" i="1"/>
  <c r="AB2048" i="1"/>
  <c r="AG2048" i="1"/>
  <c r="AI2048" i="1"/>
  <c r="K2049" i="1"/>
  <c r="V2049" i="1" s="1"/>
  <c r="X2049" i="1"/>
  <c r="Y2049" i="1"/>
  <c r="Z2049" i="1"/>
  <c r="AB2049" i="1"/>
  <c r="AG2049" i="1"/>
  <c r="K2050" i="1"/>
  <c r="V2050" i="1"/>
  <c r="X2050" i="1"/>
  <c r="Y2050" i="1"/>
  <c r="Z2050" i="1"/>
  <c r="AB2050" i="1" s="1"/>
  <c r="AI2050" i="1" s="1"/>
  <c r="AG2050" i="1"/>
  <c r="K2051" i="1"/>
  <c r="V2051" i="1"/>
  <c r="X2051" i="1"/>
  <c r="Z2051" i="1" s="1"/>
  <c r="AB2051" i="1" s="1"/>
  <c r="Y2051" i="1"/>
  <c r="AG2051" i="1"/>
  <c r="AI2051" i="1"/>
  <c r="K2052" i="1"/>
  <c r="V2052" i="1" s="1"/>
  <c r="X2052" i="1"/>
  <c r="Z2052" i="1" s="1"/>
  <c r="AB2052" i="1" s="1"/>
  <c r="Y2052" i="1"/>
  <c r="AG2052" i="1"/>
  <c r="AI2052" i="1"/>
  <c r="K2053" i="1"/>
  <c r="V2053" i="1" s="1"/>
  <c r="X2053" i="1"/>
  <c r="Y2053" i="1"/>
  <c r="Z2053" i="1"/>
  <c r="AB2053" i="1" s="1"/>
  <c r="AG2053" i="1"/>
  <c r="AI2053" i="1"/>
  <c r="K2054" i="1"/>
  <c r="V2054" i="1"/>
  <c r="X2054" i="1"/>
  <c r="Y2054" i="1"/>
  <c r="Z2054" i="1" s="1"/>
  <c r="AB2054" i="1" s="1"/>
  <c r="AI2054" i="1" s="1"/>
  <c r="AG2054" i="1"/>
  <c r="K2055" i="1"/>
  <c r="V2055" i="1" s="1"/>
  <c r="X2055" i="1"/>
  <c r="Y2055" i="1"/>
  <c r="Z2055" i="1" s="1"/>
  <c r="AB2055" i="1" s="1"/>
  <c r="AI2055" i="1" s="1"/>
  <c r="AG2055" i="1"/>
  <c r="K2056" i="1"/>
  <c r="V2056" i="1" s="1"/>
  <c r="X2056" i="1"/>
  <c r="Z2056" i="1" s="1"/>
  <c r="AB2056" i="1" s="1"/>
  <c r="Y2056" i="1"/>
  <c r="AG2056" i="1"/>
  <c r="AI2056" i="1"/>
  <c r="K2057" i="1"/>
  <c r="V2057" i="1" s="1"/>
  <c r="X2057" i="1"/>
  <c r="Y2057" i="1"/>
  <c r="Z2057" i="1"/>
  <c r="AB2057" i="1"/>
  <c r="AI2057" i="1" s="1"/>
  <c r="AG2057" i="1"/>
  <c r="K2058" i="1"/>
  <c r="V2058" i="1" s="1"/>
  <c r="X2058" i="1"/>
  <c r="Y2058" i="1"/>
  <c r="Z2058" i="1"/>
  <c r="AB2058" i="1" s="1"/>
  <c r="AI2058" i="1" s="1"/>
  <c r="AG2058" i="1"/>
  <c r="K2059" i="1"/>
  <c r="V2059" i="1"/>
  <c r="X2059" i="1"/>
  <c r="Y2059" i="1"/>
  <c r="Z2059" i="1"/>
  <c r="AB2059" i="1" s="1"/>
  <c r="AI2059" i="1" s="1"/>
  <c r="AG2059" i="1"/>
  <c r="K2060" i="1"/>
  <c r="V2060" i="1"/>
  <c r="X2060" i="1"/>
  <c r="Y2060" i="1"/>
  <c r="AG2060" i="1"/>
  <c r="K2061" i="1"/>
  <c r="V2061" i="1" s="1"/>
  <c r="X2061" i="1"/>
  <c r="Z2061" i="1" s="1"/>
  <c r="AB2061" i="1" s="1"/>
  <c r="Y2061" i="1"/>
  <c r="AG2061" i="1"/>
  <c r="AI2061" i="1"/>
  <c r="K2062" i="1"/>
  <c r="V2062" i="1" s="1"/>
  <c r="X2062" i="1"/>
  <c r="Y2062" i="1"/>
  <c r="Z2062" i="1"/>
  <c r="AB2062" i="1" s="1"/>
  <c r="AG2062" i="1"/>
  <c r="AI2062" i="1" s="1"/>
  <c r="K2063" i="1"/>
  <c r="V2063" i="1"/>
  <c r="X2063" i="1"/>
  <c r="Y2063" i="1"/>
  <c r="Z2063" i="1"/>
  <c r="AB2063" i="1"/>
  <c r="AI2063" i="1" s="1"/>
  <c r="AG2063" i="1"/>
  <c r="K2064" i="1"/>
  <c r="V2064" i="1" s="1"/>
  <c r="X2064" i="1"/>
  <c r="Y2064" i="1"/>
  <c r="Z2064" i="1"/>
  <c r="AB2064" i="1" s="1"/>
  <c r="AI2064" i="1" s="1"/>
  <c r="AG2064" i="1"/>
  <c r="K2065" i="1"/>
  <c r="V2065" i="1"/>
  <c r="X2065" i="1"/>
  <c r="Z2065" i="1" s="1"/>
  <c r="AB2065" i="1" s="1"/>
  <c r="Y2065" i="1"/>
  <c r="AG2065" i="1"/>
  <c r="AI2065" i="1"/>
  <c r="K2066" i="1"/>
  <c r="V2066" i="1"/>
  <c r="X2066" i="1"/>
  <c r="Y2066" i="1"/>
  <c r="Z2066" i="1"/>
  <c r="AB2066" i="1"/>
  <c r="AI2066" i="1" s="1"/>
  <c r="AG2066" i="1"/>
  <c r="K2067" i="1"/>
  <c r="V2067" i="1" s="1"/>
  <c r="X2067" i="1"/>
  <c r="Y2067" i="1"/>
  <c r="Z2067" i="1"/>
  <c r="AB2067" i="1" s="1"/>
  <c r="AI2067" i="1" s="1"/>
  <c r="AG2067" i="1"/>
  <c r="K2068" i="1"/>
  <c r="V2068" i="1"/>
  <c r="X2068" i="1"/>
  <c r="Z2068" i="1" s="1"/>
  <c r="AB2068" i="1" s="1"/>
  <c r="AI2068" i="1" s="1"/>
  <c r="Y2068" i="1"/>
  <c r="AG2068" i="1"/>
  <c r="K2069" i="1"/>
  <c r="V2069" i="1" s="1"/>
  <c r="X2069" i="1"/>
  <c r="Y2069" i="1"/>
  <c r="AG2069" i="1"/>
  <c r="K2070" i="1"/>
  <c r="V2070" i="1" s="1"/>
  <c r="X2070" i="1"/>
  <c r="Z2070" i="1" s="1"/>
  <c r="Y2070" i="1"/>
  <c r="AB2070" i="1"/>
  <c r="AI2070" i="1" s="1"/>
  <c r="AG2070" i="1"/>
  <c r="K2071" i="1"/>
  <c r="V2071" i="1" s="1"/>
  <c r="X2071" i="1"/>
  <c r="Y2071" i="1"/>
  <c r="Z2071" i="1"/>
  <c r="AB2071" i="1" s="1"/>
  <c r="AI2071" i="1" s="1"/>
  <c r="AG2071" i="1"/>
  <c r="K2072" i="1"/>
  <c r="V2072" i="1"/>
  <c r="X2072" i="1"/>
  <c r="Z2072" i="1" s="1"/>
  <c r="AB2072" i="1" s="1"/>
  <c r="AI2072" i="1" s="1"/>
  <c r="Y2072" i="1"/>
  <c r="AG2072" i="1"/>
  <c r="K2073" i="1"/>
  <c r="V2073" i="1"/>
  <c r="X2073" i="1"/>
  <c r="Z2073" i="1" s="1"/>
  <c r="AB2073" i="1" s="1"/>
  <c r="AI2073" i="1" s="1"/>
  <c r="Y2073" i="1"/>
  <c r="AG2073" i="1"/>
  <c r="K2074" i="1"/>
  <c r="V2074" i="1" s="1"/>
  <c r="X2074" i="1"/>
  <c r="Y2074" i="1"/>
  <c r="Z2074" i="1"/>
  <c r="AB2074" i="1"/>
  <c r="AI2074" i="1" s="1"/>
  <c r="AG2074" i="1"/>
  <c r="K2075" i="1"/>
  <c r="V2075" i="1"/>
  <c r="X2075" i="1"/>
  <c r="Y2075" i="1"/>
  <c r="Z2075" i="1"/>
  <c r="AB2075" i="1" s="1"/>
  <c r="AG2075" i="1"/>
  <c r="AI2075" i="1"/>
  <c r="K2076" i="1"/>
  <c r="V2076" i="1" s="1"/>
  <c r="X2076" i="1"/>
  <c r="Z2076" i="1" s="1"/>
  <c r="Y2076" i="1"/>
  <c r="AB2076" i="1"/>
  <c r="AG2076" i="1"/>
  <c r="AI2076" i="1"/>
  <c r="K2077" i="1"/>
  <c r="V2077" i="1" s="1"/>
  <c r="X2077" i="1"/>
  <c r="Y2077" i="1"/>
  <c r="Z2077" i="1" s="1"/>
  <c r="AB2077" i="1" s="1"/>
  <c r="AI2077" i="1" s="1"/>
  <c r="AG2077" i="1"/>
  <c r="K2078" i="1"/>
  <c r="V2078" i="1"/>
  <c r="X2078" i="1"/>
  <c r="Y2078" i="1"/>
  <c r="Z2078" i="1"/>
  <c r="AB2078" i="1" s="1"/>
  <c r="AI2078" i="1" s="1"/>
  <c r="AG2078" i="1"/>
  <c r="K2079" i="1"/>
  <c r="V2079" i="1"/>
  <c r="X2079" i="1"/>
  <c r="Z2079" i="1" s="1"/>
  <c r="Y2079" i="1"/>
  <c r="AB2079" i="1"/>
  <c r="AI2079" i="1" s="1"/>
  <c r="AG2079" i="1"/>
  <c r="K2080" i="1"/>
  <c r="V2080" i="1" s="1"/>
  <c r="X2080" i="1"/>
  <c r="Y2080" i="1"/>
  <c r="Z2080" i="1"/>
  <c r="AB2080" i="1" s="1"/>
  <c r="AI2080" i="1" s="1"/>
  <c r="AG2080" i="1"/>
  <c r="K2081" i="1"/>
  <c r="V2081" i="1"/>
  <c r="X2081" i="1"/>
  <c r="Z2081" i="1" s="1"/>
  <c r="AB2081" i="1" s="1"/>
  <c r="AI2081" i="1" s="1"/>
  <c r="Y2081" i="1"/>
  <c r="AG2081" i="1"/>
  <c r="K2082" i="1"/>
  <c r="V2082" i="1"/>
  <c r="X2082" i="1"/>
  <c r="Z2082" i="1" s="1"/>
  <c r="AB2082" i="1" s="1"/>
  <c r="AI2082" i="1" s="1"/>
  <c r="Y2082" i="1"/>
  <c r="AG2082" i="1"/>
  <c r="K2083" i="1"/>
  <c r="V2083" i="1" s="1"/>
  <c r="X2083" i="1"/>
  <c r="Y2083" i="1"/>
  <c r="Z2083" i="1"/>
  <c r="AB2083" i="1"/>
  <c r="AI2083" i="1" s="1"/>
  <c r="AG2083" i="1"/>
  <c r="K2084" i="1"/>
  <c r="V2084" i="1"/>
  <c r="X2084" i="1"/>
  <c r="Y2084" i="1"/>
  <c r="Z2084" i="1"/>
  <c r="AB2084" i="1" s="1"/>
  <c r="AG2084" i="1"/>
  <c r="AI2084" i="1"/>
  <c r="K2085" i="1"/>
  <c r="V2085" i="1" s="1"/>
  <c r="X2085" i="1"/>
  <c r="Z2085" i="1" s="1"/>
  <c r="Y2085" i="1"/>
  <c r="AB2085" i="1"/>
  <c r="AG2085" i="1"/>
  <c r="AI2085" i="1"/>
  <c r="K2086" i="1"/>
  <c r="V2086" i="1" s="1"/>
  <c r="X2086" i="1"/>
  <c r="Y2086" i="1"/>
  <c r="Z2086" i="1" s="1"/>
  <c r="AB2086" i="1" s="1"/>
  <c r="AI2086" i="1" s="1"/>
  <c r="AG2086" i="1"/>
  <c r="K2087" i="1"/>
  <c r="V2087" i="1"/>
  <c r="X2087" i="1"/>
  <c r="Y2087" i="1"/>
  <c r="Z2087" i="1"/>
  <c r="AB2087" i="1" s="1"/>
  <c r="AI2087" i="1" s="1"/>
  <c r="AG2087" i="1"/>
  <c r="K2088" i="1"/>
  <c r="V2088" i="1"/>
  <c r="X2088" i="1"/>
  <c r="Z2088" i="1" s="1"/>
  <c r="Y2088" i="1"/>
  <c r="AB2088" i="1"/>
  <c r="AI2088" i="1" s="1"/>
  <c r="AG2088" i="1"/>
  <c r="K2089" i="1"/>
  <c r="V2089" i="1" s="1"/>
  <c r="X2089" i="1"/>
  <c r="Y2089" i="1"/>
  <c r="Z2089" i="1"/>
  <c r="AB2089" i="1" s="1"/>
  <c r="AI2089" i="1" s="1"/>
  <c r="AG2089" i="1"/>
  <c r="K2090" i="1"/>
  <c r="V2090" i="1"/>
  <c r="X2090" i="1"/>
  <c r="Z2090" i="1" s="1"/>
  <c r="AB2090" i="1" s="1"/>
  <c r="AI2090" i="1" s="1"/>
  <c r="Y2090" i="1"/>
  <c r="AG2090" i="1"/>
  <c r="K2091" i="1"/>
  <c r="V2091" i="1"/>
  <c r="X2091" i="1"/>
  <c r="Z2091" i="1" s="1"/>
  <c r="AB2091" i="1" s="1"/>
  <c r="AI2091" i="1" s="1"/>
  <c r="Y2091" i="1"/>
  <c r="AG2091" i="1"/>
  <c r="K2092" i="1"/>
  <c r="V2092" i="1" s="1"/>
  <c r="X2092" i="1"/>
  <c r="Y2092" i="1"/>
  <c r="Z2092" i="1"/>
  <c r="AB2092" i="1"/>
  <c r="AI2092" i="1" s="1"/>
  <c r="AG2092" i="1"/>
  <c r="K2093" i="1"/>
  <c r="V2093" i="1"/>
  <c r="X2093" i="1"/>
  <c r="Y2093" i="1"/>
  <c r="Z2093" i="1"/>
  <c r="AB2093" i="1" s="1"/>
  <c r="AG2093" i="1"/>
  <c r="AI2093" i="1"/>
  <c r="K2094" i="1"/>
  <c r="V2094" i="1" s="1"/>
  <c r="X2094" i="1"/>
  <c r="Z2094" i="1" s="1"/>
  <c r="Y2094" i="1"/>
  <c r="AB2094" i="1"/>
  <c r="AG2094" i="1"/>
  <c r="AI2094" i="1"/>
  <c r="K2095" i="1"/>
  <c r="V2095" i="1" s="1"/>
  <c r="X2095" i="1"/>
  <c r="Y2095" i="1"/>
  <c r="Z2095" i="1" s="1"/>
  <c r="AB2095" i="1" s="1"/>
  <c r="AI2095" i="1" s="1"/>
  <c r="AG2095" i="1"/>
  <c r="K2096" i="1"/>
  <c r="V2096" i="1"/>
  <c r="X2096" i="1"/>
  <c r="Y2096" i="1"/>
  <c r="Z2096" i="1"/>
  <c r="AB2096" i="1" s="1"/>
  <c r="AI2096" i="1" s="1"/>
  <c r="AG2096" i="1"/>
  <c r="K2097" i="1"/>
  <c r="V2097" i="1"/>
  <c r="X2097" i="1"/>
  <c r="Z2097" i="1" s="1"/>
  <c r="Y2097" i="1"/>
  <c r="AB2097" i="1"/>
  <c r="AI2097" i="1" s="1"/>
  <c r="AG2097" i="1"/>
  <c r="K2098" i="1"/>
  <c r="V2098" i="1" s="1"/>
  <c r="X2098" i="1"/>
  <c r="Y2098" i="1"/>
  <c r="Z2098" i="1"/>
  <c r="AB2098" i="1" s="1"/>
  <c r="AI2098" i="1" s="1"/>
  <c r="AG2098" i="1"/>
  <c r="K2099" i="1"/>
  <c r="V2099" i="1"/>
  <c r="X2099" i="1"/>
  <c r="Z2099" i="1" s="1"/>
  <c r="AB2099" i="1" s="1"/>
  <c r="AI2099" i="1" s="1"/>
  <c r="Y2099" i="1"/>
  <c r="AG2099" i="1"/>
  <c r="K2100" i="1"/>
  <c r="V2100" i="1"/>
  <c r="X2100" i="1"/>
  <c r="Z2100" i="1" s="1"/>
  <c r="AB2100" i="1" s="1"/>
  <c r="AI2100" i="1" s="1"/>
  <c r="Y2100" i="1"/>
  <c r="AG2100" i="1"/>
  <c r="K2101" i="1"/>
  <c r="V2101" i="1" s="1"/>
  <c r="X2101" i="1"/>
  <c r="Y2101" i="1"/>
  <c r="Z2101" i="1"/>
  <c r="AB2101" i="1"/>
  <c r="AI2101" i="1" s="1"/>
  <c r="AG2101" i="1"/>
  <c r="K2102" i="1"/>
  <c r="V2102" i="1"/>
  <c r="X2102" i="1"/>
  <c r="Y2102" i="1"/>
  <c r="Z2102" i="1"/>
  <c r="AB2102" i="1" s="1"/>
  <c r="AG2102" i="1"/>
  <c r="AI2102" i="1"/>
  <c r="K2103" i="1"/>
  <c r="V2103" i="1" s="1"/>
  <c r="X2103" i="1"/>
  <c r="Z2103" i="1" s="1"/>
  <c r="Y2103" i="1"/>
  <c r="AB2103" i="1"/>
  <c r="AG2103" i="1"/>
  <c r="AI2103" i="1"/>
  <c r="K2104" i="1"/>
  <c r="V2104" i="1" s="1"/>
  <c r="X2104" i="1"/>
  <c r="Y2104" i="1"/>
  <c r="Z2104" i="1" s="1"/>
  <c r="AB2104" i="1" s="1"/>
  <c r="AI2104" i="1" s="1"/>
  <c r="AG2104" i="1"/>
  <c r="K2105" i="1"/>
  <c r="V2105" i="1"/>
  <c r="X2105" i="1"/>
  <c r="Y2105" i="1"/>
  <c r="Z2105" i="1"/>
  <c r="AB2105" i="1" s="1"/>
  <c r="AI2105" i="1" s="1"/>
  <c r="AG2105" i="1"/>
  <c r="K2106" i="1"/>
  <c r="V2106" i="1"/>
  <c r="X2106" i="1"/>
  <c r="Z2106" i="1" s="1"/>
  <c r="Y2106" i="1"/>
  <c r="AB2106" i="1"/>
  <c r="AI2106" i="1" s="1"/>
  <c r="AG2106" i="1"/>
  <c r="K2107" i="1"/>
  <c r="V2107" i="1" s="1"/>
  <c r="X2107" i="1"/>
  <c r="Y2107" i="1"/>
  <c r="Z2107" i="1"/>
  <c r="AB2107" i="1" s="1"/>
  <c r="AI2107" i="1" s="1"/>
  <c r="AG2107" i="1"/>
  <c r="K2108" i="1"/>
  <c r="V2108" i="1"/>
  <c r="X2108" i="1"/>
  <c r="Z2108" i="1" s="1"/>
  <c r="AB2108" i="1" s="1"/>
  <c r="AI2108" i="1" s="1"/>
  <c r="Y2108" i="1"/>
  <c r="AG2108" i="1"/>
  <c r="K2109" i="1"/>
  <c r="V2109" i="1"/>
  <c r="X2109" i="1"/>
  <c r="Z2109" i="1" s="1"/>
  <c r="AB2109" i="1" s="1"/>
  <c r="AI2109" i="1" s="1"/>
  <c r="Y2109" i="1"/>
  <c r="AG2109" i="1"/>
  <c r="K2110" i="1"/>
  <c r="V2110" i="1" s="1"/>
  <c r="X2110" i="1"/>
  <c r="Y2110" i="1"/>
  <c r="Z2110" i="1"/>
  <c r="AB2110" i="1"/>
  <c r="AI2110" i="1" s="1"/>
  <c r="AG2110" i="1"/>
  <c r="K2111" i="1"/>
  <c r="V2111" i="1"/>
  <c r="X2111" i="1"/>
  <c r="Y2111" i="1"/>
  <c r="Z2111" i="1"/>
  <c r="AB2111" i="1" s="1"/>
  <c r="AG2111" i="1"/>
  <c r="AI2111" i="1"/>
  <c r="K2112" i="1"/>
  <c r="V2112" i="1" s="1"/>
  <c r="X2112" i="1"/>
  <c r="Z2112" i="1" s="1"/>
  <c r="Y2112" i="1"/>
  <c r="AB2112" i="1"/>
  <c r="AG2112" i="1"/>
  <c r="AI2112" i="1"/>
  <c r="K2113" i="1"/>
  <c r="V2113" i="1" s="1"/>
  <c r="X2113" i="1"/>
  <c r="Y2113" i="1"/>
  <c r="Z2113" i="1" s="1"/>
  <c r="AB2113" i="1" s="1"/>
  <c r="AI2113" i="1" s="1"/>
  <c r="AG2113" i="1"/>
  <c r="K2114" i="1"/>
  <c r="V2114" i="1"/>
  <c r="X2114" i="1"/>
  <c r="Y2114" i="1"/>
  <c r="Z2114" i="1"/>
  <c r="AB2114" i="1" s="1"/>
  <c r="AI2114" i="1" s="1"/>
  <c r="AG2114" i="1"/>
  <c r="K2115" i="1"/>
  <c r="V2115" i="1"/>
  <c r="X2115" i="1"/>
  <c r="Z2115" i="1" s="1"/>
  <c r="Y2115" i="1"/>
  <c r="AB2115" i="1"/>
  <c r="AI2115" i="1" s="1"/>
  <c r="AG2115" i="1"/>
  <c r="K2116" i="1"/>
  <c r="V2116" i="1" s="1"/>
  <c r="X2116" i="1"/>
  <c r="Y2116" i="1"/>
  <c r="Z2116" i="1"/>
  <c r="AB2116" i="1" s="1"/>
  <c r="AI2116" i="1" s="1"/>
  <c r="AG2116" i="1"/>
  <c r="K2117" i="1"/>
  <c r="V2117" i="1"/>
  <c r="X2117" i="1"/>
  <c r="Z2117" i="1" s="1"/>
  <c r="AB2117" i="1" s="1"/>
  <c r="AI2117" i="1" s="1"/>
  <c r="Y2117" i="1"/>
  <c r="AG2117" i="1"/>
  <c r="K2118" i="1"/>
  <c r="V2118" i="1"/>
  <c r="X2118" i="1"/>
  <c r="Z2118" i="1" s="1"/>
  <c r="AB2118" i="1" s="1"/>
  <c r="AI2118" i="1" s="1"/>
  <c r="Y2118" i="1"/>
  <c r="AG2118" i="1"/>
  <c r="K2119" i="1"/>
  <c r="V2119" i="1" s="1"/>
  <c r="X2119" i="1"/>
  <c r="Y2119" i="1"/>
  <c r="Z2119" i="1"/>
  <c r="AB2119" i="1"/>
  <c r="AI2119" i="1" s="1"/>
  <c r="AG2119" i="1"/>
  <c r="K2120" i="1"/>
  <c r="V2120" i="1"/>
  <c r="X2120" i="1"/>
  <c r="Y2120" i="1"/>
  <c r="Z2120" i="1"/>
  <c r="AB2120" i="1" s="1"/>
  <c r="AG2120" i="1"/>
  <c r="AI2120" i="1"/>
  <c r="K2121" i="1"/>
  <c r="V2121" i="1" s="1"/>
  <c r="X2121" i="1"/>
  <c r="Z2121" i="1" s="1"/>
  <c r="Y2121" i="1"/>
  <c r="AB2121" i="1"/>
  <c r="AG2121" i="1"/>
  <c r="AI2121" i="1"/>
  <c r="K2122" i="1"/>
  <c r="V2122" i="1" s="1"/>
  <c r="X2122" i="1"/>
  <c r="Y2122" i="1"/>
  <c r="Z2122" i="1" s="1"/>
  <c r="AB2122" i="1" s="1"/>
  <c r="AI2122" i="1" s="1"/>
  <c r="AG2122" i="1"/>
  <c r="K2123" i="1"/>
  <c r="V2123" i="1"/>
  <c r="X2123" i="1"/>
  <c r="Y2123" i="1"/>
  <c r="Z2123" i="1"/>
  <c r="AB2123" i="1" s="1"/>
  <c r="AI2123" i="1" s="1"/>
  <c r="AG2123" i="1"/>
  <c r="K2124" i="1"/>
  <c r="V2124" i="1"/>
  <c r="X2124" i="1"/>
  <c r="Z2124" i="1" s="1"/>
  <c r="Y2124" i="1"/>
  <c r="AB2124" i="1"/>
  <c r="AI2124" i="1" s="1"/>
  <c r="AG2124" i="1"/>
  <c r="K2125" i="1"/>
  <c r="V2125" i="1" s="1"/>
  <c r="X2125" i="1"/>
  <c r="Y2125" i="1"/>
  <c r="Z2125" i="1"/>
  <c r="AB2125" i="1" s="1"/>
  <c r="AI2125" i="1" s="1"/>
  <c r="AG2125" i="1"/>
  <c r="K2126" i="1"/>
  <c r="V2126" i="1"/>
  <c r="X2126" i="1"/>
  <c r="Z2126" i="1" s="1"/>
  <c r="AB2126" i="1" s="1"/>
  <c r="AI2126" i="1" s="1"/>
  <c r="Y2126" i="1"/>
  <c r="AG2126" i="1"/>
  <c r="K2127" i="1"/>
  <c r="V2127" i="1"/>
  <c r="X2127" i="1"/>
  <c r="Z2127" i="1" s="1"/>
  <c r="AB2127" i="1" s="1"/>
  <c r="AI2127" i="1" s="1"/>
  <c r="Y2127" i="1"/>
  <c r="AG2127" i="1"/>
  <c r="K2128" i="1"/>
  <c r="V2128" i="1" s="1"/>
  <c r="X2128" i="1"/>
  <c r="Y2128" i="1"/>
  <c r="Z2128" i="1"/>
  <c r="AB2128" i="1"/>
  <c r="AI2128" i="1" s="1"/>
  <c r="AG2128" i="1"/>
  <c r="K2129" i="1"/>
  <c r="V2129" i="1"/>
  <c r="X2129" i="1"/>
  <c r="Y2129" i="1"/>
  <c r="Z2129" i="1"/>
  <c r="AB2129" i="1" s="1"/>
  <c r="AG2129" i="1"/>
  <c r="AI2129" i="1"/>
  <c r="K2130" i="1"/>
  <c r="V2130" i="1" s="1"/>
  <c r="X2130" i="1"/>
  <c r="Z2130" i="1" s="1"/>
  <c r="Y2130" i="1"/>
  <c r="AB2130" i="1"/>
  <c r="AG2130" i="1"/>
  <c r="AI2130" i="1"/>
  <c r="K2131" i="1"/>
  <c r="V2131" i="1" s="1"/>
  <c r="X2131" i="1"/>
  <c r="Y2131" i="1"/>
  <c r="Z2131" i="1" s="1"/>
  <c r="AB2131" i="1" s="1"/>
  <c r="AI2131" i="1" s="1"/>
  <c r="AG2131" i="1"/>
  <c r="K2132" i="1"/>
  <c r="V2132" i="1"/>
  <c r="X2132" i="1"/>
  <c r="Y2132" i="1"/>
  <c r="Z2132" i="1"/>
  <c r="AB2132" i="1" s="1"/>
  <c r="AI2132" i="1" s="1"/>
  <c r="AG2132" i="1"/>
  <c r="K2133" i="1"/>
  <c r="V2133" i="1"/>
  <c r="X2133" i="1"/>
  <c r="Z2133" i="1" s="1"/>
  <c r="Y2133" i="1"/>
  <c r="AB2133" i="1"/>
  <c r="AI2133" i="1" s="1"/>
  <c r="AG2133" i="1"/>
  <c r="K2134" i="1"/>
  <c r="V2134" i="1" s="1"/>
  <c r="X2134" i="1"/>
  <c r="Y2134" i="1"/>
  <c r="Z2134" i="1"/>
  <c r="AB2134" i="1" s="1"/>
  <c r="AI2134" i="1" s="1"/>
  <c r="AG2134" i="1"/>
  <c r="K2135" i="1"/>
  <c r="V2135" i="1"/>
  <c r="X2135" i="1"/>
  <c r="Z2135" i="1" s="1"/>
  <c r="AB2135" i="1" s="1"/>
  <c r="AI2135" i="1" s="1"/>
  <c r="Y2135" i="1"/>
  <c r="AG2135" i="1"/>
  <c r="K2136" i="1"/>
  <c r="V2136" i="1"/>
  <c r="X2136" i="1"/>
  <c r="Z2136" i="1" s="1"/>
  <c r="AB2136" i="1" s="1"/>
  <c r="AI2136" i="1" s="1"/>
  <c r="Y2136" i="1"/>
  <c r="AG2136" i="1"/>
  <c r="K2137" i="1"/>
  <c r="V2137" i="1" s="1"/>
  <c r="X2137" i="1"/>
  <c r="Y2137" i="1"/>
  <c r="Z2137" i="1"/>
  <c r="AB2137" i="1"/>
  <c r="AI2137" i="1" s="1"/>
  <c r="AG2137" i="1"/>
  <c r="K2138" i="1"/>
  <c r="V2138" i="1"/>
  <c r="X2138" i="1"/>
  <c r="Y2138" i="1"/>
  <c r="Z2138" i="1"/>
  <c r="AB2138" i="1" s="1"/>
  <c r="AG2138" i="1"/>
  <c r="AI2138" i="1"/>
  <c r="K2139" i="1"/>
  <c r="V2139" i="1" s="1"/>
  <c r="X2139" i="1"/>
  <c r="Z2139" i="1" s="1"/>
  <c r="Y2139" i="1"/>
  <c r="AB2139" i="1"/>
  <c r="AG2139" i="1"/>
  <c r="AI2139" i="1"/>
  <c r="K2140" i="1"/>
  <c r="V2140" i="1" s="1"/>
  <c r="X2140" i="1"/>
  <c r="Y2140" i="1"/>
  <c r="Z2140" i="1" s="1"/>
  <c r="AB2140" i="1" s="1"/>
  <c r="AI2140" i="1" s="1"/>
  <c r="AG2140" i="1"/>
  <c r="K2141" i="1"/>
  <c r="V2141" i="1"/>
  <c r="X2141" i="1"/>
  <c r="Y2141" i="1"/>
  <c r="Z2141" i="1"/>
  <c r="AB2141" i="1" s="1"/>
  <c r="AI2141" i="1" s="1"/>
  <c r="AG2141" i="1"/>
  <c r="K2142" i="1"/>
  <c r="V2142" i="1"/>
  <c r="X2142" i="1"/>
  <c r="Z2142" i="1" s="1"/>
  <c r="Y2142" i="1"/>
  <c r="AB2142" i="1"/>
  <c r="AI2142" i="1" s="1"/>
  <c r="AG2142" i="1"/>
  <c r="K2143" i="1"/>
  <c r="V2143" i="1" s="1"/>
  <c r="X2143" i="1"/>
  <c r="Y2143" i="1"/>
  <c r="Z2143" i="1" s="1"/>
  <c r="AB2143" i="1" s="1"/>
  <c r="AI2143" i="1" s="1"/>
  <c r="AG2143" i="1"/>
  <c r="K2144" i="1"/>
  <c r="V2144" i="1"/>
  <c r="X2144" i="1"/>
  <c r="Z2144" i="1" s="1"/>
  <c r="AB2144" i="1" s="1"/>
  <c r="AI2144" i="1" s="1"/>
  <c r="Y2144" i="1"/>
  <c r="AG2144" i="1"/>
  <c r="K2145" i="1"/>
  <c r="V2145" i="1"/>
  <c r="X2145" i="1"/>
  <c r="Z2145" i="1" s="1"/>
  <c r="AB2145" i="1" s="1"/>
  <c r="AI2145" i="1" s="1"/>
  <c r="Y2145" i="1"/>
  <c r="AG2145" i="1"/>
  <c r="K2146" i="1"/>
  <c r="V2146" i="1" s="1"/>
  <c r="X2146" i="1"/>
  <c r="Y2146" i="1"/>
  <c r="Z2146" i="1"/>
  <c r="AB2146" i="1"/>
  <c r="AI2146" i="1" s="1"/>
  <c r="AG2146" i="1"/>
  <c r="K2147" i="1"/>
  <c r="V2147" i="1"/>
  <c r="X2147" i="1"/>
  <c r="Y2147" i="1"/>
  <c r="Z2147" i="1"/>
  <c r="AB2147" i="1" s="1"/>
  <c r="AG2147" i="1"/>
  <c r="AI2147" i="1"/>
  <c r="K2148" i="1"/>
  <c r="V2148" i="1" s="1"/>
  <c r="X2148" i="1"/>
  <c r="Z2148" i="1" s="1"/>
  <c r="Y2148" i="1"/>
  <c r="AB2148" i="1"/>
  <c r="AG2148" i="1"/>
  <c r="AI2148" i="1"/>
  <c r="K2149" i="1"/>
  <c r="V2149" i="1" s="1"/>
  <c r="X2149" i="1"/>
  <c r="Y2149" i="1"/>
  <c r="Z2149" i="1" s="1"/>
  <c r="AB2149" i="1" s="1"/>
  <c r="AI2149" i="1" s="1"/>
  <c r="AG2149" i="1"/>
  <c r="K2150" i="1"/>
  <c r="V2150" i="1"/>
  <c r="X2150" i="1"/>
  <c r="Y2150" i="1"/>
  <c r="Z2150" i="1"/>
  <c r="AB2150" i="1" s="1"/>
  <c r="AI2150" i="1" s="1"/>
  <c r="AG2150" i="1"/>
  <c r="K2151" i="1"/>
  <c r="V2151" i="1"/>
  <c r="X2151" i="1"/>
  <c r="Z2151" i="1" s="1"/>
  <c r="Y2151" i="1"/>
  <c r="AB2151" i="1"/>
  <c r="AI2151" i="1" s="1"/>
  <c r="AG2151" i="1"/>
  <c r="K2152" i="1"/>
  <c r="V2152" i="1" s="1"/>
  <c r="X2152" i="1"/>
  <c r="Y2152" i="1"/>
  <c r="Z2152" i="1" s="1"/>
  <c r="AB2152" i="1" s="1"/>
  <c r="AI2152" i="1" s="1"/>
  <c r="AG2152" i="1"/>
  <c r="K2153" i="1"/>
  <c r="V2153" i="1"/>
  <c r="X2153" i="1"/>
  <c r="Z2153" i="1" s="1"/>
  <c r="AB2153" i="1" s="1"/>
  <c r="AI2153" i="1" s="1"/>
  <c r="Y2153" i="1"/>
  <c r="AG2153" i="1"/>
  <c r="K2154" i="1"/>
  <c r="V2154" i="1"/>
  <c r="X2154" i="1"/>
  <c r="Z2154" i="1" s="1"/>
  <c r="AB2154" i="1" s="1"/>
  <c r="AI2154" i="1" s="1"/>
  <c r="Y2154" i="1"/>
  <c r="AG2154" i="1"/>
  <c r="K2155" i="1"/>
  <c r="V2155" i="1" s="1"/>
  <c r="X2155" i="1"/>
  <c r="Y2155" i="1"/>
  <c r="Z2155" i="1"/>
  <c r="AB2155" i="1"/>
  <c r="AI2155" i="1" s="1"/>
  <c r="AG2155" i="1"/>
  <c r="K2156" i="1"/>
  <c r="V2156" i="1"/>
  <c r="X2156" i="1"/>
  <c r="Y2156" i="1"/>
  <c r="Z2156" i="1"/>
  <c r="AB2156" i="1" s="1"/>
  <c r="AG2156" i="1"/>
  <c r="AI2156" i="1"/>
  <c r="K2157" i="1"/>
  <c r="V2157" i="1" s="1"/>
  <c r="X2157" i="1"/>
  <c r="Z2157" i="1" s="1"/>
  <c r="Y2157" i="1"/>
  <c r="AB2157" i="1"/>
  <c r="AG2157" i="1"/>
  <c r="AI2157" i="1" s="1"/>
  <c r="K2158" i="1"/>
  <c r="V2158" i="1" s="1"/>
  <c r="X2158" i="1"/>
  <c r="Y2158" i="1"/>
  <c r="Z2158" i="1" s="1"/>
  <c r="AB2158" i="1" s="1"/>
  <c r="AI2158" i="1" s="1"/>
  <c r="AG2158" i="1"/>
  <c r="K2159" i="1"/>
  <c r="V2159" i="1"/>
  <c r="X2159" i="1"/>
  <c r="Y2159" i="1"/>
  <c r="Z2159" i="1"/>
  <c r="AB2159" i="1" s="1"/>
  <c r="AI2159" i="1" s="1"/>
  <c r="AG2159" i="1"/>
  <c r="K2160" i="1"/>
  <c r="V2160" i="1"/>
  <c r="X2160" i="1"/>
  <c r="Z2160" i="1" s="1"/>
  <c r="Y2160" i="1"/>
  <c r="AB2160" i="1"/>
  <c r="AI2160" i="1" s="1"/>
  <c r="AG2160" i="1"/>
  <c r="K2161" i="1"/>
  <c r="V2161" i="1" s="1"/>
  <c r="X2161" i="1"/>
  <c r="Y2161" i="1"/>
  <c r="Z2161" i="1" s="1"/>
  <c r="AB2161" i="1" s="1"/>
  <c r="AI2161" i="1" s="1"/>
  <c r="AG2161" i="1"/>
  <c r="K2162" i="1"/>
  <c r="V2162" i="1"/>
  <c r="X2162" i="1"/>
  <c r="Z2162" i="1" s="1"/>
  <c r="AB2162" i="1" s="1"/>
  <c r="AI2162" i="1" s="1"/>
  <c r="Y2162" i="1"/>
  <c r="AG2162" i="1"/>
  <c r="K2163" i="1"/>
  <c r="V2163" i="1"/>
  <c r="X2163" i="1"/>
  <c r="Z2163" i="1" s="1"/>
  <c r="AB2163" i="1" s="1"/>
  <c r="AI2163" i="1" s="1"/>
  <c r="Y2163" i="1"/>
  <c r="AG2163" i="1"/>
  <c r="K2164" i="1"/>
  <c r="V2164" i="1" s="1"/>
  <c r="X2164" i="1"/>
  <c r="Y2164" i="1"/>
  <c r="Z2164" i="1"/>
  <c r="AB2164" i="1" s="1"/>
  <c r="AI2164" i="1" s="1"/>
  <c r="AG2164" i="1"/>
  <c r="K2165" i="1"/>
  <c r="V2165" i="1" s="1"/>
  <c r="X2165" i="1"/>
  <c r="Y2165" i="1"/>
  <c r="Z2165" i="1" s="1"/>
  <c r="AB2165" i="1" s="1"/>
  <c r="AI2165" i="1" s="1"/>
  <c r="AG2165" i="1"/>
  <c r="K2166" i="1"/>
  <c r="V2166" i="1"/>
  <c r="X2166" i="1"/>
  <c r="Y2166" i="1"/>
  <c r="Z2166" i="1"/>
  <c r="AB2166" i="1" s="1"/>
  <c r="AI2166" i="1" s="1"/>
  <c r="AG2166" i="1"/>
  <c r="K2167" i="1"/>
  <c r="V2167" i="1" s="1"/>
  <c r="X2167" i="1"/>
  <c r="Y2167" i="1"/>
  <c r="Z2167" i="1" s="1"/>
  <c r="AB2167" i="1" s="1"/>
  <c r="AI2167" i="1" s="1"/>
  <c r="AG2167" i="1"/>
  <c r="K2168" i="1"/>
  <c r="V2168" i="1" s="1"/>
  <c r="X2168" i="1"/>
  <c r="Z2168" i="1" s="1"/>
  <c r="AB2168" i="1" s="1"/>
  <c r="AI2168" i="1" s="1"/>
  <c r="Y2168" i="1"/>
  <c r="AG2168" i="1"/>
  <c r="K2169" i="1"/>
  <c r="V2169" i="1"/>
  <c r="X2169" i="1"/>
  <c r="Z2169" i="1" s="1"/>
  <c r="AB2169" i="1" s="1"/>
  <c r="AI2169" i="1" s="1"/>
  <c r="Y2169" i="1"/>
  <c r="AG2169" i="1"/>
  <c r="K2170" i="1"/>
  <c r="V2170" i="1" s="1"/>
  <c r="X2170" i="1"/>
  <c r="Y2170" i="1"/>
  <c r="Z2170" i="1"/>
  <c r="AB2170" i="1" s="1"/>
  <c r="AI2170" i="1" s="1"/>
  <c r="AG2170" i="1"/>
  <c r="K2171" i="1"/>
  <c r="V2171" i="1" s="1"/>
  <c r="X2171" i="1"/>
  <c r="Y2171" i="1"/>
  <c r="Z2171" i="1" s="1"/>
  <c r="AB2171" i="1" s="1"/>
  <c r="AI2171" i="1" s="1"/>
  <c r="AG2171" i="1"/>
  <c r="K2172" i="1"/>
  <c r="V2172" i="1"/>
  <c r="X2172" i="1"/>
  <c r="Y2172" i="1"/>
  <c r="Z2172" i="1"/>
  <c r="AB2172" i="1" s="1"/>
  <c r="AI2172" i="1" s="1"/>
  <c r="AG2172" i="1"/>
  <c r="K2173" i="1"/>
  <c r="V2173" i="1" s="1"/>
  <c r="X2173" i="1"/>
  <c r="Y2173" i="1"/>
  <c r="Z2173" i="1" s="1"/>
  <c r="AB2173" i="1" s="1"/>
  <c r="AI2173" i="1" s="1"/>
  <c r="AG2173" i="1"/>
  <c r="K2174" i="1"/>
  <c r="V2174" i="1" s="1"/>
  <c r="X2174" i="1"/>
  <c r="Z2174" i="1" s="1"/>
  <c r="AB2174" i="1" s="1"/>
  <c r="AI2174" i="1" s="1"/>
  <c r="Y2174" i="1"/>
  <c r="AG2174" i="1"/>
  <c r="K2175" i="1"/>
  <c r="V2175" i="1"/>
  <c r="X2175" i="1"/>
  <c r="Z2175" i="1" s="1"/>
  <c r="AB2175" i="1" s="1"/>
  <c r="AI2175" i="1" s="1"/>
  <c r="Y2175" i="1"/>
  <c r="AG2175" i="1"/>
  <c r="K2176" i="1"/>
  <c r="V2176" i="1" s="1"/>
  <c r="X2176" i="1"/>
  <c r="Y2176" i="1"/>
  <c r="Z2176" i="1"/>
  <c r="AB2176" i="1" s="1"/>
  <c r="AI2176" i="1" s="1"/>
  <c r="AG2176" i="1"/>
  <c r="K2177" i="1"/>
  <c r="V2177" i="1" s="1"/>
  <c r="X2177" i="1"/>
  <c r="Y2177" i="1"/>
  <c r="Z2177" i="1" s="1"/>
  <c r="AB2177" i="1" s="1"/>
  <c r="AI2177" i="1" s="1"/>
  <c r="AG2177" i="1"/>
  <c r="K2178" i="1"/>
  <c r="V2178" i="1"/>
  <c r="X2178" i="1"/>
  <c r="Y2178" i="1"/>
  <c r="Z2178" i="1"/>
  <c r="AB2178" i="1" s="1"/>
  <c r="AI2178" i="1" s="1"/>
  <c r="AG2178" i="1"/>
  <c r="K2179" i="1"/>
  <c r="V2179" i="1" s="1"/>
  <c r="X2179" i="1"/>
  <c r="Y2179" i="1"/>
  <c r="Z2179" i="1" s="1"/>
  <c r="AB2179" i="1" s="1"/>
  <c r="AI2179" i="1" s="1"/>
  <c r="AG2179" i="1"/>
  <c r="K2180" i="1"/>
  <c r="V2180" i="1" s="1"/>
  <c r="X2180" i="1"/>
  <c r="Z2180" i="1" s="1"/>
  <c r="AB2180" i="1" s="1"/>
  <c r="AI2180" i="1" s="1"/>
  <c r="Y2180" i="1"/>
  <c r="AG2180" i="1"/>
  <c r="K2181" i="1"/>
  <c r="V2181" i="1"/>
  <c r="X2181" i="1"/>
  <c r="Z2181" i="1" s="1"/>
  <c r="AB2181" i="1" s="1"/>
  <c r="AI2181" i="1" s="1"/>
  <c r="Y2181" i="1"/>
  <c r="AG2181" i="1"/>
  <c r="K2182" i="1"/>
  <c r="V2182" i="1" s="1"/>
  <c r="X2182" i="1"/>
  <c r="Y2182" i="1"/>
  <c r="Z2182" i="1"/>
  <c r="AB2182" i="1" s="1"/>
  <c r="AI2182" i="1" s="1"/>
  <c r="AG2182" i="1"/>
  <c r="K2183" i="1"/>
  <c r="V2183" i="1" s="1"/>
  <c r="X2183" i="1"/>
  <c r="Y2183" i="1"/>
  <c r="Z2183" i="1" s="1"/>
  <c r="AB2183" i="1" s="1"/>
  <c r="AI2183" i="1" s="1"/>
  <c r="AG2183" i="1"/>
  <c r="K2184" i="1"/>
  <c r="V2184" i="1"/>
  <c r="X2184" i="1"/>
  <c r="Y2184" i="1"/>
  <c r="Z2184" i="1"/>
  <c r="AB2184" i="1" s="1"/>
  <c r="AI2184" i="1" s="1"/>
  <c r="AG2184" i="1"/>
  <c r="K2185" i="1"/>
  <c r="V2185" i="1" s="1"/>
  <c r="X2185" i="1"/>
  <c r="Y2185" i="1"/>
  <c r="Z2185" i="1" s="1"/>
  <c r="AB2185" i="1" s="1"/>
  <c r="AI2185" i="1" s="1"/>
  <c r="AG2185" i="1"/>
  <c r="K2186" i="1"/>
  <c r="V2186" i="1" s="1"/>
  <c r="X2186" i="1"/>
  <c r="Z2186" i="1" s="1"/>
  <c r="AB2186" i="1" s="1"/>
  <c r="AI2186" i="1" s="1"/>
  <c r="Y2186" i="1"/>
  <c r="AG2186" i="1"/>
  <c r="K2187" i="1"/>
  <c r="V2187" i="1"/>
  <c r="X2187" i="1"/>
  <c r="Z2187" i="1" s="1"/>
  <c r="AB2187" i="1" s="1"/>
  <c r="AI2187" i="1" s="1"/>
  <c r="Y2187" i="1"/>
  <c r="AG2187" i="1"/>
  <c r="K2188" i="1"/>
  <c r="V2188" i="1" s="1"/>
  <c r="X2188" i="1"/>
  <c r="Y2188" i="1"/>
  <c r="Z2188" i="1"/>
  <c r="AB2188" i="1" s="1"/>
  <c r="AI2188" i="1" s="1"/>
  <c r="AG2188" i="1"/>
  <c r="K2189" i="1"/>
  <c r="V2189" i="1" s="1"/>
  <c r="X2189" i="1"/>
  <c r="Y2189" i="1"/>
  <c r="Z2189" i="1" s="1"/>
  <c r="AB2189" i="1" s="1"/>
  <c r="AI2189" i="1" s="1"/>
  <c r="AG2189" i="1"/>
  <c r="K2190" i="1"/>
  <c r="V2190" i="1"/>
  <c r="X2190" i="1"/>
  <c r="Y2190" i="1"/>
  <c r="Z2190" i="1"/>
  <c r="AB2190" i="1" s="1"/>
  <c r="AI2190" i="1" s="1"/>
  <c r="AG2190" i="1"/>
  <c r="K2191" i="1"/>
  <c r="V2191" i="1" s="1"/>
  <c r="X2191" i="1"/>
  <c r="Y2191" i="1"/>
  <c r="Z2191" i="1" s="1"/>
  <c r="AB2191" i="1" s="1"/>
  <c r="AI2191" i="1" s="1"/>
  <c r="AG2191" i="1"/>
  <c r="K2192" i="1"/>
  <c r="V2192" i="1" s="1"/>
  <c r="X2192" i="1"/>
  <c r="Z2192" i="1" s="1"/>
  <c r="AB2192" i="1" s="1"/>
  <c r="AI2192" i="1" s="1"/>
  <c r="Y2192" i="1"/>
  <c r="AG2192" i="1"/>
  <c r="K2193" i="1"/>
  <c r="V2193" i="1"/>
  <c r="X2193" i="1"/>
  <c r="Z2193" i="1" s="1"/>
  <c r="AB2193" i="1" s="1"/>
  <c r="AI2193" i="1" s="1"/>
  <c r="Y2193" i="1"/>
  <c r="AG2193" i="1"/>
  <c r="K2194" i="1"/>
  <c r="V2194" i="1" s="1"/>
  <c r="X2194" i="1"/>
  <c r="Y2194" i="1"/>
  <c r="Z2194" i="1"/>
  <c r="AB2194" i="1" s="1"/>
  <c r="AI2194" i="1" s="1"/>
  <c r="AG2194" i="1"/>
  <c r="K2195" i="1"/>
  <c r="V2195" i="1" s="1"/>
  <c r="X2195" i="1"/>
  <c r="Y2195" i="1"/>
  <c r="Z2195" i="1" s="1"/>
  <c r="AB2195" i="1" s="1"/>
  <c r="AI2195" i="1" s="1"/>
  <c r="AG2195" i="1"/>
  <c r="K2196" i="1"/>
  <c r="V2196" i="1"/>
  <c r="X2196" i="1"/>
  <c r="Y2196" i="1"/>
  <c r="Z2196" i="1"/>
  <c r="AB2196" i="1" s="1"/>
  <c r="AI2196" i="1" s="1"/>
  <c r="AG2196" i="1"/>
  <c r="K2197" i="1"/>
  <c r="V2197" i="1" s="1"/>
  <c r="X2197" i="1"/>
  <c r="Y2197" i="1"/>
  <c r="Z2197" i="1" s="1"/>
  <c r="AB2197" i="1" s="1"/>
  <c r="AI2197" i="1" s="1"/>
  <c r="AG2197" i="1"/>
  <c r="K2198" i="1"/>
  <c r="V2198" i="1" s="1"/>
  <c r="X2198" i="1"/>
  <c r="Z2198" i="1" s="1"/>
  <c r="AB2198" i="1" s="1"/>
  <c r="AI2198" i="1" s="1"/>
  <c r="Y2198" i="1"/>
  <c r="AG2198" i="1"/>
  <c r="K2199" i="1"/>
  <c r="V2199" i="1"/>
  <c r="X2199" i="1"/>
  <c r="Z2199" i="1" s="1"/>
  <c r="AB2199" i="1" s="1"/>
  <c r="AI2199" i="1" s="1"/>
  <c r="Y2199" i="1"/>
  <c r="AG2199" i="1"/>
  <c r="K2200" i="1"/>
  <c r="V2200" i="1" s="1"/>
  <c r="X2200" i="1"/>
  <c r="Y2200" i="1"/>
  <c r="Z2200" i="1"/>
  <c r="AB2200" i="1" s="1"/>
  <c r="AI2200" i="1" s="1"/>
  <c r="AG2200" i="1"/>
  <c r="K2201" i="1"/>
  <c r="V2201" i="1" s="1"/>
  <c r="X2201" i="1"/>
  <c r="Y2201" i="1"/>
  <c r="Z2201" i="1" s="1"/>
  <c r="AB2201" i="1" s="1"/>
  <c r="AI2201" i="1" s="1"/>
  <c r="AG2201" i="1"/>
  <c r="K2202" i="1"/>
  <c r="V2202" i="1"/>
  <c r="X2202" i="1"/>
  <c r="Y2202" i="1"/>
  <c r="Z2202" i="1"/>
  <c r="AB2202" i="1" s="1"/>
  <c r="AI2202" i="1" s="1"/>
  <c r="AG2202" i="1"/>
  <c r="K2203" i="1"/>
  <c r="V2203" i="1" s="1"/>
  <c r="X2203" i="1"/>
  <c r="Y2203" i="1"/>
  <c r="Z2203" i="1" s="1"/>
  <c r="AB2203" i="1" s="1"/>
  <c r="AI2203" i="1" s="1"/>
  <c r="AG2203" i="1"/>
  <c r="K2204" i="1"/>
  <c r="V2204" i="1" s="1"/>
  <c r="X2204" i="1"/>
  <c r="Z2204" i="1" s="1"/>
  <c r="AB2204" i="1" s="1"/>
  <c r="AI2204" i="1" s="1"/>
  <c r="Y2204" i="1"/>
  <c r="AG2204" i="1"/>
  <c r="K2205" i="1"/>
  <c r="V2205" i="1"/>
  <c r="X2205" i="1"/>
  <c r="Z2205" i="1" s="1"/>
  <c r="AB2205" i="1" s="1"/>
  <c r="AI2205" i="1" s="1"/>
  <c r="Y2205" i="1"/>
  <c r="AG2205" i="1"/>
  <c r="K2206" i="1"/>
  <c r="V2206" i="1" s="1"/>
  <c r="X2206" i="1"/>
  <c r="Y2206" i="1"/>
  <c r="Z2206" i="1"/>
  <c r="AB2206" i="1" s="1"/>
  <c r="AI2206" i="1" s="1"/>
  <c r="AG2206" i="1"/>
  <c r="K2207" i="1"/>
  <c r="V2207" i="1" s="1"/>
  <c r="X2207" i="1"/>
  <c r="Y2207" i="1"/>
  <c r="Z2207" i="1" s="1"/>
  <c r="AB2207" i="1" s="1"/>
  <c r="AI2207" i="1" s="1"/>
  <c r="AG2207" i="1"/>
  <c r="K2208" i="1"/>
  <c r="V2208" i="1"/>
  <c r="X2208" i="1"/>
  <c r="Y2208" i="1"/>
  <c r="Z2208" i="1"/>
  <c r="AB2208" i="1" s="1"/>
  <c r="AI2208" i="1" s="1"/>
  <c r="AG2208" i="1"/>
  <c r="K2209" i="1"/>
  <c r="V2209" i="1" s="1"/>
  <c r="X2209" i="1"/>
  <c r="Y2209" i="1"/>
  <c r="Z2209" i="1" s="1"/>
  <c r="AB2209" i="1" s="1"/>
  <c r="AI2209" i="1" s="1"/>
  <c r="AG2209" i="1"/>
  <c r="K2210" i="1"/>
  <c r="V2210" i="1" s="1"/>
  <c r="X2210" i="1"/>
  <c r="Z2210" i="1" s="1"/>
  <c r="AB2210" i="1" s="1"/>
  <c r="AI2210" i="1" s="1"/>
  <c r="Y2210" i="1"/>
  <c r="AG2210" i="1"/>
  <c r="K2211" i="1"/>
  <c r="V2211" i="1"/>
  <c r="X2211" i="1"/>
  <c r="Z2211" i="1" s="1"/>
  <c r="AB2211" i="1" s="1"/>
  <c r="AI2211" i="1" s="1"/>
  <c r="Y2211" i="1"/>
  <c r="AG2211" i="1"/>
  <c r="K2212" i="1"/>
  <c r="V2212" i="1" s="1"/>
  <c r="X2212" i="1"/>
  <c r="Y2212" i="1"/>
  <c r="Z2212" i="1"/>
  <c r="AB2212" i="1" s="1"/>
  <c r="AI2212" i="1" s="1"/>
  <c r="AG2212" i="1"/>
  <c r="K2213" i="1"/>
  <c r="V2213" i="1" s="1"/>
  <c r="X2213" i="1"/>
  <c r="Y2213" i="1"/>
  <c r="Z2213" i="1" s="1"/>
  <c r="AB2213" i="1" s="1"/>
  <c r="AI2213" i="1" s="1"/>
  <c r="AG2213" i="1"/>
  <c r="K2214" i="1"/>
  <c r="V2214" i="1"/>
  <c r="X2214" i="1"/>
  <c r="Y2214" i="1"/>
  <c r="Z2214" i="1"/>
  <c r="AB2214" i="1" s="1"/>
  <c r="AI2214" i="1" s="1"/>
  <c r="AG2214" i="1"/>
  <c r="K2215" i="1"/>
  <c r="V2215" i="1" s="1"/>
  <c r="X2215" i="1"/>
  <c r="Y2215" i="1"/>
  <c r="Z2215" i="1" s="1"/>
  <c r="AB2215" i="1" s="1"/>
  <c r="AI2215" i="1" s="1"/>
  <c r="AG2215" i="1"/>
  <c r="K2216" i="1"/>
  <c r="V2216" i="1" s="1"/>
  <c r="X2216" i="1"/>
  <c r="Z2216" i="1" s="1"/>
  <c r="AB2216" i="1" s="1"/>
  <c r="AI2216" i="1" s="1"/>
  <c r="Y2216" i="1"/>
  <c r="AG2216" i="1"/>
  <c r="K2217" i="1"/>
  <c r="V2217" i="1"/>
  <c r="X2217" i="1"/>
  <c r="Z2217" i="1" s="1"/>
  <c r="AB2217" i="1" s="1"/>
  <c r="AI2217" i="1" s="1"/>
  <c r="Y2217" i="1"/>
  <c r="AG2217" i="1"/>
  <c r="K2218" i="1"/>
  <c r="V2218" i="1" s="1"/>
  <c r="X2218" i="1"/>
  <c r="Y2218" i="1"/>
  <c r="Z2218" i="1"/>
  <c r="AB2218" i="1" s="1"/>
  <c r="AI2218" i="1" s="1"/>
  <c r="AG2218" i="1"/>
  <c r="K2219" i="1"/>
  <c r="V2219" i="1" s="1"/>
  <c r="X2219" i="1"/>
  <c r="Y2219" i="1"/>
  <c r="Z2219" i="1" s="1"/>
  <c r="AB2219" i="1" s="1"/>
  <c r="AI2219" i="1" s="1"/>
  <c r="AG2219" i="1"/>
  <c r="K2220" i="1"/>
  <c r="V2220" i="1"/>
  <c r="X2220" i="1"/>
  <c r="Y2220" i="1"/>
  <c r="Z2220" i="1"/>
  <c r="AB2220" i="1" s="1"/>
  <c r="AI2220" i="1" s="1"/>
  <c r="AG2220" i="1"/>
  <c r="K2221" i="1"/>
  <c r="V2221" i="1" s="1"/>
  <c r="X2221" i="1"/>
  <c r="Y2221" i="1"/>
  <c r="Z2221" i="1" s="1"/>
  <c r="AB2221" i="1" s="1"/>
  <c r="AI2221" i="1" s="1"/>
  <c r="AG2221" i="1"/>
  <c r="K2222" i="1"/>
  <c r="V2222" i="1" s="1"/>
  <c r="X2222" i="1"/>
  <c r="Z2222" i="1" s="1"/>
  <c r="AB2222" i="1" s="1"/>
  <c r="AI2222" i="1" s="1"/>
  <c r="Y2222" i="1"/>
  <c r="AG2222" i="1"/>
  <c r="K2223" i="1"/>
  <c r="V2223" i="1"/>
  <c r="X2223" i="1"/>
  <c r="Z2223" i="1" s="1"/>
  <c r="AB2223" i="1" s="1"/>
  <c r="AI2223" i="1" s="1"/>
  <c r="Y2223" i="1"/>
  <c r="AG2223" i="1"/>
  <c r="K2224" i="1"/>
  <c r="V2224" i="1" s="1"/>
  <c r="X2224" i="1"/>
  <c r="Y2224" i="1"/>
  <c r="Z2224" i="1"/>
  <c r="AB2224" i="1" s="1"/>
  <c r="AI2224" i="1" s="1"/>
  <c r="AG2224" i="1"/>
  <c r="K2225" i="1"/>
  <c r="V2225" i="1" s="1"/>
  <c r="X2225" i="1"/>
  <c r="Y2225" i="1"/>
  <c r="Z2225" i="1" s="1"/>
  <c r="AB2225" i="1" s="1"/>
  <c r="AI2225" i="1" s="1"/>
  <c r="AG2225" i="1"/>
  <c r="K2226" i="1"/>
  <c r="V2226" i="1"/>
  <c r="X2226" i="1"/>
  <c r="Y2226" i="1"/>
  <c r="Z2226" i="1"/>
  <c r="AB2226" i="1" s="1"/>
  <c r="AI2226" i="1" s="1"/>
  <c r="AG2226" i="1"/>
  <c r="K2227" i="1"/>
  <c r="V2227" i="1" s="1"/>
  <c r="X2227" i="1"/>
  <c r="Y2227" i="1"/>
  <c r="Z2227" i="1" s="1"/>
  <c r="AB2227" i="1" s="1"/>
  <c r="AI2227" i="1" s="1"/>
  <c r="AG2227" i="1"/>
  <c r="K2228" i="1"/>
  <c r="V2228" i="1" s="1"/>
  <c r="X2228" i="1"/>
  <c r="Z2228" i="1" s="1"/>
  <c r="AB2228" i="1" s="1"/>
  <c r="AI2228" i="1" s="1"/>
  <c r="Y2228" i="1"/>
  <c r="AG2228" i="1"/>
  <c r="K2229" i="1"/>
  <c r="V2229" i="1"/>
  <c r="X2229" i="1"/>
  <c r="Z2229" i="1" s="1"/>
  <c r="AB2229" i="1" s="1"/>
  <c r="AI2229" i="1" s="1"/>
  <c r="Y2229" i="1"/>
  <c r="AG2229" i="1"/>
  <c r="K2230" i="1"/>
  <c r="V2230" i="1" s="1"/>
  <c r="X2230" i="1"/>
  <c r="Y2230" i="1"/>
  <c r="Z2230" i="1"/>
  <c r="AB2230" i="1" s="1"/>
  <c r="AI2230" i="1" s="1"/>
  <c r="AG2230" i="1"/>
  <c r="K2231" i="1"/>
  <c r="V2231" i="1" s="1"/>
  <c r="X2231" i="1"/>
  <c r="Y2231" i="1"/>
  <c r="Z2231" i="1" s="1"/>
  <c r="AB2231" i="1" s="1"/>
  <c r="AI2231" i="1" s="1"/>
  <c r="AG2231" i="1"/>
  <c r="K2232" i="1"/>
  <c r="V2232" i="1"/>
  <c r="X2232" i="1"/>
  <c r="Y2232" i="1"/>
  <c r="Z2232" i="1"/>
  <c r="AB2232" i="1" s="1"/>
  <c r="AI2232" i="1" s="1"/>
  <c r="AG2232" i="1"/>
  <c r="K2233" i="1"/>
  <c r="V2233" i="1" s="1"/>
  <c r="X2233" i="1"/>
  <c r="Y2233" i="1"/>
  <c r="Z2233" i="1" s="1"/>
  <c r="AB2233" i="1" s="1"/>
  <c r="AI2233" i="1" s="1"/>
  <c r="AG2233" i="1"/>
  <c r="K2234" i="1"/>
  <c r="V2234" i="1" s="1"/>
  <c r="X2234" i="1"/>
  <c r="Z2234" i="1" s="1"/>
  <c r="AB2234" i="1" s="1"/>
  <c r="AI2234" i="1" s="1"/>
  <c r="Y2234" i="1"/>
  <c r="AG2234" i="1"/>
  <c r="K2235" i="1"/>
  <c r="V2235" i="1"/>
  <c r="X2235" i="1"/>
  <c r="Z2235" i="1" s="1"/>
  <c r="AB2235" i="1" s="1"/>
  <c r="AI2235" i="1" s="1"/>
  <c r="Y2235" i="1"/>
  <c r="AG2235" i="1"/>
  <c r="K2236" i="1"/>
  <c r="V2236" i="1" s="1"/>
  <c r="X2236" i="1"/>
  <c r="Y2236" i="1"/>
  <c r="Z2236" i="1"/>
  <c r="AB2236" i="1" s="1"/>
  <c r="AI2236" i="1" s="1"/>
  <c r="AG2236" i="1"/>
  <c r="K2237" i="1"/>
  <c r="V2237" i="1" s="1"/>
  <c r="X2237" i="1"/>
  <c r="Y2237" i="1"/>
  <c r="Z2237" i="1" s="1"/>
  <c r="AB2237" i="1" s="1"/>
  <c r="AI2237" i="1" s="1"/>
  <c r="AG2237" i="1"/>
  <c r="K2238" i="1"/>
  <c r="V2238" i="1"/>
  <c r="X2238" i="1"/>
  <c r="Y2238" i="1"/>
  <c r="Z2238" i="1"/>
  <c r="AB2238" i="1" s="1"/>
  <c r="AI2238" i="1" s="1"/>
  <c r="AG2238" i="1"/>
  <c r="K2239" i="1"/>
  <c r="V2239" i="1" s="1"/>
  <c r="X2239" i="1"/>
  <c r="Y2239" i="1"/>
  <c r="Z2239" i="1" s="1"/>
  <c r="AB2239" i="1" s="1"/>
  <c r="AI2239" i="1" s="1"/>
  <c r="AG2239" i="1"/>
  <c r="K2240" i="1"/>
  <c r="V2240" i="1" s="1"/>
  <c r="X2240" i="1"/>
  <c r="Z2240" i="1" s="1"/>
  <c r="AB2240" i="1" s="1"/>
  <c r="AI2240" i="1" s="1"/>
  <c r="Y2240" i="1"/>
  <c r="AG2240" i="1"/>
  <c r="K2241" i="1"/>
  <c r="V2241" i="1"/>
  <c r="X2241" i="1"/>
  <c r="Z2241" i="1" s="1"/>
  <c r="AB2241" i="1" s="1"/>
  <c r="AI2241" i="1" s="1"/>
  <c r="Y2241" i="1"/>
  <c r="AG2241" i="1"/>
  <c r="K2242" i="1"/>
  <c r="V2242" i="1" s="1"/>
  <c r="X2242" i="1"/>
  <c r="Y2242" i="1"/>
  <c r="Z2242" i="1"/>
  <c r="AB2242" i="1" s="1"/>
  <c r="AI2242" i="1" s="1"/>
  <c r="AG2242" i="1"/>
  <c r="K2243" i="1"/>
  <c r="V2243" i="1" s="1"/>
  <c r="X2243" i="1"/>
  <c r="Y2243" i="1"/>
  <c r="Z2243" i="1" s="1"/>
  <c r="AB2243" i="1" s="1"/>
  <c r="AI2243" i="1" s="1"/>
  <c r="AG2243" i="1"/>
  <c r="K2244" i="1"/>
  <c r="V2244" i="1"/>
  <c r="X2244" i="1"/>
  <c r="Y2244" i="1"/>
  <c r="Z2244" i="1"/>
  <c r="AB2244" i="1" s="1"/>
  <c r="AI2244" i="1" s="1"/>
  <c r="AG2244" i="1"/>
  <c r="K2245" i="1"/>
  <c r="V2245" i="1" s="1"/>
  <c r="X2245" i="1"/>
  <c r="Y2245" i="1"/>
  <c r="Z2245" i="1" s="1"/>
  <c r="AB2245" i="1" s="1"/>
  <c r="AI2245" i="1" s="1"/>
  <c r="AG2245" i="1"/>
  <c r="K2246" i="1"/>
  <c r="V2246" i="1" s="1"/>
  <c r="X2246" i="1"/>
  <c r="Z2246" i="1" s="1"/>
  <c r="AB2246" i="1" s="1"/>
  <c r="AI2246" i="1" s="1"/>
  <c r="Y2246" i="1"/>
  <c r="AG2246" i="1"/>
  <c r="K2247" i="1"/>
  <c r="V2247" i="1"/>
  <c r="X2247" i="1"/>
  <c r="Z2247" i="1" s="1"/>
  <c r="AB2247" i="1" s="1"/>
  <c r="AI2247" i="1" s="1"/>
  <c r="Y2247" i="1"/>
  <c r="AG2247" i="1"/>
  <c r="K2248" i="1"/>
  <c r="V2248" i="1" s="1"/>
  <c r="X2248" i="1"/>
  <c r="Y2248" i="1"/>
  <c r="Z2248" i="1"/>
  <c r="AB2248" i="1" s="1"/>
  <c r="AI2248" i="1" s="1"/>
  <c r="AG2248" i="1"/>
  <c r="K2249" i="1"/>
  <c r="V2249" i="1" s="1"/>
  <c r="X2249" i="1"/>
  <c r="Y2249" i="1"/>
  <c r="Z2249" i="1" s="1"/>
  <c r="AB2249" i="1" s="1"/>
  <c r="AI2249" i="1" s="1"/>
  <c r="AG2249" i="1"/>
  <c r="K2250" i="1"/>
  <c r="V2250" i="1"/>
  <c r="X2250" i="1"/>
  <c r="Y2250" i="1"/>
  <c r="Z2250" i="1"/>
  <c r="AB2250" i="1" s="1"/>
  <c r="AI2250" i="1" s="1"/>
  <c r="AG2250" i="1"/>
  <c r="K2251" i="1"/>
  <c r="V2251" i="1" s="1"/>
  <c r="X2251" i="1"/>
  <c r="Y2251" i="1"/>
  <c r="Z2251" i="1" s="1"/>
  <c r="AB2251" i="1" s="1"/>
  <c r="AI2251" i="1" s="1"/>
  <c r="AG2251" i="1"/>
  <c r="K2252" i="1"/>
  <c r="V2252" i="1" s="1"/>
  <c r="X2252" i="1"/>
  <c r="Z2252" i="1" s="1"/>
  <c r="AB2252" i="1" s="1"/>
  <c r="AI2252" i="1" s="1"/>
  <c r="Y2252" i="1"/>
  <c r="AG2252" i="1"/>
  <c r="K2253" i="1"/>
  <c r="V2253" i="1"/>
  <c r="X2253" i="1"/>
  <c r="Z2253" i="1" s="1"/>
  <c r="AB2253" i="1" s="1"/>
  <c r="AI2253" i="1" s="1"/>
  <c r="Y2253" i="1"/>
  <c r="AG2253" i="1"/>
  <c r="K2254" i="1"/>
  <c r="V2254" i="1" s="1"/>
  <c r="X2254" i="1"/>
  <c r="Y2254" i="1"/>
  <c r="Z2254" i="1"/>
  <c r="AB2254" i="1" s="1"/>
  <c r="AI2254" i="1" s="1"/>
  <c r="AG2254" i="1"/>
  <c r="K2255" i="1"/>
  <c r="V2255" i="1" s="1"/>
  <c r="X2255" i="1"/>
  <c r="Y2255" i="1"/>
  <c r="Z2255" i="1" s="1"/>
  <c r="AB2255" i="1" s="1"/>
  <c r="AI2255" i="1" s="1"/>
  <c r="AG2255" i="1"/>
  <c r="K2256" i="1"/>
  <c r="V2256" i="1"/>
  <c r="X2256" i="1"/>
  <c r="Y2256" i="1"/>
  <c r="Z2256" i="1"/>
  <c r="AB2256" i="1" s="1"/>
  <c r="AI2256" i="1" s="1"/>
  <c r="AG2256" i="1"/>
  <c r="K2257" i="1"/>
  <c r="V2257" i="1" s="1"/>
  <c r="X2257" i="1"/>
  <c r="Y2257" i="1"/>
  <c r="Z2257" i="1" s="1"/>
  <c r="AB2257" i="1" s="1"/>
  <c r="AI2257" i="1" s="1"/>
  <c r="AG2257" i="1"/>
  <c r="K2258" i="1"/>
  <c r="V2258" i="1" s="1"/>
  <c r="X2258" i="1"/>
  <c r="Z2258" i="1" s="1"/>
  <c r="AB2258" i="1" s="1"/>
  <c r="AI2258" i="1" s="1"/>
  <c r="Y2258" i="1"/>
  <c r="AG2258" i="1"/>
  <c r="K2259" i="1"/>
  <c r="V2259" i="1"/>
  <c r="X2259" i="1"/>
  <c r="Z2259" i="1" s="1"/>
  <c r="AB2259" i="1" s="1"/>
  <c r="AI2259" i="1" s="1"/>
  <c r="Y2259" i="1"/>
  <c r="AG2259" i="1"/>
  <c r="K2260" i="1"/>
  <c r="V2260" i="1" s="1"/>
  <c r="X2260" i="1"/>
  <c r="Y2260" i="1"/>
  <c r="Z2260" i="1"/>
  <c r="AB2260" i="1" s="1"/>
  <c r="AI2260" i="1" s="1"/>
  <c r="AG2260" i="1"/>
  <c r="K2261" i="1"/>
  <c r="V2261" i="1" s="1"/>
  <c r="X2261" i="1"/>
  <c r="Y2261" i="1"/>
  <c r="Z2261" i="1" s="1"/>
  <c r="AB2261" i="1" s="1"/>
  <c r="AI2261" i="1" s="1"/>
  <c r="AG2261" i="1"/>
  <c r="K2262" i="1"/>
  <c r="V2262" i="1"/>
  <c r="X2262" i="1"/>
  <c r="Y2262" i="1"/>
  <c r="Z2262" i="1"/>
  <c r="AB2262" i="1" s="1"/>
  <c r="AI2262" i="1" s="1"/>
  <c r="AG2262" i="1"/>
  <c r="K2263" i="1"/>
  <c r="V2263" i="1" s="1"/>
  <c r="X2263" i="1"/>
  <c r="Y2263" i="1"/>
  <c r="Z2263" i="1" s="1"/>
  <c r="AB2263" i="1" s="1"/>
  <c r="AI2263" i="1" s="1"/>
  <c r="AG2263" i="1"/>
  <c r="K2264" i="1"/>
  <c r="V2264" i="1" s="1"/>
  <c r="X2264" i="1"/>
  <c r="Z2264" i="1" s="1"/>
  <c r="AB2264" i="1" s="1"/>
  <c r="AI2264" i="1" s="1"/>
  <c r="Y2264" i="1"/>
  <c r="AG2264" i="1"/>
  <c r="K2265" i="1"/>
  <c r="V2265" i="1"/>
  <c r="X2265" i="1"/>
  <c r="Z2265" i="1" s="1"/>
  <c r="AB2265" i="1" s="1"/>
  <c r="AI2265" i="1" s="1"/>
  <c r="Y2265" i="1"/>
  <c r="AG2265" i="1"/>
  <c r="K2266" i="1"/>
  <c r="V2266" i="1" s="1"/>
  <c r="X2266" i="1"/>
  <c r="Y2266" i="1"/>
  <c r="Z2266" i="1"/>
  <c r="AB2266" i="1" s="1"/>
  <c r="AI2266" i="1" s="1"/>
  <c r="AG2266" i="1"/>
  <c r="K2267" i="1"/>
  <c r="V2267" i="1" s="1"/>
  <c r="X2267" i="1"/>
  <c r="Y2267" i="1"/>
  <c r="Z2267" i="1" s="1"/>
  <c r="AB2267" i="1" s="1"/>
  <c r="AI2267" i="1" s="1"/>
  <c r="AG2267" i="1"/>
  <c r="K2268" i="1"/>
  <c r="V2268" i="1"/>
  <c r="X2268" i="1"/>
  <c r="Y2268" i="1"/>
  <c r="Z2268" i="1"/>
  <c r="AB2268" i="1" s="1"/>
  <c r="AI2268" i="1" s="1"/>
  <c r="AG2268" i="1"/>
  <c r="K2269" i="1"/>
  <c r="V2269" i="1" s="1"/>
  <c r="X2269" i="1"/>
  <c r="Y2269" i="1"/>
  <c r="Z2269" i="1" s="1"/>
  <c r="AB2269" i="1" s="1"/>
  <c r="AI2269" i="1" s="1"/>
  <c r="AG2269" i="1"/>
  <c r="K2270" i="1"/>
  <c r="V2270" i="1" s="1"/>
  <c r="X2270" i="1"/>
  <c r="Z2270" i="1" s="1"/>
  <c r="AB2270" i="1" s="1"/>
  <c r="AI2270" i="1" s="1"/>
  <c r="Y2270" i="1"/>
  <c r="AG2270" i="1"/>
  <c r="K2271" i="1"/>
  <c r="V2271" i="1"/>
  <c r="X2271" i="1"/>
  <c r="Z2271" i="1" s="1"/>
  <c r="AB2271" i="1" s="1"/>
  <c r="AI2271" i="1" s="1"/>
  <c r="Y2271" i="1"/>
  <c r="AG2271" i="1"/>
  <c r="K2272" i="1"/>
  <c r="V2272" i="1" s="1"/>
  <c r="X2272" i="1"/>
  <c r="Y2272" i="1"/>
  <c r="Z2272" i="1"/>
  <c r="AB2272" i="1" s="1"/>
  <c r="AI2272" i="1" s="1"/>
  <c r="AG2272" i="1"/>
  <c r="K2273" i="1"/>
  <c r="V2273" i="1" s="1"/>
  <c r="X2273" i="1"/>
  <c r="Y2273" i="1"/>
  <c r="Z2273" i="1" s="1"/>
  <c r="AB2273" i="1" s="1"/>
  <c r="AI2273" i="1" s="1"/>
  <c r="AG2273" i="1"/>
  <c r="K2274" i="1"/>
  <c r="V2274" i="1"/>
  <c r="X2274" i="1"/>
  <c r="Y2274" i="1"/>
  <c r="Z2274" i="1"/>
  <c r="AB2274" i="1" s="1"/>
  <c r="AI2274" i="1" s="1"/>
  <c r="AG2274" i="1"/>
  <c r="K2275" i="1"/>
  <c r="V2275" i="1" s="1"/>
  <c r="X2275" i="1"/>
  <c r="Y2275" i="1"/>
  <c r="Z2275" i="1" s="1"/>
  <c r="AB2275" i="1" s="1"/>
  <c r="AI2275" i="1" s="1"/>
  <c r="AG2275" i="1"/>
  <c r="K2276" i="1"/>
  <c r="V2276" i="1" s="1"/>
  <c r="X2276" i="1"/>
  <c r="Z2276" i="1" s="1"/>
  <c r="AB2276" i="1" s="1"/>
  <c r="AI2276" i="1" s="1"/>
  <c r="Y2276" i="1"/>
  <c r="AG2276" i="1"/>
  <c r="K2277" i="1"/>
  <c r="V2277" i="1"/>
  <c r="X2277" i="1"/>
  <c r="Z2277" i="1" s="1"/>
  <c r="AB2277" i="1" s="1"/>
  <c r="AI2277" i="1" s="1"/>
  <c r="Y2277" i="1"/>
  <c r="AG2277" i="1"/>
  <c r="K2278" i="1"/>
  <c r="V2278" i="1" s="1"/>
  <c r="X2278" i="1"/>
  <c r="Y2278" i="1"/>
  <c r="Z2278" i="1"/>
  <c r="AB2278" i="1" s="1"/>
  <c r="AI2278" i="1" s="1"/>
  <c r="AG2278" i="1"/>
  <c r="K2279" i="1"/>
  <c r="V2279" i="1" s="1"/>
  <c r="X2279" i="1"/>
  <c r="Y2279" i="1"/>
  <c r="Z2279" i="1" s="1"/>
  <c r="AB2279" i="1" s="1"/>
  <c r="AI2279" i="1" s="1"/>
  <c r="AG2279" i="1"/>
  <c r="K2280" i="1"/>
  <c r="V2280" i="1"/>
  <c r="X2280" i="1"/>
  <c r="Y2280" i="1"/>
  <c r="Z2280" i="1"/>
  <c r="AB2280" i="1" s="1"/>
  <c r="AI2280" i="1" s="1"/>
  <c r="AG2280" i="1"/>
  <c r="K2281" i="1"/>
  <c r="V2281" i="1" s="1"/>
  <c r="X2281" i="1"/>
  <c r="Y2281" i="1"/>
  <c r="Z2281" i="1" s="1"/>
  <c r="AB2281" i="1" s="1"/>
  <c r="AI2281" i="1" s="1"/>
  <c r="AG2281" i="1"/>
  <c r="K2282" i="1"/>
  <c r="V2282" i="1" s="1"/>
  <c r="X2282" i="1"/>
  <c r="Z2282" i="1" s="1"/>
  <c r="AB2282" i="1" s="1"/>
  <c r="AI2282" i="1" s="1"/>
  <c r="Y2282" i="1"/>
  <c r="AG2282" i="1"/>
  <c r="K2283" i="1"/>
  <c r="V2283" i="1"/>
  <c r="X2283" i="1"/>
  <c r="Z2283" i="1" s="1"/>
  <c r="AB2283" i="1" s="1"/>
  <c r="AI2283" i="1" s="1"/>
  <c r="Y2283" i="1"/>
  <c r="AG2283" i="1"/>
  <c r="K2284" i="1"/>
  <c r="V2284" i="1" s="1"/>
  <c r="X2284" i="1"/>
  <c r="Y2284" i="1"/>
  <c r="Z2284" i="1"/>
  <c r="AB2284" i="1" s="1"/>
  <c r="AI2284" i="1" s="1"/>
  <c r="AG2284" i="1"/>
  <c r="K2285" i="1"/>
  <c r="V2285" i="1" s="1"/>
  <c r="X2285" i="1"/>
  <c r="Y2285" i="1"/>
  <c r="Z2285" i="1" s="1"/>
  <c r="AB2285" i="1" s="1"/>
  <c r="AI2285" i="1" s="1"/>
  <c r="AG2285" i="1"/>
  <c r="K2286" i="1"/>
  <c r="V2286" i="1"/>
  <c r="X2286" i="1"/>
  <c r="Y2286" i="1"/>
  <c r="Z2286" i="1"/>
  <c r="AB2286" i="1" s="1"/>
  <c r="AI2286" i="1" s="1"/>
  <c r="AG2286" i="1"/>
  <c r="K2287" i="1"/>
  <c r="V2287" i="1" s="1"/>
  <c r="X2287" i="1"/>
  <c r="Y2287" i="1"/>
  <c r="Z2287" i="1" s="1"/>
  <c r="AB2287" i="1" s="1"/>
  <c r="AI2287" i="1" s="1"/>
  <c r="AG2287" i="1"/>
  <c r="K2288" i="1"/>
  <c r="V2288" i="1" s="1"/>
  <c r="X2288" i="1"/>
  <c r="Z2288" i="1" s="1"/>
  <c r="AB2288" i="1" s="1"/>
  <c r="AI2288" i="1" s="1"/>
  <c r="Y2288" i="1"/>
  <c r="AG2288" i="1"/>
  <c r="K2289" i="1"/>
  <c r="V2289" i="1"/>
  <c r="X2289" i="1"/>
  <c r="Z2289" i="1" s="1"/>
  <c r="AB2289" i="1" s="1"/>
  <c r="AI2289" i="1" s="1"/>
  <c r="Y2289" i="1"/>
  <c r="AG2289" i="1"/>
  <c r="K2290" i="1"/>
  <c r="V2290" i="1" s="1"/>
  <c r="X2290" i="1"/>
  <c r="Y2290" i="1"/>
  <c r="Z2290" i="1"/>
  <c r="AB2290" i="1" s="1"/>
  <c r="AI2290" i="1" s="1"/>
  <c r="AG2290" i="1"/>
  <c r="K2291" i="1"/>
  <c r="V2291" i="1" s="1"/>
  <c r="X2291" i="1"/>
  <c r="Y2291" i="1"/>
  <c r="Z2291" i="1" s="1"/>
  <c r="AB2291" i="1" s="1"/>
  <c r="AG2291" i="1"/>
  <c r="AI2291" i="1"/>
  <c r="K2292" i="1"/>
  <c r="V2292" i="1"/>
  <c r="X2292" i="1"/>
  <c r="Y2292" i="1"/>
  <c r="Z2292" i="1"/>
  <c r="AB2292" i="1" s="1"/>
  <c r="AI2292" i="1" s="1"/>
  <c r="AG2292" i="1"/>
  <c r="K2293" i="1"/>
  <c r="V2293" i="1" s="1"/>
  <c r="X2293" i="1"/>
  <c r="Y2293" i="1"/>
  <c r="Z2293" i="1"/>
  <c r="AB2293" i="1" s="1"/>
  <c r="AI2293" i="1" s="1"/>
  <c r="AG2293" i="1"/>
  <c r="K2294" i="1"/>
  <c r="V2294" i="1" s="1"/>
  <c r="X2294" i="1"/>
  <c r="Z2294" i="1" s="1"/>
  <c r="AB2294" i="1" s="1"/>
  <c r="AI2294" i="1" s="1"/>
  <c r="Y2294" i="1"/>
  <c r="AG2294" i="1"/>
  <c r="K2295" i="1"/>
  <c r="V2295" i="1"/>
  <c r="X2295" i="1"/>
  <c r="Z2295" i="1" s="1"/>
  <c r="AB2295" i="1" s="1"/>
  <c r="AI2295" i="1" s="1"/>
  <c r="Y2295" i="1"/>
  <c r="AG2295" i="1"/>
  <c r="K2296" i="1"/>
  <c r="V2296" i="1" s="1"/>
  <c r="X2296" i="1"/>
  <c r="Y2296" i="1"/>
  <c r="Z2296" i="1"/>
  <c r="AB2296" i="1" s="1"/>
  <c r="AI2296" i="1" s="1"/>
  <c r="AG2296" i="1"/>
  <c r="K2297" i="1"/>
  <c r="V2297" i="1" s="1"/>
  <c r="X2297" i="1"/>
  <c r="Y2297" i="1"/>
  <c r="Z2297" i="1" s="1"/>
  <c r="AB2297" i="1" s="1"/>
  <c r="AI2297" i="1" s="1"/>
  <c r="AG2297" i="1"/>
  <c r="K2298" i="1"/>
  <c r="V2298" i="1"/>
  <c r="X2298" i="1"/>
  <c r="Y2298" i="1"/>
  <c r="Z2298" i="1"/>
  <c r="AB2298" i="1" s="1"/>
  <c r="AI2298" i="1" s="1"/>
  <c r="AG2298" i="1"/>
  <c r="K2299" i="1"/>
  <c r="V2299" i="1" s="1"/>
  <c r="X2299" i="1"/>
  <c r="Y2299" i="1"/>
  <c r="Z2299" i="1" s="1"/>
  <c r="AB2299" i="1" s="1"/>
  <c r="AI2299" i="1" s="1"/>
  <c r="AG2299" i="1"/>
  <c r="K2300" i="1"/>
  <c r="V2300" i="1" s="1"/>
  <c r="X2300" i="1"/>
  <c r="Z2300" i="1" s="1"/>
  <c r="AB2300" i="1" s="1"/>
  <c r="AI2300" i="1" s="1"/>
  <c r="Y2300" i="1"/>
  <c r="AG2300" i="1"/>
  <c r="K2301" i="1"/>
  <c r="V2301" i="1"/>
  <c r="X2301" i="1"/>
  <c r="Z2301" i="1" s="1"/>
  <c r="AB2301" i="1" s="1"/>
  <c r="AI2301" i="1" s="1"/>
  <c r="Y2301" i="1"/>
  <c r="AG2301" i="1"/>
  <c r="K2302" i="1"/>
  <c r="V2302" i="1" s="1"/>
  <c r="X2302" i="1"/>
  <c r="Y2302" i="1"/>
  <c r="Z2302" i="1"/>
  <c r="AB2302" i="1" s="1"/>
  <c r="AI2302" i="1" s="1"/>
  <c r="AG2302" i="1"/>
  <c r="K2303" i="1"/>
  <c r="V2303" i="1" s="1"/>
  <c r="X2303" i="1"/>
  <c r="Y2303" i="1"/>
  <c r="Z2303" i="1" s="1"/>
  <c r="AB2303" i="1" s="1"/>
  <c r="AG2303" i="1"/>
  <c r="AI2303" i="1"/>
  <c r="K2304" i="1"/>
  <c r="V2304" i="1"/>
  <c r="X2304" i="1"/>
  <c r="Y2304" i="1"/>
  <c r="Z2304" i="1"/>
  <c r="AB2304" i="1" s="1"/>
  <c r="AI2304" i="1" s="1"/>
  <c r="AG2304" i="1"/>
  <c r="K2305" i="1"/>
  <c r="V2305" i="1" s="1"/>
  <c r="X2305" i="1"/>
  <c r="Y2305" i="1"/>
  <c r="Z2305" i="1"/>
  <c r="AB2305" i="1" s="1"/>
  <c r="AI2305" i="1" s="1"/>
  <c r="AG2305" i="1"/>
  <c r="K2306" i="1"/>
  <c r="V2306" i="1" s="1"/>
  <c r="X2306" i="1"/>
  <c r="Z2306" i="1" s="1"/>
  <c r="AB2306" i="1" s="1"/>
  <c r="AI2306" i="1" s="1"/>
  <c r="Y2306" i="1"/>
  <c r="AG2306" i="1"/>
  <c r="K2307" i="1"/>
  <c r="V2307" i="1"/>
  <c r="X2307" i="1"/>
  <c r="Z2307" i="1" s="1"/>
  <c r="AB2307" i="1" s="1"/>
  <c r="AI2307" i="1" s="1"/>
  <c r="Y2307" i="1"/>
  <c r="AG2307" i="1"/>
  <c r="K2308" i="1"/>
  <c r="V2308" i="1" s="1"/>
  <c r="X2308" i="1"/>
  <c r="Y2308" i="1"/>
  <c r="Z2308" i="1"/>
  <c r="AB2308" i="1" s="1"/>
  <c r="AI2308" i="1" s="1"/>
  <c r="AG2308" i="1"/>
  <c r="K2309" i="1"/>
  <c r="V2309" i="1" s="1"/>
  <c r="X2309" i="1"/>
  <c r="Y2309" i="1"/>
  <c r="Z2309" i="1" s="1"/>
  <c r="AB2309" i="1" s="1"/>
  <c r="AG2309" i="1"/>
  <c r="AI2309" i="1" s="1"/>
  <c r="K2310" i="1"/>
  <c r="V2310" i="1"/>
  <c r="X2310" i="1"/>
  <c r="Y2310" i="1"/>
  <c r="Z2310" i="1"/>
  <c r="AB2310" i="1" s="1"/>
  <c r="AI2310" i="1" s="1"/>
  <c r="AG2310" i="1"/>
  <c r="K2311" i="1"/>
  <c r="V2311" i="1" s="1"/>
  <c r="X2311" i="1"/>
  <c r="Y2311" i="1"/>
  <c r="Z2311" i="1"/>
  <c r="AB2311" i="1" s="1"/>
  <c r="AI2311" i="1" s="1"/>
  <c r="AG2311" i="1"/>
  <c r="K2312" i="1"/>
  <c r="V2312" i="1" s="1"/>
  <c r="X2312" i="1"/>
  <c r="Y2312" i="1"/>
  <c r="AG2312" i="1"/>
  <c r="K2313" i="1"/>
  <c r="V2313" i="1"/>
  <c r="X2313" i="1"/>
  <c r="Z2313" i="1" s="1"/>
  <c r="AB2313" i="1" s="1"/>
  <c r="Y2313" i="1"/>
  <c r="AG2313" i="1"/>
  <c r="AI2313" i="1"/>
  <c r="K2314" i="1"/>
  <c r="V2314" i="1" s="1"/>
  <c r="X2314" i="1"/>
  <c r="Y2314" i="1"/>
  <c r="Z2314" i="1"/>
  <c r="AB2314" i="1" s="1"/>
  <c r="AI2314" i="1" s="1"/>
  <c r="AG2314" i="1"/>
  <c r="K2315" i="1"/>
  <c r="V2315" i="1" s="1"/>
  <c r="X2315" i="1"/>
  <c r="Y2315" i="1"/>
  <c r="Z2315" i="1" s="1"/>
  <c r="AB2315" i="1" s="1"/>
  <c r="AG2315" i="1"/>
  <c r="AI2315" i="1"/>
  <c r="K2316" i="1"/>
  <c r="V2316" i="1"/>
  <c r="X2316" i="1"/>
  <c r="Z2316" i="1" s="1"/>
  <c r="AB2316" i="1" s="1"/>
  <c r="AI2316" i="1" s="1"/>
  <c r="Y2316" i="1"/>
  <c r="AG2316" i="1"/>
  <c r="K2317" i="1"/>
  <c r="V2317" i="1" s="1"/>
  <c r="X2317" i="1"/>
  <c r="Y2317" i="1"/>
  <c r="Z2317" i="1"/>
  <c r="AB2317" i="1" s="1"/>
  <c r="AI2317" i="1" s="1"/>
  <c r="AG2317" i="1"/>
  <c r="K2318" i="1"/>
  <c r="V2318" i="1" s="1"/>
  <c r="X2318" i="1"/>
  <c r="Z2318" i="1" s="1"/>
  <c r="AB2318" i="1" s="1"/>
  <c r="AI2318" i="1" s="1"/>
  <c r="Y2318" i="1"/>
  <c r="AG2318" i="1"/>
  <c r="K2319" i="1"/>
  <c r="V2319" i="1"/>
  <c r="X2319" i="1"/>
  <c r="Z2319" i="1" s="1"/>
  <c r="AB2319" i="1" s="1"/>
  <c r="AI2319" i="1" s="1"/>
  <c r="Y2319" i="1"/>
  <c r="AG2319" i="1"/>
  <c r="K2320" i="1"/>
  <c r="V2320" i="1" s="1"/>
  <c r="X2320" i="1"/>
  <c r="Y2320" i="1"/>
  <c r="Z2320" i="1"/>
  <c r="AB2320" i="1" s="1"/>
  <c r="AG2320" i="1"/>
  <c r="K2321" i="1"/>
  <c r="V2321" i="1" s="1"/>
  <c r="X2321" i="1"/>
  <c r="Y2321" i="1"/>
  <c r="Z2321" i="1" s="1"/>
  <c r="AB2321" i="1" s="1"/>
  <c r="AI2321" i="1" s="1"/>
  <c r="AG2321" i="1"/>
  <c r="K2322" i="1"/>
  <c r="V2322" i="1"/>
  <c r="X2322" i="1"/>
  <c r="Y2322" i="1"/>
  <c r="Z2322" i="1"/>
  <c r="AB2322" i="1" s="1"/>
  <c r="AI2322" i="1" s="1"/>
  <c r="AG2322" i="1"/>
  <c r="K2323" i="1"/>
  <c r="V2323" i="1" s="1"/>
  <c r="X2323" i="1"/>
  <c r="Y2323" i="1"/>
  <c r="Z2323" i="1" s="1"/>
  <c r="AB2323" i="1" s="1"/>
  <c r="AI2323" i="1" s="1"/>
  <c r="AG2323" i="1"/>
  <c r="K2324" i="1"/>
  <c r="V2324" i="1" s="1"/>
  <c r="X2324" i="1"/>
  <c r="Z2324" i="1" s="1"/>
  <c r="AB2324" i="1" s="1"/>
  <c r="AI2324" i="1" s="1"/>
  <c r="Y2324" i="1"/>
  <c r="AG2324" i="1"/>
  <c r="K2325" i="1"/>
  <c r="V2325" i="1"/>
  <c r="X2325" i="1"/>
  <c r="Z2325" i="1" s="1"/>
  <c r="Y2325" i="1"/>
  <c r="AB2325" i="1"/>
  <c r="AI2325" i="1" s="1"/>
  <c r="AG2325" i="1"/>
  <c r="K2326" i="1"/>
  <c r="V2326" i="1" s="1"/>
  <c r="X2326" i="1"/>
  <c r="Y2326" i="1"/>
  <c r="Z2326" i="1"/>
  <c r="AB2326" i="1" s="1"/>
  <c r="AI2326" i="1" s="1"/>
  <c r="AG2326" i="1"/>
  <c r="K2327" i="1"/>
  <c r="V2327" i="1" s="1"/>
  <c r="X2327" i="1"/>
  <c r="Y2327" i="1"/>
  <c r="Z2327" i="1" s="1"/>
  <c r="AB2327" i="1" s="1"/>
  <c r="AG2327" i="1"/>
  <c r="AI2327" i="1"/>
  <c r="K2328" i="1"/>
  <c r="V2328" i="1"/>
  <c r="X2328" i="1"/>
  <c r="Y2328" i="1"/>
  <c r="Z2328" i="1"/>
  <c r="AB2328" i="1"/>
  <c r="AI2328" i="1" s="1"/>
  <c r="AG2328" i="1"/>
  <c r="K2329" i="1"/>
  <c r="V2329" i="1" s="1"/>
  <c r="X2329" i="1"/>
  <c r="Y2329" i="1"/>
  <c r="Z2329" i="1" s="1"/>
  <c r="AB2329" i="1" s="1"/>
  <c r="AI2329" i="1" s="1"/>
  <c r="AG2329" i="1"/>
  <c r="K2330" i="1"/>
  <c r="V2330" i="1" s="1"/>
  <c r="X2330" i="1"/>
  <c r="Y2330" i="1"/>
  <c r="AG2330" i="1"/>
  <c r="K2331" i="1"/>
  <c r="V2331" i="1"/>
  <c r="X2331" i="1"/>
  <c r="Z2331" i="1" s="1"/>
  <c r="Y2331" i="1"/>
  <c r="AB2331" i="1"/>
  <c r="AG2331" i="1"/>
  <c r="AI2331" i="1"/>
  <c r="K2332" i="1"/>
  <c r="V2332" i="1" s="1"/>
  <c r="X2332" i="1"/>
  <c r="Y2332" i="1"/>
  <c r="Z2332" i="1"/>
  <c r="AB2332" i="1" s="1"/>
  <c r="AI2332" i="1" s="1"/>
  <c r="AG2332" i="1"/>
  <c r="K2333" i="1"/>
  <c r="V2333" i="1" s="1"/>
  <c r="X2333" i="1"/>
  <c r="Y2333" i="1"/>
  <c r="Z2333" i="1" s="1"/>
  <c r="AB2333" i="1" s="1"/>
  <c r="AG2333" i="1"/>
  <c r="AI2333" i="1"/>
  <c r="K2334" i="1"/>
  <c r="V2334" i="1"/>
  <c r="X2334" i="1"/>
  <c r="Z2334" i="1" s="1"/>
  <c r="AB2334" i="1" s="1"/>
  <c r="AI2334" i="1" s="1"/>
  <c r="Y2334" i="1"/>
  <c r="AG2334" i="1"/>
  <c r="K2335" i="1"/>
  <c r="V2335" i="1" s="1"/>
  <c r="X2335" i="1"/>
  <c r="Y2335" i="1"/>
  <c r="Z2335" i="1"/>
  <c r="AB2335" i="1" s="1"/>
  <c r="AI2335" i="1" s="1"/>
  <c r="AG2335" i="1"/>
  <c r="K2336" i="1"/>
  <c r="V2336" i="1" s="1"/>
  <c r="X2336" i="1"/>
  <c r="Z2336" i="1" s="1"/>
  <c r="AB2336" i="1" s="1"/>
  <c r="AI2336" i="1" s="1"/>
  <c r="Y2336" i="1"/>
  <c r="AG2336" i="1"/>
  <c r="K2337" i="1"/>
  <c r="V2337" i="1"/>
  <c r="X2337" i="1"/>
  <c r="Z2337" i="1" s="1"/>
  <c r="AB2337" i="1" s="1"/>
  <c r="AI2337" i="1" s="1"/>
  <c r="Y2337" i="1"/>
  <c r="AG2337" i="1"/>
  <c r="K2338" i="1"/>
  <c r="V2338" i="1" s="1"/>
  <c r="X2338" i="1"/>
  <c r="Y2338" i="1"/>
  <c r="Z2338" i="1"/>
  <c r="AB2338" i="1" s="1"/>
  <c r="AG2338" i="1"/>
  <c r="K2339" i="1"/>
  <c r="V2339" i="1" s="1"/>
  <c r="X2339" i="1"/>
  <c r="Y2339" i="1"/>
  <c r="Z2339" i="1" s="1"/>
  <c r="AB2339" i="1" s="1"/>
  <c r="AI2339" i="1" s="1"/>
  <c r="AG2339" i="1"/>
  <c r="K2340" i="1"/>
  <c r="V2340" i="1"/>
  <c r="X2340" i="1"/>
  <c r="Z2340" i="1" s="1"/>
  <c r="AB2340" i="1" s="1"/>
  <c r="AI2340" i="1" s="1"/>
  <c r="Y2340" i="1"/>
  <c r="AG2340" i="1"/>
  <c r="K2341" i="1"/>
  <c r="V2341" i="1" s="1"/>
  <c r="X2341" i="1"/>
  <c r="Y2341" i="1"/>
  <c r="Z2341" i="1" s="1"/>
  <c r="AB2341" i="1" s="1"/>
  <c r="AI2341" i="1" s="1"/>
  <c r="AG2341" i="1"/>
  <c r="K2342" i="1"/>
  <c r="V2342" i="1" s="1"/>
  <c r="X2342" i="1"/>
  <c r="Z2342" i="1" s="1"/>
  <c r="AB2342" i="1" s="1"/>
  <c r="AI2342" i="1" s="1"/>
  <c r="Y2342" i="1"/>
  <c r="AG2342" i="1"/>
  <c r="K2343" i="1"/>
  <c r="V2343" i="1"/>
  <c r="X2343" i="1"/>
  <c r="Z2343" i="1" s="1"/>
  <c r="Y2343" i="1"/>
  <c r="AB2343" i="1"/>
  <c r="AI2343" i="1" s="1"/>
  <c r="AG2343" i="1"/>
  <c r="K2344" i="1"/>
  <c r="V2344" i="1" s="1"/>
  <c r="X2344" i="1"/>
  <c r="Y2344" i="1"/>
  <c r="Z2344" i="1"/>
  <c r="AB2344" i="1" s="1"/>
  <c r="AI2344" i="1" s="1"/>
  <c r="AG2344" i="1"/>
  <c r="K2345" i="1"/>
  <c r="V2345" i="1" s="1"/>
  <c r="X2345" i="1"/>
  <c r="Y2345" i="1"/>
  <c r="Z2345" i="1" s="1"/>
  <c r="AB2345" i="1" s="1"/>
  <c r="AG2345" i="1"/>
  <c r="AI2345" i="1"/>
  <c r="K2346" i="1"/>
  <c r="V2346" i="1"/>
  <c r="X2346" i="1"/>
  <c r="Y2346" i="1"/>
  <c r="Z2346" i="1"/>
  <c r="AB2346" i="1"/>
  <c r="AI2346" i="1" s="1"/>
  <c r="AG2346" i="1"/>
  <c r="K2347" i="1"/>
  <c r="V2347" i="1" s="1"/>
  <c r="X2347" i="1"/>
  <c r="Y2347" i="1"/>
  <c r="Z2347" i="1" s="1"/>
  <c r="AB2347" i="1" s="1"/>
  <c r="AI2347" i="1" s="1"/>
  <c r="AG2347" i="1"/>
  <c r="K2348" i="1"/>
  <c r="V2348" i="1" s="1"/>
  <c r="X2348" i="1"/>
  <c r="Y2348" i="1"/>
  <c r="AG2348" i="1"/>
  <c r="K2349" i="1"/>
  <c r="V2349" i="1"/>
  <c r="X2349" i="1"/>
  <c r="Z2349" i="1" s="1"/>
  <c r="Y2349" i="1"/>
  <c r="AB2349" i="1"/>
  <c r="AG2349" i="1"/>
  <c r="AI2349" i="1"/>
  <c r="K2350" i="1"/>
  <c r="V2350" i="1" s="1"/>
  <c r="X2350" i="1"/>
  <c r="Y2350" i="1"/>
  <c r="Z2350" i="1"/>
  <c r="AB2350" i="1" s="1"/>
  <c r="AI2350" i="1" s="1"/>
  <c r="AG2350" i="1"/>
  <c r="K2351" i="1"/>
  <c r="V2351" i="1" s="1"/>
  <c r="X2351" i="1"/>
  <c r="Y2351" i="1"/>
  <c r="Z2351" i="1" s="1"/>
  <c r="AB2351" i="1" s="1"/>
  <c r="AG2351" i="1"/>
  <c r="AI2351" i="1"/>
  <c r="K2352" i="1"/>
  <c r="V2352" i="1"/>
  <c r="X2352" i="1"/>
  <c r="Z2352" i="1" s="1"/>
  <c r="AB2352" i="1" s="1"/>
  <c r="AI2352" i="1" s="1"/>
  <c r="Y2352" i="1"/>
  <c r="AG2352" i="1"/>
  <c r="K2353" i="1"/>
  <c r="V2353" i="1" s="1"/>
  <c r="X2353" i="1"/>
  <c r="Y2353" i="1"/>
  <c r="Z2353" i="1"/>
  <c r="AB2353" i="1" s="1"/>
  <c r="AI2353" i="1" s="1"/>
  <c r="AG2353" i="1"/>
  <c r="K2354" i="1"/>
  <c r="V2354" i="1" s="1"/>
  <c r="X2354" i="1"/>
  <c r="Z2354" i="1" s="1"/>
  <c r="AB2354" i="1" s="1"/>
  <c r="AI2354" i="1" s="1"/>
  <c r="Y2354" i="1"/>
  <c r="AG2354" i="1"/>
  <c r="K2355" i="1"/>
  <c r="V2355" i="1"/>
  <c r="X2355" i="1"/>
  <c r="Z2355" i="1" s="1"/>
  <c r="AB2355" i="1" s="1"/>
  <c r="AI2355" i="1" s="1"/>
  <c r="Y2355" i="1"/>
  <c r="AG2355" i="1"/>
  <c r="K2356" i="1"/>
  <c r="V2356" i="1" s="1"/>
  <c r="X2356" i="1"/>
  <c r="Y2356" i="1"/>
  <c r="Z2356" i="1"/>
  <c r="AB2356" i="1" s="1"/>
  <c r="AG2356" i="1"/>
  <c r="K2357" i="1"/>
  <c r="V2357" i="1" s="1"/>
  <c r="X2357" i="1"/>
  <c r="Y2357" i="1"/>
  <c r="Z2357" i="1" s="1"/>
  <c r="AB2357" i="1" s="1"/>
  <c r="AI2357" i="1" s="1"/>
  <c r="AG2357" i="1"/>
  <c r="K2358" i="1"/>
  <c r="V2358" i="1"/>
  <c r="X2358" i="1"/>
  <c r="Y2358" i="1"/>
  <c r="Z2358" i="1"/>
  <c r="AB2358" i="1" s="1"/>
  <c r="AI2358" i="1" s="1"/>
  <c r="AG2358" i="1"/>
  <c r="K2359" i="1"/>
  <c r="V2359" i="1" s="1"/>
  <c r="X2359" i="1"/>
  <c r="Y2359" i="1"/>
  <c r="Z2359" i="1" s="1"/>
  <c r="AB2359" i="1" s="1"/>
  <c r="AI2359" i="1" s="1"/>
  <c r="AG2359" i="1"/>
  <c r="K2360" i="1"/>
  <c r="V2360" i="1" s="1"/>
  <c r="X2360" i="1"/>
  <c r="Z2360" i="1" s="1"/>
  <c r="AB2360" i="1" s="1"/>
  <c r="AI2360" i="1" s="1"/>
  <c r="Y2360" i="1"/>
  <c r="AG2360" i="1"/>
  <c r="K2361" i="1"/>
  <c r="V2361" i="1"/>
  <c r="X2361" i="1"/>
  <c r="Z2361" i="1" s="1"/>
  <c r="Y2361" i="1"/>
  <c r="AB2361" i="1"/>
  <c r="AI2361" i="1" s="1"/>
  <c r="AG2361" i="1"/>
  <c r="K2362" i="1"/>
  <c r="V2362" i="1" s="1"/>
  <c r="X2362" i="1"/>
  <c r="Y2362" i="1"/>
  <c r="Z2362" i="1"/>
  <c r="AB2362" i="1" s="1"/>
  <c r="AI2362" i="1" s="1"/>
  <c r="AG2362" i="1"/>
  <c r="K2363" i="1"/>
  <c r="V2363" i="1" s="1"/>
  <c r="X2363" i="1"/>
  <c r="Y2363" i="1"/>
  <c r="Z2363" i="1" s="1"/>
  <c r="AB2363" i="1" s="1"/>
  <c r="AG2363" i="1"/>
  <c r="AI2363" i="1"/>
  <c r="K2364" i="1"/>
  <c r="V2364" i="1"/>
  <c r="X2364" i="1"/>
  <c r="Y2364" i="1"/>
  <c r="Z2364" i="1"/>
  <c r="AB2364" i="1"/>
  <c r="AI2364" i="1" s="1"/>
  <c r="AG2364" i="1"/>
  <c r="K2365" i="1"/>
  <c r="V2365" i="1" s="1"/>
  <c r="X2365" i="1"/>
  <c r="Y2365" i="1"/>
  <c r="Z2365" i="1" s="1"/>
  <c r="AB2365" i="1" s="1"/>
  <c r="AI2365" i="1" s="1"/>
  <c r="AG2365" i="1"/>
  <c r="K2366" i="1"/>
  <c r="V2366" i="1" s="1"/>
  <c r="X2366" i="1"/>
  <c r="Y2366" i="1"/>
  <c r="AG2366" i="1"/>
  <c r="K2367" i="1"/>
  <c r="V2367" i="1"/>
  <c r="X2367" i="1"/>
  <c r="Z2367" i="1" s="1"/>
  <c r="Y2367" i="1"/>
  <c r="AB2367" i="1"/>
  <c r="AG2367" i="1"/>
  <c r="AI2367" i="1"/>
  <c r="K2368" i="1"/>
  <c r="V2368" i="1" s="1"/>
  <c r="X2368" i="1"/>
  <c r="Y2368" i="1"/>
  <c r="Z2368" i="1"/>
  <c r="AB2368" i="1" s="1"/>
  <c r="AI2368" i="1" s="1"/>
  <c r="AG2368" i="1"/>
  <c r="K2369" i="1"/>
  <c r="V2369" i="1" s="1"/>
  <c r="X2369" i="1"/>
  <c r="Y2369" i="1"/>
  <c r="Z2369" i="1" s="1"/>
  <c r="AB2369" i="1" s="1"/>
  <c r="AG2369" i="1"/>
  <c r="AI2369" i="1"/>
  <c r="K2370" i="1"/>
  <c r="V2370" i="1"/>
  <c r="X2370" i="1"/>
  <c r="Z2370" i="1" s="1"/>
  <c r="AB2370" i="1" s="1"/>
  <c r="AI2370" i="1" s="1"/>
  <c r="Y2370" i="1"/>
  <c r="AG2370" i="1"/>
  <c r="K2371" i="1"/>
  <c r="V2371" i="1" s="1"/>
  <c r="X2371" i="1"/>
  <c r="Y2371" i="1"/>
  <c r="Z2371" i="1"/>
  <c r="AB2371" i="1" s="1"/>
  <c r="AI2371" i="1" s="1"/>
  <c r="AG2371" i="1"/>
  <c r="K2372" i="1"/>
  <c r="V2372" i="1" s="1"/>
  <c r="X2372" i="1"/>
  <c r="Z2372" i="1" s="1"/>
  <c r="AB2372" i="1" s="1"/>
  <c r="AI2372" i="1" s="1"/>
  <c r="Y2372" i="1"/>
  <c r="AG2372" i="1"/>
  <c r="K2373" i="1"/>
  <c r="V2373" i="1"/>
  <c r="X2373" i="1"/>
  <c r="Z2373" i="1" s="1"/>
  <c r="AB2373" i="1" s="1"/>
  <c r="AI2373" i="1" s="1"/>
  <c r="Y2373" i="1"/>
  <c r="AG2373" i="1"/>
  <c r="K2374" i="1"/>
  <c r="V2374" i="1" s="1"/>
  <c r="X2374" i="1"/>
  <c r="Y2374" i="1"/>
  <c r="Z2374" i="1"/>
  <c r="AB2374" i="1" s="1"/>
  <c r="AG2374" i="1"/>
  <c r="AI2374" i="1"/>
  <c r="K2375" i="1"/>
  <c r="V2375" i="1"/>
  <c r="X2375" i="1"/>
  <c r="Z2375" i="1" s="1"/>
  <c r="AB2375" i="1" s="1"/>
  <c r="AI2375" i="1" s="1"/>
  <c r="Y2375" i="1"/>
  <c r="AG2375" i="1"/>
  <c r="K2376" i="1"/>
  <c r="V2376" i="1"/>
  <c r="X2376" i="1"/>
  <c r="Y2376" i="1"/>
  <c r="Z2376" i="1"/>
  <c r="AB2376" i="1" s="1"/>
  <c r="AG2376" i="1"/>
  <c r="AI2376" i="1"/>
  <c r="K2377" i="1"/>
  <c r="V2377" i="1" s="1"/>
  <c r="X2377" i="1"/>
  <c r="Z2377" i="1" s="1"/>
  <c r="AB2377" i="1" s="1"/>
  <c r="AI2377" i="1" s="1"/>
  <c r="Y2377" i="1"/>
  <c r="AG2377" i="1"/>
  <c r="K2378" i="1"/>
  <c r="V2378" i="1" s="1"/>
  <c r="X2378" i="1"/>
  <c r="Y2378" i="1"/>
  <c r="Z2378" i="1"/>
  <c r="AB2378" i="1" s="1"/>
  <c r="AG2378" i="1"/>
  <c r="AI2378" i="1"/>
  <c r="K2379" i="1"/>
  <c r="V2379" i="1" s="1"/>
  <c r="X2379" i="1"/>
  <c r="Y2379" i="1"/>
  <c r="Z2379" i="1" s="1"/>
  <c r="AB2379" i="1" s="1"/>
  <c r="AI2379" i="1" s="1"/>
  <c r="AG2379" i="1"/>
  <c r="K2380" i="1"/>
  <c r="V2380" i="1" s="1"/>
  <c r="X2380" i="1"/>
  <c r="Z2380" i="1" s="1"/>
  <c r="AB2380" i="1" s="1"/>
  <c r="AI2380" i="1" s="1"/>
  <c r="Y2380" i="1"/>
  <c r="AG2380" i="1"/>
  <c r="K2381" i="1"/>
  <c r="V2381" i="1" s="1"/>
  <c r="X2381" i="1"/>
  <c r="Y2381" i="1"/>
  <c r="AG2381" i="1"/>
  <c r="K2382" i="1"/>
  <c r="V2382" i="1"/>
  <c r="X2382" i="1"/>
  <c r="Z2382" i="1" s="1"/>
  <c r="AB2382" i="1" s="1"/>
  <c r="AI2382" i="1" s="1"/>
  <c r="Y2382" i="1"/>
  <c r="AG2382" i="1"/>
  <c r="K2383" i="1"/>
  <c r="V2383" i="1" s="1"/>
  <c r="X2383" i="1"/>
  <c r="Y2383" i="1"/>
  <c r="Z2383" i="1"/>
  <c r="AB2383" i="1" s="1"/>
  <c r="AI2383" i="1" s="1"/>
  <c r="AG2383" i="1"/>
  <c r="K2384" i="1"/>
  <c r="V2384" i="1"/>
  <c r="X2384" i="1"/>
  <c r="Z2384" i="1" s="1"/>
  <c r="AB2384" i="1" s="1"/>
  <c r="AI2384" i="1" s="1"/>
  <c r="Y2384" i="1"/>
  <c r="AG2384" i="1"/>
  <c r="K2385" i="1"/>
  <c r="V2385" i="1"/>
  <c r="X2385" i="1"/>
  <c r="Y2385" i="1"/>
  <c r="Z2385" i="1" s="1"/>
  <c r="AB2385" i="1" s="1"/>
  <c r="AI2385" i="1" s="1"/>
  <c r="AG2385" i="1"/>
  <c r="K2386" i="1"/>
  <c r="V2386" i="1" s="1"/>
  <c r="X2386" i="1"/>
  <c r="Z2386" i="1" s="1"/>
  <c r="AB2386" i="1" s="1"/>
  <c r="AI2386" i="1" s="1"/>
  <c r="Y2386" i="1"/>
  <c r="AG2386" i="1"/>
  <c r="K2387" i="1"/>
  <c r="V2387" i="1"/>
  <c r="X2387" i="1"/>
  <c r="Y2387" i="1"/>
  <c r="Z2387" i="1"/>
  <c r="AB2387" i="1" s="1"/>
  <c r="AI2387" i="1" s="1"/>
  <c r="AG2387" i="1"/>
  <c r="K2388" i="1"/>
  <c r="V2388" i="1" s="1"/>
  <c r="X2388" i="1"/>
  <c r="Y2388" i="1"/>
  <c r="Z2388" i="1" s="1"/>
  <c r="AB2388" i="1" s="1"/>
  <c r="AI2388" i="1" s="1"/>
  <c r="AG2388" i="1"/>
  <c r="K2389" i="1"/>
  <c r="V2389" i="1" s="1"/>
  <c r="X2389" i="1"/>
  <c r="Y2389" i="1"/>
  <c r="Z2389" i="1"/>
  <c r="AB2389" i="1" s="1"/>
  <c r="AI2389" i="1" s="1"/>
  <c r="AG2389" i="1"/>
  <c r="K2390" i="1"/>
  <c r="V2390" i="1" s="1"/>
  <c r="X2390" i="1"/>
  <c r="Z2390" i="1" s="1"/>
  <c r="AB2390" i="1" s="1"/>
  <c r="AI2390" i="1" s="1"/>
  <c r="Y2390" i="1"/>
  <c r="AG2390" i="1"/>
  <c r="K2391" i="1"/>
  <c r="V2391" i="1"/>
  <c r="X2391" i="1"/>
  <c r="Z2391" i="1" s="1"/>
  <c r="Y2391" i="1"/>
  <c r="AB2391" i="1"/>
  <c r="AI2391" i="1" s="1"/>
  <c r="AG2391" i="1"/>
  <c r="K2392" i="1"/>
  <c r="V2392" i="1" s="1"/>
  <c r="X2392" i="1"/>
  <c r="Y2392" i="1"/>
  <c r="Z2392" i="1"/>
  <c r="AB2392" i="1" s="1"/>
  <c r="AI2392" i="1" s="1"/>
  <c r="AG2392" i="1"/>
  <c r="K2393" i="1"/>
  <c r="V2393" i="1"/>
  <c r="X2393" i="1"/>
  <c r="Y2393" i="1"/>
  <c r="Z2393" i="1"/>
  <c r="AB2393" i="1" s="1"/>
  <c r="AI2393" i="1" s="1"/>
  <c r="AG2393" i="1"/>
  <c r="K2394" i="1"/>
  <c r="V2394" i="1"/>
  <c r="X2394" i="1"/>
  <c r="Y2394" i="1"/>
  <c r="Z2394" i="1" s="1"/>
  <c r="AB2394" i="1" s="1"/>
  <c r="AI2394" i="1" s="1"/>
  <c r="AG2394" i="1"/>
  <c r="K2395" i="1"/>
  <c r="V2395" i="1" s="1"/>
  <c r="X2395" i="1"/>
  <c r="Y2395" i="1"/>
  <c r="AG2395" i="1"/>
  <c r="K2396" i="1"/>
  <c r="V2396" i="1"/>
  <c r="X2396" i="1"/>
  <c r="Y2396" i="1"/>
  <c r="Z2396" i="1"/>
  <c r="AB2396" i="1" s="1"/>
  <c r="AI2396" i="1" s="1"/>
  <c r="AG2396" i="1"/>
  <c r="K2397" i="1"/>
  <c r="V2397" i="1" s="1"/>
  <c r="X2397" i="1"/>
  <c r="Y2397" i="1"/>
  <c r="Z2397" i="1"/>
  <c r="AB2397" i="1" s="1"/>
  <c r="AI2397" i="1" s="1"/>
  <c r="AG2397" i="1"/>
  <c r="K2398" i="1"/>
  <c r="V2398" i="1" s="1"/>
  <c r="X2398" i="1"/>
  <c r="Y2398" i="1"/>
  <c r="Z2398" i="1"/>
  <c r="AB2398" i="1" s="1"/>
  <c r="AI2398" i="1" s="1"/>
  <c r="AG2398" i="1"/>
  <c r="K2399" i="1"/>
  <c r="V2399" i="1"/>
  <c r="X2399" i="1"/>
  <c r="Y2399" i="1"/>
  <c r="AG2399" i="1"/>
  <c r="K2400" i="1"/>
  <c r="V2400" i="1"/>
  <c r="X2400" i="1"/>
  <c r="Z2400" i="1" s="1"/>
  <c r="AB2400" i="1" s="1"/>
  <c r="AI2400" i="1" s="1"/>
  <c r="Y2400" i="1"/>
  <c r="AG2400" i="1"/>
  <c r="K2401" i="1"/>
  <c r="V2401" i="1" s="1"/>
  <c r="X2401" i="1"/>
  <c r="Y2401" i="1"/>
  <c r="Z2401" i="1"/>
  <c r="AB2401" i="1" s="1"/>
  <c r="AI2401" i="1" s="1"/>
  <c r="AG2401" i="1"/>
  <c r="K2402" i="1"/>
  <c r="V2402" i="1"/>
  <c r="X2402" i="1"/>
  <c r="Z2402" i="1" s="1"/>
  <c r="AB2402" i="1" s="1"/>
  <c r="AI2402" i="1" s="1"/>
  <c r="Y2402" i="1"/>
  <c r="AG2402" i="1"/>
  <c r="K2403" i="1"/>
  <c r="V2403" i="1"/>
  <c r="X2403" i="1"/>
  <c r="Z2403" i="1" s="1"/>
  <c r="AB2403" i="1" s="1"/>
  <c r="AI2403" i="1" s="1"/>
  <c r="Y2403" i="1"/>
  <c r="AG2403" i="1"/>
  <c r="K2404" i="1"/>
  <c r="V2404" i="1" s="1"/>
  <c r="X2404" i="1"/>
  <c r="Z2404" i="1" s="1"/>
  <c r="AB2404" i="1" s="1"/>
  <c r="Y2404" i="1"/>
  <c r="AG2404" i="1"/>
  <c r="AI2404" i="1"/>
  <c r="K2405" i="1"/>
  <c r="V2405" i="1"/>
  <c r="X2405" i="1"/>
  <c r="Y2405" i="1"/>
  <c r="Z2405" i="1"/>
  <c r="AB2405" i="1" s="1"/>
  <c r="AG2405" i="1"/>
  <c r="AI2405" i="1" s="1"/>
  <c r="K2406" i="1"/>
  <c r="V2406" i="1" s="1"/>
  <c r="X2406" i="1"/>
  <c r="Y2406" i="1"/>
  <c r="Z2406" i="1"/>
  <c r="AB2406" i="1"/>
  <c r="AI2406" i="1" s="1"/>
  <c r="AG2406" i="1"/>
  <c r="K2407" i="1"/>
  <c r="V2407" i="1" s="1"/>
  <c r="X2407" i="1"/>
  <c r="Z2407" i="1" s="1"/>
  <c r="AB2407" i="1" s="1"/>
  <c r="AI2407" i="1" s="1"/>
  <c r="Y2407" i="1"/>
  <c r="AG2407" i="1"/>
  <c r="K2408" i="1"/>
  <c r="V2408" i="1" s="1"/>
  <c r="X2408" i="1"/>
  <c r="Y2408" i="1"/>
  <c r="AG2408" i="1"/>
  <c r="K2409" i="1"/>
  <c r="V2409" i="1" s="1"/>
  <c r="X2409" i="1"/>
  <c r="Z2409" i="1" s="1"/>
  <c r="Y2409" i="1"/>
  <c r="AB2409" i="1"/>
  <c r="AG2409" i="1"/>
  <c r="AI2409" i="1"/>
  <c r="K2410" i="1"/>
  <c r="V2410" i="1" s="1"/>
  <c r="X2410" i="1"/>
  <c r="Y2410" i="1"/>
  <c r="Z2410" i="1"/>
  <c r="AB2410" i="1" s="1"/>
  <c r="AI2410" i="1" s="1"/>
  <c r="AG2410" i="1"/>
  <c r="K2411" i="1"/>
  <c r="V2411" i="1"/>
  <c r="X2411" i="1"/>
  <c r="Y2411" i="1"/>
  <c r="Z2411" i="1"/>
  <c r="AB2411" i="1" s="1"/>
  <c r="AI2411" i="1" s="1"/>
  <c r="AG2411" i="1"/>
  <c r="K2412" i="1"/>
  <c r="V2412" i="1"/>
  <c r="X2412" i="1"/>
  <c r="Y2412" i="1"/>
  <c r="Z2412" i="1"/>
  <c r="AB2412" i="1" s="1"/>
  <c r="AI2412" i="1" s="1"/>
  <c r="AG2412" i="1"/>
  <c r="K2413" i="1"/>
  <c r="V2413" i="1" s="1"/>
  <c r="X2413" i="1"/>
  <c r="Z2413" i="1" s="1"/>
  <c r="AB2413" i="1" s="1"/>
  <c r="AI2413" i="1" s="1"/>
  <c r="Y2413" i="1"/>
  <c r="AG2413" i="1"/>
  <c r="K2414" i="1"/>
  <c r="V2414" i="1"/>
  <c r="X2414" i="1"/>
  <c r="Y2414" i="1"/>
  <c r="Z2414" i="1"/>
  <c r="AB2414" i="1" s="1"/>
  <c r="AI2414" i="1" s="1"/>
  <c r="AG2414" i="1"/>
  <c r="K2415" i="1"/>
  <c r="V2415" i="1" s="1"/>
  <c r="X2415" i="1"/>
  <c r="Y2415" i="1"/>
  <c r="Z2415" i="1"/>
  <c r="AB2415" i="1" s="1"/>
  <c r="AI2415" i="1" s="1"/>
  <c r="AG2415" i="1"/>
  <c r="K2416" i="1"/>
  <c r="V2416" i="1" s="1"/>
  <c r="X2416" i="1"/>
  <c r="Y2416" i="1"/>
  <c r="Z2416" i="1"/>
  <c r="AB2416" i="1" s="1"/>
  <c r="AI2416" i="1" s="1"/>
  <c r="AG2416" i="1"/>
  <c r="K2417" i="1"/>
  <c r="V2417" i="1"/>
  <c r="X2417" i="1"/>
  <c r="Y2417" i="1"/>
  <c r="AG2417" i="1"/>
  <c r="K2418" i="1"/>
  <c r="V2418" i="1"/>
  <c r="X2418" i="1"/>
  <c r="Z2418" i="1" s="1"/>
  <c r="Y2418" i="1"/>
  <c r="AB2418" i="1"/>
  <c r="AI2418" i="1" s="1"/>
  <c r="AG2418" i="1"/>
  <c r="K2419" i="1"/>
  <c r="V2419" i="1" s="1"/>
  <c r="X2419" i="1"/>
  <c r="Y2419" i="1"/>
  <c r="Z2419" i="1"/>
  <c r="AB2419" i="1" s="1"/>
  <c r="AI2419" i="1" s="1"/>
  <c r="AG2419" i="1"/>
  <c r="K2420" i="1"/>
  <c r="V2420" i="1"/>
  <c r="X2420" i="1"/>
  <c r="Z2420" i="1" s="1"/>
  <c r="AB2420" i="1" s="1"/>
  <c r="AI2420" i="1" s="1"/>
  <c r="Y2420" i="1"/>
  <c r="AG2420" i="1"/>
  <c r="K2421" i="1"/>
  <c r="V2421" i="1"/>
  <c r="X2421" i="1"/>
  <c r="Z2421" i="1" s="1"/>
  <c r="AB2421" i="1" s="1"/>
  <c r="AI2421" i="1" s="1"/>
  <c r="Y2421" i="1"/>
  <c r="AG2421" i="1"/>
  <c r="K2422" i="1"/>
  <c r="V2422" i="1" s="1"/>
  <c r="X2422" i="1"/>
  <c r="Z2422" i="1" s="1"/>
  <c r="AB2422" i="1" s="1"/>
  <c r="Y2422" i="1"/>
  <c r="AG2422" i="1"/>
  <c r="AI2422" i="1"/>
  <c r="K2423" i="1"/>
  <c r="V2423" i="1"/>
  <c r="X2423" i="1"/>
  <c r="Y2423" i="1"/>
  <c r="Z2423" i="1"/>
  <c r="AB2423" i="1" s="1"/>
  <c r="AG2423" i="1"/>
  <c r="AI2423" i="1" s="1"/>
  <c r="K2424" i="1"/>
  <c r="V2424" i="1" s="1"/>
  <c r="X2424" i="1"/>
  <c r="Y2424" i="1"/>
  <c r="Z2424" i="1"/>
  <c r="AB2424" i="1"/>
  <c r="AI2424" i="1" s="1"/>
  <c r="AG2424" i="1"/>
  <c r="K2425" i="1"/>
  <c r="V2425" i="1" s="1"/>
  <c r="X2425" i="1"/>
  <c r="Z2425" i="1" s="1"/>
  <c r="AB2425" i="1" s="1"/>
  <c r="AI2425" i="1" s="1"/>
  <c r="Y2425" i="1"/>
  <c r="AG2425" i="1"/>
  <c r="K2426" i="1"/>
  <c r="V2426" i="1" s="1"/>
  <c r="X2426" i="1"/>
  <c r="Y2426" i="1"/>
  <c r="AG2426" i="1"/>
  <c r="K2427" i="1"/>
  <c r="V2427" i="1" s="1"/>
  <c r="X2427" i="1"/>
  <c r="Z2427" i="1" s="1"/>
  <c r="Y2427" i="1"/>
  <c r="AB2427" i="1"/>
  <c r="AG2427" i="1"/>
  <c r="AI2427" i="1"/>
  <c r="K2428" i="1"/>
  <c r="V2428" i="1" s="1"/>
  <c r="X2428" i="1"/>
  <c r="Y2428" i="1"/>
  <c r="Z2428" i="1"/>
  <c r="AB2428" i="1" s="1"/>
  <c r="AI2428" i="1" s="1"/>
  <c r="AG2428" i="1"/>
  <c r="K2429" i="1"/>
  <c r="V2429" i="1"/>
  <c r="X2429" i="1"/>
  <c r="Y2429" i="1"/>
  <c r="Z2429" i="1"/>
  <c r="AB2429" i="1" s="1"/>
  <c r="AI2429" i="1" s="1"/>
  <c r="AG2429" i="1"/>
  <c r="K2430" i="1"/>
  <c r="V2430" i="1"/>
  <c r="X2430" i="1"/>
  <c r="Y2430" i="1"/>
  <c r="Z2430" i="1"/>
  <c r="AB2430" i="1" s="1"/>
  <c r="AI2430" i="1" s="1"/>
  <c r="AG2430" i="1"/>
  <c r="K2431" i="1"/>
  <c r="V2431" i="1" s="1"/>
  <c r="X2431" i="1"/>
  <c r="Z2431" i="1" s="1"/>
  <c r="AB2431" i="1" s="1"/>
  <c r="AI2431" i="1" s="1"/>
  <c r="Y2431" i="1"/>
  <c r="AG2431" i="1"/>
  <c r="K2432" i="1"/>
  <c r="V2432" i="1"/>
  <c r="X2432" i="1"/>
  <c r="Y2432" i="1"/>
  <c r="Z2432" i="1"/>
  <c r="AB2432" i="1" s="1"/>
  <c r="AI2432" i="1" s="1"/>
  <c r="AG2432" i="1"/>
  <c r="K2433" i="1"/>
  <c r="V2433" i="1" s="1"/>
  <c r="X2433" i="1"/>
  <c r="Y2433" i="1"/>
  <c r="Z2433" i="1"/>
  <c r="AB2433" i="1" s="1"/>
  <c r="AI2433" i="1" s="1"/>
  <c r="AG2433" i="1"/>
  <c r="K2434" i="1"/>
  <c r="V2434" i="1" s="1"/>
  <c r="X2434" i="1"/>
  <c r="Y2434" i="1"/>
  <c r="Z2434" i="1"/>
  <c r="AB2434" i="1" s="1"/>
  <c r="AI2434" i="1" s="1"/>
  <c r="AG2434" i="1"/>
  <c r="K2435" i="1"/>
  <c r="V2435" i="1"/>
  <c r="X2435" i="1"/>
  <c r="Y2435" i="1"/>
  <c r="AG2435" i="1"/>
  <c r="K2436" i="1"/>
  <c r="V2436" i="1"/>
  <c r="X2436" i="1"/>
  <c r="Z2436" i="1" s="1"/>
  <c r="AB2436" i="1" s="1"/>
  <c r="AI2436" i="1" s="1"/>
  <c r="Y2436" i="1"/>
  <c r="AG2436" i="1"/>
  <c r="K2437" i="1"/>
  <c r="V2437" i="1" s="1"/>
  <c r="X2437" i="1"/>
  <c r="Y2437" i="1"/>
  <c r="Z2437" i="1"/>
  <c r="AB2437" i="1" s="1"/>
  <c r="AI2437" i="1" s="1"/>
  <c r="AG2437" i="1"/>
  <c r="K2438" i="1"/>
  <c r="V2438" i="1"/>
  <c r="X2438" i="1"/>
  <c r="Z2438" i="1" s="1"/>
  <c r="AB2438" i="1" s="1"/>
  <c r="AI2438" i="1" s="1"/>
  <c r="Y2438" i="1"/>
  <c r="AG2438" i="1"/>
  <c r="K2439" i="1"/>
  <c r="V2439" i="1"/>
  <c r="X2439" i="1"/>
  <c r="Z2439" i="1" s="1"/>
  <c r="AB2439" i="1" s="1"/>
  <c r="AI2439" i="1" s="1"/>
  <c r="Y2439" i="1"/>
  <c r="AG2439" i="1"/>
  <c r="K2440" i="1"/>
  <c r="V2440" i="1" s="1"/>
  <c r="X2440" i="1"/>
  <c r="Z2440" i="1" s="1"/>
  <c r="AB2440" i="1" s="1"/>
  <c r="Y2440" i="1"/>
  <c r="AG2440" i="1"/>
  <c r="AI2440" i="1"/>
  <c r="K2441" i="1"/>
  <c r="V2441" i="1"/>
  <c r="X2441" i="1"/>
  <c r="Y2441" i="1"/>
  <c r="Z2441" i="1"/>
  <c r="AB2441" i="1" s="1"/>
  <c r="AG2441" i="1"/>
  <c r="AI2441" i="1" s="1"/>
  <c r="K2442" i="1"/>
  <c r="V2442" i="1" s="1"/>
  <c r="X2442" i="1"/>
  <c r="Y2442" i="1"/>
  <c r="Z2442" i="1"/>
  <c r="AB2442" i="1"/>
  <c r="AI2442" i="1" s="1"/>
  <c r="AG2442" i="1"/>
  <c r="K2443" i="1"/>
  <c r="V2443" i="1" s="1"/>
  <c r="X2443" i="1"/>
  <c r="Z2443" i="1" s="1"/>
  <c r="AB2443" i="1" s="1"/>
  <c r="AI2443" i="1" s="1"/>
  <c r="Y2443" i="1"/>
  <c r="AG2443" i="1"/>
  <c r="K2444" i="1"/>
  <c r="V2444" i="1" s="1"/>
  <c r="X2444" i="1"/>
  <c r="Y2444" i="1"/>
  <c r="AG2444" i="1"/>
  <c r="K2445" i="1"/>
  <c r="V2445" i="1" s="1"/>
  <c r="X2445" i="1"/>
  <c r="Z2445" i="1" s="1"/>
  <c r="Y2445" i="1"/>
  <c r="AB2445" i="1"/>
  <c r="AG2445" i="1"/>
  <c r="AI2445" i="1"/>
  <c r="K2446" i="1"/>
  <c r="V2446" i="1" s="1"/>
  <c r="X2446" i="1"/>
  <c r="Y2446" i="1"/>
  <c r="Z2446" i="1"/>
  <c r="AB2446" i="1" s="1"/>
  <c r="AI2446" i="1" s="1"/>
  <c r="AG2446" i="1"/>
  <c r="K2447" i="1"/>
  <c r="V2447" i="1"/>
  <c r="X2447" i="1"/>
  <c r="Y2447" i="1"/>
  <c r="Z2447" i="1"/>
  <c r="AB2447" i="1" s="1"/>
  <c r="AI2447" i="1" s="1"/>
  <c r="AG2447" i="1"/>
  <c r="K2448" i="1"/>
  <c r="V2448" i="1"/>
  <c r="X2448" i="1"/>
  <c r="Y2448" i="1"/>
  <c r="AG2448" i="1"/>
  <c r="K2449" i="1"/>
  <c r="V2449" i="1"/>
  <c r="X2449" i="1"/>
  <c r="Y2449" i="1"/>
  <c r="Z2449" i="1"/>
  <c r="AB2449" i="1" s="1"/>
  <c r="AI2449" i="1" s="1"/>
  <c r="AG2449" i="1"/>
  <c r="K2450" i="1"/>
  <c r="V2450" i="1"/>
  <c r="X2450" i="1"/>
  <c r="Z2450" i="1" s="1"/>
  <c r="AB2450" i="1" s="1"/>
  <c r="AI2450" i="1" s="1"/>
  <c r="Y2450" i="1"/>
  <c r="AG2450" i="1"/>
  <c r="K2451" i="1"/>
  <c r="V2451" i="1" s="1"/>
  <c r="X2451" i="1"/>
  <c r="Y2451" i="1"/>
  <c r="AG2451" i="1"/>
  <c r="K2452" i="1"/>
  <c r="V2452" i="1" s="1"/>
  <c r="X2452" i="1"/>
  <c r="Y2452" i="1"/>
  <c r="Z2452" i="1"/>
  <c r="AB2452" i="1" s="1"/>
  <c r="AI2452" i="1" s="1"/>
  <c r="AG2452" i="1"/>
  <c r="K2453" i="1"/>
  <c r="V2453" i="1"/>
  <c r="X2453" i="1"/>
  <c r="Y2453" i="1"/>
  <c r="Z2453" i="1"/>
  <c r="AB2453" i="1" s="1"/>
  <c r="AI2453" i="1" s="1"/>
  <c r="AG2453" i="1"/>
  <c r="K2454" i="1"/>
  <c r="V2454" i="1"/>
  <c r="X2454" i="1"/>
  <c r="Y2454" i="1"/>
  <c r="AG2454" i="1"/>
  <c r="K2455" i="1"/>
  <c r="V2455" i="1"/>
  <c r="X2455" i="1"/>
  <c r="Y2455" i="1"/>
  <c r="Z2455" i="1"/>
  <c r="AB2455" i="1" s="1"/>
  <c r="AI2455" i="1" s="1"/>
  <c r="AG2455" i="1"/>
  <c r="K2456" i="1"/>
  <c r="V2456" i="1"/>
  <c r="X2456" i="1"/>
  <c r="Z2456" i="1" s="1"/>
  <c r="AB2456" i="1" s="1"/>
  <c r="AI2456" i="1" s="1"/>
  <c r="Y2456" i="1"/>
  <c r="AG2456" i="1"/>
  <c r="K2457" i="1"/>
  <c r="V2457" i="1" s="1"/>
  <c r="X2457" i="1"/>
  <c r="Y2457" i="1"/>
  <c r="AG2457" i="1"/>
  <c r="K2458" i="1"/>
  <c r="V2458" i="1" s="1"/>
  <c r="X2458" i="1"/>
  <c r="Y2458" i="1"/>
  <c r="Z2458" i="1"/>
  <c r="AB2458" i="1" s="1"/>
  <c r="AI2458" i="1" s="1"/>
  <c r="AG2458" i="1"/>
  <c r="K2459" i="1"/>
  <c r="V2459" i="1"/>
  <c r="X2459" i="1"/>
  <c r="Y2459" i="1"/>
  <c r="Z2459" i="1"/>
  <c r="AB2459" i="1" s="1"/>
  <c r="AI2459" i="1" s="1"/>
  <c r="AG2459" i="1"/>
  <c r="K2460" i="1"/>
  <c r="V2460" i="1"/>
  <c r="X2460" i="1"/>
  <c r="Y2460" i="1"/>
  <c r="AG2460" i="1"/>
  <c r="K2461" i="1"/>
  <c r="V2461" i="1"/>
  <c r="X2461" i="1"/>
  <c r="Y2461" i="1"/>
  <c r="Z2461" i="1"/>
  <c r="AB2461" i="1" s="1"/>
  <c r="AI2461" i="1" s="1"/>
  <c r="AG2461" i="1"/>
  <c r="K2462" i="1"/>
  <c r="V2462" i="1"/>
  <c r="X2462" i="1"/>
  <c r="Z2462" i="1" s="1"/>
  <c r="AB2462" i="1" s="1"/>
  <c r="AI2462" i="1" s="1"/>
  <c r="Y2462" i="1"/>
  <c r="AG2462" i="1"/>
  <c r="K2463" i="1"/>
  <c r="V2463" i="1" s="1"/>
  <c r="X2463" i="1"/>
  <c r="Y2463" i="1"/>
  <c r="AG2463" i="1"/>
  <c r="K2464" i="1"/>
  <c r="V2464" i="1" s="1"/>
  <c r="X2464" i="1"/>
  <c r="Y2464" i="1"/>
  <c r="Z2464" i="1"/>
  <c r="AB2464" i="1" s="1"/>
  <c r="AI2464" i="1" s="1"/>
  <c r="AG2464" i="1"/>
  <c r="K2465" i="1"/>
  <c r="V2465" i="1"/>
  <c r="X2465" i="1"/>
  <c r="Y2465" i="1"/>
  <c r="Z2465" i="1"/>
  <c r="AB2465" i="1" s="1"/>
  <c r="AI2465" i="1" s="1"/>
  <c r="AG2465" i="1"/>
  <c r="K2466" i="1"/>
  <c r="V2466" i="1" s="1"/>
  <c r="X2466" i="1"/>
  <c r="Z2466" i="1" s="1"/>
  <c r="AB2466" i="1" s="1"/>
  <c r="AI2466" i="1" s="1"/>
  <c r="Y2466" i="1"/>
  <c r="AG2466" i="1"/>
  <c r="K2467" i="1"/>
  <c r="V2467" i="1"/>
  <c r="X2467" i="1"/>
  <c r="Y2467" i="1"/>
  <c r="Z2467" i="1"/>
  <c r="AB2467" i="1"/>
  <c r="AG2467" i="1"/>
  <c r="AI2467" i="1"/>
  <c r="K2468" i="1"/>
  <c r="V2468" i="1"/>
  <c r="X2468" i="1"/>
  <c r="Y2468" i="1"/>
  <c r="Z2468" i="1" s="1"/>
  <c r="AB2468" i="1" s="1"/>
  <c r="AI2468" i="1" s="1"/>
  <c r="AG2468" i="1"/>
  <c r="K2469" i="1"/>
  <c r="V2469" i="1"/>
  <c r="X2469" i="1"/>
  <c r="Y2469" i="1"/>
  <c r="AG2469" i="1"/>
  <c r="K2470" i="1"/>
  <c r="V2470" i="1" s="1"/>
  <c r="X2470" i="1"/>
  <c r="Y2470" i="1"/>
  <c r="Z2470" i="1" s="1"/>
  <c r="AB2470" i="1" s="1"/>
  <c r="AI2470" i="1" s="1"/>
  <c r="AG2470" i="1"/>
  <c r="K2471" i="1"/>
  <c r="V2471" i="1"/>
  <c r="X2471" i="1"/>
  <c r="Y2471" i="1"/>
  <c r="Z2471" i="1"/>
  <c r="AB2471" i="1" s="1"/>
  <c r="AI2471" i="1" s="1"/>
  <c r="AG2471" i="1"/>
  <c r="K2472" i="1"/>
  <c r="V2472" i="1"/>
  <c r="X2472" i="1"/>
  <c r="Z2472" i="1" s="1"/>
  <c r="Y2472" i="1"/>
  <c r="AB2472" i="1"/>
  <c r="AI2472" i="1" s="1"/>
  <c r="AG2472" i="1"/>
  <c r="K2473" i="1"/>
  <c r="V2473" i="1"/>
  <c r="X2473" i="1"/>
  <c r="Y2473" i="1"/>
  <c r="Z2473" i="1" s="1"/>
  <c r="AB2473" i="1" s="1"/>
  <c r="AI2473" i="1" s="1"/>
  <c r="AG2473" i="1"/>
  <c r="K2474" i="1"/>
  <c r="V2474" i="1"/>
  <c r="X2474" i="1"/>
  <c r="Z2474" i="1" s="1"/>
  <c r="AB2474" i="1" s="1"/>
  <c r="AI2474" i="1" s="1"/>
  <c r="Y2474" i="1"/>
  <c r="AG2474" i="1"/>
  <c r="K2475" i="1"/>
  <c r="V2475" i="1" s="1"/>
  <c r="X2475" i="1"/>
  <c r="Y2475" i="1"/>
  <c r="AG2475" i="1"/>
  <c r="K2476" i="1"/>
  <c r="V2476" i="1"/>
  <c r="X2476" i="1"/>
  <c r="Y2476" i="1"/>
  <c r="Z2476" i="1"/>
  <c r="AB2476" i="1" s="1"/>
  <c r="AI2476" i="1" s="1"/>
  <c r="AG2476" i="1"/>
  <c r="K2477" i="1"/>
  <c r="V2477" i="1"/>
  <c r="X2477" i="1"/>
  <c r="Z2477" i="1" s="1"/>
  <c r="AB2477" i="1" s="1"/>
  <c r="AI2477" i="1" s="1"/>
  <c r="Y2477" i="1"/>
  <c r="AG2477" i="1"/>
  <c r="K2478" i="1"/>
  <c r="V2478" i="1" s="1"/>
  <c r="X2478" i="1"/>
  <c r="Y2478" i="1"/>
  <c r="AG2478" i="1"/>
  <c r="K2479" i="1"/>
  <c r="V2479" i="1" s="1"/>
  <c r="X2479" i="1"/>
  <c r="Y2479" i="1"/>
  <c r="Z2479" i="1" s="1"/>
  <c r="AB2479" i="1" s="1"/>
  <c r="AI2479" i="1" s="1"/>
  <c r="AG2479" i="1"/>
  <c r="K2480" i="1"/>
  <c r="V2480" i="1"/>
  <c r="X2480" i="1"/>
  <c r="Z2480" i="1" s="1"/>
  <c r="AB2480" i="1" s="1"/>
  <c r="AI2480" i="1" s="1"/>
  <c r="Y2480" i="1"/>
  <c r="AG2480" i="1"/>
  <c r="K2481" i="1"/>
  <c r="V2481" i="1"/>
  <c r="X2481" i="1"/>
  <c r="Z2481" i="1" s="1"/>
  <c r="AB2481" i="1" s="1"/>
  <c r="AI2481" i="1" s="1"/>
  <c r="Y2481" i="1"/>
  <c r="AG2481" i="1"/>
  <c r="K2482" i="1"/>
  <c r="V2482" i="1" s="1"/>
  <c r="X2482" i="1"/>
  <c r="Y2482" i="1"/>
  <c r="Z2482" i="1"/>
  <c r="AB2482" i="1" s="1"/>
  <c r="AI2482" i="1" s="1"/>
  <c r="AG2482" i="1"/>
  <c r="K2483" i="1"/>
  <c r="V2483" i="1"/>
  <c r="X2483" i="1"/>
  <c r="Y2483" i="1"/>
  <c r="Z2483" i="1"/>
  <c r="AB2483" i="1" s="1"/>
  <c r="AI2483" i="1" s="1"/>
  <c r="AG2483" i="1"/>
  <c r="K2484" i="1"/>
  <c r="V2484" i="1" s="1"/>
  <c r="X2484" i="1"/>
  <c r="Z2484" i="1" s="1"/>
  <c r="AB2484" i="1" s="1"/>
  <c r="AI2484" i="1" s="1"/>
  <c r="Y2484" i="1"/>
  <c r="AG2484" i="1"/>
  <c r="K2485" i="1"/>
  <c r="V2485" i="1"/>
  <c r="X2485" i="1"/>
  <c r="Y2485" i="1"/>
  <c r="Z2485" i="1"/>
  <c r="AB2485" i="1"/>
  <c r="AG2485" i="1"/>
  <c r="AI2485" i="1"/>
  <c r="K2486" i="1"/>
  <c r="V2486" i="1"/>
  <c r="X2486" i="1"/>
  <c r="Y2486" i="1"/>
  <c r="Z2486" i="1" s="1"/>
  <c r="AB2486" i="1" s="1"/>
  <c r="AI2486" i="1" s="1"/>
  <c r="AG2486" i="1"/>
  <c r="K2487" i="1"/>
  <c r="V2487" i="1"/>
  <c r="X2487" i="1"/>
  <c r="Y2487" i="1"/>
  <c r="AG2487" i="1"/>
  <c r="K2488" i="1"/>
  <c r="V2488" i="1" s="1"/>
  <c r="X2488" i="1"/>
  <c r="Y2488" i="1"/>
  <c r="Z2488" i="1" s="1"/>
  <c r="AB2488" i="1" s="1"/>
  <c r="AI2488" i="1" s="1"/>
  <c r="AG2488" i="1"/>
  <c r="K2489" i="1"/>
  <c r="V2489" i="1"/>
  <c r="X2489" i="1"/>
  <c r="Y2489" i="1"/>
  <c r="Z2489" i="1"/>
  <c r="AB2489" i="1" s="1"/>
  <c r="AI2489" i="1" s="1"/>
  <c r="AG2489" i="1"/>
  <c r="K2490" i="1"/>
  <c r="V2490" i="1"/>
  <c r="X2490" i="1"/>
  <c r="Z2490" i="1" s="1"/>
  <c r="Y2490" i="1"/>
  <c r="AB2490" i="1"/>
  <c r="AI2490" i="1" s="1"/>
  <c r="AG2490" i="1"/>
  <c r="K2491" i="1"/>
  <c r="V2491" i="1"/>
  <c r="X2491" i="1"/>
  <c r="Y2491" i="1"/>
  <c r="Z2491" i="1" s="1"/>
  <c r="AB2491" i="1" s="1"/>
  <c r="AI2491" i="1" s="1"/>
  <c r="AG2491" i="1"/>
  <c r="K2492" i="1"/>
  <c r="V2492" i="1"/>
  <c r="X2492" i="1"/>
  <c r="Z2492" i="1" s="1"/>
  <c r="AB2492" i="1" s="1"/>
  <c r="AI2492" i="1" s="1"/>
  <c r="Y2492" i="1"/>
  <c r="AG2492" i="1"/>
  <c r="K2493" i="1"/>
  <c r="V2493" i="1" s="1"/>
  <c r="X2493" i="1"/>
  <c r="Y2493" i="1"/>
  <c r="AG2493" i="1"/>
  <c r="K2494" i="1"/>
  <c r="V2494" i="1"/>
  <c r="X2494" i="1"/>
  <c r="Y2494" i="1"/>
  <c r="Z2494" i="1"/>
  <c r="AB2494" i="1" s="1"/>
  <c r="AI2494" i="1" s="1"/>
  <c r="AG2494" i="1"/>
  <c r="K2495" i="1"/>
  <c r="V2495" i="1"/>
  <c r="X2495" i="1"/>
  <c r="Z2495" i="1" s="1"/>
  <c r="AB2495" i="1" s="1"/>
  <c r="AI2495" i="1" s="1"/>
  <c r="Y2495" i="1"/>
  <c r="AG2495" i="1"/>
  <c r="K2496" i="1"/>
  <c r="V2496" i="1" s="1"/>
  <c r="X2496" i="1"/>
  <c r="Y2496" i="1"/>
  <c r="AG2496" i="1"/>
  <c r="K2497" i="1"/>
  <c r="V2497" i="1" s="1"/>
  <c r="X2497" i="1"/>
  <c r="Y2497" i="1"/>
  <c r="Z2497" i="1" s="1"/>
  <c r="AB2497" i="1" s="1"/>
  <c r="AI2497" i="1" s="1"/>
  <c r="AG2497" i="1"/>
  <c r="K2498" i="1"/>
  <c r="V2498" i="1"/>
  <c r="X2498" i="1"/>
  <c r="Y2498" i="1"/>
  <c r="Z2498" i="1" s="1"/>
  <c r="AB2498" i="1" s="1"/>
  <c r="AI2498" i="1" s="1"/>
  <c r="AG2498" i="1"/>
  <c r="K2499" i="1"/>
  <c r="V2499" i="1"/>
  <c r="X2499" i="1"/>
  <c r="Z2499" i="1" s="1"/>
  <c r="AB2499" i="1" s="1"/>
  <c r="AI2499" i="1" s="1"/>
  <c r="Y2499" i="1"/>
  <c r="AG2499" i="1"/>
  <c r="K2500" i="1"/>
  <c r="V2500" i="1" s="1"/>
  <c r="X2500" i="1"/>
  <c r="Y2500" i="1"/>
  <c r="Z2500" i="1"/>
  <c r="AB2500" i="1" s="1"/>
  <c r="AI2500" i="1" s="1"/>
  <c r="AG2500" i="1"/>
  <c r="K2501" i="1"/>
  <c r="V2501" i="1"/>
  <c r="X2501" i="1"/>
  <c r="Y2501" i="1"/>
  <c r="Z2501" i="1"/>
  <c r="AB2501" i="1" s="1"/>
  <c r="AI2501" i="1" s="1"/>
  <c r="AG2501" i="1"/>
  <c r="K2502" i="1"/>
  <c r="V2502" i="1" s="1"/>
  <c r="X2502" i="1"/>
  <c r="Z2502" i="1" s="1"/>
  <c r="AB2502" i="1" s="1"/>
  <c r="AI2502" i="1" s="1"/>
  <c r="Y2502" i="1"/>
  <c r="AG2502" i="1"/>
  <c r="K2503" i="1"/>
  <c r="V2503" i="1"/>
  <c r="X2503" i="1"/>
  <c r="Y2503" i="1"/>
  <c r="Z2503" i="1"/>
  <c r="AB2503" i="1"/>
  <c r="AG2503" i="1"/>
  <c r="AI2503" i="1"/>
  <c r="K2504" i="1"/>
  <c r="V2504" i="1"/>
  <c r="X2504" i="1"/>
  <c r="Y2504" i="1"/>
  <c r="Z2504" i="1" s="1"/>
  <c r="AB2504" i="1" s="1"/>
  <c r="AI2504" i="1" s="1"/>
  <c r="AG2504" i="1"/>
  <c r="K2505" i="1"/>
  <c r="V2505" i="1"/>
  <c r="X2505" i="1"/>
  <c r="Y2505" i="1"/>
  <c r="AG2505" i="1"/>
  <c r="K2506" i="1"/>
  <c r="V2506" i="1" s="1"/>
  <c r="X2506" i="1"/>
  <c r="Y2506" i="1"/>
  <c r="Z2506" i="1" s="1"/>
  <c r="AB2506" i="1" s="1"/>
  <c r="AI2506" i="1" s="1"/>
  <c r="AG2506" i="1"/>
  <c r="K2507" i="1"/>
  <c r="V2507" i="1"/>
  <c r="X2507" i="1"/>
  <c r="Y2507" i="1"/>
  <c r="Z2507" i="1"/>
  <c r="AB2507" i="1" s="1"/>
  <c r="AI2507" i="1" s="1"/>
  <c r="AG2507" i="1"/>
  <c r="K2508" i="1"/>
  <c r="V2508" i="1"/>
  <c r="X2508" i="1"/>
  <c r="Z2508" i="1" s="1"/>
  <c r="Y2508" i="1"/>
  <c r="AB2508" i="1"/>
  <c r="AI2508" i="1" s="1"/>
  <c r="AG2508" i="1"/>
  <c r="K2509" i="1"/>
  <c r="V2509" i="1"/>
  <c r="X2509" i="1"/>
  <c r="Y2509" i="1"/>
  <c r="Z2509" i="1" s="1"/>
  <c r="AB2509" i="1" s="1"/>
  <c r="AI2509" i="1" s="1"/>
  <c r="AG2509" i="1"/>
  <c r="K2510" i="1"/>
  <c r="V2510" i="1"/>
  <c r="X2510" i="1"/>
  <c r="Z2510" i="1" s="1"/>
  <c r="AB2510" i="1" s="1"/>
  <c r="AI2510" i="1" s="1"/>
  <c r="Y2510" i="1"/>
  <c r="AG2510" i="1"/>
  <c r="K2511" i="1"/>
  <c r="V2511" i="1" s="1"/>
  <c r="X2511" i="1"/>
  <c r="Y2511" i="1"/>
  <c r="AG2511" i="1"/>
  <c r="K2512" i="1"/>
  <c r="V2512" i="1"/>
  <c r="X2512" i="1"/>
  <c r="Y2512" i="1"/>
  <c r="Z2512" i="1"/>
  <c r="AB2512" i="1" s="1"/>
  <c r="AI2512" i="1" s="1"/>
  <c r="AG2512" i="1"/>
  <c r="K2513" i="1"/>
  <c r="V2513" i="1"/>
  <c r="X2513" i="1"/>
  <c r="Z2513" i="1" s="1"/>
  <c r="AB2513" i="1" s="1"/>
  <c r="AI2513" i="1" s="1"/>
  <c r="Y2513" i="1"/>
  <c r="AG2513" i="1"/>
  <c r="K2514" i="1"/>
  <c r="V2514" i="1" s="1"/>
  <c r="X2514" i="1"/>
  <c r="Y2514" i="1"/>
  <c r="AG2514" i="1"/>
  <c r="K2515" i="1"/>
  <c r="V2515" i="1" s="1"/>
  <c r="X2515" i="1"/>
  <c r="Y2515" i="1"/>
  <c r="Z2515" i="1" s="1"/>
  <c r="AB2515" i="1" s="1"/>
  <c r="AI2515" i="1" s="1"/>
  <c r="AG2515" i="1"/>
  <c r="K2516" i="1"/>
  <c r="V2516" i="1"/>
  <c r="X2516" i="1"/>
  <c r="Z2516" i="1" s="1"/>
  <c r="AB2516" i="1" s="1"/>
  <c r="AI2516" i="1" s="1"/>
  <c r="Y2516" i="1"/>
  <c r="AG2516" i="1"/>
  <c r="K2517" i="1"/>
  <c r="V2517" i="1"/>
  <c r="X2517" i="1"/>
  <c r="Z2517" i="1" s="1"/>
  <c r="AB2517" i="1" s="1"/>
  <c r="AI2517" i="1" s="1"/>
  <c r="Y2517" i="1"/>
  <c r="AG2517" i="1"/>
  <c r="K2518" i="1"/>
  <c r="V2518" i="1" s="1"/>
  <c r="X2518" i="1"/>
  <c r="Y2518" i="1"/>
  <c r="Z2518" i="1"/>
  <c r="AB2518" i="1" s="1"/>
  <c r="AI2518" i="1" s="1"/>
  <c r="AG2518" i="1"/>
  <c r="K2519" i="1"/>
  <c r="V2519" i="1"/>
  <c r="X2519" i="1"/>
  <c r="Y2519" i="1"/>
  <c r="Z2519" i="1"/>
  <c r="AB2519" i="1" s="1"/>
  <c r="AI2519" i="1" s="1"/>
  <c r="AG2519" i="1"/>
  <c r="K2520" i="1"/>
  <c r="V2520" i="1" s="1"/>
  <c r="X2520" i="1"/>
  <c r="Z2520" i="1" s="1"/>
  <c r="AB2520" i="1" s="1"/>
  <c r="AI2520" i="1" s="1"/>
  <c r="Y2520" i="1"/>
  <c r="AG2520" i="1"/>
  <c r="K2521" i="1"/>
  <c r="V2521" i="1"/>
  <c r="X2521" i="1"/>
  <c r="Y2521" i="1"/>
  <c r="Z2521" i="1"/>
  <c r="AB2521" i="1"/>
  <c r="AG2521" i="1"/>
  <c r="AI2521" i="1"/>
  <c r="K2522" i="1"/>
  <c r="V2522" i="1"/>
  <c r="X2522" i="1"/>
  <c r="Y2522" i="1"/>
  <c r="Z2522" i="1" s="1"/>
  <c r="AB2522" i="1" s="1"/>
  <c r="AI2522" i="1" s="1"/>
  <c r="AG2522" i="1"/>
  <c r="K2523" i="1"/>
  <c r="V2523" i="1"/>
  <c r="X2523" i="1"/>
  <c r="Y2523" i="1"/>
  <c r="AG2523" i="1"/>
  <c r="K2524" i="1"/>
  <c r="V2524" i="1" s="1"/>
  <c r="X2524" i="1"/>
  <c r="Y2524" i="1"/>
  <c r="Z2524" i="1" s="1"/>
  <c r="AB2524" i="1" s="1"/>
  <c r="AI2524" i="1" s="1"/>
  <c r="AG2524" i="1"/>
  <c r="K2525" i="1"/>
  <c r="V2525" i="1"/>
  <c r="X2525" i="1"/>
  <c r="Y2525" i="1"/>
  <c r="Z2525" i="1"/>
  <c r="AB2525" i="1" s="1"/>
  <c r="AI2525" i="1" s="1"/>
  <c r="AG2525" i="1"/>
  <c r="K2526" i="1"/>
  <c r="V2526" i="1"/>
  <c r="X2526" i="1"/>
  <c r="Z2526" i="1" s="1"/>
  <c r="Y2526" i="1"/>
  <c r="AB2526" i="1"/>
  <c r="AI2526" i="1" s="1"/>
  <c r="AG2526" i="1"/>
  <c r="K2527" i="1"/>
  <c r="V2527" i="1"/>
  <c r="X2527" i="1"/>
  <c r="Y2527" i="1"/>
  <c r="Z2527" i="1" s="1"/>
  <c r="AB2527" i="1" s="1"/>
  <c r="AI2527" i="1" s="1"/>
  <c r="AG2527" i="1"/>
  <c r="K2528" i="1"/>
  <c r="V2528" i="1"/>
  <c r="X2528" i="1"/>
  <c r="Z2528" i="1" s="1"/>
  <c r="AB2528" i="1" s="1"/>
  <c r="AI2528" i="1" s="1"/>
  <c r="Y2528" i="1"/>
  <c r="AG2528" i="1"/>
  <c r="K2529" i="1"/>
  <c r="V2529" i="1" s="1"/>
  <c r="X2529" i="1"/>
  <c r="Y2529" i="1"/>
  <c r="AG2529" i="1"/>
  <c r="K2530" i="1"/>
  <c r="V2530" i="1"/>
  <c r="X2530" i="1"/>
  <c r="Y2530" i="1"/>
  <c r="Z2530" i="1"/>
  <c r="AB2530" i="1" s="1"/>
  <c r="AI2530" i="1" s="1"/>
  <c r="AG2530" i="1"/>
  <c r="K2531" i="1"/>
  <c r="V2531" i="1"/>
  <c r="X2531" i="1"/>
  <c r="Z2531" i="1" s="1"/>
  <c r="AB2531" i="1" s="1"/>
  <c r="AI2531" i="1" s="1"/>
  <c r="Y2531" i="1"/>
  <c r="AG2531" i="1"/>
  <c r="K2532" i="1"/>
  <c r="V2532" i="1" s="1"/>
  <c r="X2532" i="1"/>
  <c r="Y2532" i="1"/>
  <c r="AG2532" i="1"/>
  <c r="K2533" i="1"/>
  <c r="V2533" i="1" s="1"/>
  <c r="X2533" i="1"/>
  <c r="Y2533" i="1"/>
  <c r="Z2533" i="1" s="1"/>
  <c r="AB2533" i="1" s="1"/>
  <c r="AI2533" i="1" s="1"/>
  <c r="AG2533" i="1"/>
  <c r="K2534" i="1"/>
  <c r="V2534" i="1"/>
  <c r="X2534" i="1"/>
  <c r="Y2534" i="1"/>
  <c r="Z2534" i="1" s="1"/>
  <c r="AB2534" i="1" s="1"/>
  <c r="AI2534" i="1" s="1"/>
  <c r="AG2534" i="1"/>
  <c r="K2535" i="1"/>
  <c r="V2535" i="1"/>
  <c r="X2535" i="1"/>
  <c r="Z2535" i="1" s="1"/>
  <c r="AB2535" i="1" s="1"/>
  <c r="AI2535" i="1" s="1"/>
  <c r="Y2535" i="1"/>
  <c r="AG2535" i="1"/>
  <c r="K2536" i="1"/>
  <c r="V2536" i="1" s="1"/>
  <c r="X2536" i="1"/>
  <c r="Y2536" i="1"/>
  <c r="Z2536" i="1"/>
  <c r="AB2536" i="1" s="1"/>
  <c r="AI2536" i="1" s="1"/>
  <c r="AG2536" i="1"/>
  <c r="K2537" i="1"/>
  <c r="V2537" i="1"/>
  <c r="X2537" i="1"/>
  <c r="Y2537" i="1"/>
  <c r="Z2537" i="1"/>
  <c r="AB2537" i="1" s="1"/>
  <c r="AI2537" i="1" s="1"/>
  <c r="AG2537" i="1"/>
  <c r="K2538" i="1"/>
  <c r="V2538" i="1" s="1"/>
  <c r="X2538" i="1"/>
  <c r="Z2538" i="1" s="1"/>
  <c r="AB2538" i="1" s="1"/>
  <c r="AI2538" i="1" s="1"/>
  <c r="Y2538" i="1"/>
  <c r="AG2538" i="1"/>
  <c r="K2539" i="1"/>
  <c r="V2539" i="1"/>
  <c r="X2539" i="1"/>
  <c r="Y2539" i="1"/>
  <c r="Z2539" i="1"/>
  <c r="AB2539" i="1"/>
  <c r="AG2539" i="1"/>
  <c r="AI2539" i="1"/>
  <c r="K2540" i="1"/>
  <c r="V2540" i="1"/>
  <c r="X2540" i="1"/>
  <c r="Y2540" i="1"/>
  <c r="Z2540" i="1" s="1"/>
  <c r="AB2540" i="1" s="1"/>
  <c r="AI2540" i="1" s="1"/>
  <c r="AG2540" i="1"/>
  <c r="K2541" i="1"/>
  <c r="V2541" i="1"/>
  <c r="X2541" i="1"/>
  <c r="Y2541" i="1"/>
  <c r="AG2541" i="1"/>
  <c r="K2542" i="1"/>
  <c r="V2542" i="1" s="1"/>
  <c r="X2542" i="1"/>
  <c r="Y2542" i="1"/>
  <c r="Z2542" i="1" s="1"/>
  <c r="AB2542" i="1" s="1"/>
  <c r="AI2542" i="1" s="1"/>
  <c r="AG2542" i="1"/>
  <c r="K2543" i="1"/>
  <c r="V2543" i="1"/>
  <c r="X2543" i="1"/>
  <c r="Y2543" i="1"/>
  <c r="Z2543" i="1"/>
  <c r="AB2543" i="1" s="1"/>
  <c r="AI2543" i="1" s="1"/>
  <c r="AG2543" i="1"/>
  <c r="K2544" i="1"/>
  <c r="V2544" i="1"/>
  <c r="X2544" i="1"/>
  <c r="Z2544" i="1" s="1"/>
  <c r="Y2544" i="1"/>
  <c r="AB2544" i="1"/>
  <c r="AI2544" i="1" s="1"/>
  <c r="AG2544" i="1"/>
  <c r="K2545" i="1"/>
  <c r="V2545" i="1"/>
  <c r="X2545" i="1"/>
  <c r="Y2545" i="1"/>
  <c r="Z2545" i="1" s="1"/>
  <c r="AB2545" i="1" s="1"/>
  <c r="AI2545" i="1" s="1"/>
  <c r="AG2545" i="1"/>
  <c r="K2546" i="1"/>
  <c r="V2546" i="1"/>
  <c r="X2546" i="1"/>
  <c r="Z2546" i="1" s="1"/>
  <c r="AB2546" i="1" s="1"/>
  <c r="AI2546" i="1" s="1"/>
  <c r="Y2546" i="1"/>
  <c r="AG2546" i="1"/>
  <c r="K2547" i="1"/>
  <c r="V2547" i="1" s="1"/>
  <c r="X2547" i="1"/>
  <c r="Y2547" i="1"/>
  <c r="AG2547" i="1"/>
  <c r="K2548" i="1"/>
  <c r="V2548" i="1"/>
  <c r="X2548" i="1"/>
  <c r="Y2548" i="1"/>
  <c r="Z2548" i="1"/>
  <c r="AB2548" i="1" s="1"/>
  <c r="AI2548" i="1" s="1"/>
  <c r="AG2548" i="1"/>
  <c r="K2549" i="1"/>
  <c r="V2549" i="1"/>
  <c r="X2549" i="1"/>
  <c r="Z2549" i="1" s="1"/>
  <c r="AB2549" i="1" s="1"/>
  <c r="AI2549" i="1" s="1"/>
  <c r="Y2549" i="1"/>
  <c r="AG2549" i="1"/>
  <c r="K2550" i="1"/>
  <c r="V2550" i="1" s="1"/>
  <c r="X2550" i="1"/>
  <c r="Y2550" i="1"/>
  <c r="AG2550" i="1"/>
  <c r="K2551" i="1"/>
  <c r="V2551" i="1" s="1"/>
  <c r="X2551" i="1"/>
  <c r="Y2551" i="1"/>
  <c r="Z2551" i="1" s="1"/>
  <c r="AB2551" i="1" s="1"/>
  <c r="AI2551" i="1" s="1"/>
  <c r="AG2551" i="1"/>
  <c r="K2552" i="1"/>
  <c r="V2552" i="1"/>
  <c r="X2552" i="1"/>
  <c r="Z2552" i="1" s="1"/>
  <c r="AB2552" i="1" s="1"/>
  <c r="AI2552" i="1" s="1"/>
  <c r="Y2552" i="1"/>
  <c r="AG2552" i="1"/>
  <c r="K2553" i="1"/>
  <c r="V2553" i="1"/>
  <c r="X2553" i="1"/>
  <c r="Z2553" i="1" s="1"/>
  <c r="AB2553" i="1" s="1"/>
  <c r="AI2553" i="1" s="1"/>
  <c r="Y2553" i="1"/>
  <c r="AG2553" i="1"/>
  <c r="K2554" i="1"/>
  <c r="V2554" i="1" s="1"/>
  <c r="X2554" i="1"/>
  <c r="Y2554" i="1"/>
  <c r="Z2554" i="1"/>
  <c r="AB2554" i="1" s="1"/>
  <c r="AI2554" i="1" s="1"/>
  <c r="AG2554" i="1"/>
  <c r="K2555" i="1"/>
  <c r="V2555" i="1"/>
  <c r="X2555" i="1"/>
  <c r="Y2555" i="1"/>
  <c r="Z2555" i="1"/>
  <c r="AB2555" i="1" s="1"/>
  <c r="AI2555" i="1" s="1"/>
  <c r="AG2555" i="1"/>
  <c r="K2556" i="1"/>
  <c r="V2556" i="1" s="1"/>
  <c r="X2556" i="1"/>
  <c r="Z2556" i="1" s="1"/>
  <c r="AB2556" i="1" s="1"/>
  <c r="AI2556" i="1" s="1"/>
  <c r="Y2556" i="1"/>
  <c r="AG2556" i="1"/>
  <c r="K2557" i="1"/>
  <c r="V2557" i="1"/>
  <c r="X2557" i="1"/>
  <c r="Y2557" i="1"/>
  <c r="Z2557" i="1"/>
  <c r="AB2557" i="1"/>
  <c r="AG2557" i="1"/>
  <c r="AI2557" i="1"/>
  <c r="K2558" i="1"/>
  <c r="V2558" i="1"/>
  <c r="X2558" i="1"/>
  <c r="Y2558" i="1"/>
  <c r="Z2558" i="1" s="1"/>
  <c r="AB2558" i="1" s="1"/>
  <c r="AI2558" i="1" s="1"/>
  <c r="AG2558" i="1"/>
  <c r="K2559" i="1"/>
  <c r="V2559" i="1"/>
  <c r="X2559" i="1"/>
  <c r="Y2559" i="1"/>
  <c r="AG2559" i="1"/>
  <c r="K2560" i="1"/>
  <c r="V2560" i="1" s="1"/>
  <c r="X2560" i="1"/>
  <c r="Y2560" i="1"/>
  <c r="Z2560" i="1" s="1"/>
  <c r="AB2560" i="1" s="1"/>
  <c r="AI2560" i="1" s="1"/>
  <c r="AG2560" i="1"/>
  <c r="K2561" i="1"/>
  <c r="V2561" i="1"/>
  <c r="X2561" i="1"/>
  <c r="Y2561" i="1"/>
  <c r="Z2561" i="1"/>
  <c r="AB2561" i="1" s="1"/>
  <c r="AI2561" i="1" s="1"/>
  <c r="AG2561" i="1"/>
  <c r="K2562" i="1"/>
  <c r="V2562" i="1"/>
  <c r="X2562" i="1"/>
  <c r="Z2562" i="1" s="1"/>
  <c r="Y2562" i="1"/>
  <c r="AB2562" i="1"/>
  <c r="AI2562" i="1" s="1"/>
  <c r="AG2562" i="1"/>
  <c r="K2563" i="1"/>
  <c r="V2563" i="1"/>
  <c r="X2563" i="1"/>
  <c r="Y2563" i="1"/>
  <c r="Z2563" i="1" s="1"/>
  <c r="AB2563" i="1" s="1"/>
  <c r="AI2563" i="1" s="1"/>
  <c r="AG2563" i="1"/>
  <c r="K2564" i="1"/>
  <c r="V2564" i="1"/>
  <c r="X2564" i="1"/>
  <c r="Z2564" i="1" s="1"/>
  <c r="AB2564" i="1" s="1"/>
  <c r="AI2564" i="1" s="1"/>
  <c r="Y2564" i="1"/>
  <c r="AG2564" i="1"/>
  <c r="K2565" i="1"/>
  <c r="V2565" i="1" s="1"/>
  <c r="X2565" i="1"/>
  <c r="Y2565" i="1"/>
  <c r="AG2565" i="1"/>
  <c r="K2566" i="1"/>
  <c r="V2566" i="1"/>
  <c r="X2566" i="1"/>
  <c r="Y2566" i="1"/>
  <c r="Z2566" i="1"/>
  <c r="AB2566" i="1" s="1"/>
  <c r="AI2566" i="1" s="1"/>
  <c r="AG2566" i="1"/>
  <c r="K2567" i="1"/>
  <c r="V2567" i="1"/>
  <c r="X2567" i="1"/>
  <c r="Z2567" i="1" s="1"/>
  <c r="AB2567" i="1" s="1"/>
  <c r="AI2567" i="1" s="1"/>
  <c r="Y2567" i="1"/>
  <c r="AG2567" i="1"/>
  <c r="K2568" i="1"/>
  <c r="V2568" i="1" s="1"/>
  <c r="X2568" i="1"/>
  <c r="Y2568" i="1"/>
  <c r="AG2568" i="1"/>
  <c r="K2569" i="1"/>
  <c r="V2569" i="1" s="1"/>
  <c r="X2569" i="1"/>
  <c r="Y2569" i="1"/>
  <c r="Z2569" i="1" s="1"/>
  <c r="AB2569" i="1" s="1"/>
  <c r="AI2569" i="1" s="1"/>
  <c r="AG2569" i="1"/>
  <c r="K2570" i="1"/>
  <c r="V2570" i="1"/>
  <c r="X2570" i="1"/>
  <c r="Y2570" i="1"/>
  <c r="Z2570" i="1" s="1"/>
  <c r="AB2570" i="1" s="1"/>
  <c r="AI2570" i="1" s="1"/>
  <c r="AG2570" i="1"/>
  <c r="K2571" i="1"/>
  <c r="V2571" i="1"/>
  <c r="X2571" i="1"/>
  <c r="Z2571" i="1" s="1"/>
  <c r="AB2571" i="1" s="1"/>
  <c r="AI2571" i="1" s="1"/>
  <c r="Y2571" i="1"/>
  <c r="AG2571" i="1"/>
  <c r="K2572" i="1"/>
  <c r="V2572" i="1" s="1"/>
  <c r="X2572" i="1"/>
  <c r="Y2572" i="1"/>
  <c r="Z2572" i="1"/>
  <c r="AB2572" i="1" s="1"/>
  <c r="AI2572" i="1" s="1"/>
  <c r="AG2572" i="1"/>
  <c r="K2573" i="1"/>
  <c r="V2573" i="1"/>
  <c r="X2573" i="1"/>
  <c r="Y2573" i="1"/>
  <c r="Z2573" i="1"/>
  <c r="AB2573" i="1" s="1"/>
  <c r="AI2573" i="1" s="1"/>
  <c r="AG2573" i="1"/>
  <c r="K2574" i="1"/>
  <c r="V2574" i="1" s="1"/>
  <c r="X2574" i="1"/>
  <c r="Z2574" i="1" s="1"/>
  <c r="AB2574" i="1" s="1"/>
  <c r="AI2574" i="1" s="1"/>
  <c r="Y2574" i="1"/>
  <c r="AG2574" i="1"/>
  <c r="K2575" i="1"/>
  <c r="V2575" i="1"/>
  <c r="X2575" i="1"/>
  <c r="Y2575" i="1"/>
  <c r="Z2575" i="1"/>
  <c r="AB2575" i="1"/>
  <c r="AG2575" i="1"/>
  <c r="AI2575" i="1"/>
  <c r="K2576" i="1"/>
  <c r="V2576" i="1"/>
  <c r="X2576" i="1"/>
  <c r="Y2576" i="1"/>
  <c r="Z2576" i="1" s="1"/>
  <c r="AB2576" i="1" s="1"/>
  <c r="AI2576" i="1" s="1"/>
  <c r="AG2576" i="1"/>
  <c r="K2577" i="1"/>
  <c r="V2577" i="1"/>
  <c r="X2577" i="1"/>
  <c r="Y2577" i="1"/>
  <c r="AG2577" i="1"/>
  <c r="K2578" i="1"/>
  <c r="V2578" i="1" s="1"/>
  <c r="X2578" i="1"/>
  <c r="Y2578" i="1"/>
  <c r="Z2578" i="1" s="1"/>
  <c r="AB2578" i="1" s="1"/>
  <c r="AI2578" i="1" s="1"/>
  <c r="AG2578" i="1"/>
  <c r="K2579" i="1"/>
  <c r="V2579" i="1"/>
  <c r="X2579" i="1"/>
  <c r="Y2579" i="1"/>
  <c r="Z2579" i="1"/>
  <c r="AB2579" i="1" s="1"/>
  <c r="AI2579" i="1" s="1"/>
  <c r="AG2579" i="1"/>
  <c r="K2580" i="1"/>
  <c r="V2580" i="1"/>
  <c r="X2580" i="1"/>
  <c r="Z2580" i="1" s="1"/>
  <c r="Y2580" i="1"/>
  <c r="AB2580" i="1"/>
  <c r="AI2580" i="1" s="1"/>
  <c r="AG2580" i="1"/>
  <c r="K2581" i="1"/>
  <c r="V2581" i="1"/>
  <c r="X2581" i="1"/>
  <c r="Y2581" i="1"/>
  <c r="Z2581" i="1" s="1"/>
  <c r="AB2581" i="1" s="1"/>
  <c r="AI2581" i="1" s="1"/>
  <c r="AG2581" i="1"/>
  <c r="K2582" i="1"/>
  <c r="V2582" i="1"/>
  <c r="X2582" i="1"/>
  <c r="Z2582" i="1" s="1"/>
  <c r="AB2582" i="1" s="1"/>
  <c r="AI2582" i="1" s="1"/>
  <c r="Y2582" i="1"/>
  <c r="AG2582" i="1"/>
  <c r="K2583" i="1"/>
  <c r="V2583" i="1" s="1"/>
  <c r="X2583" i="1"/>
  <c r="Y2583" i="1"/>
  <c r="AG2583" i="1"/>
  <c r="K2584" i="1"/>
  <c r="V2584" i="1"/>
  <c r="X2584" i="1"/>
  <c r="Y2584" i="1"/>
  <c r="Z2584" i="1"/>
  <c r="AB2584" i="1" s="1"/>
  <c r="AI2584" i="1" s="1"/>
  <c r="AG2584" i="1"/>
  <c r="K2585" i="1"/>
  <c r="V2585" i="1"/>
  <c r="X2585" i="1"/>
  <c r="Z2585" i="1" s="1"/>
  <c r="AB2585" i="1" s="1"/>
  <c r="AI2585" i="1" s="1"/>
  <c r="Y2585" i="1"/>
  <c r="AG2585" i="1"/>
  <c r="K2586" i="1"/>
  <c r="V2586" i="1" s="1"/>
  <c r="X2586" i="1"/>
  <c r="Y2586" i="1"/>
  <c r="AG2586" i="1"/>
  <c r="K2587" i="1"/>
  <c r="V2587" i="1" s="1"/>
  <c r="X2587" i="1"/>
  <c r="Y2587" i="1"/>
  <c r="Z2587" i="1" s="1"/>
  <c r="AB2587" i="1" s="1"/>
  <c r="AI2587" i="1" s="1"/>
  <c r="AG2587" i="1"/>
  <c r="K2588" i="1"/>
  <c r="V2588" i="1"/>
  <c r="X2588" i="1"/>
  <c r="Z2588" i="1" s="1"/>
  <c r="AB2588" i="1" s="1"/>
  <c r="AI2588" i="1" s="1"/>
  <c r="Y2588" i="1"/>
  <c r="AG2588" i="1"/>
  <c r="K2589" i="1"/>
  <c r="V2589" i="1"/>
  <c r="X2589" i="1"/>
  <c r="Z2589" i="1" s="1"/>
  <c r="AB2589" i="1" s="1"/>
  <c r="AI2589" i="1" s="1"/>
  <c r="Y2589" i="1"/>
  <c r="AG2589" i="1"/>
  <c r="K2590" i="1"/>
  <c r="V2590" i="1" s="1"/>
  <c r="X2590" i="1"/>
  <c r="Y2590" i="1"/>
  <c r="Z2590" i="1"/>
  <c r="AB2590" i="1" s="1"/>
  <c r="AI2590" i="1" s="1"/>
  <c r="AG2590" i="1"/>
  <c r="K2591" i="1"/>
  <c r="V2591" i="1"/>
  <c r="X2591" i="1"/>
  <c r="Y2591" i="1"/>
  <c r="Z2591" i="1"/>
  <c r="AB2591" i="1" s="1"/>
  <c r="AI2591" i="1" s="1"/>
  <c r="AG2591" i="1"/>
  <c r="K2592" i="1"/>
  <c r="V2592" i="1" s="1"/>
  <c r="X2592" i="1"/>
  <c r="Z2592" i="1" s="1"/>
  <c r="AB2592" i="1" s="1"/>
  <c r="AI2592" i="1" s="1"/>
  <c r="Y2592" i="1"/>
  <c r="AG2592" i="1"/>
  <c r="K2593" i="1"/>
  <c r="V2593" i="1"/>
  <c r="X2593" i="1"/>
  <c r="Y2593" i="1"/>
  <c r="Z2593" i="1"/>
  <c r="AB2593" i="1"/>
  <c r="AG2593" i="1"/>
  <c r="AI2593" i="1"/>
  <c r="K2594" i="1"/>
  <c r="V2594" i="1"/>
  <c r="X2594" i="1"/>
  <c r="Y2594" i="1"/>
  <c r="Z2594" i="1" s="1"/>
  <c r="AB2594" i="1" s="1"/>
  <c r="AI2594" i="1" s="1"/>
  <c r="AG2594" i="1"/>
  <c r="K2595" i="1"/>
  <c r="V2595" i="1"/>
  <c r="X2595" i="1"/>
  <c r="Y2595" i="1"/>
  <c r="AG2595" i="1"/>
  <c r="K2596" i="1"/>
  <c r="V2596" i="1" s="1"/>
  <c r="X2596" i="1"/>
  <c r="Y2596" i="1"/>
  <c r="Z2596" i="1" s="1"/>
  <c r="AB2596" i="1" s="1"/>
  <c r="AI2596" i="1" s="1"/>
  <c r="AG2596" i="1"/>
  <c r="K2597" i="1"/>
  <c r="V2597" i="1"/>
  <c r="X2597" i="1"/>
  <c r="Y2597" i="1"/>
  <c r="Z2597" i="1"/>
  <c r="AB2597" i="1" s="1"/>
  <c r="AI2597" i="1" s="1"/>
  <c r="AG2597" i="1"/>
  <c r="K2598" i="1"/>
  <c r="V2598" i="1"/>
  <c r="X2598" i="1"/>
  <c r="Z2598" i="1" s="1"/>
  <c r="Y2598" i="1"/>
  <c r="AB2598" i="1"/>
  <c r="AI2598" i="1" s="1"/>
  <c r="AG2598" i="1"/>
  <c r="K2599" i="1"/>
  <c r="V2599" i="1"/>
  <c r="X2599" i="1"/>
  <c r="Y2599" i="1"/>
  <c r="Z2599" i="1" s="1"/>
  <c r="AB2599" i="1" s="1"/>
  <c r="AI2599" i="1" s="1"/>
  <c r="AG2599" i="1"/>
  <c r="K2600" i="1"/>
  <c r="V2600" i="1"/>
  <c r="X2600" i="1"/>
  <c r="Z2600" i="1" s="1"/>
  <c r="AB2600" i="1" s="1"/>
  <c r="AI2600" i="1" s="1"/>
  <c r="Y2600" i="1"/>
  <c r="AG2600" i="1"/>
  <c r="K2601" i="1"/>
  <c r="V2601" i="1" s="1"/>
  <c r="X2601" i="1"/>
  <c r="Y2601" i="1"/>
  <c r="AG2601" i="1"/>
  <c r="K2602" i="1"/>
  <c r="V2602" i="1"/>
  <c r="X2602" i="1"/>
  <c r="Y2602" i="1"/>
  <c r="Z2602" i="1"/>
  <c r="AB2602" i="1" s="1"/>
  <c r="AI2602" i="1" s="1"/>
  <c r="AG2602" i="1"/>
  <c r="K2603" i="1"/>
  <c r="V2603" i="1"/>
  <c r="X2603" i="1"/>
  <c r="Z2603" i="1" s="1"/>
  <c r="AB2603" i="1" s="1"/>
  <c r="AI2603" i="1" s="1"/>
  <c r="Y2603" i="1"/>
  <c r="AG2603" i="1"/>
  <c r="K2604" i="1"/>
  <c r="V2604" i="1" s="1"/>
  <c r="X2604" i="1"/>
  <c r="Y2604" i="1"/>
  <c r="AG2604" i="1"/>
  <c r="K2605" i="1"/>
  <c r="V2605" i="1" s="1"/>
  <c r="X2605" i="1"/>
  <c r="Y2605" i="1"/>
  <c r="Z2605" i="1" s="1"/>
  <c r="AB2605" i="1" s="1"/>
  <c r="AI2605" i="1" s="1"/>
  <c r="AG2605" i="1"/>
  <c r="K2606" i="1"/>
  <c r="V2606" i="1"/>
  <c r="X2606" i="1"/>
  <c r="Y2606" i="1"/>
  <c r="Z2606" i="1" s="1"/>
  <c r="AB2606" i="1" s="1"/>
  <c r="AI2606" i="1" s="1"/>
  <c r="AG2606" i="1"/>
  <c r="K2607" i="1"/>
  <c r="V2607" i="1"/>
  <c r="X2607" i="1"/>
  <c r="Z2607" i="1" s="1"/>
  <c r="AB2607" i="1" s="1"/>
  <c r="AI2607" i="1" s="1"/>
  <c r="Y2607" i="1"/>
  <c r="AG2607" i="1"/>
  <c r="K2608" i="1"/>
  <c r="V2608" i="1" s="1"/>
  <c r="X2608" i="1"/>
  <c r="Y2608" i="1"/>
  <c r="Z2608" i="1"/>
  <c r="AB2608" i="1" s="1"/>
  <c r="AI2608" i="1" s="1"/>
  <c r="AG2608" i="1"/>
  <c r="K2609" i="1"/>
  <c r="V2609" i="1"/>
  <c r="X2609" i="1"/>
  <c r="Y2609" i="1"/>
  <c r="Z2609" i="1"/>
  <c r="AB2609" i="1" s="1"/>
  <c r="AI2609" i="1" s="1"/>
  <c r="AG2609" i="1"/>
  <c r="K2610" i="1"/>
  <c r="V2610" i="1" s="1"/>
  <c r="X2610" i="1"/>
  <c r="Z2610" i="1" s="1"/>
  <c r="AB2610" i="1" s="1"/>
  <c r="AI2610" i="1" s="1"/>
  <c r="Y2610" i="1"/>
  <c r="AG2610" i="1"/>
  <c r="K2611" i="1"/>
  <c r="V2611" i="1"/>
  <c r="X2611" i="1"/>
  <c r="Y2611" i="1"/>
  <c r="Z2611" i="1"/>
  <c r="AB2611" i="1"/>
  <c r="AG2611" i="1"/>
  <c r="AI2611" i="1"/>
  <c r="K2612" i="1"/>
  <c r="V2612" i="1"/>
  <c r="X2612" i="1"/>
  <c r="Y2612" i="1"/>
  <c r="Z2612" i="1" s="1"/>
  <c r="AB2612" i="1" s="1"/>
  <c r="AI2612" i="1" s="1"/>
  <c r="AG2612" i="1"/>
  <c r="K2613" i="1"/>
  <c r="V2613" i="1"/>
  <c r="X2613" i="1"/>
  <c r="Y2613" i="1"/>
  <c r="AG2613" i="1"/>
  <c r="K2614" i="1"/>
  <c r="V2614" i="1" s="1"/>
  <c r="X2614" i="1"/>
  <c r="Y2614" i="1"/>
  <c r="Z2614" i="1" s="1"/>
  <c r="AB2614" i="1" s="1"/>
  <c r="AI2614" i="1" s="1"/>
  <c r="AG2614" i="1"/>
  <c r="K2615" i="1"/>
  <c r="V2615" i="1"/>
  <c r="X2615" i="1"/>
  <c r="Y2615" i="1"/>
  <c r="Z2615" i="1"/>
  <c r="AB2615" i="1" s="1"/>
  <c r="AI2615" i="1" s="1"/>
  <c r="AG2615" i="1"/>
  <c r="K2616" i="1"/>
  <c r="V2616" i="1"/>
  <c r="X2616" i="1"/>
  <c r="Z2616" i="1" s="1"/>
  <c r="Y2616" i="1"/>
  <c r="AB2616" i="1"/>
  <c r="AI2616" i="1" s="1"/>
  <c r="AG2616" i="1"/>
  <c r="K2617" i="1"/>
  <c r="V2617" i="1"/>
  <c r="X2617" i="1"/>
  <c r="Y2617" i="1"/>
  <c r="Z2617" i="1" s="1"/>
  <c r="AB2617" i="1" s="1"/>
  <c r="AI2617" i="1" s="1"/>
  <c r="AG2617" i="1"/>
  <c r="K2618" i="1"/>
  <c r="V2618" i="1"/>
  <c r="X2618" i="1"/>
  <c r="Z2618" i="1" s="1"/>
  <c r="AB2618" i="1" s="1"/>
  <c r="AI2618" i="1" s="1"/>
  <c r="Y2618" i="1"/>
  <c r="AG2618" i="1"/>
  <c r="K2619" i="1"/>
  <c r="V2619" i="1" s="1"/>
  <c r="X2619" i="1"/>
  <c r="Y2619" i="1"/>
  <c r="AG2619" i="1"/>
  <c r="K2620" i="1"/>
  <c r="V2620" i="1"/>
  <c r="X2620" i="1"/>
  <c r="Y2620" i="1"/>
  <c r="Z2620" i="1"/>
  <c r="AB2620" i="1" s="1"/>
  <c r="AI2620" i="1" s="1"/>
  <c r="AG2620" i="1"/>
  <c r="K2621" i="1"/>
  <c r="V2621" i="1"/>
  <c r="X2621" i="1"/>
  <c r="Z2621" i="1" s="1"/>
  <c r="AB2621" i="1" s="1"/>
  <c r="AI2621" i="1" s="1"/>
  <c r="Y2621" i="1"/>
  <c r="AG2621" i="1"/>
  <c r="K2622" i="1"/>
  <c r="V2622" i="1" s="1"/>
  <c r="X2622" i="1"/>
  <c r="Y2622" i="1"/>
  <c r="AG2622" i="1"/>
  <c r="K2623" i="1"/>
  <c r="V2623" i="1" s="1"/>
  <c r="X2623" i="1"/>
  <c r="Y2623" i="1"/>
  <c r="Z2623" i="1" s="1"/>
  <c r="AB2623" i="1" s="1"/>
  <c r="AI2623" i="1" s="1"/>
  <c r="AG2623" i="1"/>
  <c r="K2624" i="1"/>
  <c r="V2624" i="1"/>
  <c r="X2624" i="1"/>
  <c r="Z2624" i="1" s="1"/>
  <c r="AB2624" i="1" s="1"/>
  <c r="AI2624" i="1" s="1"/>
  <c r="Y2624" i="1"/>
  <c r="AG2624" i="1"/>
  <c r="K2625" i="1"/>
  <c r="V2625" i="1"/>
  <c r="X2625" i="1"/>
  <c r="Z2625" i="1" s="1"/>
  <c r="AB2625" i="1" s="1"/>
  <c r="AI2625" i="1" s="1"/>
  <c r="Y2625" i="1"/>
  <c r="AG2625" i="1"/>
  <c r="K2626" i="1"/>
  <c r="V2626" i="1" s="1"/>
  <c r="X2626" i="1"/>
  <c r="Y2626" i="1"/>
  <c r="Z2626" i="1"/>
  <c r="AB2626" i="1" s="1"/>
  <c r="AI2626" i="1" s="1"/>
  <c r="AG2626" i="1"/>
  <c r="K2627" i="1"/>
  <c r="V2627" i="1"/>
  <c r="X2627" i="1"/>
  <c r="Y2627" i="1"/>
  <c r="Z2627" i="1"/>
  <c r="AB2627" i="1" s="1"/>
  <c r="AI2627" i="1" s="1"/>
  <c r="AG2627" i="1"/>
  <c r="K2628" i="1"/>
  <c r="V2628" i="1" s="1"/>
  <c r="X2628" i="1"/>
  <c r="Z2628" i="1" s="1"/>
  <c r="AB2628" i="1" s="1"/>
  <c r="AI2628" i="1" s="1"/>
  <c r="Y2628" i="1"/>
  <c r="AG2628" i="1"/>
  <c r="K2629" i="1"/>
  <c r="V2629" i="1"/>
  <c r="X2629" i="1"/>
  <c r="Y2629" i="1"/>
  <c r="Z2629" i="1"/>
  <c r="AB2629" i="1"/>
  <c r="AG2629" i="1"/>
  <c r="AI2629" i="1"/>
  <c r="K2630" i="1"/>
  <c r="V2630" i="1"/>
  <c r="X2630" i="1"/>
  <c r="Y2630" i="1"/>
  <c r="Z2630" i="1" s="1"/>
  <c r="AB2630" i="1" s="1"/>
  <c r="AI2630" i="1" s="1"/>
  <c r="AG2630" i="1"/>
  <c r="K2631" i="1"/>
  <c r="V2631" i="1"/>
  <c r="X2631" i="1"/>
  <c r="Y2631" i="1"/>
  <c r="AG2631" i="1"/>
  <c r="K2632" i="1"/>
  <c r="V2632" i="1" s="1"/>
  <c r="X2632" i="1"/>
  <c r="Y2632" i="1"/>
  <c r="Z2632" i="1" s="1"/>
  <c r="AB2632" i="1" s="1"/>
  <c r="AI2632" i="1" s="1"/>
  <c r="AG2632" i="1"/>
  <c r="K2633" i="1"/>
  <c r="V2633" i="1"/>
  <c r="X2633" i="1"/>
  <c r="Y2633" i="1"/>
  <c r="Z2633" i="1"/>
  <c r="AB2633" i="1" s="1"/>
  <c r="AI2633" i="1" s="1"/>
  <c r="AG2633" i="1"/>
  <c r="K2634" i="1"/>
  <c r="V2634" i="1"/>
  <c r="X2634" i="1"/>
  <c r="Z2634" i="1" s="1"/>
  <c r="Y2634" i="1"/>
  <c r="AB2634" i="1"/>
  <c r="AI2634" i="1" s="1"/>
  <c r="AG2634" i="1"/>
  <c r="K2635" i="1"/>
  <c r="V2635" i="1"/>
  <c r="X2635" i="1"/>
  <c r="Y2635" i="1"/>
  <c r="Z2635" i="1" s="1"/>
  <c r="AB2635" i="1" s="1"/>
  <c r="AI2635" i="1" s="1"/>
  <c r="AG2635" i="1"/>
  <c r="K2636" i="1"/>
  <c r="V2636" i="1"/>
  <c r="X2636" i="1"/>
  <c r="Z2636" i="1" s="1"/>
  <c r="AB2636" i="1" s="1"/>
  <c r="AI2636" i="1" s="1"/>
  <c r="Y2636" i="1"/>
  <c r="AG2636" i="1"/>
  <c r="K2637" i="1"/>
  <c r="V2637" i="1" s="1"/>
  <c r="X2637" i="1"/>
  <c r="Y2637" i="1"/>
  <c r="AG2637" i="1"/>
  <c r="K2638" i="1"/>
  <c r="V2638" i="1"/>
  <c r="X2638" i="1"/>
  <c r="Y2638" i="1"/>
  <c r="Z2638" i="1"/>
  <c r="AB2638" i="1" s="1"/>
  <c r="AI2638" i="1" s="1"/>
  <c r="AG2638" i="1"/>
  <c r="K2639" i="1"/>
  <c r="V2639" i="1"/>
  <c r="X2639" i="1"/>
  <c r="Z2639" i="1" s="1"/>
  <c r="AB2639" i="1" s="1"/>
  <c r="AI2639" i="1" s="1"/>
  <c r="Y2639" i="1"/>
  <c r="AG2639" i="1"/>
  <c r="K2640" i="1"/>
  <c r="V2640" i="1" s="1"/>
  <c r="X2640" i="1"/>
  <c r="Y2640" i="1"/>
  <c r="AG2640" i="1"/>
  <c r="K2641" i="1"/>
  <c r="V2641" i="1" s="1"/>
  <c r="X2641" i="1"/>
  <c r="Y2641" i="1"/>
  <c r="Z2641" i="1" s="1"/>
  <c r="AB2641" i="1" s="1"/>
  <c r="AI2641" i="1" s="1"/>
  <c r="AG2641" i="1"/>
  <c r="K2642" i="1"/>
  <c r="V2642" i="1"/>
  <c r="X2642" i="1"/>
  <c r="Z2642" i="1" s="1"/>
  <c r="AB2642" i="1" s="1"/>
  <c r="AI2642" i="1" s="1"/>
  <c r="Y2642" i="1"/>
  <c r="AG2642" i="1"/>
  <c r="K2643" i="1"/>
  <c r="V2643" i="1"/>
  <c r="X2643" i="1"/>
  <c r="Z2643" i="1" s="1"/>
  <c r="AB2643" i="1" s="1"/>
  <c r="AI2643" i="1" s="1"/>
  <c r="Y2643" i="1"/>
  <c r="AG2643" i="1"/>
  <c r="K2644" i="1"/>
  <c r="V2644" i="1" s="1"/>
  <c r="X2644" i="1"/>
  <c r="Y2644" i="1"/>
  <c r="Z2644" i="1"/>
  <c r="AB2644" i="1" s="1"/>
  <c r="AI2644" i="1" s="1"/>
  <c r="AG2644" i="1"/>
  <c r="K2645" i="1"/>
  <c r="V2645" i="1"/>
  <c r="X2645" i="1"/>
  <c r="Y2645" i="1"/>
  <c r="Z2645" i="1"/>
  <c r="AB2645" i="1" s="1"/>
  <c r="AI2645" i="1" s="1"/>
  <c r="AG2645" i="1"/>
  <c r="K2646" i="1"/>
  <c r="V2646" i="1" s="1"/>
  <c r="X2646" i="1"/>
  <c r="Z2646" i="1" s="1"/>
  <c r="AB2646" i="1" s="1"/>
  <c r="AI2646" i="1" s="1"/>
  <c r="Y2646" i="1"/>
  <c r="AG2646" i="1"/>
  <c r="K2647" i="1"/>
  <c r="V2647" i="1"/>
  <c r="X2647" i="1"/>
  <c r="Y2647" i="1"/>
  <c r="Z2647" i="1"/>
  <c r="AB2647" i="1"/>
  <c r="AG2647" i="1"/>
  <c r="AI2647" i="1"/>
  <c r="K2648" i="1"/>
  <c r="V2648" i="1"/>
  <c r="X2648" i="1"/>
  <c r="Y2648" i="1"/>
  <c r="Z2648" i="1" s="1"/>
  <c r="AB2648" i="1" s="1"/>
  <c r="AI2648" i="1" s="1"/>
  <c r="AG2648" i="1"/>
  <c r="K2649" i="1"/>
  <c r="V2649" i="1"/>
  <c r="X2649" i="1"/>
  <c r="Y2649" i="1"/>
  <c r="AG2649" i="1"/>
  <c r="K2650" i="1"/>
  <c r="V2650" i="1" s="1"/>
  <c r="X2650" i="1"/>
  <c r="Y2650" i="1"/>
  <c r="Z2650" i="1" s="1"/>
  <c r="AB2650" i="1" s="1"/>
  <c r="AI2650" i="1" s="1"/>
  <c r="AG2650" i="1"/>
  <c r="K2651" i="1"/>
  <c r="V2651" i="1"/>
  <c r="X2651" i="1"/>
  <c r="Y2651" i="1"/>
  <c r="Z2651" i="1"/>
  <c r="AB2651" i="1" s="1"/>
  <c r="AI2651" i="1" s="1"/>
  <c r="AG2651" i="1"/>
  <c r="K2652" i="1"/>
  <c r="V2652" i="1"/>
  <c r="X2652" i="1"/>
  <c r="Z2652" i="1" s="1"/>
  <c r="Y2652" i="1"/>
  <c r="AB2652" i="1"/>
  <c r="AI2652" i="1" s="1"/>
  <c r="AG2652" i="1"/>
  <c r="K2653" i="1"/>
  <c r="V2653" i="1"/>
  <c r="X2653" i="1"/>
  <c r="Y2653" i="1"/>
  <c r="Z2653" i="1" s="1"/>
  <c r="AB2653" i="1" s="1"/>
  <c r="AI2653" i="1" s="1"/>
  <c r="AG2653" i="1"/>
  <c r="K2654" i="1"/>
  <c r="V2654" i="1"/>
  <c r="X2654" i="1"/>
  <c r="Z2654" i="1" s="1"/>
  <c r="AB2654" i="1" s="1"/>
  <c r="AI2654" i="1" s="1"/>
  <c r="Y2654" i="1"/>
  <c r="AG2654" i="1"/>
  <c r="K2655" i="1"/>
  <c r="V2655" i="1" s="1"/>
  <c r="X2655" i="1"/>
  <c r="Y2655" i="1"/>
  <c r="AG2655" i="1"/>
  <c r="K2656" i="1"/>
  <c r="V2656" i="1"/>
  <c r="X2656" i="1"/>
  <c r="Y2656" i="1"/>
  <c r="Z2656" i="1"/>
  <c r="AB2656" i="1" s="1"/>
  <c r="AI2656" i="1" s="1"/>
  <c r="AG2656" i="1"/>
  <c r="K2657" i="1"/>
  <c r="V2657" i="1"/>
  <c r="X2657" i="1"/>
  <c r="Z2657" i="1" s="1"/>
  <c r="AB2657" i="1" s="1"/>
  <c r="AI2657" i="1" s="1"/>
  <c r="Y2657" i="1"/>
  <c r="AG2657" i="1"/>
  <c r="K2658" i="1"/>
  <c r="V2658" i="1" s="1"/>
  <c r="X2658" i="1"/>
  <c r="Y2658" i="1"/>
  <c r="AG2658" i="1"/>
  <c r="K2659" i="1"/>
  <c r="V2659" i="1" s="1"/>
  <c r="X2659" i="1"/>
  <c r="Y2659" i="1"/>
  <c r="Z2659" i="1" s="1"/>
  <c r="AB2659" i="1" s="1"/>
  <c r="AI2659" i="1" s="1"/>
  <c r="AG2659" i="1"/>
  <c r="K2660" i="1"/>
  <c r="V2660" i="1"/>
  <c r="X2660" i="1"/>
  <c r="Z2660" i="1" s="1"/>
  <c r="AB2660" i="1" s="1"/>
  <c r="AI2660" i="1" s="1"/>
  <c r="Y2660" i="1"/>
  <c r="AG2660" i="1"/>
  <c r="K2661" i="1"/>
  <c r="V2661" i="1"/>
  <c r="X2661" i="1"/>
  <c r="Z2661" i="1" s="1"/>
  <c r="AB2661" i="1" s="1"/>
  <c r="AI2661" i="1" s="1"/>
  <c r="Y2661" i="1"/>
  <c r="AG2661" i="1"/>
  <c r="K2662" i="1"/>
  <c r="V2662" i="1" s="1"/>
  <c r="X2662" i="1"/>
  <c r="Y2662" i="1"/>
  <c r="Z2662" i="1"/>
  <c r="AB2662" i="1" s="1"/>
  <c r="AI2662" i="1" s="1"/>
  <c r="AG2662" i="1"/>
  <c r="K2663" i="1"/>
  <c r="V2663" i="1"/>
  <c r="X2663" i="1"/>
  <c r="Y2663" i="1"/>
  <c r="Z2663" i="1"/>
  <c r="AB2663" i="1" s="1"/>
  <c r="AI2663" i="1" s="1"/>
  <c r="AG2663" i="1"/>
  <c r="K2664" i="1"/>
  <c r="V2664" i="1" s="1"/>
  <c r="X2664" i="1"/>
  <c r="Z2664" i="1" s="1"/>
  <c r="AB2664" i="1" s="1"/>
  <c r="AI2664" i="1" s="1"/>
  <c r="Y2664" i="1"/>
  <c r="AG2664" i="1"/>
  <c r="K2665" i="1"/>
  <c r="V2665" i="1"/>
  <c r="X2665" i="1"/>
  <c r="Y2665" i="1"/>
  <c r="Z2665" i="1"/>
  <c r="AB2665" i="1"/>
  <c r="AG2665" i="1"/>
  <c r="AI2665" i="1"/>
  <c r="K2666" i="1"/>
  <c r="V2666" i="1"/>
  <c r="X2666" i="1"/>
  <c r="Y2666" i="1"/>
  <c r="Z2666" i="1" s="1"/>
  <c r="AB2666" i="1" s="1"/>
  <c r="AI2666" i="1" s="1"/>
  <c r="AG2666" i="1"/>
  <c r="K2667" i="1"/>
  <c r="V2667" i="1"/>
  <c r="X2667" i="1"/>
  <c r="Y2667" i="1"/>
  <c r="AG2667" i="1"/>
  <c r="K2668" i="1"/>
  <c r="V2668" i="1" s="1"/>
  <c r="X2668" i="1"/>
  <c r="Y2668" i="1"/>
  <c r="Z2668" i="1" s="1"/>
  <c r="AB2668" i="1" s="1"/>
  <c r="AI2668" i="1" s="1"/>
  <c r="AG2668" i="1"/>
  <c r="K2669" i="1"/>
  <c r="V2669" i="1"/>
  <c r="X2669" i="1"/>
  <c r="Y2669" i="1"/>
  <c r="Z2669" i="1"/>
  <c r="AB2669" i="1" s="1"/>
  <c r="AI2669" i="1" s="1"/>
  <c r="AG2669" i="1"/>
  <c r="K2670" i="1"/>
  <c r="V2670" i="1"/>
  <c r="X2670" i="1"/>
  <c r="Z2670" i="1" s="1"/>
  <c r="Y2670" i="1"/>
  <c r="AB2670" i="1"/>
  <c r="AI2670" i="1" s="1"/>
  <c r="AG2670" i="1"/>
  <c r="K2671" i="1"/>
  <c r="V2671" i="1"/>
  <c r="X2671" i="1"/>
  <c r="Y2671" i="1"/>
  <c r="Z2671" i="1" s="1"/>
  <c r="AB2671" i="1" s="1"/>
  <c r="AI2671" i="1" s="1"/>
  <c r="AG2671" i="1"/>
  <c r="K2672" i="1"/>
  <c r="V2672" i="1"/>
  <c r="X2672" i="1"/>
  <c r="Z2672" i="1" s="1"/>
  <c r="AB2672" i="1" s="1"/>
  <c r="AI2672" i="1" s="1"/>
  <c r="Y2672" i="1"/>
  <c r="AG2672" i="1"/>
  <c r="K2673" i="1"/>
  <c r="V2673" i="1" s="1"/>
  <c r="X2673" i="1"/>
  <c r="Y2673" i="1"/>
  <c r="AG2673" i="1"/>
  <c r="K2674" i="1"/>
  <c r="V2674" i="1"/>
  <c r="X2674" i="1"/>
  <c r="Y2674" i="1"/>
  <c r="Z2674" i="1"/>
  <c r="AB2674" i="1" s="1"/>
  <c r="AI2674" i="1" s="1"/>
  <c r="AG2674" i="1"/>
  <c r="K2675" i="1"/>
  <c r="V2675" i="1"/>
  <c r="X2675" i="1"/>
  <c r="Z2675" i="1" s="1"/>
  <c r="AB2675" i="1" s="1"/>
  <c r="AI2675" i="1" s="1"/>
  <c r="Y2675" i="1"/>
  <c r="AG2675" i="1"/>
  <c r="K2676" i="1"/>
  <c r="V2676" i="1" s="1"/>
  <c r="X2676" i="1"/>
  <c r="Y2676" i="1"/>
  <c r="AG2676" i="1"/>
  <c r="K2677" i="1"/>
  <c r="V2677" i="1" s="1"/>
  <c r="X2677" i="1"/>
  <c r="Y2677" i="1"/>
  <c r="Z2677" i="1" s="1"/>
  <c r="AB2677" i="1" s="1"/>
  <c r="AI2677" i="1" s="1"/>
  <c r="AG2677" i="1"/>
  <c r="K2678" i="1"/>
  <c r="V2678" i="1"/>
  <c r="X2678" i="1"/>
  <c r="Z2678" i="1" s="1"/>
  <c r="AB2678" i="1" s="1"/>
  <c r="AI2678" i="1" s="1"/>
  <c r="Y2678" i="1"/>
  <c r="AG2678" i="1"/>
  <c r="K2679" i="1"/>
  <c r="V2679" i="1"/>
  <c r="X2679" i="1"/>
  <c r="Z2679" i="1" s="1"/>
  <c r="AB2679" i="1" s="1"/>
  <c r="AI2679" i="1" s="1"/>
  <c r="Y2679" i="1"/>
  <c r="AG2679" i="1"/>
  <c r="K2680" i="1"/>
  <c r="V2680" i="1" s="1"/>
  <c r="X2680" i="1"/>
  <c r="Y2680" i="1"/>
  <c r="Z2680" i="1"/>
  <c r="AB2680" i="1" s="1"/>
  <c r="AI2680" i="1" s="1"/>
  <c r="AG2680" i="1"/>
  <c r="K2681" i="1"/>
  <c r="V2681" i="1"/>
  <c r="X2681" i="1"/>
  <c r="Y2681" i="1"/>
  <c r="Z2681" i="1"/>
  <c r="AB2681" i="1" s="1"/>
  <c r="AI2681" i="1" s="1"/>
  <c r="AG2681" i="1"/>
  <c r="K2682" i="1"/>
  <c r="V2682" i="1" s="1"/>
  <c r="X2682" i="1"/>
  <c r="Z2682" i="1" s="1"/>
  <c r="AB2682" i="1" s="1"/>
  <c r="AI2682" i="1" s="1"/>
  <c r="Y2682" i="1"/>
  <c r="AG2682" i="1"/>
  <c r="K2683" i="1"/>
  <c r="V2683" i="1"/>
  <c r="X2683" i="1"/>
  <c r="Y2683" i="1"/>
  <c r="Z2683" i="1"/>
  <c r="AB2683" i="1"/>
  <c r="AG2683" i="1"/>
  <c r="AI2683" i="1"/>
  <c r="K2684" i="1"/>
  <c r="V2684" i="1"/>
  <c r="X2684" i="1"/>
  <c r="Y2684" i="1"/>
  <c r="Z2684" i="1" s="1"/>
  <c r="AB2684" i="1" s="1"/>
  <c r="AI2684" i="1" s="1"/>
  <c r="AG2684" i="1"/>
  <c r="K2685" i="1"/>
  <c r="V2685" i="1"/>
  <c r="X2685" i="1"/>
  <c r="Y2685" i="1"/>
  <c r="AG2685" i="1"/>
  <c r="K2686" i="1"/>
  <c r="V2686" i="1" s="1"/>
  <c r="X2686" i="1"/>
  <c r="Y2686" i="1"/>
  <c r="Z2686" i="1" s="1"/>
  <c r="AB2686" i="1" s="1"/>
  <c r="AI2686" i="1" s="1"/>
  <c r="AG2686" i="1"/>
  <c r="K2687" i="1"/>
  <c r="V2687" i="1"/>
  <c r="X2687" i="1"/>
  <c r="Y2687" i="1"/>
  <c r="Z2687" i="1"/>
  <c r="AB2687" i="1" s="1"/>
  <c r="AI2687" i="1" s="1"/>
  <c r="AG2687" i="1"/>
  <c r="K2688" i="1"/>
  <c r="V2688" i="1"/>
  <c r="X2688" i="1"/>
  <c r="Z2688" i="1" s="1"/>
  <c r="Y2688" i="1"/>
  <c r="AB2688" i="1"/>
  <c r="AI2688" i="1" s="1"/>
  <c r="AG2688" i="1"/>
  <c r="K2689" i="1"/>
  <c r="V2689" i="1"/>
  <c r="X2689" i="1"/>
  <c r="Y2689" i="1"/>
  <c r="Z2689" i="1" s="1"/>
  <c r="AB2689" i="1" s="1"/>
  <c r="AI2689" i="1" s="1"/>
  <c r="AG2689" i="1"/>
  <c r="K2690" i="1"/>
  <c r="V2690" i="1"/>
  <c r="X2690" i="1"/>
  <c r="Z2690" i="1" s="1"/>
  <c r="AB2690" i="1" s="1"/>
  <c r="AI2690" i="1" s="1"/>
  <c r="Y2690" i="1"/>
  <c r="AG2690" i="1"/>
  <c r="K2691" i="1"/>
  <c r="V2691" i="1" s="1"/>
  <c r="X2691" i="1"/>
  <c r="Y2691" i="1"/>
  <c r="AG2691" i="1"/>
  <c r="K2692" i="1"/>
  <c r="V2692" i="1"/>
  <c r="X2692" i="1"/>
  <c r="Y2692" i="1"/>
  <c r="Z2692" i="1"/>
  <c r="AB2692" i="1" s="1"/>
  <c r="AI2692" i="1" s="1"/>
  <c r="AG2692" i="1"/>
  <c r="K2693" i="1"/>
  <c r="V2693" i="1"/>
  <c r="X2693" i="1"/>
  <c r="Z2693" i="1" s="1"/>
  <c r="AB2693" i="1" s="1"/>
  <c r="AI2693" i="1" s="1"/>
  <c r="Y2693" i="1"/>
  <c r="AG2693" i="1"/>
  <c r="K2694" i="1"/>
  <c r="V2694" i="1" s="1"/>
  <c r="X2694" i="1"/>
  <c r="Y2694" i="1"/>
  <c r="AG2694" i="1"/>
  <c r="K2695" i="1"/>
  <c r="V2695" i="1" s="1"/>
  <c r="X2695" i="1"/>
  <c r="Y2695" i="1"/>
  <c r="Z2695" i="1" s="1"/>
  <c r="AB2695" i="1" s="1"/>
  <c r="AI2695" i="1" s="1"/>
  <c r="AG2695" i="1"/>
  <c r="K2696" i="1"/>
  <c r="V2696" i="1"/>
  <c r="X2696" i="1"/>
  <c r="Z2696" i="1" s="1"/>
  <c r="AB2696" i="1" s="1"/>
  <c r="AI2696" i="1" s="1"/>
  <c r="Y2696" i="1"/>
  <c r="AG2696" i="1"/>
  <c r="K2697" i="1"/>
  <c r="V2697" i="1"/>
  <c r="X2697" i="1"/>
  <c r="Z2697" i="1" s="1"/>
  <c r="AB2697" i="1" s="1"/>
  <c r="AI2697" i="1" s="1"/>
  <c r="Y2697" i="1"/>
  <c r="AG2697" i="1"/>
  <c r="K2698" i="1"/>
  <c r="V2698" i="1" s="1"/>
  <c r="X2698" i="1"/>
  <c r="Y2698" i="1"/>
  <c r="Z2698" i="1"/>
  <c r="AB2698" i="1" s="1"/>
  <c r="AI2698" i="1" s="1"/>
  <c r="AG2698" i="1"/>
  <c r="K2699" i="1"/>
  <c r="V2699" i="1"/>
  <c r="X2699" i="1"/>
  <c r="Y2699" i="1"/>
  <c r="Z2699" i="1"/>
  <c r="AB2699" i="1" s="1"/>
  <c r="AI2699" i="1" s="1"/>
  <c r="AG2699" i="1"/>
  <c r="K2700" i="1"/>
  <c r="V2700" i="1" s="1"/>
  <c r="X2700" i="1"/>
  <c r="Z2700" i="1" s="1"/>
  <c r="AB2700" i="1" s="1"/>
  <c r="AI2700" i="1" s="1"/>
  <c r="Y2700" i="1"/>
  <c r="AG2700" i="1"/>
  <c r="K2701" i="1"/>
  <c r="V2701" i="1"/>
  <c r="X2701" i="1"/>
  <c r="Y2701" i="1"/>
  <c r="Z2701" i="1"/>
  <c r="AB2701" i="1"/>
  <c r="AG2701" i="1"/>
  <c r="AI2701" i="1"/>
  <c r="K2702" i="1"/>
  <c r="V2702" i="1"/>
  <c r="X2702" i="1"/>
  <c r="Y2702" i="1"/>
  <c r="Z2702" i="1" s="1"/>
  <c r="AB2702" i="1" s="1"/>
  <c r="AI2702" i="1" s="1"/>
  <c r="AG2702" i="1"/>
  <c r="K2703" i="1"/>
  <c r="V2703" i="1"/>
  <c r="X2703" i="1"/>
  <c r="Y2703" i="1"/>
  <c r="AG2703" i="1"/>
  <c r="K2704" i="1"/>
  <c r="V2704" i="1" s="1"/>
  <c r="X2704" i="1"/>
  <c r="Y2704" i="1"/>
  <c r="Z2704" i="1" s="1"/>
  <c r="AB2704" i="1" s="1"/>
  <c r="AI2704" i="1" s="1"/>
  <c r="AG2704" i="1"/>
  <c r="K2705" i="1"/>
  <c r="V2705" i="1"/>
  <c r="X2705" i="1"/>
  <c r="Y2705" i="1"/>
  <c r="Z2705" i="1"/>
  <c r="AB2705" i="1" s="1"/>
  <c r="AI2705" i="1" s="1"/>
  <c r="AG2705" i="1"/>
  <c r="K2706" i="1"/>
  <c r="V2706" i="1"/>
  <c r="X2706" i="1"/>
  <c r="Z2706" i="1" s="1"/>
  <c r="Y2706" i="1"/>
  <c r="AB2706" i="1"/>
  <c r="AI2706" i="1" s="1"/>
  <c r="AG2706" i="1"/>
  <c r="K2707" i="1"/>
  <c r="V2707" i="1"/>
  <c r="X2707" i="1"/>
  <c r="Y2707" i="1"/>
  <c r="Z2707" i="1" s="1"/>
  <c r="AB2707" i="1" s="1"/>
  <c r="AI2707" i="1" s="1"/>
  <c r="AG2707" i="1"/>
  <c r="K2708" i="1"/>
  <c r="V2708" i="1"/>
  <c r="X2708" i="1"/>
  <c r="Z2708" i="1" s="1"/>
  <c r="AB2708" i="1" s="1"/>
  <c r="AI2708" i="1" s="1"/>
  <c r="Y2708" i="1"/>
  <c r="AG2708" i="1"/>
  <c r="K2709" i="1"/>
  <c r="V2709" i="1" s="1"/>
  <c r="X2709" i="1"/>
  <c r="Y2709" i="1"/>
  <c r="AG2709" i="1"/>
  <c r="K2710" i="1"/>
  <c r="V2710" i="1"/>
  <c r="X2710" i="1"/>
  <c r="Y2710" i="1"/>
  <c r="Z2710" i="1"/>
  <c r="AB2710" i="1" s="1"/>
  <c r="AI2710" i="1" s="1"/>
  <c r="AG2710" i="1"/>
  <c r="K2711" i="1"/>
  <c r="V2711" i="1"/>
  <c r="X2711" i="1"/>
  <c r="Z2711" i="1" s="1"/>
  <c r="AB2711" i="1" s="1"/>
  <c r="AI2711" i="1" s="1"/>
  <c r="Y2711" i="1"/>
  <c r="AG2711" i="1"/>
  <c r="K2712" i="1"/>
  <c r="V2712" i="1" s="1"/>
  <c r="X2712" i="1"/>
  <c r="Y2712" i="1"/>
  <c r="AG2712" i="1"/>
  <c r="K2713" i="1"/>
  <c r="V2713" i="1" s="1"/>
  <c r="X2713" i="1"/>
  <c r="Y2713" i="1"/>
  <c r="Z2713" i="1" s="1"/>
  <c r="AB2713" i="1" s="1"/>
  <c r="AI2713" i="1" s="1"/>
  <c r="AG2713" i="1"/>
  <c r="K2714" i="1"/>
  <c r="V2714" i="1"/>
  <c r="X2714" i="1"/>
  <c r="Z2714" i="1" s="1"/>
  <c r="AB2714" i="1" s="1"/>
  <c r="AI2714" i="1" s="1"/>
  <c r="Y2714" i="1"/>
  <c r="AG2714" i="1"/>
  <c r="K2715" i="1"/>
  <c r="V2715" i="1"/>
  <c r="X2715" i="1"/>
  <c r="Z2715" i="1" s="1"/>
  <c r="AB2715" i="1" s="1"/>
  <c r="AI2715" i="1" s="1"/>
  <c r="Y2715" i="1"/>
  <c r="AG2715" i="1"/>
  <c r="K2716" i="1"/>
  <c r="V2716" i="1" s="1"/>
  <c r="X2716" i="1"/>
  <c r="Y2716" i="1"/>
  <c r="Z2716" i="1"/>
  <c r="AB2716" i="1" s="1"/>
  <c r="AI2716" i="1" s="1"/>
  <c r="AG2716" i="1"/>
  <c r="K2717" i="1"/>
  <c r="V2717" i="1"/>
  <c r="X2717" i="1"/>
  <c r="Y2717" i="1"/>
  <c r="Z2717" i="1"/>
  <c r="AB2717" i="1" s="1"/>
  <c r="AI2717" i="1" s="1"/>
  <c r="AG2717" i="1"/>
  <c r="K2718" i="1"/>
  <c r="V2718" i="1" s="1"/>
  <c r="X2718" i="1"/>
  <c r="Z2718" i="1" s="1"/>
  <c r="AB2718" i="1" s="1"/>
  <c r="AI2718" i="1" s="1"/>
  <c r="Y2718" i="1"/>
  <c r="AG2718" i="1"/>
  <c r="K2719" i="1"/>
  <c r="V2719" i="1"/>
  <c r="X2719" i="1"/>
  <c r="Y2719" i="1"/>
  <c r="Z2719" i="1"/>
  <c r="AB2719" i="1"/>
  <c r="AG2719" i="1"/>
  <c r="AI2719" i="1"/>
  <c r="K2720" i="1"/>
  <c r="V2720" i="1"/>
  <c r="X2720" i="1"/>
  <c r="Y2720" i="1"/>
  <c r="Z2720" i="1" s="1"/>
  <c r="AB2720" i="1" s="1"/>
  <c r="AI2720" i="1" s="1"/>
  <c r="AG2720" i="1"/>
  <c r="K2721" i="1"/>
  <c r="V2721" i="1"/>
  <c r="X2721" i="1"/>
  <c r="Y2721" i="1"/>
  <c r="AG2721" i="1"/>
  <c r="K2722" i="1"/>
  <c r="V2722" i="1" s="1"/>
  <c r="X2722" i="1"/>
  <c r="Y2722" i="1"/>
  <c r="Z2722" i="1" s="1"/>
  <c r="AB2722" i="1" s="1"/>
  <c r="AI2722" i="1" s="1"/>
  <c r="AG2722" i="1"/>
  <c r="K2723" i="1"/>
  <c r="V2723" i="1"/>
  <c r="X2723" i="1"/>
  <c r="Y2723" i="1"/>
  <c r="Z2723" i="1"/>
  <c r="AB2723" i="1" s="1"/>
  <c r="AI2723" i="1" s="1"/>
  <c r="AG2723" i="1"/>
  <c r="K2724" i="1"/>
  <c r="V2724" i="1"/>
  <c r="X2724" i="1"/>
  <c r="Z2724" i="1" s="1"/>
  <c r="Y2724" i="1"/>
  <c r="AB2724" i="1"/>
  <c r="AI2724" i="1" s="1"/>
  <c r="AG2724" i="1"/>
  <c r="K2725" i="1"/>
  <c r="V2725" i="1"/>
  <c r="X2725" i="1"/>
  <c r="Y2725" i="1"/>
  <c r="Z2725" i="1" s="1"/>
  <c r="AB2725" i="1" s="1"/>
  <c r="AI2725" i="1" s="1"/>
  <c r="AG2725" i="1"/>
  <c r="K2726" i="1"/>
  <c r="V2726" i="1"/>
  <c r="X2726" i="1"/>
  <c r="Z2726" i="1" s="1"/>
  <c r="AB2726" i="1" s="1"/>
  <c r="AI2726" i="1" s="1"/>
  <c r="Y2726" i="1"/>
  <c r="AG2726" i="1"/>
  <c r="K2727" i="1"/>
  <c r="V2727" i="1" s="1"/>
  <c r="X2727" i="1"/>
  <c r="Y2727" i="1"/>
  <c r="AG2727" i="1"/>
  <c r="K2728" i="1"/>
  <c r="V2728" i="1"/>
  <c r="X2728" i="1"/>
  <c r="Y2728" i="1"/>
  <c r="Z2728" i="1"/>
  <c r="AB2728" i="1" s="1"/>
  <c r="AI2728" i="1" s="1"/>
  <c r="AG2728" i="1"/>
  <c r="K2729" i="1"/>
  <c r="V2729" i="1"/>
  <c r="X2729" i="1"/>
  <c r="Z2729" i="1" s="1"/>
  <c r="AB2729" i="1" s="1"/>
  <c r="AI2729" i="1" s="1"/>
  <c r="Y2729" i="1"/>
  <c r="AG2729" i="1"/>
  <c r="K2730" i="1"/>
  <c r="V2730" i="1" s="1"/>
  <c r="X2730" i="1"/>
  <c r="Y2730" i="1"/>
  <c r="AG2730" i="1"/>
  <c r="K2731" i="1"/>
  <c r="V2731" i="1" s="1"/>
  <c r="X2731" i="1"/>
  <c r="Y2731" i="1"/>
  <c r="Z2731" i="1" s="1"/>
  <c r="AB2731" i="1" s="1"/>
  <c r="AI2731" i="1" s="1"/>
  <c r="AG2731" i="1"/>
  <c r="K2732" i="1"/>
  <c r="V2732" i="1"/>
  <c r="X2732" i="1"/>
  <c r="Z2732" i="1" s="1"/>
  <c r="AB2732" i="1" s="1"/>
  <c r="AI2732" i="1" s="1"/>
  <c r="Y2732" i="1"/>
  <c r="AG2732" i="1"/>
  <c r="K2733" i="1"/>
  <c r="V2733" i="1"/>
  <c r="X2733" i="1"/>
  <c r="Z2733" i="1" s="1"/>
  <c r="AB2733" i="1" s="1"/>
  <c r="AI2733" i="1" s="1"/>
  <c r="Y2733" i="1"/>
  <c r="AG2733" i="1"/>
  <c r="K2734" i="1"/>
  <c r="V2734" i="1" s="1"/>
  <c r="X2734" i="1"/>
  <c r="Y2734" i="1"/>
  <c r="Z2734" i="1"/>
  <c r="AB2734" i="1" s="1"/>
  <c r="AI2734" i="1" s="1"/>
  <c r="AG2734" i="1"/>
  <c r="K2735" i="1"/>
  <c r="V2735" i="1"/>
  <c r="X2735" i="1"/>
  <c r="Y2735" i="1"/>
  <c r="Z2735" i="1"/>
  <c r="AB2735" i="1" s="1"/>
  <c r="AI2735" i="1" s="1"/>
  <c r="AG2735" i="1"/>
  <c r="K2736" i="1"/>
  <c r="V2736" i="1" s="1"/>
  <c r="X2736" i="1"/>
  <c r="Z2736" i="1" s="1"/>
  <c r="AB2736" i="1" s="1"/>
  <c r="AI2736" i="1" s="1"/>
  <c r="Y2736" i="1"/>
  <c r="AG2736" i="1"/>
  <c r="K2737" i="1"/>
  <c r="V2737" i="1"/>
  <c r="X2737" i="1"/>
  <c r="Y2737" i="1"/>
  <c r="Z2737" i="1"/>
  <c r="AB2737" i="1"/>
  <c r="AG2737" i="1"/>
  <c r="AI2737" i="1"/>
  <c r="K2738" i="1"/>
  <c r="V2738" i="1"/>
  <c r="X2738" i="1"/>
  <c r="Y2738" i="1"/>
  <c r="Z2738" i="1" s="1"/>
  <c r="AB2738" i="1" s="1"/>
  <c r="AI2738" i="1" s="1"/>
  <c r="AG2738" i="1"/>
  <c r="K2739" i="1"/>
  <c r="V2739" i="1"/>
  <c r="X2739" i="1"/>
  <c r="Y2739" i="1"/>
  <c r="AG2739" i="1"/>
  <c r="K2740" i="1"/>
  <c r="V2740" i="1" s="1"/>
  <c r="X2740" i="1"/>
  <c r="Y2740" i="1"/>
  <c r="Z2740" i="1" s="1"/>
  <c r="AB2740" i="1" s="1"/>
  <c r="AI2740" i="1" s="1"/>
  <c r="AG2740" i="1"/>
  <c r="K2741" i="1"/>
  <c r="V2741" i="1"/>
  <c r="X2741" i="1"/>
  <c r="Y2741" i="1"/>
  <c r="Z2741" i="1"/>
  <c r="AB2741" i="1" s="1"/>
  <c r="AI2741" i="1" s="1"/>
  <c r="AG2741" i="1"/>
  <c r="K2742" i="1"/>
  <c r="V2742" i="1"/>
  <c r="X2742" i="1"/>
  <c r="Z2742" i="1" s="1"/>
  <c r="Y2742" i="1"/>
  <c r="AB2742" i="1"/>
  <c r="AI2742" i="1" s="1"/>
  <c r="AG2742" i="1"/>
  <c r="K2743" i="1"/>
  <c r="V2743" i="1"/>
  <c r="X2743" i="1"/>
  <c r="Y2743" i="1"/>
  <c r="Z2743" i="1" s="1"/>
  <c r="AB2743" i="1" s="1"/>
  <c r="AI2743" i="1" s="1"/>
  <c r="AG2743" i="1"/>
  <c r="K2744" i="1"/>
  <c r="V2744" i="1"/>
  <c r="X2744" i="1"/>
  <c r="Z2744" i="1" s="1"/>
  <c r="AB2744" i="1" s="1"/>
  <c r="AI2744" i="1" s="1"/>
  <c r="Y2744" i="1"/>
  <c r="AG2744" i="1"/>
  <c r="K2745" i="1"/>
  <c r="V2745" i="1" s="1"/>
  <c r="X2745" i="1"/>
  <c r="Y2745" i="1"/>
  <c r="Z2745" i="1" s="1"/>
  <c r="AB2745" i="1" s="1"/>
  <c r="AI2745" i="1" s="1"/>
  <c r="AG2745" i="1"/>
  <c r="K2746" i="1"/>
  <c r="V2746" i="1"/>
  <c r="X2746" i="1"/>
  <c r="Z2746" i="1" s="1"/>
  <c r="AB2746" i="1" s="1"/>
  <c r="AI2746" i="1" s="1"/>
  <c r="Y2746" i="1"/>
  <c r="AG2746" i="1"/>
  <c r="K2747" i="1"/>
  <c r="V2747" i="1"/>
  <c r="X2747" i="1"/>
  <c r="Z2747" i="1" s="1"/>
  <c r="AB2747" i="1" s="1"/>
  <c r="AI2747" i="1" s="1"/>
  <c r="Y2747" i="1"/>
  <c r="AG2747" i="1"/>
  <c r="K2748" i="1"/>
  <c r="V2748" i="1" s="1"/>
  <c r="X2748" i="1"/>
  <c r="Y2748" i="1"/>
  <c r="Z2748" i="1" s="1"/>
  <c r="AB2748" i="1" s="1"/>
  <c r="AI2748" i="1" s="1"/>
  <c r="AG2748" i="1"/>
  <c r="K2749" i="1"/>
  <c r="V2749" i="1"/>
  <c r="X2749" i="1"/>
  <c r="Z2749" i="1" s="1"/>
  <c r="AB2749" i="1" s="1"/>
  <c r="AI2749" i="1" s="1"/>
  <c r="Y2749" i="1"/>
  <c r="AG2749" i="1"/>
  <c r="K2750" i="1"/>
  <c r="V2750" i="1"/>
  <c r="X2750" i="1"/>
  <c r="Z2750" i="1" s="1"/>
  <c r="AB2750" i="1" s="1"/>
  <c r="Y2750" i="1"/>
  <c r="AG2750" i="1"/>
  <c r="AI2750" i="1"/>
  <c r="K2751" i="1"/>
  <c r="V2751" i="1" s="1"/>
  <c r="X2751" i="1"/>
  <c r="Y2751" i="1"/>
  <c r="Z2751" i="1" s="1"/>
  <c r="AB2751" i="1" s="1"/>
  <c r="AI2751" i="1" s="1"/>
  <c r="AG2751" i="1"/>
  <c r="K2752" i="1"/>
  <c r="V2752" i="1"/>
  <c r="X2752" i="1"/>
  <c r="Y2752" i="1"/>
  <c r="AG2752" i="1"/>
  <c r="K2753" i="1"/>
  <c r="V2753" i="1"/>
  <c r="X2753" i="1"/>
  <c r="Z2753" i="1" s="1"/>
  <c r="AB2753" i="1" s="1"/>
  <c r="AI2753" i="1" s="1"/>
  <c r="Y2753" i="1"/>
  <c r="AG2753" i="1"/>
  <c r="K2754" i="1"/>
  <c r="V2754" i="1" s="1"/>
  <c r="X2754" i="1"/>
  <c r="Y2754" i="1"/>
  <c r="Z2754" i="1" s="1"/>
  <c r="AB2754" i="1" s="1"/>
  <c r="AI2754" i="1" s="1"/>
  <c r="AG2754" i="1"/>
  <c r="K2755" i="1"/>
  <c r="V2755" i="1"/>
  <c r="X2755" i="1"/>
  <c r="Y2755" i="1"/>
  <c r="AG2755" i="1"/>
  <c r="K2756" i="1"/>
  <c r="V2756" i="1"/>
  <c r="X2756" i="1"/>
  <c r="Z2756" i="1" s="1"/>
  <c r="AB2756" i="1" s="1"/>
  <c r="Y2756" i="1"/>
  <c r="AG2756" i="1"/>
  <c r="AI2756" i="1"/>
  <c r="K2757" i="1"/>
  <c r="V2757" i="1" s="1"/>
  <c r="X2757" i="1"/>
  <c r="Y2757" i="1"/>
  <c r="Z2757" i="1" s="1"/>
  <c r="AB2757" i="1" s="1"/>
  <c r="AI2757" i="1" s="1"/>
  <c r="AG2757" i="1"/>
  <c r="K2758" i="1"/>
  <c r="V2758" i="1"/>
  <c r="X2758" i="1"/>
  <c r="Y2758" i="1"/>
  <c r="AG2758" i="1"/>
  <c r="K2759" i="1"/>
  <c r="V2759" i="1"/>
  <c r="X2759" i="1"/>
  <c r="Z2759" i="1" s="1"/>
  <c r="AB2759" i="1" s="1"/>
  <c r="Y2759" i="1"/>
  <c r="AG2759" i="1"/>
  <c r="AI2759" i="1"/>
  <c r="K2760" i="1"/>
  <c r="V2760" i="1" s="1"/>
  <c r="X2760" i="1"/>
  <c r="Y2760" i="1"/>
  <c r="Z2760" i="1" s="1"/>
  <c r="AB2760" i="1" s="1"/>
  <c r="AI2760" i="1" s="1"/>
  <c r="AG2760" i="1"/>
  <c r="K2761" i="1"/>
  <c r="V2761" i="1"/>
  <c r="X2761" i="1"/>
  <c r="Z2761" i="1" s="1"/>
  <c r="AB2761" i="1" s="1"/>
  <c r="AI2761" i="1" s="1"/>
  <c r="Y2761" i="1"/>
  <c r="AG2761" i="1"/>
  <c r="K2762" i="1"/>
  <c r="V2762" i="1"/>
  <c r="X2762" i="1"/>
  <c r="Z2762" i="1" s="1"/>
  <c r="AB2762" i="1" s="1"/>
  <c r="Y2762" i="1"/>
  <c r="AG2762" i="1"/>
  <c r="AI2762" i="1"/>
  <c r="K2763" i="1"/>
  <c r="V2763" i="1" s="1"/>
  <c r="X2763" i="1"/>
  <c r="Y2763" i="1"/>
  <c r="Z2763" i="1" s="1"/>
  <c r="AB2763" i="1" s="1"/>
  <c r="AI2763" i="1" s="1"/>
  <c r="AG2763" i="1"/>
  <c r="K2764" i="1"/>
  <c r="V2764" i="1"/>
  <c r="X2764" i="1"/>
  <c r="Y2764" i="1"/>
  <c r="AG2764" i="1"/>
  <c r="K2765" i="1"/>
  <c r="V2765" i="1"/>
  <c r="X2765" i="1"/>
  <c r="Z2765" i="1" s="1"/>
  <c r="AB2765" i="1" s="1"/>
  <c r="AI2765" i="1" s="1"/>
  <c r="Y2765" i="1"/>
  <c r="AG2765" i="1"/>
  <c r="K2766" i="1"/>
  <c r="V2766" i="1" s="1"/>
  <c r="X2766" i="1"/>
  <c r="Y2766" i="1"/>
  <c r="Z2766" i="1" s="1"/>
  <c r="AB2766" i="1" s="1"/>
  <c r="AI2766" i="1" s="1"/>
  <c r="AG2766" i="1"/>
  <c r="K2767" i="1"/>
  <c r="V2767" i="1"/>
  <c r="X2767" i="1"/>
  <c r="Y2767" i="1"/>
  <c r="AG2767" i="1"/>
  <c r="K2768" i="1"/>
  <c r="V2768" i="1"/>
  <c r="X2768" i="1"/>
  <c r="Z2768" i="1" s="1"/>
  <c r="AB2768" i="1" s="1"/>
  <c r="Y2768" i="1"/>
  <c r="AG2768" i="1"/>
  <c r="AI2768" i="1"/>
  <c r="K2769" i="1"/>
  <c r="V2769" i="1" s="1"/>
  <c r="X2769" i="1"/>
  <c r="Y2769" i="1"/>
  <c r="Z2769" i="1" s="1"/>
  <c r="AB2769" i="1" s="1"/>
  <c r="AI2769" i="1" s="1"/>
  <c r="AG2769" i="1"/>
  <c r="K2770" i="1"/>
  <c r="V2770" i="1"/>
  <c r="X2770" i="1"/>
  <c r="Y2770" i="1"/>
  <c r="AG2770" i="1"/>
  <c r="K2771" i="1"/>
  <c r="V2771" i="1"/>
  <c r="X2771" i="1"/>
  <c r="Z2771" i="1" s="1"/>
  <c r="AB2771" i="1" s="1"/>
  <c r="Y2771" i="1"/>
  <c r="AG2771" i="1"/>
  <c r="AI2771" i="1"/>
  <c r="K2772" i="1"/>
  <c r="V2772" i="1" s="1"/>
  <c r="X2772" i="1"/>
  <c r="Y2772" i="1"/>
  <c r="Z2772" i="1" s="1"/>
  <c r="AB2772" i="1" s="1"/>
  <c r="AI2772" i="1" s="1"/>
  <c r="AG2772" i="1"/>
  <c r="K2773" i="1"/>
  <c r="V2773" i="1"/>
  <c r="X2773" i="1"/>
  <c r="Y2773" i="1"/>
  <c r="AG2773" i="1"/>
  <c r="K2774" i="1"/>
  <c r="V2774" i="1"/>
  <c r="X2774" i="1"/>
  <c r="Z2774" i="1" s="1"/>
  <c r="AB2774" i="1" s="1"/>
  <c r="AI2774" i="1" s="1"/>
  <c r="Y2774" i="1"/>
  <c r="AG2774" i="1"/>
  <c r="K2775" i="1"/>
  <c r="V2775" i="1" s="1"/>
  <c r="X2775" i="1"/>
  <c r="Y2775" i="1"/>
  <c r="Z2775" i="1" s="1"/>
  <c r="AB2775" i="1" s="1"/>
  <c r="AI2775" i="1" s="1"/>
  <c r="AG2775" i="1"/>
  <c r="K2776" i="1"/>
  <c r="V2776" i="1"/>
  <c r="X2776" i="1"/>
  <c r="Z2776" i="1" s="1"/>
  <c r="AB2776" i="1" s="1"/>
  <c r="AI2776" i="1" s="1"/>
  <c r="Y2776" i="1"/>
  <c r="AG2776" i="1"/>
  <c r="K2777" i="1"/>
  <c r="V2777" i="1"/>
  <c r="X2777" i="1"/>
  <c r="Z2777" i="1" s="1"/>
  <c r="AB2777" i="1" s="1"/>
  <c r="Y2777" i="1"/>
  <c r="AG2777" i="1"/>
  <c r="AI2777" i="1"/>
  <c r="K2778" i="1"/>
  <c r="V2778" i="1" s="1"/>
  <c r="X2778" i="1"/>
  <c r="Y2778" i="1"/>
  <c r="Z2778" i="1" s="1"/>
  <c r="AB2778" i="1"/>
  <c r="AI2778" i="1" s="1"/>
  <c r="AG2778" i="1"/>
  <c r="K2779" i="1"/>
  <c r="V2779" i="1"/>
  <c r="X2779" i="1"/>
  <c r="Y2779" i="1"/>
  <c r="AG2779" i="1"/>
  <c r="K2780" i="1"/>
  <c r="V2780" i="1"/>
  <c r="X2780" i="1"/>
  <c r="Z2780" i="1" s="1"/>
  <c r="AB2780" i="1" s="1"/>
  <c r="Y2780" i="1"/>
  <c r="AG2780" i="1"/>
  <c r="AI2780" i="1"/>
  <c r="K2781" i="1"/>
  <c r="V2781" i="1" s="1"/>
  <c r="X2781" i="1"/>
  <c r="Y2781" i="1"/>
  <c r="Z2781" i="1" s="1"/>
  <c r="AB2781" i="1" s="1"/>
  <c r="AI2781" i="1" s="1"/>
  <c r="AG2781" i="1"/>
  <c r="K2782" i="1"/>
  <c r="V2782" i="1"/>
  <c r="X2782" i="1"/>
  <c r="Y2782" i="1"/>
  <c r="AG2782" i="1"/>
  <c r="K2783" i="1"/>
  <c r="V2783" i="1"/>
  <c r="X2783" i="1"/>
  <c r="Z2783" i="1" s="1"/>
  <c r="AB2783" i="1" s="1"/>
  <c r="AI2783" i="1" s="1"/>
  <c r="Y2783" i="1"/>
  <c r="AG2783" i="1"/>
  <c r="K2784" i="1"/>
  <c r="V2784" i="1" s="1"/>
  <c r="X2784" i="1"/>
  <c r="Y2784" i="1"/>
  <c r="Z2784" i="1" s="1"/>
  <c r="AB2784" i="1" s="1"/>
  <c r="AI2784" i="1" s="1"/>
  <c r="AG2784" i="1"/>
  <c r="K2785" i="1"/>
  <c r="V2785" i="1"/>
  <c r="X2785" i="1"/>
  <c r="Z2785" i="1" s="1"/>
  <c r="AB2785" i="1" s="1"/>
  <c r="AI2785" i="1" s="1"/>
  <c r="Y2785" i="1"/>
  <c r="AG2785" i="1"/>
  <c r="K2786" i="1"/>
  <c r="V2786" i="1"/>
  <c r="X2786" i="1"/>
  <c r="Z2786" i="1" s="1"/>
  <c r="AB2786" i="1" s="1"/>
  <c r="Y2786" i="1"/>
  <c r="AG2786" i="1"/>
  <c r="AI2786" i="1"/>
  <c r="K2787" i="1"/>
  <c r="V2787" i="1" s="1"/>
  <c r="X2787" i="1"/>
  <c r="Y2787" i="1"/>
  <c r="Z2787" i="1" s="1"/>
  <c r="AB2787" i="1"/>
  <c r="AI2787" i="1" s="1"/>
  <c r="AG2787" i="1"/>
  <c r="K2788" i="1"/>
  <c r="V2788" i="1"/>
  <c r="X2788" i="1"/>
  <c r="Y2788" i="1"/>
  <c r="AG2788" i="1"/>
  <c r="K2789" i="1"/>
  <c r="V2789" i="1"/>
  <c r="X2789" i="1"/>
  <c r="Z2789" i="1" s="1"/>
  <c r="AB2789" i="1" s="1"/>
  <c r="Y2789" i="1"/>
  <c r="AG2789" i="1"/>
  <c r="AI2789" i="1"/>
  <c r="K2790" i="1"/>
  <c r="V2790" i="1" s="1"/>
  <c r="X2790" i="1"/>
  <c r="Y2790" i="1"/>
  <c r="Z2790" i="1" s="1"/>
  <c r="AB2790" i="1" s="1"/>
  <c r="AI2790" i="1" s="1"/>
  <c r="AG2790" i="1"/>
  <c r="K2791" i="1"/>
  <c r="V2791" i="1"/>
  <c r="X2791" i="1"/>
  <c r="Y2791" i="1"/>
  <c r="AG2791" i="1"/>
  <c r="K2792" i="1"/>
  <c r="V2792" i="1"/>
  <c r="X2792" i="1"/>
  <c r="Z2792" i="1" s="1"/>
  <c r="AB2792" i="1" s="1"/>
  <c r="AI2792" i="1" s="1"/>
  <c r="Y2792" i="1"/>
  <c r="AG2792" i="1"/>
  <c r="K2793" i="1"/>
  <c r="V2793" i="1" s="1"/>
  <c r="X2793" i="1"/>
  <c r="Y2793" i="1"/>
  <c r="Z2793" i="1" s="1"/>
  <c r="AB2793" i="1" s="1"/>
  <c r="AI2793" i="1" s="1"/>
  <c r="AG2793" i="1"/>
  <c r="K2794" i="1"/>
  <c r="V2794" i="1"/>
  <c r="X2794" i="1"/>
  <c r="Z2794" i="1" s="1"/>
  <c r="AB2794" i="1" s="1"/>
  <c r="AI2794" i="1" s="1"/>
  <c r="Y2794" i="1"/>
  <c r="AG2794" i="1"/>
  <c r="K2795" i="1"/>
  <c r="V2795" i="1"/>
  <c r="X2795" i="1"/>
  <c r="Z2795" i="1" s="1"/>
  <c r="AB2795" i="1" s="1"/>
  <c r="Y2795" i="1"/>
  <c r="AG2795" i="1"/>
  <c r="AI2795" i="1"/>
  <c r="K2796" i="1"/>
  <c r="V2796" i="1" s="1"/>
  <c r="X2796" i="1"/>
  <c r="Y2796" i="1"/>
  <c r="Z2796" i="1" s="1"/>
  <c r="AB2796" i="1"/>
  <c r="AI2796" i="1" s="1"/>
  <c r="AG2796" i="1"/>
  <c r="K2797" i="1"/>
  <c r="V2797" i="1"/>
  <c r="X2797" i="1"/>
  <c r="Y2797" i="1"/>
  <c r="AG2797" i="1"/>
  <c r="K2798" i="1"/>
  <c r="V2798" i="1"/>
  <c r="X2798" i="1"/>
  <c r="Z2798" i="1" s="1"/>
  <c r="Y2798" i="1"/>
  <c r="AB2798" i="1"/>
  <c r="AI2798" i="1" s="1"/>
  <c r="AG2798" i="1"/>
  <c r="K2799" i="1"/>
  <c r="V2799" i="1" s="1"/>
  <c r="X2799" i="1"/>
  <c r="Y2799" i="1"/>
  <c r="Z2799" i="1" s="1"/>
  <c r="AB2799" i="1"/>
  <c r="AI2799" i="1" s="1"/>
  <c r="AG2799" i="1"/>
  <c r="K2800" i="1"/>
  <c r="V2800" i="1"/>
  <c r="X2800" i="1"/>
  <c r="Y2800" i="1"/>
  <c r="AG2800" i="1"/>
  <c r="K2801" i="1"/>
  <c r="V2801" i="1"/>
  <c r="X2801" i="1"/>
  <c r="Z2801" i="1" s="1"/>
  <c r="Y2801" i="1"/>
  <c r="AB2801" i="1"/>
  <c r="AG2801" i="1"/>
  <c r="AI2801" i="1"/>
  <c r="K2802" i="1"/>
  <c r="V2802" i="1" s="1"/>
  <c r="X2802" i="1"/>
  <c r="Y2802" i="1"/>
  <c r="Z2802" i="1" s="1"/>
  <c r="AB2802" i="1"/>
  <c r="AI2802" i="1" s="1"/>
  <c r="AG2802" i="1"/>
  <c r="K2803" i="1"/>
  <c r="V2803" i="1"/>
  <c r="X2803" i="1"/>
  <c r="Y2803" i="1"/>
  <c r="AG2803" i="1"/>
  <c r="K2804" i="1"/>
  <c r="V2804" i="1"/>
  <c r="X2804" i="1"/>
  <c r="Z2804" i="1" s="1"/>
  <c r="Y2804" i="1"/>
  <c r="AB2804" i="1"/>
  <c r="AI2804" i="1" s="1"/>
  <c r="AG2804" i="1"/>
  <c r="K2805" i="1"/>
  <c r="V2805" i="1" s="1"/>
  <c r="X2805" i="1"/>
  <c r="Y2805" i="1"/>
  <c r="Z2805" i="1" s="1"/>
  <c r="AB2805" i="1"/>
  <c r="AI2805" i="1" s="1"/>
  <c r="AG2805" i="1"/>
  <c r="K2806" i="1"/>
  <c r="V2806" i="1"/>
  <c r="X2806" i="1"/>
  <c r="Y2806" i="1"/>
  <c r="AG2806" i="1"/>
  <c r="K2807" i="1"/>
  <c r="V2807" i="1"/>
  <c r="X2807" i="1"/>
  <c r="Z2807" i="1" s="1"/>
  <c r="Y2807" i="1"/>
  <c r="AB2807" i="1"/>
  <c r="AG2807" i="1"/>
  <c r="AI2807" i="1"/>
  <c r="K2808" i="1"/>
  <c r="V2808" i="1" s="1"/>
  <c r="X2808" i="1"/>
  <c r="Y2808" i="1"/>
  <c r="Z2808" i="1" s="1"/>
  <c r="AB2808" i="1"/>
  <c r="AI2808" i="1" s="1"/>
  <c r="AG2808" i="1"/>
  <c r="K2809" i="1"/>
  <c r="V2809" i="1"/>
  <c r="X2809" i="1"/>
  <c r="Y2809" i="1"/>
  <c r="AG2809" i="1"/>
  <c r="K2810" i="1"/>
  <c r="V2810" i="1"/>
  <c r="X2810" i="1"/>
  <c r="Z2810" i="1" s="1"/>
  <c r="Y2810" i="1"/>
  <c r="AB2810" i="1"/>
  <c r="AI2810" i="1" s="1"/>
  <c r="AG2810" i="1"/>
  <c r="K2811" i="1"/>
  <c r="V2811" i="1" s="1"/>
  <c r="X2811" i="1"/>
  <c r="Y2811" i="1"/>
  <c r="Z2811" i="1" s="1"/>
  <c r="AB2811" i="1"/>
  <c r="AI2811" i="1" s="1"/>
  <c r="AG2811" i="1"/>
  <c r="K2812" i="1"/>
  <c r="V2812" i="1"/>
  <c r="X2812" i="1"/>
  <c r="Y2812" i="1"/>
  <c r="AG2812" i="1"/>
  <c r="K2813" i="1"/>
  <c r="V2813" i="1"/>
  <c r="X2813" i="1"/>
  <c r="Z2813" i="1" s="1"/>
  <c r="Y2813" i="1"/>
  <c r="AB2813" i="1"/>
  <c r="AG2813" i="1"/>
  <c r="AI2813" i="1"/>
  <c r="K2814" i="1"/>
  <c r="V2814" i="1" s="1"/>
  <c r="X2814" i="1"/>
  <c r="Y2814" i="1"/>
  <c r="Z2814" i="1" s="1"/>
  <c r="AB2814" i="1"/>
  <c r="AI2814" i="1" s="1"/>
  <c r="AG2814" i="1"/>
  <c r="K2815" i="1"/>
  <c r="V2815" i="1"/>
  <c r="X2815" i="1"/>
  <c r="Y2815" i="1"/>
  <c r="AG2815" i="1"/>
  <c r="K2816" i="1"/>
  <c r="V2816" i="1"/>
  <c r="X2816" i="1"/>
  <c r="Z2816" i="1" s="1"/>
  <c r="Y2816" i="1"/>
  <c r="AB2816" i="1"/>
  <c r="AI2816" i="1" s="1"/>
  <c r="AG2816" i="1"/>
  <c r="K2817" i="1"/>
  <c r="V2817" i="1" s="1"/>
  <c r="X2817" i="1"/>
  <c r="Y2817" i="1"/>
  <c r="Z2817" i="1" s="1"/>
  <c r="AB2817" i="1"/>
  <c r="AI2817" i="1" s="1"/>
  <c r="AG2817" i="1"/>
  <c r="K2818" i="1"/>
  <c r="V2818" i="1"/>
  <c r="X2818" i="1"/>
  <c r="Y2818" i="1"/>
  <c r="AG2818" i="1"/>
  <c r="K2819" i="1"/>
  <c r="V2819" i="1"/>
  <c r="X2819" i="1"/>
  <c r="Z2819" i="1" s="1"/>
  <c r="Y2819" i="1"/>
  <c r="AB2819" i="1"/>
  <c r="AG2819" i="1"/>
  <c r="AI2819" i="1"/>
  <c r="K2820" i="1"/>
  <c r="V2820" i="1" s="1"/>
  <c r="X2820" i="1"/>
  <c r="Y2820" i="1"/>
  <c r="Z2820" i="1" s="1"/>
  <c r="AB2820" i="1"/>
  <c r="AI2820" i="1" s="1"/>
  <c r="AG2820" i="1"/>
  <c r="K2821" i="1"/>
  <c r="V2821" i="1"/>
  <c r="X2821" i="1"/>
  <c r="Y2821" i="1"/>
  <c r="AG2821" i="1"/>
  <c r="K2822" i="1"/>
  <c r="V2822" i="1"/>
  <c r="X2822" i="1"/>
  <c r="Z2822" i="1" s="1"/>
  <c r="Y2822" i="1"/>
  <c r="AB2822" i="1"/>
  <c r="AI2822" i="1" s="1"/>
  <c r="AG2822" i="1"/>
  <c r="K2823" i="1"/>
  <c r="V2823" i="1" s="1"/>
  <c r="X2823" i="1"/>
  <c r="Y2823" i="1"/>
  <c r="Z2823" i="1" s="1"/>
  <c r="AB2823" i="1"/>
  <c r="AI2823" i="1" s="1"/>
  <c r="AG2823" i="1"/>
  <c r="K2824" i="1"/>
  <c r="V2824" i="1"/>
  <c r="X2824" i="1"/>
  <c r="Y2824" i="1"/>
  <c r="AG2824" i="1"/>
  <c r="K2825" i="1"/>
  <c r="V2825" i="1"/>
  <c r="X2825" i="1"/>
  <c r="Z2825" i="1" s="1"/>
  <c r="Y2825" i="1"/>
  <c r="AB2825" i="1"/>
  <c r="AG2825" i="1"/>
  <c r="AI2825" i="1"/>
  <c r="K2826" i="1"/>
  <c r="V2826" i="1" s="1"/>
  <c r="X2826" i="1"/>
  <c r="Y2826" i="1"/>
  <c r="Z2826" i="1" s="1"/>
  <c r="AB2826" i="1"/>
  <c r="AI2826" i="1" s="1"/>
  <c r="AG2826" i="1"/>
  <c r="K2827" i="1"/>
  <c r="V2827" i="1"/>
  <c r="X2827" i="1"/>
  <c r="Y2827" i="1"/>
  <c r="AG2827" i="1"/>
  <c r="K2828" i="1"/>
  <c r="V2828" i="1"/>
  <c r="X2828" i="1"/>
  <c r="Z2828" i="1" s="1"/>
  <c r="Y2828" i="1"/>
  <c r="AB2828" i="1"/>
  <c r="AI2828" i="1" s="1"/>
  <c r="AG2828" i="1"/>
  <c r="K2829" i="1"/>
  <c r="V2829" i="1" s="1"/>
  <c r="X2829" i="1"/>
  <c r="Y2829" i="1"/>
  <c r="Z2829" i="1" s="1"/>
  <c r="AB2829" i="1"/>
  <c r="AI2829" i="1" s="1"/>
  <c r="AG2829" i="1"/>
  <c r="K2830" i="1"/>
  <c r="V2830" i="1"/>
  <c r="X2830" i="1"/>
  <c r="Y2830" i="1"/>
  <c r="AG2830" i="1"/>
  <c r="K2831" i="1"/>
  <c r="V2831" i="1"/>
  <c r="X2831" i="1"/>
  <c r="Z2831" i="1" s="1"/>
  <c r="Y2831" i="1"/>
  <c r="AB2831" i="1"/>
  <c r="AG2831" i="1"/>
  <c r="AI2831" i="1"/>
  <c r="K2832" i="1"/>
  <c r="V2832" i="1" s="1"/>
  <c r="X2832" i="1"/>
  <c r="Y2832" i="1"/>
  <c r="Z2832" i="1" s="1"/>
  <c r="AB2832" i="1"/>
  <c r="AI2832" i="1" s="1"/>
  <c r="AG2832" i="1"/>
  <c r="K2833" i="1"/>
  <c r="V2833" i="1"/>
  <c r="X2833" i="1"/>
  <c r="Y2833" i="1"/>
  <c r="AG2833" i="1"/>
  <c r="K2834" i="1"/>
  <c r="V2834" i="1"/>
  <c r="X2834" i="1"/>
  <c r="Z2834" i="1" s="1"/>
  <c r="Y2834" i="1"/>
  <c r="AB2834" i="1"/>
  <c r="AI2834" i="1" s="1"/>
  <c r="AG2834" i="1"/>
  <c r="K2835" i="1"/>
  <c r="V2835" i="1" s="1"/>
  <c r="X2835" i="1"/>
  <c r="Y2835" i="1"/>
  <c r="Z2835" i="1" s="1"/>
  <c r="AB2835" i="1"/>
  <c r="AI2835" i="1" s="1"/>
  <c r="AG2835" i="1"/>
  <c r="K2836" i="1"/>
  <c r="V2836" i="1"/>
  <c r="X2836" i="1"/>
  <c r="Y2836" i="1"/>
  <c r="AG2836" i="1"/>
  <c r="K2837" i="1"/>
  <c r="V2837" i="1"/>
  <c r="X2837" i="1"/>
  <c r="Z2837" i="1" s="1"/>
  <c r="Y2837" i="1"/>
  <c r="AB2837" i="1"/>
  <c r="AG2837" i="1"/>
  <c r="AI2837" i="1"/>
  <c r="K2838" i="1"/>
  <c r="V2838" i="1" s="1"/>
  <c r="X2838" i="1"/>
  <c r="Y2838" i="1"/>
  <c r="Z2838" i="1" s="1"/>
  <c r="AB2838" i="1"/>
  <c r="AI2838" i="1" s="1"/>
  <c r="AG2838" i="1"/>
  <c r="K2839" i="1"/>
  <c r="V2839" i="1"/>
  <c r="X2839" i="1"/>
  <c r="Y2839" i="1"/>
  <c r="AG2839" i="1"/>
  <c r="K2840" i="1"/>
  <c r="V2840" i="1"/>
  <c r="X2840" i="1"/>
  <c r="Z2840" i="1" s="1"/>
  <c r="Y2840" i="1"/>
  <c r="AB2840" i="1"/>
  <c r="AI2840" i="1" s="1"/>
  <c r="AG2840" i="1"/>
  <c r="K2841" i="1"/>
  <c r="V2841" i="1" s="1"/>
  <c r="X2841" i="1"/>
  <c r="Y2841" i="1"/>
  <c r="Z2841" i="1" s="1"/>
  <c r="AB2841" i="1"/>
  <c r="AI2841" i="1" s="1"/>
  <c r="AG2841" i="1"/>
  <c r="K2842" i="1"/>
  <c r="V2842" i="1"/>
  <c r="X2842" i="1"/>
  <c r="Y2842" i="1"/>
  <c r="AG2842" i="1"/>
  <c r="K2843" i="1"/>
  <c r="V2843" i="1"/>
  <c r="X2843" i="1"/>
  <c r="Z2843" i="1" s="1"/>
  <c r="Y2843" i="1"/>
  <c r="AB2843" i="1"/>
  <c r="AG2843" i="1"/>
  <c r="AI2843" i="1"/>
  <c r="K2844" i="1"/>
  <c r="V2844" i="1" s="1"/>
  <c r="X2844" i="1"/>
  <c r="Y2844" i="1"/>
  <c r="Z2844" i="1" s="1"/>
  <c r="AB2844" i="1"/>
  <c r="AI2844" i="1" s="1"/>
  <c r="AG2844" i="1"/>
  <c r="K2845" i="1"/>
  <c r="V2845" i="1"/>
  <c r="X2845" i="1"/>
  <c r="Y2845" i="1"/>
  <c r="AG2845" i="1"/>
  <c r="K2846" i="1"/>
  <c r="V2846" i="1"/>
  <c r="X2846" i="1"/>
  <c r="Z2846" i="1" s="1"/>
  <c r="Y2846" i="1"/>
  <c r="AB2846" i="1"/>
  <c r="AI2846" i="1" s="1"/>
  <c r="AG2846" i="1"/>
  <c r="K2847" i="1"/>
  <c r="V2847" i="1" s="1"/>
  <c r="X2847" i="1"/>
  <c r="Y2847" i="1"/>
  <c r="Z2847" i="1" s="1"/>
  <c r="AB2847" i="1"/>
  <c r="AI2847" i="1" s="1"/>
  <c r="AG2847" i="1"/>
  <c r="K2848" i="1"/>
  <c r="V2848" i="1"/>
  <c r="X2848" i="1"/>
  <c r="Y2848" i="1"/>
  <c r="AG2848" i="1"/>
  <c r="K2849" i="1"/>
  <c r="V2849" i="1"/>
  <c r="X2849" i="1"/>
  <c r="Z2849" i="1" s="1"/>
  <c r="Y2849" i="1"/>
  <c r="AB2849" i="1"/>
  <c r="AG2849" i="1"/>
  <c r="AI2849" i="1"/>
  <c r="K2850" i="1"/>
  <c r="V2850" i="1" s="1"/>
  <c r="X2850" i="1"/>
  <c r="Y2850" i="1"/>
  <c r="Z2850" i="1" s="1"/>
  <c r="AB2850" i="1"/>
  <c r="AI2850" i="1" s="1"/>
  <c r="AG2850" i="1"/>
  <c r="K2851" i="1"/>
  <c r="V2851" i="1"/>
  <c r="X2851" i="1"/>
  <c r="Y2851" i="1"/>
  <c r="AG2851" i="1"/>
  <c r="K2852" i="1"/>
  <c r="V2852" i="1"/>
  <c r="X2852" i="1"/>
  <c r="Z2852" i="1" s="1"/>
  <c r="Y2852" i="1"/>
  <c r="AB2852" i="1"/>
  <c r="AI2852" i="1" s="1"/>
  <c r="AG2852" i="1"/>
  <c r="K2853" i="1"/>
  <c r="V2853" i="1" s="1"/>
  <c r="X2853" i="1"/>
  <c r="Y2853" i="1"/>
  <c r="Z2853" i="1" s="1"/>
  <c r="AB2853" i="1"/>
  <c r="AI2853" i="1" s="1"/>
  <c r="AG2853" i="1"/>
  <c r="K2854" i="1"/>
  <c r="V2854" i="1"/>
  <c r="X2854" i="1"/>
  <c r="Y2854" i="1"/>
  <c r="AG2854" i="1"/>
  <c r="K2855" i="1"/>
  <c r="V2855" i="1"/>
  <c r="X2855" i="1"/>
  <c r="Z2855" i="1" s="1"/>
  <c r="Y2855" i="1"/>
  <c r="AB2855" i="1"/>
  <c r="AG2855" i="1"/>
  <c r="AI2855" i="1"/>
  <c r="K2856" i="1"/>
  <c r="V2856" i="1" s="1"/>
  <c r="X2856" i="1"/>
  <c r="Y2856" i="1"/>
  <c r="Z2856" i="1" s="1"/>
  <c r="AB2856" i="1"/>
  <c r="AI2856" i="1" s="1"/>
  <c r="AG2856" i="1"/>
  <c r="K2857" i="1"/>
  <c r="V2857" i="1"/>
  <c r="X2857" i="1"/>
  <c r="Y2857" i="1"/>
  <c r="AG2857" i="1"/>
  <c r="K2858" i="1"/>
  <c r="V2858" i="1"/>
  <c r="X2858" i="1"/>
  <c r="Z2858" i="1" s="1"/>
  <c r="Y2858" i="1"/>
  <c r="AB2858" i="1"/>
  <c r="AI2858" i="1" s="1"/>
  <c r="AG2858" i="1"/>
  <c r="K2859" i="1"/>
  <c r="V2859" i="1" s="1"/>
  <c r="X2859" i="1"/>
  <c r="Y2859" i="1"/>
  <c r="Z2859" i="1" s="1"/>
  <c r="AB2859" i="1"/>
  <c r="AI2859" i="1" s="1"/>
  <c r="AG2859" i="1"/>
  <c r="K2860" i="1"/>
  <c r="V2860" i="1"/>
  <c r="X2860" i="1"/>
  <c r="Y2860" i="1"/>
  <c r="AG2860" i="1"/>
  <c r="K2861" i="1"/>
  <c r="V2861" i="1"/>
  <c r="X2861" i="1"/>
  <c r="Z2861" i="1" s="1"/>
  <c r="Y2861" i="1"/>
  <c r="AB2861" i="1"/>
  <c r="AG2861" i="1"/>
  <c r="AI2861" i="1"/>
  <c r="K2862" i="1"/>
  <c r="V2862" i="1" s="1"/>
  <c r="X2862" i="1"/>
  <c r="Y2862" i="1"/>
  <c r="Z2862" i="1" s="1"/>
  <c r="AB2862" i="1"/>
  <c r="AI2862" i="1" s="1"/>
  <c r="AG2862" i="1"/>
  <c r="K2863" i="1"/>
  <c r="V2863" i="1"/>
  <c r="X2863" i="1"/>
  <c r="Y2863" i="1"/>
  <c r="AG2863" i="1"/>
  <c r="K2864" i="1"/>
  <c r="V2864" i="1"/>
  <c r="X2864" i="1"/>
  <c r="Z2864" i="1" s="1"/>
  <c r="Y2864" i="1"/>
  <c r="AB2864" i="1"/>
  <c r="AI2864" i="1" s="1"/>
  <c r="AG2864" i="1"/>
  <c r="K2865" i="1"/>
  <c r="V2865" i="1" s="1"/>
  <c r="X2865" i="1"/>
  <c r="Y2865" i="1"/>
  <c r="Z2865" i="1" s="1"/>
  <c r="AB2865" i="1"/>
  <c r="AI2865" i="1" s="1"/>
  <c r="AG2865" i="1"/>
  <c r="K2866" i="1"/>
  <c r="V2866" i="1"/>
  <c r="X2866" i="1"/>
  <c r="Y2866" i="1"/>
  <c r="AG2866" i="1"/>
  <c r="K2867" i="1"/>
  <c r="V2867" i="1"/>
  <c r="X2867" i="1"/>
  <c r="Z2867" i="1" s="1"/>
  <c r="Y2867" i="1"/>
  <c r="AB2867" i="1"/>
  <c r="AG2867" i="1"/>
  <c r="AI2867" i="1"/>
  <c r="K2868" i="1"/>
  <c r="V2868" i="1" s="1"/>
  <c r="X2868" i="1"/>
  <c r="Y2868" i="1"/>
  <c r="Z2868" i="1" s="1"/>
  <c r="AB2868" i="1"/>
  <c r="AI2868" i="1" s="1"/>
  <c r="AG2868" i="1"/>
  <c r="K2869" i="1"/>
  <c r="V2869" i="1"/>
  <c r="X2869" i="1"/>
  <c r="Y2869" i="1"/>
  <c r="AG2869" i="1"/>
  <c r="K2870" i="1"/>
  <c r="V2870" i="1"/>
  <c r="X2870" i="1"/>
  <c r="Z2870" i="1" s="1"/>
  <c r="Y2870" i="1"/>
  <c r="AB2870" i="1"/>
  <c r="AI2870" i="1" s="1"/>
  <c r="AG2870" i="1"/>
  <c r="K2871" i="1"/>
  <c r="V2871" i="1" s="1"/>
  <c r="X2871" i="1"/>
  <c r="Y2871" i="1"/>
  <c r="Z2871" i="1" s="1"/>
  <c r="AB2871" i="1"/>
  <c r="AI2871" i="1" s="1"/>
  <c r="AG2871" i="1"/>
  <c r="K2872" i="1"/>
  <c r="V2872" i="1"/>
  <c r="X2872" i="1"/>
  <c r="Y2872" i="1"/>
  <c r="AG2872" i="1"/>
  <c r="K2873" i="1"/>
  <c r="V2873" i="1"/>
  <c r="X2873" i="1"/>
  <c r="Z2873" i="1" s="1"/>
  <c r="Y2873" i="1"/>
  <c r="AB2873" i="1"/>
  <c r="AG2873" i="1"/>
  <c r="AI2873" i="1" s="1"/>
  <c r="K2874" i="1"/>
  <c r="V2874" i="1" s="1"/>
  <c r="X2874" i="1"/>
  <c r="Y2874" i="1"/>
  <c r="Z2874" i="1" s="1"/>
  <c r="AB2874" i="1"/>
  <c r="AI2874" i="1" s="1"/>
  <c r="AG2874" i="1"/>
  <c r="K2875" i="1"/>
  <c r="V2875" i="1"/>
  <c r="X2875" i="1"/>
  <c r="Y2875" i="1"/>
  <c r="AG2875" i="1"/>
  <c r="K2876" i="1"/>
  <c r="V2876" i="1"/>
  <c r="X2876" i="1"/>
  <c r="Z2876" i="1" s="1"/>
  <c r="Y2876" i="1"/>
  <c r="AB2876" i="1"/>
  <c r="AI2876" i="1" s="1"/>
  <c r="AG2876" i="1"/>
  <c r="K2877" i="1"/>
  <c r="V2877" i="1" s="1"/>
  <c r="X2877" i="1"/>
  <c r="Y2877" i="1"/>
  <c r="Z2877" i="1" s="1"/>
  <c r="AB2877" i="1"/>
  <c r="AI2877" i="1" s="1"/>
  <c r="AG2877" i="1"/>
  <c r="K2878" i="1"/>
  <c r="V2878" i="1"/>
  <c r="X2878" i="1"/>
  <c r="Y2878" i="1"/>
  <c r="AG2878" i="1"/>
  <c r="K2879" i="1"/>
  <c r="V2879" i="1"/>
  <c r="X2879" i="1"/>
  <c r="Z2879" i="1" s="1"/>
  <c r="Y2879" i="1"/>
  <c r="AB2879" i="1"/>
  <c r="AG2879" i="1"/>
  <c r="AI2879" i="1" s="1"/>
  <c r="K2880" i="1"/>
  <c r="V2880" i="1" s="1"/>
  <c r="X2880" i="1"/>
  <c r="Y2880" i="1"/>
  <c r="Z2880" i="1" s="1"/>
  <c r="AB2880" i="1"/>
  <c r="AI2880" i="1" s="1"/>
  <c r="AG2880" i="1"/>
  <c r="K2881" i="1"/>
  <c r="V2881" i="1"/>
  <c r="X2881" i="1"/>
  <c r="Y2881" i="1"/>
  <c r="AG2881" i="1"/>
  <c r="K2882" i="1"/>
  <c r="V2882" i="1"/>
  <c r="X2882" i="1"/>
  <c r="Z2882" i="1" s="1"/>
  <c r="Y2882" i="1"/>
  <c r="AB2882" i="1"/>
  <c r="AI2882" i="1" s="1"/>
  <c r="AG2882" i="1"/>
  <c r="K2883" i="1"/>
  <c r="V2883" i="1" s="1"/>
  <c r="X2883" i="1"/>
  <c r="Y2883" i="1"/>
  <c r="Z2883" i="1" s="1"/>
  <c r="AB2883" i="1"/>
  <c r="AI2883" i="1" s="1"/>
  <c r="AG2883" i="1"/>
  <c r="K2884" i="1"/>
  <c r="V2884" i="1"/>
  <c r="X2884" i="1"/>
  <c r="Y2884" i="1"/>
  <c r="AG2884" i="1"/>
  <c r="K2885" i="1"/>
  <c r="V2885" i="1"/>
  <c r="X2885" i="1"/>
  <c r="Z2885" i="1" s="1"/>
  <c r="Y2885" i="1"/>
  <c r="AB2885" i="1"/>
  <c r="AG2885" i="1"/>
  <c r="AI2885" i="1" s="1"/>
  <c r="K2886" i="1"/>
  <c r="V2886" i="1" s="1"/>
  <c r="X2886" i="1"/>
  <c r="Y2886" i="1"/>
  <c r="Z2886" i="1" s="1"/>
  <c r="AB2886" i="1"/>
  <c r="AI2886" i="1" s="1"/>
  <c r="AG2886" i="1"/>
  <c r="K2887" i="1"/>
  <c r="V2887" i="1"/>
  <c r="X2887" i="1"/>
  <c r="Y2887" i="1"/>
  <c r="AG2887" i="1"/>
  <c r="K2888" i="1"/>
  <c r="V2888" i="1"/>
  <c r="X2888" i="1"/>
  <c r="Z2888" i="1" s="1"/>
  <c r="Y2888" i="1"/>
  <c r="AB2888" i="1"/>
  <c r="AI2888" i="1" s="1"/>
  <c r="AG2888" i="1"/>
  <c r="K2889" i="1"/>
  <c r="V2889" i="1" s="1"/>
  <c r="X2889" i="1"/>
  <c r="Y2889" i="1"/>
  <c r="Z2889" i="1" s="1"/>
  <c r="AB2889" i="1"/>
  <c r="AI2889" i="1" s="1"/>
  <c r="AG2889" i="1"/>
  <c r="K2890" i="1"/>
  <c r="V2890" i="1"/>
  <c r="X2890" i="1"/>
  <c r="Y2890" i="1"/>
  <c r="AG2890" i="1"/>
  <c r="K2891" i="1"/>
  <c r="V2891" i="1"/>
  <c r="X2891" i="1"/>
  <c r="Z2891" i="1" s="1"/>
  <c r="Y2891" i="1"/>
  <c r="AB2891" i="1"/>
  <c r="AI2891" i="1" s="1"/>
  <c r="AG2891" i="1"/>
  <c r="K2892" i="1"/>
  <c r="V2892" i="1" s="1"/>
  <c r="X2892" i="1"/>
  <c r="Y2892" i="1"/>
  <c r="Z2892" i="1" s="1"/>
  <c r="AB2892" i="1"/>
  <c r="AI2892" i="1" s="1"/>
  <c r="AG2892" i="1"/>
  <c r="K2893" i="1"/>
  <c r="V2893" i="1"/>
  <c r="X2893" i="1"/>
  <c r="Y2893" i="1"/>
  <c r="AG2893" i="1"/>
  <c r="K2894" i="1"/>
  <c r="V2894" i="1"/>
  <c r="X2894" i="1"/>
  <c r="Z2894" i="1" s="1"/>
  <c r="Y2894" i="1"/>
  <c r="AB2894" i="1"/>
  <c r="AI2894" i="1" s="1"/>
  <c r="AG2894" i="1"/>
  <c r="K2895" i="1"/>
  <c r="V2895" i="1" s="1"/>
  <c r="X2895" i="1"/>
  <c r="Y2895" i="1"/>
  <c r="Z2895" i="1" s="1"/>
  <c r="AB2895" i="1"/>
  <c r="AI2895" i="1" s="1"/>
  <c r="AG2895" i="1"/>
  <c r="K2896" i="1"/>
  <c r="V2896" i="1"/>
  <c r="X2896" i="1"/>
  <c r="Y2896" i="1"/>
  <c r="AG2896" i="1"/>
  <c r="K2897" i="1"/>
  <c r="V2897" i="1"/>
  <c r="X2897" i="1"/>
  <c r="Z2897" i="1" s="1"/>
  <c r="Y2897" i="1"/>
  <c r="AB2897" i="1"/>
  <c r="AI2897" i="1" s="1"/>
  <c r="AG2897" i="1"/>
  <c r="K2898" i="1"/>
  <c r="V2898" i="1" s="1"/>
  <c r="X2898" i="1"/>
  <c r="Y2898" i="1"/>
  <c r="Z2898" i="1" s="1"/>
  <c r="AB2898" i="1"/>
  <c r="AI2898" i="1" s="1"/>
  <c r="AG2898" i="1"/>
  <c r="K2899" i="1"/>
  <c r="V2899" i="1"/>
  <c r="X2899" i="1"/>
  <c r="Y2899" i="1"/>
  <c r="AG2899" i="1"/>
  <c r="K2900" i="1"/>
  <c r="V2900" i="1"/>
  <c r="X2900" i="1"/>
  <c r="Z2900" i="1" s="1"/>
  <c r="Y2900" i="1"/>
  <c r="AB2900" i="1"/>
  <c r="AI2900" i="1" s="1"/>
  <c r="AG2900" i="1"/>
  <c r="K2901" i="1"/>
  <c r="V2901" i="1" s="1"/>
  <c r="X2901" i="1"/>
  <c r="Y2901" i="1"/>
  <c r="Z2901" i="1"/>
  <c r="AB2901" i="1"/>
  <c r="AI2901" i="1" s="1"/>
  <c r="AG2901" i="1"/>
  <c r="K2902" i="1"/>
  <c r="V2902" i="1"/>
  <c r="X2902" i="1"/>
  <c r="Y2902" i="1"/>
  <c r="AG2902" i="1"/>
  <c r="K2903" i="1"/>
  <c r="V2903" i="1" s="1"/>
  <c r="X2903" i="1"/>
  <c r="Z2903" i="1" s="1"/>
  <c r="Y2903" i="1"/>
  <c r="AB2903" i="1"/>
  <c r="AG2903" i="1"/>
  <c r="AI2903" i="1"/>
  <c r="K2904" i="1"/>
  <c r="V2904" i="1" s="1"/>
  <c r="X2904" i="1"/>
  <c r="Y2904" i="1"/>
  <c r="Z2904" i="1" s="1"/>
  <c r="AB2904" i="1" s="1"/>
  <c r="AI2904" i="1" s="1"/>
  <c r="AG2904" i="1"/>
  <c r="K2905" i="1"/>
  <c r="V2905" i="1"/>
  <c r="X2905" i="1"/>
  <c r="Y2905" i="1"/>
  <c r="AG2905" i="1"/>
  <c r="K2906" i="1"/>
  <c r="V2906" i="1"/>
  <c r="X2906" i="1"/>
  <c r="Z2906" i="1" s="1"/>
  <c r="AB2906" i="1" s="1"/>
  <c r="AI2906" i="1" s="1"/>
  <c r="Y2906" i="1"/>
  <c r="AG2906" i="1"/>
  <c r="K2907" i="1"/>
  <c r="V2907" i="1" s="1"/>
  <c r="X2907" i="1"/>
  <c r="Y2907" i="1"/>
  <c r="Z2907" i="1" s="1"/>
  <c r="AB2907" i="1" s="1"/>
  <c r="AI2907" i="1" s="1"/>
  <c r="AG2907" i="1"/>
  <c r="K2908" i="1"/>
  <c r="V2908" i="1"/>
  <c r="X2908" i="1"/>
  <c r="Z2908" i="1" s="1"/>
  <c r="AB2908" i="1" s="1"/>
  <c r="AI2908" i="1" s="1"/>
  <c r="Y2908" i="1"/>
  <c r="AG2908" i="1"/>
  <c r="K2909" i="1"/>
  <c r="V2909" i="1"/>
  <c r="X2909" i="1"/>
  <c r="Z2909" i="1" s="1"/>
  <c r="Y2909" i="1"/>
  <c r="AB2909" i="1"/>
  <c r="AI2909" i="1" s="1"/>
  <c r="AG2909" i="1"/>
  <c r="K2910" i="1"/>
  <c r="V2910" i="1" s="1"/>
  <c r="X2910" i="1"/>
  <c r="Y2910" i="1"/>
  <c r="Z2910" i="1"/>
  <c r="AB2910" i="1" s="1"/>
  <c r="AI2910" i="1" s="1"/>
  <c r="AG2910" i="1"/>
  <c r="K2911" i="1"/>
  <c r="V2911" i="1"/>
  <c r="X2911" i="1"/>
  <c r="Z2911" i="1" s="1"/>
  <c r="AB2911" i="1" s="1"/>
  <c r="AI2911" i="1" s="1"/>
  <c r="Y2911" i="1"/>
  <c r="AG2911" i="1"/>
  <c r="K2912" i="1"/>
  <c r="V2912" i="1" s="1"/>
  <c r="X2912" i="1"/>
  <c r="Z2912" i="1" s="1"/>
  <c r="AB2912" i="1" s="1"/>
  <c r="AI2912" i="1" s="1"/>
  <c r="Y2912" i="1"/>
  <c r="AG2912" i="1"/>
  <c r="K2913" i="1"/>
  <c r="V2913" i="1" s="1"/>
  <c r="X2913" i="1"/>
  <c r="Y2913" i="1"/>
  <c r="Z2913" i="1"/>
  <c r="AB2913" i="1"/>
  <c r="AI2913" i="1" s="1"/>
  <c r="AG2913" i="1"/>
  <c r="K2914" i="1"/>
  <c r="V2914" i="1"/>
  <c r="X2914" i="1"/>
  <c r="Y2914" i="1"/>
  <c r="Z2914" i="1"/>
  <c r="AB2914" i="1" s="1"/>
  <c r="AI2914" i="1" s="1"/>
  <c r="AG2914" i="1"/>
  <c r="K2915" i="1"/>
  <c r="V2915" i="1" s="1"/>
  <c r="X2915" i="1"/>
  <c r="Z2915" i="1" s="1"/>
  <c r="Y2915" i="1"/>
  <c r="AB2915" i="1"/>
  <c r="AG2915" i="1"/>
  <c r="AI2915" i="1"/>
  <c r="K2916" i="1"/>
  <c r="V2916" i="1" s="1"/>
  <c r="X2916" i="1"/>
  <c r="Y2916" i="1"/>
  <c r="Z2916" i="1"/>
  <c r="AB2916" i="1" s="1"/>
  <c r="AI2916" i="1" s="1"/>
  <c r="AG2916" i="1"/>
  <c r="K2917" i="1"/>
  <c r="V2917" i="1"/>
  <c r="X2917" i="1"/>
  <c r="Z2917" i="1" s="1"/>
  <c r="AB2917" i="1" s="1"/>
  <c r="AI2917" i="1" s="1"/>
  <c r="Y2917" i="1"/>
  <c r="AG2917" i="1"/>
  <c r="K2918" i="1"/>
  <c r="V2918" i="1"/>
  <c r="X2918" i="1"/>
  <c r="Z2918" i="1" s="1"/>
  <c r="Y2918" i="1"/>
  <c r="AB2918" i="1"/>
  <c r="AI2918" i="1" s="1"/>
  <c r="AG2918" i="1"/>
  <c r="K2919" i="1"/>
  <c r="V2919" i="1" s="1"/>
  <c r="X2919" i="1"/>
  <c r="Y2919" i="1"/>
  <c r="Z2919" i="1"/>
  <c r="AB2919" i="1" s="1"/>
  <c r="AI2919" i="1" s="1"/>
  <c r="AG2919" i="1"/>
  <c r="K2920" i="1"/>
  <c r="V2920" i="1"/>
  <c r="X2920" i="1"/>
  <c r="Z2920" i="1" s="1"/>
  <c r="AB2920" i="1" s="1"/>
  <c r="AI2920" i="1" s="1"/>
  <c r="Y2920" i="1"/>
  <c r="AG2920" i="1"/>
  <c r="K2921" i="1"/>
  <c r="V2921" i="1" s="1"/>
  <c r="X2921" i="1"/>
  <c r="Z2921" i="1" s="1"/>
  <c r="AB2921" i="1" s="1"/>
  <c r="AI2921" i="1" s="1"/>
  <c r="Y2921" i="1"/>
  <c r="AG2921" i="1"/>
  <c r="K2922" i="1"/>
  <c r="V2922" i="1" s="1"/>
  <c r="X2922" i="1"/>
  <c r="Y2922" i="1"/>
  <c r="Z2922" i="1"/>
  <c r="AB2922" i="1"/>
  <c r="AI2922" i="1" s="1"/>
  <c r="AG2922" i="1"/>
  <c r="K2923" i="1"/>
  <c r="V2923" i="1"/>
  <c r="X2923" i="1"/>
  <c r="Y2923" i="1"/>
  <c r="Z2923" i="1"/>
  <c r="AB2923" i="1" s="1"/>
  <c r="AI2923" i="1" s="1"/>
  <c r="AG2923" i="1"/>
  <c r="K2924" i="1"/>
  <c r="V2924" i="1" s="1"/>
  <c r="X2924" i="1"/>
  <c r="Z2924" i="1" s="1"/>
  <c r="Y2924" i="1"/>
  <c r="AB2924" i="1"/>
  <c r="AG2924" i="1"/>
  <c r="AI2924" i="1"/>
  <c r="K2925" i="1"/>
  <c r="V2925" i="1" s="1"/>
  <c r="X2925" i="1"/>
  <c r="Y2925" i="1"/>
  <c r="Z2925" i="1"/>
  <c r="AB2925" i="1" s="1"/>
  <c r="AI2925" i="1" s="1"/>
  <c r="AG2925" i="1"/>
  <c r="K2926" i="1"/>
  <c r="V2926" i="1"/>
  <c r="X2926" i="1"/>
  <c r="Z2926" i="1" s="1"/>
  <c r="AB2926" i="1" s="1"/>
  <c r="AI2926" i="1" s="1"/>
  <c r="Y2926" i="1"/>
  <c r="AG2926" i="1"/>
  <c r="K2927" i="1"/>
  <c r="V2927" i="1"/>
  <c r="X2927" i="1"/>
  <c r="Z2927" i="1" s="1"/>
  <c r="Y2927" i="1"/>
  <c r="AB2927" i="1"/>
  <c r="AI2927" i="1" s="1"/>
  <c r="AG2927" i="1"/>
  <c r="K2928" i="1"/>
  <c r="V2928" i="1" s="1"/>
  <c r="X2928" i="1"/>
  <c r="Y2928" i="1"/>
  <c r="Z2928" i="1"/>
  <c r="AB2928" i="1" s="1"/>
  <c r="AI2928" i="1" s="1"/>
  <c r="AG2928" i="1"/>
  <c r="K2929" i="1"/>
  <c r="V2929" i="1"/>
  <c r="X2929" i="1"/>
  <c r="Z2929" i="1" s="1"/>
  <c r="AB2929" i="1" s="1"/>
  <c r="AI2929" i="1" s="1"/>
  <c r="Y2929" i="1"/>
  <c r="AG2929" i="1"/>
  <c r="K2930" i="1"/>
  <c r="V2930" i="1" s="1"/>
  <c r="X2930" i="1"/>
  <c r="Z2930" i="1" s="1"/>
  <c r="AB2930" i="1" s="1"/>
  <c r="AI2930" i="1" s="1"/>
  <c r="Y2930" i="1"/>
  <c r="AG2930" i="1"/>
  <c r="K2931" i="1"/>
  <c r="V2931" i="1" s="1"/>
  <c r="X2931" i="1"/>
  <c r="Y2931" i="1"/>
  <c r="Z2931" i="1"/>
  <c r="AB2931" i="1"/>
  <c r="AI2931" i="1" s="1"/>
  <c r="AG2931" i="1"/>
  <c r="K2932" i="1"/>
  <c r="V2932" i="1"/>
  <c r="X2932" i="1"/>
  <c r="Y2932" i="1"/>
  <c r="Z2932" i="1"/>
  <c r="AB2932" i="1" s="1"/>
  <c r="AI2932" i="1" s="1"/>
  <c r="AG2932" i="1"/>
  <c r="K2933" i="1"/>
  <c r="V2933" i="1" s="1"/>
  <c r="X2933" i="1"/>
  <c r="Z2933" i="1" s="1"/>
  <c r="Y2933" i="1"/>
  <c r="AB2933" i="1"/>
  <c r="AG2933" i="1"/>
  <c r="AI2933" i="1"/>
  <c r="K2934" i="1"/>
  <c r="V2934" i="1" s="1"/>
  <c r="X2934" i="1"/>
  <c r="Y2934" i="1"/>
  <c r="Z2934" i="1"/>
  <c r="AB2934" i="1" s="1"/>
  <c r="AI2934" i="1" s="1"/>
  <c r="AG2934" i="1"/>
  <c r="K2935" i="1"/>
  <c r="V2935" i="1"/>
  <c r="X2935" i="1"/>
  <c r="Z2935" i="1" s="1"/>
  <c r="AB2935" i="1" s="1"/>
  <c r="AI2935" i="1" s="1"/>
  <c r="Y2935" i="1"/>
  <c r="AG2935" i="1"/>
  <c r="K2936" i="1"/>
  <c r="V2936" i="1"/>
  <c r="X2936" i="1"/>
  <c r="Z2936" i="1" s="1"/>
  <c r="Y2936" i="1"/>
  <c r="AB2936" i="1"/>
  <c r="AI2936" i="1" s="1"/>
  <c r="AG2936" i="1"/>
  <c r="K2937" i="1"/>
  <c r="V2937" i="1" s="1"/>
  <c r="X2937" i="1"/>
  <c r="Y2937" i="1"/>
  <c r="Z2937" i="1"/>
  <c r="AB2937" i="1" s="1"/>
  <c r="AI2937" i="1" s="1"/>
  <c r="AG2937" i="1"/>
  <c r="K2938" i="1"/>
  <c r="V2938" i="1"/>
  <c r="X2938" i="1"/>
  <c r="Z2938" i="1" s="1"/>
  <c r="AB2938" i="1" s="1"/>
  <c r="AI2938" i="1" s="1"/>
  <c r="Y2938" i="1"/>
  <c r="AG2938" i="1"/>
  <c r="K2939" i="1"/>
  <c r="V2939" i="1" s="1"/>
  <c r="X2939" i="1"/>
  <c r="Z2939" i="1" s="1"/>
  <c r="AB2939" i="1" s="1"/>
  <c r="AI2939" i="1" s="1"/>
  <c r="Y2939" i="1"/>
  <c r="AG2939" i="1"/>
  <c r="K2940" i="1"/>
  <c r="V2940" i="1" s="1"/>
  <c r="X2940" i="1"/>
  <c r="Y2940" i="1"/>
  <c r="Z2940" i="1"/>
  <c r="AB2940" i="1"/>
  <c r="AI2940" i="1" s="1"/>
  <c r="AG2940" i="1"/>
  <c r="K2941" i="1"/>
  <c r="V2941" i="1"/>
  <c r="X2941" i="1"/>
  <c r="Y2941" i="1"/>
  <c r="Z2941" i="1"/>
  <c r="AB2941" i="1" s="1"/>
  <c r="AI2941" i="1" s="1"/>
  <c r="AG2941" i="1"/>
  <c r="K2942" i="1"/>
  <c r="V2942" i="1" s="1"/>
  <c r="X2942" i="1"/>
  <c r="Z2942" i="1" s="1"/>
  <c r="Y2942" i="1"/>
  <c r="AB2942" i="1"/>
  <c r="AG2942" i="1"/>
  <c r="AI2942" i="1"/>
  <c r="K2943" i="1"/>
  <c r="V2943" i="1" s="1"/>
  <c r="X2943" i="1"/>
  <c r="Y2943" i="1"/>
  <c r="Z2943" i="1"/>
  <c r="AB2943" i="1" s="1"/>
  <c r="AI2943" i="1" s="1"/>
  <c r="AG2943" i="1"/>
  <c r="K2944" i="1"/>
  <c r="V2944" i="1"/>
  <c r="X2944" i="1"/>
  <c r="Z2944" i="1" s="1"/>
  <c r="AB2944" i="1" s="1"/>
  <c r="AI2944" i="1" s="1"/>
  <c r="Y2944" i="1"/>
  <c r="AG2944" i="1"/>
  <c r="K2945" i="1"/>
  <c r="V2945" i="1"/>
  <c r="X2945" i="1"/>
  <c r="Z2945" i="1" s="1"/>
  <c r="Y2945" i="1"/>
  <c r="AB2945" i="1"/>
  <c r="AI2945" i="1" s="1"/>
  <c r="AG2945" i="1"/>
  <c r="K2946" i="1"/>
  <c r="V2946" i="1" s="1"/>
  <c r="X2946" i="1"/>
  <c r="Y2946" i="1"/>
  <c r="Z2946" i="1"/>
  <c r="AB2946" i="1" s="1"/>
  <c r="AI2946" i="1" s="1"/>
  <c r="AG2946" i="1"/>
  <c r="K2947" i="1"/>
  <c r="V2947" i="1"/>
  <c r="X2947" i="1"/>
  <c r="Z2947" i="1" s="1"/>
  <c r="AB2947" i="1" s="1"/>
  <c r="AI2947" i="1" s="1"/>
  <c r="Y2947" i="1"/>
  <c r="AG2947" i="1"/>
  <c r="K2948" i="1"/>
  <c r="V2948" i="1" s="1"/>
  <c r="X2948" i="1"/>
  <c r="Z2948" i="1" s="1"/>
  <c r="AB2948" i="1" s="1"/>
  <c r="AI2948" i="1" s="1"/>
  <c r="Y2948" i="1"/>
  <c r="AG2948" i="1"/>
  <c r="K2949" i="1"/>
  <c r="V2949" i="1" s="1"/>
  <c r="X2949" i="1"/>
  <c r="Y2949" i="1"/>
  <c r="Z2949" i="1"/>
  <c r="AB2949" i="1"/>
  <c r="AI2949" i="1" s="1"/>
  <c r="AG2949" i="1"/>
  <c r="K2950" i="1"/>
  <c r="V2950" i="1"/>
  <c r="X2950" i="1"/>
  <c r="Y2950" i="1"/>
  <c r="Z2950" i="1"/>
  <c r="AB2950" i="1" s="1"/>
  <c r="AI2950" i="1" s="1"/>
  <c r="AG2950" i="1"/>
  <c r="K2951" i="1"/>
  <c r="V2951" i="1" s="1"/>
  <c r="X2951" i="1"/>
  <c r="Z2951" i="1" s="1"/>
  <c r="Y2951" i="1"/>
  <c r="AB2951" i="1"/>
  <c r="AG2951" i="1"/>
  <c r="AI2951" i="1"/>
  <c r="K2952" i="1"/>
  <c r="V2952" i="1" s="1"/>
  <c r="X2952" i="1"/>
  <c r="Y2952" i="1"/>
  <c r="Z2952" i="1"/>
  <c r="AB2952" i="1" s="1"/>
  <c r="AI2952" i="1" s="1"/>
  <c r="AG2952" i="1"/>
  <c r="K2953" i="1"/>
  <c r="V2953" i="1"/>
  <c r="X2953" i="1"/>
  <c r="Z2953" i="1" s="1"/>
  <c r="AB2953" i="1" s="1"/>
  <c r="AI2953" i="1" s="1"/>
  <c r="Y2953" i="1"/>
  <c r="AG2953" i="1"/>
  <c r="K2954" i="1"/>
  <c r="V2954" i="1"/>
  <c r="X2954" i="1"/>
  <c r="Z2954" i="1" s="1"/>
  <c r="Y2954" i="1"/>
  <c r="AB2954" i="1"/>
  <c r="AI2954" i="1" s="1"/>
  <c r="AG2954" i="1"/>
  <c r="K2955" i="1"/>
  <c r="V2955" i="1" s="1"/>
  <c r="X2955" i="1"/>
  <c r="Y2955" i="1"/>
  <c r="Z2955" i="1"/>
  <c r="AB2955" i="1" s="1"/>
  <c r="AI2955" i="1" s="1"/>
  <c r="AG2955" i="1"/>
  <c r="K2956" i="1"/>
  <c r="V2956" i="1"/>
  <c r="X2956" i="1"/>
  <c r="Z2956" i="1" s="1"/>
  <c r="AB2956" i="1" s="1"/>
  <c r="AI2956" i="1" s="1"/>
  <c r="Y2956" i="1"/>
  <c r="AG2956" i="1"/>
  <c r="K2957" i="1"/>
  <c r="V2957" i="1" s="1"/>
  <c r="X2957" i="1"/>
  <c r="Z2957" i="1" s="1"/>
  <c r="AB2957" i="1" s="1"/>
  <c r="AI2957" i="1" s="1"/>
  <c r="Y2957" i="1"/>
  <c r="AG2957" i="1"/>
  <c r="K2958" i="1"/>
  <c r="V2958" i="1" s="1"/>
  <c r="X2958" i="1"/>
  <c r="Y2958" i="1"/>
  <c r="Z2958" i="1"/>
  <c r="AB2958" i="1"/>
  <c r="AI2958" i="1" s="1"/>
  <c r="AG2958" i="1"/>
  <c r="K2959" i="1"/>
  <c r="V2959" i="1"/>
  <c r="X2959" i="1"/>
  <c r="Y2959" i="1"/>
  <c r="Z2959" i="1"/>
  <c r="AB2959" i="1" s="1"/>
  <c r="AI2959" i="1" s="1"/>
  <c r="AG2959" i="1"/>
  <c r="K2960" i="1"/>
  <c r="V2960" i="1" s="1"/>
  <c r="X2960" i="1"/>
  <c r="Z2960" i="1" s="1"/>
  <c r="Y2960" i="1"/>
  <c r="AB2960" i="1"/>
  <c r="AG2960" i="1"/>
  <c r="AI2960" i="1"/>
  <c r="K2961" i="1"/>
  <c r="V2961" i="1" s="1"/>
  <c r="X2961" i="1"/>
  <c r="Y2961" i="1"/>
  <c r="Z2961" i="1"/>
  <c r="AB2961" i="1" s="1"/>
  <c r="AI2961" i="1" s="1"/>
  <c r="AG2961" i="1"/>
  <c r="K2962" i="1"/>
  <c r="V2962" i="1"/>
  <c r="X2962" i="1"/>
  <c r="Z2962" i="1" s="1"/>
  <c r="AB2962" i="1" s="1"/>
  <c r="AI2962" i="1" s="1"/>
  <c r="Y2962" i="1"/>
  <c r="AG2962" i="1"/>
  <c r="K2963" i="1"/>
  <c r="V2963" i="1"/>
  <c r="X2963" i="1"/>
  <c r="Z2963" i="1" s="1"/>
  <c r="Y2963" i="1"/>
  <c r="AB2963" i="1"/>
  <c r="AI2963" i="1" s="1"/>
  <c r="AG2963" i="1"/>
  <c r="K2964" i="1"/>
  <c r="V2964" i="1" s="1"/>
  <c r="X2964" i="1"/>
  <c r="Y2964" i="1"/>
  <c r="Z2964" i="1"/>
  <c r="AB2964" i="1" s="1"/>
  <c r="AI2964" i="1" s="1"/>
  <c r="AG2964" i="1"/>
  <c r="K2965" i="1"/>
  <c r="V2965" i="1"/>
  <c r="X2965" i="1"/>
  <c r="Z2965" i="1" s="1"/>
  <c r="AB2965" i="1" s="1"/>
  <c r="AI2965" i="1" s="1"/>
  <c r="Y2965" i="1"/>
  <c r="AG2965" i="1"/>
  <c r="K2966" i="1"/>
  <c r="V2966" i="1" s="1"/>
  <c r="X2966" i="1"/>
  <c r="Z2966" i="1" s="1"/>
  <c r="AB2966" i="1" s="1"/>
  <c r="AI2966" i="1" s="1"/>
  <c r="Y2966" i="1"/>
  <c r="AG2966" i="1"/>
  <c r="K2967" i="1"/>
  <c r="V2967" i="1" s="1"/>
  <c r="X2967" i="1"/>
  <c r="Y2967" i="1"/>
  <c r="Z2967" i="1"/>
  <c r="AB2967" i="1"/>
  <c r="AI2967" i="1" s="1"/>
  <c r="AG2967" i="1"/>
  <c r="K2968" i="1"/>
  <c r="V2968" i="1"/>
  <c r="X2968" i="1"/>
  <c r="Y2968" i="1"/>
  <c r="Z2968" i="1"/>
  <c r="AB2968" i="1" s="1"/>
  <c r="AI2968" i="1" s="1"/>
  <c r="AG2968" i="1"/>
  <c r="K2969" i="1"/>
  <c r="V2969" i="1" s="1"/>
  <c r="X2969" i="1"/>
  <c r="Z2969" i="1" s="1"/>
  <c r="Y2969" i="1"/>
  <c r="AB2969" i="1"/>
  <c r="AG2969" i="1"/>
  <c r="AI2969" i="1"/>
  <c r="K2970" i="1"/>
  <c r="V2970" i="1" s="1"/>
  <c r="X2970" i="1"/>
  <c r="Y2970" i="1"/>
  <c r="Z2970" i="1"/>
  <c r="AB2970" i="1" s="1"/>
  <c r="AI2970" i="1" s="1"/>
  <c r="AG2970" i="1"/>
  <c r="K2971" i="1"/>
  <c r="V2971" i="1"/>
  <c r="X2971" i="1"/>
  <c r="Z2971" i="1" s="1"/>
  <c r="AB2971" i="1" s="1"/>
  <c r="AI2971" i="1" s="1"/>
  <c r="Y2971" i="1"/>
  <c r="AG2971" i="1"/>
  <c r="K2972" i="1"/>
  <c r="V2972" i="1"/>
  <c r="X2972" i="1"/>
  <c r="Z2972" i="1" s="1"/>
  <c r="Y2972" i="1"/>
  <c r="AB2972" i="1"/>
  <c r="AI2972" i="1" s="1"/>
  <c r="AG2972" i="1"/>
  <c r="K2973" i="1"/>
  <c r="V2973" i="1" s="1"/>
  <c r="X2973" i="1"/>
  <c r="Y2973" i="1"/>
  <c r="Z2973" i="1"/>
  <c r="AB2973" i="1" s="1"/>
  <c r="AI2973" i="1" s="1"/>
  <c r="AG2973" i="1"/>
  <c r="K2974" i="1"/>
  <c r="V2974" i="1"/>
  <c r="X2974" i="1"/>
  <c r="Z2974" i="1" s="1"/>
  <c r="AB2974" i="1" s="1"/>
  <c r="AI2974" i="1" s="1"/>
  <c r="Y2974" i="1"/>
  <c r="AG2974" i="1"/>
  <c r="K2975" i="1"/>
  <c r="V2975" i="1" s="1"/>
  <c r="X2975" i="1"/>
  <c r="Z2975" i="1" s="1"/>
  <c r="AB2975" i="1" s="1"/>
  <c r="AI2975" i="1" s="1"/>
  <c r="Y2975" i="1"/>
  <c r="AG2975" i="1"/>
  <c r="K2976" i="1"/>
  <c r="V2976" i="1" s="1"/>
  <c r="X2976" i="1"/>
  <c r="Y2976" i="1"/>
  <c r="Z2976" i="1"/>
  <c r="AB2976" i="1"/>
  <c r="AI2976" i="1" s="1"/>
  <c r="AG2976" i="1"/>
  <c r="K2977" i="1"/>
  <c r="V2977" i="1"/>
  <c r="X2977" i="1"/>
  <c r="Y2977" i="1"/>
  <c r="Z2977" i="1"/>
  <c r="AB2977" i="1" s="1"/>
  <c r="AI2977" i="1" s="1"/>
  <c r="AG2977" i="1"/>
  <c r="K2978" i="1"/>
  <c r="V2978" i="1" s="1"/>
  <c r="X2978" i="1"/>
  <c r="Z2978" i="1" s="1"/>
  <c r="Y2978" i="1"/>
  <c r="AB2978" i="1"/>
  <c r="AG2978" i="1"/>
  <c r="AI2978" i="1"/>
  <c r="K2979" i="1"/>
  <c r="V2979" i="1" s="1"/>
  <c r="X2979" i="1"/>
  <c r="Y2979" i="1"/>
  <c r="Z2979" i="1"/>
  <c r="AB2979" i="1" s="1"/>
  <c r="AI2979" i="1" s="1"/>
  <c r="AG2979" i="1"/>
  <c r="K2980" i="1"/>
  <c r="V2980" i="1"/>
  <c r="X2980" i="1"/>
  <c r="Z2980" i="1" s="1"/>
  <c r="AB2980" i="1" s="1"/>
  <c r="AI2980" i="1" s="1"/>
  <c r="Y2980" i="1"/>
  <c r="AG2980" i="1"/>
  <c r="K2981" i="1"/>
  <c r="V2981" i="1"/>
  <c r="X2981" i="1"/>
  <c r="Z2981" i="1" s="1"/>
  <c r="Y2981" i="1"/>
  <c r="AB2981" i="1"/>
  <c r="AI2981" i="1" s="1"/>
  <c r="AG2981" i="1"/>
  <c r="K2982" i="1"/>
  <c r="V2982" i="1" s="1"/>
  <c r="X2982" i="1"/>
  <c r="Y2982" i="1"/>
  <c r="Z2982" i="1"/>
  <c r="AB2982" i="1" s="1"/>
  <c r="AI2982" i="1" s="1"/>
  <c r="AG2982" i="1"/>
  <c r="K2983" i="1"/>
  <c r="V2983" i="1"/>
  <c r="X2983" i="1"/>
  <c r="Z2983" i="1" s="1"/>
  <c r="AB2983" i="1" s="1"/>
  <c r="AI2983" i="1" s="1"/>
  <c r="Y2983" i="1"/>
  <c r="AG2983" i="1"/>
  <c r="K2984" i="1"/>
  <c r="V2984" i="1" s="1"/>
  <c r="X2984" i="1"/>
  <c r="Z2984" i="1" s="1"/>
  <c r="AB2984" i="1" s="1"/>
  <c r="AI2984" i="1" s="1"/>
  <c r="Y2984" i="1"/>
  <c r="AG2984" i="1"/>
  <c r="K2985" i="1"/>
  <c r="V2985" i="1" s="1"/>
  <c r="X2985" i="1"/>
  <c r="Y2985" i="1"/>
  <c r="Z2985" i="1"/>
  <c r="AB2985" i="1"/>
  <c r="AI2985" i="1" s="1"/>
  <c r="AG2985" i="1"/>
  <c r="K2986" i="1"/>
  <c r="V2986" i="1"/>
  <c r="X2986" i="1"/>
  <c r="Y2986" i="1"/>
  <c r="Z2986" i="1"/>
  <c r="AB2986" i="1" s="1"/>
  <c r="AI2986" i="1" s="1"/>
  <c r="AG2986" i="1"/>
  <c r="K2987" i="1"/>
  <c r="V2987" i="1" s="1"/>
  <c r="X2987" i="1"/>
  <c r="Z2987" i="1" s="1"/>
  <c r="Y2987" i="1"/>
  <c r="AB2987" i="1"/>
  <c r="AG2987" i="1"/>
  <c r="AI2987" i="1"/>
  <c r="K2988" i="1"/>
  <c r="V2988" i="1" s="1"/>
  <c r="X2988" i="1"/>
  <c r="Y2988" i="1"/>
  <c r="Z2988" i="1"/>
  <c r="AB2988" i="1" s="1"/>
  <c r="AI2988" i="1" s="1"/>
  <c r="AG2988" i="1"/>
  <c r="K2989" i="1"/>
  <c r="V2989" i="1"/>
  <c r="X2989" i="1"/>
  <c r="Z2989" i="1" s="1"/>
  <c r="AB2989" i="1" s="1"/>
  <c r="AI2989" i="1" s="1"/>
  <c r="Y2989" i="1"/>
  <c r="AG2989" i="1"/>
  <c r="K2990" i="1"/>
  <c r="V2990" i="1"/>
  <c r="X2990" i="1"/>
  <c r="Z2990" i="1" s="1"/>
  <c r="Y2990" i="1"/>
  <c r="AB2990" i="1"/>
  <c r="AI2990" i="1" s="1"/>
  <c r="AG2990" i="1"/>
  <c r="K2991" i="1"/>
  <c r="V2991" i="1" s="1"/>
  <c r="X2991" i="1"/>
  <c r="Y2991" i="1"/>
  <c r="Z2991" i="1"/>
  <c r="AB2991" i="1" s="1"/>
  <c r="AI2991" i="1" s="1"/>
  <c r="AG2991" i="1"/>
  <c r="K2992" i="1"/>
  <c r="V2992" i="1"/>
  <c r="X2992" i="1"/>
  <c r="Z2992" i="1" s="1"/>
  <c r="AB2992" i="1" s="1"/>
  <c r="AI2992" i="1" s="1"/>
  <c r="Y2992" i="1"/>
  <c r="AG2992" i="1"/>
  <c r="K2993" i="1"/>
  <c r="V2993" i="1" s="1"/>
  <c r="X2993" i="1"/>
  <c r="Z2993" i="1" s="1"/>
  <c r="AB2993" i="1" s="1"/>
  <c r="AI2993" i="1" s="1"/>
  <c r="Y2993" i="1"/>
  <c r="AG2993" i="1"/>
  <c r="K2994" i="1"/>
  <c r="V2994" i="1" s="1"/>
  <c r="X2994" i="1"/>
  <c r="Y2994" i="1"/>
  <c r="Z2994" i="1"/>
  <c r="AB2994" i="1"/>
  <c r="AI2994" i="1" s="1"/>
  <c r="AG2994" i="1"/>
  <c r="K2995" i="1"/>
  <c r="V2995" i="1"/>
  <c r="X2995" i="1"/>
  <c r="Y2995" i="1"/>
  <c r="Z2995" i="1"/>
  <c r="AB2995" i="1" s="1"/>
  <c r="AI2995" i="1" s="1"/>
  <c r="AG2995" i="1"/>
  <c r="K2996" i="1"/>
  <c r="V2996" i="1" s="1"/>
  <c r="X2996" i="1"/>
  <c r="Z2996" i="1" s="1"/>
  <c r="Y2996" i="1"/>
  <c r="AB2996" i="1"/>
  <c r="AG2996" i="1"/>
  <c r="AI2996" i="1"/>
  <c r="K2997" i="1"/>
  <c r="V2997" i="1" s="1"/>
  <c r="X2997" i="1"/>
  <c r="Y2997" i="1"/>
  <c r="Z2997" i="1" s="1"/>
  <c r="AB2997" i="1" s="1"/>
  <c r="AI2997" i="1" s="1"/>
  <c r="AG2997" i="1"/>
  <c r="K2998" i="1"/>
  <c r="V2998" i="1"/>
  <c r="X2998" i="1"/>
  <c r="Z2998" i="1" s="1"/>
  <c r="AB2998" i="1" s="1"/>
  <c r="AI2998" i="1" s="1"/>
  <c r="Y2998" i="1"/>
  <c r="AG2998" i="1"/>
  <c r="K2999" i="1"/>
  <c r="V2999" i="1"/>
  <c r="X2999" i="1"/>
  <c r="Z2999" i="1" s="1"/>
  <c r="Y2999" i="1"/>
  <c r="AB2999" i="1"/>
  <c r="AI2999" i="1" s="1"/>
  <c r="AG2999" i="1"/>
  <c r="K3000" i="1"/>
  <c r="V3000" i="1" s="1"/>
  <c r="X3000" i="1"/>
  <c r="Y3000" i="1"/>
  <c r="Z3000" i="1"/>
  <c r="AB3000" i="1" s="1"/>
  <c r="AI3000" i="1" s="1"/>
  <c r="AG3000" i="1"/>
  <c r="K3001" i="1"/>
  <c r="V3001" i="1"/>
  <c r="X3001" i="1"/>
  <c r="Z3001" i="1" s="1"/>
  <c r="AB3001" i="1" s="1"/>
  <c r="AI3001" i="1" s="1"/>
  <c r="Y3001" i="1"/>
  <c r="AG3001" i="1"/>
  <c r="K3002" i="1"/>
  <c r="V3002" i="1" s="1"/>
  <c r="X3002" i="1"/>
  <c r="Z3002" i="1" s="1"/>
  <c r="AB3002" i="1" s="1"/>
  <c r="AI3002" i="1" s="1"/>
  <c r="Y3002" i="1"/>
  <c r="AG3002" i="1"/>
  <c r="K3003" i="1"/>
  <c r="V3003" i="1" s="1"/>
  <c r="X3003" i="1"/>
  <c r="Y3003" i="1"/>
  <c r="Z3003" i="1"/>
  <c r="AB3003" i="1"/>
  <c r="AI3003" i="1" s="1"/>
  <c r="AG3003" i="1"/>
  <c r="K3004" i="1"/>
  <c r="V3004" i="1"/>
  <c r="X3004" i="1"/>
  <c r="Y3004" i="1"/>
  <c r="Z3004" i="1"/>
  <c r="AB3004" i="1" s="1"/>
  <c r="AI3004" i="1" s="1"/>
  <c r="AG3004" i="1"/>
  <c r="K3005" i="1"/>
  <c r="V3005" i="1" s="1"/>
  <c r="X3005" i="1"/>
  <c r="Z3005" i="1" s="1"/>
  <c r="Y3005" i="1"/>
  <c r="AB3005" i="1"/>
  <c r="AG3005" i="1"/>
  <c r="AI3005" i="1"/>
  <c r="K3006" i="1"/>
  <c r="V3006" i="1" s="1"/>
  <c r="X3006" i="1"/>
  <c r="Y3006" i="1"/>
  <c r="Z3006" i="1" s="1"/>
  <c r="AB3006" i="1" s="1"/>
  <c r="AI3006" i="1" s="1"/>
  <c r="AG3006" i="1"/>
  <c r="K3007" i="1"/>
  <c r="V3007" i="1"/>
  <c r="X3007" i="1"/>
  <c r="Z3007" i="1" s="1"/>
  <c r="AB3007" i="1" s="1"/>
  <c r="AI3007" i="1" s="1"/>
  <c r="Y3007" i="1"/>
  <c r="AG3007" i="1"/>
  <c r="K3008" i="1"/>
  <c r="V3008" i="1"/>
  <c r="X3008" i="1"/>
  <c r="Z3008" i="1" s="1"/>
  <c r="Y3008" i="1"/>
  <c r="AB3008" i="1"/>
  <c r="AI3008" i="1" s="1"/>
  <c r="AG3008" i="1"/>
  <c r="K3009" i="1"/>
  <c r="V3009" i="1" s="1"/>
  <c r="X3009" i="1"/>
  <c r="Y3009" i="1"/>
  <c r="Z3009" i="1"/>
  <c r="AB3009" i="1" s="1"/>
  <c r="AI3009" i="1" s="1"/>
  <c r="AG3009" i="1"/>
  <c r="K3010" i="1"/>
  <c r="V3010" i="1"/>
  <c r="X3010" i="1"/>
  <c r="Z3010" i="1" s="1"/>
  <c r="AB3010" i="1" s="1"/>
  <c r="AI3010" i="1" s="1"/>
  <c r="Y3010" i="1"/>
  <c r="AG3010" i="1"/>
  <c r="K3011" i="1"/>
  <c r="V3011" i="1" s="1"/>
  <c r="X3011" i="1"/>
  <c r="Z3011" i="1" s="1"/>
  <c r="AB3011" i="1" s="1"/>
  <c r="AI3011" i="1" s="1"/>
  <c r="Y3011" i="1"/>
  <c r="AG3011" i="1"/>
  <c r="K3012" i="1"/>
  <c r="V3012" i="1" s="1"/>
  <c r="X3012" i="1"/>
  <c r="Y3012" i="1"/>
  <c r="Z3012" i="1"/>
  <c r="AB3012" i="1"/>
  <c r="AI3012" i="1" s="1"/>
  <c r="AG3012" i="1"/>
  <c r="K3013" i="1"/>
  <c r="V3013" i="1"/>
  <c r="X3013" i="1"/>
  <c r="Y3013" i="1"/>
  <c r="Z3013" i="1"/>
  <c r="AB3013" i="1" s="1"/>
  <c r="AI3013" i="1" s="1"/>
  <c r="AG3013" i="1"/>
  <c r="K3014" i="1"/>
  <c r="V3014" i="1" s="1"/>
  <c r="X3014" i="1"/>
  <c r="Z3014" i="1" s="1"/>
  <c r="Y3014" i="1"/>
  <c r="AB3014" i="1"/>
  <c r="AG3014" i="1"/>
  <c r="AI3014" i="1"/>
  <c r="K3015" i="1"/>
  <c r="V3015" i="1" s="1"/>
  <c r="X3015" i="1"/>
  <c r="Y3015" i="1"/>
  <c r="Z3015" i="1" s="1"/>
  <c r="AB3015" i="1" s="1"/>
  <c r="AI3015" i="1" s="1"/>
  <c r="AG3015" i="1"/>
  <c r="K3016" i="1"/>
  <c r="V3016" i="1"/>
  <c r="X3016" i="1"/>
  <c r="Z3016" i="1" s="1"/>
  <c r="AB3016" i="1" s="1"/>
  <c r="AI3016" i="1" s="1"/>
  <c r="Y3016" i="1"/>
  <c r="AG3016" i="1"/>
  <c r="K3017" i="1"/>
  <c r="V3017" i="1"/>
  <c r="X3017" i="1"/>
  <c r="Y3017" i="1"/>
  <c r="Z3017" i="1"/>
  <c r="AB3017" i="1" s="1"/>
  <c r="AI3017" i="1" s="1"/>
  <c r="AG3017" i="1"/>
  <c r="K3018" i="1"/>
  <c r="V3018" i="1" s="1"/>
  <c r="X3018" i="1"/>
  <c r="Z3018" i="1" s="1"/>
  <c r="AB3018" i="1" s="1"/>
  <c r="AI3018" i="1" s="1"/>
  <c r="Y3018" i="1"/>
  <c r="AG3018" i="1"/>
  <c r="K3019" i="1"/>
  <c r="V3019" i="1" s="1"/>
  <c r="X3019" i="1"/>
  <c r="Z3019" i="1" s="1"/>
  <c r="AB3019" i="1" s="1"/>
  <c r="AI3019" i="1" s="1"/>
  <c r="Y3019" i="1"/>
  <c r="AG3019" i="1"/>
  <c r="K3020" i="1"/>
  <c r="V3020" i="1"/>
  <c r="X3020" i="1"/>
  <c r="Y3020" i="1"/>
  <c r="Z3020" i="1"/>
  <c r="AB3020" i="1" s="1"/>
  <c r="AI3020" i="1" s="1"/>
  <c r="AG3020" i="1"/>
  <c r="K3021" i="1"/>
  <c r="V3021" i="1" s="1"/>
  <c r="X3021" i="1"/>
  <c r="Y3021" i="1"/>
  <c r="Z3021" i="1" s="1"/>
  <c r="AB3021" i="1" s="1"/>
  <c r="AI3021" i="1" s="1"/>
  <c r="AG3021" i="1"/>
  <c r="K3022" i="1"/>
  <c r="V3022" i="1"/>
  <c r="X3022" i="1"/>
  <c r="Z3022" i="1" s="1"/>
  <c r="AB3022" i="1" s="1"/>
  <c r="AI3022" i="1" s="1"/>
  <c r="Y3022" i="1"/>
  <c r="AG3022" i="1"/>
  <c r="K3023" i="1"/>
  <c r="V3023" i="1"/>
  <c r="X3023" i="1"/>
  <c r="Y3023" i="1"/>
  <c r="Z3023" i="1"/>
  <c r="AB3023" i="1" s="1"/>
  <c r="AI3023" i="1" s="1"/>
  <c r="AG3023" i="1"/>
  <c r="K3024" i="1"/>
  <c r="V3024" i="1" s="1"/>
  <c r="X3024" i="1"/>
  <c r="Z3024" i="1" s="1"/>
  <c r="AB3024" i="1" s="1"/>
  <c r="AI3024" i="1" s="1"/>
  <c r="Y3024" i="1"/>
  <c r="AG3024" i="1"/>
  <c r="K3025" i="1"/>
  <c r="V3025" i="1" s="1"/>
  <c r="X3025" i="1"/>
  <c r="Z3025" i="1" s="1"/>
  <c r="AB3025" i="1" s="1"/>
  <c r="AI3025" i="1" s="1"/>
  <c r="Y3025" i="1"/>
  <c r="AG3025" i="1"/>
  <c r="K3026" i="1"/>
  <c r="V3026" i="1"/>
  <c r="X3026" i="1"/>
  <c r="Y3026" i="1"/>
  <c r="Z3026" i="1"/>
  <c r="AB3026" i="1" s="1"/>
  <c r="AI3026" i="1" s="1"/>
  <c r="AG3026" i="1"/>
  <c r="K3027" i="1"/>
  <c r="V3027" i="1" s="1"/>
  <c r="X3027" i="1"/>
  <c r="Y3027" i="1"/>
  <c r="Z3027" i="1" s="1"/>
  <c r="AB3027" i="1" s="1"/>
  <c r="AI3027" i="1" s="1"/>
  <c r="AG3027" i="1"/>
  <c r="K3028" i="1"/>
  <c r="V3028" i="1"/>
  <c r="X3028" i="1"/>
  <c r="Z3028" i="1" s="1"/>
  <c r="AB3028" i="1" s="1"/>
  <c r="AI3028" i="1" s="1"/>
  <c r="Y3028" i="1"/>
  <c r="AG3028" i="1"/>
  <c r="K3029" i="1"/>
  <c r="V3029" i="1"/>
  <c r="X3029" i="1"/>
  <c r="Y3029" i="1"/>
  <c r="Z3029" i="1"/>
  <c r="AB3029" i="1" s="1"/>
  <c r="AI3029" i="1" s="1"/>
  <c r="AG3029" i="1"/>
  <c r="K3030" i="1"/>
  <c r="V3030" i="1" s="1"/>
  <c r="X3030" i="1"/>
  <c r="Z3030" i="1" s="1"/>
  <c r="AB3030" i="1" s="1"/>
  <c r="AI3030" i="1" s="1"/>
  <c r="Y3030" i="1"/>
  <c r="AG3030" i="1"/>
  <c r="K3031" i="1"/>
  <c r="V3031" i="1" s="1"/>
  <c r="X3031" i="1"/>
  <c r="Z3031" i="1" s="1"/>
  <c r="AB3031" i="1" s="1"/>
  <c r="AI3031" i="1" s="1"/>
  <c r="Y3031" i="1"/>
  <c r="AG3031" i="1"/>
  <c r="K3032" i="1"/>
  <c r="V3032" i="1"/>
  <c r="X3032" i="1"/>
  <c r="Y3032" i="1"/>
  <c r="Z3032" i="1"/>
  <c r="AB3032" i="1" s="1"/>
  <c r="AI3032" i="1" s="1"/>
  <c r="AG3032" i="1"/>
  <c r="K3033" i="1"/>
  <c r="V3033" i="1" s="1"/>
  <c r="X3033" i="1"/>
  <c r="Y3033" i="1"/>
  <c r="Z3033" i="1" s="1"/>
  <c r="AB3033" i="1" s="1"/>
  <c r="AI3033" i="1" s="1"/>
  <c r="AG3033" i="1"/>
  <c r="K3034" i="1"/>
  <c r="V3034" i="1"/>
  <c r="X3034" i="1"/>
  <c r="Z3034" i="1" s="1"/>
  <c r="AB3034" i="1" s="1"/>
  <c r="AI3034" i="1" s="1"/>
  <c r="Y3034" i="1"/>
  <c r="AG3034" i="1"/>
  <c r="K3035" i="1"/>
  <c r="V3035" i="1"/>
  <c r="X3035" i="1"/>
  <c r="Y3035" i="1"/>
  <c r="Z3035" i="1"/>
  <c r="AB3035" i="1" s="1"/>
  <c r="AI3035" i="1" s="1"/>
  <c r="AG3035" i="1"/>
  <c r="K3036" i="1"/>
  <c r="V3036" i="1" s="1"/>
  <c r="X3036" i="1"/>
  <c r="Z3036" i="1" s="1"/>
  <c r="AB3036" i="1" s="1"/>
  <c r="AI3036" i="1" s="1"/>
  <c r="Y3036" i="1"/>
  <c r="AG3036" i="1"/>
  <c r="K3037" i="1"/>
  <c r="V3037" i="1" s="1"/>
  <c r="X3037" i="1"/>
  <c r="Z3037" i="1" s="1"/>
  <c r="AB3037" i="1" s="1"/>
  <c r="AI3037" i="1" s="1"/>
  <c r="Y3037" i="1"/>
  <c r="AG3037" i="1"/>
  <c r="K3038" i="1"/>
  <c r="V3038" i="1"/>
  <c r="X3038" i="1"/>
  <c r="Y3038" i="1"/>
  <c r="Z3038" i="1"/>
  <c r="AB3038" i="1" s="1"/>
  <c r="AI3038" i="1" s="1"/>
  <c r="AG3038" i="1"/>
  <c r="K3039" i="1"/>
  <c r="V3039" i="1" s="1"/>
  <c r="X3039" i="1"/>
  <c r="Y3039" i="1"/>
  <c r="Z3039" i="1" s="1"/>
  <c r="AB3039" i="1" s="1"/>
  <c r="AI3039" i="1" s="1"/>
  <c r="AG3039" i="1"/>
  <c r="K3040" i="1"/>
  <c r="V3040" i="1"/>
  <c r="X3040" i="1"/>
  <c r="Z3040" i="1" s="1"/>
  <c r="AB3040" i="1" s="1"/>
  <c r="AI3040" i="1" s="1"/>
  <c r="Y3040" i="1"/>
  <c r="AG3040" i="1"/>
  <c r="K3041" i="1"/>
  <c r="V3041" i="1"/>
  <c r="X3041" i="1"/>
  <c r="Y3041" i="1"/>
  <c r="Z3041" i="1"/>
  <c r="AB3041" i="1" s="1"/>
  <c r="AI3041" i="1" s="1"/>
  <c r="AG3041" i="1"/>
  <c r="K3042" i="1"/>
  <c r="V3042" i="1" s="1"/>
  <c r="X3042" i="1"/>
  <c r="Z3042" i="1" s="1"/>
  <c r="AB3042" i="1" s="1"/>
  <c r="AI3042" i="1" s="1"/>
  <c r="Y3042" i="1"/>
  <c r="AG3042" i="1"/>
  <c r="K3043" i="1"/>
  <c r="V3043" i="1" s="1"/>
  <c r="X3043" i="1"/>
  <c r="Z3043" i="1" s="1"/>
  <c r="AB3043" i="1" s="1"/>
  <c r="AI3043" i="1" s="1"/>
  <c r="Y3043" i="1"/>
  <c r="AG3043" i="1"/>
  <c r="K3044" i="1"/>
  <c r="V3044" i="1"/>
  <c r="X3044" i="1"/>
  <c r="Y3044" i="1"/>
  <c r="Z3044" i="1"/>
  <c r="AB3044" i="1" s="1"/>
  <c r="AI3044" i="1" s="1"/>
  <c r="AG3044" i="1"/>
  <c r="K3045" i="1"/>
  <c r="V3045" i="1" s="1"/>
  <c r="X3045" i="1"/>
  <c r="Y3045" i="1"/>
  <c r="Z3045" i="1" s="1"/>
  <c r="AB3045" i="1" s="1"/>
  <c r="AI3045" i="1" s="1"/>
  <c r="AG3045" i="1"/>
  <c r="K3046" i="1"/>
  <c r="V3046" i="1"/>
  <c r="X3046" i="1"/>
  <c r="Z3046" i="1" s="1"/>
  <c r="AB3046" i="1" s="1"/>
  <c r="AI3046" i="1" s="1"/>
  <c r="Y3046" i="1"/>
  <c r="AG3046" i="1"/>
  <c r="K3047" i="1"/>
  <c r="V3047" i="1"/>
  <c r="X3047" i="1"/>
  <c r="Y3047" i="1"/>
  <c r="Z3047" i="1"/>
  <c r="AB3047" i="1" s="1"/>
  <c r="AI3047" i="1" s="1"/>
  <c r="AG3047" i="1"/>
  <c r="K3048" i="1"/>
  <c r="V3048" i="1" s="1"/>
  <c r="X3048" i="1"/>
  <c r="Z3048" i="1" s="1"/>
  <c r="AB3048" i="1" s="1"/>
  <c r="AI3048" i="1" s="1"/>
  <c r="Y3048" i="1"/>
  <c r="AG3048" i="1"/>
  <c r="K3049" i="1"/>
  <c r="V3049" i="1" s="1"/>
  <c r="X3049" i="1"/>
  <c r="Z3049" i="1" s="1"/>
  <c r="AB3049" i="1" s="1"/>
  <c r="AI3049" i="1" s="1"/>
  <c r="Y3049" i="1"/>
  <c r="AG3049" i="1"/>
  <c r="K3050" i="1"/>
  <c r="V3050" i="1"/>
  <c r="X3050" i="1"/>
  <c r="Y3050" i="1"/>
  <c r="Z3050" i="1"/>
  <c r="AB3050" i="1" s="1"/>
  <c r="AI3050" i="1" s="1"/>
  <c r="AG3050" i="1"/>
  <c r="K3051" i="1"/>
  <c r="V3051" i="1" s="1"/>
  <c r="X3051" i="1"/>
  <c r="Y3051" i="1"/>
  <c r="Z3051" i="1" s="1"/>
  <c r="AB3051" i="1" s="1"/>
  <c r="AI3051" i="1" s="1"/>
  <c r="AG3051" i="1"/>
  <c r="K3052" i="1"/>
  <c r="V3052" i="1"/>
  <c r="X3052" i="1"/>
  <c r="Z3052" i="1" s="1"/>
  <c r="AB3052" i="1" s="1"/>
  <c r="AI3052" i="1" s="1"/>
  <c r="Y3052" i="1"/>
  <c r="AG3052" i="1"/>
  <c r="K3053" i="1"/>
  <c r="V3053" i="1"/>
  <c r="X3053" i="1"/>
  <c r="Y3053" i="1"/>
  <c r="Z3053" i="1"/>
  <c r="AB3053" i="1" s="1"/>
  <c r="AI3053" i="1" s="1"/>
  <c r="AG3053" i="1"/>
  <c r="K3054" i="1"/>
  <c r="V3054" i="1" s="1"/>
  <c r="X3054" i="1"/>
  <c r="Z3054" i="1" s="1"/>
  <c r="AB3054" i="1" s="1"/>
  <c r="AI3054" i="1" s="1"/>
  <c r="Y3054" i="1"/>
  <c r="AG3054" i="1"/>
  <c r="K3055" i="1"/>
  <c r="V3055" i="1" s="1"/>
  <c r="X3055" i="1"/>
  <c r="Z3055" i="1" s="1"/>
  <c r="AB3055" i="1" s="1"/>
  <c r="AI3055" i="1" s="1"/>
  <c r="Y3055" i="1"/>
  <c r="AG3055" i="1"/>
  <c r="K3056" i="1"/>
  <c r="V3056" i="1"/>
  <c r="X3056" i="1"/>
  <c r="Y3056" i="1"/>
  <c r="Z3056" i="1"/>
  <c r="AB3056" i="1" s="1"/>
  <c r="AI3056" i="1" s="1"/>
  <c r="AG3056" i="1"/>
  <c r="K3057" i="1"/>
  <c r="V3057" i="1" s="1"/>
  <c r="X3057" i="1"/>
  <c r="Y3057" i="1"/>
  <c r="Z3057" i="1" s="1"/>
  <c r="AB3057" i="1" s="1"/>
  <c r="AI3057" i="1" s="1"/>
  <c r="AG3057" i="1"/>
  <c r="K3058" i="1"/>
  <c r="V3058" i="1"/>
  <c r="X3058" i="1"/>
  <c r="Z3058" i="1" s="1"/>
  <c r="AB3058" i="1" s="1"/>
  <c r="AI3058" i="1" s="1"/>
  <c r="Y3058" i="1"/>
  <c r="AG3058" i="1"/>
  <c r="K3059" i="1"/>
  <c r="V3059" i="1"/>
  <c r="X3059" i="1"/>
  <c r="Y3059" i="1"/>
  <c r="Z3059" i="1"/>
  <c r="AB3059" i="1" s="1"/>
  <c r="AI3059" i="1" s="1"/>
  <c r="AG3059" i="1"/>
  <c r="K3060" i="1"/>
  <c r="V3060" i="1" s="1"/>
  <c r="X3060" i="1"/>
  <c r="Z3060" i="1" s="1"/>
  <c r="AB3060" i="1" s="1"/>
  <c r="AI3060" i="1" s="1"/>
  <c r="Y3060" i="1"/>
  <c r="AG3060" i="1"/>
  <c r="K3061" i="1"/>
  <c r="V3061" i="1" s="1"/>
  <c r="X3061" i="1"/>
  <c r="Z3061" i="1" s="1"/>
  <c r="AB3061" i="1" s="1"/>
  <c r="AI3061" i="1" s="1"/>
  <c r="Y3061" i="1"/>
  <c r="AG3061" i="1"/>
  <c r="K3062" i="1"/>
  <c r="V3062" i="1"/>
  <c r="X3062" i="1"/>
  <c r="Y3062" i="1"/>
  <c r="Z3062" i="1"/>
  <c r="AB3062" i="1" s="1"/>
  <c r="AI3062" i="1" s="1"/>
  <c r="AG3062" i="1"/>
  <c r="K3063" i="1"/>
  <c r="V3063" i="1" s="1"/>
  <c r="X3063" i="1"/>
  <c r="Y3063" i="1"/>
  <c r="Z3063" i="1" s="1"/>
  <c r="AB3063" i="1" s="1"/>
  <c r="AI3063" i="1" s="1"/>
  <c r="AG3063" i="1"/>
  <c r="K3064" i="1"/>
  <c r="V3064" i="1"/>
  <c r="X3064" i="1"/>
  <c r="Z3064" i="1" s="1"/>
  <c r="AB3064" i="1" s="1"/>
  <c r="AI3064" i="1" s="1"/>
  <c r="Y3064" i="1"/>
  <c r="AG3064" i="1"/>
  <c r="K3065" i="1"/>
  <c r="V3065" i="1"/>
  <c r="X3065" i="1"/>
  <c r="Y3065" i="1"/>
  <c r="Z3065" i="1"/>
  <c r="AB3065" i="1" s="1"/>
  <c r="AI3065" i="1" s="1"/>
  <c r="AG3065" i="1"/>
  <c r="K3066" i="1"/>
  <c r="V3066" i="1" s="1"/>
  <c r="X3066" i="1"/>
  <c r="Z3066" i="1" s="1"/>
  <c r="AB3066" i="1" s="1"/>
  <c r="AI3066" i="1" s="1"/>
  <c r="Y3066" i="1"/>
  <c r="AG3066" i="1"/>
  <c r="K3067" i="1"/>
  <c r="V3067" i="1" s="1"/>
  <c r="X3067" i="1"/>
  <c r="Z3067" i="1" s="1"/>
  <c r="AB3067" i="1" s="1"/>
  <c r="AI3067" i="1" s="1"/>
  <c r="Y3067" i="1"/>
  <c r="AG3067" i="1"/>
  <c r="K3068" i="1"/>
  <c r="V3068" i="1"/>
  <c r="X3068" i="1"/>
  <c r="Y3068" i="1"/>
  <c r="Z3068" i="1"/>
  <c r="AB3068" i="1" s="1"/>
  <c r="AI3068" i="1" s="1"/>
  <c r="AG3068" i="1"/>
  <c r="K3069" i="1"/>
  <c r="V3069" i="1" s="1"/>
  <c r="X3069" i="1"/>
  <c r="Y3069" i="1"/>
  <c r="Z3069" i="1" s="1"/>
  <c r="AB3069" i="1" s="1"/>
  <c r="AI3069" i="1" s="1"/>
  <c r="AG3069" i="1"/>
  <c r="K3070" i="1"/>
  <c r="V3070" i="1"/>
  <c r="X3070" i="1"/>
  <c r="Z3070" i="1" s="1"/>
  <c r="AB3070" i="1" s="1"/>
  <c r="AI3070" i="1" s="1"/>
  <c r="Y3070" i="1"/>
  <c r="AG3070" i="1"/>
  <c r="K3071" i="1"/>
  <c r="V3071" i="1"/>
  <c r="X3071" i="1"/>
  <c r="Y3071" i="1"/>
  <c r="Z3071" i="1"/>
  <c r="AB3071" i="1" s="1"/>
  <c r="AI3071" i="1" s="1"/>
  <c r="AG3071" i="1"/>
  <c r="K3072" i="1"/>
  <c r="V3072" i="1" s="1"/>
  <c r="X3072" i="1"/>
  <c r="Z3072" i="1" s="1"/>
  <c r="AB3072" i="1" s="1"/>
  <c r="AI3072" i="1" s="1"/>
  <c r="Y3072" i="1"/>
  <c r="AG3072" i="1"/>
  <c r="K3073" i="1"/>
  <c r="V3073" i="1" s="1"/>
  <c r="X3073" i="1"/>
  <c r="Z3073" i="1" s="1"/>
  <c r="AB3073" i="1" s="1"/>
  <c r="AI3073" i="1" s="1"/>
  <c r="Y3073" i="1"/>
  <c r="AG3073" i="1"/>
  <c r="K3074" i="1"/>
  <c r="V3074" i="1"/>
  <c r="X3074" i="1"/>
  <c r="Y3074" i="1"/>
  <c r="Z3074" i="1"/>
  <c r="AB3074" i="1" s="1"/>
  <c r="AI3074" i="1" s="1"/>
  <c r="AG3074" i="1"/>
  <c r="K3075" i="1"/>
  <c r="V3075" i="1" s="1"/>
  <c r="X3075" i="1"/>
  <c r="Y3075" i="1"/>
  <c r="Z3075" i="1" s="1"/>
  <c r="AB3075" i="1" s="1"/>
  <c r="AI3075" i="1" s="1"/>
  <c r="AG3075" i="1"/>
  <c r="K3076" i="1"/>
  <c r="V3076" i="1"/>
  <c r="X3076" i="1"/>
  <c r="Z3076" i="1" s="1"/>
  <c r="AB3076" i="1" s="1"/>
  <c r="AI3076" i="1" s="1"/>
  <c r="Y3076" i="1"/>
  <c r="AG3076" i="1"/>
  <c r="K3077" i="1"/>
  <c r="V3077" i="1"/>
  <c r="X3077" i="1"/>
  <c r="Y3077" i="1"/>
  <c r="Z3077" i="1"/>
  <c r="AB3077" i="1" s="1"/>
  <c r="AI3077" i="1" s="1"/>
  <c r="AG3077" i="1"/>
  <c r="K3078" i="1"/>
  <c r="V3078" i="1" s="1"/>
  <c r="X3078" i="1"/>
  <c r="Z3078" i="1" s="1"/>
  <c r="AB3078" i="1" s="1"/>
  <c r="AI3078" i="1" s="1"/>
  <c r="Y3078" i="1"/>
  <c r="AG3078" i="1"/>
  <c r="K3079" i="1"/>
  <c r="V3079" i="1" s="1"/>
  <c r="X3079" i="1"/>
  <c r="Z3079" i="1" s="1"/>
  <c r="AB3079" i="1" s="1"/>
  <c r="AI3079" i="1" s="1"/>
  <c r="Y3079" i="1"/>
  <c r="AG3079" i="1"/>
  <c r="K3080" i="1"/>
  <c r="V3080" i="1"/>
  <c r="X3080" i="1"/>
  <c r="Y3080" i="1"/>
  <c r="Z3080" i="1"/>
  <c r="AB3080" i="1" s="1"/>
  <c r="AI3080" i="1" s="1"/>
  <c r="AG3080" i="1"/>
  <c r="K3081" i="1"/>
  <c r="V3081" i="1" s="1"/>
  <c r="X3081" i="1"/>
  <c r="Y3081" i="1"/>
  <c r="Z3081" i="1" s="1"/>
  <c r="AB3081" i="1" s="1"/>
  <c r="AI3081" i="1" s="1"/>
  <c r="AG3081" i="1"/>
  <c r="K3082" i="1"/>
  <c r="V3082" i="1"/>
  <c r="X3082" i="1"/>
  <c r="Z3082" i="1" s="1"/>
  <c r="AB3082" i="1" s="1"/>
  <c r="AI3082" i="1" s="1"/>
  <c r="Y3082" i="1"/>
  <c r="AG3082" i="1"/>
  <c r="K3083" i="1"/>
  <c r="V3083" i="1"/>
  <c r="X3083" i="1"/>
  <c r="Y3083" i="1"/>
  <c r="Z3083" i="1"/>
  <c r="AB3083" i="1" s="1"/>
  <c r="AI3083" i="1" s="1"/>
  <c r="AG3083" i="1"/>
  <c r="K3084" i="1"/>
  <c r="V3084" i="1" s="1"/>
  <c r="X3084" i="1"/>
  <c r="Z3084" i="1" s="1"/>
  <c r="AB3084" i="1" s="1"/>
  <c r="AI3084" i="1" s="1"/>
  <c r="Y3084" i="1"/>
  <c r="AG3084" i="1"/>
  <c r="K3085" i="1"/>
  <c r="V3085" i="1" s="1"/>
  <c r="X3085" i="1"/>
  <c r="Z3085" i="1" s="1"/>
  <c r="AB3085" i="1" s="1"/>
  <c r="AI3085" i="1" s="1"/>
  <c r="Y3085" i="1"/>
  <c r="AG3085" i="1"/>
  <c r="K3086" i="1"/>
  <c r="V3086" i="1"/>
  <c r="X3086" i="1"/>
  <c r="Y3086" i="1"/>
  <c r="Z3086" i="1"/>
  <c r="AB3086" i="1" s="1"/>
  <c r="AI3086" i="1" s="1"/>
  <c r="AG3086" i="1"/>
  <c r="K3087" i="1"/>
  <c r="V3087" i="1" s="1"/>
  <c r="X3087" i="1"/>
  <c r="Y3087" i="1"/>
  <c r="Z3087" i="1" s="1"/>
  <c r="AB3087" i="1" s="1"/>
  <c r="AI3087" i="1" s="1"/>
  <c r="AG3087" i="1"/>
  <c r="K3088" i="1"/>
  <c r="V3088" i="1"/>
  <c r="X3088" i="1"/>
  <c r="Z3088" i="1" s="1"/>
  <c r="AB3088" i="1" s="1"/>
  <c r="AI3088" i="1" s="1"/>
  <c r="Y3088" i="1"/>
  <c r="AG3088" i="1"/>
  <c r="K3089" i="1"/>
  <c r="V3089" i="1"/>
  <c r="X3089" i="1"/>
  <c r="Y3089" i="1"/>
  <c r="Z3089" i="1"/>
  <c r="AB3089" i="1" s="1"/>
  <c r="AI3089" i="1" s="1"/>
  <c r="AG3089" i="1"/>
  <c r="K3090" i="1"/>
  <c r="V3090" i="1" s="1"/>
  <c r="X3090" i="1"/>
  <c r="Z3090" i="1" s="1"/>
  <c r="AB3090" i="1" s="1"/>
  <c r="AI3090" i="1" s="1"/>
  <c r="Y3090" i="1"/>
  <c r="AG3090" i="1"/>
  <c r="K3091" i="1"/>
  <c r="V3091" i="1" s="1"/>
  <c r="X3091" i="1"/>
  <c r="Z3091" i="1" s="1"/>
  <c r="AB3091" i="1" s="1"/>
  <c r="AI3091" i="1" s="1"/>
  <c r="Y3091" i="1"/>
  <c r="AG3091" i="1"/>
  <c r="K3092" i="1"/>
  <c r="V3092" i="1"/>
  <c r="X3092" i="1"/>
  <c r="Y3092" i="1"/>
  <c r="Z3092" i="1"/>
  <c r="AB3092" i="1" s="1"/>
  <c r="AI3092" i="1" s="1"/>
  <c r="AG3092" i="1"/>
  <c r="K3093" i="1"/>
  <c r="V3093" i="1" s="1"/>
  <c r="X3093" i="1"/>
  <c r="Y3093" i="1"/>
  <c r="Z3093" i="1" s="1"/>
  <c r="AB3093" i="1" s="1"/>
  <c r="AI3093" i="1" s="1"/>
  <c r="AG3093" i="1"/>
  <c r="K3094" i="1"/>
  <c r="V3094" i="1"/>
  <c r="X3094" i="1"/>
  <c r="Z3094" i="1" s="1"/>
  <c r="AB3094" i="1" s="1"/>
  <c r="AI3094" i="1" s="1"/>
  <c r="Y3094" i="1"/>
  <c r="AG3094" i="1"/>
  <c r="K3095" i="1"/>
  <c r="V3095" i="1"/>
  <c r="X3095" i="1"/>
  <c r="Y3095" i="1"/>
  <c r="Z3095" i="1"/>
  <c r="AB3095" i="1" s="1"/>
  <c r="AI3095" i="1" s="1"/>
  <c r="AG3095" i="1"/>
  <c r="K3096" i="1"/>
  <c r="V3096" i="1" s="1"/>
  <c r="X3096" i="1"/>
  <c r="Z3096" i="1" s="1"/>
  <c r="AB3096" i="1" s="1"/>
  <c r="AI3096" i="1" s="1"/>
  <c r="Y3096" i="1"/>
  <c r="AG3096" i="1"/>
  <c r="K3097" i="1"/>
  <c r="V3097" i="1" s="1"/>
  <c r="X3097" i="1"/>
  <c r="Z3097" i="1" s="1"/>
  <c r="AB3097" i="1" s="1"/>
  <c r="AI3097" i="1" s="1"/>
  <c r="Y3097" i="1"/>
  <c r="AG3097" i="1"/>
  <c r="K3098" i="1"/>
  <c r="V3098" i="1"/>
  <c r="X3098" i="1"/>
  <c r="Y3098" i="1"/>
  <c r="Z3098" i="1"/>
  <c r="AB3098" i="1" s="1"/>
  <c r="AI3098" i="1" s="1"/>
  <c r="AG3098" i="1"/>
  <c r="K3099" i="1"/>
  <c r="V3099" i="1" s="1"/>
  <c r="X3099" i="1"/>
  <c r="Y3099" i="1"/>
  <c r="Z3099" i="1" s="1"/>
  <c r="AB3099" i="1" s="1"/>
  <c r="AI3099" i="1" s="1"/>
  <c r="AG3099" i="1"/>
  <c r="K3100" i="1"/>
  <c r="V3100" i="1"/>
  <c r="X3100" i="1"/>
  <c r="Z3100" i="1" s="1"/>
  <c r="AB3100" i="1" s="1"/>
  <c r="AI3100" i="1" s="1"/>
  <c r="Y3100" i="1"/>
  <c r="AG3100" i="1"/>
  <c r="K3101" i="1"/>
  <c r="V3101" i="1"/>
  <c r="X3101" i="1"/>
  <c r="Y3101" i="1"/>
  <c r="Z3101" i="1"/>
  <c r="AB3101" i="1" s="1"/>
  <c r="AI3101" i="1" s="1"/>
  <c r="AG3101" i="1"/>
  <c r="K3102" i="1"/>
  <c r="V3102" i="1" s="1"/>
  <c r="X3102" i="1"/>
  <c r="Z3102" i="1" s="1"/>
  <c r="AB3102" i="1" s="1"/>
  <c r="AI3102" i="1" s="1"/>
  <c r="Y3102" i="1"/>
  <c r="AG3102" i="1"/>
  <c r="K3103" i="1"/>
  <c r="V3103" i="1" s="1"/>
  <c r="X3103" i="1"/>
  <c r="Z3103" i="1" s="1"/>
  <c r="AB3103" i="1" s="1"/>
  <c r="AI3103" i="1" s="1"/>
  <c r="Y3103" i="1"/>
  <c r="AG3103" i="1"/>
  <c r="K3104" i="1"/>
  <c r="V3104" i="1"/>
  <c r="X3104" i="1"/>
  <c r="Y3104" i="1"/>
  <c r="Z3104" i="1"/>
  <c r="AB3104" i="1" s="1"/>
  <c r="AI3104" i="1" s="1"/>
  <c r="AG3104" i="1"/>
  <c r="K3105" i="1"/>
  <c r="V3105" i="1" s="1"/>
  <c r="X3105" i="1"/>
  <c r="Y3105" i="1"/>
  <c r="Z3105" i="1" s="1"/>
  <c r="AB3105" i="1" s="1"/>
  <c r="AI3105" i="1" s="1"/>
  <c r="AG3105" i="1"/>
  <c r="K3106" i="1"/>
  <c r="V3106" i="1"/>
  <c r="X3106" i="1"/>
  <c r="Z3106" i="1" s="1"/>
  <c r="AB3106" i="1" s="1"/>
  <c r="AI3106" i="1" s="1"/>
  <c r="Y3106" i="1"/>
  <c r="AG3106" i="1"/>
  <c r="K3107" i="1"/>
  <c r="V3107" i="1"/>
  <c r="X3107" i="1"/>
  <c r="Y3107" i="1"/>
  <c r="Z3107" i="1"/>
  <c r="AB3107" i="1" s="1"/>
  <c r="AI3107" i="1" s="1"/>
  <c r="AG3107" i="1"/>
  <c r="K3108" i="1"/>
  <c r="V3108" i="1" s="1"/>
  <c r="X3108" i="1"/>
  <c r="Z3108" i="1" s="1"/>
  <c r="AB3108" i="1" s="1"/>
  <c r="AI3108" i="1" s="1"/>
  <c r="Y3108" i="1"/>
  <c r="AG3108" i="1"/>
  <c r="K3109" i="1"/>
  <c r="V3109" i="1"/>
  <c r="X3109" i="1"/>
  <c r="Y3109" i="1"/>
  <c r="Z3109" i="1"/>
  <c r="AB3109" i="1"/>
  <c r="AG3109" i="1"/>
  <c r="AI3109" i="1"/>
  <c r="K3110" i="1"/>
  <c r="V3110" i="1"/>
  <c r="X3110" i="1"/>
  <c r="Z3110" i="1" s="1"/>
  <c r="AB3110" i="1" s="1"/>
  <c r="AI3110" i="1" s="1"/>
  <c r="Y3110" i="1"/>
  <c r="AG3110" i="1"/>
  <c r="K3111" i="1"/>
  <c r="V3111" i="1"/>
  <c r="X3111" i="1"/>
  <c r="Z3111" i="1" s="1"/>
  <c r="AB3111" i="1" s="1"/>
  <c r="AI3111" i="1" s="1"/>
  <c r="Y3111" i="1"/>
  <c r="AG3111" i="1"/>
  <c r="K3112" i="1"/>
  <c r="V3112" i="1"/>
  <c r="X3112" i="1"/>
  <c r="Y3112" i="1"/>
  <c r="Z3112" i="1"/>
  <c r="AB3112" i="1"/>
  <c r="AG3112" i="1"/>
  <c r="AI3112" i="1"/>
  <c r="K3113" i="1"/>
  <c r="V3113" i="1"/>
  <c r="X3113" i="1"/>
  <c r="Z3113" i="1" s="1"/>
  <c r="AB3113" i="1" s="1"/>
  <c r="AI3113" i="1" s="1"/>
  <c r="Y3113" i="1"/>
  <c r="AG3113" i="1"/>
  <c r="K3114" i="1"/>
  <c r="V3114" i="1"/>
  <c r="X3114" i="1"/>
  <c r="Z3114" i="1" s="1"/>
  <c r="AB3114" i="1" s="1"/>
  <c r="AI3114" i="1" s="1"/>
  <c r="Y3114" i="1"/>
  <c r="AG3114" i="1"/>
  <c r="K3115" i="1"/>
  <c r="V3115" i="1"/>
  <c r="X3115" i="1"/>
  <c r="Y3115" i="1"/>
  <c r="Z3115" i="1"/>
  <c r="AB3115" i="1"/>
  <c r="AG3115" i="1"/>
  <c r="AI3115" i="1"/>
  <c r="K3116" i="1"/>
  <c r="V3116" i="1"/>
  <c r="X3116" i="1"/>
  <c r="Z3116" i="1" s="1"/>
  <c r="AB3116" i="1" s="1"/>
  <c r="AI3116" i="1" s="1"/>
  <c r="Y3116" i="1"/>
  <c r="AG3116" i="1"/>
  <c r="K3117" i="1"/>
  <c r="V3117" i="1"/>
  <c r="X3117" i="1"/>
  <c r="Z3117" i="1" s="1"/>
  <c r="AB3117" i="1" s="1"/>
  <c r="AI3117" i="1" s="1"/>
  <c r="Y3117" i="1"/>
  <c r="AG3117" i="1"/>
  <c r="K3118" i="1"/>
  <c r="V3118" i="1"/>
  <c r="X3118" i="1"/>
  <c r="Y3118" i="1"/>
  <c r="Z3118" i="1"/>
  <c r="AB3118" i="1"/>
  <c r="AG3118" i="1"/>
  <c r="AI3118" i="1"/>
  <c r="K3119" i="1"/>
  <c r="V3119" i="1"/>
  <c r="X3119" i="1"/>
  <c r="Z3119" i="1" s="1"/>
  <c r="AB3119" i="1" s="1"/>
  <c r="AI3119" i="1" s="1"/>
  <c r="Y3119" i="1"/>
  <c r="AG3119" i="1"/>
  <c r="K3120" i="1"/>
  <c r="V3120" i="1"/>
  <c r="X3120" i="1"/>
  <c r="Z3120" i="1" s="1"/>
  <c r="AB3120" i="1" s="1"/>
  <c r="AI3120" i="1" s="1"/>
  <c r="Y3120" i="1"/>
  <c r="AG3120" i="1"/>
  <c r="K3121" i="1"/>
  <c r="V3121" i="1"/>
  <c r="X3121" i="1"/>
  <c r="Y3121" i="1"/>
  <c r="Z3121" i="1"/>
  <c r="AB3121" i="1"/>
  <c r="AG3121" i="1"/>
  <c r="AI3121" i="1"/>
  <c r="K3122" i="1"/>
  <c r="V3122" i="1"/>
  <c r="X3122" i="1"/>
  <c r="Z3122" i="1" s="1"/>
  <c r="AB3122" i="1" s="1"/>
  <c r="AI3122" i="1" s="1"/>
  <c r="Y3122" i="1"/>
  <c r="AG3122" i="1"/>
  <c r="K3123" i="1"/>
  <c r="V3123" i="1"/>
  <c r="X3123" i="1"/>
  <c r="Z3123" i="1" s="1"/>
  <c r="AB3123" i="1" s="1"/>
  <c r="AI3123" i="1" s="1"/>
  <c r="Y3123" i="1"/>
  <c r="AG3123" i="1"/>
  <c r="K3124" i="1"/>
  <c r="V3124" i="1"/>
  <c r="X3124" i="1"/>
  <c r="Y3124" i="1"/>
  <c r="Z3124" i="1"/>
  <c r="AB3124" i="1"/>
  <c r="AG3124" i="1"/>
  <c r="AI3124" i="1"/>
  <c r="K3125" i="1"/>
  <c r="V3125" i="1"/>
  <c r="X3125" i="1"/>
  <c r="Z3125" i="1" s="1"/>
  <c r="AB3125" i="1" s="1"/>
  <c r="AI3125" i="1" s="1"/>
  <c r="Y3125" i="1"/>
  <c r="AG3125" i="1"/>
  <c r="K3126" i="1"/>
  <c r="V3126" i="1"/>
  <c r="X3126" i="1"/>
  <c r="Z3126" i="1" s="1"/>
  <c r="AB3126" i="1" s="1"/>
  <c r="AI3126" i="1" s="1"/>
  <c r="Y3126" i="1"/>
  <c r="AG3126" i="1"/>
  <c r="K3127" i="1"/>
  <c r="V3127" i="1"/>
  <c r="X3127" i="1"/>
  <c r="Y3127" i="1"/>
  <c r="Z3127" i="1"/>
  <c r="AB3127" i="1"/>
  <c r="AG3127" i="1"/>
  <c r="AI3127" i="1"/>
  <c r="K3128" i="1"/>
  <c r="V3128" i="1"/>
  <c r="X3128" i="1"/>
  <c r="Z3128" i="1" s="1"/>
  <c r="AB3128" i="1" s="1"/>
  <c r="AI3128" i="1" s="1"/>
  <c r="Y3128" i="1"/>
  <c r="AG3128" i="1"/>
  <c r="K3129" i="1"/>
  <c r="V3129" i="1"/>
  <c r="X3129" i="1"/>
  <c r="Z3129" i="1" s="1"/>
  <c r="AB3129" i="1" s="1"/>
  <c r="AI3129" i="1" s="1"/>
  <c r="Y3129" i="1"/>
  <c r="AG3129" i="1"/>
  <c r="K3130" i="1"/>
  <c r="V3130" i="1"/>
  <c r="X3130" i="1"/>
  <c r="Y3130" i="1"/>
  <c r="Z3130" i="1"/>
  <c r="AB3130" i="1"/>
  <c r="AG3130" i="1"/>
  <c r="AI3130" i="1"/>
  <c r="K3131" i="1"/>
  <c r="V3131" i="1"/>
  <c r="X3131" i="1"/>
  <c r="Z3131" i="1" s="1"/>
  <c r="AB3131" i="1" s="1"/>
  <c r="AI3131" i="1" s="1"/>
  <c r="Y3131" i="1"/>
  <c r="AG3131" i="1"/>
  <c r="K3132" i="1"/>
  <c r="V3132" i="1"/>
  <c r="X3132" i="1"/>
  <c r="Z3132" i="1" s="1"/>
  <c r="AB3132" i="1" s="1"/>
  <c r="AI3132" i="1" s="1"/>
  <c r="Y3132" i="1"/>
  <c r="AG3132" i="1"/>
  <c r="K3133" i="1"/>
  <c r="V3133" i="1"/>
  <c r="X3133" i="1"/>
  <c r="Y3133" i="1"/>
  <c r="Z3133" i="1"/>
  <c r="AB3133" i="1"/>
  <c r="AG3133" i="1"/>
  <c r="AI3133" i="1"/>
  <c r="K3134" i="1"/>
  <c r="V3134" i="1"/>
  <c r="X3134" i="1"/>
  <c r="Z3134" i="1" s="1"/>
  <c r="AB3134" i="1" s="1"/>
  <c r="AI3134" i="1" s="1"/>
  <c r="Y3134" i="1"/>
  <c r="AG3134" i="1"/>
  <c r="K3135" i="1"/>
  <c r="V3135" i="1"/>
  <c r="X3135" i="1"/>
  <c r="Z3135" i="1" s="1"/>
  <c r="AB3135" i="1" s="1"/>
  <c r="AI3135" i="1" s="1"/>
  <c r="Y3135" i="1"/>
  <c r="AG3135" i="1"/>
  <c r="K3136" i="1"/>
  <c r="V3136" i="1"/>
  <c r="X3136" i="1"/>
  <c r="Y3136" i="1"/>
  <c r="Z3136" i="1"/>
  <c r="AB3136" i="1"/>
  <c r="AG3136" i="1"/>
  <c r="AI3136" i="1"/>
  <c r="K3137" i="1"/>
  <c r="V3137" i="1"/>
  <c r="X3137" i="1"/>
  <c r="Z3137" i="1" s="1"/>
  <c r="AB3137" i="1" s="1"/>
  <c r="AI3137" i="1" s="1"/>
  <c r="Y3137" i="1"/>
  <c r="AG3137" i="1"/>
  <c r="K3138" i="1"/>
  <c r="V3138" i="1"/>
  <c r="X3138" i="1"/>
  <c r="Z3138" i="1" s="1"/>
  <c r="AB3138" i="1" s="1"/>
  <c r="AI3138" i="1" s="1"/>
  <c r="Y3138" i="1"/>
  <c r="AG3138" i="1"/>
  <c r="K3139" i="1"/>
  <c r="V3139" i="1"/>
  <c r="X3139" i="1"/>
  <c r="Y3139" i="1"/>
  <c r="Z3139" i="1"/>
  <c r="AB3139" i="1"/>
  <c r="AG3139" i="1"/>
  <c r="AI3139" i="1"/>
  <c r="K3140" i="1"/>
  <c r="V3140" i="1"/>
  <c r="X3140" i="1"/>
  <c r="Z3140" i="1" s="1"/>
  <c r="AB3140" i="1" s="1"/>
  <c r="AI3140" i="1" s="1"/>
  <c r="Y3140" i="1"/>
  <c r="AG3140" i="1"/>
  <c r="K3141" i="1"/>
  <c r="V3141" i="1"/>
  <c r="X3141" i="1"/>
  <c r="Z3141" i="1" s="1"/>
  <c r="AB3141" i="1" s="1"/>
  <c r="AI3141" i="1" s="1"/>
  <c r="Y3141" i="1"/>
  <c r="AG3141" i="1"/>
  <c r="K3142" i="1"/>
  <c r="V3142" i="1"/>
  <c r="X3142" i="1"/>
  <c r="Y3142" i="1"/>
  <c r="Z3142" i="1"/>
  <c r="AB3142" i="1"/>
  <c r="AG3142" i="1"/>
  <c r="AI3142" i="1"/>
  <c r="K3143" i="1"/>
  <c r="V3143" i="1"/>
  <c r="X3143" i="1"/>
  <c r="Z3143" i="1" s="1"/>
  <c r="AB3143" i="1" s="1"/>
  <c r="AI3143" i="1" s="1"/>
  <c r="Y3143" i="1"/>
  <c r="AG3143" i="1"/>
  <c r="K3144" i="1"/>
  <c r="V3144" i="1"/>
  <c r="X3144" i="1"/>
  <c r="Z3144" i="1" s="1"/>
  <c r="AB3144" i="1" s="1"/>
  <c r="AI3144" i="1" s="1"/>
  <c r="Y3144" i="1"/>
  <c r="AG3144" i="1"/>
  <c r="K3145" i="1"/>
  <c r="V3145" i="1"/>
  <c r="X3145" i="1"/>
  <c r="Y3145" i="1"/>
  <c r="Z3145" i="1"/>
  <c r="AB3145" i="1"/>
  <c r="AG3145" i="1"/>
  <c r="AI3145" i="1"/>
  <c r="K3146" i="1"/>
  <c r="V3146" i="1"/>
  <c r="X3146" i="1"/>
  <c r="Z3146" i="1" s="1"/>
  <c r="AB3146" i="1" s="1"/>
  <c r="AI3146" i="1" s="1"/>
  <c r="Y3146" i="1"/>
  <c r="AG3146" i="1"/>
  <c r="K3147" i="1"/>
  <c r="V3147" i="1"/>
  <c r="X3147" i="1"/>
  <c r="Z3147" i="1" s="1"/>
  <c r="AB3147" i="1" s="1"/>
  <c r="AI3147" i="1" s="1"/>
  <c r="Y3147" i="1"/>
  <c r="AG3147" i="1"/>
  <c r="K3148" i="1"/>
  <c r="V3148" i="1"/>
  <c r="X3148" i="1"/>
  <c r="Y3148" i="1"/>
  <c r="Z3148" i="1"/>
  <c r="AB3148" i="1"/>
  <c r="AG3148" i="1"/>
  <c r="AI3148" i="1"/>
  <c r="K3149" i="1"/>
  <c r="V3149" i="1"/>
  <c r="X3149" i="1"/>
  <c r="Z3149" i="1" s="1"/>
  <c r="AB3149" i="1" s="1"/>
  <c r="AI3149" i="1" s="1"/>
  <c r="Y3149" i="1"/>
  <c r="AG3149" i="1"/>
  <c r="K3150" i="1"/>
  <c r="V3150" i="1"/>
  <c r="X3150" i="1"/>
  <c r="Z3150" i="1" s="1"/>
  <c r="AB3150" i="1" s="1"/>
  <c r="AI3150" i="1" s="1"/>
  <c r="Y3150" i="1"/>
  <c r="AG3150" i="1"/>
  <c r="K3151" i="1"/>
  <c r="V3151" i="1"/>
  <c r="X3151" i="1"/>
  <c r="Y3151" i="1"/>
  <c r="Z3151" i="1"/>
  <c r="AB3151" i="1"/>
  <c r="AG3151" i="1"/>
  <c r="AI3151" i="1"/>
  <c r="K3152" i="1"/>
  <c r="V3152" i="1"/>
  <c r="X3152" i="1"/>
  <c r="Z3152" i="1" s="1"/>
  <c r="AB3152" i="1" s="1"/>
  <c r="AI3152" i="1" s="1"/>
  <c r="Y3152" i="1"/>
  <c r="AG3152" i="1"/>
  <c r="K3153" i="1"/>
  <c r="V3153" i="1"/>
  <c r="X3153" i="1"/>
  <c r="Z3153" i="1" s="1"/>
  <c r="AB3153" i="1" s="1"/>
  <c r="AI3153" i="1" s="1"/>
  <c r="Y3153" i="1"/>
  <c r="AG3153" i="1"/>
  <c r="K3154" i="1"/>
  <c r="V3154" i="1"/>
  <c r="X3154" i="1"/>
  <c r="Y3154" i="1"/>
  <c r="Z3154" i="1"/>
  <c r="AB3154" i="1"/>
  <c r="AG3154" i="1"/>
  <c r="AI3154" i="1"/>
  <c r="K3155" i="1"/>
  <c r="V3155" i="1"/>
  <c r="X3155" i="1"/>
  <c r="Z3155" i="1" s="1"/>
  <c r="AB3155" i="1" s="1"/>
  <c r="AI3155" i="1" s="1"/>
  <c r="Y3155" i="1"/>
  <c r="AG3155" i="1"/>
  <c r="K3156" i="1"/>
  <c r="V3156" i="1"/>
  <c r="X3156" i="1"/>
  <c r="Z3156" i="1" s="1"/>
  <c r="AB3156" i="1" s="1"/>
  <c r="AI3156" i="1" s="1"/>
  <c r="Y3156" i="1"/>
  <c r="AG3156" i="1"/>
  <c r="K3157" i="1"/>
  <c r="V3157" i="1"/>
  <c r="X3157" i="1"/>
  <c r="Y3157" i="1"/>
  <c r="Z3157" i="1"/>
  <c r="AB3157" i="1"/>
  <c r="AG3157" i="1"/>
  <c r="AI3157" i="1"/>
  <c r="K3158" i="1"/>
  <c r="V3158" i="1"/>
  <c r="X3158" i="1"/>
  <c r="Z3158" i="1" s="1"/>
  <c r="AB3158" i="1" s="1"/>
  <c r="AI3158" i="1" s="1"/>
  <c r="Y3158" i="1"/>
  <c r="AG3158" i="1"/>
  <c r="K3159" i="1"/>
  <c r="V3159" i="1"/>
  <c r="X3159" i="1"/>
  <c r="Z3159" i="1" s="1"/>
  <c r="AB3159" i="1" s="1"/>
  <c r="AI3159" i="1" s="1"/>
  <c r="Y3159" i="1"/>
  <c r="AG3159" i="1"/>
  <c r="K3160" i="1"/>
  <c r="V3160" i="1"/>
  <c r="X3160" i="1"/>
  <c r="Y3160" i="1"/>
  <c r="Z3160" i="1"/>
  <c r="AB3160" i="1"/>
  <c r="AG3160" i="1"/>
  <c r="AI3160" i="1"/>
  <c r="K3161" i="1"/>
  <c r="V3161" i="1"/>
  <c r="X3161" i="1"/>
  <c r="Z3161" i="1" s="1"/>
  <c r="AB3161" i="1" s="1"/>
  <c r="AI3161" i="1" s="1"/>
  <c r="Y3161" i="1"/>
  <c r="AG3161" i="1"/>
  <c r="K3162" i="1"/>
  <c r="V3162" i="1"/>
  <c r="X3162" i="1"/>
  <c r="Z3162" i="1" s="1"/>
  <c r="AB3162" i="1" s="1"/>
  <c r="AI3162" i="1" s="1"/>
  <c r="Y3162" i="1"/>
  <c r="AG3162" i="1"/>
  <c r="K3163" i="1"/>
  <c r="V3163" i="1"/>
  <c r="X3163" i="1"/>
  <c r="Y3163" i="1"/>
  <c r="Z3163" i="1"/>
  <c r="AB3163" i="1"/>
  <c r="AG3163" i="1"/>
  <c r="AI3163" i="1"/>
  <c r="K3164" i="1"/>
  <c r="V3164" i="1"/>
  <c r="X3164" i="1"/>
  <c r="Z3164" i="1" s="1"/>
  <c r="AB3164" i="1" s="1"/>
  <c r="AI3164" i="1" s="1"/>
  <c r="Y3164" i="1"/>
  <c r="AG3164" i="1"/>
  <c r="K3165" i="1"/>
  <c r="V3165" i="1"/>
  <c r="X3165" i="1"/>
  <c r="Z3165" i="1" s="1"/>
  <c r="AB3165" i="1" s="1"/>
  <c r="AI3165" i="1" s="1"/>
  <c r="Y3165" i="1"/>
  <c r="AG3165" i="1"/>
  <c r="K3166" i="1"/>
  <c r="V3166" i="1"/>
  <c r="X3166" i="1"/>
  <c r="Y3166" i="1"/>
  <c r="Z3166" i="1"/>
  <c r="AB3166" i="1"/>
  <c r="AG3166" i="1"/>
  <c r="AI3166" i="1"/>
  <c r="K3167" i="1"/>
  <c r="V3167" i="1"/>
  <c r="X3167" i="1"/>
  <c r="Z3167" i="1" s="1"/>
  <c r="AB3167" i="1" s="1"/>
  <c r="AI3167" i="1" s="1"/>
  <c r="Y3167" i="1"/>
  <c r="AG3167" i="1"/>
  <c r="K3168" i="1"/>
  <c r="V3168" i="1"/>
  <c r="X3168" i="1"/>
  <c r="Z3168" i="1" s="1"/>
  <c r="AB3168" i="1" s="1"/>
  <c r="AI3168" i="1" s="1"/>
  <c r="Y3168" i="1"/>
  <c r="AG3168" i="1"/>
  <c r="K3169" i="1"/>
  <c r="V3169" i="1"/>
  <c r="X3169" i="1"/>
  <c r="Y3169" i="1"/>
  <c r="Z3169" i="1"/>
  <c r="AB3169" i="1"/>
  <c r="AG3169" i="1"/>
  <c r="AI3169" i="1"/>
  <c r="K3170" i="1"/>
  <c r="V3170" i="1"/>
  <c r="X3170" i="1"/>
  <c r="Z3170" i="1" s="1"/>
  <c r="AB3170" i="1" s="1"/>
  <c r="AI3170" i="1" s="1"/>
  <c r="Y3170" i="1"/>
  <c r="AG3170" i="1"/>
  <c r="K3171" i="1"/>
  <c r="V3171" i="1"/>
  <c r="X3171" i="1"/>
  <c r="Z3171" i="1" s="1"/>
  <c r="AB3171" i="1" s="1"/>
  <c r="AI3171" i="1" s="1"/>
  <c r="Y3171" i="1"/>
  <c r="AG3171" i="1"/>
  <c r="K3172" i="1"/>
  <c r="V3172" i="1"/>
  <c r="X3172" i="1"/>
  <c r="Y3172" i="1"/>
  <c r="Z3172" i="1"/>
  <c r="AB3172" i="1"/>
  <c r="AG3172" i="1"/>
  <c r="AI3172" i="1"/>
  <c r="K3173" i="1"/>
  <c r="V3173" i="1"/>
  <c r="X3173" i="1"/>
  <c r="Z3173" i="1" s="1"/>
  <c r="AB3173" i="1" s="1"/>
  <c r="AI3173" i="1" s="1"/>
  <c r="Y3173" i="1"/>
  <c r="AG3173" i="1"/>
  <c r="K3174" i="1"/>
  <c r="V3174" i="1"/>
  <c r="X3174" i="1"/>
  <c r="Z3174" i="1" s="1"/>
  <c r="AB3174" i="1" s="1"/>
  <c r="AI3174" i="1" s="1"/>
  <c r="Y3174" i="1"/>
  <c r="AG3174" i="1"/>
  <c r="K3175" i="1"/>
  <c r="V3175" i="1"/>
  <c r="X3175" i="1"/>
  <c r="Y3175" i="1"/>
  <c r="Z3175" i="1"/>
  <c r="AB3175" i="1"/>
  <c r="AG3175" i="1"/>
  <c r="AI3175" i="1"/>
  <c r="K3176" i="1"/>
  <c r="V3176" i="1"/>
  <c r="X3176" i="1"/>
  <c r="Z3176" i="1" s="1"/>
  <c r="AB3176" i="1" s="1"/>
  <c r="AI3176" i="1" s="1"/>
  <c r="Y3176" i="1"/>
  <c r="AG3176" i="1"/>
  <c r="K3177" i="1"/>
  <c r="V3177" i="1"/>
  <c r="X3177" i="1"/>
  <c r="Z3177" i="1" s="1"/>
  <c r="AB3177" i="1" s="1"/>
  <c r="AI3177" i="1" s="1"/>
  <c r="Y3177" i="1"/>
  <c r="AG3177" i="1"/>
  <c r="K3178" i="1"/>
  <c r="V3178" i="1"/>
  <c r="X3178" i="1"/>
  <c r="Y3178" i="1"/>
  <c r="Z3178" i="1"/>
  <c r="AB3178" i="1"/>
  <c r="AG3178" i="1"/>
  <c r="AI3178" i="1"/>
  <c r="K3179" i="1"/>
  <c r="V3179" i="1"/>
  <c r="X3179" i="1"/>
  <c r="Z3179" i="1" s="1"/>
  <c r="AB3179" i="1" s="1"/>
  <c r="AI3179" i="1" s="1"/>
  <c r="Y3179" i="1"/>
  <c r="AG3179" i="1"/>
  <c r="K3180" i="1"/>
  <c r="V3180" i="1"/>
  <c r="X3180" i="1"/>
  <c r="Z3180" i="1" s="1"/>
  <c r="AB3180" i="1" s="1"/>
  <c r="AI3180" i="1" s="1"/>
  <c r="Y3180" i="1"/>
  <c r="AG3180" i="1"/>
  <c r="K3181" i="1"/>
  <c r="V3181" i="1"/>
  <c r="X3181" i="1"/>
  <c r="Y3181" i="1"/>
  <c r="Z3181" i="1"/>
  <c r="AB3181" i="1"/>
  <c r="AG3181" i="1"/>
  <c r="AI3181" i="1"/>
  <c r="K3182" i="1"/>
  <c r="V3182" i="1"/>
  <c r="X3182" i="1"/>
  <c r="Z3182" i="1" s="1"/>
  <c r="AB3182" i="1" s="1"/>
  <c r="AI3182" i="1" s="1"/>
  <c r="Y3182" i="1"/>
  <c r="AG3182" i="1"/>
  <c r="K3183" i="1"/>
  <c r="V3183" i="1"/>
  <c r="X3183" i="1"/>
  <c r="Z3183" i="1" s="1"/>
  <c r="AB3183" i="1" s="1"/>
  <c r="AI3183" i="1" s="1"/>
  <c r="Y3183" i="1"/>
  <c r="AG3183" i="1"/>
  <c r="K3184" i="1"/>
  <c r="V3184" i="1"/>
  <c r="X3184" i="1"/>
  <c r="Y3184" i="1"/>
  <c r="Z3184" i="1"/>
  <c r="AB3184" i="1"/>
  <c r="AG3184" i="1"/>
  <c r="AI3184" i="1"/>
  <c r="K3185" i="1"/>
  <c r="V3185" i="1"/>
  <c r="X3185" i="1"/>
  <c r="Z3185" i="1" s="1"/>
  <c r="AB3185" i="1" s="1"/>
  <c r="AI3185" i="1" s="1"/>
  <c r="Y3185" i="1"/>
  <c r="AG3185" i="1"/>
  <c r="K3186" i="1"/>
  <c r="V3186" i="1"/>
  <c r="X3186" i="1"/>
  <c r="Z3186" i="1" s="1"/>
  <c r="AB3186" i="1" s="1"/>
  <c r="AI3186" i="1" s="1"/>
  <c r="Y3186" i="1"/>
  <c r="AG3186" i="1"/>
  <c r="K3187" i="1"/>
  <c r="V3187" i="1"/>
  <c r="X3187" i="1"/>
  <c r="Y3187" i="1"/>
  <c r="Z3187" i="1"/>
  <c r="AB3187" i="1"/>
  <c r="AG3187" i="1"/>
  <c r="AI3187" i="1"/>
  <c r="K3188" i="1"/>
  <c r="V3188" i="1"/>
  <c r="X3188" i="1"/>
  <c r="Z3188" i="1" s="1"/>
  <c r="AB3188" i="1" s="1"/>
  <c r="AI3188" i="1" s="1"/>
  <c r="Y3188" i="1"/>
  <c r="AG3188" i="1"/>
  <c r="K3189" i="1"/>
  <c r="V3189" i="1"/>
  <c r="X3189" i="1"/>
  <c r="Z3189" i="1" s="1"/>
  <c r="AB3189" i="1" s="1"/>
  <c r="AI3189" i="1" s="1"/>
  <c r="Y3189" i="1"/>
  <c r="AG3189" i="1"/>
  <c r="K3190" i="1"/>
  <c r="V3190" i="1"/>
  <c r="X3190" i="1"/>
  <c r="Y3190" i="1"/>
  <c r="Z3190" i="1"/>
  <c r="AB3190" i="1"/>
  <c r="AG3190" i="1"/>
  <c r="AI3190" i="1"/>
  <c r="K3191" i="1"/>
  <c r="V3191" i="1"/>
  <c r="X3191" i="1"/>
  <c r="Z3191" i="1" s="1"/>
  <c r="AB3191" i="1" s="1"/>
  <c r="AI3191" i="1" s="1"/>
  <c r="Y3191" i="1"/>
  <c r="AG3191" i="1"/>
  <c r="K3192" i="1"/>
  <c r="V3192" i="1"/>
  <c r="X3192" i="1"/>
  <c r="Z3192" i="1" s="1"/>
  <c r="AB3192" i="1" s="1"/>
  <c r="AI3192" i="1" s="1"/>
  <c r="Y3192" i="1"/>
  <c r="AG3192" i="1"/>
  <c r="K3193" i="1"/>
  <c r="V3193" i="1"/>
  <c r="X3193" i="1"/>
  <c r="Y3193" i="1"/>
  <c r="Z3193" i="1"/>
  <c r="AB3193" i="1"/>
  <c r="AG3193" i="1"/>
  <c r="AI3193" i="1"/>
  <c r="K3194" i="1"/>
  <c r="V3194" i="1"/>
  <c r="X3194" i="1"/>
  <c r="Z3194" i="1" s="1"/>
  <c r="AB3194" i="1" s="1"/>
  <c r="AI3194" i="1" s="1"/>
  <c r="Y3194" i="1"/>
  <c r="AG3194" i="1"/>
  <c r="K3195" i="1"/>
  <c r="V3195" i="1"/>
  <c r="X3195" i="1"/>
  <c r="Z3195" i="1" s="1"/>
  <c r="AB3195" i="1" s="1"/>
  <c r="AI3195" i="1" s="1"/>
  <c r="Y3195" i="1"/>
  <c r="AG3195" i="1"/>
  <c r="K3196" i="1"/>
  <c r="V3196" i="1"/>
  <c r="X3196" i="1"/>
  <c r="Y3196" i="1"/>
  <c r="Z3196" i="1"/>
  <c r="AB3196" i="1"/>
  <c r="AG3196" i="1"/>
  <c r="AI3196" i="1"/>
  <c r="K3197" i="1"/>
  <c r="V3197" i="1"/>
  <c r="X3197" i="1"/>
  <c r="Z3197" i="1" s="1"/>
  <c r="AB3197" i="1" s="1"/>
  <c r="AI3197" i="1" s="1"/>
  <c r="Y3197" i="1"/>
  <c r="AG3197" i="1"/>
  <c r="K3198" i="1"/>
  <c r="V3198" i="1"/>
  <c r="X3198" i="1"/>
  <c r="Z3198" i="1" s="1"/>
  <c r="AB3198" i="1" s="1"/>
  <c r="AI3198" i="1" s="1"/>
  <c r="Y3198" i="1"/>
  <c r="AG3198" i="1"/>
  <c r="K3199" i="1"/>
  <c r="V3199" i="1"/>
  <c r="X3199" i="1"/>
  <c r="Y3199" i="1"/>
  <c r="Z3199" i="1"/>
  <c r="AB3199" i="1"/>
  <c r="AG3199" i="1"/>
  <c r="AI3199" i="1"/>
  <c r="K3200" i="1"/>
  <c r="V3200" i="1"/>
  <c r="X3200" i="1"/>
  <c r="Z3200" i="1" s="1"/>
  <c r="AB3200" i="1" s="1"/>
  <c r="AI3200" i="1" s="1"/>
  <c r="Y3200" i="1"/>
  <c r="AG3200" i="1"/>
  <c r="K3201" i="1"/>
  <c r="V3201" i="1"/>
  <c r="X3201" i="1"/>
  <c r="Z3201" i="1" s="1"/>
  <c r="AB3201" i="1" s="1"/>
  <c r="AI3201" i="1" s="1"/>
  <c r="Y3201" i="1"/>
  <c r="AG3201" i="1"/>
  <c r="K3202" i="1"/>
  <c r="V3202" i="1"/>
  <c r="X3202" i="1"/>
  <c r="Y3202" i="1"/>
  <c r="Z3202" i="1"/>
  <c r="AB3202" i="1"/>
  <c r="AG3202" i="1"/>
  <c r="AI3202" i="1"/>
  <c r="K3203" i="1"/>
  <c r="V3203" i="1"/>
  <c r="X3203" i="1"/>
  <c r="Z3203" i="1" s="1"/>
  <c r="AB3203" i="1" s="1"/>
  <c r="AI3203" i="1" s="1"/>
  <c r="Y3203" i="1"/>
  <c r="AG3203" i="1"/>
  <c r="K3204" i="1"/>
  <c r="V3204" i="1"/>
  <c r="X3204" i="1"/>
  <c r="Y3204" i="1"/>
  <c r="AG3204" i="1"/>
  <c r="K3205" i="1"/>
  <c r="V3205" i="1"/>
  <c r="X3205" i="1"/>
  <c r="Y3205" i="1"/>
  <c r="Z3205" i="1"/>
  <c r="AB3205" i="1"/>
  <c r="AG3205" i="1"/>
  <c r="AI3205" i="1"/>
  <c r="K3206" i="1"/>
  <c r="V3206" i="1"/>
  <c r="X3206" i="1"/>
  <c r="Z3206" i="1" s="1"/>
  <c r="AB3206" i="1" s="1"/>
  <c r="AI3206" i="1" s="1"/>
  <c r="Y3206" i="1"/>
  <c r="AG3206" i="1"/>
  <c r="K3207" i="1"/>
  <c r="V3207" i="1"/>
  <c r="X3207" i="1"/>
  <c r="Z3207" i="1" s="1"/>
  <c r="AB3207" i="1" s="1"/>
  <c r="AI3207" i="1" s="1"/>
  <c r="Y3207" i="1"/>
  <c r="AG3207" i="1"/>
  <c r="K3208" i="1"/>
  <c r="V3208" i="1"/>
  <c r="X3208" i="1"/>
  <c r="Y3208" i="1"/>
  <c r="Z3208" i="1"/>
  <c r="AB3208" i="1"/>
  <c r="AG3208" i="1"/>
  <c r="AI3208" i="1"/>
  <c r="K3209" i="1"/>
  <c r="V3209" i="1"/>
  <c r="X3209" i="1"/>
  <c r="Z3209" i="1" s="1"/>
  <c r="Y3209" i="1"/>
  <c r="AB3209" i="1"/>
  <c r="AI3209" i="1" s="1"/>
  <c r="AG3209" i="1"/>
  <c r="K3210" i="1"/>
  <c r="V3210" i="1"/>
  <c r="X3210" i="1"/>
  <c r="Z3210" i="1" s="1"/>
  <c r="AB3210" i="1" s="1"/>
  <c r="AI3210" i="1" s="1"/>
  <c r="Y3210" i="1"/>
  <c r="AG3210" i="1"/>
  <c r="K3211" i="1"/>
  <c r="V3211" i="1"/>
  <c r="X3211" i="1"/>
  <c r="Y3211" i="1"/>
  <c r="Z3211" i="1"/>
  <c r="AB3211" i="1"/>
  <c r="AG3211" i="1"/>
  <c r="AI3211" i="1"/>
  <c r="K3212" i="1"/>
  <c r="V3212" i="1"/>
  <c r="X3212" i="1"/>
  <c r="Z3212" i="1" s="1"/>
  <c r="AB3212" i="1" s="1"/>
  <c r="AI3212" i="1" s="1"/>
  <c r="Y3212" i="1"/>
  <c r="AG3212" i="1"/>
  <c r="K3213" i="1"/>
  <c r="V3213" i="1"/>
  <c r="X3213" i="1"/>
  <c r="Y3213" i="1"/>
  <c r="AG3213" i="1"/>
  <c r="K3214" i="1"/>
  <c r="V3214" i="1"/>
  <c r="X3214" i="1"/>
  <c r="Y3214" i="1"/>
  <c r="Z3214" i="1"/>
  <c r="AB3214" i="1"/>
  <c r="AG3214" i="1"/>
  <c r="AI3214" i="1"/>
  <c r="K3215" i="1"/>
  <c r="V3215" i="1"/>
  <c r="X3215" i="1"/>
  <c r="Z3215" i="1" s="1"/>
  <c r="AB3215" i="1" s="1"/>
  <c r="AI3215" i="1" s="1"/>
  <c r="Y3215" i="1"/>
  <c r="AG3215" i="1"/>
  <c r="K3216" i="1"/>
  <c r="V3216" i="1"/>
  <c r="X3216" i="1"/>
  <c r="Z3216" i="1" s="1"/>
  <c r="AB3216" i="1" s="1"/>
  <c r="AI3216" i="1" s="1"/>
  <c r="Y3216" i="1"/>
  <c r="AG3216" i="1"/>
  <c r="K3217" i="1"/>
  <c r="V3217" i="1"/>
  <c r="X3217" i="1"/>
  <c r="Y3217" i="1"/>
  <c r="Z3217" i="1"/>
  <c r="AB3217" i="1"/>
  <c r="AG3217" i="1"/>
  <c r="AI3217" i="1"/>
  <c r="K3218" i="1"/>
  <c r="V3218" i="1"/>
  <c r="X3218" i="1"/>
  <c r="Z3218" i="1" s="1"/>
  <c r="Y3218" i="1"/>
  <c r="AB3218" i="1"/>
  <c r="AI3218" i="1" s="1"/>
  <c r="AG3218" i="1"/>
  <c r="K3219" i="1"/>
  <c r="V3219" i="1"/>
  <c r="X3219" i="1"/>
  <c r="Y3219" i="1"/>
  <c r="AG3219" i="1"/>
  <c r="K3220" i="1"/>
  <c r="V3220" i="1"/>
  <c r="X3220" i="1"/>
  <c r="Y3220" i="1"/>
  <c r="Z3220" i="1"/>
  <c r="AB3220" i="1"/>
  <c r="AG3220" i="1"/>
  <c r="AI3220" i="1"/>
  <c r="K3221" i="1"/>
  <c r="V3221" i="1"/>
  <c r="X3221" i="1"/>
  <c r="Z3221" i="1" s="1"/>
  <c r="Y3221" i="1"/>
  <c r="AB3221" i="1"/>
  <c r="AI3221" i="1" s="1"/>
  <c r="AG3221" i="1"/>
  <c r="K3222" i="1"/>
  <c r="V3222" i="1"/>
  <c r="X3222" i="1"/>
  <c r="Y3222" i="1"/>
  <c r="AG3222" i="1"/>
  <c r="K3223" i="1"/>
  <c r="V3223" i="1"/>
  <c r="X3223" i="1"/>
  <c r="Y3223" i="1"/>
  <c r="Z3223" i="1"/>
  <c r="AB3223" i="1"/>
  <c r="AG3223" i="1"/>
  <c r="AI3223" i="1"/>
  <c r="K3224" i="1"/>
  <c r="V3224" i="1"/>
  <c r="X3224" i="1"/>
  <c r="Z3224" i="1" s="1"/>
  <c r="AB3224" i="1" s="1"/>
  <c r="AI3224" i="1" s="1"/>
  <c r="Y3224" i="1"/>
  <c r="AG3224" i="1"/>
  <c r="K3225" i="1"/>
  <c r="V3225" i="1"/>
  <c r="X3225" i="1"/>
  <c r="Z3225" i="1" s="1"/>
  <c r="AB3225" i="1" s="1"/>
  <c r="AI3225" i="1" s="1"/>
  <c r="Y3225" i="1"/>
  <c r="AG3225" i="1"/>
  <c r="K3226" i="1"/>
  <c r="V3226" i="1"/>
  <c r="X3226" i="1"/>
  <c r="Y3226" i="1"/>
  <c r="Z3226" i="1"/>
  <c r="AB3226" i="1"/>
  <c r="AG3226" i="1"/>
  <c r="AI3226" i="1"/>
  <c r="K3227" i="1"/>
  <c r="V3227" i="1"/>
  <c r="X3227" i="1"/>
  <c r="Z3227" i="1" s="1"/>
  <c r="AB3227" i="1" s="1"/>
  <c r="AI3227" i="1" s="1"/>
  <c r="Y3227" i="1"/>
  <c r="AG3227" i="1"/>
  <c r="K3228" i="1"/>
  <c r="V3228" i="1"/>
  <c r="X3228" i="1"/>
  <c r="Y3228" i="1"/>
  <c r="AG3228" i="1"/>
  <c r="K3229" i="1"/>
  <c r="V3229" i="1"/>
  <c r="X3229" i="1"/>
  <c r="Y3229" i="1"/>
  <c r="Z3229" i="1"/>
  <c r="AB3229" i="1"/>
  <c r="AG3229" i="1"/>
  <c r="AI3229" i="1"/>
  <c r="K3230" i="1"/>
  <c r="V3230" i="1"/>
  <c r="X3230" i="1"/>
  <c r="Z3230" i="1" s="1"/>
  <c r="AB3230" i="1" s="1"/>
  <c r="AI3230" i="1" s="1"/>
  <c r="Y3230" i="1"/>
  <c r="AG3230" i="1"/>
  <c r="K3231" i="1"/>
  <c r="V3231" i="1"/>
  <c r="X3231" i="1"/>
  <c r="Y3231" i="1"/>
  <c r="AG3231" i="1"/>
  <c r="K3232" i="1"/>
  <c r="V3232" i="1"/>
  <c r="X3232" i="1"/>
  <c r="Y3232" i="1"/>
  <c r="Z3232" i="1"/>
  <c r="AB3232" i="1"/>
  <c r="AG3232" i="1"/>
  <c r="AI3232" i="1"/>
  <c r="K3233" i="1"/>
  <c r="V3233" i="1"/>
  <c r="X3233" i="1"/>
  <c r="Z3233" i="1" s="1"/>
  <c r="AB3233" i="1" s="1"/>
  <c r="AI3233" i="1" s="1"/>
  <c r="Y3233" i="1"/>
  <c r="AG3233" i="1"/>
  <c r="K3234" i="1"/>
  <c r="V3234" i="1"/>
  <c r="X3234" i="1"/>
  <c r="Z3234" i="1" s="1"/>
  <c r="AB3234" i="1" s="1"/>
  <c r="AI3234" i="1" s="1"/>
  <c r="Y3234" i="1"/>
  <c r="AG3234" i="1"/>
  <c r="K3235" i="1"/>
  <c r="V3235" i="1"/>
  <c r="X3235" i="1"/>
  <c r="Y3235" i="1"/>
  <c r="Z3235" i="1"/>
  <c r="AB3235" i="1"/>
  <c r="AG3235" i="1"/>
  <c r="AI3235" i="1"/>
  <c r="K3236" i="1"/>
  <c r="V3236" i="1"/>
  <c r="X3236" i="1"/>
  <c r="Z3236" i="1" s="1"/>
  <c r="Y3236" i="1"/>
  <c r="AB3236" i="1"/>
  <c r="AI3236" i="1" s="1"/>
  <c r="AG3236" i="1"/>
  <c r="K3237" i="1"/>
  <c r="V3237" i="1"/>
  <c r="X3237" i="1"/>
  <c r="Y3237" i="1"/>
  <c r="AG3237" i="1"/>
  <c r="K3238" i="1"/>
  <c r="V3238" i="1"/>
  <c r="X3238" i="1"/>
  <c r="Y3238" i="1"/>
  <c r="Z3238" i="1"/>
  <c r="AB3238" i="1"/>
  <c r="AG3238" i="1"/>
  <c r="AI3238" i="1"/>
  <c r="K3239" i="1"/>
  <c r="V3239" i="1"/>
  <c r="X3239" i="1"/>
  <c r="Z3239" i="1" s="1"/>
  <c r="Y3239" i="1"/>
  <c r="AB3239" i="1"/>
  <c r="AI3239" i="1" s="1"/>
  <c r="AG3239" i="1"/>
  <c r="K3240" i="1"/>
  <c r="V3240" i="1"/>
  <c r="X3240" i="1"/>
  <c r="Y3240" i="1"/>
  <c r="AG3240" i="1"/>
  <c r="K3241" i="1"/>
  <c r="V3241" i="1"/>
  <c r="X3241" i="1"/>
  <c r="Y3241" i="1"/>
  <c r="Z3241" i="1"/>
  <c r="AB3241" i="1"/>
  <c r="AG3241" i="1"/>
  <c r="AI3241" i="1"/>
  <c r="K3242" i="1"/>
  <c r="V3242" i="1"/>
  <c r="X3242" i="1"/>
  <c r="Z3242" i="1" s="1"/>
  <c r="AB3242" i="1" s="1"/>
  <c r="AI3242" i="1" s="1"/>
  <c r="Y3242" i="1"/>
  <c r="AG3242" i="1"/>
  <c r="K3243" i="1"/>
  <c r="V3243" i="1"/>
  <c r="X3243" i="1"/>
  <c r="Z3243" i="1" s="1"/>
  <c r="AB3243" i="1" s="1"/>
  <c r="AI3243" i="1" s="1"/>
  <c r="Y3243" i="1"/>
  <c r="AG3243" i="1"/>
  <c r="K3244" i="1"/>
  <c r="V3244" i="1"/>
  <c r="X3244" i="1"/>
  <c r="Y3244" i="1"/>
  <c r="Z3244" i="1"/>
  <c r="AB3244" i="1"/>
  <c r="AG3244" i="1"/>
  <c r="AI3244" i="1"/>
  <c r="K3245" i="1"/>
  <c r="V3245" i="1"/>
  <c r="X3245" i="1"/>
  <c r="Z3245" i="1" s="1"/>
  <c r="Y3245" i="1"/>
  <c r="AB3245" i="1"/>
  <c r="AI3245" i="1" s="1"/>
  <c r="AG3245" i="1"/>
  <c r="K3246" i="1"/>
  <c r="V3246" i="1"/>
  <c r="X3246" i="1"/>
  <c r="Z3246" i="1" s="1"/>
  <c r="AB3246" i="1" s="1"/>
  <c r="Y3246" i="1"/>
  <c r="AG3246" i="1"/>
  <c r="K3247" i="1"/>
  <c r="V3247" i="1"/>
  <c r="X3247" i="1"/>
  <c r="Y3247" i="1"/>
  <c r="Z3247" i="1"/>
  <c r="AB3247" i="1"/>
  <c r="AI3247" i="1" s="1"/>
  <c r="AG3247" i="1"/>
  <c r="K3248" i="1"/>
  <c r="V3248" i="1"/>
  <c r="X3248" i="1"/>
  <c r="Z3248" i="1" s="1"/>
  <c r="AB3248" i="1" s="1"/>
  <c r="AI3248" i="1" s="1"/>
  <c r="Y3248" i="1"/>
  <c r="AG3248" i="1"/>
  <c r="K3249" i="1"/>
  <c r="V3249" i="1"/>
  <c r="X3249" i="1"/>
  <c r="Y3249" i="1"/>
  <c r="AG3249" i="1"/>
  <c r="K3250" i="1"/>
  <c r="V3250" i="1"/>
  <c r="X3250" i="1"/>
  <c r="Y3250" i="1"/>
  <c r="Z3250" i="1"/>
  <c r="AB3250" i="1"/>
  <c r="AG3250" i="1"/>
  <c r="AI3250" i="1"/>
  <c r="K3251" i="1"/>
  <c r="V3251" i="1"/>
  <c r="X3251" i="1"/>
  <c r="Z3251" i="1" s="1"/>
  <c r="AB3251" i="1" s="1"/>
  <c r="AI3251" i="1" s="1"/>
  <c r="Y3251" i="1"/>
  <c r="AG3251" i="1"/>
  <c r="K3252" i="1"/>
  <c r="V3252" i="1"/>
  <c r="X3252" i="1"/>
  <c r="Z3252" i="1" s="1"/>
  <c r="AB3252" i="1" s="1"/>
  <c r="AI3252" i="1" s="1"/>
  <c r="Y3252" i="1"/>
  <c r="AG3252" i="1"/>
  <c r="K3253" i="1"/>
  <c r="V3253" i="1"/>
  <c r="X3253" i="1"/>
  <c r="Y3253" i="1"/>
  <c r="Z3253" i="1"/>
  <c r="AB3253" i="1"/>
  <c r="AG3253" i="1"/>
  <c r="AI3253" i="1"/>
  <c r="K3254" i="1"/>
  <c r="V3254" i="1"/>
  <c r="X3254" i="1"/>
  <c r="Z3254" i="1" s="1"/>
  <c r="Y3254" i="1"/>
  <c r="AB3254" i="1"/>
  <c r="AI3254" i="1" s="1"/>
  <c r="AG3254" i="1"/>
  <c r="K3255" i="1"/>
  <c r="V3255" i="1"/>
  <c r="X3255" i="1"/>
  <c r="Y3255" i="1"/>
  <c r="AG3255" i="1"/>
  <c r="K3256" i="1"/>
  <c r="V3256" i="1"/>
  <c r="X3256" i="1"/>
  <c r="Y3256" i="1"/>
  <c r="Z3256" i="1"/>
  <c r="AB3256" i="1"/>
  <c r="AI3256" i="1" s="1"/>
  <c r="AG3256" i="1"/>
  <c r="K3257" i="1"/>
  <c r="V3257" i="1"/>
  <c r="X3257" i="1"/>
  <c r="Z3257" i="1" s="1"/>
  <c r="Y3257" i="1"/>
  <c r="AB3257" i="1"/>
  <c r="AI3257" i="1" s="1"/>
  <c r="AG3257" i="1"/>
  <c r="K3258" i="1"/>
  <c r="V3258" i="1"/>
  <c r="X3258" i="1"/>
  <c r="Y3258" i="1"/>
  <c r="AG3258" i="1"/>
  <c r="K3259" i="1"/>
  <c r="V3259" i="1"/>
  <c r="X3259" i="1"/>
  <c r="Y3259" i="1"/>
  <c r="Z3259" i="1"/>
  <c r="AB3259" i="1"/>
  <c r="AG3259" i="1"/>
  <c r="AI3259" i="1"/>
  <c r="K3260" i="1"/>
  <c r="V3260" i="1"/>
  <c r="X3260" i="1"/>
  <c r="Z3260" i="1" s="1"/>
  <c r="AB3260" i="1" s="1"/>
  <c r="AI3260" i="1" s="1"/>
  <c r="Y3260" i="1"/>
  <c r="AG3260" i="1"/>
  <c r="K3261" i="1"/>
  <c r="V3261" i="1"/>
  <c r="X3261" i="1"/>
  <c r="Z3261" i="1" s="1"/>
  <c r="AB3261" i="1" s="1"/>
  <c r="AI3261" i="1" s="1"/>
  <c r="Y3261" i="1"/>
  <c r="AG3261" i="1"/>
  <c r="K3262" i="1"/>
  <c r="V3262" i="1"/>
  <c r="X3262" i="1"/>
  <c r="Y3262" i="1"/>
  <c r="Z3262" i="1"/>
  <c r="AB3262" i="1"/>
  <c r="AI3262" i="1" s="1"/>
  <c r="AG3262" i="1"/>
  <c r="K3263" i="1"/>
  <c r="V3263" i="1"/>
  <c r="X3263" i="1"/>
  <c r="Z3263" i="1" s="1"/>
  <c r="Y3263" i="1"/>
  <c r="AB3263" i="1"/>
  <c r="AI3263" i="1" s="1"/>
  <c r="AG3263" i="1"/>
  <c r="K3264" i="1"/>
  <c r="V3264" i="1"/>
  <c r="X3264" i="1"/>
  <c r="Y3264" i="1"/>
  <c r="AG3264" i="1"/>
  <c r="K3265" i="1"/>
  <c r="V3265" i="1"/>
  <c r="X3265" i="1"/>
  <c r="Y3265" i="1"/>
  <c r="Z3265" i="1"/>
  <c r="AB3265" i="1"/>
  <c r="AI3265" i="1" s="1"/>
  <c r="AG3265" i="1"/>
  <c r="K3266" i="1"/>
  <c r="V3266" i="1"/>
  <c r="X3266" i="1"/>
  <c r="Z3266" i="1" s="1"/>
  <c r="AB3266" i="1" s="1"/>
  <c r="AI3266" i="1" s="1"/>
  <c r="Y3266" i="1"/>
  <c r="AG3266" i="1"/>
  <c r="K3267" i="1"/>
  <c r="V3267" i="1"/>
  <c r="X3267" i="1"/>
  <c r="Y3267" i="1"/>
  <c r="AG3267" i="1"/>
  <c r="K3268" i="1"/>
  <c r="V3268" i="1"/>
  <c r="X3268" i="1"/>
  <c r="Y3268" i="1"/>
  <c r="Z3268" i="1"/>
  <c r="AB3268" i="1"/>
  <c r="AG3268" i="1"/>
  <c r="AI3268" i="1"/>
  <c r="K3269" i="1"/>
  <c r="V3269" i="1"/>
  <c r="X3269" i="1"/>
  <c r="Z3269" i="1" s="1"/>
  <c r="AB3269" i="1" s="1"/>
  <c r="AI3269" i="1" s="1"/>
  <c r="Y3269" i="1"/>
  <c r="AG3269" i="1"/>
  <c r="K3270" i="1"/>
  <c r="V3270" i="1"/>
  <c r="X3270" i="1"/>
  <c r="Z3270" i="1" s="1"/>
  <c r="AB3270" i="1" s="1"/>
  <c r="AI3270" i="1" s="1"/>
  <c r="Y3270" i="1"/>
  <c r="AG3270" i="1"/>
  <c r="K3271" i="1"/>
  <c r="V3271" i="1"/>
  <c r="X3271" i="1"/>
  <c r="Y3271" i="1"/>
  <c r="Z3271" i="1"/>
  <c r="AB3271" i="1"/>
  <c r="AG3271" i="1"/>
  <c r="AI3271" i="1"/>
  <c r="K3272" i="1"/>
  <c r="V3272" i="1"/>
  <c r="X3272" i="1"/>
  <c r="Z3272" i="1" s="1"/>
  <c r="Y3272" i="1"/>
  <c r="AB3272" i="1"/>
  <c r="AI3272" i="1" s="1"/>
  <c r="AG3272" i="1"/>
  <c r="K3273" i="1"/>
  <c r="V3273" i="1"/>
  <c r="X3273" i="1"/>
  <c r="Y3273" i="1"/>
  <c r="AG3273" i="1"/>
  <c r="K3274" i="1"/>
  <c r="V3274" i="1"/>
  <c r="X3274" i="1"/>
  <c r="Y3274" i="1"/>
  <c r="Z3274" i="1"/>
  <c r="AB3274" i="1"/>
  <c r="AI3274" i="1" s="1"/>
  <c r="AG3274" i="1"/>
  <c r="K3275" i="1"/>
  <c r="V3275" i="1"/>
  <c r="X3275" i="1"/>
  <c r="Z3275" i="1" s="1"/>
  <c r="Y3275" i="1"/>
  <c r="AB3275" i="1"/>
  <c r="AI3275" i="1" s="1"/>
  <c r="AG3275" i="1"/>
  <c r="K3276" i="1"/>
  <c r="V3276" i="1"/>
  <c r="X3276" i="1"/>
  <c r="Y3276" i="1"/>
  <c r="AG3276" i="1"/>
  <c r="K3277" i="1"/>
  <c r="V3277" i="1"/>
  <c r="X3277" i="1"/>
  <c r="Y3277" i="1"/>
  <c r="Z3277" i="1"/>
  <c r="AB3277" i="1"/>
  <c r="AG3277" i="1"/>
  <c r="AI3277" i="1"/>
  <c r="K3278" i="1"/>
  <c r="V3278" i="1"/>
  <c r="X3278" i="1"/>
  <c r="Z3278" i="1" s="1"/>
  <c r="AB3278" i="1" s="1"/>
  <c r="AI3278" i="1" s="1"/>
  <c r="Y3278" i="1"/>
  <c r="AG3278" i="1"/>
  <c r="K3279" i="1"/>
  <c r="V3279" i="1"/>
  <c r="X3279" i="1"/>
  <c r="Z3279" i="1" s="1"/>
  <c r="AB3279" i="1" s="1"/>
  <c r="AI3279" i="1" s="1"/>
  <c r="Y3279" i="1"/>
  <c r="AG3279" i="1"/>
  <c r="K3280" i="1"/>
  <c r="V3280" i="1"/>
  <c r="X3280" i="1"/>
  <c r="Y3280" i="1"/>
  <c r="Z3280" i="1"/>
  <c r="AB3280" i="1"/>
  <c r="AI3280" i="1" s="1"/>
  <c r="AG3280" i="1"/>
  <c r="K3281" i="1"/>
  <c r="V3281" i="1"/>
  <c r="X3281" i="1"/>
  <c r="Z3281" i="1" s="1"/>
  <c r="Y3281" i="1"/>
  <c r="AB3281" i="1"/>
  <c r="AI3281" i="1" s="1"/>
  <c r="AG3281" i="1"/>
  <c r="K3282" i="1"/>
  <c r="V3282" i="1"/>
  <c r="X3282" i="1"/>
  <c r="Z3282" i="1" s="1"/>
  <c r="AB3282" i="1" s="1"/>
  <c r="Y3282" i="1"/>
  <c r="AG3282" i="1"/>
  <c r="K3283" i="1"/>
  <c r="V3283" i="1"/>
  <c r="X3283" i="1"/>
  <c r="Y3283" i="1"/>
  <c r="Z3283" i="1"/>
  <c r="AB3283" i="1"/>
  <c r="AI3283" i="1" s="1"/>
  <c r="AG3283" i="1"/>
  <c r="K3284" i="1"/>
  <c r="V3284" i="1"/>
  <c r="X3284" i="1"/>
  <c r="Z3284" i="1" s="1"/>
  <c r="AB3284" i="1" s="1"/>
  <c r="AI3284" i="1" s="1"/>
  <c r="Y3284" i="1"/>
  <c r="AG3284" i="1"/>
  <c r="K3285" i="1"/>
  <c r="V3285" i="1"/>
  <c r="X3285" i="1"/>
  <c r="Y3285" i="1"/>
  <c r="AG3285" i="1"/>
  <c r="K3286" i="1"/>
  <c r="V3286" i="1"/>
  <c r="X3286" i="1"/>
  <c r="Y3286" i="1"/>
  <c r="Z3286" i="1"/>
  <c r="AB3286" i="1" s="1"/>
  <c r="AI3286" i="1" s="1"/>
  <c r="AG3286" i="1"/>
  <c r="K3287" i="1"/>
  <c r="V3287" i="1"/>
  <c r="X3287" i="1"/>
  <c r="Z3287" i="1" s="1"/>
  <c r="AB3287" i="1" s="1"/>
  <c r="AI3287" i="1" s="1"/>
  <c r="Y3287" i="1"/>
  <c r="AG3287" i="1"/>
  <c r="K3288" i="1"/>
  <c r="V3288" i="1" s="1"/>
  <c r="X3288" i="1"/>
  <c r="Z3288" i="1" s="1"/>
  <c r="AB3288" i="1" s="1"/>
  <c r="AI3288" i="1" s="1"/>
  <c r="Y3288" i="1"/>
  <c r="AG3288" i="1"/>
  <c r="K3289" i="1"/>
  <c r="V3289" i="1"/>
  <c r="X3289" i="1"/>
  <c r="Y3289" i="1"/>
  <c r="Z3289" i="1"/>
  <c r="AB3289" i="1"/>
  <c r="AG3289" i="1"/>
  <c r="AI3289" i="1"/>
  <c r="K3290" i="1"/>
  <c r="V3290" i="1"/>
  <c r="X3290" i="1"/>
  <c r="Z3290" i="1" s="1"/>
  <c r="Y3290" i="1"/>
  <c r="AB3290" i="1"/>
  <c r="AI3290" i="1" s="1"/>
  <c r="AG3290" i="1"/>
  <c r="K3291" i="1"/>
  <c r="V3291" i="1"/>
  <c r="X3291" i="1"/>
  <c r="Y3291" i="1"/>
  <c r="AG3291" i="1"/>
  <c r="K3292" i="1"/>
  <c r="V3292" i="1"/>
  <c r="X3292" i="1"/>
  <c r="Y3292" i="1"/>
  <c r="Z3292" i="1"/>
  <c r="AB3292" i="1"/>
  <c r="AI3292" i="1" s="1"/>
  <c r="AG3292" i="1"/>
  <c r="K3293" i="1"/>
  <c r="V3293" i="1"/>
  <c r="X3293" i="1"/>
  <c r="Z3293" i="1" s="1"/>
  <c r="Y3293" i="1"/>
  <c r="AB3293" i="1"/>
  <c r="AI3293" i="1" s="1"/>
  <c r="AG3293" i="1"/>
  <c r="K3294" i="1"/>
  <c r="V3294" i="1" s="1"/>
  <c r="X3294" i="1"/>
  <c r="Y3294" i="1"/>
  <c r="AG3294" i="1"/>
  <c r="K3295" i="1"/>
  <c r="V3295" i="1"/>
  <c r="X3295" i="1"/>
  <c r="Y3295" i="1"/>
  <c r="Z3295" i="1"/>
  <c r="AB3295" i="1" s="1"/>
  <c r="AI3295" i="1" s="1"/>
  <c r="AG3295" i="1"/>
  <c r="K3296" i="1"/>
  <c r="V3296" i="1"/>
  <c r="X3296" i="1"/>
  <c r="Z3296" i="1" s="1"/>
  <c r="AB3296" i="1" s="1"/>
  <c r="AI3296" i="1" s="1"/>
  <c r="Y3296" i="1"/>
  <c r="AG3296" i="1"/>
  <c r="K3297" i="1"/>
  <c r="V3297" i="1"/>
  <c r="X3297" i="1"/>
  <c r="Z3297" i="1" s="1"/>
  <c r="AB3297" i="1" s="1"/>
  <c r="AI3297" i="1" s="1"/>
  <c r="Y3297" i="1"/>
  <c r="AG3297" i="1"/>
  <c r="K3298" i="1"/>
  <c r="V3298" i="1"/>
  <c r="X3298" i="1"/>
  <c r="Y3298" i="1"/>
  <c r="Z3298" i="1"/>
  <c r="AB3298" i="1"/>
  <c r="AI3298" i="1" s="1"/>
  <c r="AG3298" i="1"/>
  <c r="K3299" i="1"/>
  <c r="V3299" i="1"/>
  <c r="X3299" i="1"/>
  <c r="Z3299" i="1" s="1"/>
  <c r="Y3299" i="1"/>
  <c r="AB3299" i="1"/>
  <c r="AI3299" i="1" s="1"/>
  <c r="AG3299" i="1"/>
  <c r="K3300" i="1"/>
  <c r="V3300" i="1"/>
  <c r="X3300" i="1"/>
  <c r="Y3300" i="1"/>
  <c r="AG3300" i="1"/>
  <c r="K3301" i="1"/>
  <c r="V3301" i="1"/>
  <c r="X3301" i="1"/>
  <c r="Y3301" i="1"/>
  <c r="Z3301" i="1"/>
  <c r="AB3301" i="1"/>
  <c r="AI3301" i="1" s="1"/>
  <c r="AG3301" i="1"/>
  <c r="K3302" i="1"/>
  <c r="V3302" i="1"/>
  <c r="X3302" i="1"/>
  <c r="Z3302" i="1" s="1"/>
  <c r="AB3302" i="1" s="1"/>
  <c r="AI3302" i="1" s="1"/>
  <c r="Y3302" i="1"/>
  <c r="AG3302" i="1"/>
  <c r="K3303" i="1"/>
  <c r="V3303" i="1" s="1"/>
  <c r="X3303" i="1"/>
  <c r="Y3303" i="1"/>
  <c r="AG3303" i="1"/>
  <c r="K3304" i="1"/>
  <c r="V3304" i="1"/>
  <c r="X3304" i="1"/>
  <c r="Y3304" i="1"/>
  <c r="Z3304" i="1"/>
  <c r="AB3304" i="1" s="1"/>
  <c r="AI3304" i="1" s="1"/>
  <c r="AG3304" i="1"/>
  <c r="K3305" i="1"/>
  <c r="V3305" i="1"/>
  <c r="X3305" i="1"/>
  <c r="Z3305" i="1" s="1"/>
  <c r="AB3305" i="1" s="1"/>
  <c r="AI3305" i="1" s="1"/>
  <c r="Y3305" i="1"/>
  <c r="AG3305" i="1"/>
  <c r="K3306" i="1"/>
  <c r="V3306" i="1"/>
  <c r="X3306" i="1"/>
  <c r="Z3306" i="1" s="1"/>
  <c r="AB3306" i="1" s="1"/>
  <c r="AI3306" i="1" s="1"/>
  <c r="Y3306" i="1"/>
  <c r="AG3306" i="1"/>
  <c r="K3307" i="1"/>
  <c r="V3307" i="1"/>
  <c r="X3307" i="1"/>
  <c r="Y3307" i="1"/>
  <c r="Z3307" i="1"/>
  <c r="AB3307" i="1"/>
  <c r="AG3307" i="1"/>
  <c r="AI3307" i="1"/>
  <c r="K3308" i="1"/>
  <c r="V3308" i="1"/>
  <c r="X3308" i="1"/>
  <c r="Z3308" i="1" s="1"/>
  <c r="Y3308" i="1"/>
  <c r="AB3308" i="1"/>
  <c r="AI3308" i="1" s="1"/>
  <c r="AG3308" i="1"/>
  <c r="K3309" i="1"/>
  <c r="V3309" i="1"/>
  <c r="X3309" i="1"/>
  <c r="Y3309" i="1"/>
  <c r="AG3309" i="1"/>
  <c r="K3310" i="1"/>
  <c r="V3310" i="1"/>
  <c r="X3310" i="1"/>
  <c r="Y3310" i="1"/>
  <c r="Z3310" i="1"/>
  <c r="AB3310" i="1"/>
  <c r="AI3310" i="1" s="1"/>
  <c r="AG3310" i="1"/>
  <c r="K3311" i="1"/>
  <c r="V3311" i="1"/>
  <c r="X3311" i="1"/>
  <c r="Z3311" i="1" s="1"/>
  <c r="Y3311" i="1"/>
  <c r="AB3311" i="1"/>
  <c r="AI3311" i="1" s="1"/>
  <c r="AG3311" i="1"/>
  <c r="K3312" i="1"/>
  <c r="V3312" i="1" s="1"/>
  <c r="X3312" i="1"/>
  <c r="Y3312" i="1"/>
  <c r="AG3312" i="1"/>
  <c r="K3313" i="1"/>
  <c r="V3313" i="1"/>
  <c r="X3313" i="1"/>
  <c r="Y3313" i="1"/>
  <c r="Z3313" i="1"/>
  <c r="AB3313" i="1" s="1"/>
  <c r="AI3313" i="1" s="1"/>
  <c r="AG3313" i="1"/>
  <c r="K3314" i="1"/>
  <c r="V3314" i="1"/>
  <c r="X3314" i="1"/>
  <c r="Z3314" i="1" s="1"/>
  <c r="AB3314" i="1" s="1"/>
  <c r="AI3314" i="1" s="1"/>
  <c r="Y3314" i="1"/>
  <c r="AG3314" i="1"/>
  <c r="K3315" i="1"/>
  <c r="V3315" i="1"/>
  <c r="X3315" i="1"/>
  <c r="Z3315" i="1" s="1"/>
  <c r="AB3315" i="1" s="1"/>
  <c r="AI3315" i="1" s="1"/>
  <c r="Y3315" i="1"/>
  <c r="AG3315" i="1"/>
  <c r="K3316" i="1"/>
  <c r="V3316" i="1"/>
  <c r="X3316" i="1"/>
  <c r="Y3316" i="1"/>
  <c r="Z3316" i="1"/>
  <c r="AB3316" i="1" s="1"/>
  <c r="AI3316" i="1" s="1"/>
  <c r="AG3316" i="1"/>
  <c r="K3317" i="1"/>
  <c r="V3317" i="1"/>
  <c r="X3317" i="1"/>
  <c r="Z3317" i="1" s="1"/>
  <c r="Y3317" i="1"/>
  <c r="AB3317" i="1"/>
  <c r="AI3317" i="1" s="1"/>
  <c r="AG3317" i="1"/>
  <c r="K3318" i="1"/>
  <c r="V3318" i="1"/>
  <c r="X3318" i="1"/>
  <c r="Z3318" i="1" s="1"/>
  <c r="AB3318" i="1" s="1"/>
  <c r="AI3318" i="1" s="1"/>
  <c r="Y3318" i="1"/>
  <c r="AG3318" i="1"/>
  <c r="K3319" i="1"/>
  <c r="V3319" i="1"/>
  <c r="X3319" i="1"/>
  <c r="Y3319" i="1"/>
  <c r="Z3319" i="1"/>
  <c r="AB3319" i="1" s="1"/>
  <c r="AI3319" i="1" s="1"/>
  <c r="AG3319" i="1"/>
  <c r="K3320" i="1"/>
  <c r="V3320" i="1"/>
  <c r="X3320" i="1"/>
  <c r="Z3320" i="1" s="1"/>
  <c r="AB3320" i="1" s="1"/>
  <c r="AI3320" i="1" s="1"/>
  <c r="Y3320" i="1"/>
  <c r="AG3320" i="1"/>
  <c r="K3321" i="1"/>
  <c r="V3321" i="1"/>
  <c r="X3321" i="1"/>
  <c r="Z3321" i="1" s="1"/>
  <c r="AB3321" i="1" s="1"/>
  <c r="AI3321" i="1" s="1"/>
  <c r="Y3321" i="1"/>
  <c r="AG3321" i="1"/>
  <c r="K3322" i="1"/>
  <c r="V3322" i="1"/>
  <c r="X3322" i="1"/>
  <c r="Y3322" i="1"/>
  <c r="Z3322" i="1"/>
  <c r="AB3322" i="1"/>
  <c r="AI3322" i="1" s="1"/>
  <c r="AG3322" i="1"/>
  <c r="K3323" i="1"/>
  <c r="V3323" i="1"/>
  <c r="X3323" i="1"/>
  <c r="Y3323" i="1"/>
  <c r="AG3323" i="1"/>
  <c r="K3324" i="1"/>
  <c r="V3324" i="1" s="1"/>
  <c r="X3324" i="1"/>
  <c r="Y3324" i="1"/>
  <c r="AG3324" i="1"/>
  <c r="K3325" i="1"/>
  <c r="V3325" i="1"/>
  <c r="X3325" i="1"/>
  <c r="Y3325" i="1"/>
  <c r="Z3325" i="1"/>
  <c r="AB3325" i="1" s="1"/>
  <c r="AI3325" i="1" s="1"/>
  <c r="AG3325" i="1"/>
  <c r="K3326" i="1"/>
  <c r="V3326" i="1"/>
  <c r="X3326" i="1"/>
  <c r="Y3326" i="1"/>
  <c r="AG3326" i="1"/>
  <c r="K3327" i="1"/>
  <c r="V3327" i="1"/>
  <c r="X3327" i="1"/>
  <c r="Z3327" i="1" s="1"/>
  <c r="AB3327" i="1" s="1"/>
  <c r="AI3327" i="1" s="1"/>
  <c r="Y3327" i="1"/>
  <c r="AG3327" i="1"/>
  <c r="K3328" i="1"/>
  <c r="V3328" i="1"/>
  <c r="X3328" i="1"/>
  <c r="Y3328" i="1"/>
  <c r="Z3328" i="1"/>
  <c r="AB3328" i="1" s="1"/>
  <c r="AI3328" i="1" s="1"/>
  <c r="AG3328" i="1"/>
  <c r="K3329" i="1"/>
  <c r="V3329" i="1"/>
  <c r="X3329" i="1"/>
  <c r="Z3329" i="1" s="1"/>
  <c r="AB3329" i="1" s="1"/>
  <c r="AI3329" i="1" s="1"/>
  <c r="Y3329" i="1"/>
  <c r="AG3329" i="1"/>
  <c r="K3330" i="1"/>
  <c r="V3330" i="1"/>
  <c r="X3330" i="1"/>
  <c r="Z3330" i="1" s="1"/>
  <c r="AB3330" i="1" s="1"/>
  <c r="AI3330" i="1" s="1"/>
  <c r="Y3330" i="1"/>
  <c r="AG3330" i="1"/>
  <c r="K3331" i="1"/>
  <c r="V3331" i="1"/>
  <c r="X3331" i="1"/>
  <c r="Y3331" i="1"/>
  <c r="Z3331" i="1"/>
  <c r="AB3331" i="1"/>
  <c r="AI3331" i="1" s="1"/>
  <c r="AG3331" i="1"/>
  <c r="K3332" i="1"/>
  <c r="V3332" i="1"/>
  <c r="X3332" i="1"/>
  <c r="Y3332" i="1"/>
  <c r="AG3332" i="1"/>
  <c r="K3333" i="1"/>
  <c r="V3333" i="1"/>
  <c r="X3333" i="1"/>
  <c r="Z3333" i="1" s="1"/>
  <c r="AB3333" i="1" s="1"/>
  <c r="AI3333" i="1" s="1"/>
  <c r="Y3333" i="1"/>
  <c r="AG3333" i="1"/>
  <c r="K3334" i="1"/>
  <c r="V3334" i="1"/>
  <c r="X3334" i="1"/>
  <c r="Y3334" i="1"/>
  <c r="Z3334" i="1"/>
  <c r="AB3334" i="1" s="1"/>
  <c r="AI3334" i="1" s="1"/>
  <c r="AG3334" i="1"/>
  <c r="K3335" i="1"/>
  <c r="V3335" i="1"/>
  <c r="X3335" i="1"/>
  <c r="Z3335" i="1" s="1"/>
  <c r="AB3335" i="1" s="1"/>
  <c r="AI3335" i="1" s="1"/>
  <c r="Y3335" i="1"/>
  <c r="AG3335" i="1"/>
  <c r="K3336" i="1"/>
  <c r="V3336" i="1"/>
  <c r="X3336" i="1"/>
  <c r="Y3336" i="1"/>
  <c r="AG3336" i="1"/>
  <c r="K3337" i="1"/>
  <c r="V3337" i="1"/>
  <c r="X3337" i="1"/>
  <c r="Y3337" i="1"/>
  <c r="Z3337" i="1" s="1"/>
  <c r="AB3337" i="1" s="1"/>
  <c r="AI3337" i="1" s="1"/>
  <c r="AG3337" i="1"/>
  <c r="K3338" i="1"/>
  <c r="V3338" i="1"/>
  <c r="X3338" i="1"/>
  <c r="Y3338" i="1"/>
  <c r="AG3338" i="1"/>
  <c r="K3339" i="1"/>
  <c r="V3339" i="1" s="1"/>
  <c r="X3339" i="1"/>
  <c r="Y3339" i="1"/>
  <c r="AG3339" i="1"/>
  <c r="K3340" i="1"/>
  <c r="V3340" i="1"/>
  <c r="X3340" i="1"/>
  <c r="Y3340" i="1"/>
  <c r="Z3340" i="1"/>
  <c r="AB3340" i="1"/>
  <c r="AI3340" i="1" s="1"/>
  <c r="AG3340" i="1"/>
  <c r="K3341" i="1"/>
  <c r="V3341" i="1"/>
  <c r="X3341" i="1"/>
  <c r="Y3341" i="1"/>
  <c r="AG3341" i="1"/>
  <c r="K3342" i="1"/>
  <c r="V3342" i="1"/>
  <c r="X3342" i="1"/>
  <c r="Z3342" i="1" s="1"/>
  <c r="AB3342" i="1" s="1"/>
  <c r="AI3342" i="1" s="1"/>
  <c r="Y3342" i="1"/>
  <c r="AG3342" i="1"/>
  <c r="K3343" i="1"/>
  <c r="V3343" i="1"/>
  <c r="X3343" i="1"/>
  <c r="Y3343" i="1"/>
  <c r="Z3343" i="1"/>
  <c r="AB3343" i="1" s="1"/>
  <c r="AI3343" i="1" s="1"/>
  <c r="AG3343" i="1"/>
  <c r="K3344" i="1"/>
  <c r="V3344" i="1"/>
  <c r="X3344" i="1"/>
  <c r="Z3344" i="1" s="1"/>
  <c r="AB3344" i="1" s="1"/>
  <c r="AI3344" i="1" s="1"/>
  <c r="Y3344" i="1"/>
  <c r="AG3344" i="1"/>
  <c r="K3345" i="1"/>
  <c r="V3345" i="1"/>
  <c r="X3345" i="1"/>
  <c r="Y3345" i="1"/>
  <c r="AG3345" i="1"/>
  <c r="K3346" i="1"/>
  <c r="V3346" i="1"/>
  <c r="X3346" i="1"/>
  <c r="Y3346" i="1"/>
  <c r="Z3346" i="1" s="1"/>
  <c r="AB3346" i="1" s="1"/>
  <c r="AI3346" i="1" s="1"/>
  <c r="AG3346" i="1"/>
  <c r="K3347" i="1"/>
  <c r="V3347" i="1"/>
  <c r="X3347" i="1"/>
  <c r="Z3347" i="1" s="1"/>
  <c r="Y3347" i="1"/>
  <c r="AB3347" i="1"/>
  <c r="AI3347" i="1" s="1"/>
  <c r="AG3347" i="1"/>
  <c r="K3348" i="1"/>
  <c r="V3348" i="1" s="1"/>
  <c r="X3348" i="1"/>
  <c r="Y3348" i="1"/>
  <c r="AG3348" i="1"/>
  <c r="K3349" i="1"/>
  <c r="V3349" i="1"/>
  <c r="X3349" i="1"/>
  <c r="Y3349" i="1"/>
  <c r="Z3349" i="1"/>
  <c r="AB3349" i="1"/>
  <c r="AI3349" i="1" s="1"/>
  <c r="AG3349" i="1"/>
  <c r="K3350" i="1"/>
  <c r="V3350" i="1"/>
  <c r="X3350" i="1"/>
  <c r="Y3350" i="1"/>
  <c r="AG3350" i="1"/>
  <c r="K3351" i="1"/>
  <c r="V3351" i="1"/>
  <c r="X3351" i="1"/>
  <c r="Z3351" i="1" s="1"/>
  <c r="AB3351" i="1" s="1"/>
  <c r="AI3351" i="1" s="1"/>
  <c r="Y3351" i="1"/>
  <c r="AG3351" i="1"/>
  <c r="K3352" i="1"/>
  <c r="V3352" i="1"/>
  <c r="X3352" i="1"/>
  <c r="Y3352" i="1"/>
  <c r="Z3352" i="1"/>
  <c r="AB3352" i="1" s="1"/>
  <c r="AI3352" i="1" s="1"/>
  <c r="AG3352" i="1"/>
  <c r="K3353" i="1"/>
  <c r="V3353" i="1"/>
  <c r="X3353" i="1"/>
  <c r="Z3353" i="1" s="1"/>
  <c r="AB3353" i="1" s="1"/>
  <c r="AI3353" i="1" s="1"/>
  <c r="Y3353" i="1"/>
  <c r="AG3353" i="1"/>
  <c r="K3354" i="1"/>
  <c r="V3354" i="1"/>
  <c r="X3354" i="1"/>
  <c r="Y3354" i="1"/>
  <c r="AG3354" i="1"/>
  <c r="K3355" i="1"/>
  <c r="V3355" i="1"/>
  <c r="X3355" i="1"/>
  <c r="Y3355" i="1"/>
  <c r="Z3355" i="1" s="1"/>
  <c r="AB3355" i="1" s="1"/>
  <c r="AI3355" i="1" s="1"/>
  <c r="AG3355" i="1"/>
  <c r="K3356" i="1"/>
  <c r="V3356" i="1"/>
  <c r="X3356" i="1"/>
  <c r="Y3356" i="1"/>
  <c r="AG3356" i="1"/>
  <c r="K3357" i="1"/>
  <c r="V3357" i="1" s="1"/>
  <c r="X3357" i="1"/>
  <c r="Y3357" i="1"/>
  <c r="AG3357" i="1"/>
  <c r="K3358" i="1"/>
  <c r="V3358" i="1"/>
  <c r="X3358" i="1"/>
  <c r="Y3358" i="1"/>
  <c r="Z3358" i="1"/>
  <c r="AB3358" i="1"/>
  <c r="AI3358" i="1" s="1"/>
  <c r="AG3358" i="1"/>
  <c r="K3359" i="1"/>
  <c r="V3359" i="1"/>
  <c r="X3359" i="1"/>
  <c r="Y3359" i="1"/>
  <c r="AG3359" i="1"/>
  <c r="K3360" i="1"/>
  <c r="V3360" i="1"/>
  <c r="X3360" i="1"/>
  <c r="Z3360" i="1" s="1"/>
  <c r="AB3360" i="1" s="1"/>
  <c r="AI3360" i="1" s="1"/>
  <c r="Y3360" i="1"/>
  <c r="AG3360" i="1"/>
  <c r="K3361" i="1"/>
  <c r="V3361" i="1"/>
  <c r="X3361" i="1"/>
  <c r="Y3361" i="1"/>
  <c r="Z3361" i="1"/>
  <c r="AB3361" i="1" s="1"/>
  <c r="AI3361" i="1" s="1"/>
  <c r="AG3361" i="1"/>
  <c r="K3362" i="1"/>
  <c r="V3362" i="1"/>
  <c r="X3362" i="1"/>
  <c r="Z3362" i="1" s="1"/>
  <c r="AB3362" i="1" s="1"/>
  <c r="AI3362" i="1" s="1"/>
  <c r="Y3362" i="1"/>
  <c r="AG3362" i="1"/>
  <c r="K3363" i="1"/>
  <c r="V3363" i="1"/>
  <c r="X3363" i="1"/>
  <c r="Y3363" i="1"/>
  <c r="AG3363" i="1"/>
  <c r="K3364" i="1"/>
  <c r="V3364" i="1"/>
  <c r="X3364" i="1"/>
  <c r="Y3364" i="1"/>
  <c r="Z3364" i="1" s="1"/>
  <c r="AB3364" i="1" s="1"/>
  <c r="AI3364" i="1" s="1"/>
  <c r="AG3364" i="1"/>
  <c r="K3365" i="1"/>
  <c r="V3365" i="1"/>
  <c r="X3365" i="1"/>
  <c r="Z3365" i="1" s="1"/>
  <c r="Y3365" i="1"/>
  <c r="AB3365" i="1"/>
  <c r="AI3365" i="1" s="1"/>
  <c r="AG3365" i="1"/>
  <c r="K3366" i="1"/>
  <c r="V3366" i="1" s="1"/>
  <c r="X3366" i="1"/>
  <c r="Y3366" i="1"/>
  <c r="AG3366" i="1"/>
  <c r="K3367" i="1"/>
  <c r="V3367" i="1"/>
  <c r="X3367" i="1"/>
  <c r="Y3367" i="1"/>
  <c r="Z3367" i="1"/>
  <c r="AB3367" i="1"/>
  <c r="AI3367" i="1" s="1"/>
  <c r="AG3367" i="1"/>
  <c r="K3368" i="1"/>
  <c r="V3368" i="1"/>
  <c r="X3368" i="1"/>
  <c r="Y3368" i="1"/>
  <c r="AG3368" i="1"/>
  <c r="K3369" i="1"/>
  <c r="V3369" i="1"/>
  <c r="X3369" i="1"/>
  <c r="Z3369" i="1" s="1"/>
  <c r="AB3369" i="1" s="1"/>
  <c r="AI3369" i="1" s="1"/>
  <c r="Y3369" i="1"/>
  <c r="AG3369" i="1"/>
  <c r="K3370" i="1"/>
  <c r="V3370" i="1"/>
  <c r="X3370" i="1"/>
  <c r="Y3370" i="1"/>
  <c r="Z3370" i="1"/>
  <c r="AB3370" i="1" s="1"/>
  <c r="AI3370" i="1" s="1"/>
  <c r="AG3370" i="1"/>
  <c r="K3371" i="1"/>
  <c r="V3371" i="1"/>
  <c r="X3371" i="1"/>
  <c r="Z3371" i="1" s="1"/>
  <c r="AB3371" i="1" s="1"/>
  <c r="AI3371" i="1" s="1"/>
  <c r="Y3371" i="1"/>
  <c r="AG3371" i="1"/>
  <c r="K3372" i="1"/>
  <c r="V3372" i="1"/>
  <c r="X3372" i="1"/>
  <c r="Y3372" i="1"/>
  <c r="AG3372" i="1"/>
  <c r="K3373" i="1"/>
  <c r="V3373" i="1"/>
  <c r="X3373" i="1"/>
  <c r="Y3373" i="1"/>
  <c r="Z3373" i="1" s="1"/>
  <c r="AB3373" i="1" s="1"/>
  <c r="AI3373" i="1" s="1"/>
  <c r="AG3373" i="1"/>
  <c r="K3374" i="1"/>
  <c r="V3374" i="1"/>
  <c r="X3374" i="1"/>
  <c r="Y3374" i="1"/>
  <c r="AG3374" i="1"/>
  <c r="K3375" i="1"/>
  <c r="V3375" i="1" s="1"/>
  <c r="X3375" i="1"/>
  <c r="Y3375" i="1"/>
  <c r="AG3375" i="1"/>
  <c r="K3376" i="1"/>
  <c r="V3376" i="1"/>
  <c r="X3376" i="1"/>
  <c r="Y3376" i="1"/>
  <c r="Z3376" i="1"/>
  <c r="AB3376" i="1"/>
  <c r="AI3376" i="1" s="1"/>
  <c r="AG3376" i="1"/>
  <c r="K3377" i="1"/>
  <c r="V3377" i="1"/>
  <c r="X3377" i="1"/>
  <c r="Y3377" i="1"/>
  <c r="AG3377" i="1"/>
  <c r="K3378" i="1"/>
  <c r="V3378" i="1"/>
  <c r="X3378" i="1"/>
  <c r="Z3378" i="1" s="1"/>
  <c r="AB3378" i="1" s="1"/>
  <c r="AI3378" i="1" s="1"/>
  <c r="Y3378" i="1"/>
  <c r="AG3378" i="1"/>
  <c r="K3379" i="1"/>
  <c r="V3379" i="1"/>
  <c r="X3379" i="1"/>
  <c r="Y3379" i="1"/>
  <c r="Z3379" i="1"/>
  <c r="AB3379" i="1" s="1"/>
  <c r="AI3379" i="1" s="1"/>
  <c r="AG3379" i="1"/>
  <c r="K3380" i="1"/>
  <c r="V3380" i="1"/>
  <c r="X3380" i="1"/>
  <c r="Z3380" i="1" s="1"/>
  <c r="AB3380" i="1" s="1"/>
  <c r="AI3380" i="1" s="1"/>
  <c r="Y3380" i="1"/>
  <c r="AG3380" i="1"/>
  <c r="K3381" i="1"/>
  <c r="V3381" i="1"/>
  <c r="X3381" i="1"/>
  <c r="Y3381" i="1"/>
  <c r="AG3381" i="1"/>
  <c r="K3382" i="1"/>
  <c r="V3382" i="1"/>
  <c r="X3382" i="1"/>
  <c r="Y3382" i="1"/>
  <c r="Z3382" i="1" s="1"/>
  <c r="AB3382" i="1" s="1"/>
  <c r="AI3382" i="1" s="1"/>
  <c r="AG3382" i="1"/>
  <c r="K3383" i="1"/>
  <c r="V3383" i="1"/>
  <c r="X3383" i="1"/>
  <c r="Z3383" i="1" s="1"/>
  <c r="Y3383" i="1"/>
  <c r="AB3383" i="1"/>
  <c r="AI3383" i="1" s="1"/>
  <c r="AG3383" i="1"/>
  <c r="K3384" i="1"/>
  <c r="V3384" i="1" s="1"/>
  <c r="X3384" i="1"/>
  <c r="Y3384" i="1"/>
  <c r="AG3384" i="1"/>
  <c r="K3385" i="1"/>
  <c r="V3385" i="1"/>
  <c r="X3385" i="1"/>
  <c r="Y3385" i="1"/>
  <c r="Z3385" i="1"/>
  <c r="AB3385" i="1"/>
  <c r="AI3385" i="1" s="1"/>
  <c r="AG3385" i="1"/>
  <c r="K3386" i="1"/>
  <c r="V3386" i="1"/>
  <c r="X3386" i="1"/>
  <c r="Y3386" i="1"/>
  <c r="AG3386" i="1"/>
  <c r="K3387" i="1"/>
  <c r="V3387" i="1"/>
  <c r="X3387" i="1"/>
  <c r="Z3387" i="1" s="1"/>
  <c r="AB3387" i="1" s="1"/>
  <c r="AI3387" i="1" s="1"/>
  <c r="Y3387" i="1"/>
  <c r="AG3387" i="1"/>
  <c r="K3388" i="1"/>
  <c r="V3388" i="1"/>
  <c r="X3388" i="1"/>
  <c r="Y3388" i="1"/>
  <c r="Z3388" i="1"/>
  <c r="AB3388" i="1" s="1"/>
  <c r="AI3388" i="1" s="1"/>
  <c r="AG3388" i="1"/>
  <c r="K3389" i="1"/>
  <c r="V3389" i="1"/>
  <c r="X3389" i="1"/>
  <c r="Z3389" i="1" s="1"/>
  <c r="AB3389" i="1" s="1"/>
  <c r="AI3389" i="1" s="1"/>
  <c r="Y3389" i="1"/>
  <c r="AG3389" i="1"/>
  <c r="K3390" i="1"/>
  <c r="V3390" i="1"/>
  <c r="X3390" i="1"/>
  <c r="Y3390" i="1"/>
  <c r="AG3390" i="1"/>
  <c r="K3391" i="1"/>
  <c r="V3391" i="1"/>
  <c r="X3391" i="1"/>
  <c r="Y3391" i="1"/>
  <c r="Z3391" i="1" s="1"/>
  <c r="AB3391" i="1" s="1"/>
  <c r="AI3391" i="1" s="1"/>
  <c r="AG3391" i="1"/>
  <c r="K3392" i="1"/>
  <c r="V3392" i="1"/>
  <c r="X3392" i="1"/>
  <c r="Y3392" i="1"/>
  <c r="AG3392" i="1"/>
  <c r="K3393" i="1"/>
  <c r="V3393" i="1" s="1"/>
  <c r="X3393" i="1"/>
  <c r="Y3393" i="1"/>
  <c r="AG3393" i="1"/>
  <c r="K3394" i="1"/>
  <c r="V3394" i="1"/>
  <c r="X3394" i="1"/>
  <c r="Y3394" i="1"/>
  <c r="Z3394" i="1"/>
  <c r="AB3394" i="1"/>
  <c r="AI3394" i="1" s="1"/>
  <c r="AG3394" i="1"/>
  <c r="K3395" i="1"/>
  <c r="V3395" i="1"/>
  <c r="X3395" i="1"/>
  <c r="Y3395" i="1"/>
  <c r="AG3395" i="1"/>
  <c r="K3396" i="1"/>
  <c r="V3396" i="1"/>
  <c r="X3396" i="1"/>
  <c r="Z3396" i="1" s="1"/>
  <c r="AB3396" i="1" s="1"/>
  <c r="AI3396" i="1" s="1"/>
  <c r="Y3396" i="1"/>
  <c r="AG3396" i="1"/>
  <c r="K3397" i="1"/>
  <c r="V3397" i="1"/>
  <c r="X3397" i="1"/>
  <c r="Y3397" i="1"/>
  <c r="Z3397" i="1"/>
  <c r="AB3397" i="1" s="1"/>
  <c r="AI3397" i="1" s="1"/>
  <c r="AG3397" i="1"/>
  <c r="K3398" i="1"/>
  <c r="V3398" i="1"/>
  <c r="X3398" i="1"/>
  <c r="Z3398" i="1" s="1"/>
  <c r="AB3398" i="1" s="1"/>
  <c r="AI3398" i="1" s="1"/>
  <c r="Y3398" i="1"/>
  <c r="AG3398" i="1"/>
  <c r="K3399" i="1"/>
  <c r="V3399" i="1"/>
  <c r="X3399" i="1"/>
  <c r="Y3399" i="1"/>
  <c r="AG3399" i="1"/>
  <c r="K3400" i="1"/>
  <c r="V3400" i="1"/>
  <c r="X3400" i="1"/>
  <c r="Y3400" i="1"/>
  <c r="Z3400" i="1" s="1"/>
  <c r="AB3400" i="1" s="1"/>
  <c r="AI3400" i="1" s="1"/>
  <c r="AG3400" i="1"/>
  <c r="K3401" i="1"/>
  <c r="V3401" i="1"/>
  <c r="X3401" i="1"/>
  <c r="Z3401" i="1" s="1"/>
  <c r="Y3401" i="1"/>
  <c r="AB3401" i="1"/>
  <c r="AI3401" i="1" s="1"/>
  <c r="AG3401" i="1"/>
  <c r="K3402" i="1"/>
  <c r="V3402" i="1" s="1"/>
  <c r="X3402" i="1"/>
  <c r="Y3402" i="1"/>
  <c r="AG3402" i="1"/>
  <c r="K3403" i="1"/>
  <c r="V3403" i="1"/>
  <c r="X3403" i="1"/>
  <c r="Y3403" i="1"/>
  <c r="Z3403" i="1"/>
  <c r="AB3403" i="1"/>
  <c r="AI3403" i="1" s="1"/>
  <c r="AG3403" i="1"/>
  <c r="K3404" i="1"/>
  <c r="V3404" i="1"/>
  <c r="X3404" i="1"/>
  <c r="Y3404" i="1"/>
  <c r="AG3404" i="1"/>
  <c r="K3405" i="1"/>
  <c r="V3405" i="1"/>
  <c r="X3405" i="1"/>
  <c r="Z3405" i="1" s="1"/>
  <c r="AB3405" i="1" s="1"/>
  <c r="AI3405" i="1" s="1"/>
  <c r="Y3405" i="1"/>
  <c r="AG3405" i="1"/>
  <c r="K3406" i="1"/>
  <c r="V3406" i="1"/>
  <c r="X3406" i="1"/>
  <c r="Y3406" i="1"/>
  <c r="Z3406" i="1"/>
  <c r="AB3406" i="1" s="1"/>
  <c r="AI3406" i="1" s="1"/>
  <c r="AG3406" i="1"/>
  <c r="K3407" i="1"/>
  <c r="V3407" i="1"/>
  <c r="X3407" i="1"/>
  <c r="Z3407" i="1" s="1"/>
  <c r="AB3407" i="1" s="1"/>
  <c r="AI3407" i="1" s="1"/>
  <c r="Y3407" i="1"/>
  <c r="AG3407" i="1"/>
  <c r="K3408" i="1"/>
  <c r="V3408" i="1"/>
  <c r="X3408" i="1"/>
  <c r="Y3408" i="1"/>
  <c r="AG3408" i="1"/>
  <c r="K3409" i="1"/>
  <c r="V3409" i="1"/>
  <c r="X3409" i="1"/>
  <c r="Y3409" i="1"/>
  <c r="Z3409" i="1" s="1"/>
  <c r="AB3409" i="1" s="1"/>
  <c r="AI3409" i="1" s="1"/>
  <c r="AG3409" i="1"/>
  <c r="K3410" i="1"/>
  <c r="V3410" i="1"/>
  <c r="X3410" i="1"/>
  <c r="Y3410" i="1"/>
  <c r="AG3410" i="1"/>
  <c r="K3411" i="1"/>
  <c r="V3411" i="1" s="1"/>
  <c r="X3411" i="1"/>
  <c r="Y3411" i="1"/>
  <c r="AG3411" i="1"/>
  <c r="K3412" i="1"/>
  <c r="V3412" i="1"/>
  <c r="X3412" i="1"/>
  <c r="Y3412" i="1"/>
  <c r="Z3412" i="1"/>
  <c r="AB3412" i="1"/>
  <c r="AI3412" i="1" s="1"/>
  <c r="AG3412" i="1"/>
  <c r="K3413" i="1"/>
  <c r="V3413" i="1"/>
  <c r="X3413" i="1"/>
  <c r="Y3413" i="1"/>
  <c r="AG3413" i="1"/>
  <c r="K3414" i="1"/>
  <c r="V3414" i="1"/>
  <c r="X3414" i="1"/>
  <c r="Z3414" i="1" s="1"/>
  <c r="AB3414" i="1" s="1"/>
  <c r="AI3414" i="1" s="1"/>
  <c r="Y3414" i="1"/>
  <c r="AG3414" i="1"/>
  <c r="K3415" i="1"/>
  <c r="V3415" i="1"/>
  <c r="X3415" i="1"/>
  <c r="Y3415" i="1"/>
  <c r="Z3415" i="1"/>
  <c r="AB3415" i="1" s="1"/>
  <c r="AI3415" i="1" s="1"/>
  <c r="AG3415" i="1"/>
  <c r="K3416" i="1"/>
  <c r="V3416" i="1"/>
  <c r="X3416" i="1"/>
  <c r="Z3416" i="1" s="1"/>
  <c r="AB3416" i="1" s="1"/>
  <c r="AI3416" i="1" s="1"/>
  <c r="Y3416" i="1"/>
  <c r="AG3416" i="1"/>
  <c r="K3417" i="1"/>
  <c r="V3417" i="1"/>
  <c r="X3417" i="1"/>
  <c r="Y3417" i="1"/>
  <c r="AG3417" i="1"/>
  <c r="K3418" i="1"/>
  <c r="V3418" i="1" s="1"/>
  <c r="X3418" i="1"/>
  <c r="Y3418" i="1"/>
  <c r="Z3418" i="1" s="1"/>
  <c r="AB3418" i="1" s="1"/>
  <c r="AI3418" i="1" s="1"/>
  <c r="AG3418" i="1"/>
  <c r="K3419" i="1"/>
  <c r="V3419" i="1"/>
  <c r="X3419" i="1"/>
  <c r="Y3419" i="1"/>
  <c r="Z3419" i="1"/>
  <c r="AB3419" i="1" s="1"/>
  <c r="AI3419" i="1" s="1"/>
  <c r="AG3419" i="1"/>
  <c r="K3420" i="1"/>
  <c r="V3420" i="1"/>
  <c r="X3420" i="1"/>
  <c r="Z3420" i="1" s="1"/>
  <c r="AB3420" i="1" s="1"/>
  <c r="AI3420" i="1" s="1"/>
  <c r="Y3420" i="1"/>
  <c r="AG3420" i="1"/>
  <c r="K3421" i="1"/>
  <c r="V3421" i="1"/>
  <c r="X3421" i="1"/>
  <c r="Y3421" i="1"/>
  <c r="Z3421" i="1"/>
  <c r="AB3421" i="1" s="1"/>
  <c r="AI3421" i="1" s="1"/>
  <c r="AG3421" i="1"/>
  <c r="K3422" i="1"/>
  <c r="V3422" i="1"/>
  <c r="X3422" i="1"/>
  <c r="Z3422" i="1" s="1"/>
  <c r="AB3422" i="1" s="1"/>
  <c r="AI3422" i="1" s="1"/>
  <c r="Y3422" i="1"/>
  <c r="AG3422" i="1"/>
  <c r="K3423" i="1"/>
  <c r="V3423" i="1" s="1"/>
  <c r="X3423" i="1"/>
  <c r="Y3423" i="1"/>
  <c r="AG3423" i="1"/>
  <c r="K3424" i="1"/>
  <c r="V3424" i="1" s="1"/>
  <c r="X3424" i="1"/>
  <c r="Y3424" i="1"/>
  <c r="Z3424" i="1"/>
  <c r="AB3424" i="1"/>
  <c r="AI3424" i="1" s="1"/>
  <c r="AG3424" i="1"/>
  <c r="K3425" i="1"/>
  <c r="V3425" i="1"/>
  <c r="X3425" i="1"/>
  <c r="Y3425" i="1"/>
  <c r="Z3425" i="1" s="1"/>
  <c r="AB3425" i="1" s="1"/>
  <c r="AI3425" i="1" s="1"/>
  <c r="AG3425" i="1"/>
  <c r="K3426" i="1"/>
  <c r="V3426" i="1"/>
  <c r="X3426" i="1"/>
  <c r="Y3426" i="1"/>
  <c r="AG3426" i="1"/>
  <c r="K3427" i="1"/>
  <c r="V3427" i="1" s="1"/>
  <c r="X3427" i="1"/>
  <c r="Y3427" i="1"/>
  <c r="Z3427" i="1" s="1"/>
  <c r="AB3427" i="1" s="1"/>
  <c r="AI3427" i="1" s="1"/>
  <c r="AG3427" i="1"/>
  <c r="K3428" i="1"/>
  <c r="V3428" i="1"/>
  <c r="X3428" i="1"/>
  <c r="Y3428" i="1"/>
  <c r="Z3428" i="1"/>
  <c r="AB3428" i="1" s="1"/>
  <c r="AI3428" i="1" s="1"/>
  <c r="AG3428" i="1"/>
  <c r="K3429" i="1"/>
  <c r="V3429" i="1"/>
  <c r="X3429" i="1"/>
  <c r="Z3429" i="1" s="1"/>
  <c r="AB3429" i="1" s="1"/>
  <c r="AI3429" i="1" s="1"/>
  <c r="Y3429" i="1"/>
  <c r="AG3429" i="1"/>
  <c r="K3430" i="1"/>
  <c r="V3430" i="1"/>
  <c r="X3430" i="1"/>
  <c r="Y3430" i="1"/>
  <c r="Z3430" i="1"/>
  <c r="AB3430" i="1" s="1"/>
  <c r="AI3430" i="1" s="1"/>
  <c r="AG3430" i="1"/>
  <c r="K3431" i="1"/>
  <c r="V3431" i="1"/>
  <c r="X3431" i="1"/>
  <c r="Z3431" i="1" s="1"/>
  <c r="AB3431" i="1" s="1"/>
  <c r="AI3431" i="1" s="1"/>
  <c r="Y3431" i="1"/>
  <c r="AG3431" i="1"/>
  <c r="K3432" i="1"/>
  <c r="V3432" i="1" s="1"/>
  <c r="X3432" i="1"/>
  <c r="Y3432" i="1"/>
  <c r="AG3432" i="1"/>
  <c r="K3433" i="1"/>
  <c r="V3433" i="1"/>
  <c r="X3433" i="1"/>
  <c r="Y3433" i="1"/>
  <c r="Z3433" i="1" s="1"/>
  <c r="AB3433" i="1" s="1"/>
  <c r="AI3433" i="1" s="1"/>
  <c r="AG3433" i="1"/>
  <c r="K3434" i="1"/>
  <c r="V3434" i="1"/>
  <c r="X3434" i="1"/>
  <c r="Z3434" i="1" s="1"/>
  <c r="AB3434" i="1" s="1"/>
  <c r="AI3434" i="1" s="1"/>
  <c r="Y3434" i="1"/>
  <c r="AG3434" i="1"/>
  <c r="K3435" i="1"/>
  <c r="V3435" i="1"/>
  <c r="X3435" i="1"/>
  <c r="Y3435" i="1"/>
  <c r="AG3435" i="1"/>
  <c r="K3436" i="1"/>
  <c r="V3436" i="1" s="1"/>
  <c r="X3436" i="1"/>
  <c r="Y3436" i="1"/>
  <c r="Z3436" i="1" s="1"/>
  <c r="AB3436" i="1" s="1"/>
  <c r="AI3436" i="1" s="1"/>
  <c r="AG3436" i="1"/>
  <c r="K3437" i="1"/>
  <c r="V3437" i="1"/>
  <c r="X3437" i="1"/>
  <c r="Y3437" i="1"/>
  <c r="Z3437" i="1"/>
  <c r="AB3437" i="1" s="1"/>
  <c r="AI3437" i="1" s="1"/>
  <c r="AG3437" i="1"/>
  <c r="K3438" i="1"/>
  <c r="V3438" i="1" s="1"/>
  <c r="X3438" i="1"/>
  <c r="Z3438" i="1" s="1"/>
  <c r="AB3438" i="1" s="1"/>
  <c r="AI3438" i="1" s="1"/>
  <c r="Y3438" i="1"/>
  <c r="AG3438" i="1"/>
  <c r="K3439" i="1"/>
  <c r="V3439" i="1"/>
  <c r="X3439" i="1"/>
  <c r="Y3439" i="1"/>
  <c r="Z3439" i="1"/>
  <c r="AB3439" i="1" s="1"/>
  <c r="AI3439" i="1" s="1"/>
  <c r="AG3439" i="1"/>
  <c r="K3440" i="1"/>
  <c r="V3440" i="1"/>
  <c r="X3440" i="1"/>
  <c r="Z3440" i="1" s="1"/>
  <c r="AB3440" i="1" s="1"/>
  <c r="AI3440" i="1" s="1"/>
  <c r="Y3440" i="1"/>
  <c r="AG3440" i="1"/>
  <c r="K3441" i="1"/>
  <c r="V3441" i="1" s="1"/>
  <c r="X3441" i="1"/>
  <c r="Y3441" i="1"/>
  <c r="AG3441" i="1"/>
  <c r="K3442" i="1"/>
  <c r="V3442" i="1"/>
  <c r="X3442" i="1"/>
  <c r="Y3442" i="1"/>
  <c r="Z3442" i="1"/>
  <c r="AB3442" i="1"/>
  <c r="AI3442" i="1" s="1"/>
  <c r="AG3442" i="1"/>
  <c r="K3443" i="1"/>
  <c r="V3443" i="1"/>
  <c r="X3443" i="1"/>
  <c r="Y3443" i="1"/>
  <c r="Z3443" i="1" s="1"/>
  <c r="AB3443" i="1" s="1"/>
  <c r="AI3443" i="1" s="1"/>
  <c r="AG3443" i="1"/>
  <c r="K3444" i="1"/>
  <c r="V3444" i="1"/>
  <c r="X3444" i="1"/>
  <c r="Z3444" i="1" s="1"/>
  <c r="Y3444" i="1"/>
  <c r="AB3444" i="1"/>
  <c r="AI3444" i="1" s="1"/>
  <c r="AG3444" i="1"/>
  <c r="K3445" i="1"/>
  <c r="V3445" i="1" s="1"/>
  <c r="X3445" i="1"/>
  <c r="Y3445" i="1"/>
  <c r="Z3445" i="1" s="1"/>
  <c r="AB3445" i="1" s="1"/>
  <c r="AI3445" i="1" s="1"/>
  <c r="AG3445" i="1"/>
  <c r="K3446" i="1"/>
  <c r="V3446" i="1"/>
  <c r="X3446" i="1"/>
  <c r="Y3446" i="1"/>
  <c r="Z3446" i="1"/>
  <c r="AB3446" i="1" s="1"/>
  <c r="AI3446" i="1" s="1"/>
  <c r="AG3446" i="1"/>
  <c r="K3447" i="1"/>
  <c r="V3447" i="1"/>
  <c r="X3447" i="1"/>
  <c r="Z3447" i="1" s="1"/>
  <c r="AB3447" i="1" s="1"/>
  <c r="AI3447" i="1" s="1"/>
  <c r="Y3447" i="1"/>
  <c r="AG3447" i="1"/>
  <c r="K3448" i="1"/>
  <c r="V3448" i="1"/>
  <c r="X3448" i="1"/>
  <c r="Y3448" i="1"/>
  <c r="Z3448" i="1"/>
  <c r="AB3448" i="1" s="1"/>
  <c r="AI3448" i="1" s="1"/>
  <c r="AG3448" i="1"/>
  <c r="K3449" i="1"/>
  <c r="V3449" i="1"/>
  <c r="X3449" i="1"/>
  <c r="Z3449" i="1" s="1"/>
  <c r="AB3449" i="1" s="1"/>
  <c r="AI3449" i="1" s="1"/>
  <c r="Y3449" i="1"/>
  <c r="AG3449" i="1"/>
  <c r="K3450" i="1"/>
  <c r="V3450" i="1" s="1"/>
  <c r="X3450" i="1"/>
  <c r="Y3450" i="1"/>
  <c r="AG3450" i="1"/>
  <c r="K3451" i="1"/>
  <c r="V3451" i="1"/>
  <c r="X3451" i="1"/>
  <c r="Y3451" i="1"/>
  <c r="Z3451" i="1"/>
  <c r="AB3451" i="1"/>
  <c r="AI3451" i="1" s="1"/>
  <c r="AG3451" i="1"/>
  <c r="K3452" i="1"/>
  <c r="V3452" i="1"/>
  <c r="X3452" i="1"/>
  <c r="Z3452" i="1" s="1"/>
  <c r="AB3452" i="1" s="1"/>
  <c r="AI3452" i="1" s="1"/>
  <c r="Y3452" i="1"/>
  <c r="AG3452" i="1"/>
  <c r="K3453" i="1"/>
  <c r="V3453" i="1"/>
  <c r="X3453" i="1"/>
  <c r="Y3453" i="1"/>
  <c r="AG3453" i="1"/>
  <c r="K3454" i="1"/>
  <c r="V3454" i="1" s="1"/>
  <c r="X3454" i="1"/>
  <c r="Y3454" i="1"/>
  <c r="Z3454" i="1" s="1"/>
  <c r="AB3454" i="1" s="1"/>
  <c r="AI3454" i="1" s="1"/>
  <c r="AG3454" i="1"/>
  <c r="K3455" i="1"/>
  <c r="V3455" i="1"/>
  <c r="X3455" i="1"/>
  <c r="Y3455" i="1"/>
  <c r="Z3455" i="1"/>
  <c r="AB3455" i="1" s="1"/>
  <c r="AI3455" i="1" s="1"/>
  <c r="AG3455" i="1"/>
  <c r="K3456" i="1"/>
  <c r="V3456" i="1"/>
  <c r="X3456" i="1"/>
  <c r="Z3456" i="1" s="1"/>
  <c r="AB3456" i="1" s="1"/>
  <c r="AI3456" i="1" s="1"/>
  <c r="Y3456" i="1"/>
  <c r="AG3456" i="1"/>
  <c r="K3457" i="1"/>
  <c r="V3457" i="1"/>
  <c r="X3457" i="1"/>
  <c r="Y3457" i="1"/>
  <c r="Z3457" i="1"/>
  <c r="AB3457" i="1" s="1"/>
  <c r="AI3457" i="1" s="1"/>
  <c r="AG3457" i="1"/>
  <c r="K3458" i="1"/>
  <c r="V3458" i="1"/>
  <c r="X3458" i="1"/>
  <c r="Z3458" i="1" s="1"/>
  <c r="AB3458" i="1" s="1"/>
  <c r="AI3458" i="1" s="1"/>
  <c r="Y3458" i="1"/>
  <c r="AG3458" i="1"/>
  <c r="K3459" i="1"/>
  <c r="V3459" i="1" s="1"/>
  <c r="X3459" i="1"/>
  <c r="Y3459" i="1"/>
  <c r="AG3459" i="1"/>
  <c r="K3460" i="1"/>
  <c r="V3460" i="1" s="1"/>
  <c r="X3460" i="1"/>
  <c r="Y3460" i="1"/>
  <c r="Z3460" i="1"/>
  <c r="AB3460" i="1"/>
  <c r="AI3460" i="1" s="1"/>
  <c r="AG3460" i="1"/>
  <c r="K3461" i="1"/>
  <c r="V3461" i="1"/>
  <c r="X3461" i="1"/>
  <c r="Y3461" i="1"/>
  <c r="Z3461" i="1" s="1"/>
  <c r="AB3461" i="1" s="1"/>
  <c r="AI3461" i="1" s="1"/>
  <c r="AG3461" i="1"/>
  <c r="K3462" i="1"/>
  <c r="V3462" i="1"/>
  <c r="X3462" i="1"/>
  <c r="Y3462" i="1"/>
  <c r="AG3462" i="1"/>
  <c r="K3463" i="1"/>
  <c r="V3463" i="1" s="1"/>
  <c r="X3463" i="1"/>
  <c r="Y3463" i="1"/>
  <c r="Z3463" i="1" s="1"/>
  <c r="AB3463" i="1" s="1"/>
  <c r="AI3463" i="1" s="1"/>
  <c r="AG3463" i="1"/>
  <c r="K3464" i="1"/>
  <c r="V3464" i="1"/>
  <c r="X3464" i="1"/>
  <c r="Y3464" i="1"/>
  <c r="Z3464" i="1"/>
  <c r="AB3464" i="1" s="1"/>
  <c r="AI3464" i="1" s="1"/>
  <c r="AG3464" i="1"/>
  <c r="K3465" i="1"/>
  <c r="V3465" i="1"/>
  <c r="X3465" i="1"/>
  <c r="Z3465" i="1" s="1"/>
  <c r="AB3465" i="1" s="1"/>
  <c r="AI3465" i="1" s="1"/>
  <c r="Y3465" i="1"/>
  <c r="AG3465" i="1"/>
  <c r="K3466" i="1"/>
  <c r="V3466" i="1"/>
  <c r="X3466" i="1"/>
  <c r="Y3466" i="1"/>
  <c r="Z3466" i="1"/>
  <c r="AB3466" i="1" s="1"/>
  <c r="AI3466" i="1" s="1"/>
  <c r="AG3466" i="1"/>
  <c r="K3467" i="1"/>
  <c r="V3467" i="1"/>
  <c r="X3467" i="1"/>
  <c r="Z3467" i="1" s="1"/>
  <c r="AB3467" i="1" s="1"/>
  <c r="AI3467" i="1" s="1"/>
  <c r="Y3467" i="1"/>
  <c r="AG3467" i="1"/>
  <c r="K3468" i="1"/>
  <c r="V3468" i="1" s="1"/>
  <c r="X3468" i="1"/>
  <c r="Y3468" i="1"/>
  <c r="AG3468" i="1"/>
  <c r="K3469" i="1"/>
  <c r="V3469" i="1"/>
  <c r="X3469" i="1"/>
  <c r="Y3469" i="1"/>
  <c r="Z3469" i="1" s="1"/>
  <c r="AB3469" i="1" s="1"/>
  <c r="AI3469" i="1" s="1"/>
  <c r="AG3469" i="1"/>
  <c r="K3470" i="1"/>
  <c r="V3470" i="1"/>
  <c r="X3470" i="1"/>
  <c r="Z3470" i="1" s="1"/>
  <c r="AB3470" i="1" s="1"/>
  <c r="AI3470" i="1" s="1"/>
  <c r="Y3470" i="1"/>
  <c r="AG3470" i="1"/>
  <c r="K3471" i="1"/>
  <c r="V3471" i="1"/>
  <c r="X3471" i="1"/>
  <c r="Y3471" i="1"/>
  <c r="AG3471" i="1"/>
  <c r="K3472" i="1"/>
  <c r="V3472" i="1" s="1"/>
  <c r="X3472" i="1"/>
  <c r="Y3472" i="1"/>
  <c r="Z3472" i="1" s="1"/>
  <c r="AB3472" i="1" s="1"/>
  <c r="AI3472" i="1" s="1"/>
  <c r="AG3472" i="1"/>
  <c r="K3473" i="1"/>
  <c r="V3473" i="1"/>
  <c r="X3473" i="1"/>
  <c r="Y3473" i="1"/>
  <c r="Z3473" i="1"/>
  <c r="AB3473" i="1" s="1"/>
  <c r="AI3473" i="1" s="1"/>
  <c r="AG3473" i="1"/>
  <c r="K3474" i="1"/>
  <c r="V3474" i="1" s="1"/>
  <c r="X3474" i="1"/>
  <c r="Z3474" i="1" s="1"/>
  <c r="AB3474" i="1" s="1"/>
  <c r="AI3474" i="1" s="1"/>
  <c r="Y3474" i="1"/>
  <c r="AG3474" i="1"/>
  <c r="K3475" i="1"/>
  <c r="V3475" i="1"/>
  <c r="X3475" i="1"/>
  <c r="Y3475" i="1"/>
  <c r="Z3475" i="1"/>
  <c r="AB3475" i="1" s="1"/>
  <c r="AI3475" i="1" s="1"/>
  <c r="AG3475" i="1"/>
  <c r="K3476" i="1"/>
  <c r="V3476" i="1"/>
  <c r="X3476" i="1"/>
  <c r="Z3476" i="1" s="1"/>
  <c r="AB3476" i="1" s="1"/>
  <c r="AI3476" i="1" s="1"/>
  <c r="Y3476" i="1"/>
  <c r="AG3476" i="1"/>
  <c r="K3477" i="1"/>
  <c r="V3477" i="1" s="1"/>
  <c r="X3477" i="1"/>
  <c r="Y3477" i="1"/>
  <c r="AG3477" i="1"/>
  <c r="K3478" i="1"/>
  <c r="V3478" i="1"/>
  <c r="X3478" i="1"/>
  <c r="Y3478" i="1"/>
  <c r="Z3478" i="1"/>
  <c r="AB3478" i="1"/>
  <c r="AI3478" i="1" s="1"/>
  <c r="AG3478" i="1"/>
  <c r="K3479" i="1"/>
  <c r="V3479" i="1"/>
  <c r="X3479" i="1"/>
  <c r="Y3479" i="1"/>
  <c r="Z3479" i="1" s="1"/>
  <c r="AB3479" i="1" s="1"/>
  <c r="AI3479" i="1" s="1"/>
  <c r="AG3479" i="1"/>
  <c r="K3480" i="1"/>
  <c r="V3480" i="1"/>
  <c r="X3480" i="1"/>
  <c r="Z3480" i="1" s="1"/>
  <c r="Y3480" i="1"/>
  <c r="AB3480" i="1"/>
  <c r="AI3480" i="1" s="1"/>
  <c r="AG3480" i="1"/>
  <c r="K3481" i="1"/>
  <c r="V3481" i="1" s="1"/>
  <c r="X3481" i="1"/>
  <c r="Y3481" i="1"/>
  <c r="Z3481" i="1" s="1"/>
  <c r="AB3481" i="1" s="1"/>
  <c r="AI3481" i="1" s="1"/>
  <c r="AG3481" i="1"/>
  <c r="K3482" i="1"/>
  <c r="V3482" i="1"/>
  <c r="X3482" i="1"/>
  <c r="Y3482" i="1"/>
  <c r="Z3482" i="1"/>
  <c r="AB3482" i="1" s="1"/>
  <c r="AI3482" i="1" s="1"/>
  <c r="AG3482" i="1"/>
  <c r="K3483" i="1"/>
  <c r="V3483" i="1"/>
  <c r="X3483" i="1"/>
  <c r="Z3483" i="1" s="1"/>
  <c r="AB3483" i="1" s="1"/>
  <c r="AI3483" i="1" s="1"/>
  <c r="Y3483" i="1"/>
  <c r="AG3483" i="1"/>
  <c r="K3484" i="1"/>
  <c r="V3484" i="1"/>
  <c r="X3484" i="1"/>
  <c r="Y3484" i="1"/>
  <c r="Z3484" i="1"/>
  <c r="AB3484" i="1" s="1"/>
  <c r="AI3484" i="1" s="1"/>
  <c r="AG3484" i="1"/>
  <c r="K3485" i="1"/>
  <c r="V3485" i="1"/>
  <c r="X3485" i="1"/>
  <c r="Z3485" i="1" s="1"/>
  <c r="AB3485" i="1" s="1"/>
  <c r="AI3485" i="1" s="1"/>
  <c r="Y3485" i="1"/>
  <c r="AG3485" i="1"/>
  <c r="K3486" i="1"/>
  <c r="V3486" i="1" s="1"/>
  <c r="X3486" i="1"/>
  <c r="Y3486" i="1"/>
  <c r="AG3486" i="1"/>
  <c r="K3487" i="1"/>
  <c r="V3487" i="1"/>
  <c r="X3487" i="1"/>
  <c r="Y3487" i="1"/>
  <c r="Z3487" i="1"/>
  <c r="AB3487" i="1"/>
  <c r="AI3487" i="1" s="1"/>
  <c r="AG3487" i="1"/>
  <c r="K3488" i="1"/>
  <c r="V3488" i="1"/>
  <c r="X3488" i="1"/>
  <c r="Z3488" i="1" s="1"/>
  <c r="AB3488" i="1" s="1"/>
  <c r="AI3488" i="1" s="1"/>
  <c r="Y3488" i="1"/>
  <c r="AG3488" i="1"/>
  <c r="K3489" i="1"/>
  <c r="V3489" i="1"/>
  <c r="X3489" i="1"/>
  <c r="Y3489" i="1"/>
  <c r="AG3489" i="1"/>
  <c r="K3490" i="1"/>
  <c r="V3490" i="1" s="1"/>
  <c r="X3490" i="1"/>
  <c r="Y3490" i="1"/>
  <c r="Z3490" i="1" s="1"/>
  <c r="AB3490" i="1" s="1"/>
  <c r="AI3490" i="1" s="1"/>
  <c r="AG3490" i="1"/>
  <c r="K3491" i="1"/>
  <c r="V3491" i="1"/>
  <c r="X3491" i="1"/>
  <c r="Y3491" i="1"/>
  <c r="Z3491" i="1"/>
  <c r="AB3491" i="1" s="1"/>
  <c r="AI3491" i="1" s="1"/>
  <c r="AG3491" i="1"/>
  <c r="K3492" i="1"/>
  <c r="V3492" i="1"/>
  <c r="X3492" i="1"/>
  <c r="Z3492" i="1" s="1"/>
  <c r="AB3492" i="1" s="1"/>
  <c r="AI3492" i="1" s="1"/>
  <c r="Y3492" i="1"/>
  <c r="AG3492" i="1"/>
  <c r="K3493" i="1"/>
  <c r="V3493" i="1"/>
  <c r="X3493" i="1"/>
  <c r="Y3493" i="1"/>
  <c r="Z3493" i="1"/>
  <c r="AB3493" i="1" s="1"/>
  <c r="AI3493" i="1" s="1"/>
  <c r="AG3493" i="1"/>
  <c r="K3494" i="1"/>
  <c r="V3494" i="1"/>
  <c r="X3494" i="1"/>
  <c r="Z3494" i="1" s="1"/>
  <c r="AB3494" i="1" s="1"/>
  <c r="AI3494" i="1" s="1"/>
  <c r="Y3494" i="1"/>
  <c r="AG3494" i="1"/>
  <c r="K3495" i="1"/>
  <c r="V3495" i="1" s="1"/>
  <c r="X3495" i="1"/>
  <c r="Y3495" i="1"/>
  <c r="AG3495" i="1"/>
  <c r="K3496" i="1"/>
  <c r="V3496" i="1" s="1"/>
  <c r="X3496" i="1"/>
  <c r="Y3496" i="1"/>
  <c r="Z3496" i="1"/>
  <c r="AB3496" i="1"/>
  <c r="AI3496" i="1" s="1"/>
  <c r="AG3496" i="1"/>
  <c r="K3497" i="1"/>
  <c r="V3497" i="1"/>
  <c r="X3497" i="1"/>
  <c r="Y3497" i="1"/>
  <c r="Z3497" i="1" s="1"/>
  <c r="AB3497" i="1" s="1"/>
  <c r="AI3497" i="1" s="1"/>
  <c r="AG3497" i="1"/>
  <c r="K3498" i="1"/>
  <c r="V3498" i="1"/>
  <c r="X3498" i="1"/>
  <c r="Y3498" i="1"/>
  <c r="AG3498" i="1"/>
  <c r="K3499" i="1"/>
  <c r="V3499" i="1" s="1"/>
  <c r="X3499" i="1"/>
  <c r="Y3499" i="1"/>
  <c r="Z3499" i="1" s="1"/>
  <c r="AB3499" i="1" s="1"/>
  <c r="AI3499" i="1" s="1"/>
  <c r="AG3499" i="1"/>
  <c r="K3500" i="1"/>
  <c r="V3500" i="1"/>
  <c r="X3500" i="1"/>
  <c r="Y3500" i="1"/>
  <c r="Z3500" i="1"/>
  <c r="AB3500" i="1" s="1"/>
  <c r="AI3500" i="1" s="1"/>
  <c r="AG3500" i="1"/>
  <c r="K3501" i="1"/>
  <c r="V3501" i="1"/>
  <c r="X3501" i="1"/>
  <c r="Z3501" i="1" s="1"/>
  <c r="AB3501" i="1" s="1"/>
  <c r="AI3501" i="1" s="1"/>
  <c r="Y3501" i="1"/>
  <c r="AG3501" i="1"/>
  <c r="K3502" i="1"/>
  <c r="V3502" i="1"/>
  <c r="X3502" i="1"/>
  <c r="Y3502" i="1"/>
  <c r="Z3502" i="1"/>
  <c r="AB3502" i="1" s="1"/>
  <c r="AI3502" i="1" s="1"/>
  <c r="AG3502" i="1"/>
  <c r="K3503" i="1"/>
  <c r="V3503" i="1"/>
  <c r="X3503" i="1"/>
  <c r="Z3503" i="1" s="1"/>
  <c r="AB3503" i="1" s="1"/>
  <c r="AI3503" i="1" s="1"/>
  <c r="Y3503" i="1"/>
  <c r="AG3503" i="1"/>
  <c r="K3504" i="1"/>
  <c r="V3504" i="1" s="1"/>
  <c r="X3504" i="1"/>
  <c r="Y3504" i="1"/>
  <c r="AG3504" i="1"/>
  <c r="K3505" i="1"/>
  <c r="V3505" i="1"/>
  <c r="X3505" i="1"/>
  <c r="Y3505" i="1"/>
  <c r="Z3505" i="1" s="1"/>
  <c r="AB3505" i="1" s="1"/>
  <c r="AI3505" i="1" s="1"/>
  <c r="AG3505" i="1"/>
  <c r="K3506" i="1"/>
  <c r="V3506" i="1"/>
  <c r="X3506" i="1"/>
  <c r="Z3506" i="1" s="1"/>
  <c r="AB3506" i="1" s="1"/>
  <c r="AI3506" i="1" s="1"/>
  <c r="Y3506" i="1"/>
  <c r="AG3506" i="1"/>
  <c r="K3507" i="1"/>
  <c r="V3507" i="1"/>
  <c r="X3507" i="1"/>
  <c r="Y3507" i="1"/>
  <c r="AG3507" i="1"/>
  <c r="K3508" i="1"/>
  <c r="V3508" i="1" s="1"/>
  <c r="X3508" i="1"/>
  <c r="Y3508" i="1"/>
  <c r="Z3508" i="1" s="1"/>
  <c r="AB3508" i="1" s="1"/>
  <c r="AI3508" i="1" s="1"/>
  <c r="AG3508" i="1"/>
  <c r="K3509" i="1"/>
  <c r="V3509" i="1"/>
  <c r="X3509" i="1"/>
  <c r="Y3509" i="1"/>
  <c r="Z3509" i="1"/>
  <c r="AB3509" i="1" s="1"/>
  <c r="AI3509" i="1" s="1"/>
  <c r="AG3509" i="1"/>
  <c r="K3510" i="1"/>
  <c r="V3510" i="1" s="1"/>
  <c r="X3510" i="1"/>
  <c r="Z3510" i="1" s="1"/>
  <c r="AB3510" i="1" s="1"/>
  <c r="AI3510" i="1" s="1"/>
  <c r="Y3510" i="1"/>
  <c r="AG3510" i="1"/>
  <c r="K3511" i="1"/>
  <c r="V3511" i="1"/>
  <c r="X3511" i="1"/>
  <c r="Y3511" i="1"/>
  <c r="Z3511" i="1"/>
  <c r="AB3511" i="1" s="1"/>
  <c r="AI3511" i="1" s="1"/>
  <c r="AG3511" i="1"/>
  <c r="K3512" i="1"/>
  <c r="V3512" i="1"/>
  <c r="X3512" i="1"/>
  <c r="Z3512" i="1" s="1"/>
  <c r="AB3512" i="1" s="1"/>
  <c r="AI3512" i="1" s="1"/>
  <c r="Y3512" i="1"/>
  <c r="AG3512" i="1"/>
  <c r="K3513" i="1"/>
  <c r="V3513" i="1" s="1"/>
  <c r="X3513" i="1"/>
  <c r="Y3513" i="1"/>
  <c r="AG3513" i="1"/>
  <c r="K3514" i="1"/>
  <c r="V3514" i="1"/>
  <c r="X3514" i="1"/>
  <c r="Y3514" i="1"/>
  <c r="Z3514" i="1"/>
  <c r="AB3514" i="1"/>
  <c r="AI3514" i="1" s="1"/>
  <c r="AG3514" i="1"/>
  <c r="K3515" i="1"/>
  <c r="V3515" i="1"/>
  <c r="X3515" i="1"/>
  <c r="Y3515" i="1"/>
  <c r="Z3515" i="1" s="1"/>
  <c r="AB3515" i="1" s="1"/>
  <c r="AI3515" i="1" s="1"/>
  <c r="AG3515" i="1"/>
  <c r="K3516" i="1"/>
  <c r="V3516" i="1"/>
  <c r="X3516" i="1"/>
  <c r="Z3516" i="1" s="1"/>
  <c r="Y3516" i="1"/>
  <c r="AB3516" i="1"/>
  <c r="AI3516" i="1" s="1"/>
  <c r="AG3516" i="1"/>
  <c r="K3517" i="1"/>
  <c r="V3517" i="1" s="1"/>
  <c r="X3517" i="1"/>
  <c r="Y3517" i="1"/>
  <c r="Z3517" i="1" s="1"/>
  <c r="AB3517" i="1" s="1"/>
  <c r="AI3517" i="1" s="1"/>
  <c r="AG3517" i="1"/>
  <c r="K3518" i="1"/>
  <c r="V3518" i="1"/>
  <c r="X3518" i="1"/>
  <c r="Y3518" i="1"/>
  <c r="Z3518" i="1"/>
  <c r="AB3518" i="1" s="1"/>
  <c r="AI3518" i="1" s="1"/>
  <c r="AG3518" i="1"/>
  <c r="K3519" i="1"/>
  <c r="V3519" i="1"/>
  <c r="X3519" i="1"/>
  <c r="Z3519" i="1" s="1"/>
  <c r="AB3519" i="1" s="1"/>
  <c r="AI3519" i="1" s="1"/>
  <c r="Y3519" i="1"/>
  <c r="AG3519" i="1"/>
  <c r="K3520" i="1"/>
  <c r="V3520" i="1"/>
  <c r="X3520" i="1"/>
  <c r="Y3520" i="1"/>
  <c r="Z3520" i="1"/>
  <c r="AB3520" i="1" s="1"/>
  <c r="AI3520" i="1" s="1"/>
  <c r="AG3520" i="1"/>
  <c r="K3521" i="1"/>
  <c r="V3521" i="1"/>
  <c r="X3521" i="1"/>
  <c r="Z3521" i="1" s="1"/>
  <c r="AB3521" i="1" s="1"/>
  <c r="AI3521" i="1" s="1"/>
  <c r="Y3521" i="1"/>
  <c r="AG3521" i="1"/>
  <c r="K3522" i="1"/>
  <c r="V3522" i="1" s="1"/>
  <c r="X3522" i="1"/>
  <c r="Y3522" i="1"/>
  <c r="AG3522" i="1"/>
  <c r="K3523" i="1"/>
  <c r="V3523" i="1"/>
  <c r="X3523" i="1"/>
  <c r="Y3523" i="1"/>
  <c r="Z3523" i="1"/>
  <c r="AB3523" i="1"/>
  <c r="AI3523" i="1" s="1"/>
  <c r="AG3523" i="1"/>
  <c r="K3524" i="1"/>
  <c r="V3524" i="1"/>
  <c r="X3524" i="1"/>
  <c r="Z3524" i="1" s="1"/>
  <c r="AB3524" i="1" s="1"/>
  <c r="AI3524" i="1" s="1"/>
  <c r="Y3524" i="1"/>
  <c r="AG3524" i="1"/>
  <c r="K3525" i="1"/>
  <c r="V3525" i="1"/>
  <c r="X3525" i="1"/>
  <c r="Y3525" i="1"/>
  <c r="AG3525" i="1"/>
  <c r="K3526" i="1"/>
  <c r="V3526" i="1" s="1"/>
  <c r="X3526" i="1"/>
  <c r="Y3526" i="1"/>
  <c r="Z3526" i="1" s="1"/>
  <c r="AB3526" i="1" s="1"/>
  <c r="AI3526" i="1" s="1"/>
  <c r="AG3526" i="1"/>
  <c r="K3527" i="1"/>
  <c r="V3527" i="1"/>
  <c r="X3527" i="1"/>
  <c r="Y3527" i="1"/>
  <c r="Z3527" i="1"/>
  <c r="AB3527" i="1" s="1"/>
  <c r="AI3527" i="1" s="1"/>
  <c r="AG3527" i="1"/>
  <c r="K3528" i="1"/>
  <c r="V3528" i="1"/>
  <c r="X3528" i="1"/>
  <c r="Z3528" i="1" s="1"/>
  <c r="AB3528" i="1" s="1"/>
  <c r="AI3528" i="1" s="1"/>
  <c r="Y3528" i="1"/>
  <c r="AG3528" i="1"/>
  <c r="K3529" i="1"/>
  <c r="V3529" i="1"/>
  <c r="X3529" i="1"/>
  <c r="Y3529" i="1"/>
  <c r="Z3529" i="1"/>
  <c r="AB3529" i="1" s="1"/>
  <c r="AI3529" i="1" s="1"/>
  <c r="AG3529" i="1"/>
  <c r="K3530" i="1"/>
  <c r="V3530" i="1"/>
  <c r="X3530" i="1"/>
  <c r="Z3530" i="1" s="1"/>
  <c r="AB3530" i="1" s="1"/>
  <c r="AI3530" i="1" s="1"/>
  <c r="Y3530" i="1"/>
  <c r="AG3530" i="1"/>
  <c r="K3531" i="1"/>
  <c r="V3531" i="1" s="1"/>
  <c r="X3531" i="1"/>
  <c r="Y3531" i="1"/>
  <c r="AG3531" i="1"/>
  <c r="K3532" i="1"/>
  <c r="V3532" i="1" s="1"/>
  <c r="X3532" i="1"/>
  <c r="Y3532" i="1"/>
  <c r="Z3532" i="1"/>
  <c r="AB3532" i="1"/>
  <c r="AI3532" i="1" s="1"/>
  <c r="AG3532" i="1"/>
  <c r="K3533" i="1"/>
  <c r="V3533" i="1"/>
  <c r="X3533" i="1"/>
  <c r="Y3533" i="1"/>
  <c r="Z3533" i="1" s="1"/>
  <c r="AB3533" i="1" s="1"/>
  <c r="AI3533" i="1" s="1"/>
  <c r="AG3533" i="1"/>
  <c r="K3534" i="1"/>
  <c r="V3534" i="1"/>
  <c r="X3534" i="1"/>
  <c r="Y3534" i="1"/>
  <c r="AG3534" i="1"/>
  <c r="K3535" i="1"/>
  <c r="V3535" i="1" s="1"/>
  <c r="X3535" i="1"/>
  <c r="Y3535" i="1"/>
  <c r="Z3535" i="1" s="1"/>
  <c r="AB3535" i="1" s="1"/>
  <c r="AI3535" i="1" s="1"/>
  <c r="AG3535" i="1"/>
  <c r="K3536" i="1"/>
  <c r="V3536" i="1"/>
  <c r="X3536" i="1"/>
  <c r="Y3536" i="1"/>
  <c r="Z3536" i="1"/>
  <c r="AB3536" i="1" s="1"/>
  <c r="AI3536" i="1" s="1"/>
  <c r="AG3536" i="1"/>
  <c r="K3537" i="1"/>
  <c r="V3537" i="1"/>
  <c r="X3537" i="1"/>
  <c r="Z3537" i="1" s="1"/>
  <c r="AB3537" i="1" s="1"/>
  <c r="AI3537" i="1" s="1"/>
  <c r="Y3537" i="1"/>
  <c r="AG3537" i="1"/>
  <c r="K3538" i="1"/>
  <c r="V3538" i="1"/>
  <c r="X3538" i="1"/>
  <c r="Y3538" i="1"/>
  <c r="Z3538" i="1"/>
  <c r="AB3538" i="1" s="1"/>
  <c r="AI3538" i="1" s="1"/>
  <c r="AG3538" i="1"/>
  <c r="K3539" i="1"/>
  <c r="V3539" i="1"/>
  <c r="X3539" i="1"/>
  <c r="Z3539" i="1" s="1"/>
  <c r="AB3539" i="1" s="1"/>
  <c r="AI3539" i="1" s="1"/>
  <c r="Y3539" i="1"/>
  <c r="AG3539" i="1"/>
  <c r="K3540" i="1"/>
  <c r="V3540" i="1" s="1"/>
  <c r="X3540" i="1"/>
  <c r="Y3540" i="1"/>
  <c r="AG3540" i="1"/>
  <c r="K3541" i="1"/>
  <c r="V3541" i="1"/>
  <c r="X3541" i="1"/>
  <c r="Y3541" i="1"/>
  <c r="Z3541" i="1" s="1"/>
  <c r="AB3541" i="1" s="1"/>
  <c r="AI3541" i="1" s="1"/>
  <c r="AG3541" i="1"/>
  <c r="K3542" i="1"/>
  <c r="V3542" i="1"/>
  <c r="X3542" i="1"/>
  <c r="Z3542" i="1" s="1"/>
  <c r="AB3542" i="1" s="1"/>
  <c r="AI3542" i="1" s="1"/>
  <c r="Y3542" i="1"/>
  <c r="AG3542" i="1"/>
  <c r="K3543" i="1"/>
  <c r="V3543" i="1"/>
  <c r="X3543" i="1"/>
  <c r="Y3543" i="1"/>
  <c r="AG3543" i="1"/>
  <c r="K3544" i="1"/>
  <c r="V3544" i="1" s="1"/>
  <c r="X3544" i="1"/>
  <c r="Y3544" i="1"/>
  <c r="Z3544" i="1" s="1"/>
  <c r="AB3544" i="1" s="1"/>
  <c r="AI3544" i="1" s="1"/>
  <c r="AG3544" i="1"/>
  <c r="K3545" i="1"/>
  <c r="V3545" i="1"/>
  <c r="X3545" i="1"/>
  <c r="Y3545" i="1"/>
  <c r="Z3545" i="1"/>
  <c r="AB3545" i="1" s="1"/>
  <c r="AI3545" i="1" s="1"/>
  <c r="AG3545" i="1"/>
  <c r="K3546" i="1"/>
  <c r="V3546" i="1" s="1"/>
  <c r="X3546" i="1"/>
  <c r="Z3546" i="1" s="1"/>
  <c r="AB3546" i="1" s="1"/>
  <c r="AI3546" i="1" s="1"/>
  <c r="Y3546" i="1"/>
  <c r="AG3546" i="1"/>
  <c r="K3547" i="1"/>
  <c r="V3547" i="1"/>
  <c r="X3547" i="1"/>
  <c r="Y3547" i="1"/>
  <c r="Z3547" i="1"/>
  <c r="AB3547" i="1" s="1"/>
  <c r="AI3547" i="1" s="1"/>
  <c r="AG3547" i="1"/>
  <c r="K3548" i="1"/>
  <c r="V3548" i="1"/>
  <c r="X3548" i="1"/>
  <c r="Z3548" i="1" s="1"/>
  <c r="AB3548" i="1" s="1"/>
  <c r="AI3548" i="1" s="1"/>
  <c r="Y3548" i="1"/>
  <c r="AG3548" i="1"/>
  <c r="K3549" i="1"/>
  <c r="V3549" i="1" s="1"/>
  <c r="X3549" i="1"/>
  <c r="Y3549" i="1"/>
  <c r="AG3549" i="1"/>
  <c r="K3550" i="1"/>
  <c r="V3550" i="1"/>
  <c r="X3550" i="1"/>
  <c r="Y3550" i="1"/>
  <c r="Z3550" i="1"/>
  <c r="AB3550" i="1"/>
  <c r="AI3550" i="1" s="1"/>
  <c r="AG3550" i="1"/>
  <c r="K3551" i="1"/>
  <c r="V3551" i="1"/>
  <c r="X3551" i="1"/>
  <c r="Y3551" i="1"/>
  <c r="Z3551" i="1" s="1"/>
  <c r="AB3551" i="1" s="1"/>
  <c r="AI3551" i="1" s="1"/>
  <c r="AG3551" i="1"/>
  <c r="K3552" i="1"/>
  <c r="V3552" i="1"/>
  <c r="X3552" i="1"/>
  <c r="Z3552" i="1" s="1"/>
  <c r="Y3552" i="1"/>
  <c r="AB3552" i="1"/>
  <c r="AI3552" i="1" s="1"/>
  <c r="AG3552" i="1"/>
  <c r="K3553" i="1"/>
  <c r="V3553" i="1" s="1"/>
  <c r="X3553" i="1"/>
  <c r="Y3553" i="1"/>
  <c r="Z3553" i="1" s="1"/>
  <c r="AB3553" i="1" s="1"/>
  <c r="AI3553" i="1" s="1"/>
  <c r="AG3553" i="1"/>
  <c r="K3554" i="1"/>
  <c r="V3554" i="1"/>
  <c r="X3554" i="1"/>
  <c r="Y3554" i="1"/>
  <c r="Z3554" i="1"/>
  <c r="AB3554" i="1" s="1"/>
  <c r="AI3554" i="1" s="1"/>
  <c r="AG3554" i="1"/>
  <c r="K3555" i="1"/>
  <c r="V3555" i="1"/>
  <c r="X3555" i="1"/>
  <c r="Z3555" i="1" s="1"/>
  <c r="AB3555" i="1" s="1"/>
  <c r="AI3555" i="1" s="1"/>
  <c r="Y3555" i="1"/>
  <c r="AG3555" i="1"/>
  <c r="K3556" i="1"/>
  <c r="V3556" i="1"/>
  <c r="X3556" i="1"/>
  <c r="Y3556" i="1"/>
  <c r="Z3556" i="1"/>
  <c r="AB3556" i="1" s="1"/>
  <c r="AG3556" i="1"/>
  <c r="AI3556" i="1"/>
  <c r="K3557" i="1"/>
  <c r="V3557" i="1"/>
  <c r="X3557" i="1"/>
  <c r="Z3557" i="1" s="1"/>
  <c r="AB3557" i="1" s="1"/>
  <c r="AI3557" i="1" s="1"/>
  <c r="Y3557" i="1"/>
  <c r="AG3557" i="1"/>
  <c r="K3558" i="1"/>
  <c r="V3558" i="1" s="1"/>
  <c r="X3558" i="1"/>
  <c r="Y3558" i="1"/>
  <c r="AG3558" i="1"/>
  <c r="K3559" i="1"/>
  <c r="V3559" i="1"/>
  <c r="X3559" i="1"/>
  <c r="Y3559" i="1"/>
  <c r="Z3559" i="1"/>
  <c r="AB3559" i="1"/>
  <c r="AI3559" i="1" s="1"/>
  <c r="AG3559" i="1"/>
  <c r="K3560" i="1"/>
  <c r="V3560" i="1"/>
  <c r="X3560" i="1"/>
  <c r="Z3560" i="1" s="1"/>
  <c r="AB3560" i="1" s="1"/>
  <c r="AI3560" i="1" s="1"/>
  <c r="Y3560" i="1"/>
  <c r="AG3560" i="1"/>
  <c r="K3561" i="1"/>
  <c r="V3561" i="1"/>
  <c r="X3561" i="1"/>
  <c r="Y3561" i="1"/>
  <c r="AG3561" i="1"/>
  <c r="K3562" i="1"/>
  <c r="V3562" i="1" s="1"/>
  <c r="X3562" i="1"/>
  <c r="Y3562" i="1"/>
  <c r="Z3562" i="1" s="1"/>
  <c r="AB3562" i="1" s="1"/>
  <c r="AG3562" i="1"/>
  <c r="K3563" i="1"/>
  <c r="V3563" i="1"/>
  <c r="X3563" i="1"/>
  <c r="Y3563" i="1"/>
  <c r="Z3563" i="1"/>
  <c r="AB3563" i="1" s="1"/>
  <c r="AG3563" i="1"/>
  <c r="AI3563" i="1"/>
  <c r="K3564" i="1"/>
  <c r="V3564" i="1"/>
  <c r="X3564" i="1"/>
  <c r="Z3564" i="1" s="1"/>
  <c r="AB3564" i="1" s="1"/>
  <c r="AI3564" i="1" s="1"/>
  <c r="Y3564" i="1"/>
  <c r="AG3564" i="1"/>
  <c r="K3565" i="1"/>
  <c r="V3565" i="1"/>
  <c r="X3565" i="1"/>
  <c r="Y3565" i="1"/>
  <c r="Z3565" i="1"/>
  <c r="AB3565" i="1" s="1"/>
  <c r="AG3565" i="1"/>
  <c r="AI3565" i="1"/>
  <c r="K3566" i="1"/>
  <c r="V3566" i="1"/>
  <c r="X3566" i="1"/>
  <c r="Z3566" i="1" s="1"/>
  <c r="AB3566" i="1" s="1"/>
  <c r="AI3566" i="1" s="1"/>
  <c r="Y3566" i="1"/>
  <c r="AG3566" i="1"/>
  <c r="K3567" i="1"/>
  <c r="V3567" i="1" s="1"/>
  <c r="X3567" i="1"/>
  <c r="Y3567" i="1"/>
  <c r="AG3567" i="1"/>
  <c r="K3568" i="1"/>
  <c r="V3568" i="1" s="1"/>
  <c r="X3568" i="1"/>
  <c r="Y3568" i="1"/>
  <c r="Z3568" i="1"/>
  <c r="AB3568" i="1"/>
  <c r="AI3568" i="1" s="1"/>
  <c r="AG3568" i="1"/>
  <c r="K3569" i="1"/>
  <c r="V3569" i="1"/>
  <c r="X3569" i="1"/>
  <c r="Y3569" i="1"/>
  <c r="Z3569" i="1" s="1"/>
  <c r="AB3569" i="1" s="1"/>
  <c r="AI3569" i="1" s="1"/>
  <c r="AG3569" i="1"/>
  <c r="K3570" i="1"/>
  <c r="V3570" i="1"/>
  <c r="X3570" i="1"/>
  <c r="Y3570" i="1"/>
  <c r="AG3570" i="1"/>
  <c r="K3571" i="1"/>
  <c r="V3571" i="1" s="1"/>
  <c r="X3571" i="1"/>
  <c r="Y3571" i="1"/>
  <c r="Z3571" i="1" s="1"/>
  <c r="AB3571" i="1" s="1"/>
  <c r="AG3571" i="1"/>
  <c r="K3572" i="1"/>
  <c r="V3572" i="1"/>
  <c r="X3572" i="1"/>
  <c r="Y3572" i="1"/>
  <c r="Z3572" i="1"/>
  <c r="AB3572" i="1" s="1"/>
  <c r="AG3572" i="1"/>
  <c r="AI3572" i="1"/>
  <c r="K3573" i="1"/>
  <c r="V3573" i="1"/>
  <c r="X3573" i="1"/>
  <c r="Z3573" i="1" s="1"/>
  <c r="AB3573" i="1" s="1"/>
  <c r="AI3573" i="1" s="1"/>
  <c r="Y3573" i="1"/>
  <c r="AG3573" i="1"/>
  <c r="K3574" i="1"/>
  <c r="V3574" i="1"/>
  <c r="X3574" i="1"/>
  <c r="Y3574" i="1"/>
  <c r="Z3574" i="1"/>
  <c r="AB3574" i="1" s="1"/>
  <c r="AG3574" i="1"/>
  <c r="AI3574" i="1"/>
  <c r="K3575" i="1"/>
  <c r="V3575" i="1"/>
  <c r="X3575" i="1"/>
  <c r="Z3575" i="1" s="1"/>
  <c r="AB3575" i="1" s="1"/>
  <c r="AI3575" i="1" s="1"/>
  <c r="Y3575" i="1"/>
  <c r="AG3575" i="1"/>
  <c r="K3576" i="1"/>
  <c r="V3576" i="1" s="1"/>
  <c r="X3576" i="1"/>
  <c r="Y3576" i="1"/>
  <c r="AG3576" i="1"/>
  <c r="K3577" i="1"/>
  <c r="V3577" i="1"/>
  <c r="X3577" i="1"/>
  <c r="Y3577" i="1"/>
  <c r="Z3577" i="1" s="1"/>
  <c r="AB3577" i="1" s="1"/>
  <c r="AI3577" i="1" s="1"/>
  <c r="AG3577" i="1"/>
  <c r="K3578" i="1"/>
  <c r="V3578" i="1"/>
  <c r="X3578" i="1"/>
  <c r="Y3578" i="1"/>
  <c r="AG3578" i="1"/>
  <c r="K3579" i="1"/>
  <c r="V3579" i="1"/>
  <c r="X3579" i="1"/>
  <c r="Y3579" i="1"/>
  <c r="AG3579" i="1"/>
  <c r="K3580" i="1"/>
  <c r="V3580" i="1" s="1"/>
  <c r="X3580" i="1"/>
  <c r="Y3580" i="1"/>
  <c r="Z3580" i="1" s="1"/>
  <c r="AB3580" i="1" s="1"/>
  <c r="AG3580" i="1"/>
  <c r="K3581" i="1"/>
  <c r="V3581" i="1"/>
  <c r="X3581" i="1"/>
  <c r="Y3581" i="1"/>
  <c r="Z3581" i="1"/>
  <c r="AB3581" i="1" s="1"/>
  <c r="AG3581" i="1"/>
  <c r="AI3581" i="1"/>
  <c r="K3582" i="1"/>
  <c r="V3582" i="1" s="1"/>
  <c r="X3582" i="1"/>
  <c r="Z3582" i="1" s="1"/>
  <c r="AB3582" i="1" s="1"/>
  <c r="AI3582" i="1" s="1"/>
  <c r="Y3582" i="1"/>
  <c r="AG3582" i="1"/>
  <c r="K3583" i="1"/>
  <c r="V3583" i="1"/>
  <c r="X3583" i="1"/>
  <c r="Y3583" i="1"/>
  <c r="Z3583" i="1"/>
  <c r="AB3583" i="1" s="1"/>
  <c r="AI3583" i="1" s="1"/>
  <c r="AG3583" i="1"/>
  <c r="K3584" i="1"/>
  <c r="V3584" i="1"/>
  <c r="X3584" i="1"/>
  <c r="Z3584" i="1" s="1"/>
  <c r="AB3584" i="1" s="1"/>
  <c r="AI3584" i="1" s="1"/>
  <c r="Y3584" i="1"/>
  <c r="AG3584" i="1"/>
  <c r="K3585" i="1"/>
  <c r="V3585" i="1" s="1"/>
  <c r="X3585" i="1"/>
  <c r="Y3585" i="1"/>
  <c r="AG3585" i="1"/>
  <c r="K3586" i="1"/>
  <c r="V3586" i="1"/>
  <c r="X3586" i="1"/>
  <c r="Y3586" i="1"/>
  <c r="Z3586" i="1"/>
  <c r="AB3586" i="1"/>
  <c r="AI3586" i="1" s="1"/>
  <c r="AG3586" i="1"/>
  <c r="K3587" i="1"/>
  <c r="V3587" i="1"/>
  <c r="X3587" i="1"/>
  <c r="Y3587" i="1"/>
  <c r="Z3587" i="1" s="1"/>
  <c r="AB3587" i="1" s="1"/>
  <c r="AI3587" i="1" s="1"/>
  <c r="AG3587" i="1"/>
  <c r="K3588" i="1"/>
  <c r="V3588" i="1"/>
  <c r="X3588" i="1"/>
  <c r="Z3588" i="1" s="1"/>
  <c r="Y3588" i="1"/>
  <c r="AB3588" i="1"/>
  <c r="AI3588" i="1" s="1"/>
  <c r="AG3588" i="1"/>
  <c r="K3589" i="1"/>
  <c r="V3589" i="1" s="1"/>
  <c r="X3589" i="1"/>
  <c r="Y3589" i="1"/>
  <c r="Z3589" i="1" s="1"/>
  <c r="AB3589" i="1" s="1"/>
  <c r="AI3589" i="1" s="1"/>
  <c r="AG3589" i="1"/>
  <c r="K3590" i="1"/>
  <c r="V3590" i="1"/>
  <c r="X3590" i="1"/>
  <c r="Y3590" i="1"/>
  <c r="Z3590" i="1"/>
  <c r="AB3590" i="1" s="1"/>
  <c r="AG3590" i="1"/>
  <c r="AI3590" i="1"/>
  <c r="K3591" i="1"/>
  <c r="V3591" i="1"/>
  <c r="X3591" i="1"/>
  <c r="Z3591" i="1" s="1"/>
  <c r="AB3591" i="1" s="1"/>
  <c r="AI3591" i="1" s="1"/>
  <c r="Y3591" i="1"/>
  <c r="AG3591" i="1"/>
  <c r="K3592" i="1"/>
  <c r="V3592" i="1"/>
  <c r="X3592" i="1"/>
  <c r="Y3592" i="1"/>
  <c r="Z3592" i="1"/>
  <c r="AB3592" i="1" s="1"/>
  <c r="AG3592" i="1"/>
  <c r="AI3592" i="1"/>
  <c r="K3593" i="1"/>
  <c r="V3593" i="1"/>
  <c r="X3593" i="1"/>
  <c r="Z3593" i="1" s="1"/>
  <c r="AB3593" i="1" s="1"/>
  <c r="AI3593" i="1" s="1"/>
  <c r="Y3593" i="1"/>
  <c r="AG3593" i="1"/>
  <c r="K3594" i="1"/>
  <c r="V3594" i="1" s="1"/>
  <c r="X3594" i="1"/>
  <c r="Y3594" i="1"/>
  <c r="AG3594" i="1"/>
  <c r="K3595" i="1"/>
  <c r="V3595" i="1"/>
  <c r="X3595" i="1"/>
  <c r="Y3595" i="1"/>
  <c r="Z3595" i="1"/>
  <c r="AB3595" i="1"/>
  <c r="AI3595" i="1" s="1"/>
  <c r="AG3595" i="1"/>
  <c r="K3596" i="1"/>
  <c r="V3596" i="1"/>
  <c r="X3596" i="1"/>
  <c r="Z3596" i="1" s="1"/>
  <c r="AB3596" i="1" s="1"/>
  <c r="AI3596" i="1" s="1"/>
  <c r="Y3596" i="1"/>
  <c r="AG3596" i="1"/>
  <c r="K3597" i="1"/>
  <c r="V3597" i="1"/>
  <c r="X3597" i="1"/>
  <c r="Y3597" i="1"/>
  <c r="AG3597" i="1"/>
  <c r="K3598" i="1"/>
  <c r="V3598" i="1" s="1"/>
  <c r="X3598" i="1"/>
  <c r="Y3598" i="1"/>
  <c r="Z3598" i="1" s="1"/>
  <c r="AB3598" i="1" s="1"/>
  <c r="AG3598" i="1"/>
  <c r="K3599" i="1"/>
  <c r="V3599" i="1"/>
  <c r="X3599" i="1"/>
  <c r="Y3599" i="1"/>
  <c r="Z3599" i="1"/>
  <c r="AB3599" i="1" s="1"/>
  <c r="AG3599" i="1"/>
  <c r="AI3599" i="1"/>
  <c r="K3600" i="1"/>
  <c r="V3600" i="1"/>
  <c r="X3600" i="1"/>
  <c r="Z3600" i="1" s="1"/>
  <c r="AB3600" i="1" s="1"/>
  <c r="Y3600" i="1"/>
  <c r="AG3600" i="1"/>
  <c r="K3601" i="1"/>
  <c r="V3601" i="1"/>
  <c r="X3601" i="1"/>
  <c r="Y3601" i="1"/>
  <c r="Z3601" i="1"/>
  <c r="AB3601" i="1" s="1"/>
  <c r="AG3601" i="1"/>
  <c r="AI3601" i="1"/>
  <c r="K3602" i="1"/>
  <c r="V3602" i="1"/>
  <c r="X3602" i="1"/>
  <c r="Z3602" i="1" s="1"/>
  <c r="Y3602" i="1"/>
  <c r="AB3602" i="1"/>
  <c r="AI3602" i="1" s="1"/>
  <c r="AG3602" i="1"/>
  <c r="K3603" i="1"/>
  <c r="V3603" i="1" s="1"/>
  <c r="X3603" i="1"/>
  <c r="Y3603" i="1"/>
  <c r="AG3603" i="1"/>
  <c r="K3604" i="1"/>
  <c r="V3604" i="1" s="1"/>
  <c r="X3604" i="1"/>
  <c r="Z3604" i="1" s="1"/>
  <c r="AB3604" i="1" s="1"/>
  <c r="AI3604" i="1" s="1"/>
  <c r="Y3604" i="1"/>
  <c r="AG3604" i="1"/>
  <c r="K3605" i="1"/>
  <c r="V3605" i="1" s="1"/>
  <c r="X3605" i="1"/>
  <c r="Y3605" i="1"/>
  <c r="Z3605" i="1" s="1"/>
  <c r="AB3605" i="1" s="1"/>
  <c r="AG3605" i="1"/>
  <c r="K3606" i="1"/>
  <c r="V3606" i="1"/>
  <c r="X3606" i="1"/>
  <c r="Y3606" i="1"/>
  <c r="Z3606" i="1"/>
  <c r="AB3606" i="1" s="1"/>
  <c r="AI3606" i="1" s="1"/>
  <c r="AG3606" i="1"/>
  <c r="K3607" i="1"/>
  <c r="V3607" i="1" s="1"/>
  <c r="X3607" i="1"/>
  <c r="Z3607" i="1" s="1"/>
  <c r="AB3607" i="1" s="1"/>
  <c r="AI3607" i="1" s="1"/>
  <c r="Y3607" i="1"/>
  <c r="AG3607" i="1"/>
  <c r="K3608" i="1"/>
  <c r="V3608" i="1" s="1"/>
  <c r="X3608" i="1"/>
  <c r="Y3608" i="1"/>
  <c r="Z3608" i="1" s="1"/>
  <c r="AB3608" i="1" s="1"/>
  <c r="AI3608" i="1" s="1"/>
  <c r="AG3608" i="1"/>
  <c r="K3609" i="1"/>
  <c r="V3609" i="1"/>
  <c r="X3609" i="1"/>
  <c r="Y3609" i="1"/>
  <c r="Z3609" i="1"/>
  <c r="AB3609" i="1" s="1"/>
  <c r="AI3609" i="1" s="1"/>
  <c r="AG3609" i="1"/>
  <c r="K3610" i="1"/>
  <c r="V3610" i="1" s="1"/>
  <c r="X3610" i="1"/>
  <c r="Z3610" i="1" s="1"/>
  <c r="Y3610" i="1"/>
  <c r="AB3610" i="1"/>
  <c r="AI3610" i="1" s="1"/>
  <c r="AG3610" i="1"/>
  <c r="K3611" i="1"/>
  <c r="V3611" i="1" s="1"/>
  <c r="X3611" i="1"/>
  <c r="Y3611" i="1"/>
  <c r="Z3611" i="1" s="1"/>
  <c r="AB3611" i="1" s="1"/>
  <c r="AG3611" i="1"/>
  <c r="K3612" i="1"/>
  <c r="V3612" i="1"/>
  <c r="X3612" i="1"/>
  <c r="Y3612" i="1"/>
  <c r="Z3612" i="1"/>
  <c r="AB3612" i="1" s="1"/>
  <c r="AG3612" i="1"/>
  <c r="AI3612" i="1"/>
  <c r="K3613" i="1"/>
  <c r="V3613" i="1" s="1"/>
  <c r="X3613" i="1"/>
  <c r="Z3613" i="1" s="1"/>
  <c r="AB3613" i="1" s="1"/>
  <c r="AI3613" i="1" s="1"/>
  <c r="Y3613" i="1"/>
  <c r="AG3613" i="1"/>
  <c r="K3614" i="1"/>
  <c r="V3614" i="1" s="1"/>
  <c r="X3614" i="1"/>
  <c r="Y3614" i="1"/>
  <c r="Z3614" i="1" s="1"/>
  <c r="AB3614" i="1" s="1"/>
  <c r="AG3614" i="1"/>
  <c r="K3615" i="1"/>
  <c r="V3615" i="1"/>
  <c r="X3615" i="1"/>
  <c r="Y3615" i="1"/>
  <c r="Z3615" i="1"/>
  <c r="AB3615" i="1" s="1"/>
  <c r="AI3615" i="1" s="1"/>
  <c r="AG3615" i="1"/>
  <c r="K3616" i="1"/>
  <c r="V3616" i="1" s="1"/>
  <c r="X3616" i="1"/>
  <c r="Z3616" i="1" s="1"/>
  <c r="AB3616" i="1" s="1"/>
  <c r="AI3616" i="1" s="1"/>
  <c r="Y3616" i="1"/>
  <c r="AG3616" i="1"/>
  <c r="K3617" i="1"/>
  <c r="V3617" i="1" s="1"/>
  <c r="X3617" i="1"/>
  <c r="Y3617" i="1"/>
  <c r="Z3617" i="1" s="1"/>
  <c r="AB3617" i="1" s="1"/>
  <c r="AI3617" i="1" s="1"/>
  <c r="AG3617" i="1"/>
  <c r="K3618" i="1"/>
  <c r="V3618" i="1"/>
  <c r="X3618" i="1"/>
  <c r="Y3618" i="1"/>
  <c r="Z3618" i="1"/>
  <c r="AB3618" i="1" s="1"/>
  <c r="AI3618" i="1" s="1"/>
  <c r="AG3618" i="1"/>
  <c r="K3619" i="1"/>
  <c r="V3619" i="1" s="1"/>
  <c r="X3619" i="1"/>
  <c r="Z3619" i="1" s="1"/>
  <c r="Y3619" i="1"/>
  <c r="AB3619" i="1"/>
  <c r="AI3619" i="1" s="1"/>
  <c r="AG3619" i="1"/>
  <c r="K3620" i="1"/>
  <c r="V3620" i="1" s="1"/>
  <c r="X3620" i="1"/>
  <c r="Y3620" i="1"/>
  <c r="Z3620" i="1" s="1"/>
  <c r="AB3620" i="1" s="1"/>
  <c r="AG3620" i="1"/>
  <c r="K3621" i="1"/>
  <c r="V3621" i="1"/>
  <c r="X3621" i="1"/>
  <c r="Y3621" i="1"/>
  <c r="Z3621" i="1"/>
  <c r="AB3621" i="1" s="1"/>
  <c r="AG3621" i="1"/>
  <c r="AI3621" i="1"/>
  <c r="K3622" i="1"/>
  <c r="V3622" i="1" s="1"/>
  <c r="X3622" i="1"/>
  <c r="Z3622" i="1" s="1"/>
  <c r="AB3622" i="1" s="1"/>
  <c r="AI3622" i="1" s="1"/>
  <c r="Y3622" i="1"/>
  <c r="AG3622" i="1"/>
  <c r="K3623" i="1"/>
  <c r="V3623" i="1" s="1"/>
  <c r="Z3623" i="1"/>
  <c r="AB3623" i="1"/>
  <c r="AI3623" i="1" s="1"/>
  <c r="AG3623" i="1"/>
  <c r="K3624" i="1"/>
  <c r="V3624" i="1" s="1"/>
  <c r="X3624" i="1"/>
  <c r="Y3624" i="1"/>
  <c r="Z3624" i="1" s="1"/>
  <c r="AB3624" i="1" s="1"/>
  <c r="AI3624" i="1" s="1"/>
  <c r="AG3624" i="1"/>
  <c r="K3625" i="1"/>
  <c r="V3625" i="1"/>
  <c r="X3625" i="1"/>
  <c r="Y3625" i="1"/>
  <c r="Z3625" i="1"/>
  <c r="AB3625" i="1" s="1"/>
  <c r="AI3625" i="1" s="1"/>
  <c r="AG3625" i="1"/>
  <c r="K3626" i="1"/>
  <c r="V3626" i="1"/>
  <c r="X3626" i="1"/>
  <c r="Z3626" i="1" s="1"/>
  <c r="Y3626" i="1"/>
  <c r="AB3626" i="1"/>
  <c r="AI3626" i="1" s="1"/>
  <c r="AG3626" i="1"/>
  <c r="K3627" i="1"/>
  <c r="V3627" i="1" s="1"/>
  <c r="X3627" i="1"/>
  <c r="Y3627" i="1"/>
  <c r="Z3627" i="1" s="1"/>
  <c r="AB3627" i="1"/>
  <c r="AG3627" i="1"/>
  <c r="K3628" i="1"/>
  <c r="V3628" i="1"/>
  <c r="X3628" i="1"/>
  <c r="Y3628" i="1"/>
  <c r="Z3628" i="1"/>
  <c r="AB3628" i="1" s="1"/>
  <c r="AI3628" i="1" s="1"/>
  <c r="AG3628" i="1"/>
  <c r="K3629" i="1"/>
  <c r="V3629" i="1"/>
  <c r="X3629" i="1"/>
  <c r="Z3629" i="1" s="1"/>
  <c r="Y3629" i="1"/>
  <c r="AB3629" i="1"/>
  <c r="AI3629" i="1" s="1"/>
  <c r="AG3629" i="1"/>
  <c r="K3630" i="1"/>
  <c r="V3630" i="1" s="1"/>
  <c r="X3630" i="1"/>
  <c r="Y3630" i="1"/>
  <c r="Z3630" i="1" s="1"/>
  <c r="AB3630" i="1" s="1"/>
  <c r="AI3630" i="1" s="1"/>
  <c r="AG3630" i="1"/>
  <c r="K3631" i="1"/>
  <c r="V3631" i="1"/>
  <c r="X3631" i="1"/>
  <c r="Y3631" i="1"/>
  <c r="Z3631" i="1"/>
  <c r="AB3631" i="1" s="1"/>
  <c r="AI3631" i="1" s="1"/>
  <c r="AG3631" i="1"/>
  <c r="K3632" i="1"/>
  <c r="V3632" i="1"/>
  <c r="X3632" i="1"/>
  <c r="Z3632" i="1" s="1"/>
  <c r="Y3632" i="1"/>
  <c r="AB3632" i="1"/>
  <c r="AI3632" i="1" s="1"/>
  <c r="AG3632" i="1"/>
  <c r="K3633" i="1"/>
  <c r="V3633" i="1" s="1"/>
  <c r="X3633" i="1"/>
  <c r="Y3633" i="1"/>
  <c r="Z3633" i="1" s="1"/>
  <c r="AB3633" i="1"/>
  <c r="AG3633" i="1"/>
  <c r="K3634" i="1"/>
  <c r="V3634" i="1"/>
  <c r="X3634" i="1"/>
  <c r="Y3634" i="1"/>
  <c r="Z3634" i="1"/>
  <c r="AB3634" i="1" s="1"/>
  <c r="AI3634" i="1" s="1"/>
  <c r="AG3634" i="1"/>
  <c r="K3635" i="1"/>
  <c r="V3635" i="1"/>
  <c r="X3635" i="1"/>
  <c r="Z3635" i="1" s="1"/>
  <c r="Y3635" i="1"/>
  <c r="AB3635" i="1"/>
  <c r="AI3635" i="1" s="1"/>
  <c r="AG3635" i="1"/>
  <c r="K3636" i="1"/>
  <c r="V3636" i="1" s="1"/>
  <c r="X3636" i="1"/>
  <c r="Y3636" i="1"/>
  <c r="Z3636" i="1" s="1"/>
  <c r="AB3636" i="1" s="1"/>
  <c r="AI3636" i="1" s="1"/>
  <c r="AG3636" i="1"/>
  <c r="K3637" i="1"/>
  <c r="V3637" i="1"/>
  <c r="X3637" i="1"/>
  <c r="Y3637" i="1"/>
  <c r="Z3637" i="1"/>
  <c r="AB3637" i="1" s="1"/>
  <c r="AI3637" i="1" s="1"/>
  <c r="AG3637" i="1"/>
  <c r="K3638" i="1"/>
  <c r="V3638" i="1"/>
  <c r="X3638" i="1"/>
  <c r="Z3638" i="1" s="1"/>
  <c r="Y3638" i="1"/>
  <c r="AB3638" i="1"/>
  <c r="AI3638" i="1" s="1"/>
  <c r="AG3638" i="1"/>
  <c r="K3639" i="1"/>
  <c r="V3639" i="1" s="1"/>
  <c r="X3639" i="1"/>
  <c r="Y3639" i="1"/>
  <c r="Z3639" i="1" s="1"/>
  <c r="AB3639" i="1"/>
  <c r="AG3639" i="1"/>
  <c r="K3640" i="1"/>
  <c r="V3640" i="1"/>
  <c r="X3640" i="1"/>
  <c r="Y3640" i="1"/>
  <c r="Z3640" i="1"/>
  <c r="AB3640" i="1" s="1"/>
  <c r="AI3640" i="1" s="1"/>
  <c r="AG3640" i="1"/>
  <c r="K3641" i="1"/>
  <c r="V3641" i="1"/>
  <c r="X3641" i="1"/>
  <c r="Z3641" i="1" s="1"/>
  <c r="Y3641" i="1"/>
  <c r="AB3641" i="1"/>
  <c r="AI3641" i="1" s="1"/>
  <c r="AG3641" i="1"/>
  <c r="K3642" i="1"/>
  <c r="V3642" i="1" s="1"/>
  <c r="X3642" i="1"/>
  <c r="Y3642" i="1"/>
  <c r="Z3642" i="1" s="1"/>
  <c r="AB3642" i="1" s="1"/>
  <c r="AI3642" i="1" s="1"/>
  <c r="AG3642" i="1"/>
  <c r="K3643" i="1"/>
  <c r="V3643" i="1"/>
  <c r="X3643" i="1"/>
  <c r="Z3643" i="1" s="1"/>
  <c r="AB3643" i="1" s="1"/>
  <c r="AI3643" i="1" s="1"/>
  <c r="Y3643" i="1"/>
  <c r="AG3643" i="1"/>
  <c r="K3644" i="1"/>
  <c r="V3644" i="1"/>
  <c r="X3644" i="1"/>
  <c r="Z3644" i="1" s="1"/>
  <c r="Y3644" i="1"/>
  <c r="AB3644" i="1"/>
  <c r="AI3644" i="1" s="1"/>
  <c r="AG3644" i="1"/>
  <c r="K3645" i="1"/>
  <c r="V3645" i="1" s="1"/>
  <c r="X3645" i="1"/>
  <c r="Y3645" i="1"/>
  <c r="Z3645" i="1" s="1"/>
  <c r="AB3645" i="1"/>
  <c r="AG3645" i="1"/>
  <c r="K3646" i="1"/>
  <c r="V3646" i="1"/>
  <c r="X3646" i="1"/>
  <c r="Z3646" i="1" s="1"/>
  <c r="AB3646" i="1" s="1"/>
  <c r="AI3646" i="1" s="1"/>
  <c r="Y3646" i="1"/>
  <c r="AG3646" i="1"/>
  <c r="K3647" i="1"/>
  <c r="V3647" i="1"/>
  <c r="X3647" i="1"/>
  <c r="Z3647" i="1" s="1"/>
  <c r="Y3647" i="1"/>
  <c r="AB3647" i="1"/>
  <c r="AI3647" i="1" s="1"/>
  <c r="AG3647" i="1"/>
  <c r="K3648" i="1"/>
  <c r="V3648" i="1" s="1"/>
  <c r="X3648" i="1"/>
  <c r="Y3648" i="1"/>
  <c r="Z3648" i="1" s="1"/>
  <c r="AB3648" i="1" s="1"/>
  <c r="AI3648" i="1" s="1"/>
  <c r="AG3648" i="1"/>
  <c r="K3649" i="1"/>
  <c r="V3649" i="1"/>
  <c r="X3649" i="1"/>
  <c r="Z3649" i="1" s="1"/>
  <c r="AB3649" i="1" s="1"/>
  <c r="AI3649" i="1" s="1"/>
  <c r="Y3649" i="1"/>
  <c r="AG3649" i="1"/>
  <c r="K3650" i="1"/>
  <c r="V3650" i="1"/>
  <c r="X3650" i="1"/>
  <c r="Z3650" i="1" s="1"/>
  <c r="Y3650" i="1"/>
  <c r="AB3650" i="1"/>
  <c r="AI3650" i="1" s="1"/>
  <c r="AG3650" i="1"/>
  <c r="K3651" i="1"/>
  <c r="V3651" i="1" s="1"/>
  <c r="X3651" i="1"/>
  <c r="Y3651" i="1"/>
  <c r="Z3651" i="1" s="1"/>
  <c r="AB3651" i="1"/>
  <c r="AG3651" i="1"/>
  <c r="K3652" i="1"/>
  <c r="V3652" i="1"/>
  <c r="Z3652" i="1"/>
  <c r="AB3652" i="1" s="1"/>
  <c r="AI3652" i="1" s="1"/>
  <c r="AG3652" i="1"/>
  <c r="K3653" i="1"/>
  <c r="V3653" i="1"/>
  <c r="X3653" i="1"/>
  <c r="Y3653" i="1"/>
  <c r="Z3653" i="1"/>
  <c r="AB3653" i="1" s="1"/>
  <c r="AI3653" i="1" s="1"/>
  <c r="AG3653" i="1"/>
  <c r="K3654" i="1"/>
  <c r="V3654" i="1" s="1"/>
  <c r="X3654" i="1"/>
  <c r="Z3654" i="1" s="1"/>
  <c r="Y3654" i="1"/>
  <c r="AB3654" i="1"/>
  <c r="AI3654" i="1" s="1"/>
  <c r="AG3654" i="1"/>
  <c r="K3655" i="1"/>
  <c r="V3655" i="1" s="1"/>
  <c r="X3655" i="1"/>
  <c r="Y3655" i="1"/>
  <c r="Z3655" i="1"/>
  <c r="AB3655" i="1" s="1"/>
  <c r="AI3655" i="1" s="1"/>
  <c r="AG3655" i="1"/>
  <c r="K3656" i="1"/>
  <c r="V3656" i="1"/>
  <c r="X3656" i="1"/>
  <c r="Y3656" i="1"/>
  <c r="Z3656" i="1"/>
  <c r="AB3656" i="1" s="1"/>
  <c r="AI3656" i="1" s="1"/>
  <c r="AG3656" i="1"/>
  <c r="K3657" i="1"/>
  <c r="V3657" i="1" s="1"/>
  <c r="X3657" i="1"/>
  <c r="Z3657" i="1" s="1"/>
  <c r="Y3657" i="1"/>
  <c r="AB3657" i="1"/>
  <c r="AI3657" i="1" s="1"/>
  <c r="AG3657" i="1"/>
  <c r="K3658" i="1"/>
  <c r="V3658" i="1" s="1"/>
  <c r="X3658" i="1"/>
  <c r="Y3658" i="1"/>
  <c r="Z3658" i="1"/>
  <c r="AB3658" i="1" s="1"/>
  <c r="AI3658" i="1" s="1"/>
  <c r="AG3658" i="1"/>
  <c r="K3659" i="1"/>
  <c r="V3659" i="1"/>
  <c r="X3659" i="1"/>
  <c r="Y3659" i="1"/>
  <c r="Z3659" i="1"/>
  <c r="AB3659" i="1" s="1"/>
  <c r="AI3659" i="1" s="1"/>
  <c r="AG3659" i="1"/>
  <c r="K3660" i="1"/>
  <c r="V3660" i="1" s="1"/>
  <c r="X3660" i="1"/>
  <c r="Z3660" i="1" s="1"/>
  <c r="Y3660" i="1"/>
  <c r="AB3660" i="1"/>
  <c r="AI3660" i="1" s="1"/>
  <c r="AG3660" i="1"/>
  <c r="K3661" i="1"/>
  <c r="V3661" i="1" s="1"/>
  <c r="X3661" i="1"/>
  <c r="Y3661" i="1"/>
  <c r="Z3661" i="1"/>
  <c r="AB3661" i="1" s="1"/>
  <c r="AI3661" i="1" s="1"/>
  <c r="AG3661" i="1"/>
  <c r="K3662" i="1"/>
  <c r="V3662" i="1"/>
  <c r="X3662" i="1"/>
  <c r="Y3662" i="1"/>
  <c r="Z3662" i="1"/>
  <c r="AB3662" i="1" s="1"/>
  <c r="AI3662" i="1" s="1"/>
  <c r="AG3662" i="1"/>
  <c r="K3663" i="1"/>
  <c r="V3663" i="1" s="1"/>
  <c r="X3663" i="1"/>
  <c r="Z3663" i="1" s="1"/>
  <c r="Y3663" i="1"/>
  <c r="AB3663" i="1"/>
  <c r="AI3663" i="1" s="1"/>
  <c r="AG3663" i="1"/>
  <c r="K3664" i="1"/>
  <c r="V3664" i="1" s="1"/>
  <c r="X3664" i="1"/>
  <c r="Y3664" i="1"/>
  <c r="Z3664" i="1"/>
  <c r="AB3664" i="1" s="1"/>
  <c r="AI3664" i="1" s="1"/>
  <c r="AG3664" i="1"/>
  <c r="K3665" i="1"/>
  <c r="V3665" i="1"/>
  <c r="X3665" i="1"/>
  <c r="Y3665" i="1"/>
  <c r="Z3665" i="1"/>
  <c r="AB3665" i="1" s="1"/>
  <c r="AI3665" i="1" s="1"/>
  <c r="AG3665" i="1"/>
  <c r="K3666" i="1"/>
  <c r="V3666" i="1" s="1"/>
  <c r="X3666" i="1"/>
  <c r="Z3666" i="1" s="1"/>
  <c r="Y3666" i="1"/>
  <c r="AB3666" i="1"/>
  <c r="AI3666" i="1" s="1"/>
  <c r="AG3666" i="1"/>
  <c r="K3667" i="1"/>
  <c r="V3667" i="1" s="1"/>
  <c r="X3667" i="1"/>
  <c r="Y3667" i="1"/>
  <c r="Z3667" i="1"/>
  <c r="AB3667" i="1" s="1"/>
  <c r="AI3667" i="1" s="1"/>
  <c r="AG3667" i="1"/>
  <c r="K3668" i="1"/>
  <c r="V3668" i="1"/>
  <c r="X3668" i="1"/>
  <c r="Y3668" i="1"/>
  <c r="Z3668" i="1"/>
  <c r="AB3668" i="1" s="1"/>
  <c r="AI3668" i="1" s="1"/>
  <c r="AG3668" i="1"/>
  <c r="K3669" i="1"/>
  <c r="V3669" i="1" s="1"/>
  <c r="X3669" i="1"/>
  <c r="Z3669" i="1" s="1"/>
  <c r="Y3669" i="1"/>
  <c r="AB3669" i="1"/>
  <c r="AI3669" i="1" s="1"/>
  <c r="AG3669" i="1"/>
  <c r="K3670" i="1"/>
  <c r="V3670" i="1" s="1"/>
  <c r="X3670" i="1"/>
  <c r="Y3670" i="1"/>
  <c r="Z3670" i="1"/>
  <c r="AB3670" i="1" s="1"/>
  <c r="AI3670" i="1" s="1"/>
  <c r="AG3670" i="1"/>
  <c r="K3671" i="1"/>
  <c r="V3671" i="1"/>
  <c r="X3671" i="1"/>
  <c r="Y3671" i="1"/>
  <c r="Z3671" i="1"/>
  <c r="AB3671" i="1" s="1"/>
  <c r="AI3671" i="1" s="1"/>
  <c r="AG3671" i="1"/>
  <c r="K3672" i="1"/>
  <c r="V3672" i="1" s="1"/>
  <c r="X3672" i="1"/>
  <c r="Z3672" i="1" s="1"/>
  <c r="Y3672" i="1"/>
  <c r="AB3672" i="1"/>
  <c r="AI3672" i="1" s="1"/>
  <c r="AG3672" i="1"/>
  <c r="K3673" i="1"/>
  <c r="V3673" i="1" s="1"/>
  <c r="X3673" i="1"/>
  <c r="Y3673" i="1"/>
  <c r="Z3673" i="1"/>
  <c r="AB3673" i="1" s="1"/>
  <c r="AI3673" i="1" s="1"/>
  <c r="AG3673" i="1"/>
  <c r="K3674" i="1"/>
  <c r="V3674" i="1"/>
  <c r="X3674" i="1"/>
  <c r="Y3674" i="1"/>
  <c r="Z3674" i="1"/>
  <c r="AB3674" i="1" s="1"/>
  <c r="AI3674" i="1" s="1"/>
  <c r="AG3674" i="1"/>
  <c r="K3675" i="1"/>
  <c r="V3675" i="1" s="1"/>
  <c r="X3675" i="1"/>
  <c r="Z3675" i="1" s="1"/>
  <c r="Y3675" i="1"/>
  <c r="AB3675" i="1"/>
  <c r="AI3675" i="1" s="1"/>
  <c r="AG3675" i="1"/>
  <c r="K3676" i="1"/>
  <c r="V3676" i="1" s="1"/>
  <c r="X3676" i="1"/>
  <c r="Y3676" i="1"/>
  <c r="Z3676" i="1"/>
  <c r="AB3676" i="1" s="1"/>
  <c r="AI3676" i="1" s="1"/>
  <c r="AG3676" i="1"/>
  <c r="K3677" i="1"/>
  <c r="V3677" i="1"/>
  <c r="X3677" i="1"/>
  <c r="Y3677" i="1"/>
  <c r="Z3677" i="1"/>
  <c r="AB3677" i="1" s="1"/>
  <c r="AI3677" i="1" s="1"/>
  <c r="AG3677" i="1"/>
  <c r="K3678" i="1"/>
  <c r="V3678" i="1" s="1"/>
  <c r="X3678" i="1"/>
  <c r="Z3678" i="1" s="1"/>
  <c r="Y3678" i="1"/>
  <c r="AB3678" i="1"/>
  <c r="AI3678" i="1" s="1"/>
  <c r="AG3678" i="1"/>
  <c r="K3679" i="1"/>
  <c r="V3679" i="1" s="1"/>
  <c r="X3679" i="1"/>
  <c r="Y3679" i="1"/>
  <c r="Z3679" i="1"/>
  <c r="AB3679" i="1" s="1"/>
  <c r="AI3679" i="1" s="1"/>
  <c r="AG3679" i="1"/>
  <c r="K3680" i="1"/>
  <c r="V3680" i="1"/>
  <c r="X3680" i="1"/>
  <c r="Y3680" i="1"/>
  <c r="Z3680" i="1"/>
  <c r="AB3680" i="1" s="1"/>
  <c r="AI3680" i="1" s="1"/>
  <c r="AG3680" i="1"/>
  <c r="K3681" i="1"/>
  <c r="V3681" i="1" s="1"/>
  <c r="X3681" i="1"/>
  <c r="Z3681" i="1" s="1"/>
  <c r="Y3681" i="1"/>
  <c r="AB3681" i="1"/>
  <c r="AI3681" i="1" s="1"/>
  <c r="AG3681" i="1"/>
  <c r="K3682" i="1"/>
  <c r="V3682" i="1" s="1"/>
  <c r="X3682" i="1"/>
  <c r="Y3682" i="1"/>
  <c r="Z3682" i="1"/>
  <c r="AB3682" i="1" s="1"/>
  <c r="AI3682" i="1" s="1"/>
  <c r="AG3682" i="1"/>
  <c r="K3683" i="1"/>
  <c r="V3683" i="1"/>
  <c r="X3683" i="1"/>
  <c r="Y3683" i="1"/>
  <c r="Z3683" i="1"/>
  <c r="AB3683" i="1" s="1"/>
  <c r="AI3683" i="1" s="1"/>
  <c r="AG3683" i="1"/>
  <c r="K3684" i="1"/>
  <c r="V3684" i="1" s="1"/>
  <c r="X3684" i="1"/>
  <c r="Z3684" i="1" s="1"/>
  <c r="Y3684" i="1"/>
  <c r="AB3684" i="1"/>
  <c r="AI3684" i="1" s="1"/>
  <c r="AG3684" i="1"/>
  <c r="K3685" i="1"/>
  <c r="V3685" i="1" s="1"/>
  <c r="X3685" i="1"/>
  <c r="Y3685" i="1"/>
  <c r="Z3685" i="1"/>
  <c r="AB3685" i="1" s="1"/>
  <c r="AI3685" i="1" s="1"/>
  <c r="AG3685" i="1"/>
  <c r="K3686" i="1"/>
  <c r="V3686" i="1"/>
  <c r="X3686" i="1"/>
  <c r="Y3686" i="1"/>
  <c r="Z3686" i="1"/>
  <c r="AB3686" i="1" s="1"/>
  <c r="AI3686" i="1" s="1"/>
  <c r="AG3686" i="1"/>
  <c r="K3687" i="1"/>
  <c r="V3687" i="1" s="1"/>
  <c r="X3687" i="1"/>
  <c r="Z3687" i="1" s="1"/>
  <c r="Y3687" i="1"/>
  <c r="AB3687" i="1"/>
  <c r="AI3687" i="1" s="1"/>
  <c r="AG3687" i="1"/>
  <c r="K3688" i="1"/>
  <c r="V3688" i="1" s="1"/>
  <c r="X3688" i="1"/>
  <c r="Y3688" i="1"/>
  <c r="Z3688" i="1"/>
  <c r="AB3688" i="1" s="1"/>
  <c r="AI3688" i="1" s="1"/>
  <c r="AG3688" i="1"/>
  <c r="K3689" i="1"/>
  <c r="V3689" i="1"/>
  <c r="X3689" i="1"/>
  <c r="Y3689" i="1"/>
  <c r="Z3689" i="1"/>
  <c r="AB3689" i="1" s="1"/>
  <c r="AI3689" i="1" s="1"/>
  <c r="AG3689" i="1"/>
  <c r="K3690" i="1"/>
  <c r="V3690" i="1" s="1"/>
  <c r="X3690" i="1"/>
  <c r="Z3690" i="1" s="1"/>
  <c r="Y3690" i="1"/>
  <c r="AB3690" i="1"/>
  <c r="AI3690" i="1" s="1"/>
  <c r="AG3690" i="1"/>
  <c r="K3691" i="1"/>
  <c r="V3691" i="1" s="1"/>
  <c r="X3691" i="1"/>
  <c r="Y3691" i="1"/>
  <c r="Z3691" i="1"/>
  <c r="AB3691" i="1" s="1"/>
  <c r="AI3691" i="1" s="1"/>
  <c r="AG3691" i="1"/>
  <c r="K3692" i="1"/>
  <c r="V3692" i="1"/>
  <c r="X3692" i="1"/>
  <c r="Y3692" i="1"/>
  <c r="Z3692" i="1"/>
  <c r="AB3692" i="1" s="1"/>
  <c r="AI3692" i="1" s="1"/>
  <c r="AG3692" i="1"/>
  <c r="K3693" i="1"/>
  <c r="V3693" i="1" s="1"/>
  <c r="X3693" i="1"/>
  <c r="Z3693" i="1" s="1"/>
  <c r="Y3693" i="1"/>
  <c r="AB3693" i="1"/>
  <c r="AI3693" i="1" s="1"/>
  <c r="AG3693" i="1"/>
  <c r="K3694" i="1"/>
  <c r="V3694" i="1" s="1"/>
  <c r="X3694" i="1"/>
  <c r="Y3694" i="1"/>
  <c r="Z3694" i="1"/>
  <c r="AB3694" i="1" s="1"/>
  <c r="AI3694" i="1" s="1"/>
  <c r="AG3694" i="1"/>
  <c r="K3695" i="1"/>
  <c r="V3695" i="1"/>
  <c r="X3695" i="1"/>
  <c r="Y3695" i="1"/>
  <c r="Z3695" i="1"/>
  <c r="AB3695" i="1" s="1"/>
  <c r="AI3695" i="1" s="1"/>
  <c r="AG3695" i="1"/>
  <c r="K3696" i="1"/>
  <c r="V3696" i="1" s="1"/>
  <c r="X3696" i="1"/>
  <c r="Z3696" i="1" s="1"/>
  <c r="Y3696" i="1"/>
  <c r="AB3696" i="1"/>
  <c r="AI3696" i="1" s="1"/>
  <c r="AG3696" i="1"/>
  <c r="K3697" i="1"/>
  <c r="V3697" i="1" s="1"/>
  <c r="X3697" i="1"/>
  <c r="Y3697" i="1"/>
  <c r="Z3697" i="1"/>
  <c r="AB3697" i="1" s="1"/>
  <c r="AI3697" i="1" s="1"/>
  <c r="AG3697" i="1"/>
  <c r="K3698" i="1"/>
  <c r="V3698" i="1"/>
  <c r="X3698" i="1"/>
  <c r="Y3698" i="1"/>
  <c r="Z3698" i="1"/>
  <c r="AB3698" i="1" s="1"/>
  <c r="AI3698" i="1" s="1"/>
  <c r="AG3698" i="1"/>
  <c r="K3699" i="1"/>
  <c r="V3699" i="1" s="1"/>
  <c r="X3699" i="1"/>
  <c r="Z3699" i="1" s="1"/>
  <c r="Y3699" i="1"/>
  <c r="AB3699" i="1"/>
  <c r="AI3699" i="1" s="1"/>
  <c r="AG3699" i="1"/>
  <c r="K3700" i="1"/>
  <c r="V3700" i="1" s="1"/>
  <c r="X3700" i="1"/>
  <c r="Y3700" i="1"/>
  <c r="Z3700" i="1"/>
  <c r="AB3700" i="1" s="1"/>
  <c r="AI3700" i="1" s="1"/>
  <c r="AG3700" i="1"/>
  <c r="K3701" i="1"/>
  <c r="V3701" i="1"/>
  <c r="X3701" i="1"/>
  <c r="Y3701" i="1"/>
  <c r="Z3701" i="1"/>
  <c r="AB3701" i="1" s="1"/>
  <c r="AI3701" i="1" s="1"/>
  <c r="AG3701" i="1"/>
  <c r="K3702" i="1"/>
  <c r="V3702" i="1" s="1"/>
  <c r="X3702" i="1"/>
  <c r="Z3702" i="1" s="1"/>
  <c r="Y3702" i="1"/>
  <c r="AB3702" i="1"/>
  <c r="AI3702" i="1" s="1"/>
  <c r="AG3702" i="1"/>
  <c r="K3703" i="1"/>
  <c r="V3703" i="1" s="1"/>
  <c r="X3703" i="1"/>
  <c r="Y3703" i="1"/>
  <c r="Z3703" i="1"/>
  <c r="AB3703" i="1" s="1"/>
  <c r="AI3703" i="1" s="1"/>
  <c r="AG3703" i="1"/>
  <c r="K3704" i="1"/>
  <c r="V3704" i="1"/>
  <c r="X3704" i="1"/>
  <c r="Y3704" i="1"/>
  <c r="Z3704" i="1"/>
  <c r="AB3704" i="1" s="1"/>
  <c r="AI3704" i="1" s="1"/>
  <c r="AG3704" i="1"/>
  <c r="K3705" i="1"/>
  <c r="V3705" i="1" s="1"/>
  <c r="X3705" i="1"/>
  <c r="Z3705" i="1" s="1"/>
  <c r="Y3705" i="1"/>
  <c r="AB3705" i="1"/>
  <c r="AI3705" i="1" s="1"/>
  <c r="AG3705" i="1"/>
  <c r="K3706" i="1"/>
  <c r="V3706" i="1" s="1"/>
  <c r="X3706" i="1"/>
  <c r="Y3706" i="1"/>
  <c r="Z3706" i="1"/>
  <c r="AB3706" i="1" s="1"/>
  <c r="AI3706" i="1" s="1"/>
  <c r="AG3706" i="1"/>
  <c r="K3707" i="1"/>
  <c r="V3707" i="1"/>
  <c r="X3707" i="1"/>
  <c r="Y3707" i="1"/>
  <c r="Z3707" i="1"/>
  <c r="AB3707" i="1" s="1"/>
  <c r="AI3707" i="1" s="1"/>
  <c r="AG3707" i="1"/>
  <c r="K3708" i="1"/>
  <c r="V3708" i="1" s="1"/>
  <c r="X3708" i="1"/>
  <c r="Z3708" i="1" s="1"/>
  <c r="Y3708" i="1"/>
  <c r="AB3708" i="1"/>
  <c r="AI3708" i="1" s="1"/>
  <c r="AG3708" i="1"/>
  <c r="K3709" i="1"/>
  <c r="V3709" i="1" s="1"/>
  <c r="X3709" i="1"/>
  <c r="Y3709" i="1"/>
  <c r="Z3709" i="1"/>
  <c r="AB3709" i="1" s="1"/>
  <c r="AI3709" i="1" s="1"/>
  <c r="AG3709" i="1"/>
  <c r="K3710" i="1"/>
  <c r="V3710" i="1"/>
  <c r="X3710" i="1"/>
  <c r="Y3710" i="1"/>
  <c r="Z3710" i="1"/>
  <c r="AB3710" i="1" s="1"/>
  <c r="AI3710" i="1" s="1"/>
  <c r="AG3710" i="1"/>
  <c r="K3711" i="1"/>
  <c r="V3711" i="1" s="1"/>
  <c r="X3711" i="1"/>
  <c r="Z3711" i="1" s="1"/>
  <c r="Y3711" i="1"/>
  <c r="AB3711" i="1"/>
  <c r="AI3711" i="1" s="1"/>
  <c r="AG3711" i="1"/>
  <c r="K3712" i="1"/>
  <c r="V3712" i="1" s="1"/>
  <c r="X3712" i="1"/>
  <c r="Y3712" i="1"/>
  <c r="Z3712" i="1"/>
  <c r="AB3712" i="1" s="1"/>
  <c r="AI3712" i="1" s="1"/>
  <c r="AG3712" i="1"/>
  <c r="K3713" i="1"/>
  <c r="V3713" i="1"/>
  <c r="X3713" i="1"/>
  <c r="Y3713" i="1"/>
  <c r="Z3713" i="1"/>
  <c r="AB3713" i="1" s="1"/>
  <c r="AI3713" i="1" s="1"/>
  <c r="AG3713" i="1"/>
  <c r="K3714" i="1"/>
  <c r="V3714" i="1" s="1"/>
  <c r="X3714" i="1"/>
  <c r="Z3714" i="1" s="1"/>
  <c r="Y3714" i="1"/>
  <c r="AB3714" i="1"/>
  <c r="AI3714" i="1" s="1"/>
  <c r="AG3714" i="1"/>
  <c r="K3715" i="1"/>
  <c r="V3715" i="1" s="1"/>
  <c r="X3715" i="1"/>
  <c r="Y3715" i="1"/>
  <c r="Z3715" i="1"/>
  <c r="AB3715" i="1" s="1"/>
  <c r="AI3715" i="1" s="1"/>
  <c r="AG3715" i="1"/>
  <c r="K3716" i="1"/>
  <c r="V3716" i="1"/>
  <c r="X3716" i="1"/>
  <c r="Y3716" i="1"/>
  <c r="Z3716" i="1"/>
  <c r="AB3716" i="1" s="1"/>
  <c r="AI3716" i="1" s="1"/>
  <c r="AG3716" i="1"/>
  <c r="K3717" i="1"/>
  <c r="V3717" i="1" s="1"/>
  <c r="X3717" i="1"/>
  <c r="Z3717" i="1" s="1"/>
  <c r="Y3717" i="1"/>
  <c r="AB3717" i="1"/>
  <c r="AI3717" i="1" s="1"/>
  <c r="AG3717" i="1"/>
  <c r="K3718" i="1"/>
  <c r="V3718" i="1" s="1"/>
  <c r="X3718" i="1"/>
  <c r="Y3718" i="1"/>
  <c r="Z3718" i="1"/>
  <c r="AB3718" i="1" s="1"/>
  <c r="AI3718" i="1" s="1"/>
  <c r="AG3718" i="1"/>
  <c r="K3719" i="1"/>
  <c r="V3719" i="1"/>
  <c r="X3719" i="1"/>
  <c r="Y3719" i="1"/>
  <c r="Z3719" i="1"/>
  <c r="AB3719" i="1" s="1"/>
  <c r="AI3719" i="1" s="1"/>
  <c r="AG3719" i="1"/>
  <c r="K3720" i="1"/>
  <c r="V3720" i="1" s="1"/>
  <c r="X3720" i="1"/>
  <c r="Z3720" i="1" s="1"/>
  <c r="Y3720" i="1"/>
  <c r="AB3720" i="1"/>
  <c r="AI3720" i="1" s="1"/>
  <c r="AG3720" i="1"/>
  <c r="K3721" i="1"/>
  <c r="V3721" i="1" s="1"/>
  <c r="X3721" i="1"/>
  <c r="Y3721" i="1"/>
  <c r="Z3721" i="1"/>
  <c r="AB3721" i="1" s="1"/>
  <c r="AI3721" i="1" s="1"/>
  <c r="AG3721" i="1"/>
  <c r="K3722" i="1"/>
  <c r="V3722" i="1"/>
  <c r="X3722" i="1"/>
  <c r="Y3722" i="1"/>
  <c r="Z3722" i="1"/>
  <c r="AB3722" i="1" s="1"/>
  <c r="AI3722" i="1" s="1"/>
  <c r="AG3722" i="1"/>
  <c r="K3723" i="1"/>
  <c r="V3723" i="1" s="1"/>
  <c r="X3723" i="1"/>
  <c r="Y3723" i="1"/>
  <c r="Z3723" i="1"/>
  <c r="AB3723" i="1" s="1"/>
  <c r="AI3723" i="1" s="1"/>
  <c r="AG3723" i="1"/>
  <c r="K3724" i="1"/>
  <c r="V3724" i="1" s="1"/>
  <c r="X3724" i="1"/>
  <c r="Y3724" i="1"/>
  <c r="Z3724" i="1" s="1"/>
  <c r="AB3724" i="1" s="1"/>
  <c r="AI3724" i="1" s="1"/>
  <c r="AG3724" i="1"/>
  <c r="K3725" i="1"/>
  <c r="V3725" i="1" s="1"/>
  <c r="V3792" i="1" s="1"/>
  <c r="X3725" i="1"/>
  <c r="Y3725" i="1"/>
  <c r="Z3725" i="1" s="1"/>
  <c r="AB3725" i="1" s="1"/>
  <c r="AI3725" i="1" s="1"/>
  <c r="AG3725" i="1"/>
  <c r="K3726" i="1"/>
  <c r="V3726" i="1" s="1"/>
  <c r="X3726" i="1"/>
  <c r="Y3726" i="1"/>
  <c r="Z3726" i="1"/>
  <c r="AB3726" i="1" s="1"/>
  <c r="AI3726" i="1" s="1"/>
  <c r="AG3726" i="1"/>
  <c r="K3727" i="1"/>
  <c r="V3727" i="1" s="1"/>
  <c r="X3727" i="1"/>
  <c r="Z3727" i="1" s="1"/>
  <c r="AB3727" i="1" s="1"/>
  <c r="AI3727" i="1" s="1"/>
  <c r="Y3727" i="1"/>
  <c r="AG3727" i="1"/>
  <c r="K3728" i="1"/>
  <c r="V3728" i="1"/>
  <c r="X3728" i="1"/>
  <c r="Z3728" i="1" s="1"/>
  <c r="AB3728" i="1" s="1"/>
  <c r="AI3728" i="1" s="1"/>
  <c r="Y3728" i="1"/>
  <c r="AG3728" i="1"/>
  <c r="K3729" i="1"/>
  <c r="V3729" i="1" s="1"/>
  <c r="X3729" i="1"/>
  <c r="Z3729" i="1" s="1"/>
  <c r="AB3729" i="1" s="1"/>
  <c r="AI3729" i="1" s="1"/>
  <c r="Y3729" i="1"/>
  <c r="AG3729" i="1"/>
  <c r="K3730" i="1"/>
  <c r="V3730" i="1" s="1"/>
  <c r="X3730" i="1"/>
  <c r="Y3730" i="1"/>
  <c r="Z3730" i="1"/>
  <c r="AB3730" i="1" s="1"/>
  <c r="AI3730" i="1" s="1"/>
  <c r="AG3730" i="1"/>
  <c r="K3731" i="1"/>
  <c r="V3731" i="1"/>
  <c r="X3731" i="1"/>
  <c r="Y3731" i="1"/>
  <c r="Z3731" i="1"/>
  <c r="AB3731" i="1" s="1"/>
  <c r="AI3731" i="1" s="1"/>
  <c r="AG3731" i="1"/>
  <c r="K3732" i="1"/>
  <c r="V3732" i="1" s="1"/>
  <c r="X3732" i="1"/>
  <c r="Y3732" i="1"/>
  <c r="Z3732" i="1"/>
  <c r="AB3732" i="1" s="1"/>
  <c r="AI3732" i="1" s="1"/>
  <c r="AG3732" i="1"/>
  <c r="K3733" i="1"/>
  <c r="V3733" i="1" s="1"/>
  <c r="X3733" i="1"/>
  <c r="Z3733" i="1" s="1"/>
  <c r="AB3733" i="1" s="1"/>
  <c r="AI3733" i="1" s="1"/>
  <c r="Y3733" i="1"/>
  <c r="AG3733" i="1"/>
  <c r="K3734" i="1"/>
  <c r="V3734" i="1" s="1"/>
  <c r="X3734" i="1"/>
  <c r="Z3734" i="1" s="1"/>
  <c r="AB3734" i="1" s="1"/>
  <c r="AI3734" i="1" s="1"/>
  <c r="Y3734" i="1"/>
  <c r="AG3734" i="1"/>
  <c r="K3735" i="1"/>
  <c r="V3735" i="1"/>
  <c r="X3735" i="1"/>
  <c r="Y3735" i="1"/>
  <c r="Z3735" i="1"/>
  <c r="AB3735" i="1" s="1"/>
  <c r="AI3735" i="1" s="1"/>
  <c r="AG3735" i="1"/>
  <c r="K3736" i="1"/>
  <c r="V3736" i="1" s="1"/>
  <c r="X3736" i="1"/>
  <c r="Y3736" i="1"/>
  <c r="Z3736" i="1" s="1"/>
  <c r="AB3736" i="1" s="1"/>
  <c r="AI3736" i="1" s="1"/>
  <c r="AG3736" i="1"/>
  <c r="K3737" i="1"/>
  <c r="V3737" i="1"/>
  <c r="X3737" i="1"/>
  <c r="Z3737" i="1" s="1"/>
  <c r="AB3737" i="1" s="1"/>
  <c r="AI3737" i="1" s="1"/>
  <c r="Y3737" i="1"/>
  <c r="AG3737" i="1"/>
  <c r="K3738" i="1"/>
  <c r="V3738" i="1"/>
  <c r="X3738" i="1"/>
  <c r="Y3738" i="1"/>
  <c r="Z3738" i="1"/>
  <c r="AB3738" i="1" s="1"/>
  <c r="AI3738" i="1" s="1"/>
  <c r="AG3738" i="1"/>
  <c r="K3739" i="1"/>
  <c r="V3739" i="1" s="1"/>
  <c r="X3739" i="1"/>
  <c r="Z3739" i="1" s="1"/>
  <c r="AB3739" i="1" s="1"/>
  <c r="AI3739" i="1" s="1"/>
  <c r="Y3739" i="1"/>
  <c r="AG3739" i="1"/>
  <c r="K3740" i="1"/>
  <c r="V3740" i="1"/>
  <c r="X3740" i="1"/>
  <c r="Z3740" i="1" s="1"/>
  <c r="AB3740" i="1" s="1"/>
  <c r="AI3740" i="1" s="1"/>
  <c r="Y3740" i="1"/>
  <c r="AG3740" i="1"/>
  <c r="K3741" i="1"/>
  <c r="V3741" i="1"/>
  <c r="X3741" i="1"/>
  <c r="Y3741" i="1"/>
  <c r="Z3741" i="1"/>
  <c r="AB3741" i="1" s="1"/>
  <c r="AI3741" i="1" s="1"/>
  <c r="AG3741" i="1"/>
  <c r="K3742" i="1"/>
  <c r="V3742" i="1" s="1"/>
  <c r="X3742" i="1"/>
  <c r="Y3742" i="1"/>
  <c r="Z3742" i="1" s="1"/>
  <c r="AB3742" i="1" s="1"/>
  <c r="AI3742" i="1" s="1"/>
  <c r="AG3742" i="1"/>
  <c r="K3743" i="1"/>
  <c r="V3743" i="1"/>
  <c r="X3743" i="1"/>
  <c r="Z3743" i="1" s="1"/>
  <c r="AB3743" i="1" s="1"/>
  <c r="AI3743" i="1" s="1"/>
  <c r="Y3743" i="1"/>
  <c r="AG3743" i="1"/>
  <c r="K3744" i="1"/>
  <c r="V3744" i="1"/>
  <c r="X3744" i="1"/>
  <c r="Y3744" i="1"/>
  <c r="Z3744" i="1"/>
  <c r="AB3744" i="1" s="1"/>
  <c r="AI3744" i="1" s="1"/>
  <c r="AG3744" i="1"/>
  <c r="K3745" i="1"/>
  <c r="V3745" i="1" s="1"/>
  <c r="X3745" i="1"/>
  <c r="Z3745" i="1" s="1"/>
  <c r="AB3745" i="1" s="1"/>
  <c r="AI3745" i="1" s="1"/>
  <c r="Y3745" i="1"/>
  <c r="AG3745" i="1"/>
  <c r="K3746" i="1"/>
  <c r="V3746" i="1" s="1"/>
  <c r="X3746" i="1"/>
  <c r="Z3746" i="1" s="1"/>
  <c r="AB3746" i="1" s="1"/>
  <c r="AI3746" i="1" s="1"/>
  <c r="Y3746" i="1"/>
  <c r="AG3746" i="1"/>
  <c r="K3747" i="1"/>
  <c r="V3747" i="1"/>
  <c r="X3747" i="1"/>
  <c r="Y3747" i="1"/>
  <c r="Z3747" i="1"/>
  <c r="AB3747" i="1" s="1"/>
  <c r="AI3747" i="1" s="1"/>
  <c r="AG3747" i="1"/>
  <c r="K3748" i="1"/>
  <c r="V3748" i="1" s="1"/>
  <c r="X3748" i="1"/>
  <c r="Y3748" i="1"/>
  <c r="Z3748" i="1" s="1"/>
  <c r="AB3748" i="1" s="1"/>
  <c r="AI3748" i="1" s="1"/>
  <c r="AG3748" i="1"/>
  <c r="K3749" i="1"/>
  <c r="V3749" i="1"/>
  <c r="X3749" i="1"/>
  <c r="Z3749" i="1" s="1"/>
  <c r="AB3749" i="1" s="1"/>
  <c r="AI3749" i="1" s="1"/>
  <c r="Y3749" i="1"/>
  <c r="AG3749" i="1"/>
  <c r="K3750" i="1"/>
  <c r="V3750" i="1"/>
  <c r="X3750" i="1"/>
  <c r="Y3750" i="1"/>
  <c r="Z3750" i="1"/>
  <c r="AB3750" i="1" s="1"/>
  <c r="AI3750" i="1" s="1"/>
  <c r="AG3750" i="1"/>
  <c r="K3751" i="1"/>
  <c r="V3751" i="1" s="1"/>
  <c r="X3751" i="1"/>
  <c r="Z3751" i="1" s="1"/>
  <c r="AB3751" i="1" s="1"/>
  <c r="AI3751" i="1" s="1"/>
  <c r="Y3751" i="1"/>
  <c r="AG3751" i="1"/>
  <c r="K3752" i="1"/>
  <c r="V3752" i="1"/>
  <c r="X3752" i="1"/>
  <c r="Z3752" i="1" s="1"/>
  <c r="AB3752" i="1" s="1"/>
  <c r="AI3752" i="1" s="1"/>
  <c r="Y3752" i="1"/>
  <c r="AG3752" i="1"/>
  <c r="K3753" i="1"/>
  <c r="V3753" i="1"/>
  <c r="X3753" i="1"/>
  <c r="Y3753" i="1"/>
  <c r="Z3753" i="1"/>
  <c r="AB3753" i="1" s="1"/>
  <c r="AI3753" i="1" s="1"/>
  <c r="AG3753" i="1"/>
  <c r="K3754" i="1"/>
  <c r="V3754" i="1" s="1"/>
  <c r="X3754" i="1"/>
  <c r="Y3754" i="1"/>
  <c r="Z3754" i="1" s="1"/>
  <c r="AB3754" i="1" s="1"/>
  <c r="AI3754" i="1" s="1"/>
  <c r="AG3754" i="1"/>
  <c r="K3755" i="1"/>
  <c r="V3755" i="1"/>
  <c r="X3755" i="1"/>
  <c r="Z3755" i="1" s="1"/>
  <c r="AB3755" i="1" s="1"/>
  <c r="AI3755" i="1" s="1"/>
  <c r="Y3755" i="1"/>
  <c r="AG3755" i="1"/>
  <c r="K3756" i="1"/>
  <c r="V3756" i="1"/>
  <c r="X3756" i="1"/>
  <c r="Y3756" i="1"/>
  <c r="Z3756" i="1"/>
  <c r="AB3756" i="1" s="1"/>
  <c r="AI3756" i="1" s="1"/>
  <c r="AG3756" i="1"/>
  <c r="K3757" i="1"/>
  <c r="V3757" i="1" s="1"/>
  <c r="X3757" i="1"/>
  <c r="Z3757" i="1" s="1"/>
  <c r="AB3757" i="1" s="1"/>
  <c r="AI3757" i="1" s="1"/>
  <c r="Y3757" i="1"/>
  <c r="AG3757" i="1"/>
  <c r="K3758" i="1"/>
  <c r="V3758" i="1" s="1"/>
  <c r="X3758" i="1"/>
  <c r="Z3758" i="1" s="1"/>
  <c r="AB3758" i="1" s="1"/>
  <c r="AI3758" i="1" s="1"/>
  <c r="Y3758" i="1"/>
  <c r="AG3758" i="1"/>
  <c r="K3759" i="1"/>
  <c r="V3759" i="1"/>
  <c r="X3759" i="1"/>
  <c r="Y3759" i="1"/>
  <c r="Z3759" i="1"/>
  <c r="AB3759" i="1" s="1"/>
  <c r="AI3759" i="1" s="1"/>
  <c r="AG3759" i="1"/>
  <c r="K3760" i="1"/>
  <c r="V3760" i="1" s="1"/>
  <c r="X3760" i="1"/>
  <c r="Y3760" i="1"/>
  <c r="Z3760" i="1" s="1"/>
  <c r="AB3760" i="1" s="1"/>
  <c r="AI3760" i="1" s="1"/>
  <c r="AG3760" i="1"/>
  <c r="K3761" i="1"/>
  <c r="V3761" i="1"/>
  <c r="X3761" i="1"/>
  <c r="Z3761" i="1" s="1"/>
  <c r="AB3761" i="1" s="1"/>
  <c r="AI3761" i="1" s="1"/>
  <c r="Y3761" i="1"/>
  <c r="AG3761" i="1"/>
  <c r="K3762" i="1"/>
  <c r="V3762" i="1"/>
  <c r="X3762" i="1"/>
  <c r="Y3762" i="1"/>
  <c r="Z3762" i="1"/>
  <c r="AB3762" i="1" s="1"/>
  <c r="AI3762" i="1" s="1"/>
  <c r="AG3762" i="1"/>
  <c r="K3763" i="1"/>
  <c r="V3763" i="1" s="1"/>
  <c r="X3763" i="1"/>
  <c r="Z3763" i="1" s="1"/>
  <c r="AB3763" i="1" s="1"/>
  <c r="AI3763" i="1" s="1"/>
  <c r="Y3763" i="1"/>
  <c r="AG3763" i="1"/>
  <c r="K3764" i="1"/>
  <c r="V3764" i="1"/>
  <c r="X3764" i="1"/>
  <c r="Z3764" i="1" s="1"/>
  <c r="AB3764" i="1" s="1"/>
  <c r="AI3764" i="1" s="1"/>
  <c r="Y3764" i="1"/>
  <c r="AG3764" i="1"/>
  <c r="K3765" i="1"/>
  <c r="V3765" i="1"/>
  <c r="X3765" i="1"/>
  <c r="Y3765" i="1"/>
  <c r="Z3765" i="1"/>
  <c r="AB3765" i="1" s="1"/>
  <c r="AI3765" i="1" s="1"/>
  <c r="AG3765" i="1"/>
  <c r="K3766" i="1"/>
  <c r="V3766" i="1" s="1"/>
  <c r="X3766" i="1"/>
  <c r="Y3766" i="1"/>
  <c r="Z3766" i="1" s="1"/>
  <c r="AB3766" i="1" s="1"/>
  <c r="AI3766" i="1" s="1"/>
  <c r="AG3766" i="1"/>
  <c r="K3767" i="1"/>
  <c r="V3767" i="1"/>
  <c r="X3767" i="1"/>
  <c r="Z3767" i="1" s="1"/>
  <c r="AB3767" i="1" s="1"/>
  <c r="AI3767" i="1" s="1"/>
  <c r="Y3767" i="1"/>
  <c r="AG3767" i="1"/>
  <c r="K3768" i="1"/>
  <c r="V3768" i="1"/>
  <c r="X3768" i="1"/>
  <c r="Y3768" i="1"/>
  <c r="Z3768" i="1"/>
  <c r="AB3768" i="1" s="1"/>
  <c r="AI3768" i="1" s="1"/>
  <c r="AG3768" i="1"/>
  <c r="K3769" i="1"/>
  <c r="V3769" i="1" s="1"/>
  <c r="X3769" i="1"/>
  <c r="Z3769" i="1" s="1"/>
  <c r="AB3769" i="1" s="1"/>
  <c r="AI3769" i="1" s="1"/>
  <c r="Y3769" i="1"/>
  <c r="AG3769" i="1"/>
  <c r="K3770" i="1"/>
  <c r="V3770" i="1" s="1"/>
  <c r="X3770" i="1"/>
  <c r="Z3770" i="1" s="1"/>
  <c r="AB3770" i="1" s="1"/>
  <c r="AI3770" i="1" s="1"/>
  <c r="Y3770" i="1"/>
  <c r="AG3770" i="1"/>
  <c r="K3771" i="1"/>
  <c r="V3771" i="1"/>
  <c r="X3771" i="1"/>
  <c r="Y3771" i="1"/>
  <c r="Z3771" i="1"/>
  <c r="AB3771" i="1" s="1"/>
  <c r="AI3771" i="1" s="1"/>
  <c r="AG3771" i="1"/>
  <c r="K3772" i="1"/>
  <c r="V3772" i="1" s="1"/>
  <c r="X3772" i="1"/>
  <c r="Y3772" i="1"/>
  <c r="Z3772" i="1" s="1"/>
  <c r="AB3772" i="1" s="1"/>
  <c r="AI3772" i="1" s="1"/>
  <c r="AG3772" i="1"/>
  <c r="K3773" i="1"/>
  <c r="V3773" i="1"/>
  <c r="X3773" i="1"/>
  <c r="Z3773" i="1" s="1"/>
  <c r="AB3773" i="1" s="1"/>
  <c r="AI3773" i="1" s="1"/>
  <c r="Y3773" i="1"/>
  <c r="AG3773" i="1"/>
  <c r="K3774" i="1"/>
  <c r="V3774" i="1"/>
  <c r="X3774" i="1"/>
  <c r="Y3774" i="1"/>
  <c r="Z3774" i="1"/>
  <c r="AB3774" i="1" s="1"/>
  <c r="AI3774" i="1" s="1"/>
  <c r="AG3774" i="1"/>
  <c r="K3775" i="1"/>
  <c r="V3775" i="1" s="1"/>
  <c r="X3775" i="1"/>
  <c r="Z3775" i="1" s="1"/>
  <c r="AB3775" i="1" s="1"/>
  <c r="AI3775" i="1" s="1"/>
  <c r="Y3775" i="1"/>
  <c r="AG3775" i="1"/>
  <c r="K3776" i="1"/>
  <c r="V3776" i="1"/>
  <c r="X3776" i="1"/>
  <c r="Z3776" i="1" s="1"/>
  <c r="AB3776" i="1" s="1"/>
  <c r="AI3776" i="1" s="1"/>
  <c r="Y3776" i="1"/>
  <c r="AG3776" i="1"/>
  <c r="K3777" i="1"/>
  <c r="V3777" i="1"/>
  <c r="X3777" i="1"/>
  <c r="Y3777" i="1"/>
  <c r="Z3777" i="1"/>
  <c r="AB3777" i="1" s="1"/>
  <c r="AI3777" i="1" s="1"/>
  <c r="AG3777" i="1"/>
  <c r="K3778" i="1"/>
  <c r="V3778" i="1" s="1"/>
  <c r="X3778" i="1"/>
  <c r="Y3778" i="1"/>
  <c r="Z3778" i="1" s="1"/>
  <c r="AB3778" i="1" s="1"/>
  <c r="AI3778" i="1" s="1"/>
  <c r="AG3778" i="1"/>
  <c r="K3779" i="1"/>
  <c r="V3779" i="1"/>
  <c r="X3779" i="1"/>
  <c r="Z3779" i="1" s="1"/>
  <c r="AB3779" i="1" s="1"/>
  <c r="AI3779" i="1" s="1"/>
  <c r="Y3779" i="1"/>
  <c r="AG3779" i="1"/>
  <c r="K3780" i="1"/>
  <c r="V3780" i="1"/>
  <c r="X3780" i="1"/>
  <c r="Y3780" i="1"/>
  <c r="Z3780" i="1"/>
  <c r="AB3780" i="1" s="1"/>
  <c r="AI3780" i="1" s="1"/>
  <c r="AG3780" i="1"/>
  <c r="K3781" i="1"/>
  <c r="V3781" i="1" s="1"/>
  <c r="X3781" i="1"/>
  <c r="Z3781" i="1" s="1"/>
  <c r="AB3781" i="1" s="1"/>
  <c r="AI3781" i="1" s="1"/>
  <c r="Y3781" i="1"/>
  <c r="AG3781" i="1"/>
  <c r="K3782" i="1"/>
  <c r="V3782" i="1" s="1"/>
  <c r="X3782" i="1"/>
  <c r="Z3782" i="1" s="1"/>
  <c r="AB3782" i="1" s="1"/>
  <c r="AI3782" i="1" s="1"/>
  <c r="Y3782" i="1"/>
  <c r="AG3782" i="1"/>
  <c r="K3783" i="1"/>
  <c r="V3783" i="1"/>
  <c r="X3783" i="1"/>
  <c r="Y3783" i="1"/>
  <c r="Z3783" i="1"/>
  <c r="AB3783" i="1" s="1"/>
  <c r="AI3783" i="1" s="1"/>
  <c r="AG3783" i="1"/>
  <c r="K3784" i="1"/>
  <c r="V3784" i="1" s="1"/>
  <c r="X3784" i="1"/>
  <c r="Y3784" i="1"/>
  <c r="Z3784" i="1" s="1"/>
  <c r="AB3784" i="1" s="1"/>
  <c r="AI3784" i="1" s="1"/>
  <c r="AG3784" i="1"/>
  <c r="K3785" i="1"/>
  <c r="V3785" i="1"/>
  <c r="X3785" i="1"/>
  <c r="Z3785" i="1" s="1"/>
  <c r="AB3785" i="1" s="1"/>
  <c r="AI3785" i="1" s="1"/>
  <c r="Y3785" i="1"/>
  <c r="AG3785" i="1"/>
  <c r="K3786" i="1"/>
  <c r="V3786" i="1"/>
  <c r="X3786" i="1"/>
  <c r="Y3786" i="1"/>
  <c r="Z3786" i="1"/>
  <c r="AB3786" i="1" s="1"/>
  <c r="AI3786" i="1" s="1"/>
  <c r="AG3786" i="1"/>
  <c r="K3787" i="1"/>
  <c r="V3787" i="1" s="1"/>
  <c r="X3787" i="1"/>
  <c r="Z3787" i="1" s="1"/>
  <c r="AB3787" i="1" s="1"/>
  <c r="AI3787" i="1" s="1"/>
  <c r="Y3787" i="1"/>
  <c r="AG3787" i="1"/>
  <c r="K3788" i="1"/>
  <c r="V3788" i="1"/>
  <c r="X3788" i="1"/>
  <c r="Z3788" i="1" s="1"/>
  <c r="AB3788" i="1" s="1"/>
  <c r="AI3788" i="1" s="1"/>
  <c r="Y3788" i="1"/>
  <c r="AG3788" i="1"/>
  <c r="K3789" i="1"/>
  <c r="V3789" i="1"/>
  <c r="X3789" i="1"/>
  <c r="Y3789" i="1"/>
  <c r="Z3789" i="1"/>
  <c r="AB3789" i="1" s="1"/>
  <c r="AI3789" i="1" s="1"/>
  <c r="AG3789" i="1"/>
  <c r="K3790" i="1"/>
  <c r="V3790" i="1" s="1"/>
  <c r="X3790" i="1"/>
  <c r="Y3790" i="1"/>
  <c r="Z3790" i="1" s="1"/>
  <c r="AB3790" i="1" s="1"/>
  <c r="AI3790" i="1" s="1"/>
  <c r="AG3790" i="1"/>
  <c r="K3791" i="1"/>
  <c r="V3791" i="1"/>
  <c r="X3791" i="1"/>
  <c r="Z3791" i="1" s="1"/>
  <c r="AB3791" i="1" s="1"/>
  <c r="AI3791" i="1" s="1"/>
  <c r="Y3791" i="1"/>
  <c r="AG3791" i="1"/>
  <c r="G3792" i="1"/>
  <c r="H3792" i="1"/>
  <c r="I3792" i="1"/>
  <c r="J3792" i="1"/>
  <c r="K3792" i="1"/>
  <c r="L3792" i="1"/>
  <c r="M3792" i="1"/>
  <c r="N3792" i="1"/>
  <c r="O3792" i="1"/>
  <c r="P3792" i="1"/>
  <c r="R3792" i="1"/>
  <c r="S3792" i="1"/>
  <c r="T3792" i="1"/>
  <c r="U3792" i="1"/>
  <c r="W3792" i="1"/>
  <c r="X3792" i="1"/>
  <c r="AA3792" i="1"/>
  <c r="AC3792" i="1"/>
  <c r="AD3792" i="1"/>
  <c r="AE3792" i="1"/>
  <c r="AF3792" i="1"/>
  <c r="AG3792" i="1"/>
  <c r="AH3792" i="1"/>
  <c r="AI3580" i="1" l="1"/>
  <c r="AI3651" i="1"/>
  <c r="AI3645" i="1"/>
  <c r="AI3639" i="1"/>
  <c r="AI3633" i="1"/>
  <c r="AI3627" i="1"/>
  <c r="AI3614" i="1"/>
  <c r="AI3605" i="1"/>
  <c r="AI3571" i="1"/>
  <c r="AI3598" i="1"/>
  <c r="Y3792" i="1"/>
  <c r="AI3620" i="1"/>
  <c r="AI3611" i="1"/>
  <c r="AI3600" i="1"/>
  <c r="AI3562" i="1"/>
  <c r="Z3578" i="1"/>
  <c r="AB3578" i="1" s="1"/>
  <c r="AI3578" i="1" s="1"/>
  <c r="Z3597" i="1"/>
  <c r="AB3597" i="1" s="1"/>
  <c r="AI3597" i="1" s="1"/>
  <c r="Z3561" i="1"/>
  <c r="AB3561" i="1" s="1"/>
  <c r="AI3561" i="1" s="1"/>
  <c r="Z3525" i="1"/>
  <c r="AB3525" i="1" s="1"/>
  <c r="AI3525" i="1" s="1"/>
  <c r="Z3489" i="1"/>
  <c r="AB3489" i="1" s="1"/>
  <c r="AI3489" i="1" s="1"/>
  <c r="Z3453" i="1"/>
  <c r="AB3453" i="1" s="1"/>
  <c r="AI3453" i="1" s="1"/>
  <c r="Z3417" i="1"/>
  <c r="AB3417" i="1" s="1"/>
  <c r="AI3417" i="1" s="1"/>
  <c r="Z3399" i="1"/>
  <c r="AB3399" i="1" s="1"/>
  <c r="AI3399" i="1" s="1"/>
  <c r="Z3381" i="1"/>
  <c r="AB3381" i="1" s="1"/>
  <c r="AI3381" i="1" s="1"/>
  <c r="Z3363" i="1"/>
  <c r="AB3363" i="1" s="1"/>
  <c r="AI3363" i="1" s="1"/>
  <c r="Z3345" i="1"/>
  <c r="AB3345" i="1" s="1"/>
  <c r="AI3345" i="1" s="1"/>
  <c r="Z3291" i="1"/>
  <c r="AB3291" i="1" s="1"/>
  <c r="AI3291" i="1" s="1"/>
  <c r="Z3255" i="1"/>
  <c r="AB3255" i="1" s="1"/>
  <c r="AI3255" i="1" s="1"/>
  <c r="Z3219" i="1"/>
  <c r="AB3219" i="1" s="1"/>
  <c r="AI3219" i="1" s="1"/>
  <c r="Z3603" i="1"/>
  <c r="AB3603" i="1" s="1"/>
  <c r="AI3603" i="1" s="1"/>
  <c r="Z3567" i="1"/>
  <c r="AB3567" i="1" s="1"/>
  <c r="AI3567" i="1" s="1"/>
  <c r="Z3531" i="1"/>
  <c r="AB3531" i="1" s="1"/>
  <c r="AI3531" i="1" s="1"/>
  <c r="Z3495" i="1"/>
  <c r="AB3495" i="1" s="1"/>
  <c r="AI3495" i="1" s="1"/>
  <c r="Z3459" i="1"/>
  <c r="AB3459" i="1" s="1"/>
  <c r="AI3459" i="1" s="1"/>
  <c r="Z3423" i="1"/>
  <c r="AB3423" i="1" s="1"/>
  <c r="AI3423" i="1" s="1"/>
  <c r="Z3402" i="1"/>
  <c r="AB3402" i="1" s="1"/>
  <c r="AI3402" i="1" s="1"/>
  <c r="Z3384" i="1"/>
  <c r="AB3384" i="1" s="1"/>
  <c r="AI3384" i="1" s="1"/>
  <c r="Z3366" i="1"/>
  <c r="AB3366" i="1" s="1"/>
  <c r="AI3366" i="1" s="1"/>
  <c r="Z3348" i="1"/>
  <c r="AB3348" i="1" s="1"/>
  <c r="AI3348" i="1" s="1"/>
  <c r="Z3285" i="1"/>
  <c r="AB3285" i="1" s="1"/>
  <c r="AI3285" i="1" s="1"/>
  <c r="Z3249" i="1"/>
  <c r="AB3249" i="1" s="1"/>
  <c r="AI3249" i="1" s="1"/>
  <c r="Z3213" i="1"/>
  <c r="AB3213" i="1" s="1"/>
  <c r="AI3213" i="1" s="1"/>
  <c r="Z3570" i="1"/>
  <c r="AB3570" i="1" s="1"/>
  <c r="AI3570" i="1" s="1"/>
  <c r="Z3534" i="1"/>
  <c r="AB3534" i="1" s="1"/>
  <c r="AI3534" i="1" s="1"/>
  <c r="Z3498" i="1"/>
  <c r="AB3498" i="1" s="1"/>
  <c r="AI3498" i="1" s="1"/>
  <c r="Z3462" i="1"/>
  <c r="AB3462" i="1" s="1"/>
  <c r="AI3462" i="1" s="1"/>
  <c r="Z3426" i="1"/>
  <c r="AB3426" i="1" s="1"/>
  <c r="AI3426" i="1" s="1"/>
  <c r="Z3410" i="1"/>
  <c r="AB3410" i="1" s="1"/>
  <c r="AI3410" i="1" s="1"/>
  <c r="Z3392" i="1"/>
  <c r="AB3392" i="1" s="1"/>
  <c r="AI3392" i="1" s="1"/>
  <c r="Z3374" i="1"/>
  <c r="AB3374" i="1" s="1"/>
  <c r="AI3374" i="1" s="1"/>
  <c r="Z3356" i="1"/>
  <c r="AB3356" i="1" s="1"/>
  <c r="AI3356" i="1" s="1"/>
  <c r="Z3338" i="1"/>
  <c r="AB3338" i="1" s="1"/>
  <c r="AI3338" i="1" s="1"/>
  <c r="Z3326" i="1"/>
  <c r="AB3326" i="1" s="1"/>
  <c r="AI3326" i="1" s="1"/>
  <c r="Z3300" i="1"/>
  <c r="AB3300" i="1" s="1"/>
  <c r="AI3300" i="1" s="1"/>
  <c r="Z3264" i="1"/>
  <c r="AB3264" i="1" s="1"/>
  <c r="AI3264" i="1" s="1"/>
  <c r="Z3228" i="1"/>
  <c r="AB3228" i="1" s="1"/>
  <c r="AI3228" i="1" s="1"/>
  <c r="Z3576" i="1"/>
  <c r="AB3576" i="1" s="1"/>
  <c r="AI3576" i="1" s="1"/>
  <c r="Z3540" i="1"/>
  <c r="AB3540" i="1" s="1"/>
  <c r="AI3540" i="1" s="1"/>
  <c r="Z3504" i="1"/>
  <c r="AB3504" i="1" s="1"/>
  <c r="AI3504" i="1" s="1"/>
  <c r="Z3468" i="1"/>
  <c r="AB3468" i="1" s="1"/>
  <c r="AI3468" i="1" s="1"/>
  <c r="Z3432" i="1"/>
  <c r="AB3432" i="1" s="1"/>
  <c r="AI3432" i="1" s="1"/>
  <c r="Z3413" i="1"/>
  <c r="AB3413" i="1" s="1"/>
  <c r="AI3413" i="1" s="1"/>
  <c r="Z3395" i="1"/>
  <c r="AB3395" i="1" s="1"/>
  <c r="AI3395" i="1" s="1"/>
  <c r="Z3377" i="1"/>
  <c r="AB3377" i="1" s="1"/>
  <c r="AI3377" i="1" s="1"/>
  <c r="Z3359" i="1"/>
  <c r="AB3359" i="1" s="1"/>
  <c r="AI3359" i="1" s="1"/>
  <c r="Z3341" i="1"/>
  <c r="AB3341" i="1" s="1"/>
  <c r="AI3341" i="1" s="1"/>
  <c r="Z3324" i="1"/>
  <c r="AB3324" i="1" s="1"/>
  <c r="AI3324" i="1" s="1"/>
  <c r="Z3294" i="1"/>
  <c r="AB3294" i="1" s="1"/>
  <c r="AI3294" i="1" s="1"/>
  <c r="Z3258" i="1"/>
  <c r="AB3258" i="1" s="1"/>
  <c r="AI3258" i="1" s="1"/>
  <c r="Z3222" i="1"/>
  <c r="AB3222" i="1" s="1"/>
  <c r="AI3222" i="1" s="1"/>
  <c r="Z3579" i="1"/>
  <c r="AB3579" i="1" s="1"/>
  <c r="AI3579" i="1" s="1"/>
  <c r="Z3543" i="1"/>
  <c r="AB3543" i="1" s="1"/>
  <c r="AI3543" i="1" s="1"/>
  <c r="Z3507" i="1"/>
  <c r="AB3507" i="1" s="1"/>
  <c r="AI3507" i="1" s="1"/>
  <c r="Z3471" i="1"/>
  <c r="AB3471" i="1" s="1"/>
  <c r="AI3471" i="1" s="1"/>
  <c r="Z3435" i="1"/>
  <c r="AB3435" i="1" s="1"/>
  <c r="AI3435" i="1" s="1"/>
  <c r="Z3408" i="1"/>
  <c r="AB3408" i="1" s="1"/>
  <c r="AI3408" i="1" s="1"/>
  <c r="Z3390" i="1"/>
  <c r="AB3390" i="1" s="1"/>
  <c r="AI3390" i="1" s="1"/>
  <c r="Z3372" i="1"/>
  <c r="AB3372" i="1" s="1"/>
  <c r="AI3372" i="1" s="1"/>
  <c r="Z3354" i="1"/>
  <c r="AB3354" i="1" s="1"/>
  <c r="AI3354" i="1" s="1"/>
  <c r="Z3336" i="1"/>
  <c r="AB3336" i="1" s="1"/>
  <c r="AI3336" i="1" s="1"/>
  <c r="Z3309" i="1"/>
  <c r="AB3309" i="1" s="1"/>
  <c r="AI3309" i="1" s="1"/>
  <c r="Z3273" i="1"/>
  <c r="AB3273" i="1" s="1"/>
  <c r="AI3273" i="1" s="1"/>
  <c r="Z3237" i="1"/>
  <c r="AB3237" i="1" s="1"/>
  <c r="AI3237" i="1" s="1"/>
  <c r="Z3585" i="1"/>
  <c r="AB3585" i="1" s="1"/>
  <c r="AI3585" i="1" s="1"/>
  <c r="Z3549" i="1"/>
  <c r="AB3549" i="1" s="1"/>
  <c r="AI3549" i="1" s="1"/>
  <c r="Z3513" i="1"/>
  <c r="AB3513" i="1" s="1"/>
  <c r="AI3513" i="1" s="1"/>
  <c r="Z3477" i="1"/>
  <c r="AB3477" i="1" s="1"/>
  <c r="AI3477" i="1" s="1"/>
  <c r="Z3441" i="1"/>
  <c r="AB3441" i="1" s="1"/>
  <c r="AI3441" i="1" s="1"/>
  <c r="Z3411" i="1"/>
  <c r="AB3411" i="1" s="1"/>
  <c r="AI3411" i="1" s="1"/>
  <c r="Z3393" i="1"/>
  <c r="AB3393" i="1" s="1"/>
  <c r="AI3393" i="1" s="1"/>
  <c r="Z3375" i="1"/>
  <c r="AB3375" i="1" s="1"/>
  <c r="AI3375" i="1" s="1"/>
  <c r="Z3357" i="1"/>
  <c r="AB3357" i="1" s="1"/>
  <c r="AI3357" i="1" s="1"/>
  <c r="Z3339" i="1"/>
  <c r="AB3339" i="1" s="1"/>
  <c r="AI3339" i="1" s="1"/>
  <c r="Z3303" i="1"/>
  <c r="AB3303" i="1" s="1"/>
  <c r="AI3303" i="1" s="1"/>
  <c r="Z3267" i="1"/>
  <c r="AB3267" i="1" s="1"/>
  <c r="AI3267" i="1" s="1"/>
  <c r="Z3231" i="1"/>
  <c r="AB3231" i="1" s="1"/>
  <c r="AI3231" i="1" s="1"/>
  <c r="AI3282" i="1"/>
  <c r="AI3246" i="1"/>
  <c r="Z3594" i="1"/>
  <c r="AB3594" i="1" s="1"/>
  <c r="AI3594" i="1" s="1"/>
  <c r="Z3558" i="1"/>
  <c r="AB3558" i="1" s="1"/>
  <c r="AI3558" i="1" s="1"/>
  <c r="Z3522" i="1"/>
  <c r="AB3522" i="1" s="1"/>
  <c r="AI3522" i="1" s="1"/>
  <c r="Z3486" i="1"/>
  <c r="AB3486" i="1" s="1"/>
  <c r="AI3486" i="1" s="1"/>
  <c r="Z3450" i="1"/>
  <c r="AB3450" i="1" s="1"/>
  <c r="AI3450" i="1" s="1"/>
  <c r="Z3404" i="1"/>
  <c r="AB3404" i="1" s="1"/>
  <c r="AI3404" i="1" s="1"/>
  <c r="Z3386" i="1"/>
  <c r="AB3386" i="1" s="1"/>
  <c r="AI3386" i="1" s="1"/>
  <c r="Z3368" i="1"/>
  <c r="AB3368" i="1" s="1"/>
  <c r="AI3368" i="1" s="1"/>
  <c r="Z3350" i="1"/>
  <c r="AB3350" i="1" s="1"/>
  <c r="AI3350" i="1" s="1"/>
  <c r="Z3332" i="1"/>
  <c r="AB3332" i="1" s="1"/>
  <c r="AI3332" i="1" s="1"/>
  <c r="Z3323" i="1"/>
  <c r="AB3323" i="1" s="1"/>
  <c r="AI3323" i="1" s="1"/>
  <c r="Z3312" i="1"/>
  <c r="AB3312" i="1" s="1"/>
  <c r="AI3312" i="1" s="1"/>
  <c r="Z3276" i="1"/>
  <c r="AB3276" i="1" s="1"/>
  <c r="AI3276" i="1" s="1"/>
  <c r="Z3240" i="1"/>
  <c r="AB3240" i="1" s="1"/>
  <c r="AI3240" i="1" s="1"/>
  <c r="Z3204" i="1"/>
  <c r="AB3204" i="1" s="1"/>
  <c r="AI3204" i="1" s="1"/>
  <c r="Z2899" i="1"/>
  <c r="AB2899" i="1" s="1"/>
  <c r="AI2899" i="1" s="1"/>
  <c r="Z2893" i="1"/>
  <c r="AB2893" i="1" s="1"/>
  <c r="AI2893" i="1" s="1"/>
  <c r="Z2887" i="1"/>
  <c r="AB2887" i="1" s="1"/>
  <c r="AI2887" i="1" s="1"/>
  <c r="Z2881" i="1"/>
  <c r="AB2881" i="1" s="1"/>
  <c r="AI2881" i="1" s="1"/>
  <c r="Z2875" i="1"/>
  <c r="AB2875" i="1" s="1"/>
  <c r="AI2875" i="1" s="1"/>
  <c r="Z2869" i="1"/>
  <c r="AB2869" i="1" s="1"/>
  <c r="AI2869" i="1" s="1"/>
  <c r="Z2863" i="1"/>
  <c r="AB2863" i="1" s="1"/>
  <c r="AI2863" i="1" s="1"/>
  <c r="Z2857" i="1"/>
  <c r="AB2857" i="1" s="1"/>
  <c r="AI2857" i="1" s="1"/>
  <c r="Z2851" i="1"/>
  <c r="AB2851" i="1" s="1"/>
  <c r="AI2851" i="1" s="1"/>
  <c r="Z2845" i="1"/>
  <c r="AB2845" i="1" s="1"/>
  <c r="AI2845" i="1" s="1"/>
  <c r="Z2839" i="1"/>
  <c r="AB2839" i="1" s="1"/>
  <c r="AI2839" i="1" s="1"/>
  <c r="Z2833" i="1"/>
  <c r="AB2833" i="1" s="1"/>
  <c r="AI2833" i="1" s="1"/>
  <c r="Z2827" i="1"/>
  <c r="AB2827" i="1" s="1"/>
  <c r="AI2827" i="1" s="1"/>
  <c r="Z2821" i="1"/>
  <c r="AB2821" i="1" s="1"/>
  <c r="AI2821" i="1" s="1"/>
  <c r="Z2815" i="1"/>
  <c r="AB2815" i="1" s="1"/>
  <c r="AI2815" i="1" s="1"/>
  <c r="Z2809" i="1"/>
  <c r="AB2809" i="1" s="1"/>
  <c r="AI2809" i="1" s="1"/>
  <c r="Z2803" i="1"/>
  <c r="AB2803" i="1" s="1"/>
  <c r="AI2803" i="1" s="1"/>
  <c r="Z2797" i="1"/>
  <c r="AB2797" i="1" s="1"/>
  <c r="AI2797" i="1" s="1"/>
  <c r="Z2788" i="1"/>
  <c r="AB2788" i="1" s="1"/>
  <c r="AI2788" i="1" s="1"/>
  <c r="Z2779" i="1"/>
  <c r="AB2779" i="1" s="1"/>
  <c r="AI2779" i="1" s="1"/>
  <c r="Z2770" i="1"/>
  <c r="AB2770" i="1" s="1"/>
  <c r="AI2770" i="1" s="1"/>
  <c r="Z2758" i="1"/>
  <c r="AB2758" i="1" s="1"/>
  <c r="AI2758" i="1" s="1"/>
  <c r="Z2767" i="1"/>
  <c r="AB2767" i="1" s="1"/>
  <c r="AI2767" i="1" s="1"/>
  <c r="Z2755" i="1"/>
  <c r="AB2755" i="1" s="1"/>
  <c r="AI2755" i="1" s="1"/>
  <c r="Z2902" i="1"/>
  <c r="AB2902" i="1" s="1"/>
  <c r="AI2902" i="1" s="1"/>
  <c r="Z2896" i="1"/>
  <c r="AB2896" i="1" s="1"/>
  <c r="AI2896" i="1" s="1"/>
  <c r="Z2890" i="1"/>
  <c r="AB2890" i="1" s="1"/>
  <c r="AI2890" i="1" s="1"/>
  <c r="Z2884" i="1"/>
  <c r="AB2884" i="1" s="1"/>
  <c r="AI2884" i="1" s="1"/>
  <c r="Z2878" i="1"/>
  <c r="AB2878" i="1" s="1"/>
  <c r="AI2878" i="1" s="1"/>
  <c r="Z2872" i="1"/>
  <c r="AB2872" i="1" s="1"/>
  <c r="AI2872" i="1" s="1"/>
  <c r="Z2866" i="1"/>
  <c r="AB2866" i="1" s="1"/>
  <c r="AI2866" i="1" s="1"/>
  <c r="Z2860" i="1"/>
  <c r="AB2860" i="1" s="1"/>
  <c r="AI2860" i="1" s="1"/>
  <c r="Z2854" i="1"/>
  <c r="AB2854" i="1" s="1"/>
  <c r="AI2854" i="1" s="1"/>
  <c r="Z2848" i="1"/>
  <c r="AB2848" i="1" s="1"/>
  <c r="AI2848" i="1" s="1"/>
  <c r="Z2842" i="1"/>
  <c r="AB2842" i="1" s="1"/>
  <c r="AI2842" i="1" s="1"/>
  <c r="Z2836" i="1"/>
  <c r="AB2836" i="1" s="1"/>
  <c r="AI2836" i="1" s="1"/>
  <c r="Z2830" i="1"/>
  <c r="AB2830" i="1" s="1"/>
  <c r="AI2830" i="1" s="1"/>
  <c r="Z2824" i="1"/>
  <c r="AB2824" i="1" s="1"/>
  <c r="AI2824" i="1" s="1"/>
  <c r="Z2818" i="1"/>
  <c r="AB2818" i="1" s="1"/>
  <c r="AI2818" i="1" s="1"/>
  <c r="Z2812" i="1"/>
  <c r="AB2812" i="1" s="1"/>
  <c r="AI2812" i="1" s="1"/>
  <c r="Z2806" i="1"/>
  <c r="AB2806" i="1" s="1"/>
  <c r="AI2806" i="1" s="1"/>
  <c r="Z2800" i="1"/>
  <c r="AB2800" i="1" s="1"/>
  <c r="AI2800" i="1" s="1"/>
  <c r="Z2764" i="1"/>
  <c r="AB2764" i="1" s="1"/>
  <c r="AI2764" i="1" s="1"/>
  <c r="Z2752" i="1"/>
  <c r="AB2752" i="1" s="1"/>
  <c r="AI2752" i="1" s="1"/>
  <c r="Z2791" i="1"/>
  <c r="AB2791" i="1" s="1"/>
  <c r="AI2791" i="1" s="1"/>
  <c r="Z2782" i="1"/>
  <c r="AB2782" i="1" s="1"/>
  <c r="AI2782" i="1" s="1"/>
  <c r="Z2773" i="1"/>
  <c r="AB2773" i="1" s="1"/>
  <c r="AI2773" i="1" s="1"/>
  <c r="Z2905" i="1"/>
  <c r="AB2905" i="1" s="1"/>
  <c r="AI2905" i="1" s="1"/>
  <c r="Z2730" i="1"/>
  <c r="AB2730" i="1" s="1"/>
  <c r="AI2730" i="1" s="1"/>
  <c r="Z2694" i="1"/>
  <c r="AB2694" i="1" s="1"/>
  <c r="AI2694" i="1" s="1"/>
  <c r="Z2658" i="1"/>
  <c r="AB2658" i="1" s="1"/>
  <c r="AI2658" i="1" s="1"/>
  <c r="Z2622" i="1"/>
  <c r="AB2622" i="1" s="1"/>
  <c r="AI2622" i="1" s="1"/>
  <c r="Z2586" i="1"/>
  <c r="AB2586" i="1" s="1"/>
  <c r="AI2586" i="1" s="1"/>
  <c r="Z2550" i="1"/>
  <c r="AB2550" i="1" s="1"/>
  <c r="AI2550" i="1" s="1"/>
  <c r="Z2514" i="1"/>
  <c r="AB2514" i="1" s="1"/>
  <c r="AI2514" i="1" s="1"/>
  <c r="Z2478" i="1"/>
  <c r="AB2478" i="1" s="1"/>
  <c r="AI2478" i="1" s="1"/>
  <c r="Z2457" i="1"/>
  <c r="AB2457" i="1" s="1"/>
  <c r="AI2457" i="1" s="1"/>
  <c r="Z2426" i="1"/>
  <c r="AB2426" i="1" s="1"/>
  <c r="AI2426" i="1" s="1"/>
  <c r="AI2356" i="1"/>
  <c r="Z2348" i="1"/>
  <c r="AB2348" i="1" s="1"/>
  <c r="AI2348" i="1" s="1"/>
  <c r="AI2320" i="1"/>
  <c r="Z2739" i="1"/>
  <c r="AB2739" i="1" s="1"/>
  <c r="AI2739" i="1" s="1"/>
  <c r="Z2703" i="1"/>
  <c r="AB2703" i="1" s="1"/>
  <c r="AI2703" i="1" s="1"/>
  <c r="Z2667" i="1"/>
  <c r="AB2667" i="1" s="1"/>
  <c r="AI2667" i="1" s="1"/>
  <c r="Z2631" i="1"/>
  <c r="AB2631" i="1" s="1"/>
  <c r="AI2631" i="1" s="1"/>
  <c r="Z2595" i="1"/>
  <c r="AB2595" i="1" s="1"/>
  <c r="AI2595" i="1" s="1"/>
  <c r="Z2559" i="1"/>
  <c r="AB2559" i="1" s="1"/>
  <c r="AI2559" i="1" s="1"/>
  <c r="Z2523" i="1"/>
  <c r="AB2523" i="1" s="1"/>
  <c r="AI2523" i="1" s="1"/>
  <c r="Z2487" i="1"/>
  <c r="AB2487" i="1" s="1"/>
  <c r="AI2487" i="1" s="1"/>
  <c r="Z2460" i="1"/>
  <c r="AB2460" i="1" s="1"/>
  <c r="AI2460" i="1" s="1"/>
  <c r="Z2448" i="1"/>
  <c r="AB2448" i="1" s="1"/>
  <c r="AI2448" i="1" s="1"/>
  <c r="Z2435" i="1"/>
  <c r="AB2435" i="1" s="1"/>
  <c r="AI2435" i="1" s="1"/>
  <c r="Z2399" i="1"/>
  <c r="AB2399" i="1" s="1"/>
  <c r="AI2399" i="1" s="1"/>
  <c r="Z2395" i="1"/>
  <c r="AB2395" i="1" s="1"/>
  <c r="AI2395" i="1" s="1"/>
  <c r="Z2381" i="1"/>
  <c r="AB2381" i="1" s="1"/>
  <c r="AI2381" i="1" s="1"/>
  <c r="Z2709" i="1"/>
  <c r="AB2709" i="1" s="1"/>
  <c r="AI2709" i="1" s="1"/>
  <c r="Z2673" i="1"/>
  <c r="AB2673" i="1" s="1"/>
  <c r="AI2673" i="1" s="1"/>
  <c r="Z2637" i="1"/>
  <c r="AB2637" i="1" s="1"/>
  <c r="AI2637" i="1" s="1"/>
  <c r="Z2601" i="1"/>
  <c r="AB2601" i="1" s="1"/>
  <c r="AI2601" i="1" s="1"/>
  <c r="Z2565" i="1"/>
  <c r="AB2565" i="1" s="1"/>
  <c r="AI2565" i="1" s="1"/>
  <c r="Z2529" i="1"/>
  <c r="AB2529" i="1" s="1"/>
  <c r="AI2529" i="1" s="1"/>
  <c r="Z2493" i="1"/>
  <c r="AB2493" i="1" s="1"/>
  <c r="AI2493" i="1" s="1"/>
  <c r="Z2712" i="1"/>
  <c r="AB2712" i="1" s="1"/>
  <c r="AI2712" i="1" s="1"/>
  <c r="Z2676" i="1"/>
  <c r="AB2676" i="1" s="1"/>
  <c r="AI2676" i="1" s="1"/>
  <c r="Z2640" i="1"/>
  <c r="AB2640" i="1" s="1"/>
  <c r="AI2640" i="1" s="1"/>
  <c r="Z2604" i="1"/>
  <c r="AB2604" i="1" s="1"/>
  <c r="AI2604" i="1" s="1"/>
  <c r="Z2568" i="1"/>
  <c r="AB2568" i="1" s="1"/>
  <c r="AI2568" i="1" s="1"/>
  <c r="Z2532" i="1"/>
  <c r="AB2532" i="1" s="1"/>
  <c r="AI2532" i="1" s="1"/>
  <c r="Z2496" i="1"/>
  <c r="AB2496" i="1" s="1"/>
  <c r="AI2496" i="1" s="1"/>
  <c r="Z2463" i="1"/>
  <c r="AB2463" i="1" s="1"/>
  <c r="AI2463" i="1" s="1"/>
  <c r="Z2451" i="1"/>
  <c r="AB2451" i="1" s="1"/>
  <c r="AI2451" i="1" s="1"/>
  <c r="Z2444" i="1"/>
  <c r="AB2444" i="1" s="1"/>
  <c r="AI2444" i="1" s="1"/>
  <c r="Z2408" i="1"/>
  <c r="AB2408" i="1" s="1"/>
  <c r="AI2408" i="1" s="1"/>
  <c r="Z2366" i="1"/>
  <c r="AB2366" i="1" s="1"/>
  <c r="AI2366" i="1" s="1"/>
  <c r="AI2338" i="1"/>
  <c r="Z2330" i="1"/>
  <c r="AB2330" i="1" s="1"/>
  <c r="AI2330" i="1" s="1"/>
  <c r="Z2721" i="1"/>
  <c r="AB2721" i="1" s="1"/>
  <c r="AI2721" i="1" s="1"/>
  <c r="Z2685" i="1"/>
  <c r="AB2685" i="1" s="1"/>
  <c r="AI2685" i="1" s="1"/>
  <c r="Z2649" i="1"/>
  <c r="AB2649" i="1" s="1"/>
  <c r="AI2649" i="1" s="1"/>
  <c r="Z2613" i="1"/>
  <c r="AB2613" i="1" s="1"/>
  <c r="AI2613" i="1" s="1"/>
  <c r="Z2577" i="1"/>
  <c r="AB2577" i="1" s="1"/>
  <c r="AI2577" i="1" s="1"/>
  <c r="Z2541" i="1"/>
  <c r="AB2541" i="1" s="1"/>
  <c r="AI2541" i="1" s="1"/>
  <c r="Z2505" i="1"/>
  <c r="AB2505" i="1" s="1"/>
  <c r="AI2505" i="1" s="1"/>
  <c r="Z2469" i="1"/>
  <c r="AB2469" i="1" s="1"/>
  <c r="AI2469" i="1" s="1"/>
  <c r="Z2454" i="1"/>
  <c r="AB2454" i="1" s="1"/>
  <c r="AI2454" i="1" s="1"/>
  <c r="Z2417" i="1"/>
  <c r="AB2417" i="1" s="1"/>
  <c r="AI2417" i="1" s="1"/>
  <c r="Z2727" i="1"/>
  <c r="AB2727" i="1" s="1"/>
  <c r="AI2727" i="1" s="1"/>
  <c r="Z2691" i="1"/>
  <c r="AB2691" i="1" s="1"/>
  <c r="AI2691" i="1" s="1"/>
  <c r="Z2655" i="1"/>
  <c r="AB2655" i="1" s="1"/>
  <c r="AI2655" i="1" s="1"/>
  <c r="Z2619" i="1"/>
  <c r="AB2619" i="1" s="1"/>
  <c r="AI2619" i="1" s="1"/>
  <c r="Z2583" i="1"/>
  <c r="AB2583" i="1" s="1"/>
  <c r="AI2583" i="1" s="1"/>
  <c r="Z2547" i="1"/>
  <c r="AB2547" i="1" s="1"/>
  <c r="AI2547" i="1" s="1"/>
  <c r="Z2511" i="1"/>
  <c r="AB2511" i="1" s="1"/>
  <c r="AI2511" i="1" s="1"/>
  <c r="Z2475" i="1"/>
  <c r="AB2475" i="1" s="1"/>
  <c r="AI2475" i="1" s="1"/>
  <c r="Z2312" i="1"/>
  <c r="AB2312" i="1" s="1"/>
  <c r="AI2312" i="1" s="1"/>
  <c r="AI2028" i="1"/>
  <c r="Z2069" i="1"/>
  <c r="AB2069" i="1" s="1"/>
  <c r="AI2069" i="1" s="1"/>
  <c r="AI2049" i="1"/>
  <c r="AI1994" i="1"/>
  <c r="AI2010" i="1"/>
  <c r="Z2033" i="1"/>
  <c r="AB2033" i="1" s="1"/>
  <c r="AI2033" i="1" s="1"/>
  <c r="AI2018" i="1"/>
  <c r="Z2060" i="1"/>
  <c r="AB2060" i="1" s="1"/>
  <c r="AI2060" i="1" s="1"/>
  <c r="AI1998" i="1"/>
  <c r="Z2042" i="1"/>
  <c r="AB2042" i="1" s="1"/>
  <c r="AI2042" i="1" s="1"/>
  <c r="AI2022" i="1"/>
  <c r="AI2006" i="1"/>
  <c r="AI1986" i="1"/>
  <c r="Z1695" i="1"/>
  <c r="AB1695" i="1" s="1"/>
  <c r="AI1695" i="1" s="1"/>
  <c r="AI1688" i="1"/>
  <c r="Z1745" i="1"/>
  <c r="AB1745" i="1" s="1"/>
  <c r="AI1745" i="1" s="1"/>
  <c r="Z1706" i="1"/>
  <c r="AB1706" i="1" s="1"/>
  <c r="AI1706" i="1" s="1"/>
  <c r="AI1701" i="1"/>
  <c r="Z1679" i="1"/>
  <c r="AB1679" i="1" s="1"/>
  <c r="AI1679" i="1" s="1"/>
  <c r="Z1731" i="1"/>
  <c r="AB1731" i="1" s="1"/>
  <c r="AI1731" i="1" s="1"/>
  <c r="AI1725" i="1"/>
  <c r="AI1694" i="1"/>
  <c r="Z1683" i="1"/>
  <c r="AB1683" i="1" s="1"/>
  <c r="AI1683" i="1" s="1"/>
  <c r="AI1676" i="1"/>
  <c r="AI1746" i="1"/>
  <c r="Z1733" i="1"/>
  <c r="AB1733" i="1" s="1"/>
  <c r="AI1733" i="1" s="1"/>
  <c r="Z1727" i="1"/>
  <c r="AB1727" i="1" s="1"/>
  <c r="AI1727" i="1" s="1"/>
  <c r="Z1703" i="1"/>
  <c r="AB1703" i="1" s="1"/>
  <c r="AI1703" i="1" s="1"/>
  <c r="AI1689" i="1"/>
  <c r="AI1671" i="1"/>
  <c r="Z1748" i="1"/>
  <c r="AB1748" i="1" s="1"/>
  <c r="AI1748" i="1" s="1"/>
  <c r="Z1721" i="1"/>
  <c r="AB1721" i="1" s="1"/>
  <c r="AI1721" i="1" s="1"/>
  <c r="Z1707" i="1"/>
  <c r="AB1707" i="1" s="1"/>
  <c r="AI1707" i="1" s="1"/>
  <c r="AI1700" i="1"/>
  <c r="AI1682" i="1"/>
  <c r="AI1724" i="1"/>
  <c r="Z1709" i="1"/>
  <c r="AB1709" i="1" s="1"/>
  <c r="AI1709" i="1" s="1"/>
  <c r="Z1691" i="1"/>
  <c r="AB1691" i="1" s="1"/>
  <c r="AI1691" i="1" s="1"/>
  <c r="Z1488" i="1"/>
  <c r="AB1488" i="1" s="1"/>
  <c r="AI1488" i="1" s="1"/>
  <c r="Z1416" i="1"/>
  <c r="AB1416" i="1" s="1"/>
  <c r="AI1416" i="1" s="1"/>
  <c r="AI1358" i="1"/>
  <c r="AI1547" i="1"/>
  <c r="AI1523" i="1"/>
  <c r="AI1499" i="1"/>
  <c r="Z1476" i="1"/>
  <c r="AB1476" i="1" s="1"/>
  <c r="AI1476" i="1" s="1"/>
  <c r="AI1460" i="1"/>
  <c r="Z1470" i="1"/>
  <c r="AB1470" i="1" s="1"/>
  <c r="AI1470" i="1" s="1"/>
  <c r="Z1345" i="1"/>
  <c r="AB1345" i="1" s="1"/>
  <c r="AI1345" i="1" s="1"/>
  <c r="Z1415" i="1"/>
  <c r="AB1415" i="1" s="1"/>
  <c r="AI1415" i="1" s="1"/>
  <c r="AI1408" i="1"/>
  <c r="AI1372" i="1"/>
  <c r="Z1398" i="1"/>
  <c r="AB1398" i="1" s="1"/>
  <c r="AI1398" i="1" s="1"/>
  <c r="AI1370" i="1"/>
  <c r="AI1355" i="1"/>
  <c r="Z1330" i="1"/>
  <c r="AB1330" i="1" s="1"/>
  <c r="AI1330" i="1" s="1"/>
  <c r="Z1323" i="1"/>
  <c r="AB1323" i="1" s="1"/>
  <c r="AI1323" i="1" s="1"/>
  <c r="Z1452" i="1"/>
  <c r="AB1452" i="1" s="1"/>
  <c r="AI1452" i="1" s="1"/>
  <c r="AI1394" i="1"/>
  <c r="AI1376" i="1"/>
  <c r="AI1366" i="1"/>
  <c r="Z1594" i="1"/>
  <c r="AB1594" i="1" s="1"/>
  <c r="AI1594" i="1" s="1"/>
  <c r="Z1440" i="1"/>
  <c r="AB1440" i="1" s="1"/>
  <c r="AI1440" i="1" s="1"/>
  <c r="Z1390" i="1"/>
  <c r="AB1390" i="1" s="1"/>
  <c r="AI1390" i="1" s="1"/>
  <c r="Z1378" i="1"/>
  <c r="AB1378" i="1" s="1"/>
  <c r="AI1378" i="1" s="1"/>
  <c r="AI1418" i="1"/>
  <c r="Z1572" i="1"/>
  <c r="AB1572" i="1" s="1"/>
  <c r="AI1572" i="1" s="1"/>
  <c r="Z1548" i="1"/>
  <c r="AB1548" i="1" s="1"/>
  <c r="AI1548" i="1" s="1"/>
  <c r="Z1524" i="1"/>
  <c r="AB1524" i="1" s="1"/>
  <c r="AI1524" i="1" s="1"/>
  <c r="Z1500" i="1"/>
  <c r="AB1500" i="1" s="1"/>
  <c r="AI1500" i="1" s="1"/>
  <c r="Z1428" i="1"/>
  <c r="AB1428" i="1" s="1"/>
  <c r="AI1428" i="1" s="1"/>
  <c r="AI1336" i="1"/>
  <c r="AI1318" i="1"/>
  <c r="Z1291" i="1"/>
  <c r="AB1291" i="1" s="1"/>
  <c r="AI1291" i="1" s="1"/>
  <c r="AI1195" i="1"/>
  <c r="Z1324" i="1"/>
  <c r="AB1324" i="1" s="1"/>
  <c r="AI1324" i="1" s="1"/>
  <c r="Z1285" i="1"/>
  <c r="AB1285" i="1" s="1"/>
  <c r="AI1285" i="1" s="1"/>
  <c r="Z1216" i="1"/>
  <c r="AB1216" i="1" s="1"/>
  <c r="AI1216" i="1" s="1"/>
  <c r="AI1339" i="1"/>
  <c r="Z1387" i="1"/>
  <c r="AB1387" i="1" s="1"/>
  <c r="AI1387" i="1" s="1"/>
  <c r="Z1312" i="1"/>
  <c r="AB1312" i="1" s="1"/>
  <c r="AI1312" i="1" s="1"/>
  <c r="AI1292" i="1"/>
  <c r="AI1268" i="1"/>
  <c r="AI1262" i="1"/>
  <c r="AI1346" i="1"/>
  <c r="AI1298" i="1"/>
  <c r="AI1202" i="1"/>
  <c r="AI1352" i="1"/>
  <c r="AI1328" i="1"/>
  <c r="AI1265" i="1"/>
  <c r="AI1214" i="1"/>
  <c r="Z1204" i="1"/>
  <c r="AB1204" i="1" s="1"/>
  <c r="AI1204" i="1" s="1"/>
  <c r="Z1332" i="1"/>
  <c r="AB1332" i="1" s="1"/>
  <c r="AI1332" i="1" s="1"/>
  <c r="Z1278" i="1"/>
  <c r="AB1278" i="1" s="1"/>
  <c r="AI1278" i="1" s="1"/>
  <c r="Z1224" i="1"/>
  <c r="AB1224" i="1" s="1"/>
  <c r="AI1224" i="1" s="1"/>
  <c r="Z1150" i="1"/>
  <c r="AB1150" i="1" s="1"/>
  <c r="AI1150" i="1" s="1"/>
  <c r="AI1091" i="1"/>
  <c r="AI1085" i="1"/>
  <c r="AI1079" i="1"/>
  <c r="AI1073" i="1"/>
  <c r="AI1067" i="1"/>
  <c r="Z1342" i="1"/>
  <c r="AB1342" i="1" s="1"/>
  <c r="AI1342" i="1" s="1"/>
  <c r="Z1288" i="1"/>
  <c r="AB1288" i="1" s="1"/>
  <c r="AI1288" i="1" s="1"/>
  <c r="Z1234" i="1"/>
  <c r="AB1234" i="1" s="1"/>
  <c r="AI1234" i="1" s="1"/>
  <c r="Z1242" i="1"/>
  <c r="AB1242" i="1" s="1"/>
  <c r="AI1242" i="1" s="1"/>
  <c r="AI1208" i="1"/>
  <c r="AI1199" i="1"/>
  <c r="AI1190" i="1"/>
  <c r="AI1181" i="1"/>
  <c r="AI1172" i="1"/>
  <c r="Z1393" i="1"/>
  <c r="AB1393" i="1" s="1"/>
  <c r="AI1393" i="1" s="1"/>
  <c r="Z1360" i="1"/>
  <c r="AB1360" i="1" s="1"/>
  <c r="AI1360" i="1" s="1"/>
  <c r="Z1306" i="1"/>
  <c r="AB1306" i="1" s="1"/>
  <c r="AI1306" i="1" s="1"/>
  <c r="Z1252" i="1"/>
  <c r="AB1252" i="1" s="1"/>
  <c r="AI1252" i="1" s="1"/>
  <c r="AI1163" i="1"/>
  <c r="Z1138" i="1"/>
  <c r="AB1138" i="1" s="1"/>
  <c r="AI1138" i="1" s="1"/>
  <c r="Z1123" i="1"/>
  <c r="AB1123" i="1" s="1"/>
  <c r="AI1123" i="1" s="1"/>
  <c r="Z1102" i="1"/>
  <c r="AB1102" i="1" s="1"/>
  <c r="AI1102" i="1" s="1"/>
  <c r="AI1094" i="1"/>
  <c r="Z1399" i="1"/>
  <c r="AB1399" i="1" s="1"/>
  <c r="AI1399" i="1" s="1"/>
  <c r="Z1363" i="1"/>
  <c r="AB1363" i="1" s="1"/>
  <c r="AI1363" i="1" s="1"/>
  <c r="Z1348" i="1"/>
  <c r="AB1348" i="1" s="1"/>
  <c r="AI1348" i="1" s="1"/>
  <c r="Z1309" i="1"/>
  <c r="AB1309" i="1" s="1"/>
  <c r="AI1309" i="1" s="1"/>
  <c r="Z1294" i="1"/>
  <c r="AB1294" i="1" s="1"/>
  <c r="AI1294" i="1" s="1"/>
  <c r="Z1255" i="1"/>
  <c r="AB1255" i="1" s="1"/>
  <c r="AI1255" i="1" s="1"/>
  <c r="Z1240" i="1"/>
  <c r="AB1240" i="1" s="1"/>
  <c r="AI1240" i="1" s="1"/>
  <c r="Z1165" i="1"/>
  <c r="AB1165" i="1" s="1"/>
  <c r="AI1165" i="1" s="1"/>
  <c r="AI1145" i="1"/>
  <c r="Z1231" i="1"/>
  <c r="AB1231" i="1" s="1"/>
  <c r="AI1231" i="1" s="1"/>
  <c r="Z1168" i="1"/>
  <c r="AB1168" i="1" s="1"/>
  <c r="AI1168" i="1" s="1"/>
  <c r="AI1097" i="1"/>
  <c r="Z1273" i="1"/>
  <c r="AB1273" i="1" s="1"/>
  <c r="AI1273" i="1" s="1"/>
  <c r="Z1258" i="1"/>
  <c r="AB1258" i="1" s="1"/>
  <c r="AI1258" i="1" s="1"/>
  <c r="Z1219" i="1"/>
  <c r="AB1219" i="1" s="1"/>
  <c r="AI1219" i="1" s="1"/>
  <c r="Z1351" i="1"/>
  <c r="AB1351" i="1" s="1"/>
  <c r="AI1351" i="1" s="1"/>
  <c r="Z1315" i="1"/>
  <c r="AB1315" i="1" s="1"/>
  <c r="AI1315" i="1" s="1"/>
  <c r="Z1279" i="1"/>
  <c r="AB1279" i="1" s="1"/>
  <c r="AI1279" i="1" s="1"/>
  <c r="Z1243" i="1"/>
  <c r="AB1243" i="1" s="1"/>
  <c r="AI1243" i="1" s="1"/>
  <c r="Z1207" i="1"/>
  <c r="AB1207" i="1" s="1"/>
  <c r="AI1207" i="1" s="1"/>
  <c r="Z1189" i="1"/>
  <c r="AB1189" i="1" s="1"/>
  <c r="AI1189" i="1" s="1"/>
  <c r="Z1171" i="1"/>
  <c r="AB1171" i="1" s="1"/>
  <c r="AI1171" i="1" s="1"/>
  <c r="Z1153" i="1"/>
  <c r="AB1153" i="1" s="1"/>
  <c r="AI1153" i="1" s="1"/>
  <c r="AI957" i="1"/>
  <c r="AI930" i="1"/>
  <c r="Z1369" i="1"/>
  <c r="AB1369" i="1" s="1"/>
  <c r="AI1369" i="1" s="1"/>
  <c r="Z1333" i="1"/>
  <c r="AB1333" i="1" s="1"/>
  <c r="AI1333" i="1" s="1"/>
  <c r="Z1297" i="1"/>
  <c r="AB1297" i="1" s="1"/>
  <c r="AI1297" i="1" s="1"/>
  <c r="Z1261" i="1"/>
  <c r="AB1261" i="1" s="1"/>
  <c r="AI1261" i="1" s="1"/>
  <c r="Z1225" i="1"/>
  <c r="AB1225" i="1" s="1"/>
  <c r="AI1225" i="1" s="1"/>
  <c r="Z1198" i="1"/>
  <c r="AB1198" i="1" s="1"/>
  <c r="AI1198" i="1" s="1"/>
  <c r="Z1180" i="1"/>
  <c r="AB1180" i="1" s="1"/>
  <c r="AI1180" i="1" s="1"/>
  <c r="Z1162" i="1"/>
  <c r="AB1162" i="1" s="1"/>
  <c r="AI1162" i="1" s="1"/>
  <c r="Z1144" i="1"/>
  <c r="AB1144" i="1" s="1"/>
  <c r="AI1144" i="1" s="1"/>
  <c r="Z1135" i="1"/>
  <c r="AB1135" i="1" s="1"/>
  <c r="AI1135" i="1" s="1"/>
  <c r="Z1126" i="1"/>
  <c r="AB1126" i="1" s="1"/>
  <c r="AI1126" i="1" s="1"/>
  <c r="Z1117" i="1"/>
  <c r="AB1117" i="1" s="1"/>
  <c r="AI1117" i="1" s="1"/>
  <c r="Z1108" i="1"/>
  <c r="AB1108" i="1" s="1"/>
  <c r="AI1108" i="1" s="1"/>
  <c r="AI833" i="1"/>
  <c r="Z822" i="1"/>
  <c r="AB822" i="1" s="1"/>
  <c r="AI822" i="1" s="1"/>
  <c r="Z810" i="1"/>
  <c r="AB810" i="1" s="1"/>
  <c r="AI810" i="1" s="1"/>
  <c r="Z798" i="1"/>
  <c r="AB798" i="1" s="1"/>
  <c r="AI798" i="1" s="1"/>
  <c r="Z786" i="1"/>
  <c r="AB786" i="1" s="1"/>
  <c r="AI786" i="1" s="1"/>
  <c r="Z774" i="1"/>
  <c r="AB774" i="1" s="1"/>
  <c r="AI774" i="1" s="1"/>
  <c r="Z761" i="1"/>
  <c r="AB761" i="1" s="1"/>
  <c r="AI761" i="1" s="1"/>
  <c r="AI864" i="1"/>
  <c r="AI862" i="1"/>
  <c r="AI858" i="1"/>
  <c r="AI856" i="1"/>
  <c r="AI852" i="1"/>
  <c r="AI850" i="1"/>
  <c r="AI846" i="1"/>
  <c r="AI844" i="1"/>
  <c r="AI840" i="1"/>
  <c r="Z835" i="1"/>
  <c r="AB835" i="1" s="1"/>
  <c r="AI835" i="1" s="1"/>
  <c r="Z831" i="1"/>
  <c r="AB831" i="1" s="1"/>
  <c r="AI831" i="1" s="1"/>
  <c r="Z765" i="1"/>
  <c r="AB765" i="1" s="1"/>
  <c r="AI765" i="1" s="1"/>
  <c r="AI838" i="1"/>
  <c r="AI827" i="1"/>
  <c r="AI815" i="1"/>
  <c r="AI803" i="1"/>
  <c r="AI791" i="1"/>
  <c r="AI779" i="1"/>
  <c r="AI705" i="1"/>
  <c r="AI756" i="1"/>
  <c r="Z762" i="1"/>
  <c r="AB762" i="1" s="1"/>
  <c r="AI762" i="1" s="1"/>
  <c r="Z735" i="1"/>
  <c r="AB735" i="1" s="1"/>
  <c r="AI735" i="1" s="1"/>
  <c r="AI770" i="1"/>
  <c r="AI784" i="1"/>
  <c r="Z747" i="1"/>
  <c r="AB747" i="1" s="1"/>
  <c r="AI747" i="1" s="1"/>
  <c r="AI722" i="1"/>
  <c r="Z707" i="1"/>
  <c r="AB707" i="1" s="1"/>
  <c r="AI707" i="1" s="1"/>
  <c r="AI697" i="1"/>
  <c r="Z690" i="1"/>
  <c r="AB690" i="1" s="1"/>
  <c r="AI690" i="1" s="1"/>
  <c r="AI653" i="1"/>
  <c r="AI686" i="1"/>
  <c r="Z674" i="1"/>
  <c r="AB674" i="1" s="1"/>
  <c r="AI674" i="1" s="1"/>
  <c r="AI751" i="1"/>
  <c r="Z744" i="1"/>
  <c r="AB744" i="1" s="1"/>
  <c r="AI744" i="1" s="1"/>
  <c r="AI738" i="1"/>
  <c r="Z729" i="1"/>
  <c r="AB729" i="1" s="1"/>
  <c r="AI729" i="1" s="1"/>
  <c r="AI676" i="1"/>
  <c r="Z825" i="1"/>
  <c r="AB825" i="1" s="1"/>
  <c r="AI825" i="1" s="1"/>
  <c r="Z813" i="1"/>
  <c r="AB813" i="1" s="1"/>
  <c r="AI813" i="1" s="1"/>
  <c r="Z801" i="1"/>
  <c r="AB801" i="1" s="1"/>
  <c r="AI801" i="1" s="1"/>
  <c r="Z789" i="1"/>
  <c r="AB789" i="1" s="1"/>
  <c r="AI789" i="1" s="1"/>
  <c r="Z777" i="1"/>
  <c r="AB777" i="1" s="1"/>
  <c r="AI777" i="1" s="1"/>
  <c r="AI740" i="1"/>
  <c r="Z725" i="1"/>
  <c r="AB725" i="1" s="1"/>
  <c r="AI725" i="1" s="1"/>
  <c r="AI665" i="1"/>
  <c r="AI615" i="1"/>
  <c r="Z768" i="1"/>
  <c r="AB768" i="1" s="1"/>
  <c r="AI768" i="1" s="1"/>
  <c r="AI594" i="1"/>
  <c r="Z837" i="1"/>
  <c r="AB837" i="1" s="1"/>
  <c r="AI837" i="1" s="1"/>
  <c r="Z771" i="1"/>
  <c r="AB771" i="1" s="1"/>
  <c r="AI771" i="1" s="1"/>
  <c r="AI758" i="1"/>
  <c r="Z743" i="1"/>
  <c r="AB743" i="1" s="1"/>
  <c r="AI743" i="1" s="1"/>
  <c r="AI677" i="1"/>
  <c r="Z648" i="1"/>
  <c r="AB648" i="1" s="1"/>
  <c r="AI648" i="1" s="1"/>
  <c r="Z614" i="1"/>
  <c r="AB614" i="1" s="1"/>
  <c r="AI614" i="1" s="1"/>
  <c r="AI582" i="1"/>
  <c r="Z749" i="1"/>
  <c r="AB749" i="1" s="1"/>
  <c r="AI749" i="1" s="1"/>
  <c r="Z731" i="1"/>
  <c r="AB731" i="1" s="1"/>
  <c r="AI731" i="1" s="1"/>
  <c r="Z713" i="1"/>
  <c r="AB713" i="1" s="1"/>
  <c r="AI713" i="1" s="1"/>
  <c r="Z695" i="1"/>
  <c r="AB695" i="1" s="1"/>
  <c r="AI695" i="1" s="1"/>
  <c r="Z639" i="1"/>
  <c r="AB639" i="1" s="1"/>
  <c r="AI639" i="1" s="1"/>
  <c r="Z559" i="1"/>
  <c r="AB559" i="1" s="1"/>
  <c r="AI559" i="1" s="1"/>
  <c r="Z752" i="1"/>
  <c r="AB752" i="1" s="1"/>
  <c r="AI752" i="1" s="1"/>
  <c r="Z734" i="1"/>
  <c r="AB734" i="1" s="1"/>
  <c r="AI734" i="1" s="1"/>
  <c r="Z716" i="1"/>
  <c r="AB716" i="1" s="1"/>
  <c r="AI716" i="1" s="1"/>
  <c r="Z698" i="1"/>
  <c r="AB698" i="1" s="1"/>
  <c r="AI698" i="1" s="1"/>
  <c r="Z680" i="1"/>
  <c r="AB680" i="1" s="1"/>
  <c r="AI680" i="1" s="1"/>
  <c r="AI546" i="1"/>
  <c r="Z755" i="1"/>
  <c r="AB755" i="1" s="1"/>
  <c r="AI755" i="1" s="1"/>
  <c r="Z737" i="1"/>
  <c r="AB737" i="1" s="1"/>
  <c r="AI737" i="1" s="1"/>
  <c r="Z719" i="1"/>
  <c r="AB719" i="1" s="1"/>
  <c r="AI719" i="1" s="1"/>
  <c r="Z701" i="1"/>
  <c r="AB701" i="1" s="1"/>
  <c r="AI701" i="1" s="1"/>
  <c r="Z683" i="1"/>
  <c r="AB683" i="1" s="1"/>
  <c r="AI683" i="1" s="1"/>
  <c r="AI634" i="1"/>
  <c r="Z583" i="1"/>
  <c r="AB583" i="1" s="1"/>
  <c r="AI583" i="1" s="1"/>
  <c r="AI558" i="1"/>
  <c r="Z624" i="1"/>
  <c r="AB624" i="1" s="1"/>
  <c r="AI624" i="1" s="1"/>
  <c r="AI527" i="1"/>
  <c r="AI481" i="1"/>
  <c r="Z764" i="1"/>
  <c r="AB764" i="1" s="1"/>
  <c r="AI764" i="1" s="1"/>
  <c r="Z746" i="1"/>
  <c r="AB746" i="1" s="1"/>
  <c r="AI746" i="1" s="1"/>
  <c r="Z728" i="1"/>
  <c r="AB728" i="1" s="1"/>
  <c r="AI728" i="1" s="1"/>
  <c r="Z710" i="1"/>
  <c r="AB710" i="1" s="1"/>
  <c r="AI710" i="1" s="1"/>
  <c r="Z692" i="1"/>
  <c r="AB692" i="1" s="1"/>
  <c r="AI692" i="1" s="1"/>
  <c r="AI647" i="1"/>
  <c r="AI633" i="1"/>
  <c r="AI627" i="1"/>
  <c r="Z547" i="1"/>
  <c r="AB547" i="1" s="1"/>
  <c r="AI547" i="1" s="1"/>
  <c r="Z643" i="1"/>
  <c r="AB643" i="1" s="1"/>
  <c r="AI643" i="1" s="1"/>
  <c r="Z607" i="1"/>
  <c r="AB607" i="1" s="1"/>
  <c r="AI607" i="1" s="1"/>
  <c r="Z589" i="1"/>
  <c r="AB589" i="1" s="1"/>
  <c r="AI589" i="1" s="1"/>
  <c r="AI531" i="1"/>
  <c r="Z511" i="1"/>
  <c r="AB511" i="1" s="1"/>
  <c r="AI511" i="1" s="1"/>
  <c r="AI426" i="1"/>
  <c r="AI396" i="1"/>
  <c r="Z613" i="1"/>
  <c r="AB613" i="1" s="1"/>
  <c r="AI613" i="1" s="1"/>
  <c r="Z592" i="1"/>
  <c r="AB592" i="1" s="1"/>
  <c r="AI592" i="1" s="1"/>
  <c r="Z577" i="1"/>
  <c r="AB577" i="1" s="1"/>
  <c r="AI577" i="1" s="1"/>
  <c r="Z565" i="1"/>
  <c r="AB565" i="1" s="1"/>
  <c r="AI565" i="1" s="1"/>
  <c r="Z541" i="1"/>
  <c r="AB541" i="1" s="1"/>
  <c r="AI541" i="1" s="1"/>
  <c r="AI517" i="1"/>
  <c r="Z485" i="1"/>
  <c r="AB485" i="1" s="1"/>
  <c r="AI485" i="1" s="1"/>
  <c r="AI474" i="1"/>
  <c r="Z616" i="1"/>
  <c r="AB616" i="1" s="1"/>
  <c r="AI616" i="1" s="1"/>
  <c r="Z605" i="1"/>
  <c r="AB605" i="1" s="1"/>
  <c r="AI605" i="1" s="1"/>
  <c r="Z587" i="1"/>
  <c r="AB587" i="1" s="1"/>
  <c r="AI587" i="1" s="1"/>
  <c r="Z503" i="1"/>
  <c r="AB503" i="1" s="1"/>
  <c r="AI503" i="1" s="1"/>
  <c r="AI462" i="1"/>
  <c r="AI430" i="1"/>
  <c r="Z407" i="1"/>
  <c r="AB407" i="1" s="1"/>
  <c r="AI407" i="1" s="1"/>
  <c r="AI521" i="1"/>
  <c r="AI432" i="1"/>
  <c r="AI400" i="1"/>
  <c r="AI317" i="1"/>
  <c r="Z622" i="1"/>
  <c r="AB622" i="1" s="1"/>
  <c r="AI622" i="1" s="1"/>
  <c r="Z590" i="1"/>
  <c r="AB590" i="1" s="1"/>
  <c r="AI590" i="1" s="1"/>
  <c r="Z580" i="1"/>
  <c r="AB580" i="1" s="1"/>
  <c r="AI580" i="1" s="1"/>
  <c r="Z556" i="1"/>
  <c r="AB556" i="1" s="1"/>
  <c r="AI556" i="1" s="1"/>
  <c r="Z496" i="1"/>
  <c r="AB496" i="1" s="1"/>
  <c r="AI496" i="1" s="1"/>
  <c r="Z434" i="1"/>
  <c r="AB434" i="1" s="1"/>
  <c r="AI434" i="1" s="1"/>
  <c r="AI397" i="1"/>
  <c r="Z596" i="1"/>
  <c r="AB596" i="1" s="1"/>
  <c r="AI596" i="1" s="1"/>
  <c r="AI536" i="1"/>
  <c r="AI534" i="1"/>
  <c r="Z532" i="1"/>
  <c r="AB532" i="1" s="1"/>
  <c r="AI532" i="1" s="1"/>
  <c r="AI477" i="1"/>
  <c r="Z455" i="1"/>
  <c r="AB455" i="1" s="1"/>
  <c r="AI455" i="1" s="1"/>
  <c r="Z637" i="1"/>
  <c r="AB637" i="1" s="1"/>
  <c r="AI637" i="1" s="1"/>
  <c r="Z604" i="1"/>
  <c r="AB604" i="1" s="1"/>
  <c r="AI604" i="1" s="1"/>
  <c r="Z586" i="1"/>
  <c r="AB586" i="1" s="1"/>
  <c r="AI586" i="1" s="1"/>
  <c r="AI495" i="1"/>
  <c r="Z475" i="1"/>
  <c r="AB475" i="1" s="1"/>
  <c r="AI475" i="1" s="1"/>
  <c r="Z463" i="1"/>
  <c r="AB463" i="1" s="1"/>
  <c r="AI463" i="1" s="1"/>
  <c r="AI448" i="1"/>
  <c r="AI433" i="1"/>
  <c r="AI424" i="1"/>
  <c r="AI394" i="1"/>
  <c r="AI299" i="1"/>
  <c r="Z293" i="1"/>
  <c r="AB293" i="1" s="1"/>
  <c r="AI293" i="1" s="1"/>
  <c r="AI308" i="1"/>
  <c r="Z526" i="1"/>
  <c r="AB526" i="1" s="1"/>
  <c r="AI526" i="1" s="1"/>
  <c r="Z508" i="1"/>
  <c r="AB508" i="1" s="1"/>
  <c r="AI508" i="1" s="1"/>
  <c r="Z490" i="1"/>
  <c r="AB490" i="1" s="1"/>
  <c r="AI490" i="1" s="1"/>
  <c r="Z472" i="1"/>
  <c r="AB472" i="1" s="1"/>
  <c r="AI472" i="1" s="1"/>
  <c r="AI378" i="1"/>
  <c r="AI376" i="1"/>
  <c r="AI366" i="1"/>
  <c r="AI364" i="1"/>
  <c r="AI354" i="1"/>
  <c r="AI352" i="1"/>
  <c r="AI342" i="1"/>
  <c r="AI340" i="1"/>
  <c r="AI330" i="1"/>
  <c r="AI328" i="1"/>
  <c r="AI314" i="1"/>
  <c r="Z386" i="1"/>
  <c r="AB386" i="1" s="1"/>
  <c r="AI386" i="1" s="1"/>
  <c r="Z374" i="1"/>
  <c r="AB374" i="1" s="1"/>
  <c r="AI374" i="1" s="1"/>
  <c r="Z362" i="1"/>
  <c r="AB362" i="1" s="1"/>
  <c r="AI362" i="1" s="1"/>
  <c r="Z350" i="1"/>
  <c r="AB350" i="1" s="1"/>
  <c r="AI350" i="1" s="1"/>
  <c r="Z338" i="1"/>
  <c r="AB338" i="1" s="1"/>
  <c r="AI338" i="1" s="1"/>
  <c r="Z326" i="1"/>
  <c r="AB326" i="1" s="1"/>
  <c r="AI326" i="1" s="1"/>
  <c r="AI442" i="1"/>
  <c r="AI406" i="1"/>
  <c r="Z320" i="1"/>
  <c r="AB320" i="1" s="1"/>
  <c r="AI320" i="1" s="1"/>
  <c r="Z158" i="1"/>
  <c r="AB158" i="1" s="1"/>
  <c r="AI158" i="1" s="1"/>
  <c r="AI150" i="1"/>
  <c r="AI123" i="1"/>
  <c r="Z242" i="1"/>
  <c r="AB242" i="1" s="1"/>
  <c r="AI242" i="1" s="1"/>
  <c r="AI234" i="1"/>
  <c r="AI198" i="1"/>
  <c r="Z194" i="1"/>
  <c r="AB194" i="1" s="1"/>
  <c r="AI194" i="1" s="1"/>
  <c r="AI186" i="1"/>
  <c r="Z182" i="1"/>
  <c r="AB182" i="1" s="1"/>
  <c r="AI182" i="1" s="1"/>
  <c r="AI174" i="1"/>
  <c r="Z296" i="1"/>
  <c r="AB296" i="1" s="1"/>
  <c r="AI296" i="1" s="1"/>
  <c r="Z278" i="1"/>
  <c r="AB278" i="1" s="1"/>
  <c r="AI278" i="1" s="1"/>
  <c r="Z260" i="1"/>
  <c r="AB260" i="1" s="1"/>
  <c r="AI260" i="1" s="1"/>
  <c r="Z121" i="1"/>
  <c r="AB121" i="1" s="1"/>
  <c r="AI121" i="1" s="1"/>
  <c r="Z103" i="1"/>
  <c r="AB103" i="1" s="1"/>
  <c r="AI103" i="1" s="1"/>
  <c r="Z302" i="1"/>
  <c r="AB302" i="1" s="1"/>
  <c r="AI302" i="1" s="1"/>
  <c r="Z281" i="1"/>
  <c r="AB281" i="1" s="1"/>
  <c r="AI281" i="1" s="1"/>
  <c r="Z263" i="1"/>
  <c r="AB263" i="1" s="1"/>
  <c r="AI263" i="1" s="1"/>
  <c r="AI71" i="1"/>
  <c r="Z266" i="1"/>
  <c r="AB266" i="1" s="1"/>
  <c r="AI266" i="1" s="1"/>
  <c r="Z251" i="1"/>
  <c r="AB251" i="1" s="1"/>
  <c r="AI251" i="1" s="1"/>
  <c r="Z239" i="1"/>
  <c r="AB239" i="1" s="1"/>
  <c r="AI239" i="1" s="1"/>
  <c r="Z227" i="1"/>
  <c r="AB227" i="1" s="1"/>
  <c r="AI227" i="1" s="1"/>
  <c r="Z215" i="1"/>
  <c r="AB215" i="1" s="1"/>
  <c r="AI215" i="1" s="1"/>
  <c r="Z203" i="1"/>
  <c r="AB203" i="1" s="1"/>
  <c r="AI203" i="1" s="1"/>
  <c r="Z191" i="1"/>
  <c r="AB191" i="1" s="1"/>
  <c r="AI191" i="1" s="1"/>
  <c r="Z179" i="1"/>
  <c r="AB179" i="1" s="1"/>
  <c r="AI179" i="1" s="1"/>
  <c r="Z167" i="1"/>
  <c r="AB167" i="1" s="1"/>
  <c r="AI167" i="1" s="1"/>
  <c r="Z155" i="1"/>
  <c r="AB155" i="1" s="1"/>
  <c r="AI155" i="1" s="1"/>
  <c r="Z143" i="1"/>
  <c r="AB143" i="1" s="1"/>
  <c r="AI143" i="1" s="1"/>
  <c r="Z94" i="1"/>
  <c r="AB94" i="1" s="1"/>
  <c r="AI94" i="1" s="1"/>
  <c r="Z311" i="1"/>
  <c r="AB311" i="1" s="1"/>
  <c r="AI311" i="1" s="1"/>
  <c r="Z275" i="1"/>
  <c r="AB275" i="1" s="1"/>
  <c r="AI275" i="1" s="1"/>
  <c r="Z257" i="1"/>
  <c r="AB257" i="1" s="1"/>
  <c r="AI257" i="1" s="1"/>
  <c r="Z245" i="1"/>
  <c r="AB245" i="1" s="1"/>
  <c r="AI245" i="1" s="1"/>
  <c r="Z233" i="1"/>
  <c r="AB233" i="1" s="1"/>
  <c r="AI233" i="1" s="1"/>
  <c r="Z221" i="1"/>
  <c r="AB221" i="1" s="1"/>
  <c r="AI221" i="1" s="1"/>
  <c r="Z209" i="1"/>
  <c r="AB209" i="1" s="1"/>
  <c r="AI209" i="1" s="1"/>
  <c r="Z197" i="1"/>
  <c r="AB197" i="1" s="1"/>
  <c r="AI197" i="1" s="1"/>
  <c r="Z185" i="1"/>
  <c r="AB185" i="1" s="1"/>
  <c r="AI185" i="1" s="1"/>
  <c r="Z173" i="1"/>
  <c r="AB173" i="1" s="1"/>
  <c r="AI173" i="1" s="1"/>
  <c r="Z161" i="1"/>
  <c r="AB161" i="1" s="1"/>
  <c r="AI161" i="1" s="1"/>
  <c r="Z149" i="1"/>
  <c r="AB149" i="1" s="1"/>
  <c r="AI149" i="1" s="1"/>
  <c r="Z137" i="1"/>
  <c r="AB137" i="1" s="1"/>
  <c r="AI137" i="1" s="1"/>
  <c r="AI105" i="1"/>
  <c r="AI96" i="1"/>
  <c r="Z10" i="1"/>
  <c r="AB10" i="1" l="1"/>
  <c r="Z3792" i="1"/>
  <c r="AI10" i="1" l="1"/>
  <c r="AI3792" i="1" s="1"/>
  <c r="AB3792" i="1"/>
  <c r="AG3794" i="1"/>
  <c r="AH3794" i="1" l="1"/>
  <c r="V3802" i="1" l="1"/>
  <c r="AI3794" i="1" l="1"/>
  <c r="AB3794" i="1"/>
</calcChain>
</file>

<file path=xl/sharedStrings.xml><?xml version="1.0" encoding="utf-8"?>
<sst xmlns="http://schemas.openxmlformats.org/spreadsheetml/2006/main" count="35284" uniqueCount="2454">
  <si>
    <t>ADMINISTRACIÓN DEL SISTEMA GENERAL DE REGALÍAS</t>
  </si>
  <si>
    <t>N/A</t>
  </si>
  <si>
    <t>FUNCIONAMIENTO, OPERATIVIDAD Y ADMINISTRACIÓN DEL SISTEMA Y EVALUACIÓN Y MONITOREO DEL LICENCIAMIENTO AMBIENTAL  A LOS PROYECTOS DE EXPLORACIÓN Y EXPLOTACIÓN</t>
  </si>
  <si>
    <t>FISCALIZACIÓN DE LA EXPLORACIÓN Y EXPLOTACIÓN DE LOS YACIMIENTOS  Y CONOCIMIENTO Y CARTOGRAFÍA DEL SUBSUELO E INCENTIVO A LA EXPLORACIÓN Y A LA PRODUCCIÓN</t>
  </si>
  <si>
    <t>SISTEMA DE SEGUIMIENTO, EVALUACIÓN Y CONTROL (SSEC)</t>
  </si>
  <si>
    <t>SISTEMA DE SEGUIMIENTO, EVALUACIÓN Y CONTROL - DEPARTAMENTO NACIONAL DE PLANEACIÓN (DNP)</t>
  </si>
  <si>
    <t>CONTRALORÍA GENERAL DE LA REPÚBLICA (CGR)</t>
  </si>
  <si>
    <t>PROCURADURÍA GENERAL DE LA NACIÓN (PGN)</t>
  </si>
  <si>
    <t>ASIGNACIONES DIRECTAS (20% DEL SGR)</t>
  </si>
  <si>
    <t>05000</t>
  </si>
  <si>
    <t>05001</t>
  </si>
  <si>
    <t>05002</t>
  </si>
  <si>
    <t>05030</t>
  </si>
  <si>
    <t>05031</t>
  </si>
  <si>
    <t>05034</t>
  </si>
  <si>
    <t>05036</t>
  </si>
  <si>
    <t>05040</t>
  </si>
  <si>
    <t>05042</t>
  </si>
  <si>
    <t>05045</t>
  </si>
  <si>
    <t>05079</t>
  </si>
  <si>
    <t>05088</t>
  </si>
  <si>
    <t>05107</t>
  </si>
  <si>
    <t>05113</t>
  </si>
  <si>
    <t>05120</t>
  </si>
  <si>
    <t>05125</t>
  </si>
  <si>
    <t>05134</t>
  </si>
  <si>
    <t>05142</t>
  </si>
  <si>
    <t>05147</t>
  </si>
  <si>
    <t>05154</t>
  </si>
  <si>
    <t>05172</t>
  </si>
  <si>
    <t>05197</t>
  </si>
  <si>
    <t>05212</t>
  </si>
  <si>
    <t>05234</t>
  </si>
  <si>
    <t>05237</t>
  </si>
  <si>
    <t>05250</t>
  </si>
  <si>
    <t>05282</t>
  </si>
  <si>
    <t>05284</t>
  </si>
  <si>
    <t>05308</t>
  </si>
  <si>
    <t>05310</t>
  </si>
  <si>
    <t>05347</t>
  </si>
  <si>
    <t>05360</t>
  </si>
  <si>
    <t>05361</t>
  </si>
  <si>
    <t>05364</t>
  </si>
  <si>
    <t>05390</t>
  </si>
  <si>
    <t>05400</t>
  </si>
  <si>
    <t>05411</t>
  </si>
  <si>
    <t>05425</t>
  </si>
  <si>
    <t>05467</t>
  </si>
  <si>
    <t>05480</t>
  </si>
  <si>
    <t>05490</t>
  </si>
  <si>
    <t>05495</t>
  </si>
  <si>
    <t>05501</t>
  </si>
  <si>
    <t>05541</t>
  </si>
  <si>
    <t>05579</t>
  </si>
  <si>
    <t>05585</t>
  </si>
  <si>
    <t>05591</t>
  </si>
  <si>
    <t>05604</t>
  </si>
  <si>
    <t>05607</t>
  </si>
  <si>
    <t>05615</t>
  </si>
  <si>
    <t>05628</t>
  </si>
  <si>
    <t>05642</t>
  </si>
  <si>
    <t>05649</t>
  </si>
  <si>
    <t>05652</t>
  </si>
  <si>
    <t>05659</t>
  </si>
  <si>
    <t>05660</t>
  </si>
  <si>
    <t>05664</t>
  </si>
  <si>
    <t>05670</t>
  </si>
  <si>
    <t>05679</t>
  </si>
  <si>
    <t>05686</t>
  </si>
  <si>
    <t>05690</t>
  </si>
  <si>
    <t>05736</t>
  </si>
  <si>
    <t>05756</t>
  </si>
  <si>
    <t>05761</t>
  </si>
  <si>
    <t>05790</t>
  </si>
  <si>
    <t>05792</t>
  </si>
  <si>
    <t>05809</t>
  </si>
  <si>
    <t>05819</t>
  </si>
  <si>
    <t>05837</t>
  </si>
  <si>
    <t>05847</t>
  </si>
  <si>
    <t>05854</t>
  </si>
  <si>
    <t>05856</t>
  </si>
  <si>
    <t>05858</t>
  </si>
  <si>
    <t>05861</t>
  </si>
  <si>
    <t>05885</t>
  </si>
  <si>
    <t>05887</t>
  </si>
  <si>
    <t>05893</t>
  </si>
  <si>
    <t>05895</t>
  </si>
  <si>
    <t>08</t>
  </si>
  <si>
    <t>08000</t>
  </si>
  <si>
    <t>08001</t>
  </si>
  <si>
    <t>08296</t>
  </si>
  <si>
    <t>08372</t>
  </si>
  <si>
    <t>08421</t>
  </si>
  <si>
    <t>08433</t>
  </si>
  <si>
    <t>08436</t>
  </si>
  <si>
    <t>08520</t>
  </si>
  <si>
    <t>08573</t>
  </si>
  <si>
    <t>08606</t>
  </si>
  <si>
    <t>08634</t>
  </si>
  <si>
    <t>08638</t>
  </si>
  <si>
    <t>08685</t>
  </si>
  <si>
    <t>08832</t>
  </si>
  <si>
    <t>11</t>
  </si>
  <si>
    <t>11001</t>
  </si>
  <si>
    <t>13</t>
  </si>
  <si>
    <t>13000</t>
  </si>
  <si>
    <t>13001</t>
  </si>
  <si>
    <t>13042</t>
  </si>
  <si>
    <t>13062</t>
  </si>
  <si>
    <t>13074</t>
  </si>
  <si>
    <t>13160</t>
  </si>
  <si>
    <t>13188</t>
  </si>
  <si>
    <t>13248</t>
  </si>
  <si>
    <t>13430</t>
  </si>
  <si>
    <t>13433</t>
  </si>
  <si>
    <t>13442</t>
  </si>
  <si>
    <t>13458</t>
  </si>
  <si>
    <t>13468</t>
  </si>
  <si>
    <t>13473</t>
  </si>
  <si>
    <t>13600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</si>
  <si>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</si>
  <si>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</si>
  <si>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</si>
  <si>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</si>
  <si>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</si>
  <si>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</si>
  <si>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</si>
  <si>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</si>
  <si>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</si>
  <si>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</si>
  <si>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</si>
  <si>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</si>
  <si>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13894</t>
  </si>
  <si>
    <t>15</t>
  </si>
  <si>
    <t>15000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</si>
  <si>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</si>
  <si>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</si>
  <si>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</si>
  <si>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</si>
  <si>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</si>
  <si>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</si>
  <si>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</si>
  <si>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</si>
  <si>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</si>
  <si>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</si>
  <si>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</si>
  <si>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</si>
  <si>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</si>
  <si>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15176</t>
  </si>
  <si>
    <t>15180</t>
  </si>
  <si>
    <t>15183</t>
  </si>
  <si>
    <t>15185</t>
  </si>
  <si>
    <t>15187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</si>
  <si>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</si>
  <si>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</si>
  <si>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</si>
  <si>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</si>
  <si>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</si>
  <si>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</si>
  <si>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</si>
  <si>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</si>
  <si>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</si>
  <si>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</si>
  <si>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</si>
  <si>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</si>
  <si>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</si>
  <si>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</si>
  <si>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</si>
  <si>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</si>
  <si>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</si>
  <si>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</si>
  <si>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</si>
  <si>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</si>
  <si>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</si>
  <si>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</si>
  <si>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</si>
  <si>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</si>
  <si>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</si>
  <si>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</si>
  <si>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</si>
  <si>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</si>
  <si>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</si>
  <si>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</si>
  <si>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</si>
  <si>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</si>
  <si>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</si>
  <si>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</si>
  <si>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15500</t>
  </si>
  <si>
    <t>15507</t>
  </si>
  <si>
    <t>15511</t>
  </si>
  <si>
    <t>15514</t>
  </si>
  <si>
    <t>15516</t>
  </si>
  <si>
    <t>15522</t>
  </si>
  <si>
    <t>15531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</si>
  <si>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</si>
  <si>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</si>
  <si>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</si>
  <si>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</si>
  <si>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</si>
  <si>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</si>
  <si>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</si>
  <si>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</si>
  <si>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</si>
  <si>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</si>
  <si>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</si>
  <si>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15667</t>
  </si>
  <si>
    <t>15673</t>
  </si>
  <si>
    <t>15681</t>
  </si>
  <si>
    <t>15686</t>
  </si>
  <si>
    <t>15690</t>
  </si>
  <si>
    <t>15693</t>
  </si>
  <si>
    <t>15720</t>
  </si>
  <si>
    <t>15723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</si>
  <si>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</si>
  <si>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</si>
  <si>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</si>
  <si>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</si>
  <si>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</si>
  <si>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</si>
  <si>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</si>
  <si>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</si>
  <si>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</si>
  <si>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15778</t>
  </si>
  <si>
    <t>15790</t>
  </si>
  <si>
    <t>15798</t>
  </si>
  <si>
    <t>15806</t>
  </si>
  <si>
    <t>15810</t>
  </si>
  <si>
    <t>15814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</si>
  <si>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</si>
  <si>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</si>
  <si>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</si>
  <si>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</si>
  <si>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</si>
  <si>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</si>
  <si>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</si>
  <si>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</si>
  <si>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15897</t>
  </si>
  <si>
    <t>17</t>
  </si>
  <si>
    <t>17000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</si>
  <si>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</si>
  <si>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</si>
  <si>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</si>
  <si>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</si>
  <si>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</si>
  <si>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</si>
  <si>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</si>
  <si>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</si>
  <si>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</si>
  <si>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</si>
  <si>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</si>
  <si>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17486</t>
  </si>
  <si>
    <t>17495</t>
  </si>
  <si>
    <t>17524</t>
  </si>
  <si>
    <t>17614</t>
  </si>
  <si>
    <t>17653</t>
  </si>
  <si>
    <t>17662</t>
  </si>
  <si>
    <t>17777</t>
  </si>
  <si>
    <t>17867</t>
  </si>
  <si>
    <t>17873</t>
  </si>
  <si>
    <t>17877</t>
  </si>
  <si>
    <t>18</t>
  </si>
  <si>
    <t>18000</t>
  </si>
  <si>
    <t>18001</t>
  </si>
  <si>
    <t>18029</t>
  </si>
  <si>
    <t>18247</t>
  </si>
  <si>
    <t>18256</t>
  </si>
  <si>
    <t>18410</t>
  </si>
  <si>
    <t>18592</t>
  </si>
  <si>
    <t>18753</t>
  </si>
  <si>
    <t>19</t>
  </si>
  <si>
    <t>19000</t>
  </si>
  <si>
    <t>19001</t>
  </si>
  <si>
    <t>19022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</si>
  <si>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</si>
  <si>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</si>
  <si>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</si>
  <si>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</si>
  <si>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</si>
  <si>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</si>
  <si>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</si>
  <si>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</si>
  <si>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19318</t>
  </si>
  <si>
    <t>19355</t>
  </si>
  <si>
    <t>19392</t>
  </si>
  <si>
    <t>19397</t>
  </si>
  <si>
    <t>19418</t>
  </si>
  <si>
    <t>19450</t>
  </si>
  <si>
    <t>19455</t>
  </si>
  <si>
    <t>19473</t>
  </si>
  <si>
    <t>19517</t>
  </si>
  <si>
    <t>19532</t>
  </si>
  <si>
    <t>19573</t>
  </si>
  <si>
    <t>19585</t>
  </si>
  <si>
    <t>19622</t>
  </si>
  <si>
    <t>19698</t>
  </si>
  <si>
    <t>19760</t>
  </si>
  <si>
    <t>19780</t>
  </si>
  <si>
    <t>19807</t>
  </si>
  <si>
    <t>19809</t>
  </si>
  <si>
    <t>19824</t>
  </si>
  <si>
    <t>19845</t>
  </si>
  <si>
    <t>20</t>
  </si>
  <si>
    <t>20000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</si>
  <si>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</si>
  <si>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</si>
  <si>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</si>
  <si>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</si>
  <si>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</si>
  <si>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</si>
  <si>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</si>
  <si>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</si>
  <si>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</si>
  <si>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</si>
  <si>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</si>
  <si>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</si>
  <si>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20383</t>
  </si>
  <si>
    <t>20400</t>
  </si>
  <si>
    <t>20443</t>
  </si>
  <si>
    <t>20517</t>
  </si>
  <si>
    <t>20550</t>
  </si>
  <si>
    <t>20614</t>
  </si>
  <si>
    <t>20621</t>
  </si>
  <si>
    <t>20710</t>
  </si>
  <si>
    <t>20750</t>
  </si>
  <si>
    <t>20770</t>
  </si>
  <si>
    <t>20787</t>
  </si>
  <si>
    <t>23</t>
  </si>
  <si>
    <t>23000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</si>
  <si>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</si>
  <si>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</si>
  <si>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</si>
  <si>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</si>
  <si>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</si>
  <si>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</si>
  <si>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</si>
  <si>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</si>
  <si>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</si>
  <si>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</si>
  <si>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</si>
  <si>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</si>
  <si>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</si>
  <si>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</si>
  <si>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</si>
  <si>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</si>
  <si>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</si>
  <si>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</si>
  <si>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</si>
  <si>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</si>
  <si>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</si>
  <si>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</si>
  <si>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</si>
  <si>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</si>
  <si>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</si>
  <si>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23686</t>
  </si>
  <si>
    <t>23807</t>
  </si>
  <si>
    <t>23855</t>
  </si>
  <si>
    <t>25</t>
  </si>
  <si>
    <t>25000</t>
  </si>
  <si>
    <t>25001</t>
  </si>
  <si>
    <t>25019</t>
  </si>
  <si>
    <t>25035</t>
  </si>
  <si>
    <t>25053</t>
  </si>
  <si>
    <t>25086</t>
  </si>
  <si>
    <t>25099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</si>
  <si>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</si>
  <si>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</si>
  <si>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</si>
  <si>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</si>
  <si>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</si>
  <si>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</si>
  <si>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</si>
  <si>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</si>
  <si>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</si>
  <si>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</si>
  <si>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</si>
  <si>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</si>
  <si>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</si>
  <si>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</si>
  <si>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</si>
  <si>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25281</t>
  </si>
  <si>
    <t>25290</t>
  </si>
  <si>
    <t>25293</t>
  </si>
  <si>
    <t>25295</t>
  </si>
  <si>
    <t>25297</t>
  </si>
  <si>
    <t>25307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</si>
  <si>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</si>
  <si>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</si>
  <si>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</si>
  <si>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</si>
  <si>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</si>
  <si>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</si>
  <si>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</si>
  <si>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</si>
  <si>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</si>
  <si>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</si>
  <si>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</si>
  <si>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</si>
  <si>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</si>
  <si>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</si>
  <si>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</si>
  <si>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</si>
  <si>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</si>
  <si>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</si>
  <si>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</si>
  <si>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</si>
  <si>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</si>
  <si>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</si>
  <si>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</si>
  <si>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</si>
  <si>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</si>
  <si>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</si>
  <si>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</si>
  <si>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</si>
  <si>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</si>
  <si>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</si>
  <si>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25599</t>
  </si>
  <si>
    <t>25612</t>
  </si>
  <si>
    <t>25645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</si>
  <si>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</si>
  <si>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</si>
  <si>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</si>
  <si>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</si>
  <si>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</si>
  <si>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</si>
  <si>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</si>
  <si>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</si>
  <si>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</si>
  <si>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</si>
  <si>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</si>
  <si>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</si>
  <si>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25779</t>
  </si>
  <si>
    <t>25781</t>
  </si>
  <si>
    <t>25785</t>
  </si>
  <si>
    <t>25793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</si>
  <si>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</si>
  <si>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</si>
  <si>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</si>
  <si>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</si>
  <si>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</si>
  <si>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</si>
  <si>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</si>
  <si>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</si>
  <si>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</si>
  <si>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</si>
  <si>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25873</t>
  </si>
  <si>
    <t>25875</t>
  </si>
  <si>
    <t>25899</t>
  </si>
  <si>
    <t>27</t>
  </si>
  <si>
    <t>27000</t>
  </si>
  <si>
    <t>27001</t>
  </si>
  <si>
    <t>27006</t>
  </si>
  <si>
    <t>27050</t>
  </si>
  <si>
    <t>27073</t>
  </si>
  <si>
    <t>27135</t>
  </si>
  <si>
    <t>27160</t>
  </si>
  <si>
    <t>27205</t>
  </si>
  <si>
    <t>27245</t>
  </si>
  <si>
    <t>27361</t>
  </si>
  <si>
    <t>27413</t>
  </si>
  <si>
    <t>27425</t>
  </si>
  <si>
    <t>27430</t>
  </si>
  <si>
    <t>27450</t>
  </si>
  <si>
    <t>27491</t>
  </si>
  <si>
    <t>27600</t>
  </si>
  <si>
    <t>27615</t>
  </si>
  <si>
    <t>27660</t>
  </si>
  <si>
    <t>27745</t>
  </si>
  <si>
    <t>27787</t>
  </si>
  <si>
    <t>27810</t>
  </si>
  <si>
    <t>41</t>
  </si>
  <si>
    <t>41000</t>
  </si>
  <si>
    <t>41001</t>
  </si>
  <si>
    <t>41013</t>
  </si>
  <si>
    <t>41016</t>
  </si>
  <si>
    <t>41026</t>
  </si>
  <si>
    <t>41078</t>
  </si>
  <si>
    <t>41132</t>
  </si>
  <si>
    <t>41298</t>
  </si>
  <si>
    <t>41306</t>
  </si>
  <si>
    <t>41349</t>
  </si>
  <si>
    <t>41357</t>
  </si>
  <si>
    <t>41359</t>
  </si>
  <si>
    <t>41396</t>
  </si>
  <si>
    <t>41483</t>
  </si>
  <si>
    <t>41503</t>
  </si>
  <si>
    <t>41518</t>
  </si>
  <si>
    <t>41524</t>
  </si>
  <si>
    <t>41551</t>
  </si>
  <si>
    <t>41615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</si>
  <si>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</si>
  <si>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</si>
  <si>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</si>
  <si>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</si>
  <si>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</si>
  <si>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</si>
  <si>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</si>
  <si>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</si>
  <si>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</si>
  <si>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</si>
  <si>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</t>
  </si>
  <si>
    <t>44000</t>
  </si>
  <si>
    <t>44001</t>
  </si>
  <si>
    <t>44078</t>
  </si>
  <si>
    <t>44090</t>
  </si>
  <si>
    <t>44098</t>
  </si>
  <si>
    <t>44279</t>
  </si>
  <si>
    <t>44378</t>
  </si>
  <si>
    <t>44430</t>
  </si>
  <si>
    <t>44560</t>
  </si>
  <si>
    <t>44847</t>
  </si>
  <si>
    <t>44874</t>
  </si>
  <si>
    <t>47</t>
  </si>
  <si>
    <t>47000</t>
  </si>
  <si>
    <t>47001</t>
  </si>
  <si>
    <t>47030</t>
  </si>
  <si>
    <t>47053</t>
  </si>
  <si>
    <t>47058</t>
  </si>
  <si>
    <t>47189</t>
  </si>
  <si>
    <t>47245</t>
  </si>
  <si>
    <t>47318</t>
  </si>
  <si>
    <t>47555</t>
  </si>
  <si>
    <t>47707</t>
  </si>
  <si>
    <t>47798</t>
  </si>
  <si>
    <t>47980</t>
  </si>
  <si>
    <t>50</t>
  </si>
  <si>
    <t>50000</t>
  </si>
  <si>
    <t>50001</t>
  </si>
  <si>
    <t>50006</t>
  </si>
  <si>
    <t>50110</t>
  </si>
  <si>
    <t>50124</t>
  </si>
  <si>
    <t>50150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</si>
  <si>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</si>
  <si>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</si>
  <si>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</si>
  <si>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</si>
  <si>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</si>
  <si>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</si>
  <si>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</si>
  <si>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</si>
  <si>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</si>
  <si>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</si>
  <si>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50568</t>
  </si>
  <si>
    <t>50573</t>
  </si>
  <si>
    <t>50577</t>
  </si>
  <si>
    <t>50590</t>
  </si>
  <si>
    <t>50606</t>
  </si>
  <si>
    <t>50680</t>
  </si>
  <si>
    <t>50683</t>
  </si>
  <si>
    <t>50689</t>
  </si>
  <si>
    <t>50711</t>
  </si>
  <si>
    <t>52</t>
  </si>
  <si>
    <t>52000</t>
  </si>
  <si>
    <t>52001</t>
  </si>
  <si>
    <t>52051</t>
  </si>
  <si>
    <t>52079</t>
  </si>
  <si>
    <t>52110</t>
  </si>
  <si>
    <t>52207</t>
  </si>
  <si>
    <t>52210</t>
  </si>
  <si>
    <t>52224</t>
  </si>
  <si>
    <t>52233</t>
  </si>
  <si>
    <t>52250</t>
  </si>
  <si>
    <t>52260</t>
  </si>
  <si>
    <t>52287</t>
  </si>
  <si>
    <t>52352</t>
  </si>
  <si>
    <t>52354</t>
  </si>
  <si>
    <t>52356</t>
  </si>
  <si>
    <t>52385</t>
  </si>
  <si>
    <t>52399</t>
  </si>
  <si>
    <t>52418</t>
  </si>
  <si>
    <t>52427</t>
  </si>
  <si>
    <t>52435</t>
  </si>
  <si>
    <t>52560</t>
  </si>
  <si>
    <t>52573</t>
  </si>
  <si>
    <t>52585</t>
  </si>
  <si>
    <t>52621</t>
  </si>
  <si>
    <t>52678</t>
  </si>
  <si>
    <t>52683</t>
  </si>
  <si>
    <t>52693</t>
  </si>
  <si>
    <t>52696</t>
  </si>
  <si>
    <t>52699</t>
  </si>
  <si>
    <t>52720</t>
  </si>
  <si>
    <t>52835</t>
  </si>
  <si>
    <t>52838</t>
  </si>
  <si>
    <t>52885</t>
  </si>
  <si>
    <t>54</t>
  </si>
  <si>
    <t>54000</t>
  </si>
  <si>
    <t>54001</t>
  </si>
  <si>
    <t>54003</t>
  </si>
  <si>
    <t>54051</t>
  </si>
  <si>
    <t>54099</t>
  </si>
  <si>
    <t>54109</t>
  </si>
  <si>
    <t>54125</t>
  </si>
  <si>
    <t>54172</t>
  </si>
  <si>
    <t>54174</t>
  </si>
  <si>
    <t>54239</t>
  </si>
  <si>
    <t>54261</t>
  </si>
  <si>
    <t>54347</t>
  </si>
  <si>
    <t>54377</t>
  </si>
  <si>
    <t>54405</t>
  </si>
  <si>
    <t>54480</t>
  </si>
  <si>
    <t>54498</t>
  </si>
  <si>
    <t>54518</t>
  </si>
  <si>
    <t>54520</t>
  </si>
  <si>
    <t>54660</t>
  </si>
  <si>
    <t>54673</t>
  </si>
  <si>
    <t>54680</t>
  </si>
  <si>
    <t>54720</t>
  </si>
  <si>
    <t>54810</t>
  </si>
  <si>
    <t>54820</t>
  </si>
  <si>
    <t>54874</t>
  </si>
  <si>
    <t>63</t>
  </si>
  <si>
    <t>63000</t>
  </si>
  <si>
    <t>63130</t>
  </si>
  <si>
    <t>63212</t>
  </si>
  <si>
    <t>63272</t>
  </si>
  <si>
    <t>63302</t>
  </si>
  <si>
    <t>63401</t>
  </si>
  <si>
    <t>63470</t>
  </si>
  <si>
    <t>63548</t>
  </si>
  <si>
    <t>66</t>
  </si>
  <si>
    <t>66000</t>
  </si>
  <si>
    <t>66001</t>
  </si>
  <si>
    <t>66045</t>
  </si>
  <si>
    <t>66075</t>
  </si>
  <si>
    <t>66088</t>
  </si>
  <si>
    <t>66400</t>
  </si>
  <si>
    <t>66440</t>
  </si>
  <si>
    <t>66456</t>
  </si>
  <si>
    <t>66572</t>
  </si>
  <si>
    <t>66594</t>
  </si>
  <si>
    <t>66682</t>
  </si>
  <si>
    <t>66687</t>
  </si>
  <si>
    <t>68</t>
  </si>
  <si>
    <t>68000</t>
  </si>
  <si>
    <t>68001</t>
  </si>
  <si>
    <t>68013</t>
  </si>
  <si>
    <t>68020</t>
  </si>
  <si>
    <t>68051</t>
  </si>
  <si>
    <t>68079</t>
  </si>
  <si>
    <t>68081</t>
  </si>
  <si>
    <t>68092</t>
  </si>
  <si>
    <t>68101</t>
  </si>
  <si>
    <t>68121</t>
  </si>
  <si>
    <t>68132</t>
  </si>
  <si>
    <t>68147</t>
  </si>
  <si>
    <t>68160</t>
  </si>
  <si>
    <t>68167</t>
  </si>
  <si>
    <t>68169</t>
  </si>
  <si>
    <t>68179</t>
  </si>
  <si>
    <t>68190</t>
  </si>
  <si>
    <t>68207</t>
  </si>
  <si>
    <t>68211</t>
  </si>
  <si>
    <t>68217</t>
  </si>
  <si>
    <t>68229</t>
  </si>
  <si>
    <t>68235</t>
  </si>
  <si>
    <t>68255</t>
  </si>
  <si>
    <t>68266</t>
  </si>
  <si>
    <t>68276</t>
  </si>
  <si>
    <t>68298</t>
  </si>
  <si>
    <t>68307</t>
  </si>
  <si>
    <t>68318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</si>
  <si>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</si>
  <si>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</si>
  <si>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</si>
  <si>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</si>
  <si>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</si>
  <si>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</si>
  <si>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</si>
  <si>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</si>
  <si>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</si>
  <si>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</si>
  <si>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</si>
  <si>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</si>
  <si>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68533</t>
  </si>
  <si>
    <t>68547</t>
  </si>
  <si>
    <t>68549</t>
  </si>
  <si>
    <t>68575</t>
  </si>
  <si>
    <t>68615</t>
  </si>
  <si>
    <t>68655</t>
  </si>
  <si>
    <t>68669</t>
  </si>
  <si>
    <t>68679</t>
  </si>
  <si>
    <t>68684</t>
  </si>
  <si>
    <t>68686</t>
  </si>
  <si>
    <t>68689</t>
  </si>
  <si>
    <t>68705</t>
  </si>
  <si>
    <t>68745</t>
  </si>
  <si>
    <t>68755</t>
  </si>
  <si>
    <t>68773</t>
  </si>
  <si>
    <t>68820</t>
  </si>
  <si>
    <t>68855</t>
  </si>
  <si>
    <t>68861</t>
  </si>
  <si>
    <t>68867</t>
  </si>
  <si>
    <t>68872</t>
  </si>
  <si>
    <t>68895</t>
  </si>
  <si>
    <t>70</t>
  </si>
  <si>
    <t>70000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</si>
  <si>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</si>
  <si>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</si>
  <si>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</si>
  <si>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</si>
  <si>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</si>
  <si>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</si>
  <si>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</si>
  <si>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</si>
  <si>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</si>
  <si>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</si>
  <si>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</si>
  <si>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</si>
  <si>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</si>
  <si>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</si>
  <si>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</si>
  <si>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</si>
  <si>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</si>
  <si>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</si>
  <si>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</si>
  <si>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</si>
  <si>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</si>
  <si>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</si>
  <si>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</si>
  <si>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</si>
  <si>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</si>
  <si>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</si>
  <si>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</t>
  </si>
  <si>
    <t>73000</t>
  </si>
  <si>
    <t>73001</t>
  </si>
  <si>
    <t>73026</t>
  </si>
  <si>
    <t>73030</t>
  </si>
  <si>
    <t>73055</t>
  </si>
  <si>
    <t>73067</t>
  </si>
  <si>
    <t>73148</t>
  </si>
  <si>
    <t>73168</t>
  </si>
  <si>
    <t>73200</t>
  </si>
  <si>
    <t>73217</t>
  </si>
  <si>
    <t>73268</t>
  </si>
  <si>
    <t>73275</t>
  </si>
  <si>
    <t>73319</t>
  </si>
  <si>
    <t>73349</t>
  </si>
  <si>
    <t>73352</t>
  </si>
  <si>
    <t>73408</t>
  </si>
  <si>
    <t>73411</t>
  </si>
  <si>
    <t>73449</t>
  </si>
  <si>
    <t>73461</t>
  </si>
  <si>
    <t>73504</t>
  </si>
  <si>
    <t>73547</t>
  </si>
  <si>
    <t>73563</t>
  </si>
  <si>
    <t>73585</t>
  </si>
  <si>
    <t>73624</t>
  </si>
  <si>
    <t>73671</t>
  </si>
  <si>
    <t>73678</t>
  </si>
  <si>
    <t>73686</t>
  </si>
  <si>
    <t>73770</t>
  </si>
  <si>
    <t>73854</t>
  </si>
  <si>
    <t>73861</t>
  </si>
  <si>
    <t>73873</t>
  </si>
  <si>
    <t>76</t>
  </si>
  <si>
    <t>76000</t>
  </si>
  <si>
    <t>76001</t>
  </si>
  <si>
    <t>76036</t>
  </si>
  <si>
    <t>76041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</si>
  <si>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</si>
  <si>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</si>
  <si>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</si>
  <si>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</si>
  <si>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</si>
  <si>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</si>
  <si>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</si>
  <si>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</si>
  <si>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</si>
  <si>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76248</t>
  </si>
  <si>
    <t>76275</t>
  </si>
  <si>
    <t>76306</t>
  </si>
  <si>
    <t>76318</t>
  </si>
  <si>
    <t>76364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</si>
  <si>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</si>
  <si>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</si>
  <si>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</si>
  <si>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</si>
  <si>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</si>
  <si>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</si>
  <si>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</si>
  <si>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</si>
  <si>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76736</t>
  </si>
  <si>
    <t>76828</t>
  </si>
  <si>
    <t>76834</t>
  </si>
  <si>
    <t>76869</t>
  </si>
  <si>
    <t>76890</t>
  </si>
  <si>
    <t>76892</t>
  </si>
  <si>
    <t>76895</t>
  </si>
  <si>
    <t>81</t>
  </si>
  <si>
    <t>81000</t>
  </si>
  <si>
    <t>81001</t>
  </si>
  <si>
    <t>81065</t>
  </si>
  <si>
    <t>81736</t>
  </si>
  <si>
    <t>81794</t>
  </si>
  <si>
    <t>85</t>
  </si>
  <si>
    <t>85000</t>
  </si>
  <si>
    <t>85001</t>
  </si>
  <si>
    <t>85010</t>
  </si>
  <si>
    <t>85125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</si>
  <si>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</si>
  <si>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</si>
  <si>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</si>
  <si>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</si>
  <si>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</si>
  <si>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</si>
  <si>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</si>
  <si>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</si>
  <si>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85325</t>
  </si>
  <si>
    <t>85410</t>
  </si>
  <si>
    <t>85430</t>
  </si>
  <si>
    <t>85440</t>
  </si>
  <si>
    <t>86</t>
  </si>
  <si>
    <t>86000</t>
  </si>
  <si>
    <t>86001</t>
  </si>
  <si>
    <t>86320</t>
  </si>
  <si>
    <t>86568</t>
  </si>
  <si>
    <t>86569</t>
  </si>
  <si>
    <t>86571</t>
  </si>
  <si>
    <t>86755</t>
  </si>
  <si>
    <t>86757</t>
  </si>
  <si>
    <t>86760</t>
  </si>
  <si>
    <t>86865</t>
  </si>
  <si>
    <t>86885</t>
  </si>
  <si>
    <t>88</t>
  </si>
  <si>
    <t>88000</t>
  </si>
  <si>
    <t>90000</t>
  </si>
  <si>
    <t>90001</t>
  </si>
  <si>
    <t>90002</t>
  </si>
  <si>
    <t>90997</t>
  </si>
  <si>
    <t>90998</t>
  </si>
  <si>
    <t>94</t>
  </si>
  <si>
    <t>94000</t>
  </si>
  <si>
    <t>94001</t>
  </si>
  <si>
    <t>95</t>
  </si>
  <si>
    <t>95000</t>
  </si>
  <si>
    <t>95001</t>
  </si>
  <si>
    <t>97</t>
  </si>
  <si>
    <t>97001</t>
  </si>
  <si>
    <t>99</t>
  </si>
  <si>
    <t>99000</t>
  </si>
  <si>
    <t>99001</t>
  </si>
  <si>
    <t>99624</t>
  </si>
  <si>
    <t>99773</t>
  </si>
  <si>
    <t>13490</t>
  </si>
  <si>
    <t xml:space="preserve">BOGOTÁ D.C.                                       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</si>
  <si>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</si>
  <si>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</si>
  <si>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</si>
  <si>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</si>
  <si>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</si>
  <si>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</si>
  <si>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</si>
  <si>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</si>
  <si>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</si>
  <si>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</si>
  <si>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</si>
  <si>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</si>
  <si>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</si>
  <si>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</si>
  <si>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</si>
  <si>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</si>
  <si>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</si>
  <si>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</si>
  <si>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F0000</t>
  </si>
  <si>
    <t xml:space="preserve">OTROS POR DISTRIBUIR   </t>
  </si>
  <si>
    <t>05004</t>
  </si>
  <si>
    <t>05021</t>
  </si>
  <si>
    <t>05038</t>
  </si>
  <si>
    <t>05044</t>
  </si>
  <si>
    <t>05051</t>
  </si>
  <si>
    <t>05055</t>
  </si>
  <si>
    <t>05059</t>
  </si>
  <si>
    <t>05086</t>
  </si>
  <si>
    <t>05091</t>
  </si>
  <si>
    <t>05093</t>
  </si>
  <si>
    <t>05101</t>
  </si>
  <si>
    <t>05129</t>
  </si>
  <si>
    <t>05138</t>
  </si>
  <si>
    <t>05145</t>
  </si>
  <si>
    <t>05148</t>
  </si>
  <si>
    <t>05150</t>
  </si>
  <si>
    <t>05190</t>
  </si>
  <si>
    <t>05206</t>
  </si>
  <si>
    <t>05209</t>
  </si>
  <si>
    <t>05240</t>
  </si>
  <si>
    <t>05264</t>
  </si>
  <si>
    <t>05266</t>
  </si>
  <si>
    <t>05306</t>
  </si>
  <si>
    <t>05313</t>
  </si>
  <si>
    <t>05315</t>
  </si>
  <si>
    <t>05318</t>
  </si>
  <si>
    <t>05321</t>
  </si>
  <si>
    <t>05353</t>
  </si>
  <si>
    <t>05368</t>
  </si>
  <si>
    <t>05376</t>
  </si>
  <si>
    <t>05380</t>
  </si>
  <si>
    <t>05440</t>
  </si>
  <si>
    <t>05475</t>
  </si>
  <si>
    <t>05483</t>
  </si>
  <si>
    <t>05543</t>
  </si>
  <si>
    <t>05576</t>
  </si>
  <si>
    <t>05631</t>
  </si>
  <si>
    <t>05647</t>
  </si>
  <si>
    <t>05656</t>
  </si>
  <si>
    <t>05658</t>
  </si>
  <si>
    <t>05665</t>
  </si>
  <si>
    <t>05667</t>
  </si>
  <si>
    <t>05674</t>
  </si>
  <si>
    <t>05697</t>
  </si>
  <si>
    <t>05789</t>
  </si>
  <si>
    <t>05842</t>
  </si>
  <si>
    <t>05873</t>
  </si>
  <si>
    <t>05890</t>
  </si>
  <si>
    <t>08078</t>
  </si>
  <si>
    <t>08137</t>
  </si>
  <si>
    <t>08141</t>
  </si>
  <si>
    <t>08549</t>
  </si>
  <si>
    <t>08558</t>
  </si>
  <si>
    <t>08560</t>
  </si>
  <si>
    <t>08675</t>
  </si>
  <si>
    <t>08758</t>
  </si>
  <si>
    <t>08770</t>
  </si>
  <si>
    <t>08849</t>
  </si>
  <si>
    <t>13006</t>
  </si>
  <si>
    <t>13030</t>
  </si>
  <si>
    <t>13052</t>
  </si>
  <si>
    <t>13140</t>
  </si>
  <si>
    <t>13212</t>
  </si>
  <si>
    <t>13222</t>
  </si>
  <si>
    <t>13244</t>
  </si>
  <si>
    <t>13268</t>
  </si>
  <si>
    <t>13300</t>
  </si>
  <si>
    <t>13440</t>
  </si>
  <si>
    <t>13549</t>
  </si>
  <si>
    <t>13580</t>
  </si>
  <si>
    <t>13620</t>
  </si>
  <si>
    <t>13647</t>
  </si>
  <si>
    <t>13650</t>
  </si>
  <si>
    <t>13654</t>
  </si>
  <si>
    <t>13655</t>
  </si>
  <si>
    <t>13873</t>
  </si>
  <si>
    <t>15135</t>
  </si>
  <si>
    <t>15162</t>
  </si>
  <si>
    <t>15172</t>
  </si>
  <si>
    <t>15189</t>
  </si>
  <si>
    <t>15244</t>
  </si>
  <si>
    <t>15248</t>
  </si>
  <si>
    <t>15377</t>
  </si>
  <si>
    <t>15380</t>
  </si>
  <si>
    <t>15494</t>
  </si>
  <si>
    <t>15518</t>
  </si>
  <si>
    <t>15533</t>
  </si>
  <si>
    <t>15660</t>
  </si>
  <si>
    <t>15664</t>
  </si>
  <si>
    <t>15676</t>
  </si>
  <si>
    <t>15696</t>
  </si>
  <si>
    <t>15740</t>
  </si>
  <si>
    <t>15776</t>
  </si>
  <si>
    <t>15804</t>
  </si>
  <si>
    <t>15808</t>
  </si>
  <si>
    <t>15816</t>
  </si>
  <si>
    <t>15879</t>
  </si>
  <si>
    <t>17444</t>
  </si>
  <si>
    <t>17446</t>
  </si>
  <si>
    <t>17513</t>
  </si>
  <si>
    <t>17541</t>
  </si>
  <si>
    <t>17616</t>
  </si>
  <si>
    <t>17665</t>
  </si>
  <si>
    <t>18094</t>
  </si>
  <si>
    <t>18150</t>
  </si>
  <si>
    <t>18205</t>
  </si>
  <si>
    <t>18460</t>
  </si>
  <si>
    <t>18479</t>
  </si>
  <si>
    <t>18610</t>
  </si>
  <si>
    <t>18756</t>
  </si>
  <si>
    <t>18785</t>
  </si>
  <si>
    <t>18860</t>
  </si>
  <si>
    <t>19050</t>
  </si>
  <si>
    <t>19290</t>
  </si>
  <si>
    <t>19300</t>
  </si>
  <si>
    <t>19364</t>
  </si>
  <si>
    <t>19513</t>
  </si>
  <si>
    <t>19533</t>
  </si>
  <si>
    <t>19548</t>
  </si>
  <si>
    <t>19693</t>
  </si>
  <si>
    <t>19701</t>
  </si>
  <si>
    <t>19743</t>
  </si>
  <si>
    <t>19785</t>
  </si>
  <si>
    <t>19821</t>
  </si>
  <si>
    <t>20310</t>
  </si>
  <si>
    <t>20570</t>
  </si>
  <si>
    <t>23682</t>
  </si>
  <si>
    <t>23815</t>
  </si>
  <si>
    <t>25040</t>
  </si>
  <si>
    <t>25095</t>
  </si>
  <si>
    <t>25120</t>
  </si>
  <si>
    <t>25123</t>
  </si>
  <si>
    <t>25269</t>
  </si>
  <si>
    <t>25279</t>
  </si>
  <si>
    <t>25286</t>
  </si>
  <si>
    <t>25288</t>
  </si>
  <si>
    <t>25299</t>
  </si>
  <si>
    <t>25312</t>
  </si>
  <si>
    <t>25386</t>
  </si>
  <si>
    <t>25394</t>
  </si>
  <si>
    <t>25398</t>
  </si>
  <si>
    <t>25489</t>
  </si>
  <si>
    <t>25491</t>
  </si>
  <si>
    <t>25506</t>
  </si>
  <si>
    <t>25596</t>
  </si>
  <si>
    <t>25649</t>
  </si>
  <si>
    <t>25777</t>
  </si>
  <si>
    <t>25797</t>
  </si>
  <si>
    <t>25799</t>
  </si>
  <si>
    <t>25862</t>
  </si>
  <si>
    <t>25867</t>
  </si>
  <si>
    <t>25871</t>
  </si>
  <si>
    <t>25878</t>
  </si>
  <si>
    <t>25885</t>
  </si>
  <si>
    <t>25898</t>
  </si>
  <si>
    <t>27025</t>
  </si>
  <si>
    <t>27075</t>
  </si>
  <si>
    <t>27077</t>
  </si>
  <si>
    <t>27086</t>
  </si>
  <si>
    <t>27099</t>
  </si>
  <si>
    <t>27150</t>
  </si>
  <si>
    <t>27250</t>
  </si>
  <si>
    <t>27372</t>
  </si>
  <si>
    <t>27495</t>
  </si>
  <si>
    <t>27580</t>
  </si>
  <si>
    <t>27800</t>
  </si>
  <si>
    <t>41006</t>
  </si>
  <si>
    <t>41020</t>
  </si>
  <si>
    <t>41206</t>
  </si>
  <si>
    <t>41244</t>
  </si>
  <si>
    <t>41319</t>
  </si>
  <si>
    <t>41378</t>
  </si>
  <si>
    <t>41530</t>
  </si>
  <si>
    <t>41548</t>
  </si>
  <si>
    <t>41660</t>
  </si>
  <si>
    <t>44035</t>
  </si>
  <si>
    <t>44110</t>
  </si>
  <si>
    <t>44420</t>
  </si>
  <si>
    <t>44650</t>
  </si>
  <si>
    <t>44855</t>
  </si>
  <si>
    <t>47161</t>
  </si>
  <si>
    <t>47170</t>
  </si>
  <si>
    <t>47205</t>
  </si>
  <si>
    <t>47258</t>
  </si>
  <si>
    <t>47268</t>
  </si>
  <si>
    <t>47288</t>
  </si>
  <si>
    <t>47460</t>
  </si>
  <si>
    <t>47541</t>
  </si>
  <si>
    <t>47545</t>
  </si>
  <si>
    <t>47551</t>
  </si>
  <si>
    <t>47570</t>
  </si>
  <si>
    <t>47605</t>
  </si>
  <si>
    <t>47660</t>
  </si>
  <si>
    <t>47675</t>
  </si>
  <si>
    <t>47692</t>
  </si>
  <si>
    <t>47703</t>
  </si>
  <si>
    <t>47720</t>
  </si>
  <si>
    <t>47745</t>
  </si>
  <si>
    <t>47960</t>
  </si>
  <si>
    <t>50223</t>
  </si>
  <si>
    <t>50370</t>
  </si>
  <si>
    <t>50400</t>
  </si>
  <si>
    <t>50450</t>
  </si>
  <si>
    <t>50686</t>
  </si>
  <si>
    <t>50999</t>
  </si>
  <si>
    <t>52019</t>
  </si>
  <si>
    <t>52022</t>
  </si>
  <si>
    <t>52036</t>
  </si>
  <si>
    <t>52083</t>
  </si>
  <si>
    <t>52203</t>
  </si>
  <si>
    <t>52215</t>
  </si>
  <si>
    <t>52227</t>
  </si>
  <si>
    <t>52240</t>
  </si>
  <si>
    <t>52254</t>
  </si>
  <si>
    <t>52256</t>
  </si>
  <si>
    <t>52258</t>
  </si>
  <si>
    <t>52317</t>
  </si>
  <si>
    <t>52320</t>
  </si>
  <si>
    <t>52323</t>
  </si>
  <si>
    <t>52378</t>
  </si>
  <si>
    <t>52381</t>
  </si>
  <si>
    <t>52390</t>
  </si>
  <si>
    <t>52405</t>
  </si>
  <si>
    <t>52411</t>
  </si>
  <si>
    <t>52473</t>
  </si>
  <si>
    <t>52480</t>
  </si>
  <si>
    <t>52490</t>
  </si>
  <si>
    <t>52506</t>
  </si>
  <si>
    <t>52520</t>
  </si>
  <si>
    <t>52540</t>
  </si>
  <si>
    <t>52565</t>
  </si>
  <si>
    <t>52612</t>
  </si>
  <si>
    <t>52685</t>
  </si>
  <si>
    <t>52687</t>
  </si>
  <si>
    <t>52694</t>
  </si>
  <si>
    <t>52786</t>
  </si>
  <si>
    <t>52788</t>
  </si>
  <si>
    <t>54128</t>
  </si>
  <si>
    <t>54206</t>
  </si>
  <si>
    <t>54223</t>
  </si>
  <si>
    <t>54245</t>
  </si>
  <si>
    <t>54250</t>
  </si>
  <si>
    <t>54313</t>
  </si>
  <si>
    <t>54344</t>
  </si>
  <si>
    <t>54385</t>
  </si>
  <si>
    <t>54398</t>
  </si>
  <si>
    <t>54418</t>
  </si>
  <si>
    <t>54553</t>
  </si>
  <si>
    <t>54599</t>
  </si>
  <si>
    <t>54670</t>
  </si>
  <si>
    <t>54743</t>
  </si>
  <si>
    <t>54800</t>
  </si>
  <si>
    <t>54871</t>
  </si>
  <si>
    <t>63001</t>
  </si>
  <si>
    <t>63111</t>
  </si>
  <si>
    <t>63190</t>
  </si>
  <si>
    <t>63594</t>
  </si>
  <si>
    <t>63690</t>
  </si>
  <si>
    <t>66170</t>
  </si>
  <si>
    <t>66318</t>
  </si>
  <si>
    <t>66383</t>
  </si>
  <si>
    <t>68038</t>
  </si>
  <si>
    <t>68077</t>
  </si>
  <si>
    <t>68152</t>
  </si>
  <si>
    <t>68162</t>
  </si>
  <si>
    <t>68176</t>
  </si>
  <si>
    <t>68209</t>
  </si>
  <si>
    <t>68245</t>
  </si>
  <si>
    <t>68250</t>
  </si>
  <si>
    <t>68264</t>
  </si>
  <si>
    <t>68271</t>
  </si>
  <si>
    <t>68296</t>
  </si>
  <si>
    <t>68320</t>
  </si>
  <si>
    <t>68322</t>
  </si>
  <si>
    <t>68324</t>
  </si>
  <si>
    <t>68327</t>
  </si>
  <si>
    <t>68344</t>
  </si>
  <si>
    <t>68368</t>
  </si>
  <si>
    <t>68370</t>
  </si>
  <si>
    <t>68502</t>
  </si>
  <si>
    <t>68522</t>
  </si>
  <si>
    <t>68524</t>
  </si>
  <si>
    <t>68572</t>
  </si>
  <si>
    <t>68573</t>
  </si>
  <si>
    <t>68673</t>
  </si>
  <si>
    <t>68682</t>
  </si>
  <si>
    <t>68720</t>
  </si>
  <si>
    <t>68770</t>
  </si>
  <si>
    <t>68780</t>
  </si>
  <si>
    <t>68900</t>
  </si>
  <si>
    <t>68999</t>
  </si>
  <si>
    <t>73024</t>
  </si>
  <si>
    <t>73043</t>
  </si>
  <si>
    <t>73124</t>
  </si>
  <si>
    <t>73152</t>
  </si>
  <si>
    <t>73226</t>
  </si>
  <si>
    <t>73236</t>
  </si>
  <si>
    <t>73270</t>
  </si>
  <si>
    <t>73283</t>
  </si>
  <si>
    <t>73347</t>
  </si>
  <si>
    <t>73443</t>
  </si>
  <si>
    <t>73483</t>
  </si>
  <si>
    <t>73520</t>
  </si>
  <si>
    <t>73555</t>
  </si>
  <si>
    <t>73616</t>
  </si>
  <si>
    <t>73622</t>
  </si>
  <si>
    <t>73675</t>
  </si>
  <si>
    <t>73870</t>
  </si>
  <si>
    <t>76020</t>
  </si>
  <si>
    <t>76054</t>
  </si>
  <si>
    <t>76243</t>
  </si>
  <si>
    <t>76246</t>
  </si>
  <si>
    <t>76250</t>
  </si>
  <si>
    <t>76377</t>
  </si>
  <si>
    <t>76670</t>
  </si>
  <si>
    <t>76823</t>
  </si>
  <si>
    <t>76845</t>
  </si>
  <si>
    <t>76863</t>
  </si>
  <si>
    <t>81220</t>
  </si>
  <si>
    <t>81300</t>
  </si>
  <si>
    <t>81591</t>
  </si>
  <si>
    <t>85015</t>
  </si>
  <si>
    <t>85136</t>
  </si>
  <si>
    <t>85315</t>
  </si>
  <si>
    <t>85400</t>
  </si>
  <si>
    <t>85900</t>
  </si>
  <si>
    <t>85999</t>
  </si>
  <si>
    <t>85068</t>
  </si>
  <si>
    <t>86219</t>
  </si>
  <si>
    <t>86573</t>
  </si>
  <si>
    <t>86749</t>
  </si>
  <si>
    <t>86999</t>
  </si>
  <si>
    <t>88001</t>
  </si>
  <si>
    <t>88564</t>
  </si>
  <si>
    <t>90999</t>
  </si>
  <si>
    <t>90003</t>
  </si>
  <si>
    <t>90996</t>
  </si>
  <si>
    <t>91000</t>
  </si>
  <si>
    <t>91001</t>
  </si>
  <si>
    <t>91540</t>
  </si>
  <si>
    <t>94343</t>
  </si>
  <si>
    <t>95015</t>
  </si>
  <si>
    <t>95025</t>
  </si>
  <si>
    <t>95200</t>
  </si>
  <si>
    <t>97000</t>
  </si>
  <si>
    <t>97161</t>
  </si>
  <si>
    <t>97666</t>
  </si>
  <si>
    <t>99524</t>
  </si>
  <si>
    <t>ASIGNACIONES DIRECTAS ANTICIPADAS (5% DEL SGR)</t>
  </si>
  <si>
    <t>ASIGNACIÓN PARA LA INVERSIÓN LOCAL SEGÚN NBI Y CUARTA, QUINTA, Y SEXTA CATEGORÍA</t>
  </si>
  <si>
    <t>ASIGNACIÓN PARA LA INVERSIÓN LOCAL  - AMBIENTE Y DESARROLLO SOSTENIBLE</t>
  </si>
  <si>
    <t>ASIGNACIÓN PARA LA INVERSIÓN LOCAL GRUPOS ÉTNICOS</t>
  </si>
  <si>
    <t>CI001</t>
  </si>
  <si>
    <t>CI002</t>
  </si>
  <si>
    <t>CI003</t>
  </si>
  <si>
    <t xml:space="preserve">PUEBLOS Y COMUNIDADES INDÍGENAS </t>
  </si>
  <si>
    <t>PUEBLOS Y COMUNIDADES INDÍGENAS - AMBIENTE Y DESARROLLO SOSTENIBLE</t>
  </si>
  <si>
    <t>COMUNIDADES NARP</t>
  </si>
  <si>
    <t>COMUNIDADES NARP - AMBIENTE Y DESARROLLO SOSTENIBLE</t>
  </si>
  <si>
    <t>PUEBLO RROM O GITANO</t>
  </si>
  <si>
    <t>PUEBLO RROM O GITANO - AMBIENTE Y DESARROLLO SOSTENIBLE</t>
  </si>
  <si>
    <t xml:space="preserve">ASIGNACIÓN PARA LA INVERSIÓN REGIONAL - DEPARTAMENTOS </t>
  </si>
  <si>
    <t>ANTIOQUIA</t>
  </si>
  <si>
    <t>ATLÁNTICO</t>
  </si>
  <si>
    <t>BOGOTÁ, D.C.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</si>
  <si>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</si>
  <si>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</si>
  <si>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</si>
  <si>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</si>
  <si>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</si>
  <si>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</si>
  <si>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</si>
  <si>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</si>
  <si>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</si>
  <si>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</si>
  <si>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</si>
  <si>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</si>
  <si>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</si>
  <si>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</si>
  <si>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</si>
  <si>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</si>
  <si>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</si>
  <si>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</si>
  <si>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</si>
  <si>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</si>
  <si>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</si>
  <si>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</si>
  <si>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</si>
  <si>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</si>
  <si>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ARCHIPIÉLAGO DE SAN ANDRÉS, PROVIDENCIA Y SANTA CATALINA</t>
  </si>
  <si>
    <t xml:space="preserve">AMAZONAS                                  </t>
  </si>
  <si>
    <t>GUAINÍA</t>
  </si>
  <si>
    <t>GUAVIARE</t>
  </si>
  <si>
    <t>VAUPÉS</t>
  </si>
  <si>
    <t>VICHADA</t>
  </si>
  <si>
    <t>ASIGNACIÓN PARA LA INVERSIÓN REGIONAL - REGIONES</t>
  </si>
  <si>
    <t>RE001</t>
  </si>
  <si>
    <t>REGIÓN CARIBE</t>
  </si>
  <si>
    <t>RE002</t>
  </si>
  <si>
    <t>REGIÓN CENTRO - ORIENTE</t>
  </si>
  <si>
    <t>RE003</t>
  </si>
  <si>
    <t>REGIÓN EJE CAFETERO</t>
  </si>
  <si>
    <t>RE004</t>
  </si>
  <si>
    <t>REGIÓN PACÍFICO</t>
  </si>
  <si>
    <t>RE005</t>
  </si>
  <si>
    <t>REGIÓN CENTRO - SUR - AMAZONÍA</t>
  </si>
  <si>
    <t>RE006</t>
  </si>
  <si>
    <t>REGIÓN DEL LLANO</t>
  </si>
  <si>
    <t>ASIGNACIÓN PARA LA CIENCIA, TECNOLOGÍA E INNOVACIÓN - CONVOCATORIAS</t>
  </si>
  <si>
    <t>ASIGNACIÓN PARA LA CIENCIA, TECNOLOGÍA E INNOVACIÓN - AMBIENTE Y DESARROLLO SOSTENIBLE - CONVOCATORIAS</t>
  </si>
  <si>
    <t>05</t>
  </si>
  <si>
    <t>91</t>
  </si>
  <si>
    <t>ASIGNACIÓN PARA LA CIENCIA, TECNOLOGÍA E INNOVACIÓN - CONVOCATORIAS 2021</t>
  </si>
  <si>
    <t>ASIGNACIÓN PARA LA CIENCIA, TECNOLOGÍA E INNOVACIÓN - CONVOCATORIAS 2021 - AMBIENTE Y DESARROLLO SOSTENIBLE</t>
  </si>
  <si>
    <t>ASIGNACIÓN PARA LA PAZ</t>
  </si>
  <si>
    <t>FONDO DE AHORRO Y ESTABILIZACIÓN (FAE)</t>
  </si>
  <si>
    <t>FONDO NACIONAL DE PENSIONES DE LAS ENTIDADES TERRITORIALES (FONPET)</t>
  </si>
  <si>
    <t>INCENTIVOS A LA PRODUCCIÓN ACTO LEGISLATIVO 04 DE 2017</t>
  </si>
  <si>
    <t>ASIGNACIÓN PARA LA PAZ - ADELANTO ART. 361 DE LA C.P.</t>
  </si>
  <si>
    <t>INCENTIVO A LA PRODUCCIÓN; EXPLORACIÓN Y FORMALIZACIÓN</t>
  </si>
  <si>
    <t>TOTAL PRESUPUESTO</t>
  </si>
  <si>
    <t>ASIGNACIÓN AMBIENTAL</t>
  </si>
  <si>
    <t>CORPORACIÓN AUTÓNOMA REGIONAL DEL RIO GRANDE DE LA MAGDALENA</t>
  </si>
  <si>
    <t xml:space="preserve">ANTIOQUIA                                         </t>
  </si>
  <si>
    <t xml:space="preserve">MEDELLÍN                                          </t>
  </si>
  <si>
    <t xml:space="preserve">ABEJORRAL                                         </t>
  </si>
  <si>
    <t xml:space="preserve">ABRIAQUÍ                                          </t>
  </si>
  <si>
    <t xml:space="preserve">ALEJANDRÍA                                        </t>
  </si>
  <si>
    <t xml:space="preserve">AMAGÁ                                             </t>
  </si>
  <si>
    <t xml:space="preserve">AMALFI                                            </t>
  </si>
  <si>
    <t xml:space="preserve">ANDES                                             </t>
  </si>
  <si>
    <t xml:space="preserve">ANGELÓPOLIS                                       </t>
  </si>
  <si>
    <t xml:space="preserve">ANGOSTURA                                         </t>
  </si>
  <si>
    <t xml:space="preserve">ANORÍ                                             </t>
  </si>
  <si>
    <t xml:space="preserve">SANTAFÉ DE ANTIOQUIA                              </t>
  </si>
  <si>
    <t xml:space="preserve">ANZA                                              </t>
  </si>
  <si>
    <t xml:space="preserve">APARTADÓ                                          </t>
  </si>
  <si>
    <t xml:space="preserve">ARBOLETES                                         </t>
  </si>
  <si>
    <t xml:space="preserve">ARGELIA                                           </t>
  </si>
  <si>
    <t xml:space="preserve">ARMENIA                                           </t>
  </si>
  <si>
    <t xml:space="preserve">BARBOSA                                           </t>
  </si>
  <si>
    <t xml:space="preserve">BELMIRA                                           </t>
  </si>
  <si>
    <t xml:space="preserve">BELLO                                             </t>
  </si>
  <si>
    <t xml:space="preserve">BETANIA                                           </t>
  </si>
  <si>
    <t xml:space="preserve">BETULIA                                           </t>
  </si>
  <si>
    <t xml:space="preserve">CIUDAD BOLÍVAR                                    </t>
  </si>
  <si>
    <t xml:space="preserve">BRICEÑO                                           </t>
  </si>
  <si>
    <t xml:space="preserve">BURITICÁ                                          </t>
  </si>
  <si>
    <t xml:space="preserve">CÁCERES                                           </t>
  </si>
  <si>
    <t xml:space="preserve">CAICEDO                                           </t>
  </si>
  <si>
    <t xml:space="preserve">CALDAS                                            </t>
  </si>
  <si>
    <t xml:space="preserve">CAMPAMENTO                                        </t>
  </si>
  <si>
    <t xml:space="preserve">CAÑASGORDAS                                       </t>
  </si>
  <si>
    <t xml:space="preserve">CARACOLÍ                                          </t>
  </si>
  <si>
    <t xml:space="preserve">CARAMANTA                                         </t>
  </si>
  <si>
    <t xml:space="preserve">CAREPA                                            </t>
  </si>
  <si>
    <t xml:space="preserve">EL CARMEN DE VIBORAL                              </t>
  </si>
  <si>
    <t xml:space="preserve">CAROLINA                                          </t>
  </si>
  <si>
    <t xml:space="preserve">CAUCASIA                                          </t>
  </si>
  <si>
    <t xml:space="preserve">CHIGORODÓ                                         </t>
  </si>
  <si>
    <t xml:space="preserve">CISNEROS                                          </t>
  </si>
  <si>
    <t xml:space="preserve">COCORNÁ                                           </t>
  </si>
  <si>
    <t xml:space="preserve">CONCEPCIÓN                                        </t>
  </si>
  <si>
    <t xml:space="preserve">CONCORDIA                                         </t>
  </si>
  <si>
    <t xml:space="preserve">COPACABANA                                        </t>
  </si>
  <si>
    <t xml:space="preserve">DABEIBA                                           </t>
  </si>
  <si>
    <t xml:space="preserve">DON MATÍAS                                        </t>
  </si>
  <si>
    <t xml:space="preserve">EBÉJICO                                           </t>
  </si>
  <si>
    <t xml:space="preserve">EL BAGRE                                          </t>
  </si>
  <si>
    <t xml:space="preserve">ENTRERRIOS                                        </t>
  </si>
  <si>
    <t xml:space="preserve">ENVIGADO                                          </t>
  </si>
  <si>
    <t xml:space="preserve">FREDONIA                                          </t>
  </si>
  <si>
    <t xml:space="preserve">FRONTINO                                          </t>
  </si>
  <si>
    <t xml:space="preserve">GIRALDO                                           </t>
  </si>
  <si>
    <t xml:space="preserve">GIRARDOTA                                         </t>
  </si>
  <si>
    <t xml:space="preserve">GÓMEZ PLATA                                       </t>
  </si>
  <si>
    <t xml:space="preserve">GRANADA                                           </t>
  </si>
  <si>
    <t xml:space="preserve">GUADALUPE                                         </t>
  </si>
  <si>
    <t xml:space="preserve">GUARNE                                            </t>
  </si>
  <si>
    <t xml:space="preserve">GUATAPÉ                                           </t>
  </si>
  <si>
    <t xml:space="preserve">HELICONIA                                         </t>
  </si>
  <si>
    <t xml:space="preserve">HISPANIA                                          </t>
  </si>
  <si>
    <t xml:space="preserve">ITAGUI                                            </t>
  </si>
  <si>
    <t xml:space="preserve">ITUANGO                                           </t>
  </si>
  <si>
    <t xml:space="preserve">JARDÍN                                            </t>
  </si>
  <si>
    <t xml:space="preserve">JERICÓ                                            </t>
  </si>
  <si>
    <t xml:space="preserve">LA CEJA                                           </t>
  </si>
  <si>
    <t xml:space="preserve">LA ESTRELLA                                       </t>
  </si>
  <si>
    <t xml:space="preserve">LA PINTADA                                        </t>
  </si>
  <si>
    <t xml:space="preserve">LA UNIÓN                                          </t>
  </si>
  <si>
    <t xml:space="preserve">LIBORINA                                          </t>
  </si>
  <si>
    <t xml:space="preserve">MACEO                                             </t>
  </si>
  <si>
    <t xml:space="preserve">MARINILLA                                         </t>
  </si>
  <si>
    <t xml:space="preserve">MONTEBELLO                                        </t>
  </si>
  <si>
    <t xml:space="preserve">MURINDÓ                                           </t>
  </si>
  <si>
    <t xml:space="preserve">MUTATÁ                                            </t>
  </si>
  <si>
    <t xml:space="preserve">NARIÑO                                            </t>
  </si>
  <si>
    <t xml:space="preserve">NECOCLÍ                                           </t>
  </si>
  <si>
    <t xml:space="preserve">NECHÍ                                             </t>
  </si>
  <si>
    <t xml:space="preserve">OLAYA                                             </t>
  </si>
  <si>
    <t xml:space="preserve">PEÑOL                                             </t>
  </si>
  <si>
    <t xml:space="preserve">PEQUE                                             </t>
  </si>
  <si>
    <t xml:space="preserve">PUEBLORRICO                                       </t>
  </si>
  <si>
    <t xml:space="preserve">PUERTO BERRÍO                                     </t>
  </si>
  <si>
    <t xml:space="preserve">PUERTO NARE                                       </t>
  </si>
  <si>
    <t xml:space="preserve">PUERTO TRIUNFO                                    </t>
  </si>
  <si>
    <t xml:space="preserve">REMEDIOS                                          </t>
  </si>
  <si>
    <t xml:space="preserve">RETIRO                                            </t>
  </si>
  <si>
    <t xml:space="preserve">RIONEGRO                                          </t>
  </si>
  <si>
    <t xml:space="preserve">SABANALARGA                                       </t>
  </si>
  <si>
    <t xml:space="preserve">SABANETA                                          </t>
  </si>
  <si>
    <t xml:space="preserve">SALGAR                                            </t>
  </si>
  <si>
    <t xml:space="preserve">SAN ANDRÉS DE CUERQUÍA                            </t>
  </si>
  <si>
    <t xml:space="preserve">SAN CARLOS                                        </t>
  </si>
  <si>
    <t xml:space="preserve">SAN FRANCISCO                                     </t>
  </si>
  <si>
    <t xml:space="preserve">SAN JERÓNIMO                                      </t>
  </si>
  <si>
    <t xml:space="preserve">SAN JOSÉ DE LA MONTAÑA                            </t>
  </si>
  <si>
    <t xml:space="preserve">SAN JUAN DE URABÁ                                 </t>
  </si>
  <si>
    <t xml:space="preserve">SAN LUIS                                          </t>
  </si>
  <si>
    <t xml:space="preserve">SAN PEDRO                                         </t>
  </si>
  <si>
    <t xml:space="preserve">SAN PEDRO DE URABA                                </t>
  </si>
  <si>
    <t xml:space="preserve">SAN RAFAEL                                        </t>
  </si>
  <si>
    <t xml:space="preserve">SAN ROQUE                                         </t>
  </si>
  <si>
    <t xml:space="preserve">SAN VICENTE                                       </t>
  </si>
  <si>
    <t xml:space="preserve">SANTA BÁRBARA                                     </t>
  </si>
  <si>
    <t xml:space="preserve">SANTA ROSA DE OSOS                                </t>
  </si>
  <si>
    <t xml:space="preserve">SANTO DOMINGO                                     </t>
  </si>
  <si>
    <t xml:space="preserve">EL SANTUARIO                                      </t>
  </si>
  <si>
    <t xml:space="preserve">SEGOVIA                                           </t>
  </si>
  <si>
    <t xml:space="preserve">SONSON                                            </t>
  </si>
  <si>
    <t xml:space="preserve">SOPETRÁN                                          </t>
  </si>
  <si>
    <t xml:space="preserve">TÁMESIS                                           </t>
  </si>
  <si>
    <t xml:space="preserve">TARAZÁ                                            </t>
  </si>
  <si>
    <t xml:space="preserve">TARSO                                             </t>
  </si>
  <si>
    <t xml:space="preserve">TITIRIBÍ                                          </t>
  </si>
  <si>
    <t xml:space="preserve">TOLEDO                                            </t>
  </si>
  <si>
    <t xml:space="preserve">TURBO                                             </t>
  </si>
  <si>
    <t xml:space="preserve">URAMITA                                           </t>
  </si>
  <si>
    <t xml:space="preserve">URRAO                                             </t>
  </si>
  <si>
    <t xml:space="preserve">VALDIVIA                                          </t>
  </si>
  <si>
    <t xml:space="preserve">VALPARAÍSO                                        </t>
  </si>
  <si>
    <t xml:space="preserve">VEGACHÍ                                           </t>
  </si>
  <si>
    <t xml:space="preserve">VENECIA                                           </t>
  </si>
  <si>
    <t xml:space="preserve">VIGÍA DEL FUERTE                                  </t>
  </si>
  <si>
    <t xml:space="preserve">YALÍ                                              </t>
  </si>
  <si>
    <t xml:space="preserve">YARUMAL                                           </t>
  </si>
  <si>
    <t xml:space="preserve">YOLOMBÓ                                           </t>
  </si>
  <si>
    <t xml:space="preserve">YONDÓ                                             </t>
  </si>
  <si>
    <t xml:space="preserve">ZARAGOZA                                          </t>
  </si>
  <si>
    <t xml:space="preserve">ATLÁNTICO                                         </t>
  </si>
  <si>
    <t xml:space="preserve">BARRANQUILLA                                      </t>
  </si>
  <si>
    <t xml:space="preserve">BARANOA                                           </t>
  </si>
  <si>
    <t xml:space="preserve">CAMPO DE LA CRUZ                                  </t>
  </si>
  <si>
    <t xml:space="preserve">CANDELARIA                                        </t>
  </si>
  <si>
    <t xml:space="preserve">GALAPA                                            </t>
  </si>
  <si>
    <t xml:space="preserve">JUAN DE ACOSTA                                    </t>
  </si>
  <si>
    <t xml:space="preserve">LURUACO                                           </t>
  </si>
  <si>
    <t xml:space="preserve">MALAMBO                                           </t>
  </si>
  <si>
    <t xml:space="preserve">MANATÍ                                            </t>
  </si>
  <si>
    <t xml:space="preserve">PALMAR DE VARELA                                  </t>
  </si>
  <si>
    <t xml:space="preserve">PIOJÓ                                             </t>
  </si>
  <si>
    <t xml:space="preserve">POLONUEVO                                         </t>
  </si>
  <si>
    <t xml:space="preserve">PONEDERA                                          </t>
  </si>
  <si>
    <t xml:space="preserve">PUERTO COLOMBIA                                   </t>
  </si>
  <si>
    <t xml:space="preserve">REPELÓN                                           </t>
  </si>
  <si>
    <t xml:space="preserve">SABANAGRANDE                                      </t>
  </si>
  <si>
    <t xml:space="preserve">SANTA LUCÍA                                       </t>
  </si>
  <si>
    <t xml:space="preserve">SANTO TOMÁS                                       </t>
  </si>
  <si>
    <t xml:space="preserve">SOLEDAD                                           </t>
  </si>
  <si>
    <t xml:space="preserve">SUAN                                              </t>
  </si>
  <si>
    <t xml:space="preserve">TUBARÁ                                            </t>
  </si>
  <si>
    <t xml:space="preserve">USIACURÍ                                          </t>
  </si>
  <si>
    <t xml:space="preserve">BOLÍVAR                                           </t>
  </si>
  <si>
    <t xml:space="preserve">CARTAGENA                                         </t>
  </si>
  <si>
    <t xml:space="preserve">ACHÍ                                              </t>
  </si>
  <si>
    <t xml:space="preserve">ALTOS DEL ROSARIO                                 </t>
  </si>
  <si>
    <t xml:space="preserve">ARENAL                                            </t>
  </si>
  <si>
    <t xml:space="preserve">ARJONA                                            </t>
  </si>
  <si>
    <t xml:space="preserve">ARROYOHONDO                                       </t>
  </si>
  <si>
    <t xml:space="preserve">BARRANCO DE LOBA                                  </t>
  </si>
  <si>
    <t xml:space="preserve">CALAMAR                                           </t>
  </si>
  <si>
    <t xml:space="preserve">CANTAGALLO                                        </t>
  </si>
  <si>
    <t xml:space="preserve">CICUCO                                            </t>
  </si>
  <si>
    <t xml:space="preserve">CÓRDOBA                                           </t>
  </si>
  <si>
    <t xml:space="preserve">CLEMENCIA                                         </t>
  </si>
  <si>
    <t xml:space="preserve">EL CARMEN DE BOLÍVAR                              </t>
  </si>
  <si>
    <t xml:space="preserve">EL GUAMO                                          </t>
  </si>
  <si>
    <t xml:space="preserve">EL PEÑÓN                                          </t>
  </si>
  <si>
    <t xml:space="preserve">HATILLO DE LOBA                                   </t>
  </si>
  <si>
    <t xml:space="preserve">MAGANGUÉ                                          </t>
  </si>
  <si>
    <t xml:space="preserve">MAHATES                                           </t>
  </si>
  <si>
    <t xml:space="preserve">MARGARITA                                         </t>
  </si>
  <si>
    <t xml:space="preserve">MARÍA LA BAJA                                     </t>
  </si>
  <si>
    <t xml:space="preserve">MONTECRISTO                                       </t>
  </si>
  <si>
    <t xml:space="preserve">MOMPÓS                                            </t>
  </si>
  <si>
    <t xml:space="preserve">MORALES                                           </t>
  </si>
  <si>
    <t xml:space="preserve">NOROSÍ                                            </t>
  </si>
  <si>
    <t xml:space="preserve">PINILLOS                                          </t>
  </si>
  <si>
    <t xml:space="preserve">REGIDOR                                           </t>
  </si>
  <si>
    <t xml:space="preserve">RÍO VIEJO                                         </t>
  </si>
  <si>
    <t xml:space="preserve">SAN CRISTÓBAL                                     </t>
  </si>
  <si>
    <t xml:space="preserve">SAN ESTANISLAO                                    </t>
  </si>
  <si>
    <t xml:space="preserve">SAN FERNANDO                                      </t>
  </si>
  <si>
    <t xml:space="preserve">SAN JACINTO                                       </t>
  </si>
  <si>
    <t xml:space="preserve">SAN JACINTO DEL CAUCA                             </t>
  </si>
  <si>
    <t xml:space="preserve">SAN JUAN NEPOMUCENO                               </t>
  </si>
  <si>
    <t xml:space="preserve">SAN MARTÍN DE LOBA                                </t>
  </si>
  <si>
    <t xml:space="preserve">SAN PABLO                                         </t>
  </si>
  <si>
    <t xml:space="preserve">SANTA CATALINA                                    </t>
  </si>
  <si>
    <t xml:space="preserve">SANTA ROSA                                        </t>
  </si>
  <si>
    <t xml:space="preserve">SANTA ROSA DEL SUR                                </t>
  </si>
  <si>
    <t xml:space="preserve">SIMITÍ                                            </t>
  </si>
  <si>
    <t xml:space="preserve">SOPLAVIENTO                                       </t>
  </si>
  <si>
    <t xml:space="preserve">TALAIGUA NUEVO                                    </t>
  </si>
  <si>
    <t xml:space="preserve">TIQUISIO                                          </t>
  </si>
  <si>
    <t xml:space="preserve">TURBACO                                           </t>
  </si>
  <si>
    <t xml:space="preserve">TURBANÁ                                           </t>
  </si>
  <si>
    <t xml:space="preserve">VILLANUEVA                                        </t>
  </si>
  <si>
    <t xml:space="preserve">ZAMBRANO                                          </t>
  </si>
  <si>
    <t xml:space="preserve">BOYACÁ                                            </t>
  </si>
  <si>
    <t xml:space="preserve">TUNJA                                             </t>
  </si>
  <si>
    <t xml:space="preserve">ALMEIDA                                           </t>
  </si>
  <si>
    <t xml:space="preserve">AQUITANIA                                         </t>
  </si>
  <si>
    <t xml:space="preserve">ARCABUCO                                          </t>
  </si>
  <si>
    <t xml:space="preserve">BELÉN                                             </t>
  </si>
  <si>
    <t xml:space="preserve">BERBEO                                            </t>
  </si>
  <si>
    <t xml:space="preserve">BETÉITIVA                                         </t>
  </si>
  <si>
    <t xml:space="preserve">BOAVITA                                           </t>
  </si>
  <si>
    <t xml:space="preserve">BUENAVISTA                                        </t>
  </si>
  <si>
    <t xml:space="preserve">BUSBANZÁ                                          </t>
  </si>
  <si>
    <t xml:space="preserve">CAMPOHERMOSO                                      </t>
  </si>
  <si>
    <t xml:space="preserve">CERINZA                                           </t>
  </si>
  <si>
    <t xml:space="preserve">CHINAVITA                                         </t>
  </si>
  <si>
    <t xml:space="preserve">CHIQUINQUIRÁ                                      </t>
  </si>
  <si>
    <t xml:space="preserve">CHISCAS                                           </t>
  </si>
  <si>
    <t xml:space="preserve">CHITA                                             </t>
  </si>
  <si>
    <t xml:space="preserve">CHITARAQUE                                        </t>
  </si>
  <si>
    <t xml:space="preserve">CHIVATÁ                                           </t>
  </si>
  <si>
    <t xml:space="preserve">CIÉNEGA                                           </t>
  </si>
  <si>
    <t xml:space="preserve">CÓMBITA                                           </t>
  </si>
  <si>
    <t xml:space="preserve">COPER                                             </t>
  </si>
  <si>
    <t xml:space="preserve">CORRALES                                          </t>
  </si>
  <si>
    <t xml:space="preserve">COVARACHÍA                                        </t>
  </si>
  <si>
    <t xml:space="preserve">CUBARÁ                                            </t>
  </si>
  <si>
    <t xml:space="preserve">CUCAITA                                           </t>
  </si>
  <si>
    <t xml:space="preserve">CUÍTIVA                                           </t>
  </si>
  <si>
    <t xml:space="preserve">CHÍQUIZA                                          </t>
  </si>
  <si>
    <t xml:space="preserve">CHIVOR                                            </t>
  </si>
  <si>
    <t xml:space="preserve">DUITAMA                                           </t>
  </si>
  <si>
    <t xml:space="preserve">EL COCUY                                          </t>
  </si>
  <si>
    <t xml:space="preserve">EL ESPINO                                         </t>
  </si>
  <si>
    <t xml:space="preserve">FIRAVITOBA                                        </t>
  </si>
  <si>
    <t xml:space="preserve">FLORESTA                                          </t>
  </si>
  <si>
    <t xml:space="preserve">GACHANTIVÁ                                        </t>
  </si>
  <si>
    <t xml:space="preserve">GAMEZA                                            </t>
  </si>
  <si>
    <t xml:space="preserve">GARAGOA                                           </t>
  </si>
  <si>
    <t xml:space="preserve">GUACAMAYAS                                        </t>
  </si>
  <si>
    <t xml:space="preserve">GUATEQUE                                          </t>
  </si>
  <si>
    <t xml:space="preserve">GUAYATÁ                                           </t>
  </si>
  <si>
    <t xml:space="preserve">GÜICÁN                                            </t>
  </si>
  <si>
    <t xml:space="preserve">IZA                                               </t>
  </si>
  <si>
    <t xml:space="preserve">JENESANO                                          </t>
  </si>
  <si>
    <t xml:space="preserve">LABRANZAGRANDE                                    </t>
  </si>
  <si>
    <t xml:space="preserve">LA CAPILLA                                        </t>
  </si>
  <si>
    <t xml:space="preserve">LA VICTORIA                                       </t>
  </si>
  <si>
    <t xml:space="preserve">LA UVITA                                          </t>
  </si>
  <si>
    <t xml:space="preserve">VILLA DE LEYVA                                    </t>
  </si>
  <si>
    <t xml:space="preserve">MACANAL                                           </t>
  </si>
  <si>
    <t xml:space="preserve">MARIPÍ                                            </t>
  </si>
  <si>
    <t xml:space="preserve">MIRAFLORES                                        </t>
  </si>
  <si>
    <t xml:space="preserve">MONGUA                                            </t>
  </si>
  <si>
    <t xml:space="preserve">MONGUÍ                                            </t>
  </si>
  <si>
    <t xml:space="preserve">MONIQUIRÁ                                         </t>
  </si>
  <si>
    <t xml:space="preserve">MOTAVITA                                          </t>
  </si>
  <si>
    <t xml:space="preserve">MUZO                                              </t>
  </si>
  <si>
    <t xml:space="preserve">NOBSA                                             </t>
  </si>
  <si>
    <t xml:space="preserve">NUEVO COLÓN                                       </t>
  </si>
  <si>
    <t xml:space="preserve">OICATÁ                                            </t>
  </si>
  <si>
    <t xml:space="preserve">OTANCHE                                           </t>
  </si>
  <si>
    <t xml:space="preserve">PACHAVITA                                         </t>
  </si>
  <si>
    <t xml:space="preserve">PÁEZ                                              </t>
  </si>
  <si>
    <t xml:space="preserve">PAIPA                                             </t>
  </si>
  <si>
    <t xml:space="preserve">PAJARITO                                          </t>
  </si>
  <si>
    <t xml:space="preserve">PANQUEBA                                          </t>
  </si>
  <si>
    <t xml:space="preserve">PAUNA                                             </t>
  </si>
  <si>
    <t xml:space="preserve">PAYA                                              </t>
  </si>
  <si>
    <t xml:space="preserve">PAZ DE RÍO                                        </t>
  </si>
  <si>
    <t xml:space="preserve">PESCA                                             </t>
  </si>
  <si>
    <t xml:space="preserve">PISBA                                             </t>
  </si>
  <si>
    <t xml:space="preserve">PUERTO BOYACÁ                                     </t>
  </si>
  <si>
    <t xml:space="preserve">QUÍPAMA                                           </t>
  </si>
  <si>
    <t xml:space="preserve">RAMIRIQUÍ                                         </t>
  </si>
  <si>
    <t xml:space="preserve">RÁQUIRA                                           </t>
  </si>
  <si>
    <t xml:space="preserve">RONDÓN                                            </t>
  </si>
  <si>
    <t xml:space="preserve">SABOYÁ                                            </t>
  </si>
  <si>
    <t xml:space="preserve">SÁCHICA                                           </t>
  </si>
  <si>
    <t xml:space="preserve">SAMACÁ                                            </t>
  </si>
  <si>
    <t xml:space="preserve">SAN EDUARDO                                       </t>
  </si>
  <si>
    <t xml:space="preserve">SAN JOSÉ DE PARE                                  </t>
  </si>
  <si>
    <t xml:space="preserve">SAN LUIS DE GACENO                                </t>
  </si>
  <si>
    <t xml:space="preserve">SAN MATEO                                         </t>
  </si>
  <si>
    <t xml:space="preserve">SAN MIGUEL DE SEMA                                </t>
  </si>
  <si>
    <t xml:space="preserve">SAN PABLO DE BORBUR                               </t>
  </si>
  <si>
    <t xml:space="preserve">SANTANA                                           </t>
  </si>
  <si>
    <t xml:space="preserve">SANTA MARÍA                                       </t>
  </si>
  <si>
    <t xml:space="preserve">SANTA ROSA DE VITERBO                             </t>
  </si>
  <si>
    <t xml:space="preserve">SANTA SOFÍA                                       </t>
  </si>
  <si>
    <t xml:space="preserve">SATIVANORTE                                       </t>
  </si>
  <si>
    <t xml:space="preserve">SATIVASUR                                         </t>
  </si>
  <si>
    <t xml:space="preserve">SIACHOQUE                                         </t>
  </si>
  <si>
    <t xml:space="preserve">SOATÁ                                             </t>
  </si>
  <si>
    <t xml:space="preserve">SOCOTÁ                                            </t>
  </si>
  <si>
    <t xml:space="preserve">SOCHA                                             </t>
  </si>
  <si>
    <t xml:space="preserve">SOGAMOSO                                          </t>
  </si>
  <si>
    <t xml:space="preserve">SOMONDOCO                                         </t>
  </si>
  <si>
    <t xml:space="preserve">SORA                                              </t>
  </si>
  <si>
    <t xml:space="preserve">SOTAQUIRÁ                                         </t>
  </si>
  <si>
    <t xml:space="preserve">SORACÁ                                            </t>
  </si>
  <si>
    <t xml:space="preserve">SUSACÓN                                           </t>
  </si>
  <si>
    <t xml:space="preserve">SUTAMARCHÁN                                       </t>
  </si>
  <si>
    <t xml:space="preserve">SUTATENZA                                         </t>
  </si>
  <si>
    <t xml:space="preserve">TASCO                                             </t>
  </si>
  <si>
    <t xml:space="preserve">TENZA                                             </t>
  </si>
  <si>
    <t xml:space="preserve">TIBANÁ                                            </t>
  </si>
  <si>
    <t xml:space="preserve">TIBASOSA                                          </t>
  </si>
  <si>
    <t xml:space="preserve">TINJACÁ                                           </t>
  </si>
  <si>
    <t xml:space="preserve">TIPACOQUE                                         </t>
  </si>
  <si>
    <t xml:space="preserve">TOCA                                              </t>
  </si>
  <si>
    <t xml:space="preserve">TOGÜÍ                                             </t>
  </si>
  <si>
    <t xml:space="preserve">TÓPAGA                                            </t>
  </si>
  <si>
    <t xml:space="preserve">TOTA                                              </t>
  </si>
  <si>
    <t xml:space="preserve">TUNUNGUÁ                                          </t>
  </si>
  <si>
    <t xml:space="preserve">TURMEQUÉ                                          </t>
  </si>
  <si>
    <t xml:space="preserve">TUTA                                              </t>
  </si>
  <si>
    <t xml:space="preserve">TUTAZÁ                                            </t>
  </si>
  <si>
    <t xml:space="preserve">UMBITA                                            </t>
  </si>
  <si>
    <t xml:space="preserve">VENTAQUEMADA                                      </t>
  </si>
  <si>
    <t xml:space="preserve">VIRACACHÁ                                         </t>
  </si>
  <si>
    <t xml:space="preserve">ZETAQUIRA                                         </t>
  </si>
  <si>
    <t xml:space="preserve">MANIZALES                                         </t>
  </si>
  <si>
    <t xml:space="preserve">AGUADAS                                           </t>
  </si>
  <si>
    <t xml:space="preserve">ANSERMA                                           </t>
  </si>
  <si>
    <t xml:space="preserve">ARANZAZU                                          </t>
  </si>
  <si>
    <t xml:space="preserve">BELALCÁZAR                                        </t>
  </si>
  <si>
    <t xml:space="preserve">CHINCHINÁ                                         </t>
  </si>
  <si>
    <t xml:space="preserve">FILADELFIA                                        </t>
  </si>
  <si>
    <t xml:space="preserve">LA DORADA                                         </t>
  </si>
  <si>
    <t xml:space="preserve">LA MERCED                                         </t>
  </si>
  <si>
    <t xml:space="preserve">MANZANARES                                        </t>
  </si>
  <si>
    <t xml:space="preserve">MARMATO                                           </t>
  </si>
  <si>
    <t xml:space="preserve">MARQUETALIA                                       </t>
  </si>
  <si>
    <t xml:space="preserve">MARULANDA                                         </t>
  </si>
  <si>
    <t xml:space="preserve">NEIRA                                             </t>
  </si>
  <si>
    <t xml:space="preserve">NORCASIA                                          </t>
  </si>
  <si>
    <t xml:space="preserve">PÁCORA                                            </t>
  </si>
  <si>
    <t xml:space="preserve">PALESTINA                                         </t>
  </si>
  <si>
    <t xml:space="preserve">PENSILVANIA                                       </t>
  </si>
  <si>
    <t xml:space="preserve">RIOSUCIO                                          </t>
  </si>
  <si>
    <t xml:space="preserve">RISARALDA                                         </t>
  </si>
  <si>
    <t xml:space="preserve">SALAMINA                                          </t>
  </si>
  <si>
    <t xml:space="preserve">SAMANÁ                                            </t>
  </si>
  <si>
    <t xml:space="preserve">SAN JOSÉ                                          </t>
  </si>
  <si>
    <t xml:space="preserve">SUPÍA                                             </t>
  </si>
  <si>
    <t xml:space="preserve">VICTORIA                                          </t>
  </si>
  <si>
    <t xml:space="preserve">VILLAMARÍA                                        </t>
  </si>
  <si>
    <t xml:space="preserve">VITERBO                                           </t>
  </si>
  <si>
    <t xml:space="preserve">CAQUETÁ                                           </t>
  </si>
  <si>
    <t xml:space="preserve">FLORENCIA                                         </t>
  </si>
  <si>
    <t xml:space="preserve">ALBANIA                                           </t>
  </si>
  <si>
    <t xml:space="preserve">BELÉN DE LOS ANDAQUIES                            </t>
  </si>
  <si>
    <t xml:space="preserve">CARTAGENA DEL CHAIRÁ                              </t>
  </si>
  <si>
    <t xml:space="preserve">CURILLO                                           </t>
  </si>
  <si>
    <t xml:space="preserve">EL DONCELLO                                       </t>
  </si>
  <si>
    <t xml:space="preserve">EL PAUJIL                                         </t>
  </si>
  <si>
    <t xml:space="preserve">LA MONTAÑITA                                      </t>
  </si>
  <si>
    <t xml:space="preserve">MILÁN                                             </t>
  </si>
  <si>
    <t xml:space="preserve">MORELIA                                           </t>
  </si>
  <si>
    <t xml:space="preserve">PUERTO RICO                                       </t>
  </si>
  <si>
    <t xml:space="preserve">SAN JOSÉ DEL FRAGUA                               </t>
  </si>
  <si>
    <t xml:space="preserve">SAN VICENTE DEL CAGUÁN                            </t>
  </si>
  <si>
    <t xml:space="preserve">SOLANO                                            </t>
  </si>
  <si>
    <t xml:space="preserve">SOLITA                                            </t>
  </si>
  <si>
    <t xml:space="preserve">CAUCA                                             </t>
  </si>
  <si>
    <t xml:space="preserve">POPAYÁN                                           </t>
  </si>
  <si>
    <t xml:space="preserve">ALMAGUER                                          </t>
  </si>
  <si>
    <t xml:space="preserve">BALBOA                                            </t>
  </si>
  <si>
    <t xml:space="preserve">BUENOS AIRES                                      </t>
  </si>
  <si>
    <t xml:space="preserve">CAJIBÍO                                           </t>
  </si>
  <si>
    <t xml:space="preserve">CALDONO                                           </t>
  </si>
  <si>
    <t xml:space="preserve">CALOTO                                            </t>
  </si>
  <si>
    <t xml:space="preserve">CORINTO                                           </t>
  </si>
  <si>
    <t xml:space="preserve">EL TAMBO                                          </t>
  </si>
  <si>
    <t xml:space="preserve">GUACHENÉ                                          </t>
  </si>
  <si>
    <t xml:space="preserve">GUAPI                                             </t>
  </si>
  <si>
    <t xml:space="preserve">INZÁ                                              </t>
  </si>
  <si>
    <t xml:space="preserve">JAMBALÓ                                           </t>
  </si>
  <si>
    <t xml:space="preserve">LA SIERRA                                         </t>
  </si>
  <si>
    <t xml:space="preserve">LA VEGA                                           </t>
  </si>
  <si>
    <t xml:space="preserve">LÓPEZ                                             </t>
  </si>
  <si>
    <t xml:space="preserve">MERCADERES                                        </t>
  </si>
  <si>
    <t xml:space="preserve">MIRANDA                                           </t>
  </si>
  <si>
    <t xml:space="preserve">PADILLA                                           </t>
  </si>
  <si>
    <t xml:space="preserve">PAEZ                                              </t>
  </si>
  <si>
    <t xml:space="preserve">PATÍA                                             </t>
  </si>
  <si>
    <t xml:space="preserve">PIAMONTE                                          </t>
  </si>
  <si>
    <t xml:space="preserve">PIENDAMÓ                                          </t>
  </si>
  <si>
    <t xml:space="preserve">PUERTO TEJADA                                     </t>
  </si>
  <si>
    <t xml:space="preserve">PURACÉ                                            </t>
  </si>
  <si>
    <t xml:space="preserve">ROSAS                                             </t>
  </si>
  <si>
    <t xml:space="preserve">SAN SEBASTIÁN                                     </t>
  </si>
  <si>
    <t xml:space="preserve">SANTANDER DE QUILICHAO                            </t>
  </si>
  <si>
    <t xml:space="preserve">SILVIA                                            </t>
  </si>
  <si>
    <t xml:space="preserve">SOTARA                                            </t>
  </si>
  <si>
    <t xml:space="preserve">SUÁREZ                                            </t>
  </si>
  <si>
    <t xml:space="preserve">SUCRE                                             </t>
  </si>
  <si>
    <t xml:space="preserve">TIMBÍO                                            </t>
  </si>
  <si>
    <t xml:space="preserve">TIMBIQUÍ                                          </t>
  </si>
  <si>
    <t xml:space="preserve">TORIBIO                                           </t>
  </si>
  <si>
    <t xml:space="preserve">TOTORÓ                                            </t>
  </si>
  <si>
    <t xml:space="preserve">VILLA RICA                                        </t>
  </si>
  <si>
    <t xml:space="preserve">CESAR                                             </t>
  </si>
  <si>
    <t xml:space="preserve">VALLEDUPAR                                        </t>
  </si>
  <si>
    <t xml:space="preserve">AGUACHICA                                         </t>
  </si>
  <si>
    <t xml:space="preserve">AGUSTÍN CODAZZI                                   </t>
  </si>
  <si>
    <t xml:space="preserve">ASTREA                                            </t>
  </si>
  <si>
    <t xml:space="preserve">BECERRIL                                          </t>
  </si>
  <si>
    <t xml:space="preserve">BOSCONIA                                          </t>
  </si>
  <si>
    <t xml:space="preserve">CHIMICHAGUA                                       </t>
  </si>
  <si>
    <t xml:space="preserve">CHIRIGUANÁ                                        </t>
  </si>
  <si>
    <t xml:space="preserve">CURUMANÍ                                          </t>
  </si>
  <si>
    <t xml:space="preserve">EL COPEY                                          </t>
  </si>
  <si>
    <t xml:space="preserve">EL PASO                                           </t>
  </si>
  <si>
    <t xml:space="preserve">GAMARRA                                           </t>
  </si>
  <si>
    <t xml:space="preserve">GONZÁLEZ                                          </t>
  </si>
  <si>
    <t xml:space="preserve">LA GLORIA                                         </t>
  </si>
  <si>
    <t xml:space="preserve">LA JAGUA DE IBIRICO                               </t>
  </si>
  <si>
    <t xml:space="preserve">MANAURE                                           </t>
  </si>
  <si>
    <t xml:space="preserve">PAILITAS                                          </t>
  </si>
  <si>
    <t xml:space="preserve">PELAYA                                            </t>
  </si>
  <si>
    <t xml:space="preserve">PUEBLO BELLO                                      </t>
  </si>
  <si>
    <t xml:space="preserve">RÍO DE ORO                                        </t>
  </si>
  <si>
    <t xml:space="preserve">LA PAZ                                            </t>
  </si>
  <si>
    <t xml:space="preserve">SAN ALBERTO                                       </t>
  </si>
  <si>
    <t xml:space="preserve">SAN DIEGO                                         </t>
  </si>
  <si>
    <t xml:space="preserve">SAN MARTÍN                                        </t>
  </si>
  <si>
    <t xml:space="preserve">TAMALAMEQUE                                       </t>
  </si>
  <si>
    <t xml:space="preserve">MONTERÍA                                          </t>
  </si>
  <si>
    <t xml:space="preserve">AYAPEL                                            </t>
  </si>
  <si>
    <t xml:space="preserve">CANALETE                                          </t>
  </si>
  <si>
    <t xml:space="preserve">CERETÉ                                            </t>
  </si>
  <si>
    <t xml:space="preserve">CHIMÁ                                             </t>
  </si>
  <si>
    <t xml:space="preserve">CHINÚ                                             </t>
  </si>
  <si>
    <t xml:space="preserve">CIÉNAGA DE ORO                                    </t>
  </si>
  <si>
    <t xml:space="preserve">COTORRA                                           </t>
  </si>
  <si>
    <t xml:space="preserve">LA APARTADA                                       </t>
  </si>
  <si>
    <t xml:space="preserve">LORICA                                            </t>
  </si>
  <si>
    <t xml:space="preserve">LOS CÓRDOBAS                                      </t>
  </si>
  <si>
    <t xml:space="preserve">MOMIL                                             </t>
  </si>
  <si>
    <t xml:space="preserve">MONTELÍBANO                                       </t>
  </si>
  <si>
    <t xml:space="preserve">MOÑITOS                                           </t>
  </si>
  <si>
    <t xml:space="preserve">PLANETA RICA                                      </t>
  </si>
  <si>
    <t xml:space="preserve">PUEBLO NUEVO                                      </t>
  </si>
  <si>
    <t xml:space="preserve">PUERTO ESCONDIDO                                  </t>
  </si>
  <si>
    <t xml:space="preserve">PUERTO LIBERTADOR                                 </t>
  </si>
  <si>
    <t xml:space="preserve">PURÍSIMA                                          </t>
  </si>
  <si>
    <t xml:space="preserve">SAHAGÚN                                           </t>
  </si>
  <si>
    <t xml:space="preserve">SAN ANDRÉS SOTAVENTO                              </t>
  </si>
  <si>
    <t xml:space="preserve">SAN ANTERO                                        </t>
  </si>
  <si>
    <t xml:space="preserve">SAN BERNARDO DEL VIENTO                           </t>
  </si>
  <si>
    <t xml:space="preserve">SAN JOSÉ DE URÉ                                   </t>
  </si>
  <si>
    <t xml:space="preserve">SAN PELAYO                                        </t>
  </si>
  <si>
    <t xml:space="preserve">TIERRALTA                                         </t>
  </si>
  <si>
    <t xml:space="preserve">TUCHÍN                                            </t>
  </si>
  <si>
    <t xml:space="preserve">VALENCIA                                          </t>
  </si>
  <si>
    <t xml:space="preserve">CUNDINAMARCA                                      </t>
  </si>
  <si>
    <t xml:space="preserve">AGUA DE DIOS                                      </t>
  </si>
  <si>
    <t xml:space="preserve">ALBÁN                                             </t>
  </si>
  <si>
    <t xml:space="preserve">ANAPOIMA                                          </t>
  </si>
  <si>
    <t xml:space="preserve">ANOLAIMA                                          </t>
  </si>
  <si>
    <t xml:space="preserve">ARBELÁEZ                                          </t>
  </si>
  <si>
    <t xml:space="preserve">BELTRÁN                                           </t>
  </si>
  <si>
    <t xml:space="preserve">BITUIMA                                           </t>
  </si>
  <si>
    <t xml:space="preserve">BOJACÁ                                            </t>
  </si>
  <si>
    <t xml:space="preserve">CABRERA                                           </t>
  </si>
  <si>
    <t xml:space="preserve">CACHIPAY                                          </t>
  </si>
  <si>
    <t xml:space="preserve">CAJICÁ                                            </t>
  </si>
  <si>
    <t xml:space="preserve">CAPARRAPÍ                                         </t>
  </si>
  <si>
    <t xml:space="preserve">CAQUEZA                                           </t>
  </si>
  <si>
    <t xml:space="preserve">CARMEN DE CARUPA                                  </t>
  </si>
  <si>
    <t xml:space="preserve">CHAGUANÍ                                          </t>
  </si>
  <si>
    <t xml:space="preserve">CHÍA                                              </t>
  </si>
  <si>
    <t xml:space="preserve">CHIPAQUE                                          </t>
  </si>
  <si>
    <t xml:space="preserve">CHOACHÍ                                           </t>
  </si>
  <si>
    <t xml:space="preserve">CHOCONTÁ                                          </t>
  </si>
  <si>
    <t xml:space="preserve">COGUA                                             </t>
  </si>
  <si>
    <t xml:space="preserve">COTA                                              </t>
  </si>
  <si>
    <t xml:space="preserve">CUCUNUBÁ                                          </t>
  </si>
  <si>
    <t xml:space="preserve">EL COLEGIO                                        </t>
  </si>
  <si>
    <t xml:space="preserve">EL ROSAL                                          </t>
  </si>
  <si>
    <t xml:space="preserve">FACATATIVÁ                                        </t>
  </si>
  <si>
    <t xml:space="preserve">FOMEQUE                                           </t>
  </si>
  <si>
    <t xml:space="preserve">FOSCA                                             </t>
  </si>
  <si>
    <t xml:space="preserve">FUNZA                                             </t>
  </si>
  <si>
    <t xml:space="preserve">FÚQUENE                                           </t>
  </si>
  <si>
    <t xml:space="preserve">FUSAGASUGÁ                                        </t>
  </si>
  <si>
    <t xml:space="preserve">GACHALA                                           </t>
  </si>
  <si>
    <t xml:space="preserve">GACHANCIPÁ                                        </t>
  </si>
  <si>
    <t xml:space="preserve">GACHETÁ                                           </t>
  </si>
  <si>
    <t xml:space="preserve">GAMA                                              </t>
  </si>
  <si>
    <t xml:space="preserve">GIRARDOT                                          </t>
  </si>
  <si>
    <t xml:space="preserve">GUACHETÁ                                          </t>
  </si>
  <si>
    <t xml:space="preserve">GUADUAS                                           </t>
  </si>
  <si>
    <t xml:space="preserve">GUASCA                                            </t>
  </si>
  <si>
    <t xml:space="preserve">GUATAQUÍ                                          </t>
  </si>
  <si>
    <t xml:space="preserve">GUATAVITA                                         </t>
  </si>
  <si>
    <t xml:space="preserve">GUAYABAL DE SIQUIMA                               </t>
  </si>
  <si>
    <t xml:space="preserve">GUAYABETAL                                        </t>
  </si>
  <si>
    <t xml:space="preserve">GUTIÉRREZ                                         </t>
  </si>
  <si>
    <t xml:space="preserve">JERUSALÉN                                         </t>
  </si>
  <si>
    <t xml:space="preserve">JUNÍN                                             </t>
  </si>
  <si>
    <t xml:space="preserve">LA CALERA                                         </t>
  </si>
  <si>
    <t xml:space="preserve">LA MESA                                           </t>
  </si>
  <si>
    <t xml:space="preserve">LA PALMA                                          </t>
  </si>
  <si>
    <t xml:space="preserve">LA PEÑA                                           </t>
  </si>
  <si>
    <t xml:space="preserve">LENGUAZAQUE                                       </t>
  </si>
  <si>
    <t xml:space="preserve">MACHETA                                           </t>
  </si>
  <si>
    <t xml:space="preserve">MADRID                                            </t>
  </si>
  <si>
    <t xml:space="preserve">MANTA                                             </t>
  </si>
  <si>
    <t xml:space="preserve">MEDINA                                            </t>
  </si>
  <si>
    <t xml:space="preserve">MOSQUERA                                          </t>
  </si>
  <si>
    <t xml:space="preserve">NEMOCÓN                                           </t>
  </si>
  <si>
    <t xml:space="preserve">NILO                                              </t>
  </si>
  <si>
    <t xml:space="preserve">NIMAIMA                                           </t>
  </si>
  <si>
    <t xml:space="preserve">NOCAIMA                                           </t>
  </si>
  <si>
    <t xml:space="preserve">PACHO                                             </t>
  </si>
  <si>
    <t xml:space="preserve">PAIME                                             </t>
  </si>
  <si>
    <t xml:space="preserve">PANDI                                             </t>
  </si>
  <si>
    <t xml:space="preserve">PARATEBUENO                                       </t>
  </si>
  <si>
    <t xml:space="preserve">PASCA                                             </t>
  </si>
  <si>
    <t xml:space="preserve">PUERTO SALGAR                                     </t>
  </si>
  <si>
    <t xml:space="preserve">PULÍ                                              </t>
  </si>
  <si>
    <t xml:space="preserve">QUEBRADANEGRA                                     </t>
  </si>
  <si>
    <t xml:space="preserve">QUETAME                                           </t>
  </si>
  <si>
    <t xml:space="preserve">QUIPILE                                           </t>
  </si>
  <si>
    <t xml:space="preserve">APULO                                             </t>
  </si>
  <si>
    <t xml:space="preserve">RICAURTE                                          </t>
  </si>
  <si>
    <t xml:space="preserve">SAN ANTONIO DEL TEQUENDAMA                        </t>
  </si>
  <si>
    <t xml:space="preserve">SAN BERNARDO                                      </t>
  </si>
  <si>
    <t xml:space="preserve">SAN CAYETANO                                      </t>
  </si>
  <si>
    <t xml:space="preserve">SAN JUAN DE RÍO SECO                              </t>
  </si>
  <si>
    <t xml:space="preserve">SASAIMA                                           </t>
  </si>
  <si>
    <t xml:space="preserve">SESQUILÉ                                          </t>
  </si>
  <si>
    <t xml:space="preserve">SIBATÉ                                            </t>
  </si>
  <si>
    <t xml:space="preserve">SILVANIA                                          </t>
  </si>
  <si>
    <t xml:space="preserve">SIMIJACA                                          </t>
  </si>
  <si>
    <t xml:space="preserve">SOACHA                                            </t>
  </si>
  <si>
    <t xml:space="preserve">SOPÓ                                              </t>
  </si>
  <si>
    <t xml:space="preserve">SUBACHOQUE                                        </t>
  </si>
  <si>
    <t xml:space="preserve">SUESCA                                            </t>
  </si>
  <si>
    <t xml:space="preserve">SUPATÁ                                            </t>
  </si>
  <si>
    <t xml:space="preserve">SUSA                                              </t>
  </si>
  <si>
    <t xml:space="preserve">SUTATAUSA                                         </t>
  </si>
  <si>
    <t xml:space="preserve">TABIO                                             </t>
  </si>
  <si>
    <t xml:space="preserve">TAUSA                                             </t>
  </si>
  <si>
    <t xml:space="preserve">TENA                                              </t>
  </si>
  <si>
    <t xml:space="preserve">TENJO                                             </t>
  </si>
  <si>
    <t xml:space="preserve">TIBACUY                                           </t>
  </si>
  <si>
    <t xml:space="preserve">TIBIRITA                                          </t>
  </si>
  <si>
    <t xml:space="preserve">TOCAIMA                                           </t>
  </si>
  <si>
    <t xml:space="preserve">TOCANCIPÁ                                         </t>
  </si>
  <si>
    <t xml:space="preserve">TOPAIPÍ                                           </t>
  </si>
  <si>
    <t xml:space="preserve">UBALÁ                                             </t>
  </si>
  <si>
    <t xml:space="preserve">UBAQUE                                            </t>
  </si>
  <si>
    <t xml:space="preserve">VILLA DE SAN DIEGO DE UBATE                       </t>
  </si>
  <si>
    <t xml:space="preserve">UNE                                               </t>
  </si>
  <si>
    <t xml:space="preserve">ÚTICA                                             </t>
  </si>
  <si>
    <t xml:space="preserve">VERGARA                                           </t>
  </si>
  <si>
    <t xml:space="preserve">VIANÍ                                             </t>
  </si>
  <si>
    <t xml:space="preserve">VILLAGÓMEZ                                        </t>
  </si>
  <si>
    <t xml:space="preserve">VILLAPINZÓN                                       </t>
  </si>
  <si>
    <t xml:space="preserve">VILLETA                                           </t>
  </si>
  <si>
    <t xml:space="preserve">VIOTÁ                                             </t>
  </si>
  <si>
    <t xml:space="preserve">YACOPÍ                                            </t>
  </si>
  <si>
    <t xml:space="preserve">ZIPACÓN                                           </t>
  </si>
  <si>
    <t xml:space="preserve">ZIPAQUIRÁ                                         </t>
  </si>
  <si>
    <t xml:space="preserve">CHOCÓ                                             </t>
  </si>
  <si>
    <t xml:space="preserve">QUIBDÓ                                            </t>
  </si>
  <si>
    <t xml:space="preserve">ACANDÍ                                            </t>
  </si>
  <si>
    <t xml:space="preserve">ALTO BAUDO                                        </t>
  </si>
  <si>
    <t xml:space="preserve">ATRATO                                            </t>
  </si>
  <si>
    <t xml:space="preserve">BAGADÓ                                            </t>
  </si>
  <si>
    <t xml:space="preserve">BAHÍA SOLANO                                      </t>
  </si>
  <si>
    <t xml:space="preserve">BAJO BAUDÓ                                        </t>
  </si>
  <si>
    <t xml:space="preserve">BELÉN DE BAJIRÁ                                   </t>
  </si>
  <si>
    <t xml:space="preserve">BOJAYA                                            </t>
  </si>
  <si>
    <t xml:space="preserve">EL CANTÓN DEL SAN PABLO                           </t>
  </si>
  <si>
    <t xml:space="preserve">CARMEN DEL DARIEN                                 </t>
  </si>
  <si>
    <t xml:space="preserve">CÉRTEGUI                                          </t>
  </si>
  <si>
    <t xml:space="preserve">CONDOTO                                           </t>
  </si>
  <si>
    <t xml:space="preserve">EL CARMEN DE ATRATO                               </t>
  </si>
  <si>
    <t xml:space="preserve">EL LITORAL DEL SAN JUAN                           </t>
  </si>
  <si>
    <t xml:space="preserve">ISTMINA                                           </t>
  </si>
  <si>
    <t xml:space="preserve">JURADÓ                                            </t>
  </si>
  <si>
    <t xml:space="preserve">LLORÓ                                             </t>
  </si>
  <si>
    <t xml:space="preserve">MEDIO ATRATO                                      </t>
  </si>
  <si>
    <t xml:space="preserve">MEDIO BAUDÓ                                       </t>
  </si>
  <si>
    <t xml:space="preserve">MEDIO SAN JUAN                                    </t>
  </si>
  <si>
    <t xml:space="preserve">NÓVITA                                            </t>
  </si>
  <si>
    <t xml:space="preserve">NUQUÍ                                             </t>
  </si>
  <si>
    <t xml:space="preserve">RÍO IRO                                           </t>
  </si>
  <si>
    <t xml:space="preserve">RÍO QUITO                                         </t>
  </si>
  <si>
    <t xml:space="preserve">SAN JOSÉ DEL PALMAR                               </t>
  </si>
  <si>
    <t xml:space="preserve">SIPÍ                                              </t>
  </si>
  <si>
    <t xml:space="preserve">TADÓ                                              </t>
  </si>
  <si>
    <t xml:space="preserve">UNGUÍA                                            </t>
  </si>
  <si>
    <t xml:space="preserve">UNIÓN PANAMERICANA                                </t>
  </si>
  <si>
    <t xml:space="preserve">HUILA                                             </t>
  </si>
  <si>
    <t xml:space="preserve">NEIVA                                             </t>
  </si>
  <si>
    <t xml:space="preserve">ACEVEDO                                           </t>
  </si>
  <si>
    <t xml:space="preserve">AGRADO                                            </t>
  </si>
  <si>
    <t xml:space="preserve">AIPE                                              </t>
  </si>
  <si>
    <t xml:space="preserve">ALGECIRAS                                         </t>
  </si>
  <si>
    <t xml:space="preserve">ALTAMIRA                                          </t>
  </si>
  <si>
    <t xml:space="preserve">BARAYA                                            </t>
  </si>
  <si>
    <t xml:space="preserve">CAMPOALEGRE                                       </t>
  </si>
  <si>
    <t xml:space="preserve">COLOMBIA                                          </t>
  </si>
  <si>
    <t xml:space="preserve">ELÍAS                                             </t>
  </si>
  <si>
    <t xml:space="preserve">GARZÓN                                            </t>
  </si>
  <si>
    <t xml:space="preserve">GIGANTE                                           </t>
  </si>
  <si>
    <t xml:space="preserve">HOBO                                              </t>
  </si>
  <si>
    <t xml:space="preserve">IQUIRA                                            </t>
  </si>
  <si>
    <t xml:space="preserve">ISNOS                                             </t>
  </si>
  <si>
    <t xml:space="preserve">LA ARGENTINA                                      </t>
  </si>
  <si>
    <t xml:space="preserve">LA PLATA                                          </t>
  </si>
  <si>
    <t xml:space="preserve">NÁTAGA                                            </t>
  </si>
  <si>
    <t xml:space="preserve">OPORAPA                                           </t>
  </si>
  <si>
    <t xml:space="preserve">PAICOL                                            </t>
  </si>
  <si>
    <t xml:space="preserve">PALERMO                                           </t>
  </si>
  <si>
    <t xml:space="preserve">PITAL                                             </t>
  </si>
  <si>
    <t xml:space="preserve">PITALITO                                          </t>
  </si>
  <si>
    <t xml:space="preserve">RIVERA                                            </t>
  </si>
  <si>
    <t xml:space="preserve">SALADOBLANCO                                      </t>
  </si>
  <si>
    <t xml:space="preserve">SAN AGUSTÍN                                       </t>
  </si>
  <si>
    <t xml:space="preserve">SUAZA                                             </t>
  </si>
  <si>
    <t xml:space="preserve">TARQUI                                            </t>
  </si>
  <si>
    <t xml:space="preserve">TESALIA                                           </t>
  </si>
  <si>
    <t xml:space="preserve">TELLO                                             </t>
  </si>
  <si>
    <t xml:space="preserve">TERUEL                                            </t>
  </si>
  <si>
    <t xml:space="preserve">TIMANÁ                                            </t>
  </si>
  <si>
    <t xml:space="preserve">VILLAVIEJA                                        </t>
  </si>
  <si>
    <t xml:space="preserve">YAGUARÁ                                           </t>
  </si>
  <si>
    <t xml:space="preserve">LA GUAJIRA                                        </t>
  </si>
  <si>
    <t xml:space="preserve">RIOHACHA                                          </t>
  </si>
  <si>
    <t xml:space="preserve">BARRANCAS                                         </t>
  </si>
  <si>
    <t xml:space="preserve">DIBULLA                                           </t>
  </si>
  <si>
    <t xml:space="preserve">DISTRACCIÓN                                       </t>
  </si>
  <si>
    <t xml:space="preserve">EL MOLINO                                         </t>
  </si>
  <si>
    <t xml:space="preserve">FONSECA                                           </t>
  </si>
  <si>
    <t xml:space="preserve">HATONUEVO                                         </t>
  </si>
  <si>
    <t xml:space="preserve">LA JAGUA DEL PILAR                                </t>
  </si>
  <si>
    <t xml:space="preserve">MAICAO                                            </t>
  </si>
  <si>
    <t xml:space="preserve">SAN JUAN DEL CESAR                                </t>
  </si>
  <si>
    <t xml:space="preserve">URIBIA                                            </t>
  </si>
  <si>
    <t xml:space="preserve">URUMITA                                           </t>
  </si>
  <si>
    <t xml:space="preserve">MAGDALENA                                         </t>
  </si>
  <si>
    <t xml:space="preserve">SANTA MARTA                                       </t>
  </si>
  <si>
    <t xml:space="preserve">ALGARROBO                                         </t>
  </si>
  <si>
    <t xml:space="preserve">ARACATACA                                         </t>
  </si>
  <si>
    <t xml:space="preserve">ARIGUANÍ                                          </t>
  </si>
  <si>
    <t xml:space="preserve">CERRO SAN ANTONIO                                 </t>
  </si>
  <si>
    <t xml:space="preserve">CHIVOLO                                           </t>
  </si>
  <si>
    <t xml:space="preserve">CIÉNAGA                                           </t>
  </si>
  <si>
    <t xml:space="preserve">EL BANCO                                          </t>
  </si>
  <si>
    <t xml:space="preserve">EL PIÑON                                          </t>
  </si>
  <si>
    <t xml:space="preserve">EL RETÉN                                          </t>
  </si>
  <si>
    <t xml:space="preserve">FUNDACIÓN                                         </t>
  </si>
  <si>
    <t xml:space="preserve">GUAMAL                                            </t>
  </si>
  <si>
    <t xml:space="preserve">NUEVA GRANADA                                     </t>
  </si>
  <si>
    <t xml:space="preserve">PEDRAZA                                           </t>
  </si>
  <si>
    <t xml:space="preserve">PIJIÑO DEL CARMEN                                 </t>
  </si>
  <si>
    <t xml:space="preserve">PIVIJAY                                           </t>
  </si>
  <si>
    <t xml:space="preserve">PLATO                                             </t>
  </si>
  <si>
    <t xml:space="preserve">PUEBLOVIEJO                                       </t>
  </si>
  <si>
    <t xml:space="preserve">REMOLINO                                          </t>
  </si>
  <si>
    <t xml:space="preserve">SABANAS DE SAN ANGEL                              </t>
  </si>
  <si>
    <t xml:space="preserve">SAN SEBASTIÁN DE BUENAVISTA                       </t>
  </si>
  <si>
    <t xml:space="preserve">SAN ZENÓN                                         </t>
  </si>
  <si>
    <t xml:space="preserve">SANTA ANA                                         </t>
  </si>
  <si>
    <t xml:space="preserve">SANTA BÁRBARA DE PINTO                            </t>
  </si>
  <si>
    <t xml:space="preserve">SITIONUEVO                                        </t>
  </si>
  <si>
    <t xml:space="preserve">TENERIFE                                          </t>
  </si>
  <si>
    <t xml:space="preserve">ZAPAYÁN                                           </t>
  </si>
  <si>
    <t xml:space="preserve">ZONA BANANERA                                     </t>
  </si>
  <si>
    <t xml:space="preserve">META                                              </t>
  </si>
  <si>
    <t xml:space="preserve">VILLAVICENCIO                                     </t>
  </si>
  <si>
    <t xml:space="preserve">ACACÍAS                                           </t>
  </si>
  <si>
    <t xml:space="preserve">BARRANCA DE UPÍA                                  </t>
  </si>
  <si>
    <t xml:space="preserve">CABUYARO                                          </t>
  </si>
  <si>
    <t xml:space="preserve">CASTILLA LA NUEVA                                 </t>
  </si>
  <si>
    <t xml:space="preserve">CUBARRAL                                          </t>
  </si>
  <si>
    <t xml:space="preserve">CUMARAL                                           </t>
  </si>
  <si>
    <t xml:space="preserve">EL CALVARIO                                       </t>
  </si>
  <si>
    <t xml:space="preserve">EL CASTILLO                                       </t>
  </si>
  <si>
    <t xml:space="preserve">EL DORADO                                         </t>
  </si>
  <si>
    <t xml:space="preserve">FUENTE DE ORO                                     </t>
  </si>
  <si>
    <t xml:space="preserve">MAPIRIPÁN                                         </t>
  </si>
  <si>
    <t xml:space="preserve">MESETAS                                           </t>
  </si>
  <si>
    <t xml:space="preserve">LA MACARENA                                       </t>
  </si>
  <si>
    <t xml:space="preserve">URIBE                                             </t>
  </si>
  <si>
    <t xml:space="preserve">LEJANÍAS                                          </t>
  </si>
  <si>
    <t xml:space="preserve">PUERTO CONCORDIA                                  </t>
  </si>
  <si>
    <t xml:space="preserve">PUERTO GAITÁN                                     </t>
  </si>
  <si>
    <t xml:space="preserve">PUERTO LÓPEZ                                      </t>
  </si>
  <si>
    <t xml:space="preserve">PUERTO LLERAS                                     </t>
  </si>
  <si>
    <t xml:space="preserve">RESTREPO                                          </t>
  </si>
  <si>
    <t xml:space="preserve">SAN CARLOS DE GUAROA                              </t>
  </si>
  <si>
    <t xml:space="preserve">SAN JUAN DE ARAMA                                 </t>
  </si>
  <si>
    <t xml:space="preserve">SAN JUANITO                                       </t>
  </si>
  <si>
    <t xml:space="preserve">VISTAHERMOSA                                      </t>
  </si>
  <si>
    <t xml:space="preserve">MUNICIPIO SIN DETERMINAR (META)                   </t>
  </si>
  <si>
    <t xml:space="preserve">PASTO                                             </t>
  </si>
  <si>
    <t xml:space="preserve">ALDANA                                            </t>
  </si>
  <si>
    <t xml:space="preserve">ANCUYÁ                                            </t>
  </si>
  <si>
    <t xml:space="preserve">ARBOLEDA                                          </t>
  </si>
  <si>
    <t xml:space="preserve">BARBACOAS                                         </t>
  </si>
  <si>
    <t xml:space="preserve">BUESACO                                           </t>
  </si>
  <si>
    <t xml:space="preserve">COLÓN                                             </t>
  </si>
  <si>
    <t xml:space="preserve">CONSACA                                           </t>
  </si>
  <si>
    <t xml:space="preserve">CONTADERO                                         </t>
  </si>
  <si>
    <t xml:space="preserve">CUASPUD                                           </t>
  </si>
  <si>
    <t xml:space="preserve">CUMBAL                                            </t>
  </si>
  <si>
    <t xml:space="preserve">CUMBITARA                                         </t>
  </si>
  <si>
    <t xml:space="preserve">CHACHAGÜÍ                                         </t>
  </si>
  <si>
    <t xml:space="preserve">EL CHARCO                                         </t>
  </si>
  <si>
    <t xml:space="preserve">EL PEÑOL                                          </t>
  </si>
  <si>
    <t xml:space="preserve">EL ROSARIO                                        </t>
  </si>
  <si>
    <t xml:space="preserve">EL TABLÓN DE GÓMEZ                                </t>
  </si>
  <si>
    <t xml:space="preserve">FUNES                                             </t>
  </si>
  <si>
    <t xml:space="preserve">GUACHUCAL                                         </t>
  </si>
  <si>
    <t xml:space="preserve">GUAITARILLA                                       </t>
  </si>
  <si>
    <t xml:space="preserve">GUALMATÁN                                         </t>
  </si>
  <si>
    <t xml:space="preserve">ILES                                              </t>
  </si>
  <si>
    <t xml:space="preserve">IMUÉS                                             </t>
  </si>
  <si>
    <t xml:space="preserve">IPIALES                                           </t>
  </si>
  <si>
    <t xml:space="preserve">LA CRUZ                                           </t>
  </si>
  <si>
    <t xml:space="preserve">LA FLORIDA                                        </t>
  </si>
  <si>
    <t xml:space="preserve">LA LLANADA                                        </t>
  </si>
  <si>
    <t xml:space="preserve">LA TOLA                                           </t>
  </si>
  <si>
    <t xml:space="preserve">LEIVA                                             </t>
  </si>
  <si>
    <t xml:space="preserve">LINARES                                           </t>
  </si>
  <si>
    <t xml:space="preserve">LOS ANDES                                         </t>
  </si>
  <si>
    <t xml:space="preserve">MAGÜI                                             </t>
  </si>
  <si>
    <t xml:space="preserve">MALLAMA                                           </t>
  </si>
  <si>
    <t xml:space="preserve">OLAYA HERRERA                                     </t>
  </si>
  <si>
    <t xml:space="preserve">OSPINA                                            </t>
  </si>
  <si>
    <t xml:space="preserve">FRANCISCO PIZARRO                                 </t>
  </si>
  <si>
    <t xml:space="preserve">POLICARPA                                         </t>
  </si>
  <si>
    <t xml:space="preserve">POTOSÍ                                            </t>
  </si>
  <si>
    <t xml:space="preserve">PROVIDENCIA                                       </t>
  </si>
  <si>
    <t xml:space="preserve">PUERRES                                           </t>
  </si>
  <si>
    <t xml:space="preserve">PUPIALES                                          </t>
  </si>
  <si>
    <t xml:space="preserve">ROBERTO PAYÁN                                     </t>
  </si>
  <si>
    <t xml:space="preserve">SAMANIEGO                                         </t>
  </si>
  <si>
    <t xml:space="preserve">SANDONÁ                                           </t>
  </si>
  <si>
    <t xml:space="preserve">SAN LORENZO                                       </t>
  </si>
  <si>
    <t xml:space="preserve">SAN PEDRO DE CARTAGO                              </t>
  </si>
  <si>
    <t xml:space="preserve">SANTACRUZ                                         </t>
  </si>
  <si>
    <t xml:space="preserve">SAPUYES                                           </t>
  </si>
  <si>
    <t xml:space="preserve">TAMINANGO                                         </t>
  </si>
  <si>
    <t xml:space="preserve">TANGUA                                            </t>
  </si>
  <si>
    <t xml:space="preserve">SAN ANDRES DE TUMACO                              </t>
  </si>
  <si>
    <t xml:space="preserve">TÚQUERRES                                         </t>
  </si>
  <si>
    <t xml:space="preserve">YACUANQUER                                        </t>
  </si>
  <si>
    <t xml:space="preserve">NORTE DE SANTANDER                                </t>
  </si>
  <si>
    <t xml:space="preserve">CÚCUTA                                            </t>
  </si>
  <si>
    <t xml:space="preserve">ABREGO                                            </t>
  </si>
  <si>
    <t xml:space="preserve">ARBOLEDAS                                         </t>
  </si>
  <si>
    <t xml:space="preserve">BOCHALEMA                                         </t>
  </si>
  <si>
    <t xml:space="preserve">BUCARASICA                                        </t>
  </si>
  <si>
    <t xml:space="preserve">CÁCOTA                                            </t>
  </si>
  <si>
    <t xml:space="preserve">CACHIRÁ                                           </t>
  </si>
  <si>
    <t xml:space="preserve">CHINÁCOTA                                         </t>
  </si>
  <si>
    <t xml:space="preserve">CHITAGÁ                                           </t>
  </si>
  <si>
    <t xml:space="preserve">CONVENCIÓN                                        </t>
  </si>
  <si>
    <t xml:space="preserve">CUCUTILLA                                         </t>
  </si>
  <si>
    <t xml:space="preserve">DURANIA                                           </t>
  </si>
  <si>
    <t xml:space="preserve">EL CARMEN                                         </t>
  </si>
  <si>
    <t xml:space="preserve">EL TARRA                                          </t>
  </si>
  <si>
    <t xml:space="preserve">EL ZULIA                                          </t>
  </si>
  <si>
    <t xml:space="preserve">GRAMALOTE                                         </t>
  </si>
  <si>
    <t xml:space="preserve">HACARÍ                                            </t>
  </si>
  <si>
    <t xml:space="preserve">HERRÁN                                            </t>
  </si>
  <si>
    <t xml:space="preserve">LABATECA                                          </t>
  </si>
  <si>
    <t xml:space="preserve">LA ESPERANZA                                      </t>
  </si>
  <si>
    <t xml:space="preserve">LA PLAYA                                          </t>
  </si>
  <si>
    <t xml:space="preserve">LOS PATIOS                                        </t>
  </si>
  <si>
    <t xml:space="preserve">LOURDES                                           </t>
  </si>
  <si>
    <t xml:space="preserve">MUTISCUA                                          </t>
  </si>
  <si>
    <t xml:space="preserve">OCAÑA                                             </t>
  </si>
  <si>
    <t xml:space="preserve">PAMPLONA                                          </t>
  </si>
  <si>
    <t xml:space="preserve">PAMPLONITA                                        </t>
  </si>
  <si>
    <t xml:space="preserve">PUERTO SANTANDER                                  </t>
  </si>
  <si>
    <t xml:space="preserve">RAGONVALIA                                        </t>
  </si>
  <si>
    <t xml:space="preserve">SALAZAR                                           </t>
  </si>
  <si>
    <t xml:space="preserve">SAN CALIXTO                                       </t>
  </si>
  <si>
    <t xml:space="preserve">SANTIAGO                                          </t>
  </si>
  <si>
    <t xml:space="preserve">SARDINATA                                         </t>
  </si>
  <si>
    <t xml:space="preserve">SILOS                                             </t>
  </si>
  <si>
    <t xml:space="preserve">TEORAMA                                           </t>
  </si>
  <si>
    <t xml:space="preserve">TIBÚ                                              </t>
  </si>
  <si>
    <t xml:space="preserve">VILLA CARO                                        </t>
  </si>
  <si>
    <t xml:space="preserve">VILLA DEL ROSARIO                                 </t>
  </si>
  <si>
    <t xml:space="preserve">QUINDÍO                                           </t>
  </si>
  <si>
    <t xml:space="preserve">CALARCA                                           </t>
  </si>
  <si>
    <t xml:space="preserve">CIRCASIA                                          </t>
  </si>
  <si>
    <t xml:space="preserve">FILANDIA                                          </t>
  </si>
  <si>
    <t xml:space="preserve">GÉNOVA                                            </t>
  </si>
  <si>
    <t xml:space="preserve">LA TEBAIDA                                        </t>
  </si>
  <si>
    <t xml:space="preserve">MONTENEGRO                                        </t>
  </si>
  <si>
    <t xml:space="preserve">PIJAO                                             </t>
  </si>
  <si>
    <t xml:space="preserve">QUIMBAYA                                          </t>
  </si>
  <si>
    <t xml:space="preserve">SALENTO                                           </t>
  </si>
  <si>
    <t xml:space="preserve">PEREIRA                                           </t>
  </si>
  <si>
    <t xml:space="preserve">APÍA                                              </t>
  </si>
  <si>
    <t xml:space="preserve">BELÉN DE UMBRÍA                                   </t>
  </si>
  <si>
    <t xml:space="preserve">DOSQUEBRADAS                                      </t>
  </si>
  <si>
    <t xml:space="preserve">GUÁTICA                                           </t>
  </si>
  <si>
    <t xml:space="preserve">LA CELIA                                          </t>
  </si>
  <si>
    <t xml:space="preserve">LA VIRGINIA                                       </t>
  </si>
  <si>
    <t xml:space="preserve">MARSELLA                                          </t>
  </si>
  <si>
    <t xml:space="preserve">MISTRATÓ                                          </t>
  </si>
  <si>
    <t xml:space="preserve">PUEBLO RICO                                       </t>
  </si>
  <si>
    <t xml:space="preserve">QUINCHÍA                                          </t>
  </si>
  <si>
    <t xml:space="preserve">SANTA ROSA DE CABAL                               </t>
  </si>
  <si>
    <t xml:space="preserve">SANTUARIO                                         </t>
  </si>
  <si>
    <t xml:space="preserve">SANTANDER                                         </t>
  </si>
  <si>
    <t xml:space="preserve">BUCARAMANGA                                       </t>
  </si>
  <si>
    <t xml:space="preserve">AGUADA                                            </t>
  </si>
  <si>
    <t xml:space="preserve">MUNICIPIO NN SANTANDER TOCA                                                           </t>
  </si>
  <si>
    <t xml:space="preserve">ARATOCA                                           </t>
  </si>
  <si>
    <t xml:space="preserve">BARICHARA                                         </t>
  </si>
  <si>
    <t xml:space="preserve">BARRANCABERMEJA                                   </t>
  </si>
  <si>
    <t xml:space="preserve">CALIFORNIA                                        </t>
  </si>
  <si>
    <t xml:space="preserve">CAPITANEJO                                        </t>
  </si>
  <si>
    <t xml:space="preserve">CARCASÍ                                           </t>
  </si>
  <si>
    <t xml:space="preserve">CEPITÁ                                            </t>
  </si>
  <si>
    <t xml:space="preserve">CERRITO                                           </t>
  </si>
  <si>
    <t xml:space="preserve">CHARALÁ                                           </t>
  </si>
  <si>
    <t xml:space="preserve">CHARTA                                            </t>
  </si>
  <si>
    <t xml:space="preserve">CHIMA                                             </t>
  </si>
  <si>
    <t xml:space="preserve">CHIPATÁ                                           </t>
  </si>
  <si>
    <t xml:space="preserve">CIMITARRA                                         </t>
  </si>
  <si>
    <t xml:space="preserve">CONFINES                                          </t>
  </si>
  <si>
    <t xml:space="preserve">CONTRATACIÓN                                      </t>
  </si>
  <si>
    <t xml:space="preserve">COROMORO                                          </t>
  </si>
  <si>
    <t xml:space="preserve">CURITÍ                                            </t>
  </si>
  <si>
    <t xml:space="preserve">EL CARMEN DE CHUCURÍ                              </t>
  </si>
  <si>
    <t xml:space="preserve">EL GUACAMAYO                                      </t>
  </si>
  <si>
    <t xml:space="preserve">EL PLAYÓN                                         </t>
  </si>
  <si>
    <t xml:space="preserve">ENCINO                                            </t>
  </si>
  <si>
    <t xml:space="preserve">ENCISO                                            </t>
  </si>
  <si>
    <t xml:space="preserve">FLORIÁN                                           </t>
  </si>
  <si>
    <t xml:space="preserve">FLORIDABLANCA                                     </t>
  </si>
  <si>
    <t xml:space="preserve">GALÁN                                             </t>
  </si>
  <si>
    <t xml:space="preserve">GAMBITA                                           </t>
  </si>
  <si>
    <t xml:space="preserve">GIRÓN                                             </t>
  </si>
  <si>
    <t xml:space="preserve">GUACA                                             </t>
  </si>
  <si>
    <t xml:space="preserve">GUAPOTÁ                                           </t>
  </si>
  <si>
    <t xml:space="preserve">GUAVATÁ                                           </t>
  </si>
  <si>
    <t xml:space="preserve">GÜEPSA                                            </t>
  </si>
  <si>
    <t xml:space="preserve">HATO                                              </t>
  </si>
  <si>
    <t xml:space="preserve">JESÚS MARÍA                                       </t>
  </si>
  <si>
    <t xml:space="preserve">JORDÁN                                            </t>
  </si>
  <si>
    <t xml:space="preserve">LA BELLEZA                                        </t>
  </si>
  <si>
    <t xml:space="preserve">LANDÁZURI                                         </t>
  </si>
  <si>
    <t xml:space="preserve">LEBRÍJA                                           </t>
  </si>
  <si>
    <t xml:space="preserve">LOS SANTOS                                        </t>
  </si>
  <si>
    <t xml:space="preserve">MACARAVITA                                        </t>
  </si>
  <si>
    <t xml:space="preserve">MÁLAGA                                            </t>
  </si>
  <si>
    <t xml:space="preserve">MATANZA                                           </t>
  </si>
  <si>
    <t xml:space="preserve">MOGOTES                                           </t>
  </si>
  <si>
    <t xml:space="preserve">MOLAGAVITA                                        </t>
  </si>
  <si>
    <t xml:space="preserve">OCAMONTE                                          </t>
  </si>
  <si>
    <t xml:space="preserve">OIBA                                              </t>
  </si>
  <si>
    <t xml:space="preserve">ONZAGA                                            </t>
  </si>
  <si>
    <t xml:space="preserve">PALMAR                                            </t>
  </si>
  <si>
    <t xml:space="preserve">PALMAS DEL SOCORRO                                </t>
  </si>
  <si>
    <t xml:space="preserve">PÁRAMO                                            </t>
  </si>
  <si>
    <t xml:space="preserve">PIEDECUESTA                                       </t>
  </si>
  <si>
    <t xml:space="preserve">PINCHOTE                                          </t>
  </si>
  <si>
    <t xml:space="preserve">PUENTE NACIONAL                                   </t>
  </si>
  <si>
    <t xml:space="preserve">PUERTO PARRA                                      </t>
  </si>
  <si>
    <t xml:space="preserve">PUERTO WILCHES                                    </t>
  </si>
  <si>
    <t xml:space="preserve">SABANA DE TORRES                                  </t>
  </si>
  <si>
    <t xml:space="preserve">SAN ANDRÉS                                        </t>
  </si>
  <si>
    <t xml:space="preserve">SAN BENITO                                        </t>
  </si>
  <si>
    <t xml:space="preserve">SAN GIL                                           </t>
  </si>
  <si>
    <t xml:space="preserve">SAN JOAQUÍN                                       </t>
  </si>
  <si>
    <t xml:space="preserve">SAN JOSÉ DE MIRANDA                               </t>
  </si>
  <si>
    <t xml:space="preserve">SAN MIGUEL                                        </t>
  </si>
  <si>
    <t xml:space="preserve">SAN VICENTE DE CHUCURÍ                            </t>
  </si>
  <si>
    <t xml:space="preserve">SANTA HELENA DEL OPÓN                             </t>
  </si>
  <si>
    <t xml:space="preserve">SIMACOTA                                          </t>
  </si>
  <si>
    <t xml:space="preserve">SOCORRO                                           </t>
  </si>
  <si>
    <t xml:space="preserve">SUAITA                                            </t>
  </si>
  <si>
    <t xml:space="preserve">SURATÁ                                            </t>
  </si>
  <si>
    <t xml:space="preserve">TONA                                              </t>
  </si>
  <si>
    <t xml:space="preserve">VALLE DE SAN JOSÉ                                 </t>
  </si>
  <si>
    <t xml:space="preserve">VÉLEZ                                             </t>
  </si>
  <si>
    <t xml:space="preserve">VETAS                                             </t>
  </si>
  <si>
    <t xml:space="preserve">ZAPATOCA                                          </t>
  </si>
  <si>
    <t xml:space="preserve">MUNICIPIO PENDIENTE CERTIFICADO IGAC - SANTANDER  </t>
  </si>
  <si>
    <t xml:space="preserve">MUNICIPIO INDETERMINADO SANTANDER                 </t>
  </si>
  <si>
    <t xml:space="preserve">SINCELEJO                                         </t>
  </si>
  <si>
    <t xml:space="preserve">CAIMITO                                           </t>
  </si>
  <si>
    <t xml:space="preserve">COLOSO                                            </t>
  </si>
  <si>
    <t xml:space="preserve">COROZAL                                           </t>
  </si>
  <si>
    <t xml:space="preserve">COVEÑAS                                           </t>
  </si>
  <si>
    <t xml:space="preserve">CHALÁN                                            </t>
  </si>
  <si>
    <t xml:space="preserve">EL ROBLE                                          </t>
  </si>
  <si>
    <t xml:space="preserve">GALERAS                                           </t>
  </si>
  <si>
    <t xml:space="preserve">GUARANDA                                          </t>
  </si>
  <si>
    <t xml:space="preserve">LOS PALMITOS                                      </t>
  </si>
  <si>
    <t xml:space="preserve">MAJAGUAL                                          </t>
  </si>
  <si>
    <t xml:space="preserve">MORROA                                            </t>
  </si>
  <si>
    <t xml:space="preserve">OVEJAS                                            </t>
  </si>
  <si>
    <t xml:space="preserve">PALMITO                                           </t>
  </si>
  <si>
    <t xml:space="preserve">SAMPUÉS                                           </t>
  </si>
  <si>
    <t xml:space="preserve">SAN BENITO ABAD                                   </t>
  </si>
  <si>
    <t xml:space="preserve">SAN JUAN DE BETULIA                               </t>
  </si>
  <si>
    <t xml:space="preserve">SAN MARCOS                                        </t>
  </si>
  <si>
    <t xml:space="preserve">SAN ONOFRE                                        </t>
  </si>
  <si>
    <t xml:space="preserve">SAN LUIS DE SINCÉ                                 </t>
  </si>
  <si>
    <t xml:space="preserve">SANTIAGO DE TOLÚ                                  </t>
  </si>
  <si>
    <t xml:space="preserve">TOLÚ VIEJO                                        </t>
  </si>
  <si>
    <t xml:space="preserve">TOLIMA                                            </t>
  </si>
  <si>
    <t xml:space="preserve">IBAGUÉ                                            </t>
  </si>
  <si>
    <t xml:space="preserve">ALPUJARRA                                         </t>
  </si>
  <si>
    <t xml:space="preserve">ALVARADO                                          </t>
  </si>
  <si>
    <t xml:space="preserve">AMBALEMA                                          </t>
  </si>
  <si>
    <t xml:space="preserve">ANZOÁTEGUI                                        </t>
  </si>
  <si>
    <t xml:space="preserve">ARMERO                                            </t>
  </si>
  <si>
    <t xml:space="preserve">ATACO                                             </t>
  </si>
  <si>
    <t xml:space="preserve">CAJAMARCA                                         </t>
  </si>
  <si>
    <t xml:space="preserve">CARMEN DE APICALÁ                                 </t>
  </si>
  <si>
    <t xml:space="preserve">CASABIANCA                                        </t>
  </si>
  <si>
    <t xml:space="preserve">CHAPARRAL                                         </t>
  </si>
  <si>
    <t xml:space="preserve">COELLO                                            </t>
  </si>
  <si>
    <t xml:space="preserve">COYAIMA                                           </t>
  </si>
  <si>
    <t xml:space="preserve">CUNDAY                                            </t>
  </si>
  <si>
    <t xml:space="preserve">DOLORES                                           </t>
  </si>
  <si>
    <t xml:space="preserve">ESPINAL                                           </t>
  </si>
  <si>
    <t xml:space="preserve">FALAN                                             </t>
  </si>
  <si>
    <t xml:space="preserve">FLANDES                                           </t>
  </si>
  <si>
    <t xml:space="preserve">FRESNO                                            </t>
  </si>
  <si>
    <t xml:space="preserve">GUAMO                                             </t>
  </si>
  <si>
    <t xml:space="preserve">HERVEO                                            </t>
  </si>
  <si>
    <t xml:space="preserve">HONDA                                             </t>
  </si>
  <si>
    <t xml:space="preserve">ICONONZO                                          </t>
  </si>
  <si>
    <t xml:space="preserve">LÉRIDA                                            </t>
  </si>
  <si>
    <t xml:space="preserve">LÍBANO                                            </t>
  </si>
  <si>
    <t xml:space="preserve">MARIQUITA                                         </t>
  </si>
  <si>
    <t xml:space="preserve">MELGAR                                            </t>
  </si>
  <si>
    <t xml:space="preserve">MURILLO                                           </t>
  </si>
  <si>
    <t xml:space="preserve">NATAGAIMA                                         </t>
  </si>
  <si>
    <t xml:space="preserve">ORTEGA                                            </t>
  </si>
  <si>
    <t xml:space="preserve">PALOCABILDO                                       </t>
  </si>
  <si>
    <t xml:space="preserve">PIEDRAS                                           </t>
  </si>
  <si>
    <t xml:space="preserve">PLANADAS                                          </t>
  </si>
  <si>
    <t xml:space="preserve">PRADO                                             </t>
  </si>
  <si>
    <t xml:space="preserve">PURIFICACIÓN                                      </t>
  </si>
  <si>
    <t xml:space="preserve">RIOBLANCO                                         </t>
  </si>
  <si>
    <t xml:space="preserve">RONCESVALLES                                      </t>
  </si>
  <si>
    <t xml:space="preserve">ROVIRA                                            </t>
  </si>
  <si>
    <t xml:space="preserve">SALDAÑA                                           </t>
  </si>
  <si>
    <t xml:space="preserve">SAN ANTONIO                                       </t>
  </si>
  <si>
    <t xml:space="preserve">SANTA ISABEL                                      </t>
  </si>
  <si>
    <t xml:space="preserve">VALLE DE SAN JUAN                                 </t>
  </si>
  <si>
    <t xml:space="preserve">VENADILLO                                         </t>
  </si>
  <si>
    <t xml:space="preserve">VILLAHERMOSA                                      </t>
  </si>
  <si>
    <t xml:space="preserve">VILLARRICA                                        </t>
  </si>
  <si>
    <t xml:space="preserve">VALLE DEL CAUCA                                   </t>
  </si>
  <si>
    <t xml:space="preserve">CALI                                              </t>
  </si>
  <si>
    <t xml:space="preserve">ALCALÁ                                            </t>
  </si>
  <si>
    <t xml:space="preserve">ANDALUCÍA                                         </t>
  </si>
  <si>
    <t xml:space="preserve">ANSERMANUEVO                                      </t>
  </si>
  <si>
    <t xml:space="preserve">BUENAVENTURA                                      </t>
  </si>
  <si>
    <t xml:space="preserve">GUADALAJARA DE BUGA                               </t>
  </si>
  <si>
    <t xml:space="preserve">BUGALAGRANDE                                      </t>
  </si>
  <si>
    <t xml:space="preserve">CAICEDONIA                                        </t>
  </si>
  <si>
    <t xml:space="preserve">CALIMA                                            </t>
  </si>
  <si>
    <t xml:space="preserve">CARTAGO                                           </t>
  </si>
  <si>
    <t xml:space="preserve">DAGUA                                             </t>
  </si>
  <si>
    <t xml:space="preserve">EL ÁGUILA                                         </t>
  </si>
  <si>
    <t xml:space="preserve">EL CAIRO                                          </t>
  </si>
  <si>
    <t xml:space="preserve">EL CERRITO                                        </t>
  </si>
  <si>
    <t xml:space="preserve">EL DOVIO                                          </t>
  </si>
  <si>
    <t xml:space="preserve">FLORIDA                                           </t>
  </si>
  <si>
    <t xml:space="preserve">GINEBRA                                           </t>
  </si>
  <si>
    <t xml:space="preserve">GUACARÍ                                           </t>
  </si>
  <si>
    <t xml:space="preserve">JAMUNDÍ                                           </t>
  </si>
  <si>
    <t xml:space="preserve">LA CUMBRE                                         </t>
  </si>
  <si>
    <t xml:space="preserve">OBANDO                                            </t>
  </si>
  <si>
    <t xml:space="preserve">PALMIRA                                           </t>
  </si>
  <si>
    <t xml:space="preserve">PRADERA                                           </t>
  </si>
  <si>
    <t xml:space="preserve">RIOFRÍO                                           </t>
  </si>
  <si>
    <t xml:space="preserve">ROLDANILLO                                        </t>
  </si>
  <si>
    <t xml:space="preserve">SEVILLA                                           </t>
  </si>
  <si>
    <t xml:space="preserve">TORO                                              </t>
  </si>
  <si>
    <t xml:space="preserve">TRUJILLO                                          </t>
  </si>
  <si>
    <t xml:space="preserve">TULUÁ                                             </t>
  </si>
  <si>
    <t xml:space="preserve">ULLOA                                             </t>
  </si>
  <si>
    <t xml:space="preserve">VERSALLES                                         </t>
  </si>
  <si>
    <t xml:space="preserve">VIJES                                             </t>
  </si>
  <si>
    <t xml:space="preserve">YOTOCO                                            </t>
  </si>
  <si>
    <t xml:space="preserve">YUMBO                                             </t>
  </si>
  <si>
    <t xml:space="preserve">ZARZAL                                            </t>
  </si>
  <si>
    <t xml:space="preserve">ARAUCA                                            </t>
  </si>
  <si>
    <t xml:space="preserve">ARAUQUITA                                         </t>
  </si>
  <si>
    <t xml:space="preserve">CRAVO NORTE                                       </t>
  </si>
  <si>
    <t xml:space="preserve">FORTUL                                            </t>
  </si>
  <si>
    <t xml:space="preserve">PUERTO RONDÓN                                     </t>
  </si>
  <si>
    <t xml:space="preserve">SARAVENA                                          </t>
  </si>
  <si>
    <t xml:space="preserve">TAME                                              </t>
  </si>
  <si>
    <t xml:space="preserve">CASANARE                                          </t>
  </si>
  <si>
    <t xml:space="preserve">YOPAL                                             </t>
  </si>
  <si>
    <t xml:space="preserve">AGUAZUL                                           </t>
  </si>
  <si>
    <t xml:space="preserve">CHAMEZA                                           </t>
  </si>
  <si>
    <t xml:space="preserve">HATO COROZAL                                      </t>
  </si>
  <si>
    <t xml:space="preserve">LA SALINA                                         </t>
  </si>
  <si>
    <t xml:space="preserve">MANÍ                                              </t>
  </si>
  <si>
    <t xml:space="preserve">MONTERREY                                         </t>
  </si>
  <si>
    <t xml:space="preserve">NUNCHÍA                                           </t>
  </si>
  <si>
    <t xml:space="preserve">OROCUÉ                                            </t>
  </si>
  <si>
    <t xml:space="preserve">PAZ DE ARIPORO                                    </t>
  </si>
  <si>
    <t xml:space="preserve">PORE                                              </t>
  </si>
  <si>
    <t xml:space="preserve">RECETOR                                           </t>
  </si>
  <si>
    <t xml:space="preserve">SÁCAMA                                            </t>
  </si>
  <si>
    <t xml:space="preserve">SAN LUIS DE PALENQUE                              </t>
  </si>
  <si>
    <t xml:space="preserve">TÁMARA                                            </t>
  </si>
  <si>
    <t xml:space="preserve">TAURAMENA                                         </t>
  </si>
  <si>
    <t xml:space="preserve">TRINIDAD                                          </t>
  </si>
  <si>
    <t xml:space="preserve">MUNICIPIO PENDIENTE CERTIFICADO IGAC - CASANARE   </t>
  </si>
  <si>
    <t xml:space="preserve">MUNICIPIO INDETERMINADO CASANARE                  </t>
  </si>
  <si>
    <t xml:space="preserve">MUNICIPIO INDETERMINADO HURON                                               </t>
  </si>
  <si>
    <t xml:space="preserve">PUTUMAYO                                          </t>
  </si>
  <si>
    <t xml:space="preserve">MOCOA                                             </t>
  </si>
  <si>
    <t xml:space="preserve">ORITO                                             </t>
  </si>
  <si>
    <t xml:space="preserve">PUERTO ASÍS                                       </t>
  </si>
  <si>
    <t xml:space="preserve">PUERTO CAICEDO                                    </t>
  </si>
  <si>
    <t xml:space="preserve">PUERTO GUZMÁN                                     </t>
  </si>
  <si>
    <t xml:space="preserve">LEGUÍZAMO                                         </t>
  </si>
  <si>
    <t xml:space="preserve">SIBUNDOY                                          </t>
  </si>
  <si>
    <t xml:space="preserve">VALLE DEL GUAMUEZ                                 </t>
  </si>
  <si>
    <t xml:space="preserve">VILLAGARZÓN                                       </t>
  </si>
  <si>
    <t xml:space="preserve">MUNICIPIO SIN DETERMINAR                          </t>
  </si>
  <si>
    <t xml:space="preserve">ARCHIPIÉLAGO DE SAN ANDRÉS                        </t>
  </si>
  <si>
    <t>SAN ANDRÉS</t>
  </si>
  <si>
    <t xml:space="preserve">GOBERNACION INDETERMINADA                         </t>
  </si>
  <si>
    <t xml:space="preserve">MUNICIPIO INDETERMINADO                           </t>
  </si>
  <si>
    <t xml:space="preserve">GOBERNACIÓN INDETERMINADA GIBRALTAR                                    </t>
  </si>
  <si>
    <t xml:space="preserve">GOBERNACIÓN INDETERMINADA CAPELLA                                   </t>
  </si>
  <si>
    <t xml:space="preserve">MUNICIPIO INDETERMINADO CAPELLA                                                                     </t>
  </si>
  <si>
    <t xml:space="preserve">GOBERNACIÓN INDETERMINADA CHIPO                          </t>
  </si>
  <si>
    <t xml:space="preserve">MUNICIPIO INDETERMINADO CHIPO                          </t>
  </si>
  <si>
    <t>MUNICIPIO INDETERMINADO GIBRALTAR</t>
  </si>
  <si>
    <t xml:space="preserve">AMAZONAS                                          </t>
  </si>
  <si>
    <t xml:space="preserve">LETICIA                                           </t>
  </si>
  <si>
    <t xml:space="preserve">PUERTO NARIÑO                                     </t>
  </si>
  <si>
    <t xml:space="preserve">GUAINÍA                                           </t>
  </si>
  <si>
    <t xml:space="preserve">INÍRIDA                                           </t>
  </si>
  <si>
    <t>BARRANCO MINAS</t>
  </si>
  <si>
    <t xml:space="preserve">GUAVIARE                                          </t>
  </si>
  <si>
    <t xml:space="preserve">SAN JOSÉ DEL GUAVIARE                             </t>
  </si>
  <si>
    <t xml:space="preserve">EL RETORNO                                        </t>
  </si>
  <si>
    <t xml:space="preserve">VAUPÉS                                            </t>
  </si>
  <si>
    <t xml:space="preserve">MITÚ                                              </t>
  </si>
  <si>
    <t xml:space="preserve">CARURU                                            </t>
  </si>
  <si>
    <t xml:space="preserve">TARAIRA                                           </t>
  </si>
  <si>
    <t xml:space="preserve">VICHADA                                           </t>
  </si>
  <si>
    <t xml:space="preserve">PUERTO CARREÑO                                    </t>
  </si>
  <si>
    <t xml:space="preserve">LA PRIMAVERA                                      </t>
  </si>
  <si>
    <t xml:space="preserve">SANTA ROSALÍA                                     </t>
  </si>
  <si>
    <t xml:space="preserve">CUMARIBO                                          </t>
  </si>
  <si>
    <t>CONCEPTO DE GASTO</t>
  </si>
  <si>
    <t xml:space="preserve">REGIÓN </t>
  </si>
  <si>
    <t>DEPARTAMENTO</t>
  </si>
  <si>
    <t>SECCIÓN</t>
  </si>
  <si>
    <t>ENTIDAD O ASIGNACIÓN</t>
  </si>
  <si>
    <t>CORRIENTES 2021-2022</t>
  </si>
  <si>
    <t>RENDIMIENTOS FINANCIEROS</t>
  </si>
  <si>
    <t>MINERAL SIN IDENTIFICACIÓN DE ORIGEN</t>
  </si>
  <si>
    <t>EXCEDENTES FINANCIEROS</t>
  </si>
  <si>
    <t>5 = 1 + 2 + 3 + 4</t>
  </si>
  <si>
    <t>TOTAL LEY 2072 DE 2020</t>
  </si>
  <si>
    <t>90</t>
  </si>
  <si>
    <t>GOBERNACIÓN INDETERMINADA</t>
  </si>
  <si>
    <t>99999</t>
  </si>
  <si>
    <t>RECURSOSPORDISTRIB.NUEVOSDESCUB.YART.143DECRETO4923DE2011</t>
  </si>
  <si>
    <t>DANE</t>
  </si>
  <si>
    <t>ENTIDAD</t>
  </si>
  <si>
    <t>VALOR</t>
  </si>
  <si>
    <t>Etiquetas de fila</t>
  </si>
  <si>
    <t>Total general</t>
  </si>
  <si>
    <t>Cuenta de ENTIDAD</t>
  </si>
  <si>
    <t>ASIGNACIÓN PARA LA INVERSIÓN REGIONAL - COMPENSACIÓN BENEFICIARIOS DE ASIGNACIONES DIRECTAS AÑO 2020</t>
  </si>
  <si>
    <t>QUINDÍO</t>
  </si>
  <si>
    <t>ARCHIPIÉLAGO DE SAN ANDRÉS</t>
  </si>
  <si>
    <t>OTROS POR DISTRIBUIR</t>
  </si>
  <si>
    <t>AMAZONAS</t>
  </si>
  <si>
    <t>PROYECTOS DE INFRAESTRUCTURA DE TRANSPORTE PARA LA IMPLEMENTACIÓN DEL ACUERDO FINAL, PARAGRAFO 8° TRANSITORIO DEL ART . 361 DE LA C.P</t>
  </si>
  <si>
    <t>GESTIÓN DEL RIESGO Y ADAPTACIÓN DEL CAMBIO CLIMÁTICO</t>
  </si>
  <si>
    <t>MUNICIPIOS Y DISTRTITOS</t>
  </si>
  <si>
    <t>50900</t>
  </si>
  <si>
    <t>Pendiente Certificado IGAC Atarraya Oeste</t>
  </si>
  <si>
    <t>68978</t>
  </si>
  <si>
    <t xml:space="preserve">Pendiente Certificado IGAC Lisama Norte         </t>
  </si>
  <si>
    <t>85072</t>
  </si>
  <si>
    <t>Municipio NN Casanare Tigana</t>
  </si>
  <si>
    <t>85073</t>
  </si>
  <si>
    <t xml:space="preserve">Municipio NN Casanare Dorotea E     </t>
  </si>
  <si>
    <t>85943</t>
  </si>
  <si>
    <t xml:space="preserve">Pendiente Certificado IGAC Pauto Sur Recetor </t>
  </si>
  <si>
    <t>85978</t>
  </si>
  <si>
    <t>85979</t>
  </si>
  <si>
    <t xml:space="preserve">Pendiente Certificado IGAC Jacana                                                                   </t>
  </si>
  <si>
    <t xml:space="preserve">Pendiente Certificado IGAC Chacalaca                                                                </t>
  </si>
  <si>
    <t>85987</t>
  </si>
  <si>
    <t xml:space="preserve">Pendiente Certificado IGAC Chicicoca                                                                </t>
  </si>
  <si>
    <t>86987</t>
  </si>
  <si>
    <t xml:space="preserve">Pendiente Certificado IGAC Confianza                                                                </t>
  </si>
  <si>
    <t>ASIGNACIÓN PARA LA INVERSIÓN REGIONAL - PARÁGRAFO 8° TRANSITORIO DEL ART. 361 DE LA C.P.</t>
  </si>
  <si>
    <t>ASIGNACIÓN PARA LA INVERSIÓN REGIONAL - GESTIÓN DEL RIESGO Y ADAPTACIÓN DEL CAMBIO CLIMÁTICO</t>
  </si>
  <si>
    <t>DECRETOS LEGISLATIVOS 574 Y 798 DE 2020</t>
  </si>
  <si>
    <t>MINEROS DE SUBSISTENCIA Res. 40166 de2020</t>
  </si>
  <si>
    <t>ASIGNACIÓN PARA LA INVERSIÓN REGIONAL – DEPARTAMENTOS ART. 209 DE LA LEY 2056 DE 2020</t>
  </si>
  <si>
    <t>APROPIACIÓN VIGENTE 2021-2022</t>
  </si>
  <si>
    <t>DECRETO 317 DE 2021 DISPONIBILIDAD INICAL 2021-2022</t>
  </si>
  <si>
    <t>DECRETO 317 DE 2021 SALDO DEL MAYOR RECAUDO 2017·2018</t>
  </si>
  <si>
    <t>RESOLUCIÓN 0333 DE 2021 DRES (DSITRIBUCIÓN FONPET)</t>
  </si>
  <si>
    <t>DECRETO 322 DE 2021 DESAHORRO CAIDA 2020</t>
  </si>
  <si>
    <t>EJE CAFETERO</t>
  </si>
  <si>
    <t>CARIBE</t>
  </si>
  <si>
    <t>CENTRO - ORIENTE</t>
  </si>
  <si>
    <t>CENTRO - SUR - AMAZONÍA</t>
  </si>
  <si>
    <t>PACÍFICO</t>
  </si>
  <si>
    <t>LLANO</t>
  </si>
  <si>
    <t xml:space="preserve">ARCHIPIÉLAGO DE SAN ANDRÉS PROVIDENCIA Y SANTA CATALINA      </t>
  </si>
  <si>
    <t>DECRETO 850 DE 2021 RENDIMIENTOS FINANCIEROS AD 1</t>
  </si>
  <si>
    <t>DECRETO 1741 DE 2021 DE COMPENSACIÓN DE ASIGNACIONES DIRECTAS</t>
  </si>
  <si>
    <t>DECRETO 169 DE 2022 RENDIMIENTOS FINANCIEROS AD 2</t>
  </si>
  <si>
    <t>RESOLUCIÓN 0468 DE 2022 AIR-DEPTOS</t>
  </si>
  <si>
    <t>DECRETO 956 DE 2022 AJUSTE DE ASIGNACIONES DIRECTAS</t>
  </si>
  <si>
    <t>DECRETO 1412 DE 2022 RENDIMIENTOS FINANCIEROS AD 3</t>
  </si>
  <si>
    <t>16 = 5 + 6 + 7 + 8 + 9 + 10 + 11 + 12 + 13 + 14 + 15</t>
  </si>
  <si>
    <t>APROPIACIÓN</t>
  </si>
  <si>
    <t>CAJA DISPONIBILIDAD INICIAL 2021-2022</t>
  </si>
  <si>
    <t>CAJA OTROS INGRESOS</t>
  </si>
  <si>
    <t>RECAUDO TOTAL</t>
  </si>
  <si>
    <t>RECAUDO CORRIENTE HASTA POR EL LÍMITE DE LA APROPIACIÓN</t>
  </si>
  <si>
    <t>DISPONIBILIDAD INICIAL 2023-2024</t>
  </si>
  <si>
    <t>16</t>
  </si>
  <si>
    <t>19 = 16 + 17 + 18</t>
  </si>
  <si>
    <t>CAJA TOTAL 2023-024</t>
  </si>
  <si>
    <t>PAGOS 01/ENE/2021 A 31/12/2022</t>
  </si>
  <si>
    <t>DIPONIBILIDAD INICIAL 2023-2024</t>
  </si>
  <si>
    <t>REINTEGROS ART 203</t>
  </si>
  <si>
    <t>REINTEGROS ART 204</t>
  </si>
  <si>
    <t>OTROS REINTEGROS</t>
  </si>
  <si>
    <t>TOTAL REINTEGROS</t>
  </si>
  <si>
    <t>DISTRIBUCIÓN MULTAS Y SANCIONES</t>
  </si>
  <si>
    <t>TOTAL ADICIONES AL PRESUPUESTO 2023-2024</t>
  </si>
  <si>
    <t xml:space="preserve">PAGOS </t>
  </si>
  <si>
    <t>25 = 21 + 22 + 23 + 24</t>
  </si>
  <si>
    <t xml:space="preserve">REINTEGROS ART </t>
  </si>
  <si>
    <t>APROPIACIÓN CORREINTE AJUSTADA AL RECAUDO</t>
  </si>
  <si>
    <t>21</t>
  </si>
  <si>
    <t>22</t>
  </si>
  <si>
    <t>23 = 20 + 21 + 22</t>
  </si>
  <si>
    <t>24</t>
  </si>
  <si>
    <t>30 = 26 + 27 + 28 + 29</t>
  </si>
  <si>
    <t>25 = 23 - 24</t>
  </si>
  <si>
    <t>REINTEGROS ART 17 LEY 2279</t>
  </si>
  <si>
    <t xml:space="preserve"> APROPIACIÓN TOTAL AJUSTADA AL RECAUDO</t>
  </si>
  <si>
    <t>MO001</t>
  </si>
  <si>
    <t>MO002</t>
  </si>
  <si>
    <t>MO003</t>
  </si>
  <si>
    <t>SUB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</si>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</sst>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000_-;\-* #,##0.00000_-;_-* &quot;-&quot;??_-;_-@_-"/>
    <numFmt numFmtId="167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4"/>
      <color theme="8" tint="-0.249977111117893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1" applyNumberFormat="1" applyFont="1" applyFill="1" applyBorder="1" applyAlignment="1">
      <alignment vertical="center"/>
    </xf>
    <xf numFmtId="164" fontId="2" fillId="4" borderId="0" xfId="1" applyNumberFormat="1" applyFont="1" applyFill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164" fontId="7" fillId="6" borderId="0" xfId="1" applyNumberFormat="1" applyFont="1" applyFill="1" applyAlignment="1">
      <alignment horizontal="center" vertical="center" wrapText="1"/>
    </xf>
    <xf numFmtId="49" fontId="3" fillId="6" borderId="0" xfId="0" applyNumberFormat="1" applyFont="1" applyFill="1" applyAlignment="1">
      <alignment horizontal="center" vertical="center"/>
    </xf>
    <xf numFmtId="49" fontId="0" fillId="5" borderId="0" xfId="0" applyNumberFormat="1" applyFill="1" applyAlignment="1">
      <alignment horizontal="center" vertical="center" wrapText="1"/>
    </xf>
    <xf numFmtId="0" fontId="3" fillId="6" borderId="0" xfId="0" applyFont="1" applyFill="1" applyAlignment="1">
      <alignment horizontal="center" wrapText="1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164" fontId="7" fillId="7" borderId="0" xfId="1" applyNumberFormat="1" applyFont="1" applyFill="1" applyAlignment="1">
      <alignment horizontal="center" vertical="center" wrapText="1"/>
    </xf>
    <xf numFmtId="164" fontId="7" fillId="8" borderId="0" xfId="1" applyNumberFormat="1" applyFont="1" applyFill="1" applyAlignment="1">
      <alignment horizontal="center" vertical="center" wrapText="1"/>
    </xf>
    <xf numFmtId="164" fontId="7" fillId="9" borderId="0" xfId="1" applyNumberFormat="1" applyFont="1" applyFill="1" applyAlignment="1">
      <alignment horizontal="center" vertical="center" wrapText="1"/>
    </xf>
    <xf numFmtId="164" fontId="7" fillId="5" borderId="0" xfId="1" applyNumberFormat="1" applyFont="1" applyFill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164" fontId="0" fillId="0" borderId="1" xfId="1" applyNumberFormat="1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1" applyNumberFormat="1" applyFont="1" applyBorder="1"/>
    <xf numFmtId="164" fontId="0" fillId="0" borderId="1" xfId="1" applyNumberFormat="1" applyFont="1" applyFill="1" applyBorder="1"/>
    <xf numFmtId="164" fontId="0" fillId="0" borderId="0" xfId="1" applyNumberFormat="1" applyFont="1"/>
    <xf numFmtId="9" fontId="0" fillId="0" borderId="0" xfId="4" applyFont="1"/>
    <xf numFmtId="164" fontId="0" fillId="0" borderId="0" xfId="0" applyNumberFormat="1"/>
    <xf numFmtId="164" fontId="3" fillId="7" borderId="0" xfId="1" applyNumberFormat="1" applyFont="1" applyFill="1" applyAlignment="1">
      <alignment horizontal="center" vertical="center"/>
    </xf>
    <xf numFmtId="164" fontId="0" fillId="10" borderId="1" xfId="1" applyNumberFormat="1" applyFont="1" applyFill="1" applyBorder="1" applyAlignment="1">
      <alignment vertical="center"/>
    </xf>
    <xf numFmtId="164" fontId="3" fillId="8" borderId="0" xfId="1" applyNumberFormat="1" applyFont="1" applyFill="1" applyAlignment="1">
      <alignment horizontal="center" vertical="center"/>
    </xf>
    <xf numFmtId="164" fontId="0" fillId="0" borderId="1" xfId="5" applyNumberFormat="1" applyFont="1" applyFill="1" applyBorder="1"/>
    <xf numFmtId="166" fontId="0" fillId="0" borderId="0" xfId="0" applyNumberFormat="1"/>
    <xf numFmtId="164" fontId="3" fillId="0" borderId="0" xfId="1" applyNumberFormat="1" applyFont="1"/>
    <xf numFmtId="164" fontId="3" fillId="0" borderId="0" xfId="1" applyNumberFormat="1" applyFont="1" applyAlignment="1">
      <alignment vertical="center"/>
    </xf>
    <xf numFmtId="164" fontId="3" fillId="0" borderId="0" xfId="0" applyNumberFormat="1" applyFont="1"/>
    <xf numFmtId="164" fontId="5" fillId="3" borderId="0" xfId="1" applyNumberFormat="1" applyFont="1" applyFill="1" applyAlignment="1">
      <alignment horizontal="center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</cellXfs>
  <cellStyles count="7">
    <cellStyle name="Millares" xfId="1" builtinId="3"/>
    <cellStyle name="Millares 2" xfId="5" xr:uid="{A5C16A02-85A6-4036-94B3-FAB965E54836}"/>
    <cellStyle name="Millares 3" xfId="6" xr:uid="{7BD8063B-697F-4083-97FF-7323ABDED9AF}"/>
    <cellStyle name="Normal" xfId="0" builtinId="0"/>
    <cellStyle name="Normal 10" xfId="2" xr:uid="{00000000-0005-0000-0000-000002000000}"/>
    <cellStyle name="Normal 2 2 4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123825</xdr:rowOff>
    </xdr:from>
    <xdr:to>
      <xdr:col>0</xdr:col>
      <xdr:colOff>3261187</xdr:colOff>
      <xdr:row>4</xdr:row>
      <xdr:rowOff>17949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01C39D-6C56-4850-84EA-9F1E10760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14325"/>
          <a:ext cx="3175462" cy="465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123825</xdr:rowOff>
    </xdr:from>
    <xdr:to>
      <xdr:col>1</xdr:col>
      <xdr:colOff>3261187</xdr:colOff>
      <xdr:row>3</xdr:row>
      <xdr:rowOff>208449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CB5811-47FB-4EF9-BFF6-1AC0EF33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14325"/>
          <a:ext cx="3175462" cy="465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123825</xdr:rowOff>
    </xdr:from>
    <xdr:to>
      <xdr:col>0</xdr:col>
      <xdr:colOff>3261187</xdr:colOff>
      <xdr:row>4</xdr:row>
      <xdr:rowOff>17949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3575FE-61C9-42E1-9BD1-F56C3129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14325"/>
          <a:ext cx="3175462" cy="46562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40.540274768522" createdVersion="6" refreshedVersion="6" minRefreshableVersion="3" recordCount="1160" xr:uid="{00000000-000A-0000-FFFF-FFFF13000000}">
  <cacheSource type="worksheet">
    <worksheetSource ref="A1:C1161" sheet="Hoja2"/>
  </cacheSource>
  <cacheFields count="3">
    <cacheField name="DANE" numFmtId="0">
      <sharedItems count="1127">
        <s v="05000"/>
        <s v="05001"/>
        <s v="05002"/>
        <s v="05004"/>
        <s v="05021"/>
        <s v="05030"/>
        <s v="05031"/>
        <s v="05034"/>
        <s v="05036"/>
        <s v="05038"/>
        <s v="05040"/>
        <s v="05042"/>
        <s v="05044"/>
        <s v="05045"/>
        <s v="05051"/>
        <s v="05055"/>
        <s v="05059"/>
        <s v="05079"/>
        <s v="05086"/>
        <s v="05088"/>
        <s v="05091"/>
        <s v="05093"/>
        <s v="05101"/>
        <s v="05107"/>
        <s v="05113"/>
        <s v="05120"/>
        <s v="05125"/>
        <s v="05129"/>
        <s v="05134"/>
        <s v="05138"/>
        <s v="05142"/>
        <s v="05145"/>
        <s v="05147"/>
        <s v="05148"/>
        <s v="05150"/>
        <s v="05154"/>
        <s v="05172"/>
        <s v="05190"/>
        <s v="05197"/>
        <s v="05206"/>
        <s v="05209"/>
        <s v="05212"/>
        <s v="05234"/>
        <s v="05237"/>
        <s v="05240"/>
        <s v="05250"/>
        <s v="05264"/>
        <s v="05266"/>
        <s v="05282"/>
        <s v="05284"/>
        <s v="05306"/>
        <s v="05308"/>
        <s v="05310"/>
        <s v="05313"/>
        <s v="05315"/>
        <s v="05318"/>
        <s v="05321"/>
        <s v="05347"/>
        <s v="05353"/>
        <s v="05360"/>
        <s v="05361"/>
        <s v="05364"/>
        <s v="05368"/>
        <s v="05376"/>
        <s v="05380"/>
        <s v="05390"/>
        <s v="05400"/>
        <s v="05411"/>
        <s v="05425"/>
        <s v="05440"/>
        <s v="05467"/>
        <s v="05475"/>
        <s v="05480"/>
        <s v="05483"/>
        <s v="05490"/>
        <s v="05495"/>
        <s v="05501"/>
        <s v="05541"/>
        <s v="05543"/>
        <s v="05576"/>
        <s v="05579"/>
        <s v="05585"/>
        <s v="05591"/>
        <s v="05604"/>
        <s v="05607"/>
        <s v="05615"/>
        <s v="05628"/>
        <s v="05631"/>
        <s v="05642"/>
        <s v="05647"/>
        <s v="05649"/>
        <s v="05652"/>
        <s v="05656"/>
        <s v="05658"/>
        <s v="05659"/>
        <s v="05660"/>
        <s v="05664"/>
        <s v="05665"/>
        <s v="05667"/>
        <s v="05670"/>
        <s v="05674"/>
        <s v="05679"/>
        <s v="05686"/>
        <s v="05690"/>
        <s v="05697"/>
        <s v="05736"/>
        <s v="05756"/>
        <s v="05761"/>
        <s v="05789"/>
        <s v="05790"/>
        <s v="05792"/>
        <s v="05809"/>
        <s v="05819"/>
        <s v="05837"/>
        <s v="05842"/>
        <s v="05847"/>
        <s v="05854"/>
        <s v="05856"/>
        <s v="05858"/>
        <s v="05861"/>
        <s v="05873"/>
        <s v="05885"/>
        <s v="05887"/>
        <s v="05890"/>
        <s v="05893"/>
        <s v="05895"/>
        <s v="08000"/>
        <s v="08001"/>
        <s v="08078"/>
        <s v="08137"/>
        <s v="08141"/>
        <s v="08296"/>
        <s v="08372"/>
        <s v="08421"/>
        <s v="08433"/>
        <s v="08436"/>
        <s v="08520"/>
        <s v="08549"/>
        <s v="08558"/>
        <s v="08560"/>
        <s v="08573"/>
        <s v="08606"/>
        <s v="08634"/>
        <s v="08638"/>
        <s v="08675"/>
        <s v="08685"/>
        <s v="08758"/>
        <s v="08770"/>
        <s v="08832"/>
        <s v="08849"/>
        <s v="11001"/>
        <s v="13000"/>
        <s v="13001"/>
        <s v="13006"/>
        <s v="13030"/>
        <s v="13042"/>
        <s v="13052"/>
        <s v="13062"/>
        <s v="13074"/>
        <s v="13140"/>
        <s v="13160"/>
        <s v="13188"/>
        <s v="13212"/>
        <s v="13222"/>
        <s v="13244"/>
        <s v="13248"/>
        <s v="13268"/>
        <s v="13300"/>
        <s v="13430"/>
        <s v="13433"/>
        <s v="13440"/>
        <s v="13442"/>
        <s v="13458"/>
        <s v="13468"/>
        <s v="13473"/>
        <s v="13549"/>
        <s v="13580"/>
        <s v="13600"/>
        <s v="13620"/>
        <s v="13647"/>
        <s v="13650"/>
        <s v="13654"/>
        <s v="13655"/>
        <s v="13657"/>
        <s v="13667"/>
        <s v="13670"/>
        <s v="13673"/>
        <s v="13683"/>
        <s v="13688"/>
        <s v="13744"/>
        <s v="13760"/>
        <s v="13780"/>
        <s v="13810"/>
        <s v="13836"/>
        <s v="13838"/>
        <s v="13873"/>
        <s v="13894"/>
        <s v="15000"/>
        <s v="15001"/>
        <s v="15022"/>
        <s v="15047"/>
        <s v="15051"/>
        <s v="15087"/>
        <s v="15090"/>
        <s v="15092"/>
        <s v="15097"/>
        <s v="15104"/>
        <s v="15106"/>
        <s v="15109"/>
        <s v="15114"/>
        <s v="15131"/>
        <s v="15135"/>
        <s v="15162"/>
        <s v="15172"/>
        <s v="15176"/>
        <s v="15180"/>
        <s v="15183"/>
        <s v="15185"/>
        <s v="15187"/>
        <s v="15189"/>
        <s v="15204"/>
        <s v="15212"/>
        <s v="15215"/>
        <s v="15218"/>
        <s v="15223"/>
        <s v="15224"/>
        <s v="15226"/>
        <s v="15232"/>
        <s v="15236"/>
        <s v="15238"/>
        <s v="15244"/>
        <s v="15248"/>
        <s v="15272"/>
        <s v="15276"/>
        <s v="15293"/>
        <s v="15296"/>
        <s v="15299"/>
        <s v="15317"/>
        <s v="15322"/>
        <s v="15325"/>
        <s v="15332"/>
        <s v="15362"/>
        <s v="15367"/>
        <s v="15368"/>
        <s v="15377"/>
        <s v="15380"/>
        <s v="15401"/>
        <s v="15403"/>
        <s v="15407"/>
        <s v="15425"/>
        <s v="15442"/>
        <s v="15455"/>
        <s v="15464"/>
        <s v="15466"/>
        <s v="15469"/>
        <s v="15476"/>
        <s v="15480"/>
        <s v="15491"/>
        <s v="15494"/>
        <s v="15500"/>
        <s v="15507"/>
        <s v="15511"/>
        <s v="15514"/>
        <s v="15516"/>
        <s v="15518"/>
        <s v="15522"/>
        <s v="15531"/>
        <s v="15533"/>
        <s v="15537"/>
        <s v="15542"/>
        <s v="15550"/>
        <s v="15572"/>
        <s v="15580"/>
        <s v="15599"/>
        <s v="15600"/>
        <s v="15621"/>
        <s v="15632"/>
        <s v="15638"/>
        <s v="15646"/>
        <s v="15660"/>
        <s v="15664"/>
        <s v="15667"/>
        <s v="15673"/>
        <s v="15676"/>
        <s v="15681"/>
        <s v="15686"/>
        <s v="15690"/>
        <s v="15693"/>
        <s v="15696"/>
        <s v="15720"/>
        <s v="15723"/>
        <s v="15740"/>
        <s v="15753"/>
        <s v="15755"/>
        <s v="15757"/>
        <s v="15759"/>
        <s v="15761"/>
        <s v="15762"/>
        <s v="15763"/>
        <s v="15764"/>
        <s v="15774"/>
        <s v="15776"/>
        <s v="15778"/>
        <s v="15790"/>
        <s v="15798"/>
        <s v="15804"/>
        <s v="15806"/>
        <s v="15808"/>
        <s v="15810"/>
        <s v="15814"/>
        <s v="15816"/>
        <s v="15820"/>
        <s v="15822"/>
        <s v="15832"/>
        <s v="15835"/>
        <s v="15837"/>
        <s v="15839"/>
        <s v="15842"/>
        <s v="15861"/>
        <s v="15879"/>
        <s v="15897"/>
        <s v="17000"/>
        <s v="17001"/>
        <s v="17013"/>
        <s v="17042"/>
        <s v="17050"/>
        <s v="17088"/>
        <s v="17174"/>
        <s v="17272"/>
        <s v="17380"/>
        <s v="17388"/>
        <s v="17433"/>
        <s v="17442"/>
        <s v="17444"/>
        <s v="17446"/>
        <s v="17486"/>
        <s v="17495"/>
        <s v="17513"/>
        <s v="17524"/>
        <s v="17541"/>
        <s v="17614"/>
        <s v="17616"/>
        <s v="17653"/>
        <s v="17662"/>
        <s v="17665"/>
        <s v="17777"/>
        <s v="17867"/>
        <s v="17873"/>
        <s v="17877"/>
        <s v="18000"/>
        <s v="18001"/>
        <s v="18029"/>
        <s v="18094"/>
        <s v="18150"/>
        <s v="18205"/>
        <s v="18247"/>
        <s v="18256"/>
        <s v="18410"/>
        <s v="18460"/>
        <s v="18479"/>
        <s v="18592"/>
        <s v="18610"/>
        <s v="18753"/>
        <s v="18756"/>
        <s v="18785"/>
        <s v="18860"/>
        <s v="19000"/>
        <s v="19001"/>
        <s v="19022"/>
        <s v="19050"/>
        <s v="19075"/>
        <s v="19100"/>
        <s v="19110"/>
        <s v="19130"/>
        <s v="19137"/>
        <s v="19142"/>
        <s v="19212"/>
        <s v="19256"/>
        <s v="19290"/>
        <s v="19318"/>
        <s v="19355"/>
        <s v="19364"/>
        <s v="19392"/>
        <s v="19397"/>
        <s v="19418"/>
        <s v="19450"/>
        <s v="19455"/>
        <s v="19473"/>
        <s v="19513"/>
        <s v="19517"/>
        <s v="19532"/>
        <s v="19533"/>
        <s v="19548"/>
        <s v="19573"/>
        <s v="19585"/>
        <s v="19622"/>
        <s v="19693"/>
        <s v="19698"/>
        <s v="19701"/>
        <s v="19743"/>
        <s v="19760"/>
        <s v="19780"/>
        <s v="19785"/>
        <s v="19807"/>
        <s v="19809"/>
        <s v="19821"/>
        <s v="19824"/>
        <s v="19845"/>
        <s v="20000"/>
        <s v="20001"/>
        <s v="20011"/>
        <s v="20013"/>
        <s v="20032"/>
        <s v="20045"/>
        <s v="20060"/>
        <s v="20175"/>
        <s v="20178"/>
        <s v="20228"/>
        <s v="20238"/>
        <s v="20250"/>
        <s v="20295"/>
        <s v="20310"/>
        <s v="20383"/>
        <s v="20400"/>
        <s v="20443"/>
        <s v="20517"/>
        <s v="20550"/>
        <s v="20570"/>
        <s v="20614"/>
        <s v="20621"/>
        <s v="20710"/>
        <s v="20750"/>
        <s v="20770"/>
        <s v="20787"/>
        <s v="23000"/>
        <s v="23001"/>
        <s v="23068"/>
        <s v="23079"/>
        <s v="23090"/>
        <s v="23162"/>
        <s v="23168"/>
        <s v="23182"/>
        <s v="23189"/>
        <s v="23300"/>
        <s v="23350"/>
        <s v="23417"/>
        <s v="23419"/>
        <s v="23464"/>
        <s v="23466"/>
        <s v="23500"/>
        <s v="23555"/>
        <s v="23570"/>
        <s v="23574"/>
        <s v="23580"/>
        <s v="23586"/>
        <s v="23660"/>
        <s v="23670"/>
        <s v="23672"/>
        <s v="23675"/>
        <s v="23678"/>
        <s v="23686"/>
        <s v="23807"/>
        <s v="23855"/>
        <s v="25000"/>
        <s v="25001"/>
        <s v="25019"/>
        <s v="25035"/>
        <s v="25040"/>
        <s v="25053"/>
        <s v="25086"/>
        <s v="25095"/>
        <s v="25099"/>
        <s v="25120"/>
        <s v="25123"/>
        <s v="25126"/>
        <s v="25148"/>
        <s v="25151"/>
        <s v="25154"/>
        <s v="25168"/>
        <s v="25175"/>
        <s v="25178"/>
        <s v="25181"/>
        <s v="25183"/>
        <s v="25200"/>
        <s v="25214"/>
        <s v="25224"/>
        <s v="25245"/>
        <s v="25258"/>
        <s v="25260"/>
        <s v="25269"/>
        <s v="25279"/>
        <s v="25281"/>
        <s v="25286"/>
        <s v="25288"/>
        <s v="25290"/>
        <s v="25293"/>
        <s v="25295"/>
        <s v="25297"/>
        <s v="25299"/>
        <s v="25307"/>
        <s v="25312"/>
        <s v="25317"/>
        <s v="25320"/>
        <s v="25322"/>
        <s v="25324"/>
        <s v="25326"/>
        <s v="25328"/>
        <s v="25335"/>
        <s v="25339"/>
        <s v="25368"/>
        <s v="25372"/>
        <s v="25377"/>
        <s v="25386"/>
        <s v="25394"/>
        <s v="25398"/>
        <s v="25402"/>
        <s v="25407"/>
        <s v="25426"/>
        <s v="25430"/>
        <s v="25436"/>
        <s v="25438"/>
        <s v="25473"/>
        <s v="25483"/>
        <s v="25486"/>
        <s v="25488"/>
        <s v="25489"/>
        <s v="25491"/>
        <s v="25506"/>
        <s v="25513"/>
        <s v="25518"/>
        <s v="25524"/>
        <s v="25530"/>
        <s v="25535"/>
        <s v="25572"/>
        <s v="25580"/>
        <s v="25592"/>
        <s v="25594"/>
        <s v="25596"/>
        <s v="25599"/>
        <s v="25612"/>
        <s v="25645"/>
        <s v="25649"/>
        <s v="25653"/>
        <s v="25658"/>
        <s v="25662"/>
        <s v="25718"/>
        <s v="25736"/>
        <s v="25740"/>
        <s v="25743"/>
        <s v="25745"/>
        <s v="25754"/>
        <s v="25758"/>
        <s v="25769"/>
        <s v="25772"/>
        <s v="25777"/>
        <s v="25779"/>
        <s v="25781"/>
        <s v="25785"/>
        <s v="25793"/>
        <s v="25797"/>
        <s v="25799"/>
        <s v="25805"/>
        <s v="25807"/>
        <s v="25815"/>
        <s v="25817"/>
        <s v="25823"/>
        <s v="25839"/>
        <s v="25841"/>
        <s v="25843"/>
        <s v="25845"/>
        <s v="25851"/>
        <s v="25862"/>
        <s v="25867"/>
        <s v="25871"/>
        <s v="25873"/>
        <s v="25875"/>
        <s v="25878"/>
        <s v="25885"/>
        <s v="25898"/>
        <s v="25899"/>
        <s v="27000"/>
        <s v="27001"/>
        <s v="27006"/>
        <s v="27025"/>
        <s v="27050"/>
        <s v="27073"/>
        <s v="27075"/>
        <s v="27077"/>
        <s v="27099"/>
        <s v="27135"/>
        <s v="27150"/>
        <s v="27160"/>
        <s v="27205"/>
        <s v="27245"/>
        <s v="27250"/>
        <s v="27361"/>
        <s v="27372"/>
        <s v="27413"/>
        <s v="27425"/>
        <s v="27430"/>
        <s v="27450"/>
        <s v="27491"/>
        <s v="27495"/>
        <s v="27580"/>
        <s v="27600"/>
        <s v="27615"/>
        <s v="27660"/>
        <s v="27745"/>
        <s v="27787"/>
        <s v="27800"/>
        <s v="27810"/>
        <s v="41000"/>
        <s v="41001"/>
        <s v="41006"/>
        <s v="41013"/>
        <s v="41016"/>
        <s v="41020"/>
        <s v="41026"/>
        <s v="41078"/>
        <s v="41132"/>
        <s v="41206"/>
        <s v="41244"/>
        <s v="41298"/>
        <s v="41306"/>
        <s v="41319"/>
        <s v="41349"/>
        <s v="41357"/>
        <s v="41359"/>
        <s v="41378"/>
        <s v="41396"/>
        <s v="41483"/>
        <s v="41503"/>
        <s v="41518"/>
        <s v="41524"/>
        <s v="41530"/>
        <s v="41548"/>
        <s v="41551"/>
        <s v="41615"/>
        <s v="41660"/>
        <s v="41668"/>
        <s v="41676"/>
        <s v="41770"/>
        <s v="41791"/>
        <s v="41797"/>
        <s v="41799"/>
        <s v="41801"/>
        <s v="41807"/>
        <s v="41872"/>
        <s v="41885"/>
        <s v="44000"/>
        <s v="44001"/>
        <s v="44035"/>
        <s v="44078"/>
        <s v="44090"/>
        <s v="44098"/>
        <s v="44110"/>
        <s v="44279"/>
        <s v="44378"/>
        <s v="44420"/>
        <s v="44430"/>
        <s v="44560"/>
        <s v="44650"/>
        <s v="44847"/>
        <s v="44855"/>
        <s v="44874"/>
        <s v="47000"/>
        <s v="47001"/>
        <s v="47030"/>
        <s v="47053"/>
        <s v="47058"/>
        <s v="47161"/>
        <s v="47170"/>
        <s v="47189"/>
        <s v="47205"/>
        <s v="47245"/>
        <s v="47258"/>
        <s v="47268"/>
        <s v="47288"/>
        <s v="47318"/>
        <s v="47460"/>
        <s v="47541"/>
        <s v="47545"/>
        <s v="47551"/>
        <s v="47555"/>
        <s v="47570"/>
        <s v="47605"/>
        <s v="47660"/>
        <s v="47675"/>
        <s v="47692"/>
        <s v="47703"/>
        <s v="47707"/>
        <s v="47720"/>
        <s v="47745"/>
        <s v="47798"/>
        <s v="47960"/>
        <s v="47980"/>
        <s v="50000"/>
        <s v="50001"/>
        <s v="50006"/>
        <s v="50110"/>
        <s v="50124"/>
        <s v="50150"/>
        <s v="50223"/>
        <s v="50226"/>
        <s v="50245"/>
        <s v="50251"/>
        <s v="50270"/>
        <s v="50287"/>
        <s v="50313"/>
        <s v="50318"/>
        <s v="50325"/>
        <s v="50330"/>
        <s v="50350"/>
        <s v="50370"/>
        <s v="50400"/>
        <s v="50450"/>
        <s v="50568"/>
        <s v="50573"/>
        <s v="50577"/>
        <s v="50590"/>
        <s v="50606"/>
        <s v="50680"/>
        <s v="50683"/>
        <s v="50686"/>
        <s v="50689"/>
        <s v="50711"/>
        <s v="52000"/>
        <s v="52001"/>
        <s v="52019"/>
        <s v="52022"/>
        <s v="52036"/>
        <s v="52051"/>
        <s v="52079"/>
        <s v="52083"/>
        <s v="52110"/>
        <s v="52203"/>
        <s v="52207"/>
        <s v="52210"/>
        <s v="52215"/>
        <s v="52224"/>
        <s v="52227"/>
        <s v="52233"/>
        <s v="52240"/>
        <s v="52250"/>
        <s v="52254"/>
        <s v="52256"/>
        <s v="52258"/>
        <s v="52260"/>
        <s v="52287"/>
        <s v="52317"/>
        <s v="52320"/>
        <s v="52323"/>
        <s v="52352"/>
        <s v="52354"/>
        <s v="52356"/>
        <s v="52378"/>
        <s v="52381"/>
        <s v="52385"/>
        <s v="52390"/>
        <s v="52399"/>
        <s v="52405"/>
        <s v="52411"/>
        <s v="52418"/>
        <s v="52427"/>
        <s v="52435"/>
        <s v="52473"/>
        <s v="52490"/>
        <s v="52506"/>
        <s v="52520"/>
        <s v="52540"/>
        <s v="52560"/>
        <s v="52565"/>
        <s v="52573"/>
        <s v="52585"/>
        <s v="52612"/>
        <s v="52621"/>
        <s v="52678"/>
        <s v="52683"/>
        <s v="52685"/>
        <s v="52687"/>
        <s v="52693"/>
        <s v="52694"/>
        <s v="52696"/>
        <s v="52699"/>
        <s v="52720"/>
        <s v="52786"/>
        <s v="52788"/>
        <s v="52835"/>
        <s v="52838"/>
        <s v="52885"/>
        <s v="54000"/>
        <s v="54001"/>
        <s v="54003"/>
        <s v="54051"/>
        <s v="54099"/>
        <s v="54109"/>
        <s v="54125"/>
        <s v="54128"/>
        <s v="54172"/>
        <s v="54174"/>
        <s v="54206"/>
        <s v="54223"/>
        <s v="54239"/>
        <s v="54245"/>
        <s v="54250"/>
        <s v="54261"/>
        <s v="54313"/>
        <s v="54344"/>
        <s v="54347"/>
        <s v="54377"/>
        <s v="54385"/>
        <s v="54398"/>
        <s v="54405"/>
        <s v="54418"/>
        <s v="54480"/>
        <s v="54498"/>
        <s v="54518"/>
        <s v="54520"/>
        <s v="54553"/>
        <s v="54599"/>
        <s v="54660"/>
        <s v="54670"/>
        <s v="54673"/>
        <s v="54680"/>
        <s v="54720"/>
        <s v="54743"/>
        <s v="54800"/>
        <s v="54810"/>
        <s v="54820"/>
        <s v="54871"/>
        <s v="54874"/>
        <s v="63000"/>
        <s v="63001"/>
        <s v="63111"/>
        <s v="63130"/>
        <s v="63190"/>
        <s v="63212"/>
        <s v="63272"/>
        <s v="63302"/>
        <s v="63401"/>
        <s v="63470"/>
        <s v="63548"/>
        <s v="63594"/>
        <s v="63690"/>
        <s v="66000"/>
        <s v="66001"/>
        <s v="66045"/>
        <s v="66075"/>
        <s v="66088"/>
        <s v="66170"/>
        <s v="66318"/>
        <s v="66383"/>
        <s v="66400"/>
        <s v="66440"/>
        <s v="66456"/>
        <s v="66572"/>
        <s v="66594"/>
        <s v="66682"/>
        <s v="66687"/>
        <s v="68000"/>
        <s v="68001"/>
        <s v="68013"/>
        <s v="68020"/>
        <s v="68051"/>
        <s v="68077"/>
        <s v="68079"/>
        <s v="68081"/>
        <s v="68092"/>
        <s v="68101"/>
        <s v="68121"/>
        <s v="68132"/>
        <s v="68147"/>
        <s v="68152"/>
        <s v="68160"/>
        <s v="68162"/>
        <s v="68167"/>
        <s v="68169"/>
        <s v="68176"/>
        <s v="68179"/>
        <s v="68190"/>
        <s v="68207"/>
        <s v="68209"/>
        <s v="68211"/>
        <s v="68217"/>
        <s v="68229"/>
        <s v="68235"/>
        <s v="68245"/>
        <s v="68250"/>
        <s v="68255"/>
        <s v="68264"/>
        <s v="68266"/>
        <s v="68271"/>
        <s v="68276"/>
        <s v="68296"/>
        <s v="68298"/>
        <s v="68307"/>
        <s v="68318"/>
        <s v="68320"/>
        <s v="68322"/>
        <s v="68324"/>
        <s v="68327"/>
        <s v="68344"/>
        <s v="68368"/>
        <s v="68370"/>
        <s v="68377"/>
        <s v="68385"/>
        <s v="68397"/>
        <s v="68406"/>
        <s v="68418"/>
        <s v="68425"/>
        <s v="68432"/>
        <s v="68444"/>
        <s v="68464"/>
        <s v="68468"/>
        <s v="68498"/>
        <s v="68500"/>
        <s v="68502"/>
        <s v="68522"/>
        <s v="68524"/>
        <s v="68533"/>
        <s v="68547"/>
        <s v="68549"/>
        <s v="68572"/>
        <s v="68573"/>
        <s v="68575"/>
        <s v="68615"/>
        <s v="68655"/>
        <s v="68669"/>
        <s v="68673"/>
        <s v="68679"/>
        <s v="68682"/>
        <s v="68684"/>
        <s v="68686"/>
        <s v="68689"/>
        <s v="68705"/>
        <s v="68720"/>
        <s v="68745"/>
        <s v="68755"/>
        <s v="68770"/>
        <s v="68773"/>
        <s v="68780"/>
        <s v="68820"/>
        <s v="68855"/>
        <s v="68861"/>
        <s v="68867"/>
        <s v="68872"/>
        <s v="68895"/>
        <s v="70000"/>
        <s v="70001"/>
        <s v="70110"/>
        <s v="70124"/>
        <s v="70204"/>
        <s v="70215"/>
        <s v="70221"/>
        <s v="70230"/>
        <s v="70233"/>
        <s v="70235"/>
        <s v="70265"/>
        <s v="70400"/>
        <s v="70418"/>
        <s v="70429"/>
        <s v="70473"/>
        <s v="70508"/>
        <s v="70523"/>
        <s v="70670"/>
        <s v="70678"/>
        <s v="70702"/>
        <s v="70708"/>
        <s v="70713"/>
        <s v="70717"/>
        <s v="70742"/>
        <s v="70771"/>
        <s v="70820"/>
        <s v="70823"/>
        <s v="73000"/>
        <s v="73001"/>
        <s v="73024"/>
        <s v="73026"/>
        <s v="73030"/>
        <s v="73043"/>
        <s v="73055"/>
        <s v="73067"/>
        <s v="73124"/>
        <s v="73148"/>
        <s v="73152"/>
        <s v="73168"/>
        <s v="73200"/>
        <s v="73217"/>
        <s v="73226"/>
        <s v="73236"/>
        <s v="73268"/>
        <s v="73270"/>
        <s v="73275"/>
        <s v="73283"/>
        <s v="73319"/>
        <s v="73347"/>
        <s v="73349"/>
        <s v="73352"/>
        <s v="73408"/>
        <s v="73411"/>
        <s v="73443"/>
        <s v="73449"/>
        <s v="73461"/>
        <s v="73483"/>
        <s v="73504"/>
        <s v="73520"/>
        <s v="73547"/>
        <s v="73555"/>
        <s v="73563"/>
        <s v="73585"/>
        <s v="73616"/>
        <s v="73622"/>
        <s v="73624"/>
        <s v="73671"/>
        <s v="73675"/>
        <s v="73678"/>
        <s v="73686"/>
        <s v="73770"/>
        <s v="73854"/>
        <s v="73861"/>
        <s v="73870"/>
        <s v="73873"/>
        <s v="76000"/>
        <s v="76001"/>
        <s v="76020"/>
        <s v="76036"/>
        <s v="76041"/>
        <s v="76054"/>
        <s v="76100"/>
        <s v="76109"/>
        <s v="76111"/>
        <s v="76113"/>
        <s v="76122"/>
        <s v="76126"/>
        <s v="76130"/>
        <s v="76147"/>
        <s v="76233"/>
        <s v="76243"/>
        <s v="76246"/>
        <s v="76248"/>
        <s v="76250"/>
        <s v="76275"/>
        <s v="76306"/>
        <s v="76318"/>
        <s v="76364"/>
        <s v="76377"/>
        <s v="76400"/>
        <s v="76403"/>
        <s v="76497"/>
        <s v="76520"/>
        <s v="76563"/>
        <s v="76606"/>
        <s v="76616"/>
        <s v="76622"/>
        <s v="76670"/>
        <s v="76736"/>
        <s v="76823"/>
        <s v="76828"/>
        <s v="76834"/>
        <s v="76845"/>
        <s v="76863"/>
        <s v="76869"/>
        <s v="76890"/>
        <s v="76892"/>
        <s v="76895"/>
        <s v="81000"/>
        <s v="81001"/>
        <s v="81065"/>
        <s v="81220"/>
        <s v="81300"/>
        <s v="81591"/>
        <s v="81736"/>
        <s v="81794"/>
        <s v="85000"/>
        <s v="85001"/>
        <s v="85010"/>
        <s v="85015"/>
        <s v="85125"/>
        <s v="85136"/>
        <s v="85139"/>
        <s v="85162"/>
        <s v="85225"/>
        <s v="85230"/>
        <s v="85250"/>
        <s v="85263"/>
        <s v="85279"/>
        <s v="85300"/>
        <s v="85315"/>
        <s v="85325"/>
        <s v="85400"/>
        <s v="85410"/>
        <s v="85430"/>
        <s v="85440"/>
        <s v="86000"/>
        <s v="86001"/>
        <s v="86219"/>
        <s v="86320"/>
        <s v="86568"/>
        <s v="86569"/>
        <s v="86571"/>
        <s v="86573"/>
        <s v="86749"/>
        <s v="86755"/>
        <s v="86757"/>
        <s v="86760"/>
        <s v="86865"/>
        <s v="86885"/>
        <s v="88000"/>
        <s v="88564"/>
        <s v="91000"/>
        <s v="91001"/>
        <s v="91540"/>
        <s v="94000"/>
        <s v="94001"/>
        <s v="95000"/>
        <s v="95001"/>
        <s v="95015"/>
        <s v="95025"/>
        <s v="95200"/>
        <s v="97000"/>
        <s v="97001"/>
        <s v="97666"/>
        <s v="99000"/>
        <s v="99001"/>
        <s v="99524"/>
        <s v="99624"/>
        <s v="99773"/>
      </sharedItems>
    </cacheField>
    <cacheField name="ENTIDAD" numFmtId="0">
      <sharedItems/>
    </cacheField>
    <cacheField name="VALOR" numFmtId="0">
      <sharedItems containsSemiMixedTypes="0" containsString="0" containsNumber="1" minValue="49208.432544909418" maxValue="237862514.71986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60">
  <r>
    <x v="0"/>
    <s v="ANTIOQUIA                                         "/>
    <n v="228696185.9703207"/>
  </r>
  <r>
    <x v="1"/>
    <s v="MEDELLÍN                                          "/>
    <n v="7690084.8697851896"/>
  </r>
  <r>
    <x v="2"/>
    <s v="ABEJORRAL                                         "/>
    <n v="1984669.3011938781"/>
  </r>
  <r>
    <x v="3"/>
    <s v="ABRIAQUÍ                                          "/>
    <n v="724744.1790635325"/>
  </r>
  <r>
    <x v="4"/>
    <s v="ALEJANDRÍA                                        "/>
    <n v="980466.25348757207"/>
  </r>
  <r>
    <x v="5"/>
    <s v="AMAGÁ                                             "/>
    <n v="2087307.6396059841"/>
  </r>
  <r>
    <x v="6"/>
    <s v="AMALFI                                            "/>
    <n v="2530296.4461829066"/>
  </r>
  <r>
    <x v="7"/>
    <s v="ANDES                                             "/>
    <n v="2676340.600702554"/>
  </r>
  <r>
    <x v="8"/>
    <s v="ANGELÓPOLIS                                       "/>
    <n v="1273794.0274804682"/>
  </r>
  <r>
    <x v="9"/>
    <s v="ANGOSTURA                                         "/>
    <n v="2141823.8132162392"/>
  </r>
  <r>
    <x v="10"/>
    <s v="ANORÍ                                             "/>
    <n v="2383004.2434074879"/>
  </r>
  <r>
    <x v="11"/>
    <s v="SANTAFÉ DE ANTIOQUIA                              "/>
    <n v="2597426.2623511404"/>
  </r>
  <r>
    <x v="12"/>
    <s v="ANZA                                              "/>
    <n v="1765852.5935177207"/>
  </r>
  <r>
    <x v="13"/>
    <s v="APARTADÓ                                          "/>
    <n v="4145308.1500122547"/>
  </r>
  <r>
    <x v="14"/>
    <s v="ARBOLETES                                         "/>
    <n v="4351183.5287970603"/>
  </r>
  <r>
    <x v="15"/>
    <s v="ARGELIA                                           "/>
    <n v="1552254.5525717959"/>
  </r>
  <r>
    <x v="16"/>
    <s v="ARMENIA                                           "/>
    <n v="1168111.4969092533"/>
  </r>
  <r>
    <x v="17"/>
    <s v="BARBOSA                                           "/>
    <n v="2279996.8610233217"/>
  </r>
  <r>
    <x v="18"/>
    <s v="BELMIRA                                           "/>
    <n v="1208813.0405353159"/>
  </r>
  <r>
    <x v="19"/>
    <s v="BELLO                                             "/>
    <n v="3597372.6765637994"/>
  </r>
  <r>
    <x v="20"/>
    <s v="BETANIA                                           "/>
    <n v="1402132.5690957978"/>
  </r>
  <r>
    <x v="21"/>
    <s v="BETULIA                                           "/>
    <n v="2299982.5906032175"/>
  </r>
  <r>
    <x v="22"/>
    <s v="CIUDAD BOLÍVAR                                    "/>
    <n v="2114393.7276815623"/>
  </r>
  <r>
    <x v="23"/>
    <s v="BRICEÑO                                           "/>
    <n v="1941192.97463727"/>
  </r>
  <r>
    <x v="24"/>
    <s v="BURITICÁ                                          "/>
    <n v="2003297.2436214238"/>
  </r>
  <r>
    <x v="25"/>
    <s v="CÁCERES                                           "/>
    <n v="4052763.2901813388"/>
  </r>
  <r>
    <x v="26"/>
    <s v="CAICEDO                                           "/>
    <n v="2093798.3555199802"/>
  </r>
  <r>
    <x v="27"/>
    <s v="CALDAS                                            "/>
    <n v="1991346.9867133349"/>
  </r>
  <r>
    <x v="28"/>
    <s v="CAMPAMENTO                                        "/>
    <n v="2809363.3440265507"/>
  </r>
  <r>
    <x v="29"/>
    <s v="CAÑASGORDAS                                       "/>
    <n v="2580990.9401467592"/>
  </r>
  <r>
    <x v="30"/>
    <s v="CARACOLÍ                                          "/>
    <n v="1037990.3279527947"/>
  </r>
  <r>
    <x v="31"/>
    <s v="CARAMANTA                                         "/>
    <n v="993579.59061374515"/>
  </r>
  <r>
    <x v="32"/>
    <s v="CAREPA                                            "/>
    <n v="3635001.7687202692"/>
  </r>
  <r>
    <x v="33"/>
    <s v="EL CARMEN DE VIBORAL                              "/>
    <n v="1971933.9145227373"/>
  </r>
  <r>
    <x v="34"/>
    <s v="CAROLINA                                          "/>
    <n v="678389.50913656875"/>
  </r>
  <r>
    <x v="35"/>
    <s v="CAUCASIA                                          "/>
    <n v="5392511.4305496216"/>
  </r>
  <r>
    <x v="36"/>
    <s v="CHIGORODÓ                                         "/>
    <n v="3943044.5639466941"/>
  </r>
  <r>
    <x v="37"/>
    <s v="CISNEROS                                          "/>
    <n v="1183450.1430472732"/>
  </r>
  <r>
    <x v="38"/>
    <s v="COCORNÁ                                           "/>
    <n v="1876815.3282479942"/>
  </r>
  <r>
    <x v="39"/>
    <s v="CONCEPCIÓN                                        "/>
    <n v="830407.18571152911"/>
  </r>
  <r>
    <x v="40"/>
    <s v="CONCORDIA                                         "/>
    <n v="2229557.8319865167"/>
  </r>
  <r>
    <x v="41"/>
    <s v="COPACABANA                                        "/>
    <n v="1607898.2755213454"/>
  </r>
  <r>
    <x v="42"/>
    <s v="DABEIBA                                           "/>
    <n v="3216323.5734002441"/>
  </r>
  <r>
    <x v="43"/>
    <s v="DON MATÍAS                                        "/>
    <n v="1517760.1146860197"/>
  </r>
  <r>
    <x v="44"/>
    <s v="EBÉJICO                                           "/>
    <n v="1923853.8867957592"/>
  </r>
  <r>
    <x v="45"/>
    <s v="EL BAGRE                                          "/>
    <n v="3741272.3648013473"/>
  </r>
  <r>
    <x v="46"/>
    <s v="ENTRERRIOS                                        "/>
    <n v="966251.54466797411"/>
  </r>
  <r>
    <x v="47"/>
    <s v="ENVIGADO                                          "/>
    <n v="1817572.3215777278"/>
  </r>
  <r>
    <x v="48"/>
    <s v="FREDONIA                                          "/>
    <n v="1707303.3895148858"/>
  </r>
  <r>
    <x v="49"/>
    <s v="FRONTINO                                          "/>
    <n v="2165262.4446193874"/>
  </r>
  <r>
    <x v="50"/>
    <s v="GIRALDO                                           "/>
    <n v="1299166.506329082"/>
  </r>
  <r>
    <x v="51"/>
    <s v="GIRARDOTA                                         "/>
    <n v="1933515.6243272275"/>
  </r>
  <r>
    <x v="52"/>
    <s v="GÓMEZ PLATA                                       "/>
    <n v="1882810.7030294836"/>
  </r>
  <r>
    <x v="53"/>
    <s v="GRANADA                                           "/>
    <n v="1341459.4017817751"/>
  </r>
  <r>
    <x v="54"/>
    <s v="GUADALUPE                                         "/>
    <n v="1579502.4686866328"/>
  </r>
  <r>
    <x v="55"/>
    <s v="GUARNE                                            "/>
    <n v="1986410.9225930572"/>
  </r>
  <r>
    <x v="56"/>
    <s v="GUATAPÉ                                           "/>
    <n v="705624.55505083129"/>
  </r>
  <r>
    <x v="57"/>
    <s v="HELICONIA                                         "/>
    <n v="1235167.9225170612"/>
  </r>
  <r>
    <x v="58"/>
    <s v="HISPANIA                                          "/>
    <n v="1034168.0684819669"/>
  </r>
  <r>
    <x v="59"/>
    <s v="ITAGUI                                            "/>
    <n v="2579096.8629518896"/>
  </r>
  <r>
    <x v="60"/>
    <s v="ITUANGO                                           "/>
    <n v="3000288.8251696378"/>
  </r>
  <r>
    <x v="61"/>
    <s v="JARDÍN                                            "/>
    <n v="1419163.4184846133"/>
  </r>
  <r>
    <x v="62"/>
    <s v="JERICÓ                                            "/>
    <n v="1437144.0772711113"/>
  </r>
  <r>
    <x v="63"/>
    <s v="LA CEJA                                           "/>
    <n v="1762178.4364069402"/>
  </r>
  <r>
    <x v="64"/>
    <s v="LA ESTRELLA                                       "/>
    <n v="1711755.1291661561"/>
  </r>
  <r>
    <x v="65"/>
    <s v="LA PINTADA                                        "/>
    <n v="1369078.8617673591"/>
  </r>
  <r>
    <x v="66"/>
    <s v="LA UNIÓN                                          "/>
    <n v="1387930.2171896026"/>
  </r>
  <r>
    <x v="67"/>
    <s v="LIBORINA                                          "/>
    <n v="1544823.8652643114"/>
  </r>
  <r>
    <x v="68"/>
    <s v="MACEO                                             "/>
    <n v="1337750.958988905"/>
  </r>
  <r>
    <x v="69"/>
    <s v="MARINILLA                                         "/>
    <n v="1838946.8351519257"/>
  </r>
  <r>
    <x v="70"/>
    <s v="MONTEBELLO                                        "/>
    <n v="1240924.4001407623"/>
  </r>
  <r>
    <x v="71"/>
    <s v="MURINDÓ                                           "/>
    <n v="2167231.4807521552"/>
  </r>
  <r>
    <x v="72"/>
    <s v="MUTATÁ                                            "/>
    <n v="2986066.7307179868"/>
  </r>
  <r>
    <x v="73"/>
    <s v="NARIÑO                                            "/>
    <n v="1948627.0458379686"/>
  </r>
  <r>
    <x v="74"/>
    <s v="NECOCLÍ                                           "/>
    <n v="5416126.2335169911"/>
  </r>
  <r>
    <x v="75"/>
    <s v="NECHÍ                                             "/>
    <n v="3549973.7523993254"/>
  </r>
  <r>
    <x v="76"/>
    <s v="OLAYA                                             "/>
    <n v="1104028.4678519517"/>
  </r>
  <r>
    <x v="77"/>
    <s v="PEÑOL                                             "/>
    <n v="1403312.3976841494"/>
  </r>
  <r>
    <x v="78"/>
    <s v="PEQUE                                             "/>
    <n v="2588053.7906576097"/>
  </r>
  <r>
    <x v="79"/>
    <s v="PUEBLORRICO                                       "/>
    <n v="1216433.6916234121"/>
  </r>
  <r>
    <x v="80"/>
    <s v="PUERTO BERRÍO                                     "/>
    <n v="3134764.1141612977"/>
  </r>
  <r>
    <x v="81"/>
    <s v="PUERTO NARE                                       "/>
    <n v="1923753.9098608494"/>
  </r>
  <r>
    <x v="82"/>
    <s v="PUERTO TRIUNFO                                    "/>
    <n v="2068032.670180887"/>
  </r>
  <r>
    <x v="83"/>
    <s v="REMEDIOS                                          "/>
    <n v="2968658.9289325029"/>
  </r>
  <r>
    <x v="84"/>
    <s v="RETIRO                                            "/>
    <n v="1090817.1879289523"/>
  </r>
  <r>
    <x v="85"/>
    <s v="RIONEGRO                                          "/>
    <n v="2321363.8909744769"/>
  </r>
  <r>
    <x v="86"/>
    <s v="SABANALARGA                                       "/>
    <n v="2003643.9215802103"/>
  </r>
  <r>
    <x v="87"/>
    <s v="SABANETA                                          "/>
    <n v="1152656.096950002"/>
  </r>
  <r>
    <x v="88"/>
    <s v="SALGAR                                            "/>
    <n v="2072576.7159754485"/>
  </r>
  <r>
    <x v="89"/>
    <s v="SAN ANDRÉS DE CUERQUÍA                            "/>
    <n v="1319218.9917573854"/>
  </r>
  <r>
    <x v="90"/>
    <s v="SAN CARLOS                                        "/>
    <n v="1810806.2270953804"/>
  </r>
  <r>
    <x v="91"/>
    <s v="SAN FRANCISCO                                     "/>
    <n v="1472915.8492974788"/>
  </r>
  <r>
    <x v="92"/>
    <s v="SAN JERÓNIMO                                      "/>
    <n v="1715012.6111562848"/>
  </r>
  <r>
    <x v="93"/>
    <s v="SAN JOSÉ DE LA MONTAÑA                            "/>
    <n v="762575.95311610773"/>
  </r>
  <r>
    <x v="94"/>
    <s v="SAN JUAN DE URABÁ                                 "/>
    <n v="3682696.9071101248"/>
  </r>
  <r>
    <x v="95"/>
    <s v="SAN LUIS                                          "/>
    <n v="1582640.8870633319"/>
  </r>
  <r>
    <x v="96"/>
    <s v="SAN PEDRO                                         "/>
    <n v="1577535.4666919038"/>
  </r>
  <r>
    <x v="97"/>
    <s v="SAN PEDRO DE URABA                                "/>
    <n v="4172933.9785608351"/>
  </r>
  <r>
    <x v="98"/>
    <s v="SAN RAFAEL                                        "/>
    <n v="1733026.0442792773"/>
  </r>
  <r>
    <x v="99"/>
    <s v="SAN ROQUE                                         "/>
    <n v="2008438.7461800277"/>
  </r>
  <r>
    <x v="100"/>
    <s v="SAN VICENTE                                       "/>
    <n v="1743544.2109641656"/>
  </r>
  <r>
    <x v="101"/>
    <s v="SANTA BÁRBARA                                     "/>
    <n v="1882850.5683332384"/>
  </r>
  <r>
    <x v="102"/>
    <s v="SANTA ROSA DE OSOS                                "/>
    <n v="2080475.6542591453"/>
  </r>
  <r>
    <x v="103"/>
    <s v="SANTO DOMINGO                                     "/>
    <n v="1404923.6916680038"/>
  </r>
  <r>
    <x v="104"/>
    <s v="EL SANTUARIO                                      "/>
    <n v="1708573.8513105437"/>
  </r>
  <r>
    <x v="105"/>
    <s v="SEGOVIA                                           "/>
    <n v="3063093.8261981905"/>
  </r>
  <r>
    <x v="106"/>
    <s v="SONSON                                            "/>
    <n v="2511441.3931919485"/>
  </r>
  <r>
    <x v="107"/>
    <s v="SOPETRÁN                                          "/>
    <n v="1797692.8614532799"/>
  </r>
  <r>
    <x v="108"/>
    <s v="TÁMESIS                                           "/>
    <n v="1586697.3005381897"/>
  </r>
  <r>
    <x v="109"/>
    <s v="TARAZÁ                                            "/>
    <n v="4068077.4316095114"/>
  </r>
  <r>
    <x v="110"/>
    <s v="TARSO                                             "/>
    <n v="1530021.3380731642"/>
  </r>
  <r>
    <x v="111"/>
    <s v="TITIRIBÍ                                          "/>
    <n v="1589661.2963292003"/>
  </r>
  <r>
    <x v="112"/>
    <s v="TOLEDO                                            "/>
    <n v="1655875.7598775998"/>
  </r>
  <r>
    <x v="113"/>
    <s v="TURBO                                             "/>
    <n v="7234025.9657738805"/>
  </r>
  <r>
    <x v="114"/>
    <s v="URAMITA                                           "/>
    <n v="2071305.9500095695"/>
  </r>
  <r>
    <x v="115"/>
    <s v="URRAO                                             "/>
    <n v="3144769.5734976828"/>
  </r>
  <r>
    <x v="116"/>
    <s v="VALDIVIA                                          "/>
    <n v="2891484.9667836279"/>
  </r>
  <r>
    <x v="117"/>
    <s v="VALPARAÍSO                                        "/>
    <n v="1081734.2482222468"/>
  </r>
  <r>
    <x v="118"/>
    <s v="VEGACHÍ                                           "/>
    <n v="1774430.7057844996"/>
  </r>
  <r>
    <x v="119"/>
    <s v="VENECIA                                           "/>
    <n v="1464130.6066457853"/>
  </r>
  <r>
    <x v="120"/>
    <s v="VIGÍA DEL FUERTE                                  "/>
    <n v="1856744.4785452783"/>
  </r>
  <r>
    <x v="121"/>
    <s v="YALÍ                                              "/>
    <n v="1710200.2587500513"/>
  </r>
  <r>
    <x v="122"/>
    <s v="YARUMAL                                           "/>
    <n v="2589722.1925920695"/>
  </r>
  <r>
    <x v="123"/>
    <s v="YOLOMBÓ                                           "/>
    <n v="2477548.8225377649"/>
  </r>
  <r>
    <x v="124"/>
    <s v="YONDÓ                                             "/>
    <n v="2811384.6879244"/>
  </r>
  <r>
    <x v="125"/>
    <s v="ZARAGOZA                                          "/>
    <n v="3584504.2629670203"/>
  </r>
  <r>
    <x v="126"/>
    <s v="ATLÁNTICO                                         "/>
    <n v="162497818.51833248"/>
  </r>
  <r>
    <x v="127"/>
    <s v="BARRANQUILLA                                      "/>
    <n v="7139245.79733634"/>
  </r>
  <r>
    <x v="128"/>
    <s v="BARANOA                                           "/>
    <n v="2723616.2599029094"/>
  </r>
  <r>
    <x v="129"/>
    <s v="CAMPO DE LA CRUZ                                  "/>
    <n v="2634531.9346656352"/>
  </r>
  <r>
    <x v="130"/>
    <s v="CANDELARIA                                        "/>
    <n v="2692453.3504346013"/>
  </r>
  <r>
    <x v="131"/>
    <s v="GALAPA                                            "/>
    <n v="3089659.3080059141"/>
  </r>
  <r>
    <x v="132"/>
    <s v="JUAN DE ACOSTA                                    "/>
    <n v="1817838.2138386071"/>
  </r>
  <r>
    <x v="133"/>
    <s v="LURUACO                                           "/>
    <n v="2941478.8522723764"/>
  </r>
  <r>
    <x v="134"/>
    <s v="MALAMBO                                           "/>
    <n v="4088801.4392398"/>
  </r>
  <r>
    <x v="135"/>
    <s v="MANATÍ                                            "/>
    <n v="2553166.4789675176"/>
  </r>
  <r>
    <x v="136"/>
    <s v="PALMAR DE VARELA                                  "/>
    <n v="2388862.7606200725"/>
  </r>
  <r>
    <x v="137"/>
    <s v="PIOJÓ                                             "/>
    <n v="1560646.5602170676"/>
  </r>
  <r>
    <x v="138"/>
    <s v="POLONUEVO                                         "/>
    <n v="1884250.5400868952"/>
  </r>
  <r>
    <x v="139"/>
    <s v="PONEDERA                                          "/>
    <n v="2717003.7428437918"/>
  </r>
  <r>
    <x v="140"/>
    <s v="PUERTO COLOMBIA                                   "/>
    <n v="1885462.696261853"/>
  </r>
  <r>
    <x v="141"/>
    <s v="REPELÓN                                           "/>
    <n v="2968698.6326458603"/>
  </r>
  <r>
    <x v="142"/>
    <s v="SABANAGRANDE                                      "/>
    <n v="2749975.3337299079"/>
  </r>
  <r>
    <x v="143"/>
    <s v="SABANALARGA                                       "/>
    <n v="4226748.6597014368"/>
  </r>
  <r>
    <x v="144"/>
    <s v="SANTA LUCÍA                                       "/>
    <n v="2273461.6697262973"/>
  </r>
  <r>
    <x v="145"/>
    <s v="SANTO TOMÁS                                       "/>
    <n v="2237467.6063327938"/>
  </r>
  <r>
    <x v="146"/>
    <s v="SOLEDAD                                           "/>
    <n v="6699357.4163800478"/>
  </r>
  <r>
    <x v="147"/>
    <s v="SUAN                                              "/>
    <n v="1931687.0102574974"/>
  </r>
  <r>
    <x v="148"/>
    <s v="TUBARÁ                                            "/>
    <n v="1653083.8103427216"/>
  </r>
  <r>
    <x v="149"/>
    <s v="USIACURÍ                                          "/>
    <n v="1744410.0693930909"/>
  </r>
  <r>
    <x v="150"/>
    <s v="BOGOTÁ D.C.                                       "/>
    <n v="143201969.95885468"/>
  </r>
  <r>
    <x v="151"/>
    <s v="BOLÍVAR                                           "/>
    <n v="222964101.6351347"/>
  </r>
  <r>
    <x v="152"/>
    <s v="CARTAGENA                                         "/>
    <n v="8382178.4240362048"/>
  </r>
  <r>
    <x v="153"/>
    <s v="ACHÍ                                              "/>
    <n v="3682680.0922025144"/>
  </r>
  <r>
    <x v="154"/>
    <s v="ALTOS DEL ROSARIO                                 "/>
    <n v="2722349.1344738752"/>
  </r>
  <r>
    <x v="155"/>
    <s v="ARENAL                                            "/>
    <n v="155496.98417169601"/>
  </r>
  <r>
    <x v="156"/>
    <s v="ARJONA                                            "/>
    <n v="4825562.5360067487"/>
  </r>
  <r>
    <x v="157"/>
    <s v="ARROYOHONDO                                       "/>
    <n v="2355163.1574270278"/>
  </r>
  <r>
    <x v="158"/>
    <s v="BARRANCO DE LOBA                                  "/>
    <n v="3166896.8227110356"/>
  </r>
  <r>
    <x v="159"/>
    <s v="CALAMAR                                           "/>
    <n v="3437623.6879883856"/>
  </r>
  <r>
    <x v="160"/>
    <s v="CANTAGALLO                                        "/>
    <n v="2177175.7353457659"/>
  </r>
  <r>
    <x v="161"/>
    <s v="CICUCO                                            "/>
    <n v="2279115.1477239877"/>
  </r>
  <r>
    <x v="162"/>
    <s v="CÓRDOBA                                           "/>
    <n v="2585881.968070209"/>
  </r>
  <r>
    <x v="163"/>
    <s v="CLEMENCIA                                         "/>
    <n v="2669741.4671311826"/>
  </r>
  <r>
    <x v="164"/>
    <s v="EL CARMEN DE BOLÍVAR                              "/>
    <n v="6410768.5186851919"/>
  </r>
  <r>
    <x v="165"/>
    <s v="EL GUAMO                                          "/>
    <n v="1938873.486934498"/>
  </r>
  <r>
    <x v="166"/>
    <s v="EL PEÑÓN                                          "/>
    <n v="2439436.565561071"/>
  </r>
  <r>
    <x v="167"/>
    <s v="HATILLO DE LOBA                                   "/>
    <n v="2749077.5089164972"/>
  </r>
  <r>
    <x v="168"/>
    <s v="MAGANGUÉ                                          "/>
    <n v="5584401.9866312146"/>
  </r>
  <r>
    <x v="169"/>
    <s v="MAHATES                                           "/>
    <n v="3000479.2357002199"/>
  </r>
  <r>
    <x v="170"/>
    <s v="MARGARITA                                         "/>
    <n v="2508184.1678453833"/>
  </r>
  <r>
    <x v="171"/>
    <s v="MARÍA LA BAJA                                     "/>
    <n v="4088805.7261382341"/>
  </r>
  <r>
    <x v="172"/>
    <s v="MONTECRISTO                                       "/>
    <n v="3247776.0433712304"/>
  </r>
  <r>
    <x v="173"/>
    <s v="MOMPÓS                                            "/>
    <n v="3610810.2781087756"/>
  </r>
  <r>
    <x v="174"/>
    <s v="MORALES                                           "/>
    <n v="3084138.144035086"/>
  </r>
  <r>
    <x v="175"/>
    <s v="PINILLOS                                          "/>
    <n v="3779099.1105407178"/>
  </r>
  <r>
    <x v="176"/>
    <s v="REGIDOR                                           "/>
    <n v="2401544.0049998015"/>
  </r>
  <r>
    <x v="177"/>
    <s v="RÍO VIEJO                                         "/>
    <n v="3244123.1781728864"/>
  </r>
  <r>
    <x v="178"/>
    <s v="SAN CRISTÓBAL                                     "/>
    <n v="1573149.6083998755"/>
  </r>
  <r>
    <x v="179"/>
    <s v="SAN ESTANISLAO                                    "/>
    <n v="2569747.3941279501"/>
  </r>
  <r>
    <x v="180"/>
    <s v="SAN FERNANDO                                      "/>
    <n v="2712951.8348896801"/>
  </r>
  <r>
    <x v="181"/>
    <s v="SAN JACINTO                                       "/>
    <n v="3866755.3948202133"/>
  </r>
  <r>
    <x v="182"/>
    <s v="SAN JACINTO DEL CAUCA                             "/>
    <n v="3193910.7654229254"/>
  </r>
  <r>
    <x v="183"/>
    <s v="SAN JUAN NEPOMUCENO                               "/>
    <n v="3795754.4618465304"/>
  </r>
  <r>
    <x v="184"/>
    <s v="SAN MARTÍN DE LOBA                                "/>
    <n v="3003096.19233042"/>
  </r>
  <r>
    <x v="185"/>
    <s v="SAN PABLO                                         "/>
    <n v="3798792.0668202341"/>
  </r>
  <r>
    <x v="186"/>
    <s v="SANTA CATALINA                                    "/>
    <n v="2145486.582956031"/>
  </r>
  <r>
    <x v="187"/>
    <s v="SANTA ROSA                                        "/>
    <n v="3972147.385840863"/>
  </r>
  <r>
    <x v="188"/>
    <s v="SANTA ROSA DEL SUR                                "/>
    <n v="3760405.7715251148"/>
  </r>
  <r>
    <x v="189"/>
    <s v="SIMITÍ                                            "/>
    <n v="2981002.6109534055"/>
  </r>
  <r>
    <x v="190"/>
    <s v="SOPLAVIENTO                                       "/>
    <n v="1886856.7937289625"/>
  </r>
  <r>
    <x v="191"/>
    <s v="TALAIGUA NUEVO                                    "/>
    <n v="2362401.6376988888"/>
  </r>
  <r>
    <x v="192"/>
    <s v="TIQUISIO                                          "/>
    <n v="3781016.3331849575"/>
  </r>
  <r>
    <x v="193"/>
    <s v="TURBACO                                           "/>
    <n v="4324677.816429019"/>
  </r>
  <r>
    <x v="194"/>
    <s v="TURBANÁ                                           "/>
    <n v="2618956.6441302299"/>
  </r>
  <r>
    <x v="195"/>
    <s v="VILLANUEVA                                        "/>
    <n v="3580059.4621979296"/>
  </r>
  <r>
    <x v="196"/>
    <s v="ZAMBRANO                                          "/>
    <n v="2219002.528024137"/>
  </r>
  <r>
    <x v="197"/>
    <s v="BOYACÁ                                            "/>
    <n v="140838545.41586208"/>
  </r>
  <r>
    <x v="198"/>
    <s v="TUNJA                                             "/>
    <n v="2725237.8101249039"/>
  </r>
  <r>
    <x v="199"/>
    <s v="ALMEIDA                                           "/>
    <n v="783535.30291524902"/>
  </r>
  <r>
    <x v="200"/>
    <s v="AQUITANIA                                         "/>
    <n v="2060589.4263483286"/>
  </r>
  <r>
    <x v="201"/>
    <s v="ARCABUCO                                          "/>
    <n v="1173417.7741556615"/>
  </r>
  <r>
    <x v="202"/>
    <s v="BELÉN                                             "/>
    <n v="1263005.7671840861"/>
  </r>
  <r>
    <x v="203"/>
    <s v="BERBEO                                            "/>
    <n v="828034.84844054654"/>
  </r>
  <r>
    <x v="204"/>
    <s v="BETÉITIVA                                         "/>
    <n v="1167545.1985776722"/>
  </r>
  <r>
    <x v="205"/>
    <s v="BOAVITA                                           "/>
    <n v="1702198.6820423752"/>
  </r>
  <r>
    <x v="206"/>
    <s v="BOYACÁ                                            "/>
    <n v="1401430.724929288"/>
  </r>
  <r>
    <x v="207"/>
    <s v="BRICEÑO                                           "/>
    <n v="904477.0341764763"/>
  </r>
  <r>
    <x v="208"/>
    <s v="BUENAVISTA                                        "/>
    <n v="1460551.5692524239"/>
  </r>
  <r>
    <x v="209"/>
    <s v="BUSBANZÁ                                          "/>
    <n v="921652.09825028479"/>
  </r>
  <r>
    <x v="210"/>
    <s v="CALDAS                                            "/>
    <n v="1101023.3045286089"/>
  </r>
  <r>
    <x v="211"/>
    <s v="CAMPOHERMOSO                                      "/>
    <n v="1217078.2472382188"/>
  </r>
  <r>
    <x v="212"/>
    <s v="CERINZA                                           "/>
    <n v="872013.13183106109"/>
  </r>
  <r>
    <x v="213"/>
    <s v="CHINAVITA                                         "/>
    <n v="1035982.4340799674"/>
  </r>
  <r>
    <x v="214"/>
    <s v="CHIQUINQUIRÁ                                      "/>
    <n v="2252210.9439086616"/>
  </r>
  <r>
    <x v="215"/>
    <s v="CHISCAS                                           "/>
    <n v="1647419.6388623044"/>
  </r>
  <r>
    <x v="216"/>
    <s v="CHITA                                             "/>
    <n v="2508912.9405778199"/>
  </r>
  <r>
    <x v="217"/>
    <s v="CHITARAQUE                                        "/>
    <n v="1468576.9282657653"/>
  </r>
  <r>
    <x v="218"/>
    <s v="CHIVATÁ                                           "/>
    <n v="1626367.8688560575"/>
  </r>
  <r>
    <x v="219"/>
    <s v="CIÉNEGA                                           "/>
    <n v="1040203.5176841915"/>
  </r>
  <r>
    <x v="220"/>
    <s v="CÓMBITA                                           "/>
    <n v="1954748.4231151193"/>
  </r>
  <r>
    <x v="221"/>
    <s v="COPER                                             "/>
    <n v="1231345.9672164023"/>
  </r>
  <r>
    <x v="222"/>
    <s v="CORRALES                                          "/>
    <n v="748134.63751496002"/>
  </r>
  <r>
    <x v="223"/>
    <s v="COVARACHÍA                                        "/>
    <n v="1529831.8210424632"/>
  </r>
  <r>
    <x v="224"/>
    <s v="CUBARÁ                                            "/>
    <n v="1819309.5134986788"/>
  </r>
  <r>
    <x v="225"/>
    <s v="CUCAITA                                           "/>
    <n v="1307456.4838907421"/>
  </r>
  <r>
    <x v="226"/>
    <s v="CUÍTIVA                                           "/>
    <n v="944781.73077530414"/>
  </r>
  <r>
    <x v="227"/>
    <s v="CHÍQUIZA                                          "/>
    <n v="1489047.9328464195"/>
  </r>
  <r>
    <x v="228"/>
    <s v="CHIVOR                                            "/>
    <n v="755099.01293112338"/>
  </r>
  <r>
    <x v="229"/>
    <s v="DUITAMA                                           "/>
    <n v="1833717.0757155567"/>
  </r>
  <r>
    <x v="230"/>
    <s v="EL COCUY                                          "/>
    <n v="1566757.9949315265"/>
  </r>
  <r>
    <x v="231"/>
    <s v="EL ESPINO                                         "/>
    <n v="1395860.2853898332"/>
  </r>
  <r>
    <x v="232"/>
    <s v="FIRAVITOBA                                        "/>
    <n v="1090544.6989773139"/>
  </r>
  <r>
    <x v="233"/>
    <s v="FLORESTA                                          "/>
    <n v="1329896.9428381547"/>
  </r>
  <r>
    <x v="234"/>
    <s v="GACHANTIVÁ                                        "/>
    <n v="1254867.0192320868"/>
  </r>
  <r>
    <x v="235"/>
    <s v="GAMEZA                                            "/>
    <n v="1324104.7727452889"/>
  </r>
  <r>
    <x v="236"/>
    <s v="GARAGOA                                           "/>
    <n v="1508684.8362656683"/>
  </r>
  <r>
    <x v="237"/>
    <s v="GUACAMAYAS                                        "/>
    <n v="1062069.1805457398"/>
  </r>
  <r>
    <x v="238"/>
    <s v="GUATEQUE                                          "/>
    <n v="1278101.9041435048"/>
  </r>
  <r>
    <x v="239"/>
    <s v="GUAYATÁ                                           "/>
    <n v="1412341.242625989"/>
  </r>
  <r>
    <x v="240"/>
    <s v="GÜICÁN                                            "/>
    <n v="1987828.5552276224"/>
  </r>
  <r>
    <x v="241"/>
    <s v="IZA                                               "/>
    <n v="692863.58956892788"/>
  </r>
  <r>
    <x v="242"/>
    <s v="JENESANO                                          "/>
    <n v="1569151.2153861597"/>
  </r>
  <r>
    <x v="243"/>
    <s v="JERICÓ                                            "/>
    <n v="1670956.9259611145"/>
  </r>
  <r>
    <x v="244"/>
    <s v="LABRANZAGRANDE                                    "/>
    <n v="1802326.3427850455"/>
  </r>
  <r>
    <x v="245"/>
    <s v="LA CAPILLA                                        "/>
    <n v="729641.38544369861"/>
  </r>
  <r>
    <x v="246"/>
    <s v="LA VICTORIA                                       "/>
    <n v="887528.28221938759"/>
  </r>
  <r>
    <x v="247"/>
    <s v="LA UVITA                                          "/>
    <n v="1067555.0892920494"/>
  </r>
  <r>
    <x v="248"/>
    <s v="VILLA DE LEYVA                                    "/>
    <n v="1651123.043836616"/>
  </r>
  <r>
    <x v="249"/>
    <s v="MACANAL                                           "/>
    <n v="1175943.0139722675"/>
  </r>
  <r>
    <x v="250"/>
    <s v="MARIPÍ                                            "/>
    <n v="1665168.8336496949"/>
  </r>
  <r>
    <x v="251"/>
    <s v="MIRAFLORES                                        "/>
    <n v="1279263.1593404636"/>
  </r>
  <r>
    <x v="252"/>
    <s v="MONGUA                                            "/>
    <n v="1367190.2216143683"/>
  </r>
  <r>
    <x v="253"/>
    <s v="MONGUÍ                                            "/>
    <n v="1083717.1145927459"/>
  </r>
  <r>
    <x v="254"/>
    <s v="MONIQUIRÁ                                         "/>
    <n v="1963925.8837041706"/>
  </r>
  <r>
    <x v="255"/>
    <s v="MOTAVITA                                          "/>
    <n v="1817575.3442688584"/>
  </r>
  <r>
    <x v="256"/>
    <s v="MUZO                                              "/>
    <n v="1736523.7446663827"/>
  </r>
  <r>
    <x v="257"/>
    <s v="NOBSA                                             "/>
    <n v="1082755.3284943923"/>
  </r>
  <r>
    <x v="258"/>
    <s v="NUEVO COLÓN                                       "/>
    <n v="1177318.385962896"/>
  </r>
  <r>
    <x v="259"/>
    <s v="OICATÁ                                            "/>
    <n v="1194722.6042434722"/>
  </r>
  <r>
    <x v="260"/>
    <s v="OTANCHE                                           "/>
    <n v="2007910.697248131"/>
  </r>
  <r>
    <x v="261"/>
    <s v="PACHAVITA                                         "/>
    <n v="907634.00693389773"/>
  </r>
  <r>
    <x v="262"/>
    <s v="PÁEZ                                              "/>
    <n v="990884.76641835272"/>
  </r>
  <r>
    <x v="263"/>
    <s v="PAIPA                                             "/>
    <n v="1667837.6227790266"/>
  </r>
  <r>
    <x v="264"/>
    <s v="PAJARITO                                          "/>
    <n v="825264.78965306655"/>
  </r>
  <r>
    <x v="265"/>
    <s v="PANQUEBA                                          "/>
    <n v="849990.26051481813"/>
  </r>
  <r>
    <x v="266"/>
    <s v="PAUNA                                             "/>
    <n v="2271897.4080560356"/>
  </r>
  <r>
    <x v="267"/>
    <s v="PAYA                                              "/>
    <n v="1506423.0743591785"/>
  </r>
  <r>
    <x v="268"/>
    <s v="PAZ DE RÍO                                        "/>
    <n v="987943.21268320084"/>
  </r>
  <r>
    <x v="269"/>
    <s v="PESCA                                             "/>
    <n v="1737596.5718897879"/>
  </r>
  <r>
    <x v="270"/>
    <s v="PISBA                                             "/>
    <n v="1140081.9204724804"/>
  </r>
  <r>
    <x v="271"/>
    <s v="PUERTO BOYACÁ                                     "/>
    <n v="3355639.0463692248"/>
  </r>
  <r>
    <x v="272"/>
    <s v="QUÍPAMA                                           "/>
    <n v="1815244.9349556714"/>
  </r>
  <r>
    <x v="273"/>
    <s v="RAMIRIQUÍ                                         "/>
    <n v="1719175.1610121652"/>
  </r>
  <r>
    <x v="274"/>
    <s v="RÁQUIRA                                           "/>
    <n v="2473615.6740269065"/>
  </r>
  <r>
    <x v="275"/>
    <s v="RONDÓN                                            "/>
    <n v="1041091.7136104256"/>
  </r>
  <r>
    <x v="276"/>
    <s v="SABOYÁ                                            "/>
    <n v="2079477.6338885278"/>
  </r>
  <r>
    <x v="277"/>
    <s v="SÁCHICA                                           "/>
    <n v="1248998.5119302347"/>
  </r>
  <r>
    <x v="278"/>
    <s v="SAMACÁ                                            "/>
    <n v="1935827.7359032184"/>
  </r>
  <r>
    <x v="279"/>
    <s v="SAN EDUARDO                                       "/>
    <n v="738082.90629053116"/>
  </r>
  <r>
    <x v="280"/>
    <s v="SAN JOSÉ DE PARE                                  "/>
    <n v="1380835.3812836334"/>
  </r>
  <r>
    <x v="281"/>
    <s v="SAN LUIS DE GACENO                                "/>
    <n v="1137037.0819517151"/>
  </r>
  <r>
    <x v="282"/>
    <s v="SAN MATEO                                         "/>
    <n v="1292127.3810920119"/>
  </r>
  <r>
    <x v="283"/>
    <s v="SAN MIGUEL DE SEMA                                "/>
    <n v="1069975.5424828157"/>
  </r>
  <r>
    <x v="284"/>
    <s v="SAN PABLO DE BORBUR                               "/>
    <n v="1891113.3511800766"/>
  </r>
  <r>
    <x v="285"/>
    <s v="SANTANA                                           "/>
    <n v="1578404.7375300303"/>
  </r>
  <r>
    <x v="286"/>
    <s v="SANTA MARÍA                                       "/>
    <n v="1022129.2410205454"/>
  </r>
  <r>
    <x v="287"/>
    <s v="SANTA ROSA DE VITERBO                             "/>
    <n v="1147177.1841177717"/>
  </r>
  <r>
    <x v="288"/>
    <s v="SANTA SOFÍA                                       "/>
    <n v="924979.7104767859"/>
  </r>
  <r>
    <x v="289"/>
    <s v="SATIVANORTE                                       "/>
    <n v="1190311.7469650209"/>
  </r>
  <r>
    <x v="290"/>
    <s v="SATIVASUR                                         "/>
    <n v="748068.95576746017"/>
  </r>
  <r>
    <x v="291"/>
    <s v="SIACHOQUE                                         "/>
    <n v="1875217.5983529538"/>
  </r>
  <r>
    <x v="292"/>
    <s v="SOATÁ                                             "/>
    <n v="1451413.1184884906"/>
  </r>
  <r>
    <x v="293"/>
    <s v="SOCOTÁ                                            "/>
    <n v="2167036.963924244"/>
  </r>
  <r>
    <x v="294"/>
    <s v="SOCHA                                             "/>
    <n v="1215244.1295893937"/>
  </r>
  <r>
    <x v="295"/>
    <s v="SOGAMOSO                                          "/>
    <n v="2121046.5758050382"/>
  </r>
  <r>
    <x v="296"/>
    <s v="SOMONDOCO                                         "/>
    <n v="1052694.0568684936"/>
  </r>
  <r>
    <x v="297"/>
    <s v="SORA                                              "/>
    <n v="1148871.6021076813"/>
  </r>
  <r>
    <x v="298"/>
    <s v="SOTAQUIRÁ                                         "/>
    <n v="1443427.5487363562"/>
  </r>
  <r>
    <x v="299"/>
    <s v="SORACÁ                                            "/>
    <n v="1422637.821337238"/>
  </r>
  <r>
    <x v="300"/>
    <s v="SUSACÓN                                           "/>
    <n v="1268433.569921352"/>
  </r>
  <r>
    <x v="301"/>
    <s v="SUTAMARCHÁN                                       "/>
    <n v="1271023.3983739093"/>
  </r>
  <r>
    <x v="302"/>
    <s v="SUTATENZA                                         "/>
    <n v="1457340.4256876111"/>
  </r>
  <r>
    <x v="303"/>
    <s v="TASCO                                             "/>
    <n v="1389275.2767210752"/>
  </r>
  <r>
    <x v="304"/>
    <s v="TENZA                                             "/>
    <n v="950252.96331059188"/>
  </r>
  <r>
    <x v="305"/>
    <s v="TIBANÁ                                            "/>
    <n v="1769097.1958019286"/>
  </r>
  <r>
    <x v="306"/>
    <s v="TIBASOSA                                          "/>
    <n v="1142326.7248915955"/>
  </r>
  <r>
    <x v="307"/>
    <s v="TINJACÁ                                           "/>
    <n v="1176644.9151706621"/>
  </r>
  <r>
    <x v="308"/>
    <s v="TIPACOQUE                                         "/>
    <n v="1387579.9367153198"/>
  </r>
  <r>
    <x v="309"/>
    <s v="TOCA                                              "/>
    <n v="1808750.854159072"/>
  </r>
  <r>
    <x v="310"/>
    <s v="TOGÜÍ                                             "/>
    <n v="1346423.7917497084"/>
  </r>
  <r>
    <x v="311"/>
    <s v="TÓPAGA                                            "/>
    <n v="946923.60210561007"/>
  </r>
  <r>
    <x v="312"/>
    <s v="TOTA                                              "/>
    <n v="1685944.892401509"/>
  </r>
  <r>
    <x v="313"/>
    <s v="TUNUNGUÁ                                          "/>
    <n v="622336.2495602034"/>
  </r>
  <r>
    <x v="314"/>
    <s v="TURMEQUÉ                                          "/>
    <n v="1196620.6546613052"/>
  </r>
  <r>
    <x v="315"/>
    <s v="TUTA                                              "/>
    <n v="1487677.7032328397"/>
  </r>
  <r>
    <x v="316"/>
    <s v="TUTAZÁ                                            "/>
    <n v="936830.92197116464"/>
  </r>
  <r>
    <x v="317"/>
    <s v="UMBITA                                            "/>
    <n v="1902601.8777601123"/>
  </r>
  <r>
    <x v="318"/>
    <s v="VENTAQUEMADA                                      "/>
    <n v="1657104.9495823979"/>
  </r>
  <r>
    <x v="319"/>
    <s v="VIRACACHÁ                                         "/>
    <n v="1036819.1872250885"/>
  </r>
  <r>
    <x v="320"/>
    <s v="ZETAQUIRA                                         "/>
    <n v="1184377.6434635371"/>
  </r>
  <r>
    <x v="321"/>
    <s v="CALDAS                                            "/>
    <n v="91488044.515305042"/>
  </r>
  <r>
    <x v="322"/>
    <s v="MANIZALES                                         "/>
    <n v="3235881.468616128"/>
  </r>
  <r>
    <x v="323"/>
    <s v="AGUADAS                                           "/>
    <n v="1652162.2412448749"/>
  </r>
  <r>
    <x v="324"/>
    <s v="ANSERMA                                           "/>
    <n v="1763053.3629092127"/>
  </r>
  <r>
    <x v="325"/>
    <s v="ARANZAZU                                          "/>
    <n v="1176617.5208441392"/>
  </r>
  <r>
    <x v="326"/>
    <s v="BELALCÁZAR                                        "/>
    <n v="1423969.0696416348"/>
  </r>
  <r>
    <x v="327"/>
    <s v="CHINCHINÁ                                         "/>
    <n v="2053721.0831600726"/>
  </r>
  <r>
    <x v="328"/>
    <s v="FILADELFIA                                        "/>
    <n v="1357405.2096135393"/>
  </r>
  <r>
    <x v="329"/>
    <s v="LA DORADA                                         "/>
    <n v="2916914.0593063682"/>
  </r>
  <r>
    <x v="330"/>
    <s v="LA MERCED                                         "/>
    <n v="1002654.9450766593"/>
  </r>
  <r>
    <x v="331"/>
    <s v="MANZANARES                                        "/>
    <n v="1910205.3622438759"/>
  </r>
  <r>
    <x v="332"/>
    <s v="MARMATO                                           "/>
    <n v="1545561.9056818187"/>
  </r>
  <r>
    <x v="333"/>
    <s v="MARQUETALIA                                       "/>
    <n v="1573124.7424879149"/>
  </r>
  <r>
    <x v="334"/>
    <s v="MARULANDA                                         "/>
    <n v="756329.45733792707"/>
  </r>
  <r>
    <x v="335"/>
    <s v="NEIRA                                             "/>
    <n v="1895402.2172070742"/>
  </r>
  <r>
    <x v="336"/>
    <s v="NORCASIA                                          "/>
    <n v="1326037.137361154"/>
  </r>
  <r>
    <x v="337"/>
    <s v="PÁCORA                                            "/>
    <n v="1334005.2743600383"/>
  </r>
  <r>
    <x v="338"/>
    <s v="PALESTINA                                         "/>
    <n v="1638842.3535582125"/>
  </r>
  <r>
    <x v="339"/>
    <s v="PENSILVANIA                                       "/>
    <n v="1821740.7647307664"/>
  </r>
  <r>
    <x v="340"/>
    <s v="RIOSUCIO                                          "/>
    <n v="2607477.2806766778"/>
  </r>
  <r>
    <x v="341"/>
    <s v="RISARALDA                                         "/>
    <n v="1229843.0908898711"/>
  </r>
  <r>
    <x v="342"/>
    <s v="SALAMINA                                          "/>
    <n v="1295265.0960751101"/>
  </r>
  <r>
    <x v="343"/>
    <s v="SAMANÁ                                            "/>
    <n v="2205636.539545089"/>
  </r>
  <r>
    <x v="344"/>
    <s v="SAN JOSÉ                                          "/>
    <n v="64459.477672077715"/>
  </r>
  <r>
    <x v="345"/>
    <s v="SUPÍA                                             "/>
    <n v="1879376.2320178151"/>
  </r>
  <r>
    <x v="346"/>
    <s v="VICTORIA                                          "/>
    <n v="1332140.4260180816"/>
  </r>
  <r>
    <x v="347"/>
    <s v="VILLAMARÍA                                        "/>
    <n v="1722380.1926574633"/>
  </r>
  <r>
    <x v="348"/>
    <s v="VITERBO                                           "/>
    <n v="1250044.8098110855"/>
  </r>
  <r>
    <x v="349"/>
    <s v="CAQUETÁ                                           "/>
    <n v="115603597.69241571"/>
  </r>
  <r>
    <x v="350"/>
    <s v="FLORENCIA                                         "/>
    <n v="4254239.3226278722"/>
  </r>
  <r>
    <x v="351"/>
    <s v="ALBANIA                                           "/>
    <n v="1313532.3972317651"/>
  </r>
  <r>
    <x v="352"/>
    <s v="BELÉN DE LOS ANDAQUIES                            "/>
    <n v="2012121.8668056577"/>
  </r>
  <r>
    <x v="353"/>
    <s v="CARTAGENA DEL CHAIRÁ                              "/>
    <n v="3256913.7527204454"/>
  </r>
  <r>
    <x v="354"/>
    <s v="CURILLO                                           "/>
    <n v="1936068.8002734333"/>
  </r>
  <r>
    <x v="355"/>
    <s v="EL DONCELLO                                       "/>
    <n v="2417918.008397609"/>
  </r>
  <r>
    <x v="356"/>
    <s v="EL PAUJIL                                         "/>
    <n v="2745571.3583016843"/>
  </r>
  <r>
    <x v="357"/>
    <s v="LA MONTAÑITA                                      "/>
    <n v="3237358.8706903309"/>
  </r>
  <r>
    <x v="358"/>
    <s v="MILÁN                                             "/>
    <n v="2331870.3566128761"/>
  </r>
  <r>
    <x v="359"/>
    <s v="MORELIA                                           "/>
    <n v="1167599.5404808"/>
  </r>
  <r>
    <x v="360"/>
    <s v="PUERTO RICO                                       "/>
    <n v="3004590.5328813344"/>
  </r>
  <r>
    <x v="361"/>
    <s v="SAN JOSÉ DEL FRAGUA                               "/>
    <n v="2286350.5007462054"/>
  </r>
  <r>
    <x v="362"/>
    <s v="SAN VICENTE DEL CAGUÁN                            "/>
    <n v="4461631.8832428157"/>
  </r>
  <r>
    <x v="363"/>
    <s v="SOLANO                                            "/>
    <n v="4242138.6725780666"/>
  </r>
  <r>
    <x v="364"/>
    <s v="SOLITA                                            "/>
    <n v="1935089.9426239729"/>
  </r>
  <r>
    <x v="365"/>
    <s v="VALPARAÍSO                                        "/>
    <n v="1993123.3405445218"/>
  </r>
  <r>
    <x v="366"/>
    <s v="CAUCA                                             "/>
    <n v="187970912.09919548"/>
  </r>
  <r>
    <x v="367"/>
    <s v="POPAYÁN                                           "/>
    <n v="4019550.7014621794"/>
  </r>
  <r>
    <x v="368"/>
    <s v="ALMAGUER                                          "/>
    <n v="3701586.606985271"/>
  </r>
  <r>
    <x v="369"/>
    <s v="ARGELIA                                           "/>
    <n v="4401508.5985761583"/>
  </r>
  <r>
    <x v="370"/>
    <s v="BALBOA                                            "/>
    <n v="3247494.1156388968"/>
  </r>
  <r>
    <x v="371"/>
    <s v="BOLÍVAR                                           "/>
    <n v="4213530.7070451379"/>
  </r>
  <r>
    <x v="372"/>
    <s v="BUENOS AIRES                                      "/>
    <n v="3453664.0452184528"/>
  </r>
  <r>
    <x v="373"/>
    <s v="CAJIBÍO                                           "/>
    <n v="3843197.7283195555"/>
  </r>
  <r>
    <x v="374"/>
    <s v="CALDONO                                           "/>
    <n v="3862886.6353335977"/>
  </r>
  <r>
    <x v="375"/>
    <s v="CALOTO                                            "/>
    <n v="2408099.4141082317"/>
  </r>
  <r>
    <x v="376"/>
    <s v="CORINTO                                           "/>
    <n v="3261672.8183137625"/>
  </r>
  <r>
    <x v="377"/>
    <s v="EL TAMBO                                          "/>
    <n v="3779194.9336515963"/>
  </r>
  <r>
    <x v="378"/>
    <s v="FLORENCIA                                         "/>
    <n v="1536035.1911927685"/>
  </r>
  <r>
    <x v="379"/>
    <s v="GUAPI                                             "/>
    <n v="4204724.2105024159"/>
  </r>
  <r>
    <x v="380"/>
    <s v="INZÁ                                              "/>
    <n v="3733202.7965539098"/>
  </r>
  <r>
    <x v="381"/>
    <s v="JAMBALÓ                                           "/>
    <n v="3119405.925089404"/>
  </r>
  <r>
    <x v="382"/>
    <s v="LA SIERRA                                         "/>
    <n v="2144399.3836917728"/>
  </r>
  <r>
    <x v="383"/>
    <s v="LA VEGA                                           "/>
    <n v="4429563.5161907971"/>
  </r>
  <r>
    <x v="384"/>
    <s v="LÓPEZ                                             "/>
    <n v="2430031.281509757"/>
  </r>
  <r>
    <x v="385"/>
    <s v="MERCADERES                                        "/>
    <n v="2991094.3785773367"/>
  </r>
  <r>
    <x v="386"/>
    <s v="MIRANDA                                           "/>
    <n v="3449640.3205322325"/>
  </r>
  <r>
    <x v="387"/>
    <s v="MORALES                                           "/>
    <n v="3268863.4012881964"/>
  </r>
  <r>
    <x v="388"/>
    <s v="PADILLA                                           "/>
    <n v="1075442.6306994632"/>
  </r>
  <r>
    <x v="389"/>
    <s v="PAEZ                                              "/>
    <n v="3772512.2293242514"/>
  </r>
  <r>
    <x v="390"/>
    <s v="PATÍA                                             "/>
    <n v="2619911.2442081273"/>
  </r>
  <r>
    <x v="391"/>
    <s v="PIAMONTE                                          "/>
    <n v="145455.85137684643"/>
  </r>
  <r>
    <x v="392"/>
    <s v="PIENDAMÓ                                          "/>
    <n v="3008163.5343978107"/>
  </r>
  <r>
    <x v="393"/>
    <s v="PUERTO TEJADA                                     "/>
    <n v="1938970.8594122678"/>
  </r>
  <r>
    <x v="394"/>
    <s v="PURACÉ                                            "/>
    <n v="2316739.2495884746"/>
  </r>
  <r>
    <x v="395"/>
    <s v="ROSAS                                             "/>
    <n v="2584386.8005565703"/>
  </r>
  <r>
    <x v="396"/>
    <s v="SAN SEBASTIÁN                                     "/>
    <n v="2853315.1931276768"/>
  </r>
  <r>
    <x v="397"/>
    <s v="SANTANDER DE QUILICHAO                            "/>
    <n v="3803801.2933733165"/>
  </r>
  <r>
    <x v="398"/>
    <s v="SANTA ROSA                                        "/>
    <n v="2603213.4136360735"/>
  </r>
  <r>
    <x v="399"/>
    <s v="SILVIA                                            "/>
    <n v="3121558.9651684165"/>
  </r>
  <r>
    <x v="400"/>
    <s v="SOTARA                                            "/>
    <n v="2626154.9169068635"/>
  </r>
  <r>
    <x v="401"/>
    <s v="SUÁREZ                                            "/>
    <n v="2753837.8197065741"/>
  </r>
  <r>
    <x v="402"/>
    <s v="SUCRE                                             "/>
    <n v="137490.22378192097"/>
  </r>
  <r>
    <x v="403"/>
    <s v="TIMBÍO                                            "/>
    <n v="2633739.7519566566"/>
  </r>
  <r>
    <x v="404"/>
    <s v="TIMBIQUÍ                                          "/>
    <n v="3339104.9924266338"/>
  </r>
  <r>
    <x v="405"/>
    <s v="TORIBIO                                           "/>
    <n v="3421645.7997083664"/>
  </r>
  <r>
    <x v="406"/>
    <s v="TOTORÓ                                            "/>
    <n v="2938324.7216050178"/>
  </r>
  <r>
    <x v="407"/>
    <s v="VILLA RICA                                        "/>
    <n v="1778058.2393103838"/>
  </r>
  <r>
    <x v="408"/>
    <s v="CESAR                                             "/>
    <n v="163638673.62038612"/>
  </r>
  <r>
    <x v="409"/>
    <s v="VALLEDUPAR                                        "/>
    <n v="7089386.6592360437"/>
  </r>
  <r>
    <x v="410"/>
    <s v="AGUACHICA                                         "/>
    <n v="4304897.0405162573"/>
  </r>
  <r>
    <x v="411"/>
    <s v="AGUSTÍN CODAZZI                                   "/>
    <n v="3747504.9352885783"/>
  </r>
  <r>
    <x v="412"/>
    <s v="ASTREA                                            "/>
    <n v="3113228.266824469"/>
  </r>
  <r>
    <x v="413"/>
    <s v="BECERRIL                                          "/>
    <n v="2337941.2226300389"/>
  </r>
  <r>
    <x v="414"/>
    <s v="BOSCONIA                                          "/>
    <n v="3351537.9578996748"/>
  </r>
  <r>
    <x v="415"/>
    <s v="CHIMICHAGUA                                       "/>
    <n v="3596351.7008501589"/>
  </r>
  <r>
    <x v="416"/>
    <s v="CHIRIGUANÁ                                        "/>
    <n v="2606003.0723892897"/>
  </r>
  <r>
    <x v="417"/>
    <s v="CURUMANÍ                                          "/>
    <n v="2656342.2100390643"/>
  </r>
  <r>
    <x v="418"/>
    <s v="EL COPEY                                          "/>
    <n v="2917035.4041962028"/>
  </r>
  <r>
    <x v="419"/>
    <s v="EL PASO                                           "/>
    <n v="3092091.9755303264"/>
  </r>
  <r>
    <x v="420"/>
    <s v="GAMARRA                                           "/>
    <n v="2427519.0734841675"/>
  </r>
  <r>
    <x v="421"/>
    <s v="GONZÁLEZ                                          "/>
    <n v="1925858.5963870287"/>
  </r>
  <r>
    <x v="422"/>
    <s v="LA GLORIA                                         "/>
    <n v="2235281.221598193"/>
  </r>
  <r>
    <x v="423"/>
    <s v="LA JAGUA DE IBIRICO                               "/>
    <n v="2854451.3542850316"/>
  </r>
  <r>
    <x v="424"/>
    <s v="MANAURE                                           "/>
    <n v="2455631.5743153393"/>
  </r>
  <r>
    <x v="425"/>
    <s v="PAILITAS                                          "/>
    <n v="2460279.9599857032"/>
  </r>
  <r>
    <x v="426"/>
    <s v="PELAYA                                            "/>
    <n v="2621743.8410061002"/>
  </r>
  <r>
    <x v="427"/>
    <s v="PUEBLO BELLO                                      "/>
    <n v="3736300.1709672809"/>
  </r>
  <r>
    <x v="428"/>
    <s v="RÍO DE ORO                                        "/>
    <n v="2204161.7609385848"/>
  </r>
  <r>
    <x v="429"/>
    <s v="LA PAZ                                            "/>
    <n v="2684063.1202838123"/>
  </r>
  <r>
    <x v="430"/>
    <s v="SAN ALBERTO                                       "/>
    <n v="2266237.1147453636"/>
  </r>
  <r>
    <x v="431"/>
    <s v="SAN DIEGO                                         "/>
    <n v="1905189.6340533346"/>
  </r>
  <r>
    <x v="432"/>
    <s v="SAN MARTÍN                                        "/>
    <n v="2403365.3379959017"/>
  </r>
  <r>
    <x v="433"/>
    <s v="TAMALAMEQUE                                       "/>
    <n v="2490360.6319657415"/>
  </r>
  <r>
    <x v="434"/>
    <s v="CÓRDOBA                                           "/>
    <n v="237862514.7198658"/>
  </r>
  <r>
    <x v="435"/>
    <s v="MONTERÍA                                          "/>
    <n v="8360493.2101319432"/>
  </r>
  <r>
    <x v="436"/>
    <s v="AYAPEL                                            "/>
    <n v="4313783.1536027789"/>
  </r>
  <r>
    <x v="437"/>
    <s v="BUENAVISTA                                        "/>
    <n v="3028948.8988558799"/>
  </r>
  <r>
    <x v="438"/>
    <s v="CANALETE                                          "/>
    <n v="3743522.1214911938"/>
  </r>
  <r>
    <x v="439"/>
    <s v="CERETÉ                                            "/>
    <n v="4770007.9539296031"/>
  </r>
  <r>
    <x v="440"/>
    <s v="CHIMÁ                                             "/>
    <n v="2646496.991353929"/>
  </r>
  <r>
    <x v="441"/>
    <s v="CHINÚ                                             "/>
    <n v="3850545.6718336344"/>
  </r>
  <r>
    <x v="442"/>
    <s v="CIÉNAGA DE ORO                                    "/>
    <n v="4737229.6536853611"/>
  </r>
  <r>
    <x v="443"/>
    <s v="COTORRA                                           "/>
    <n v="2614258.0513700396"/>
  </r>
  <r>
    <x v="444"/>
    <s v="LA APARTADA                                       "/>
    <n v="2442383.9555615336"/>
  </r>
  <r>
    <x v="445"/>
    <s v="LORICA                                            "/>
    <n v="6126884.1450688541"/>
  </r>
  <r>
    <x v="446"/>
    <s v="LOS CÓRDOBAS                                      "/>
    <n v="3909315.9029964209"/>
  </r>
  <r>
    <x v="447"/>
    <s v="MOMIL                                             "/>
    <n v="2643592.4608323872"/>
  </r>
  <r>
    <x v="448"/>
    <s v="MONTELÍBANO                                       "/>
    <n v="4324458.7283540368"/>
  </r>
  <r>
    <x v="449"/>
    <s v="MOÑITOS                                           "/>
    <n v="3833412.5832441747"/>
  </r>
  <r>
    <x v="450"/>
    <s v="PLANETA RICA                                      "/>
    <n v="4606158.9319748282"/>
  </r>
  <r>
    <x v="451"/>
    <s v="PUEBLO NUEVO                                      "/>
    <n v="3911766.2028857172"/>
  </r>
  <r>
    <x v="452"/>
    <s v="PUERTO ESCONDIDO                                  "/>
    <n v="4219028.0601944029"/>
  </r>
  <r>
    <x v="453"/>
    <s v="PUERTO LIBERTADOR                                 "/>
    <n v="4371169.0872812867"/>
  </r>
  <r>
    <x v="454"/>
    <s v="PURÍSIMA                                          "/>
    <n v="2746793.647145614"/>
  </r>
  <r>
    <x v="455"/>
    <s v="SAHAGÚN                                           "/>
    <n v="4889879.4624244869"/>
  </r>
  <r>
    <x v="456"/>
    <s v="SAN ANDRÉS SOTAVENTO                              "/>
    <n v="4821261.9309120476"/>
  </r>
  <r>
    <x v="457"/>
    <s v="SAN ANTERO                                        "/>
    <n v="3682467.80042997"/>
  </r>
  <r>
    <x v="458"/>
    <s v="SAN BERNARDO DEL VIENTO                           "/>
    <n v="3978469.3633494377"/>
  </r>
  <r>
    <x v="459"/>
    <s v="SAN CARLOS                                        "/>
    <n v="3474868.4516214728"/>
  </r>
  <r>
    <x v="460"/>
    <s v="SAN PELAYO                                        "/>
    <n v="4078827.6421177983"/>
  </r>
  <r>
    <x v="461"/>
    <s v="TIERRALTA                                         "/>
    <n v="6296053.5121404827"/>
  </r>
  <r>
    <x v="462"/>
    <s v="VALENCIA                                          "/>
    <n v="4589159.6022205651"/>
  </r>
  <r>
    <x v="463"/>
    <s v="CUNDINAMARCA                                      "/>
    <n v="154376997.32997131"/>
  </r>
  <r>
    <x v="464"/>
    <s v="AGUA DE DIOS                                      "/>
    <n v="1175224.7065949589"/>
  </r>
  <r>
    <x v="465"/>
    <s v="ALBÁN                                             "/>
    <n v="1059732.1745418236"/>
  </r>
  <r>
    <x v="466"/>
    <s v="ANAPOIMA                                          "/>
    <n v="1628041.1660293266"/>
  </r>
  <r>
    <x v="467"/>
    <s v="ANOLAIMA                                          "/>
    <n v="1437839.8095181286"/>
  </r>
  <r>
    <x v="468"/>
    <s v="ARBELÁEZ                                          "/>
    <n v="1403310.6582109407"/>
  </r>
  <r>
    <x v="469"/>
    <s v="BELTRÁN                                           "/>
    <n v="849453.31460530311"/>
  </r>
  <r>
    <x v="470"/>
    <s v="BITUIMA                                           "/>
    <n v="851419.89836604148"/>
  </r>
  <r>
    <x v="471"/>
    <s v="BOJACÁ                                            "/>
    <n v="1248576.989097394"/>
  </r>
  <r>
    <x v="472"/>
    <s v="CABRERA                                           "/>
    <n v="1178231.9515829459"/>
  </r>
  <r>
    <x v="473"/>
    <s v="CACHIPAY                                          "/>
    <n v="1155976.2665124759"/>
  </r>
  <r>
    <x v="474"/>
    <s v="CAJICÁ                                            "/>
    <n v="1751001.7507950515"/>
  </r>
  <r>
    <x v="475"/>
    <s v="CAPARRAPÍ                                         "/>
    <n v="2493016.3322721124"/>
  </r>
  <r>
    <x v="476"/>
    <s v="CAQUEZA                                           "/>
    <n v="1789426.8372930437"/>
  </r>
  <r>
    <x v="477"/>
    <s v="CARMEN DE CARUPA                                  "/>
    <n v="1631789.1224291921"/>
  </r>
  <r>
    <x v="478"/>
    <s v="CHAGUANÍ                                          "/>
    <n v="1242307.0436996743"/>
  </r>
  <r>
    <x v="479"/>
    <s v="CHÍA                                              "/>
    <n v="1706417.8740882948"/>
  </r>
  <r>
    <x v="480"/>
    <s v="CHIPAQUE                                          "/>
    <n v="1340613.0102441683"/>
  </r>
  <r>
    <x v="481"/>
    <s v="CHOACHÍ                                           "/>
    <n v="1286490.9651402012"/>
  </r>
  <r>
    <x v="482"/>
    <s v="CHOCONTÁ                                          "/>
    <n v="2528644.3648794442"/>
  </r>
  <r>
    <x v="483"/>
    <s v="COGUA                                             "/>
    <n v="1227563.4684908614"/>
  </r>
  <r>
    <x v="484"/>
    <s v="COTA                                              "/>
    <n v="1325517.7287633717"/>
  </r>
  <r>
    <x v="485"/>
    <s v="CUCUNUBÁ                                          "/>
    <n v="1535589.4583149925"/>
  </r>
  <r>
    <x v="486"/>
    <s v="EL COLEGIO                                        "/>
    <n v="1598731.784069255"/>
  </r>
  <r>
    <x v="487"/>
    <s v="EL PEÑÓN                                          "/>
    <n v="1408590.3205669001"/>
  </r>
  <r>
    <x v="488"/>
    <s v="EL ROSAL                                          "/>
    <n v="1620168.3673701808"/>
  </r>
  <r>
    <x v="489"/>
    <s v="FACATATIVÁ                                        "/>
    <n v="2486946.4738186747"/>
  </r>
  <r>
    <x v="490"/>
    <s v="FOMEQUE                                           "/>
    <n v="1558542.9002652094"/>
  </r>
  <r>
    <x v="491"/>
    <s v="FOSCA                                             "/>
    <n v="1514061.5859398544"/>
  </r>
  <r>
    <x v="492"/>
    <s v="FUNZA                                             "/>
    <n v="2016702.6886756122"/>
  </r>
  <r>
    <x v="493"/>
    <s v="FÚQUENE                                           "/>
    <n v="987982.97342845052"/>
  </r>
  <r>
    <x v="494"/>
    <s v="FUSAGASUGÁ                                        "/>
    <n v="2980367.1899492592"/>
  </r>
  <r>
    <x v="495"/>
    <s v="GACHALA                                           "/>
    <n v="1220047.8701775074"/>
  </r>
  <r>
    <x v="496"/>
    <s v="GACHANCIPÁ                                        "/>
    <n v="1374710.9432941526"/>
  </r>
  <r>
    <x v="497"/>
    <s v="GACHETÁ                                           "/>
    <n v="1751978.1370619163"/>
  </r>
  <r>
    <x v="498"/>
    <s v="GAMA                                              "/>
    <n v="938460.47567090392"/>
  </r>
  <r>
    <x v="499"/>
    <s v="GIRARDOT                                          "/>
    <n v="2894313.0555376559"/>
  </r>
  <r>
    <x v="500"/>
    <s v="GRANADA                                           "/>
    <n v="1025970.5206327215"/>
  </r>
  <r>
    <x v="501"/>
    <s v="GUACHETÁ                                          "/>
    <n v="1585210.0889757425"/>
  </r>
  <r>
    <x v="502"/>
    <s v="GUADUAS                                           "/>
    <n v="2486437.8062302619"/>
  </r>
  <r>
    <x v="503"/>
    <s v="GUASCA                                            "/>
    <n v="1272070.9034301266"/>
  </r>
  <r>
    <x v="504"/>
    <s v="GUATAQUÍ                                          "/>
    <n v="1106437.4101026133"/>
  </r>
  <r>
    <x v="505"/>
    <s v="GUATAVITA                                         "/>
    <n v="1050976.5409557894"/>
  </r>
  <r>
    <x v="506"/>
    <s v="GUAYABAL DE SIQUIMA                               "/>
    <n v="908334.24470166117"/>
  </r>
  <r>
    <x v="507"/>
    <s v="GUAYABETAL                                        "/>
    <n v="1116943.8092038035"/>
  </r>
  <r>
    <x v="508"/>
    <s v="GUTIÉRREZ                                         "/>
    <n v="1329522.946595408"/>
  </r>
  <r>
    <x v="509"/>
    <s v="JERUSALÉN                                         "/>
    <n v="1158598.9358387738"/>
  </r>
  <r>
    <x v="510"/>
    <s v="JUNÍN                                             "/>
    <n v="1458283.8380062506"/>
  </r>
  <r>
    <x v="511"/>
    <s v="LA CALERA                                         "/>
    <n v="1336163.1431405768"/>
  </r>
  <r>
    <x v="512"/>
    <s v="LA MESA                                           "/>
    <n v="1990280.7181592882"/>
  </r>
  <r>
    <x v="513"/>
    <s v="LA PALMA                                          "/>
    <n v="1834385.5467104912"/>
  </r>
  <r>
    <x v="514"/>
    <s v="LA PEÑA                                           "/>
    <n v="2036620.540779531"/>
  </r>
  <r>
    <x v="515"/>
    <s v="LA VEGA                                           "/>
    <n v="1476991.0642913878"/>
  </r>
  <r>
    <x v="516"/>
    <s v="LENGUAZAQUE                                       "/>
    <n v="1518371.1545495316"/>
  </r>
  <r>
    <x v="517"/>
    <s v="MACHETA                                           "/>
    <n v="1503962.660811469"/>
  </r>
  <r>
    <x v="518"/>
    <s v="MADRID                                            "/>
    <n v="2061486.2340926677"/>
  </r>
  <r>
    <x v="519"/>
    <s v="MANTA                                             "/>
    <n v="1215785.5049771294"/>
  </r>
  <r>
    <x v="520"/>
    <s v="MEDINA                                            "/>
    <n v="1778696.6354791224"/>
  </r>
  <r>
    <x v="521"/>
    <s v="MOSQUERA                                          "/>
    <n v="1879093.3727642447"/>
  </r>
  <r>
    <x v="522"/>
    <s v="NARIÑO                                            "/>
    <n v="987803.22786473483"/>
  </r>
  <r>
    <x v="523"/>
    <s v="NEMOCÓN                                           "/>
    <n v="1171775.511845693"/>
  </r>
  <r>
    <x v="524"/>
    <s v="NILO                                              "/>
    <n v="1640208.6669807881"/>
  </r>
  <r>
    <x v="525"/>
    <s v="NIMAIMA                                           "/>
    <n v="1216684.5749871805"/>
  </r>
  <r>
    <x v="526"/>
    <s v="NOCAIMA                                           "/>
    <n v="1449716.0009882599"/>
  </r>
  <r>
    <x v="527"/>
    <s v="VENECIA                                           "/>
    <n v="895424.55901405215"/>
  </r>
  <r>
    <x v="528"/>
    <s v="PACHO                                             "/>
    <n v="1793607.2571467459"/>
  </r>
  <r>
    <x v="529"/>
    <s v="PAIME                                             "/>
    <n v="1534931.4431698769"/>
  </r>
  <r>
    <x v="530"/>
    <s v="PANDI                                             "/>
    <n v="1272897.6379700899"/>
  </r>
  <r>
    <x v="531"/>
    <s v="PARATEBUENO                                       "/>
    <n v="1510717.0637525842"/>
  </r>
  <r>
    <x v="532"/>
    <s v="PASCA                                             "/>
    <n v="1439005.7128155828"/>
  </r>
  <r>
    <x v="533"/>
    <s v="PUERTO SALGAR                                     "/>
    <n v="1841447.4752055407"/>
  </r>
  <r>
    <x v="534"/>
    <s v="PULÍ                                              "/>
    <n v="1078990.1959848776"/>
  </r>
  <r>
    <x v="535"/>
    <s v="QUEBRADANEGRA                                     "/>
    <n v="1252397.0243238062"/>
  </r>
  <r>
    <x v="536"/>
    <s v="QUETAME                                           "/>
    <n v="1477998.8466236442"/>
  </r>
  <r>
    <x v="537"/>
    <s v="QUIPILE                                           "/>
    <n v="1626304.4208582863"/>
  </r>
  <r>
    <x v="538"/>
    <s v="APULO                                             "/>
    <n v="1480956.1696813926"/>
  </r>
  <r>
    <x v="539"/>
    <s v="RICAURTE                                          "/>
    <n v="1598031.2516366765"/>
  </r>
  <r>
    <x v="540"/>
    <s v="SAN ANTONIO DEL TEQUENDAMA                        "/>
    <n v="1520748.5106284022"/>
  </r>
  <r>
    <x v="541"/>
    <s v="SAN BERNARDO                                      "/>
    <n v="1383807.6467013061"/>
  </r>
  <r>
    <x v="542"/>
    <s v="SAN CAYETANO                                      "/>
    <n v="1275642.8403509483"/>
  </r>
  <r>
    <x v="543"/>
    <s v="SAN FRANCISCO                                     "/>
    <n v="1205104.7973541319"/>
  </r>
  <r>
    <x v="544"/>
    <s v="SAN JUAN DE RÍO SECO                              "/>
    <n v="1522505.2074619159"/>
  </r>
  <r>
    <x v="545"/>
    <s v="SASAIMA                                           "/>
    <n v="1313558.5083403587"/>
  </r>
  <r>
    <x v="546"/>
    <s v="SESQUILÉ                                          "/>
    <n v="1186293.5448685735"/>
  </r>
  <r>
    <x v="547"/>
    <s v="SIBATÉ                                            "/>
    <n v="1753700.0919581279"/>
  </r>
  <r>
    <x v="548"/>
    <s v="SILVANIA                                          "/>
    <n v="1740478.8504618257"/>
  </r>
  <r>
    <x v="549"/>
    <s v="SIMIJACA                                          "/>
    <n v="1346505.0146921873"/>
  </r>
  <r>
    <x v="550"/>
    <s v="SOACHA                                            "/>
    <n v="4870033.4895355105"/>
  </r>
  <r>
    <x v="551"/>
    <s v="SOPÓ                                              "/>
    <n v="1049058.5673914105"/>
  </r>
  <r>
    <x v="552"/>
    <s v="SUBACHOQUE                                        "/>
    <n v="1119054.3034793362"/>
  </r>
  <r>
    <x v="553"/>
    <s v="SUESCA                                            "/>
    <n v="1576054.3005117252"/>
  </r>
  <r>
    <x v="554"/>
    <s v="SUPATÁ                                            "/>
    <n v="1147218.3516500816"/>
  </r>
  <r>
    <x v="555"/>
    <s v="SUSA                                              "/>
    <n v="1615311.5395809188"/>
  </r>
  <r>
    <x v="556"/>
    <s v="SUTATAUSA                                         "/>
    <n v="1147867.03257294"/>
  </r>
  <r>
    <x v="557"/>
    <s v="TABIO                                             "/>
    <n v="1285225.5126471221"/>
  </r>
  <r>
    <x v="558"/>
    <s v="TAUSA                                             "/>
    <n v="1246750.2570806593"/>
  </r>
  <r>
    <x v="559"/>
    <s v="TENA                                              "/>
    <n v="1220347.4112642109"/>
  </r>
  <r>
    <x v="560"/>
    <s v="TENJO                                             "/>
    <n v="1304294.197660543"/>
  </r>
  <r>
    <x v="561"/>
    <s v="TIBACUY                                           "/>
    <n v="1219622.5167015046"/>
  </r>
  <r>
    <x v="562"/>
    <s v="TIBIRITA                                          "/>
    <n v="943871.68212293088"/>
  </r>
  <r>
    <x v="563"/>
    <s v="TOCAIMA                                           "/>
    <n v="1968336.1801688522"/>
  </r>
  <r>
    <x v="564"/>
    <s v="TOCANCIPÁ                                         "/>
    <n v="1835791.8965325803"/>
  </r>
  <r>
    <x v="565"/>
    <s v="TOPAIPÍ                                           "/>
    <n v="1627279.599949725"/>
  </r>
  <r>
    <x v="566"/>
    <s v="UBALÁ                                             "/>
    <n v="1954739.5356427431"/>
  </r>
  <r>
    <x v="567"/>
    <s v="UBAQUE                                            "/>
    <n v="1210774.3488445356"/>
  </r>
  <r>
    <x v="568"/>
    <s v="VILLA DE SAN DIEGO DE UBATE                       "/>
    <n v="1990832.6824712753"/>
  </r>
  <r>
    <x v="569"/>
    <s v="UNE                                               "/>
    <n v="1349258.781364575"/>
  </r>
  <r>
    <x v="570"/>
    <s v="ÚTICA                                             "/>
    <n v="1341365.5367663503"/>
  </r>
  <r>
    <x v="571"/>
    <s v="VERGARA                                           "/>
    <n v="1793245.8364397883"/>
  </r>
  <r>
    <x v="572"/>
    <s v="VIANÍ                                             "/>
    <n v="1028752.708205983"/>
  </r>
  <r>
    <x v="573"/>
    <s v="VILLAGÓMEZ                                        "/>
    <n v="960735.22840932012"/>
  </r>
  <r>
    <x v="574"/>
    <s v="VILLAPINZÓN                                       "/>
    <n v="1745600.3823472187"/>
  </r>
  <r>
    <x v="575"/>
    <s v="VILLETA                                           "/>
    <n v="1691754.9134815931"/>
  </r>
  <r>
    <x v="576"/>
    <s v="VIOTÁ                                             "/>
    <n v="1859123.3174537569"/>
  </r>
  <r>
    <x v="577"/>
    <s v="YACOPÍ                                            "/>
    <n v="2807278.4475724697"/>
  </r>
  <r>
    <x v="578"/>
    <s v="ZIPACÓN                                           "/>
    <n v="1156629.3483975455"/>
  </r>
  <r>
    <x v="579"/>
    <s v="ZIPAQUIRÁ                                         "/>
    <n v="2397832.0832605064"/>
  </r>
  <r>
    <x v="580"/>
    <s v="CHOCÓ                                             "/>
    <n v="172386249.26319504"/>
  </r>
  <r>
    <x v="581"/>
    <s v="QUIBDÓ                                            "/>
    <n v="7335278.6189252138"/>
  </r>
  <r>
    <x v="582"/>
    <s v="ACANDÍ                                            "/>
    <n v="1871067.9947402328"/>
  </r>
  <r>
    <x v="583"/>
    <s v="ALTO BAUDO                                        "/>
    <n v="5008707.8478147686"/>
  </r>
  <r>
    <x v="584"/>
    <s v="ATRATO                                            "/>
    <n v="2645521.4225444198"/>
  </r>
  <r>
    <x v="585"/>
    <s v="BAGADÓ                                            "/>
    <n v="2423584.5562075227"/>
  </r>
  <r>
    <x v="586"/>
    <s v="BAHÍA SOLANO                                      "/>
    <n v="1397858.8450403661"/>
  </r>
  <r>
    <x v="587"/>
    <s v="BAJO BAUDÓ                                        "/>
    <n v="3190940.4010688066"/>
  </r>
  <r>
    <x v="588"/>
    <s v="BOJAYA                                            "/>
    <n v="2882561.355217576"/>
  </r>
  <r>
    <x v="589"/>
    <s v="EL CANTÓN DEL SAN PABLO                           "/>
    <n v="1877647.9560851455"/>
  </r>
  <r>
    <x v="590"/>
    <s v="CARMEN DEL DARIEN                                 "/>
    <n v="104566.51118270308"/>
  </r>
  <r>
    <x v="591"/>
    <s v="CÉRTEGUI                                          "/>
    <n v="2729542.6070649028"/>
  </r>
  <r>
    <x v="592"/>
    <s v="CONDOTO                                           "/>
    <n v="2619871.4644522071"/>
  </r>
  <r>
    <x v="593"/>
    <s v="EL CARMEN DE ATRATO                               "/>
    <n v="1723215.7576378584"/>
  </r>
  <r>
    <x v="594"/>
    <s v="EL LITORAL DEL SAN JUAN                           "/>
    <n v="3072590.12366952"/>
  </r>
  <r>
    <x v="595"/>
    <s v="ISTMINA                                           "/>
    <n v="3981212.9498262405"/>
  </r>
  <r>
    <x v="596"/>
    <s v="JURADÓ                                            "/>
    <n v="1714394.7749904171"/>
  </r>
  <r>
    <x v="597"/>
    <s v="LLORÓ                                             "/>
    <n v="2543750.2257791907"/>
  </r>
  <r>
    <x v="598"/>
    <s v="MEDIO ATRATO                                      "/>
    <n v="4701587.7813350558"/>
  </r>
  <r>
    <x v="599"/>
    <s v="MEDIO BAUDÓ                                       "/>
    <n v="160045.46894972771"/>
  </r>
  <r>
    <x v="600"/>
    <s v="MEDIO SAN JUAN                                    "/>
    <n v="2651868.9598531127"/>
  </r>
  <r>
    <x v="601"/>
    <s v="NÓVITA                                            "/>
    <n v="2094944.345176205"/>
  </r>
  <r>
    <x v="602"/>
    <s v="NUQUÍ                                             "/>
    <n v="1739871.8408531621"/>
  </r>
  <r>
    <x v="603"/>
    <s v="RÍO IRO                                           "/>
    <n v="125007.95422431082"/>
  </r>
  <r>
    <x v="604"/>
    <s v="RÍO QUITO                                         "/>
    <n v="2832715.5910995454"/>
  </r>
  <r>
    <x v="605"/>
    <s v="RIOSUCIO                                          "/>
    <n v="4088081.1832723022"/>
  </r>
  <r>
    <x v="606"/>
    <s v="SAN JOSÉ DEL PALMAR                               "/>
    <n v="1297007.2402667925"/>
  </r>
  <r>
    <x v="607"/>
    <s v="SIPÍ                                              "/>
    <n v="1330327.9899996296"/>
  </r>
  <r>
    <x v="608"/>
    <s v="TADÓ                                              "/>
    <n v="3500357.0284242928"/>
  </r>
  <r>
    <x v="609"/>
    <s v="UNGUÍA                                            "/>
    <n v="2578446.4520611316"/>
  </r>
  <r>
    <x v="610"/>
    <s v="UNIÓN PANAMERICANA                                "/>
    <n v="2021154.2667364627"/>
  </r>
  <r>
    <x v="611"/>
    <s v="HUILA                                             "/>
    <n v="141850935.96429729"/>
  </r>
  <r>
    <x v="612"/>
    <s v="NEIVA                                             "/>
    <n v="4299361.8371907175"/>
  </r>
  <r>
    <x v="613"/>
    <s v="ACEVEDO                                           "/>
    <n v="3716261.6963778138"/>
  </r>
  <r>
    <x v="614"/>
    <s v="AGRADO                                            "/>
    <n v="1760551.4491430745"/>
  </r>
  <r>
    <x v="615"/>
    <s v="AIPE                                              "/>
    <n v="2495130.9518556744"/>
  </r>
  <r>
    <x v="616"/>
    <s v="ALGECIRAS                                         "/>
    <n v="2756327.3670539856"/>
  </r>
  <r>
    <x v="617"/>
    <s v="ALTAMIRA                                          "/>
    <n v="899944.87953480333"/>
  </r>
  <r>
    <x v="618"/>
    <s v="BARAYA                                            "/>
    <n v="2906180.6256843507"/>
  </r>
  <r>
    <x v="619"/>
    <s v="CAMPOALEGRE                                       "/>
    <n v="2189862.5403365046"/>
  </r>
  <r>
    <x v="620"/>
    <s v="COLOMBIA                                          "/>
    <n v="2497786.6141408086"/>
  </r>
  <r>
    <x v="621"/>
    <s v="ELÍAS                                             "/>
    <n v="1065578.7055484354"/>
  </r>
  <r>
    <x v="622"/>
    <s v="GARZÓN                                            "/>
    <n v="3562136.7763460875"/>
  </r>
  <r>
    <x v="623"/>
    <s v="GIGANTE                                           "/>
    <n v="2386071.4194255918"/>
  </r>
  <r>
    <x v="624"/>
    <s v="GUADALUPE                                         "/>
    <n v="2233729.630516842"/>
  </r>
  <r>
    <x v="625"/>
    <s v="HOBO                                              "/>
    <n v="1304127.1416963786"/>
  </r>
  <r>
    <x v="626"/>
    <s v="IQUIRA                                            "/>
    <n v="2025873.4290048331"/>
  </r>
  <r>
    <x v="627"/>
    <s v="ISNOS                                             "/>
    <n v="2813564.5425055176"/>
  </r>
  <r>
    <x v="628"/>
    <s v="LA ARGENTINA                                      "/>
    <n v="2118428.6211164445"/>
  </r>
  <r>
    <x v="629"/>
    <s v="LA PLATA                                          "/>
    <n v="3846306.1479124725"/>
  </r>
  <r>
    <x v="630"/>
    <s v="NÁTAGA                                            "/>
    <n v="1475340.9030621722"/>
  </r>
  <r>
    <x v="631"/>
    <s v="OPORAPA                                           "/>
    <n v="2333893.6966275424"/>
  </r>
  <r>
    <x v="632"/>
    <s v="PAICOL                                            "/>
    <n v="1321738.4238246679"/>
  </r>
  <r>
    <x v="633"/>
    <s v="PALERMO                                           "/>
    <n v="2348285.1568356454"/>
  </r>
  <r>
    <x v="634"/>
    <s v="PALESTINA                                         "/>
    <n v="1953581.7688975185"/>
  </r>
  <r>
    <x v="635"/>
    <s v="PITAL                                             "/>
    <n v="2075617.144028604"/>
  </r>
  <r>
    <x v="636"/>
    <s v="PITALITO                                          "/>
    <n v="4562495.8544351757"/>
  </r>
  <r>
    <x v="637"/>
    <s v="RIVERA                                            "/>
    <n v="1944246.548545301"/>
  </r>
  <r>
    <x v="638"/>
    <s v="SALADOBLANCO                                      "/>
    <n v="2058854.3160919547"/>
  </r>
  <r>
    <x v="639"/>
    <s v="SAN AGUSTÍN                                       "/>
    <n v="2862592.2789548784"/>
  </r>
  <r>
    <x v="640"/>
    <s v="SANTA MARÍA                                       "/>
    <n v="1856444.3291182369"/>
  </r>
  <r>
    <x v="641"/>
    <s v="SUAZA                                             "/>
    <n v="2447726.9138301611"/>
  </r>
  <r>
    <x v="642"/>
    <s v="TARQUI                                            "/>
    <n v="2177128.1897450536"/>
  </r>
  <r>
    <x v="643"/>
    <s v="TESALIA                                           "/>
    <n v="1376302.0479825214"/>
  </r>
  <r>
    <x v="644"/>
    <s v="TELLO                                             "/>
    <n v="2338386.4897472709"/>
  </r>
  <r>
    <x v="645"/>
    <s v="TERUEL                                            "/>
    <n v="1478607.3105459288"/>
  </r>
  <r>
    <x v="646"/>
    <s v="TIMANÁ                                            "/>
    <n v="1954316.8341504931"/>
  </r>
  <r>
    <x v="647"/>
    <s v="VILLAVIEJA                                        "/>
    <n v="1496628.7946733087"/>
  </r>
  <r>
    <x v="648"/>
    <s v="YAGUARÁ                                           "/>
    <n v="1145350.2810053006"/>
  </r>
  <r>
    <x v="649"/>
    <s v="LA GUAJIRA                                        "/>
    <n v="203066564.88623619"/>
  </r>
  <r>
    <x v="650"/>
    <s v="RIOHACHA                                          "/>
    <n v="7333840.9871014953"/>
  </r>
  <r>
    <x v="651"/>
    <s v="ALBANIA                                           "/>
    <n v="181381.41944876313"/>
  </r>
  <r>
    <x v="652"/>
    <s v="BARRANCAS                                         "/>
    <n v="3424778.8951068968"/>
  </r>
  <r>
    <x v="653"/>
    <s v="DIBULLA                                           "/>
    <n v="3862315.7554387152"/>
  </r>
  <r>
    <x v="654"/>
    <s v="DISTRACCIÓN                                       "/>
    <n v="150095.54918660223"/>
  </r>
  <r>
    <x v="655"/>
    <s v="EL MOLINO                                         "/>
    <n v="2002964.6810599118"/>
  </r>
  <r>
    <x v="656"/>
    <s v="FONSECA                                           "/>
    <n v="2929394.9696034938"/>
  </r>
  <r>
    <x v="657"/>
    <s v="HATONUEVO                                         "/>
    <n v="3204381.1108528674"/>
  </r>
  <r>
    <x v="658"/>
    <s v="LA JAGUA DEL PILAR                                "/>
    <n v="82129.369591273367"/>
  </r>
  <r>
    <x v="659"/>
    <s v="MAICAO                                            "/>
    <n v="7165830.1757164001"/>
  </r>
  <r>
    <x v="660"/>
    <s v="MANAURE                                           "/>
    <n v="6833333.9138087034"/>
  </r>
  <r>
    <x v="661"/>
    <s v="SAN JUAN DEL CESAR                                "/>
    <n v="3123990.2068951279"/>
  </r>
  <r>
    <x v="662"/>
    <s v="URIBIA                                            "/>
    <n v="9354065.9759273529"/>
  </r>
  <r>
    <x v="663"/>
    <s v="URUMITA                                           "/>
    <n v="2889103.7895669341"/>
  </r>
  <r>
    <x v="664"/>
    <s v="VILLANUEVA                                        "/>
    <n v="2861056.9799886048"/>
  </r>
  <r>
    <x v="665"/>
    <s v="MAGDALENA                                         "/>
    <n v="184053196.02348328"/>
  </r>
  <r>
    <x v="666"/>
    <s v="SANTA MARTA                                       "/>
    <n v="6727183.8166441321"/>
  </r>
  <r>
    <x v="667"/>
    <s v="ALGARROBO                                         "/>
    <n v="2499297.8171259463"/>
  </r>
  <r>
    <x v="668"/>
    <s v="ARACATACA                                         "/>
    <n v="3851073.7397761941"/>
  </r>
  <r>
    <x v="669"/>
    <s v="ARIGUANÍ                                          "/>
    <n v="3440771.1174065322"/>
  </r>
  <r>
    <x v="670"/>
    <s v="CERRO SAN ANTONIO                                 "/>
    <n v="2025271.2766136974"/>
  </r>
  <r>
    <x v="671"/>
    <s v="CHIVOLO                                           "/>
    <n v="2905173.3851552159"/>
  </r>
  <r>
    <x v="672"/>
    <s v="CIÉNAGA                                           "/>
    <n v="4593026.8218456507"/>
  </r>
  <r>
    <x v="673"/>
    <s v="CONCORDIA                                         "/>
    <n v="2153292.4071444422"/>
  </r>
  <r>
    <x v="674"/>
    <s v="EL BANCO                                          "/>
    <n v="4463802.0994315147"/>
  </r>
  <r>
    <x v="675"/>
    <s v="EL PIÑON                                          "/>
    <n v="2701272.0423004329"/>
  </r>
  <r>
    <x v="676"/>
    <s v="EL RETÉN                                          "/>
    <n v="2928606.7981387526"/>
  </r>
  <r>
    <x v="677"/>
    <s v="FUNDACIÓN                                         "/>
    <n v="3623960.239225328"/>
  </r>
  <r>
    <x v="678"/>
    <s v="GUAMAL                                            "/>
    <n v="3391009.1331615001"/>
  </r>
  <r>
    <x v="679"/>
    <s v="NUEVA GRANADA                                     "/>
    <n v="3541932.529010281"/>
  </r>
  <r>
    <x v="680"/>
    <s v="PEDRAZA                                           "/>
    <n v="2154643.5595847964"/>
  </r>
  <r>
    <x v="681"/>
    <s v="PIJIÑO DEL CARMEN                                 "/>
    <n v="3206439.4304377288"/>
  </r>
  <r>
    <x v="682"/>
    <s v="PIVIJAY                                           "/>
    <n v="3050332.2333652824"/>
  </r>
  <r>
    <x v="683"/>
    <s v="PLATO                                             "/>
    <n v="4610020.524451673"/>
  </r>
  <r>
    <x v="684"/>
    <s v="PUEBLOVIEJO                                       "/>
    <n v="3378835.3682054281"/>
  </r>
  <r>
    <x v="685"/>
    <s v="REMOLINO                                          "/>
    <n v="2011734.6106443107"/>
  </r>
  <r>
    <x v="686"/>
    <s v="SABANAS DE SAN ANGEL                              "/>
    <n v="2998330.3684558719"/>
  </r>
  <r>
    <x v="687"/>
    <s v="SALAMINA                                          "/>
    <n v="1729017.3284902349"/>
  </r>
  <r>
    <x v="688"/>
    <s v="SAN SEBASTIÁN DE BUENAVISTA                       "/>
    <n v="2879568.4727651179"/>
  </r>
  <r>
    <x v="689"/>
    <s v="SAN ZENÓN                                         "/>
    <n v="2366035.9104952216"/>
  </r>
  <r>
    <x v="690"/>
    <s v="SANTA ANA                                         "/>
    <n v="3417962.1943114251"/>
  </r>
  <r>
    <x v="691"/>
    <s v="SANTA BÁRBARA DE PINTO                            "/>
    <n v="2868526.7246478498"/>
  </r>
  <r>
    <x v="692"/>
    <s v="SITIONUEVO                                        "/>
    <n v="3712401.738815695"/>
  </r>
  <r>
    <x v="693"/>
    <s v="TENERIFE                                          "/>
    <n v="2530895.3762712032"/>
  </r>
  <r>
    <x v="694"/>
    <s v="ZAPAYÁN                                           "/>
    <n v="2413417.3353692144"/>
  </r>
  <r>
    <x v="695"/>
    <s v="ZONA BANANERA                                     "/>
    <n v="3733183.4057050645"/>
  </r>
  <r>
    <x v="696"/>
    <s v="META                                              "/>
    <n v="113318882.69569731"/>
  </r>
  <r>
    <x v="697"/>
    <s v="VILLAVICENCIO                                     "/>
    <n v="4926431.9727569818"/>
  </r>
  <r>
    <x v="698"/>
    <s v="ACACÍAS                                           "/>
    <n v="2679477.2225740403"/>
  </r>
  <r>
    <x v="699"/>
    <s v="BARRANCA DE UPÍA                                  "/>
    <n v="1199362.7202872336"/>
  </r>
  <r>
    <x v="700"/>
    <s v="CABUYARO                                          "/>
    <n v="1258086.403907612"/>
  </r>
  <r>
    <x v="701"/>
    <s v="CASTILLA LA NUEVA                                 "/>
    <n v="1252385.2567401007"/>
  </r>
  <r>
    <x v="702"/>
    <s v="CUBARRAL                                          "/>
    <n v="1204750.8953536823"/>
  </r>
  <r>
    <x v="703"/>
    <s v="CUMARAL                                           "/>
    <n v="1564985.357679598"/>
  </r>
  <r>
    <x v="704"/>
    <s v="EL CALVARIO                                       "/>
    <n v="616950.91658384725"/>
  </r>
  <r>
    <x v="705"/>
    <s v="EL CASTILLO                                       "/>
    <n v="80591.884401839226"/>
  </r>
  <r>
    <x v="706"/>
    <s v="EL DORADO                                         "/>
    <n v="1040358.0741551593"/>
  </r>
  <r>
    <x v="707"/>
    <s v="FUENTE DE ORO                                     "/>
    <n v="1908192.4875843972"/>
  </r>
  <r>
    <x v="708"/>
    <s v="GRANADA                                           "/>
    <n v="2886589.6899830401"/>
  </r>
  <r>
    <x v="709"/>
    <s v="GUAMAL                                            "/>
    <n v="1076359.6087286621"/>
  </r>
  <r>
    <x v="710"/>
    <s v="MAPIRIPÁN                                         "/>
    <n v="3757834.8871714473"/>
  </r>
  <r>
    <x v="711"/>
    <s v="MESETAS                                           "/>
    <n v="3106224.434833169"/>
  </r>
  <r>
    <x v="712"/>
    <s v="LA MACARENA                                       "/>
    <n v="4887161.1886095703"/>
  </r>
  <r>
    <x v="713"/>
    <s v="URIBE                                             "/>
    <n v="2427316.9238858521"/>
  </r>
  <r>
    <x v="714"/>
    <s v="LEJANÍAS                                          "/>
    <n v="1608766.4247318804"/>
  </r>
  <r>
    <x v="715"/>
    <s v="PUERTO CONCORDIA                                  "/>
    <n v="4065040.6631036997"/>
  </r>
  <r>
    <x v="716"/>
    <s v="PUERTO GAITÁN                                     "/>
    <n v="2940801.636384815"/>
  </r>
  <r>
    <x v="717"/>
    <s v="PUERTO LÓPEZ                                      "/>
    <n v="2475529.2466290742"/>
  </r>
  <r>
    <x v="718"/>
    <s v="PUERTO LLERAS                                     "/>
    <n v="2117444.4594994783"/>
  </r>
  <r>
    <x v="719"/>
    <s v="PUERTO RICO                                       "/>
    <n v="3789477.2543858588"/>
  </r>
  <r>
    <x v="720"/>
    <s v="RESTREPO                                          "/>
    <n v="1062416.8185416088"/>
  </r>
  <r>
    <x v="721"/>
    <s v="SAN CARLOS DE GUAROA                              "/>
    <n v="1712989.4137214348"/>
  </r>
  <r>
    <x v="722"/>
    <s v="SAN JUAN DE ARAMA                                 "/>
    <n v="1592372.1084694639"/>
  </r>
  <r>
    <x v="723"/>
    <s v="SAN JUANITO                                       "/>
    <n v="780458.03224943206"/>
  </r>
  <r>
    <x v="724"/>
    <s v="SAN MARTÍN                                        "/>
    <n v="1950239.2523323596"/>
  </r>
  <r>
    <x v="725"/>
    <s v="VISTAHERMOSA                                      "/>
    <n v="3005497.8059808612"/>
  </r>
  <r>
    <x v="726"/>
    <s v="NARIÑO                                            "/>
    <n v="199657453.36919022"/>
  </r>
  <r>
    <x v="727"/>
    <s v="PASTO                                             "/>
    <n v="4541367.652166754"/>
  </r>
  <r>
    <x v="728"/>
    <s v="ALBÁN                                             "/>
    <n v="2556986.9039119631"/>
  </r>
  <r>
    <x v="729"/>
    <s v="ALDANA                                            "/>
    <n v="1304130.0218077376"/>
  </r>
  <r>
    <x v="730"/>
    <s v="ANCUYÁ                                            "/>
    <n v="1565214.0841470584"/>
  </r>
  <r>
    <x v="731"/>
    <s v="ARBOLEDA                                          "/>
    <n v="2332522.9252108037"/>
  </r>
  <r>
    <x v="732"/>
    <s v="BARBACOAS                                         "/>
    <n v="4281361.3693214953"/>
  </r>
  <r>
    <x v="733"/>
    <s v="BELÉN                                             "/>
    <n v="1248421.1874297634"/>
  </r>
  <r>
    <x v="734"/>
    <s v="BUESACO                                           "/>
    <n v="3123626.6379862428"/>
  </r>
  <r>
    <x v="735"/>
    <s v="COLÓN                                             "/>
    <n v="2127111.8051685989"/>
  </r>
  <r>
    <x v="736"/>
    <s v="CONSACA                                           "/>
    <n v="2035688.9625818431"/>
  </r>
  <r>
    <x v="737"/>
    <s v="CONTADERO                                         "/>
    <n v="1980231.1636526883"/>
  </r>
  <r>
    <x v="738"/>
    <s v="CÓRDOBA                                           "/>
    <n v="2767623.3253963888"/>
  </r>
  <r>
    <x v="739"/>
    <s v="CUASPUD                                           "/>
    <n v="1978061.8979958892"/>
  </r>
  <r>
    <x v="740"/>
    <s v="CUMBAL                                            "/>
    <n v="2959952.0671332031"/>
  </r>
  <r>
    <x v="741"/>
    <s v="CUMBITARA                                         "/>
    <n v="3594870.544175297"/>
  </r>
  <r>
    <x v="742"/>
    <s v="CHACHAGÜÍ                                         "/>
    <n v="2146006.18166022"/>
  </r>
  <r>
    <x v="743"/>
    <s v="EL CHARCO                                         "/>
    <n v="4548275.3663822711"/>
  </r>
  <r>
    <x v="744"/>
    <s v="EL PEÑOL                                          "/>
    <n v="1705191.2223033607"/>
  </r>
  <r>
    <x v="745"/>
    <s v="EL ROSARIO                                        "/>
    <n v="2572690.6778309792"/>
  </r>
  <r>
    <x v="746"/>
    <s v="EL TABLÓN DE GÓMEZ                                "/>
    <n v="2120076.0733300298"/>
  </r>
  <r>
    <x v="747"/>
    <s v="EL TAMBO                                          "/>
    <n v="1951032.2810146362"/>
  </r>
  <r>
    <x v="748"/>
    <s v="FUNES                                             "/>
    <n v="1890050.333444804"/>
  </r>
  <r>
    <x v="749"/>
    <s v="GUACHUCAL                                         "/>
    <n v="2007556.9948593527"/>
  </r>
  <r>
    <x v="750"/>
    <s v="GUAITARILLA                                       "/>
    <n v="2157604.8558654487"/>
  </r>
  <r>
    <x v="751"/>
    <s v="GUALMATÁN                                         "/>
    <n v="1509610.3500704691"/>
  </r>
  <r>
    <x v="752"/>
    <s v="ILES                                              "/>
    <n v="2073387.7287193686"/>
  </r>
  <r>
    <x v="753"/>
    <s v="IMUÉS                                             "/>
    <n v="1673036.5944903418"/>
  </r>
  <r>
    <x v="754"/>
    <s v="IPIALES                                           "/>
    <n v="4248334.5905590653"/>
  </r>
  <r>
    <x v="755"/>
    <s v="LA CRUZ                                           "/>
    <n v="3065167.4018185437"/>
  </r>
  <r>
    <x v="756"/>
    <s v="LA FLORIDA                                        "/>
    <n v="1798036.4977102578"/>
  </r>
  <r>
    <x v="757"/>
    <s v="LA LLANADA                                        "/>
    <n v="1284247.6815719604"/>
  </r>
  <r>
    <x v="758"/>
    <s v="LA TOLA                                           "/>
    <n v="3201623.0382713974"/>
  </r>
  <r>
    <x v="759"/>
    <s v="LA UNIÓN                                          "/>
    <n v="2394578.1277433485"/>
  </r>
  <r>
    <x v="760"/>
    <s v="LEIVA                                             "/>
    <n v="2611572.4948597401"/>
  </r>
  <r>
    <x v="761"/>
    <s v="LINARES                                           "/>
    <n v="1993302.6583689749"/>
  </r>
  <r>
    <x v="762"/>
    <s v="LOS ANDES                                         "/>
    <n v="3118662.0579120219"/>
  </r>
  <r>
    <x v="763"/>
    <s v="MAGÜI                                             "/>
    <n v="3749697.1752990782"/>
  </r>
  <r>
    <x v="764"/>
    <s v="MALLAMA                                           "/>
    <n v="1632846.142308794"/>
  </r>
  <r>
    <x v="765"/>
    <s v="MOSQUERA                                          "/>
    <n v="3335719.0745794475"/>
  </r>
  <r>
    <x v="766"/>
    <s v="OLAYA HERRERA                                     "/>
    <n v="3648797.787291795"/>
  </r>
  <r>
    <x v="767"/>
    <s v="OSPINA                                            "/>
    <n v="2042114.2058653384"/>
  </r>
  <r>
    <x v="768"/>
    <s v="FRANCISCO PIZARRO                                 "/>
    <n v="2924853.3001384884"/>
  </r>
  <r>
    <x v="769"/>
    <s v="POLICARPA                                         "/>
    <n v="2337390.9217486978"/>
  </r>
  <r>
    <x v="770"/>
    <s v="POTOSÍ                                            "/>
    <n v="1885728.826155737"/>
  </r>
  <r>
    <x v="771"/>
    <s v="PROVIDENCIA                                       "/>
    <n v="2563274.1014618576"/>
  </r>
  <r>
    <x v="772"/>
    <s v="PUERRES                                           "/>
    <n v="1707346.7622810006"/>
  </r>
  <r>
    <x v="773"/>
    <s v="PUPIALES                                          "/>
    <n v="2252619.8056578785"/>
  </r>
  <r>
    <x v="774"/>
    <s v="RICAURTE                                          "/>
    <n v="3012890.3674578071"/>
  </r>
  <r>
    <x v="775"/>
    <s v="ROBERTO PAYÁN                                     "/>
    <n v="3486522.1901339442"/>
  </r>
  <r>
    <x v="776"/>
    <s v="SAMANIEGO                                         "/>
    <n v="4014786.7026087642"/>
  </r>
  <r>
    <x v="777"/>
    <s v="SANDONÁ                                           "/>
    <n v="2561897.3036735356"/>
  </r>
  <r>
    <x v="778"/>
    <s v="SAN BERNARDO                                      "/>
    <n v="2824455.0324971676"/>
  </r>
  <r>
    <x v="779"/>
    <s v="SAN LORENZO                                       "/>
    <n v="2792455.2177986503"/>
  </r>
  <r>
    <x v="780"/>
    <s v="SAN PABLO                                         "/>
    <n v="1890829.7410063595"/>
  </r>
  <r>
    <x v="781"/>
    <s v="SAN PEDRO DE CARTAGO                              "/>
    <n v="1885509.785607338"/>
  </r>
  <r>
    <x v="782"/>
    <s v="SANTA BÁRBARA                                     "/>
    <n v="3417872.5686678588"/>
  </r>
  <r>
    <x v="783"/>
    <s v="SANTACRUZ                                         "/>
    <n v="3656119.5151388347"/>
  </r>
  <r>
    <x v="784"/>
    <s v="SAPUYES                                           "/>
    <n v="1306019.9927052557"/>
  </r>
  <r>
    <x v="785"/>
    <s v="TAMINANGO                                         "/>
    <n v="2797075.3251479715"/>
  </r>
  <r>
    <x v="786"/>
    <s v="TANGUA                                            "/>
    <n v="1979207.4979340434"/>
  </r>
  <r>
    <x v="787"/>
    <s v="SAN ANDRES DE TUMACO                              "/>
    <n v="6478613.5530022681"/>
  </r>
  <r>
    <x v="788"/>
    <s v="TÚQUERRES                                         "/>
    <n v="3021083.4097863287"/>
  </r>
  <r>
    <x v="789"/>
    <s v="YACUANQUER                                        "/>
    <n v="2343809.7679532021"/>
  </r>
  <r>
    <x v="790"/>
    <s v="NORTE DE SANTANDER                                "/>
    <n v="144505317.29376411"/>
  </r>
  <r>
    <x v="791"/>
    <s v="CÚCUTA                                            "/>
    <n v="6577035.5034373701"/>
  </r>
  <r>
    <x v="792"/>
    <s v="ABREGO                                            "/>
    <n v="3281699.6678993851"/>
  </r>
  <r>
    <x v="793"/>
    <s v="ARBOLEDAS                                         "/>
    <n v="1899903.2419322431"/>
  </r>
  <r>
    <x v="794"/>
    <s v="BOCHALEMA                                         "/>
    <n v="1227387.0592937544"/>
  </r>
  <r>
    <x v="795"/>
    <s v="BUCARASICA                                        "/>
    <n v="1650014.4671121314"/>
  </r>
  <r>
    <x v="796"/>
    <s v="CÁCOTA                                            "/>
    <n v="1002860.4310415536"/>
  </r>
  <r>
    <x v="797"/>
    <s v="CACHIRÁ                                           "/>
    <n v="2001945.2357024699"/>
  </r>
  <r>
    <x v="798"/>
    <s v="CHINÁCOTA                                         "/>
    <n v="1495819.188716419"/>
  </r>
  <r>
    <x v="799"/>
    <s v="CHITAGÁ                                           "/>
    <n v="2032959.4439757019"/>
  </r>
  <r>
    <x v="800"/>
    <s v="CONVENCIÓN                                        "/>
    <n v="2012912.44311589"/>
  </r>
  <r>
    <x v="801"/>
    <s v="CUCUTILLA                                         "/>
    <n v="1902027.775562495"/>
  </r>
  <r>
    <x v="802"/>
    <s v="DURANIA                                           "/>
    <n v="1034136.0830868557"/>
  </r>
  <r>
    <x v="803"/>
    <s v="EL CARMEN                                         "/>
    <n v="2587960.2203070372"/>
  </r>
  <r>
    <x v="804"/>
    <s v="EL TARRA                                          "/>
    <n v="2533274.6144030541"/>
  </r>
  <r>
    <x v="805"/>
    <s v="EL ZULIA                                          "/>
    <n v="2496719.4235709459"/>
  </r>
  <r>
    <x v="806"/>
    <s v="GRAMALOTE                                         "/>
    <n v="1177667.1455862969"/>
  </r>
  <r>
    <x v="807"/>
    <s v="HACARÍ                                            "/>
    <n v="2640828.9512090385"/>
  </r>
  <r>
    <x v="808"/>
    <s v="HERRÁN                                            "/>
    <n v="1134386.0582617894"/>
  </r>
  <r>
    <x v="809"/>
    <s v="LABATECA                                          "/>
    <n v="1433342.9576275647"/>
  </r>
  <r>
    <x v="810"/>
    <s v="LA ESPERANZA                                      "/>
    <n v="131427.58937018365"/>
  </r>
  <r>
    <x v="811"/>
    <s v="LA PLAYA                                          "/>
    <n v="1841210.9448719323"/>
  </r>
  <r>
    <x v="812"/>
    <s v="LOS PATIOS                                        "/>
    <n v="2462956.1062311828"/>
  </r>
  <r>
    <x v="813"/>
    <s v="LOURDES                                           "/>
    <n v="1014651.4548622742"/>
  </r>
  <r>
    <x v="814"/>
    <s v="MUTISCUA                                          "/>
    <n v="1098401.3766171262"/>
  </r>
  <r>
    <x v="815"/>
    <s v="OCAÑA                                             "/>
    <n v="3308212.8039208651"/>
  </r>
  <r>
    <x v="816"/>
    <s v="PAMPLONA                                          "/>
    <n v="1913444.0902415961"/>
  </r>
  <r>
    <x v="817"/>
    <s v="PAMPLONITA                                        "/>
    <n v="1373012.8277355134"/>
  </r>
  <r>
    <x v="818"/>
    <s v="PUERTO SANTANDER                                  "/>
    <n v="1831915.5993288457"/>
  </r>
  <r>
    <x v="819"/>
    <s v="RAGONVALIA                                        "/>
    <n v="1553192.9841038138"/>
  </r>
  <r>
    <x v="820"/>
    <s v="SALAZAR                                           "/>
    <n v="1703235.9403657913"/>
  </r>
  <r>
    <x v="821"/>
    <s v="SAN CALIXTO                                       "/>
    <n v="2794302.0725736469"/>
  </r>
  <r>
    <x v="822"/>
    <s v="SAN CAYETANO                                      "/>
    <n v="1323171.9683615789"/>
  </r>
  <r>
    <x v="823"/>
    <s v="SANTIAGO                                          "/>
    <n v="959622.70697785169"/>
  </r>
  <r>
    <x v="824"/>
    <s v="SARDINATA                                         "/>
    <n v="2792771.9159843922"/>
  </r>
  <r>
    <x v="825"/>
    <s v="SILOS                                             "/>
    <n v="1224238.3466577157"/>
  </r>
  <r>
    <x v="826"/>
    <s v="TEORAMA                                           "/>
    <n v="2905669.8479153067"/>
  </r>
  <r>
    <x v="827"/>
    <s v="TIBÚ                                              "/>
    <n v="3535328.2340512723"/>
  </r>
  <r>
    <x v="828"/>
    <s v="TOLEDO                                            "/>
    <n v="2164786.0665962547"/>
  </r>
  <r>
    <x v="829"/>
    <s v="VILLA CARO                                        "/>
    <n v="1602660.5221125558"/>
  </r>
  <r>
    <x v="830"/>
    <s v="VILLA DEL ROSARIO                                 "/>
    <n v="2977430.9877080917"/>
  </r>
  <r>
    <x v="831"/>
    <s v="QUINDÍO                                           "/>
    <n v="69541216.608191967"/>
  </r>
  <r>
    <x v="832"/>
    <s v="ARMENIA                                           "/>
    <n v="3407286.3344005793"/>
  </r>
  <r>
    <x v="833"/>
    <s v="BUENAVISTA                                        "/>
    <n v="717010.06299424544"/>
  </r>
  <r>
    <x v="834"/>
    <s v="CALARCA                                           "/>
    <n v="2103292.4477575421"/>
  </r>
  <r>
    <x v="835"/>
    <s v="CIRCASIA                                          "/>
    <n v="1601540.909713842"/>
  </r>
  <r>
    <x v="836"/>
    <s v="CÓRDOBA                                           "/>
    <n v="986184.90945088118"/>
  </r>
  <r>
    <x v="837"/>
    <s v="FILANDIA                                          "/>
    <n v="1219175.7477440089"/>
  </r>
  <r>
    <x v="838"/>
    <s v="GÉNOVA                                            "/>
    <n v="1152805.6536237076"/>
  </r>
  <r>
    <x v="839"/>
    <s v="LA TEBAIDA                                        "/>
    <n v="2187437.8477738947"/>
  </r>
  <r>
    <x v="840"/>
    <s v="MONTENEGRO                                        "/>
    <n v="2147014.2681625783"/>
  </r>
  <r>
    <x v="841"/>
    <s v="PIJAO                                             "/>
    <n v="1014872.0637881309"/>
  </r>
  <r>
    <x v="842"/>
    <s v="QUIMBAYA                                          "/>
    <n v="1965613.3247906417"/>
  </r>
  <r>
    <x v="843"/>
    <s v="SALENTO                                           "/>
    <n v="1001156.6408080906"/>
  </r>
  <r>
    <x v="844"/>
    <s v="RISARALDA                                         "/>
    <n v="89592807.262893677"/>
  </r>
  <r>
    <x v="845"/>
    <s v="PEREIRA                                           "/>
    <n v="4122201.4348089993"/>
  </r>
  <r>
    <x v="846"/>
    <s v="APÍA                                              "/>
    <n v="1641684.1774967015"/>
  </r>
  <r>
    <x v="847"/>
    <s v="BALBOA                                            "/>
    <n v="1141355.4714964926"/>
  </r>
  <r>
    <x v="848"/>
    <s v="BELÉN DE UMBRÍA                                   "/>
    <n v="1881343.8518582433"/>
  </r>
  <r>
    <x v="849"/>
    <s v="DOSQUEBRADAS                                      "/>
    <n v="2928399.4776474983"/>
  </r>
  <r>
    <x v="850"/>
    <s v="GUÁTICA                                           "/>
    <n v="1537055.377965048"/>
  </r>
  <r>
    <x v="851"/>
    <s v="LA CELIA                                          "/>
    <n v="1180767.314563252"/>
  </r>
  <r>
    <x v="852"/>
    <s v="LA VIRGINIA                                       "/>
    <n v="1980081.2933035344"/>
  </r>
  <r>
    <x v="853"/>
    <s v="MARSELLA                                          "/>
    <n v="1948835.8206429631"/>
  </r>
  <r>
    <x v="854"/>
    <s v="MISTRATÓ                                          "/>
    <n v="2229344.9128629118"/>
  </r>
  <r>
    <x v="855"/>
    <s v="PUEBLO RICO                                       "/>
    <n v="2282189.3101508021"/>
  </r>
  <r>
    <x v="856"/>
    <s v="QUINCHÍA                                          "/>
    <n v="2485694.214707002"/>
  </r>
  <r>
    <x v="857"/>
    <s v="SANTA ROSA DE CABAL                               "/>
    <n v="2420294.718114838"/>
  </r>
  <r>
    <x v="858"/>
    <s v="SANTUARIO                                         "/>
    <n v="1484942.8141220212"/>
  </r>
  <r>
    <x v="859"/>
    <s v="SANTANDER                                         "/>
    <n v="139771100.85440922"/>
  </r>
  <r>
    <x v="860"/>
    <s v="BUCARAMANGA                                       "/>
    <n v="3937364.3569947481"/>
  </r>
  <r>
    <x v="861"/>
    <s v="AGUADA                                            "/>
    <n v="864786.9514407143"/>
  </r>
  <r>
    <x v="862"/>
    <s v="ALBANIA                                           "/>
    <n v="1339933.6746707335"/>
  </r>
  <r>
    <x v="863"/>
    <s v="ARATOCA                                           "/>
    <n v="1781592.7252782136"/>
  </r>
  <r>
    <x v="864"/>
    <s v="BARBOSA                                           "/>
    <n v="1658486.0342692062"/>
  </r>
  <r>
    <x v="865"/>
    <s v="BARICHARA                                         "/>
    <n v="1267295.4126471877"/>
  </r>
  <r>
    <x v="866"/>
    <s v="BARRANCABERMEJA                                   "/>
    <n v="3895407.1038265228"/>
  </r>
  <r>
    <x v="867"/>
    <s v="BETULIA                                           "/>
    <n v="1350630.959568359"/>
  </r>
  <r>
    <x v="868"/>
    <s v="BOLÍVAR                                           "/>
    <n v="2234097.571871981"/>
  </r>
  <r>
    <x v="869"/>
    <s v="CABRERA                                           "/>
    <n v="959551.96840114892"/>
  </r>
  <r>
    <x v="870"/>
    <s v="CALIFORNIA                                        "/>
    <n v="703224.17709171027"/>
  </r>
  <r>
    <x v="871"/>
    <s v="CAPITANEJO                                        "/>
    <n v="1451211.4916826859"/>
  </r>
  <r>
    <x v="872"/>
    <s v="CARCASÍ                                           "/>
    <n v="1743519.1739565283"/>
  </r>
  <r>
    <x v="873"/>
    <s v="CEPITÁ                                            "/>
    <n v="956578.75245167315"/>
  </r>
  <r>
    <x v="874"/>
    <s v="CERRITO                                           "/>
    <n v="1459868.3269932717"/>
  </r>
  <r>
    <x v="875"/>
    <s v="CHARALÁ                                           "/>
    <n v="1266447.0630140677"/>
  </r>
  <r>
    <x v="876"/>
    <s v="CHARTA                                            "/>
    <n v="865570.66491131112"/>
  </r>
  <r>
    <x v="877"/>
    <s v="CHIMA                                             "/>
    <n v="1111665.8863210529"/>
  </r>
  <r>
    <x v="878"/>
    <s v="CHIPATÁ                                           "/>
    <n v="1320381.6727520451"/>
  </r>
  <r>
    <x v="879"/>
    <s v="CIMITARRA                                         "/>
    <n v="3448097.9305987358"/>
  </r>
  <r>
    <x v="880"/>
    <s v="CONCEPCIÓN                                        "/>
    <n v="1282580.0400628969"/>
  </r>
  <r>
    <x v="881"/>
    <s v="CONFINES                                          "/>
    <n v="847215.4490683265"/>
  </r>
  <r>
    <x v="882"/>
    <s v="CONTRATACIÓN                                      "/>
    <n v="920561.11586944759"/>
  </r>
  <r>
    <x v="883"/>
    <s v="COROMORO                                          "/>
    <n v="1591001.1849676818"/>
  </r>
  <r>
    <x v="884"/>
    <s v="CURITÍ                                            "/>
    <n v="1831483.2214228362"/>
  </r>
  <r>
    <x v="885"/>
    <s v="EL CARMEN DE CHUCURÍ                              "/>
    <n v="2625688.1867815554"/>
  </r>
  <r>
    <x v="886"/>
    <s v="EL GUACAMAYO                                      "/>
    <n v="825701.53050004318"/>
  </r>
  <r>
    <x v="887"/>
    <s v="EL PEÑÓN                                          "/>
    <n v="1763791.9831511378"/>
  </r>
  <r>
    <x v="888"/>
    <s v="EL PLAYÓN                                         "/>
    <n v="1917379.5010180771"/>
  </r>
  <r>
    <x v="889"/>
    <s v="ENCINO                                            "/>
    <n v="896525.56950538605"/>
  </r>
  <r>
    <x v="890"/>
    <s v="ENCISO                                            "/>
    <n v="1082214.9226491079"/>
  </r>
  <r>
    <x v="891"/>
    <s v="FLORIÁN                                           "/>
    <n v="1683546.2824315429"/>
  </r>
  <r>
    <x v="892"/>
    <s v="FLORIDABLANCA                                     "/>
    <n v="2652637.4077829719"/>
  </r>
  <r>
    <x v="893"/>
    <s v="GALÁN                                             "/>
    <n v="955594.13457942754"/>
  </r>
  <r>
    <x v="894"/>
    <s v="GAMBITA                                           "/>
    <n v="1538536.4585973322"/>
  </r>
  <r>
    <x v="895"/>
    <s v="GIRÓN                                             "/>
    <n v="3134549.2844689041"/>
  </r>
  <r>
    <x v="896"/>
    <s v="GUACA                                             "/>
    <n v="1504929.266106084"/>
  </r>
  <r>
    <x v="897"/>
    <s v="GUADALUPE                                         "/>
    <n v="1082898.9443443343"/>
  </r>
  <r>
    <x v="898"/>
    <s v="GUAPOTÁ                                           "/>
    <n v="628951.97941678762"/>
  </r>
  <r>
    <x v="899"/>
    <s v="GUAVATÁ                                           "/>
    <n v="1051830.0899978578"/>
  </r>
  <r>
    <x v="900"/>
    <s v="GÜEPSA                                            "/>
    <n v="1091674.6626673639"/>
  </r>
  <r>
    <x v="901"/>
    <s v="HATO                                              "/>
    <n v="1017158.2638672292"/>
  </r>
  <r>
    <x v="902"/>
    <s v="JESÚS MARÍA                                       "/>
    <n v="1112955.2351836115"/>
  </r>
  <r>
    <x v="903"/>
    <s v="JORDÁN                                            "/>
    <n v="898887.05170320719"/>
  </r>
  <r>
    <x v="904"/>
    <s v="LA BELLEZA                                        "/>
    <n v="1449166.9548088908"/>
  </r>
  <r>
    <x v="905"/>
    <s v="LANDÁZURI                                         "/>
    <n v="2275841.5447144657"/>
  </r>
  <r>
    <x v="906"/>
    <s v="LA PAZ                                            "/>
    <n v="1271370.3519868776"/>
  </r>
  <r>
    <x v="907"/>
    <s v="LEBRÍJA                                           "/>
    <n v="2303403.079292044"/>
  </r>
  <r>
    <x v="908"/>
    <s v="LOS SANTOS                                        "/>
    <n v="1868552.8210554123"/>
  </r>
  <r>
    <x v="909"/>
    <s v="MACARAVITA                                        "/>
    <n v="1303187.4934837073"/>
  </r>
  <r>
    <x v="910"/>
    <s v="MÁLAGA                                            "/>
    <n v="1477210.0002813116"/>
  </r>
  <r>
    <x v="911"/>
    <s v="MATANZA                                           "/>
    <n v="1103810.2162449583"/>
  </r>
  <r>
    <x v="912"/>
    <s v="MOGOTES                                           "/>
    <n v="1991314.8872543573"/>
  </r>
  <r>
    <x v="913"/>
    <s v="MOLAGAVITA                                        "/>
    <n v="1456734.974951148"/>
  </r>
  <r>
    <x v="914"/>
    <s v="OCAMONTE                                          "/>
    <n v="941867.9515793696"/>
  </r>
  <r>
    <x v="915"/>
    <s v="OIBA                                              "/>
    <n v="1812305.2062415332"/>
  </r>
  <r>
    <x v="916"/>
    <s v="ONZAGA                                            "/>
    <n v="1523940.0637327358"/>
  </r>
  <r>
    <x v="917"/>
    <s v="PALMAR                                            "/>
    <n v="1213993.0016105697"/>
  </r>
  <r>
    <x v="918"/>
    <s v="PALMAS DEL SOCORRO                                "/>
    <n v="765587.46599186957"/>
  </r>
  <r>
    <x v="919"/>
    <s v="PÁRAMO                                            "/>
    <n v="922291.10275939107"/>
  </r>
  <r>
    <x v="920"/>
    <s v="PIEDECUESTA                                       "/>
    <n v="2775933.2641258538"/>
  </r>
  <r>
    <x v="921"/>
    <s v="PINCHOTE                                          "/>
    <n v="945143.41763120145"/>
  </r>
  <r>
    <x v="922"/>
    <s v="PUENTE NACIONAL                                   "/>
    <n v="1682506.248555243"/>
  </r>
  <r>
    <x v="923"/>
    <s v="PUERTO PARRA                                      "/>
    <n v="1782012.7842920274"/>
  </r>
  <r>
    <x v="924"/>
    <s v="PUERTO WILCHES                                    "/>
    <n v="3032047.0907267183"/>
  </r>
  <r>
    <x v="925"/>
    <s v="RIONEGRO                                          "/>
    <n v="2479237.9365601987"/>
  </r>
  <r>
    <x v="926"/>
    <s v="SABANA DE TORRES                                  "/>
    <n v="1927662.5061352104"/>
  </r>
  <r>
    <x v="927"/>
    <s v="SAN ANDRÉS                                        "/>
    <n v="1460658.9128087834"/>
  </r>
  <r>
    <x v="928"/>
    <s v="SAN BENITO                                        "/>
    <n v="1091826.4150695354"/>
  </r>
  <r>
    <x v="929"/>
    <s v="SAN GIL                                           "/>
    <n v="1449197.7805552334"/>
  </r>
  <r>
    <x v="930"/>
    <s v="SAN JOAQUÍN                                       "/>
    <n v="976034.59857329726"/>
  </r>
  <r>
    <x v="931"/>
    <s v="SAN JOSÉ DE MIRANDA                               "/>
    <n v="1482948.5223592594"/>
  </r>
  <r>
    <x v="932"/>
    <s v="SAN MIGUEL                                        "/>
    <n v="1225352.9117325693"/>
  </r>
  <r>
    <x v="933"/>
    <s v="SAN VICENTE DE CHUCURÍ                            "/>
    <n v="2315728.6821980923"/>
  </r>
  <r>
    <x v="934"/>
    <s v="SANTA BÁRBARA                                     "/>
    <n v="893771.7172851339"/>
  </r>
  <r>
    <x v="935"/>
    <s v="SANTA HELENA DEL OPÓN                             "/>
    <n v="1491315.2933852077"/>
  </r>
  <r>
    <x v="936"/>
    <s v="SIMACOTA                                          "/>
    <n v="1691560.6818132326"/>
  </r>
  <r>
    <x v="937"/>
    <s v="SOCORRO                                           "/>
    <n v="1484311.6134790182"/>
  </r>
  <r>
    <x v="938"/>
    <s v="SUAITA                                            "/>
    <n v="1573689.0161867887"/>
  </r>
  <r>
    <x v="939"/>
    <s v="SUCRE                                             "/>
    <n v="1634935.7534005865"/>
  </r>
  <r>
    <x v="940"/>
    <s v="SURATÁ                                            "/>
    <n v="1140293.1761654317"/>
  </r>
  <r>
    <x v="941"/>
    <s v="TONA                                              "/>
    <n v="1097674.4003897756"/>
  </r>
  <r>
    <x v="942"/>
    <s v="VALLE DE SAN JOSÉ                                 "/>
    <n v="1024257.5387567207"/>
  </r>
  <r>
    <x v="943"/>
    <s v="VÉLEZ                                             "/>
    <n v="1986256.4041433483"/>
  </r>
  <r>
    <x v="944"/>
    <s v="VETAS                                             "/>
    <n v="654365.5877764672"/>
  </r>
  <r>
    <x v="945"/>
    <s v="VILLANUEVA                                        "/>
    <n v="1225955.7960331738"/>
  </r>
  <r>
    <x v="946"/>
    <s v="ZAPATOCA                                          "/>
    <n v="1002555.7855990678"/>
  </r>
  <r>
    <x v="947"/>
    <s v="SUCRE                                             "/>
    <n v="171110362.25023746"/>
  </r>
  <r>
    <x v="948"/>
    <s v="SINCELEJO                                         "/>
    <n v="6685117.2998453379"/>
  </r>
  <r>
    <x v="949"/>
    <s v="BUENAVISTA                                        "/>
    <n v="2079412.5319654197"/>
  </r>
  <r>
    <x v="950"/>
    <s v="CAIMITO                                           "/>
    <n v="2543925.0095669031"/>
  </r>
  <r>
    <x v="951"/>
    <s v="COLOSO                                            "/>
    <n v="2082372.2028367221"/>
  </r>
  <r>
    <x v="952"/>
    <s v="COROZAL                                           "/>
    <n v="3808758.297709167"/>
  </r>
  <r>
    <x v="953"/>
    <s v="COVEÑAS                                           "/>
    <n v="113347.09622854739"/>
  </r>
  <r>
    <x v="954"/>
    <s v="CHALÁN                                            "/>
    <n v="1724201.6397173777"/>
  </r>
  <r>
    <x v="955"/>
    <s v="EL ROBLE                                          "/>
    <n v="2490104.0739270896"/>
  </r>
  <r>
    <x v="956"/>
    <s v="GALERAS                                           "/>
    <n v="2713869.1836262643"/>
  </r>
  <r>
    <x v="957"/>
    <s v="GUARANDA                                          "/>
    <n v="3184605.9810990393"/>
  </r>
  <r>
    <x v="958"/>
    <s v="LA UNIÓN                                          "/>
    <n v="2316725.2102337778"/>
  </r>
  <r>
    <x v="959"/>
    <s v="LOS PALMITOS                                      "/>
    <n v="2658494.0999745429"/>
  </r>
  <r>
    <x v="960"/>
    <s v="MAJAGUAL                                          "/>
    <n v="3992729.9353284836"/>
  </r>
  <r>
    <x v="961"/>
    <s v="MORROA                                            "/>
    <n v="2576416.7529887855"/>
  </r>
  <r>
    <x v="962"/>
    <s v="OVEJAS                                            "/>
    <n v="2774319.1185466349"/>
  </r>
  <r>
    <x v="963"/>
    <s v="PALMITO                                           "/>
    <n v="2829648.9568845481"/>
  </r>
  <r>
    <x v="964"/>
    <s v="SAMPUÉS                                           "/>
    <n v="4088666.9389898479"/>
  </r>
  <r>
    <x v="965"/>
    <s v="SAN BENITO ABAD                                   "/>
    <n v="3403549.9364674985"/>
  </r>
  <r>
    <x v="966"/>
    <s v="SAN JUAN DE BETULIA                               "/>
    <n v="2264225.3427027464"/>
  </r>
  <r>
    <x v="967"/>
    <s v="SAN MARCOS                                        "/>
    <n v="4322314.566242069"/>
  </r>
  <r>
    <x v="968"/>
    <s v="SAN ONOFRE                                        "/>
    <n v="4376928.7967130542"/>
  </r>
  <r>
    <x v="969"/>
    <s v="SAN PEDRO                                         "/>
    <n v="2535425.4682589024"/>
  </r>
  <r>
    <x v="970"/>
    <s v="SAN LUIS DE SINCÉ                                 "/>
    <n v="3233061.3833398968"/>
  </r>
  <r>
    <x v="971"/>
    <s v="SUCRE                                             "/>
    <n v="3561985.3946513236"/>
  </r>
  <r>
    <x v="972"/>
    <s v="SANTIAGO DE TOLÚ                                  "/>
    <n v="3101984.121970579"/>
  </r>
  <r>
    <x v="973"/>
    <s v="TOLÚ VIEJO                                        "/>
    <n v="2673692.7422834784"/>
  </r>
  <r>
    <x v="974"/>
    <s v="TOLIMA                                            "/>
    <n v="144067064.45485783"/>
  </r>
  <r>
    <x v="975"/>
    <s v="IBAGUÉ                                            "/>
    <n v="4971866.1952135563"/>
  </r>
  <r>
    <x v="976"/>
    <s v="ALPUJARRA                                         "/>
    <n v="1267439.2376140952"/>
  </r>
  <r>
    <x v="977"/>
    <s v="ALVARADO                                          "/>
    <n v="1747395.8418676481"/>
  </r>
  <r>
    <x v="978"/>
    <s v="AMBALEMA                                          "/>
    <n v="1312809.6983975247"/>
  </r>
  <r>
    <x v="979"/>
    <s v="ANZOÁTEGUI                                        "/>
    <n v="3803121.6821456254"/>
  </r>
  <r>
    <x v="980"/>
    <s v="ARMERO                                            "/>
    <n v="1594988.9225198552"/>
  </r>
  <r>
    <x v="981"/>
    <s v="ATACO                                             "/>
    <n v="3195334.8426630348"/>
  </r>
  <r>
    <x v="982"/>
    <s v="CAJAMARCA                                         "/>
    <n v="1806585.457166642"/>
  </r>
  <r>
    <x v="983"/>
    <s v="CARMEN DE APICALÁ                                 "/>
    <n v="1327329.3758404106"/>
  </r>
  <r>
    <x v="984"/>
    <s v="CASABIANCA                                        "/>
    <n v="1270313.9119316861"/>
  </r>
  <r>
    <x v="985"/>
    <s v="CHAPARRAL                                         "/>
    <n v="3509870.6921116412"/>
  </r>
  <r>
    <x v="986"/>
    <s v="COELLO                                            "/>
    <n v="1836069.774999544"/>
  </r>
  <r>
    <x v="987"/>
    <s v="COYAIMA                                           "/>
    <n v="3657748.2989079058"/>
  </r>
  <r>
    <x v="988"/>
    <s v="CUNDAY                                            "/>
    <n v="1673690.7599816471"/>
  </r>
  <r>
    <x v="989"/>
    <s v="DOLORES                                           "/>
    <n v="1659234.7301481888"/>
  </r>
  <r>
    <x v="990"/>
    <s v="ESPINAL                                           "/>
    <n v="3077872.5330624431"/>
  </r>
  <r>
    <x v="991"/>
    <s v="FALAN                                             "/>
    <n v="1536491.6175533682"/>
  </r>
  <r>
    <x v="992"/>
    <s v="FLANDES                                           "/>
    <n v="1793860.3932708949"/>
  </r>
  <r>
    <x v="993"/>
    <s v="FRESNO                                            "/>
    <n v="2133161.740475446"/>
  </r>
  <r>
    <x v="994"/>
    <s v="GUAMO                                             "/>
    <n v="2437457.4157699496"/>
  </r>
  <r>
    <x v="995"/>
    <s v="HERVEO                                            "/>
    <n v="1114987.7003035322"/>
  </r>
  <r>
    <x v="996"/>
    <s v="HONDA                                             "/>
    <n v="1535181.5851188079"/>
  </r>
  <r>
    <x v="997"/>
    <s v="ICONONZO                                          "/>
    <n v="1603389.5134673268"/>
  </r>
  <r>
    <x v="998"/>
    <s v="LÉRIDA                                            "/>
    <n v="1671547.1111568958"/>
  </r>
  <r>
    <x v="999"/>
    <s v="LÍBANO                                            "/>
    <n v="2475049.3801542073"/>
  </r>
  <r>
    <x v="1000"/>
    <s v="MARIQUITA                                         "/>
    <n v="1996754.8282827437"/>
  </r>
  <r>
    <x v="1001"/>
    <s v="MELGAR                                            "/>
    <n v="1685806.8846892118"/>
  </r>
  <r>
    <x v="1002"/>
    <s v="MURILLO                                           "/>
    <n v="1278706.4233588129"/>
  </r>
  <r>
    <x v="1003"/>
    <s v="NATAGAIMA                                         "/>
    <n v="2582047.3706966341"/>
  </r>
  <r>
    <x v="1004"/>
    <s v="ORTEGA                                            "/>
    <n v="3595547.0281533599"/>
  </r>
  <r>
    <x v="1005"/>
    <s v="PALOCABILDO                                       "/>
    <n v="88890.84448903054"/>
  </r>
  <r>
    <x v="1006"/>
    <s v="PIEDRAS                                           "/>
    <n v="1216765.3796956763"/>
  </r>
  <r>
    <x v="1007"/>
    <s v="PLANADAS                                          "/>
    <n v="3366629.8935085535"/>
  </r>
  <r>
    <x v="1008"/>
    <s v="PRADO                                             "/>
    <n v="1521911.3817294091"/>
  </r>
  <r>
    <x v="1009"/>
    <s v="PURIFICACIÓN                                      "/>
    <n v="2353724.0237630904"/>
  </r>
  <r>
    <x v="1010"/>
    <s v="RIOBLANCO                                         "/>
    <n v="3264795.8951071352"/>
  </r>
  <r>
    <x v="1011"/>
    <s v="RONCESVALLES                                      "/>
    <n v="1317505.0403389409"/>
  </r>
  <r>
    <x v="1012"/>
    <s v="ROVIRA                                            "/>
    <n v="2451096.0642963797"/>
  </r>
  <r>
    <x v="1013"/>
    <s v="SALDAÑA                                           "/>
    <n v="1699568.6555999517"/>
  </r>
  <r>
    <x v="1014"/>
    <s v="SAN ANTONIO                                       "/>
    <n v="2264228.7646172643"/>
  </r>
  <r>
    <x v="1015"/>
    <s v="SAN LUIS                                          "/>
    <n v="2452338.9036378711"/>
  </r>
  <r>
    <x v="1016"/>
    <s v="SANTA ISABEL                                      "/>
    <n v="1166727.7982600257"/>
  </r>
  <r>
    <x v="1017"/>
    <s v="SUÁREZ                                            "/>
    <n v="1448156.1212695688"/>
  </r>
  <r>
    <x v="1018"/>
    <s v="VALLE DE SAN JUAN                                 "/>
    <n v="1598201.4253451303"/>
  </r>
  <r>
    <x v="1019"/>
    <s v="VENADILLO                                         "/>
    <n v="2053474.0589554161"/>
  </r>
  <r>
    <x v="1020"/>
    <s v="VILLAHERMOSA                                      "/>
    <n v="1409777.0405108482"/>
  </r>
  <r>
    <x v="1021"/>
    <s v="VILLARRICA                                        "/>
    <n v="1220952.2156390697"/>
  </r>
  <r>
    <x v="1022"/>
    <s v="VALLE DEL CAUCA                                   "/>
    <n v="158692800.58227634"/>
  </r>
  <r>
    <x v="1023"/>
    <s v="CALI                                              "/>
    <n v="7054307.6728079915"/>
  </r>
  <r>
    <x v="1024"/>
    <s v="ALCALÁ                                            "/>
    <n v="1798324.9651014805"/>
  </r>
  <r>
    <x v="1025"/>
    <s v="ANDALUCÍA                                         "/>
    <n v="1341190.9811062738"/>
  </r>
  <r>
    <x v="1026"/>
    <s v="ANSERMANUEVO                                      "/>
    <n v="1891989.7510066479"/>
  </r>
  <r>
    <x v="1027"/>
    <s v="ARGELIA                                           "/>
    <n v="1182507.2535211369"/>
  </r>
  <r>
    <x v="1028"/>
    <s v="BOLÍVAR                                           "/>
    <n v="1596772.4433609098"/>
  </r>
  <r>
    <x v="1029"/>
    <s v="BUENAVENTURA                                      "/>
    <n v="7104772.2711503506"/>
  </r>
  <r>
    <x v="1030"/>
    <s v="GUADALAJARA DE BUGA                               "/>
    <n v="2136605.6597732157"/>
  </r>
  <r>
    <x v="1031"/>
    <s v="BUGALAGRANDE                                      "/>
    <n v="1565446.6222470999"/>
  </r>
  <r>
    <x v="1032"/>
    <s v="CAICEDONIA                                        "/>
    <n v="1506507.6146576852"/>
  </r>
  <r>
    <x v="1033"/>
    <s v="CALIMA                                            "/>
    <n v="1309734.4808803648"/>
  </r>
  <r>
    <x v="1034"/>
    <s v="CANDELARIA                                        "/>
    <n v="2174993.8466266096"/>
  </r>
  <r>
    <x v="1035"/>
    <s v="CARTAGO                                           "/>
    <n v="2734429.1199622899"/>
  </r>
  <r>
    <x v="1036"/>
    <s v="DAGUA                                             "/>
    <n v="2153341.045856759"/>
  </r>
  <r>
    <x v="1037"/>
    <s v="EL ÁGUILA                                         "/>
    <n v="1411092.0632373691"/>
  </r>
  <r>
    <x v="1038"/>
    <s v="EL CAIRO                                          "/>
    <n v="1421372.5589505434"/>
  </r>
  <r>
    <x v="1039"/>
    <s v="EL CERRITO                                        "/>
    <n v="2174789.1115818322"/>
  </r>
  <r>
    <x v="1040"/>
    <s v="EL DOVIO                                          "/>
    <n v="1153793.931043379"/>
  </r>
  <r>
    <x v="1041"/>
    <s v="FLORIDA                                           "/>
    <n v="2382016.2796633244"/>
  </r>
  <r>
    <x v="1042"/>
    <s v="GINEBRA                                           "/>
    <n v="1434769.0119738504"/>
  </r>
  <r>
    <x v="1043"/>
    <s v="GUACARÍ                                           "/>
    <n v="1932908.0824207515"/>
  </r>
  <r>
    <x v="1044"/>
    <s v="JAMUNDÍ                                           "/>
    <n v="2666867.4486805499"/>
  </r>
  <r>
    <x v="1045"/>
    <s v="LA CUMBRE                                         "/>
    <n v="1284078.2112570256"/>
  </r>
  <r>
    <x v="1046"/>
    <s v="LA UNIÓN                                          "/>
    <n v="1846467.9655603915"/>
  </r>
  <r>
    <x v="1047"/>
    <s v="LA VICTORIA                                       "/>
    <n v="1195813.9953530282"/>
  </r>
  <r>
    <x v="1048"/>
    <s v="OBANDO                                            "/>
    <n v="1711352.5884533972"/>
  </r>
  <r>
    <x v="1049"/>
    <s v="PALMIRA                                           "/>
    <n v="3375868.2261542082"/>
  </r>
  <r>
    <x v="1050"/>
    <s v="PRADERA                                           "/>
    <n v="2495468.4571825415"/>
  </r>
  <r>
    <x v="1051"/>
    <s v="RESTREPO                                          "/>
    <n v="1397019.3353530169"/>
  </r>
  <r>
    <x v="1052"/>
    <s v="RIOFRÍO                                           "/>
    <n v="1515779.1493791267"/>
  </r>
  <r>
    <x v="1053"/>
    <s v="ROLDANILLO                                        "/>
    <n v="1702071.928626582"/>
  </r>
  <r>
    <x v="1054"/>
    <s v="SAN PEDRO                                         "/>
    <n v="1286308.3869916946"/>
  </r>
  <r>
    <x v="1055"/>
    <s v="SEVILLA                                           "/>
    <n v="1921646.1626222283"/>
  </r>
  <r>
    <x v="1056"/>
    <s v="TORO                                              "/>
    <n v="1744710.8081498519"/>
  </r>
  <r>
    <x v="1057"/>
    <s v="TRUJILLO                                          "/>
    <n v="1529210.8956482932"/>
  </r>
  <r>
    <x v="1058"/>
    <s v="TULUÁ                                             "/>
    <n v="3331787.9887226671"/>
  </r>
  <r>
    <x v="1059"/>
    <s v="ULLOA                                             "/>
    <n v="957275.05501776189"/>
  </r>
  <r>
    <x v="1060"/>
    <s v="VERSALLES                                         "/>
    <n v="936585.00038339943"/>
  </r>
  <r>
    <x v="1061"/>
    <s v="VIJES                                             "/>
    <n v="1219306.3032870069"/>
  </r>
  <r>
    <x v="1062"/>
    <s v="YOTOCO                                            "/>
    <n v="1621728.9885036498"/>
  </r>
  <r>
    <x v="1063"/>
    <s v="YUMBO                                             "/>
    <n v="2882964.5708078891"/>
  </r>
  <r>
    <x v="1064"/>
    <s v="ZARZAL                                            "/>
    <n v="1900585.2485000342"/>
  </r>
  <r>
    <x v="1065"/>
    <s v="ARAUCA                                            "/>
    <n v="82917821.966683388"/>
  </r>
  <r>
    <x v="1066"/>
    <s v="ARAUCA                                            "/>
    <n v="3720154.0195477307"/>
  </r>
  <r>
    <x v="1067"/>
    <s v="ARAUQUITA                                         "/>
    <n v="3094073.0168798715"/>
  </r>
  <r>
    <x v="1068"/>
    <s v="CRAVO NORTE                                       "/>
    <n v="1291531.4261682257"/>
  </r>
  <r>
    <x v="1069"/>
    <s v="FORTUL                                            "/>
    <n v="4335436.923915118"/>
  </r>
  <r>
    <x v="1070"/>
    <s v="PUERTO RONDÓN                                     "/>
    <n v="1086433.601407893"/>
  </r>
  <r>
    <x v="1071"/>
    <s v="SARAVENA                                          "/>
    <n v="2896462.721228689"/>
  </r>
  <r>
    <x v="1072"/>
    <s v="TAME                                              "/>
    <n v="5777692.2007908821"/>
  </r>
  <r>
    <x v="1073"/>
    <s v="CASANARE                                          "/>
    <n v="93876864.806164265"/>
  </r>
  <r>
    <x v="1074"/>
    <s v="YOPAL                                             "/>
    <n v="3722116.0312505066"/>
  </r>
  <r>
    <x v="1075"/>
    <s v="AGUAZUL                                           "/>
    <n v="2359146.1423202008"/>
  </r>
  <r>
    <x v="1076"/>
    <s v="CHAMEZA                                           "/>
    <n v="1080792.0240683928"/>
  </r>
  <r>
    <x v="1077"/>
    <s v="HATO COROZAL                                      "/>
    <n v="2321043.352640301"/>
  </r>
  <r>
    <x v="1078"/>
    <s v="LA SALINA                                         "/>
    <n v="911467.39713212848"/>
  </r>
  <r>
    <x v="1079"/>
    <s v="MANÍ                                              "/>
    <n v="1641034.3749464005"/>
  </r>
  <r>
    <x v="1080"/>
    <s v="MONTERREY                                         "/>
    <n v="1600198.3595863059"/>
  </r>
  <r>
    <x v="1081"/>
    <s v="NUNCHÍA                                           "/>
    <n v="2149751.6001401544"/>
  </r>
  <r>
    <x v="1082"/>
    <s v="OROCUÉ                                            "/>
    <n v="2076751.8033457845"/>
  </r>
  <r>
    <x v="1083"/>
    <s v="PAZ DE ARIPORO                                    "/>
    <n v="2632025.1161553115"/>
  </r>
  <r>
    <x v="1084"/>
    <s v="PORE                                              "/>
    <n v="1879987.2813866287"/>
  </r>
  <r>
    <x v="1085"/>
    <s v="RECETOR                                           "/>
    <n v="1346302.2377428934"/>
  </r>
  <r>
    <x v="1086"/>
    <s v="SABANALARGA                                       "/>
    <n v="806114.46346319839"/>
  </r>
  <r>
    <x v="1087"/>
    <s v="SÁCAMA                                            "/>
    <n v="874030.46448471025"/>
  </r>
  <r>
    <x v="1088"/>
    <s v="SAN LUIS DE PALENQUE                              "/>
    <n v="1837214.5194590986"/>
  </r>
  <r>
    <x v="1089"/>
    <s v="TÁMARA                                            "/>
    <n v="2104121.9008184522"/>
  </r>
  <r>
    <x v="1090"/>
    <s v="TAURAMENA                                         "/>
    <n v="2172928.3600318879"/>
  </r>
  <r>
    <x v="1091"/>
    <s v="TRINIDAD                                          "/>
    <n v="2463291.0641328096"/>
  </r>
  <r>
    <x v="1092"/>
    <s v="VILLANUEVA                                        "/>
    <n v="2120355.843355298"/>
  </r>
  <r>
    <x v="1093"/>
    <s v="PUTUMAYO                                          "/>
    <n v="92957287.110497952"/>
  </r>
  <r>
    <x v="1094"/>
    <s v="MOCOA                                             "/>
    <n v="2484375.5704543144"/>
  </r>
  <r>
    <x v="1095"/>
    <s v="COLÓN                                             "/>
    <n v="881188.10202681273"/>
  </r>
  <r>
    <x v="1096"/>
    <s v="ORITO                                             "/>
    <n v="3920149.0759203434"/>
  </r>
  <r>
    <x v="1097"/>
    <s v="PUERTO ASÍS                                       "/>
    <n v="3005990.894353047"/>
  </r>
  <r>
    <x v="1098"/>
    <s v="PUERTO CAICEDO                                    "/>
    <n v="2021230.4233444333"/>
  </r>
  <r>
    <x v="1099"/>
    <s v="PUERTO GUZMÁN                                     "/>
    <n v="4183281.0780373812"/>
  </r>
  <r>
    <x v="1100"/>
    <s v="LEGUÍZAMO                                         "/>
    <n v="1949259.4821723402"/>
  </r>
  <r>
    <x v="1101"/>
    <s v="SIBUNDOY                                          "/>
    <n v="1320136.0458291396"/>
  </r>
  <r>
    <x v="1102"/>
    <s v="SAN FRANCISCO                                     "/>
    <n v="1116434.172072947"/>
  </r>
  <r>
    <x v="1103"/>
    <s v="SAN MIGUEL                                        "/>
    <n v="2594107.9558310062"/>
  </r>
  <r>
    <x v="1104"/>
    <s v="SANTIAGO                                          "/>
    <n v="1746684.3498033732"/>
  </r>
  <r>
    <x v="1105"/>
    <s v="VALLE DEL GUAMUEZ                                 "/>
    <n v="3278372.255284667"/>
  </r>
  <r>
    <x v="1106"/>
    <s v="VILLAGARZÓN                                       "/>
    <n v="2147223.4231802821"/>
  </r>
  <r>
    <x v="1107"/>
    <s v="ARCHIPIÉLAGO DE SAN ANDRÉS                        "/>
    <n v="54574593.456418276"/>
  </r>
  <r>
    <x v="1108"/>
    <s v="PROVIDENCIA                                       "/>
    <n v="853298.57694572583"/>
  </r>
  <r>
    <x v="1109"/>
    <s v="AMAZONAS                                          "/>
    <n v="57499163.602637529"/>
  </r>
  <r>
    <x v="1110"/>
    <s v="LETICIA                                           "/>
    <n v="2911264.2313508093"/>
  </r>
  <r>
    <x v="1111"/>
    <s v="PUERTO NARIÑO                                     "/>
    <n v="1994300.6502236575"/>
  </r>
  <r>
    <x v="1112"/>
    <s v="GUAINÍA                                           "/>
    <n v="54594701.833117485"/>
  </r>
  <r>
    <x v="1113"/>
    <s v="INÍRIDA                                           "/>
    <n v="2800223.4864755869"/>
  </r>
  <r>
    <x v="1114"/>
    <s v="GUAVIARE                                          "/>
    <n v="62872913.369946957"/>
  </r>
  <r>
    <x v="1115"/>
    <s v="SAN JOSÉ DEL GUAVIARE                             "/>
    <n v="3774212.4265475869"/>
  </r>
  <r>
    <x v="1116"/>
    <s v="CALAMAR                                           "/>
    <n v="1297104.5842286125"/>
  </r>
  <r>
    <x v="1117"/>
    <s v="EL RETORNO                                        "/>
    <n v="4179855.4469715357"/>
  </r>
  <r>
    <x v="1118"/>
    <s v="MIRAFLORES                                        "/>
    <n v="2146747.7675613612"/>
  </r>
  <r>
    <x v="1119"/>
    <s v="VAUPÉS                                            "/>
    <n v="52077889.517009497"/>
  </r>
  <r>
    <x v="1120"/>
    <s v="MITÚ                                              "/>
    <n v="3170781.8648073822"/>
  </r>
  <r>
    <x v="1121"/>
    <s v="TARAIRA                                           "/>
    <n v="49208.432544909418"/>
  </r>
  <r>
    <x v="1122"/>
    <s v="VICHADA                                           "/>
    <n v="72925748.599032402"/>
  </r>
  <r>
    <x v="1123"/>
    <s v="PUERTO CARREÑO                                    "/>
    <n v="2241370.3758472204"/>
  </r>
  <r>
    <x v="1124"/>
    <s v="LA PRIMAVERA                                      "/>
    <n v="3630355.027469933"/>
  </r>
  <r>
    <x v="1125"/>
    <s v="SANTA ROSALÍA                                     "/>
    <n v="1503823.3033439964"/>
  </r>
  <r>
    <x v="1126"/>
    <s v="CUMARIBO                                          "/>
    <n v="4532038.8574095666"/>
  </r>
  <r>
    <x v="0"/>
    <s v="ANTIOQUIA"/>
    <n v="228696185.9703207"/>
  </r>
  <r>
    <x v="126"/>
    <s v="ATLÁNTICO"/>
    <n v="162497818.51833248"/>
  </r>
  <r>
    <x v="150"/>
    <s v="BOGOTÁ, D.C."/>
    <n v="143201969.95885468"/>
  </r>
  <r>
    <x v="151"/>
    <s v="BOLÍVAR"/>
    <n v="222964101.6351347"/>
  </r>
  <r>
    <x v="197"/>
    <s v="BOYACÁ"/>
    <n v="140838545.41586208"/>
  </r>
  <r>
    <x v="321"/>
    <s v="CALDAS"/>
    <n v="91488044.515305042"/>
  </r>
  <r>
    <x v="349"/>
    <s v="CAQUETÁ"/>
    <n v="115603597.69241571"/>
  </r>
  <r>
    <x v="366"/>
    <s v="CAUCA"/>
    <n v="187970912.09919548"/>
  </r>
  <r>
    <x v="408"/>
    <s v="CESAR"/>
    <n v="163638673.62038612"/>
  </r>
  <r>
    <x v="434"/>
    <s v="CÓRDOBA"/>
    <n v="237862514.7198658"/>
  </r>
  <r>
    <x v="463"/>
    <s v="CUNDINAMARCA"/>
    <n v="154376997.32997131"/>
  </r>
  <r>
    <x v="580"/>
    <s v="CHOCÓ"/>
    <n v="172386249.26319504"/>
  </r>
  <r>
    <x v="611"/>
    <s v="HUILA"/>
    <n v="141850935.96429729"/>
  </r>
  <r>
    <x v="649"/>
    <s v="LA GUAJIRA"/>
    <n v="203066564.88623619"/>
  </r>
  <r>
    <x v="665"/>
    <s v="MAGDALENA"/>
    <n v="184053196.02348328"/>
  </r>
  <r>
    <x v="696"/>
    <s v="META"/>
    <n v="113318882.69569731"/>
  </r>
  <r>
    <x v="726"/>
    <s v="NARIÑO"/>
    <n v="199657453.36919022"/>
  </r>
  <r>
    <x v="790"/>
    <s v="NORTE DE SANTANDER"/>
    <n v="144505317.29376411"/>
  </r>
  <r>
    <x v="831"/>
    <s v="QUINDIO"/>
    <n v="69541216.608191967"/>
  </r>
  <r>
    <x v="844"/>
    <s v="RISARALDA"/>
    <n v="89592807.262893677"/>
  </r>
  <r>
    <x v="859"/>
    <s v="SANTANDER"/>
    <n v="139771100.85440922"/>
  </r>
  <r>
    <x v="947"/>
    <s v="SUCRE"/>
    <n v="171110362.25023746"/>
  </r>
  <r>
    <x v="974"/>
    <s v="TOLIMA"/>
    <n v="144067064.45485783"/>
  </r>
  <r>
    <x v="1022"/>
    <s v="VALLE DEL CAUCA"/>
    <n v="158692800.58227634"/>
  </r>
  <r>
    <x v="1065"/>
    <s v="ARAUCA"/>
    <n v="82917821.966683388"/>
  </r>
  <r>
    <x v="1073"/>
    <s v="CASANARE"/>
    <n v="93876864.806164265"/>
  </r>
  <r>
    <x v="1093"/>
    <s v="PUTUMAYO"/>
    <n v="92957287.110497952"/>
  </r>
  <r>
    <x v="1107"/>
    <s v="ARCHIPIÉLAGO DE SAN ANDRÉS, PROVIDENCIA Y SANTA CATALINA"/>
    <n v="54574593.456418276"/>
  </r>
  <r>
    <x v="1109"/>
    <s v="AMAZONAS                                  "/>
    <n v="57499163.602637529"/>
  </r>
  <r>
    <x v="1112"/>
    <s v="GUAINÍA"/>
    <n v="54594701.833117485"/>
  </r>
  <r>
    <x v="1114"/>
    <s v="GUAVIARE"/>
    <n v="62872913.369946957"/>
  </r>
  <r>
    <x v="1119"/>
    <s v="VAUPÉS"/>
    <n v="52077889.517009497"/>
  </r>
  <r>
    <x v="1122"/>
    <s v="VICHADA"/>
    <n v="72925748.5990324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2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131" firstHeaderRow="1" firstDataRow="1" firstDataCol="1"/>
  <pivotFields count="3">
    <pivotField axis="axisRow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dataField="1" showAll="0"/>
    <pivotField showAll="0"/>
  </pivotFields>
  <rowFields count="1">
    <field x="0"/>
  </rowFields>
  <rowItems count="1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 t="grand">
      <x/>
    </i>
  </rowItems>
  <colItems count="1">
    <i/>
  </colItems>
  <dataFields count="1">
    <dataField name="Cuenta de ENTIDA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SGR 2023-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2367"/>
      </a:accent1>
      <a:accent2>
        <a:srgbClr val="00A09E"/>
      </a:accent2>
      <a:accent3>
        <a:srgbClr val="FFC000"/>
      </a:accent3>
      <a:accent4>
        <a:srgbClr val="92D050"/>
      </a:accent4>
      <a:accent5>
        <a:srgbClr val="42008B"/>
      </a:accent5>
      <a:accent6>
        <a:srgbClr val="AACDCC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4:AI3802"/>
  <sheetViews>
    <sheetView showGridLines="0" tabSelected="1" workbookViewId="0">
      <selection activeCell="A8" sqref="A8"/>
    </sheetView>
  </sheetViews>
  <sheetFormatPr baseColWidth="10" defaultColWidth="10.7109375" defaultRowHeight="15" x14ac:dyDescent="0.25"/>
  <cols>
    <col min="1" max="1" width="66" style="1" customWidth="1"/>
    <col min="2" max="5" width="18.85546875" style="5" customWidth="1"/>
    <col min="6" max="6" width="59.5703125" style="5" customWidth="1"/>
    <col min="7" max="22" width="18.85546875" style="5" customWidth="1"/>
    <col min="23" max="23" width="19.5703125" customWidth="1"/>
    <col min="24" max="24" width="20" customWidth="1"/>
    <col min="25" max="25" width="18.140625" customWidth="1"/>
    <col min="26" max="26" width="20.5703125" customWidth="1"/>
    <col min="27" max="27" width="21.85546875" customWidth="1"/>
    <col min="28" max="28" width="21.7109375" customWidth="1"/>
    <col min="29" max="29" width="18.28515625" customWidth="1"/>
    <col min="30" max="31" width="17.85546875" customWidth="1"/>
    <col min="32" max="32" width="18.140625" customWidth="1"/>
    <col min="33" max="33" width="18" customWidth="1"/>
    <col min="34" max="34" width="15" customWidth="1"/>
    <col min="35" max="35" width="20.85546875" customWidth="1"/>
  </cols>
  <sheetData>
    <row r="4" spans="1:35" ht="15" customHeight="1" x14ac:dyDescent="0.25">
      <c r="V4" s="43">
        <v>18</v>
      </c>
    </row>
    <row r="5" spans="1:35" ht="31.5" customHeight="1" x14ac:dyDescent="0.25">
      <c r="V5" s="43"/>
      <c r="Z5">
        <v>22</v>
      </c>
      <c r="AA5">
        <v>23</v>
      </c>
    </row>
    <row r="6" spans="1:35" ht="31.5" x14ac:dyDescent="0.25">
      <c r="G6" s="44" t="s">
        <v>2420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5" t="s">
        <v>2428</v>
      </c>
      <c r="X6" s="45"/>
      <c r="Y6" s="45"/>
      <c r="Z6" s="45"/>
      <c r="AA6" s="17" t="s">
        <v>2429</v>
      </c>
      <c r="AB6" s="18" t="s">
        <v>2430</v>
      </c>
    </row>
    <row r="7" spans="1:35" ht="46.5" customHeight="1" x14ac:dyDescent="0.25">
      <c r="A7" s="2"/>
      <c r="B7" s="3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 t="s">
        <v>2358</v>
      </c>
      <c r="L7" s="3">
        <v>6</v>
      </c>
      <c r="M7" s="3">
        <v>7</v>
      </c>
      <c r="N7" s="3">
        <v>8</v>
      </c>
      <c r="O7" s="3">
        <v>9</v>
      </c>
      <c r="P7" s="3">
        <v>10</v>
      </c>
      <c r="Q7" s="3">
        <v>11</v>
      </c>
      <c r="R7" s="3">
        <v>12</v>
      </c>
      <c r="S7" s="3">
        <v>13</v>
      </c>
      <c r="T7" s="3">
        <v>14</v>
      </c>
      <c r="U7" s="3">
        <v>15</v>
      </c>
      <c r="V7" s="3" t="s">
        <v>2419</v>
      </c>
      <c r="W7" s="14" t="s">
        <v>2426</v>
      </c>
      <c r="X7" s="14" t="s">
        <v>237</v>
      </c>
      <c r="Y7" s="14" t="s">
        <v>260</v>
      </c>
      <c r="Z7" s="13" t="s">
        <v>2427</v>
      </c>
      <c r="AA7" s="26">
        <v>19</v>
      </c>
      <c r="AB7" s="16" t="s">
        <v>301</v>
      </c>
      <c r="AC7" s="19">
        <v>21</v>
      </c>
      <c r="AD7" s="19">
        <v>22</v>
      </c>
      <c r="AE7" s="19">
        <v>23</v>
      </c>
      <c r="AF7" s="19">
        <v>24</v>
      </c>
      <c r="AG7" s="19" t="s">
        <v>2438</v>
      </c>
      <c r="AH7" s="20">
        <v>26</v>
      </c>
      <c r="AI7" s="21">
        <v>27</v>
      </c>
    </row>
    <row r="8" spans="1:35" ht="75" x14ac:dyDescent="0.25">
      <c r="A8" s="3" t="s">
        <v>2349</v>
      </c>
      <c r="B8" s="4" t="s">
        <v>2350</v>
      </c>
      <c r="C8" s="4" t="s">
        <v>2351</v>
      </c>
      <c r="D8" s="4" t="s">
        <v>2452</v>
      </c>
      <c r="E8" s="4" t="s">
        <v>2352</v>
      </c>
      <c r="F8" s="4" t="s">
        <v>2353</v>
      </c>
      <c r="G8" s="4" t="s">
        <v>2354</v>
      </c>
      <c r="H8" s="4" t="s">
        <v>2355</v>
      </c>
      <c r="I8" s="4" t="s">
        <v>2356</v>
      </c>
      <c r="J8" s="4" t="s">
        <v>2357</v>
      </c>
      <c r="K8" s="4" t="s">
        <v>2359</v>
      </c>
      <c r="L8" s="4" t="s">
        <v>2404</v>
      </c>
      <c r="M8" s="4" t="s">
        <v>2402</v>
      </c>
      <c r="N8" s="4" t="s">
        <v>2403</v>
      </c>
      <c r="O8" s="4" t="s">
        <v>2405</v>
      </c>
      <c r="P8" s="4" t="s">
        <v>2413</v>
      </c>
      <c r="Q8" s="4" t="s">
        <v>2414</v>
      </c>
      <c r="R8" s="4" t="s">
        <v>2415</v>
      </c>
      <c r="S8" s="4" t="s">
        <v>2416</v>
      </c>
      <c r="T8" s="4" t="s">
        <v>2417</v>
      </c>
      <c r="U8" s="4" t="s">
        <v>2418</v>
      </c>
      <c r="V8" s="4" t="s">
        <v>2401</v>
      </c>
      <c r="W8" s="13" t="s">
        <v>2424</v>
      </c>
      <c r="X8" s="13" t="s">
        <v>2421</v>
      </c>
      <c r="Y8" s="13" t="s">
        <v>2422</v>
      </c>
      <c r="Z8" s="13" t="s">
        <v>2423</v>
      </c>
      <c r="AA8" s="25" t="s">
        <v>2437</v>
      </c>
      <c r="AB8" s="15" t="s">
        <v>2425</v>
      </c>
      <c r="AC8" s="22" t="s">
        <v>2431</v>
      </c>
      <c r="AD8" s="22" t="s">
        <v>2432</v>
      </c>
      <c r="AE8" s="22" t="s">
        <v>2439</v>
      </c>
      <c r="AF8" s="22" t="s">
        <v>2433</v>
      </c>
      <c r="AG8" s="22" t="s">
        <v>2434</v>
      </c>
      <c r="AH8" s="23" t="s">
        <v>2435</v>
      </c>
      <c r="AI8" s="24" t="s">
        <v>2436</v>
      </c>
    </row>
    <row r="9" spans="1:35" x14ac:dyDescent="0.25">
      <c r="A9" s="11" t="s">
        <v>0</v>
      </c>
      <c r="B9" s="10" t="s">
        <v>1</v>
      </c>
      <c r="C9" s="10" t="s">
        <v>1</v>
      </c>
      <c r="D9" s="10"/>
      <c r="E9" s="10" t="s">
        <v>1</v>
      </c>
      <c r="F9" s="10" t="s">
        <v>2</v>
      </c>
      <c r="G9" s="10">
        <v>154275975701.92999</v>
      </c>
      <c r="H9" s="10">
        <v>0</v>
      </c>
      <c r="I9" s="10">
        <v>0</v>
      </c>
      <c r="J9" s="10">
        <v>0</v>
      </c>
      <c r="K9" s="10">
        <f>SUM(G9:J9)</f>
        <v>154275975701.92999</v>
      </c>
      <c r="L9" s="10">
        <v>0</v>
      </c>
      <c r="M9" s="10">
        <v>175451296051.70349</v>
      </c>
      <c r="N9" s="10">
        <v>2131990269.4855194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f>+K9+M9+N9+L9+O9+P9+Q9</f>
        <v>331859262023.11902</v>
      </c>
      <c r="W9" s="29">
        <v>154275975701.92999</v>
      </c>
      <c r="X9" s="29">
        <f>+M9+Q9+S9-117088957</f>
        <v>175334207094.70349</v>
      </c>
      <c r="Y9" s="29">
        <f>+H9+I9+J9+N9+O9+P9+R9+U9</f>
        <v>2131990269.4855194</v>
      </c>
      <c r="Z9" s="29">
        <f>+W9+X9+Y9</f>
        <v>331742173066.11902</v>
      </c>
      <c r="AA9" s="27">
        <v>219311661992.54999</v>
      </c>
      <c r="AB9" s="29">
        <f>+Z9-AA9</f>
        <v>112430511073.56903</v>
      </c>
      <c r="AC9" s="28">
        <v>0</v>
      </c>
      <c r="AD9" s="28">
        <v>0</v>
      </c>
      <c r="AE9" s="28"/>
      <c r="AF9" s="27">
        <v>11133564138.440001</v>
      </c>
      <c r="AG9" s="27">
        <f>SUM(AC9:AF9)</f>
        <v>11133564138.440001</v>
      </c>
      <c r="AH9" s="27">
        <v>10290765</v>
      </c>
      <c r="AI9" s="29">
        <f>+AB9+AG9+AH9</f>
        <v>123574365977.00903</v>
      </c>
    </row>
    <row r="10" spans="1:35" x14ac:dyDescent="0.25">
      <c r="A10" s="11" t="s">
        <v>0</v>
      </c>
      <c r="B10" s="10" t="s">
        <v>1</v>
      </c>
      <c r="C10" s="10" t="s">
        <v>1</v>
      </c>
      <c r="D10" s="10"/>
      <c r="E10" s="10" t="s">
        <v>1</v>
      </c>
      <c r="F10" s="10" t="s">
        <v>3</v>
      </c>
      <c r="G10" s="10">
        <v>154275975701.92999</v>
      </c>
      <c r="H10" s="10"/>
      <c r="I10" s="10"/>
      <c r="J10" s="10">
        <v>0</v>
      </c>
      <c r="K10" s="10">
        <f t="shared" ref="K10:K13" si="0">SUM(G10:J10)</f>
        <v>154275975701.92999</v>
      </c>
      <c r="L10" s="10">
        <v>0</v>
      </c>
      <c r="M10" s="10">
        <v>284467284307.84412</v>
      </c>
      <c r="N10" s="10">
        <v>5240169334.362381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f t="shared" ref="V10:V13" si="1">+K10+M10+N10+L10+O10+P10+Q10</f>
        <v>443983429344.13647</v>
      </c>
      <c r="W10" s="29">
        <v>154275975701.92999</v>
      </c>
      <c r="X10" s="29">
        <f t="shared" ref="X10:X13" si="2">+M10+Q10+S10</f>
        <v>284467284307.84412</v>
      </c>
      <c r="Y10" s="29">
        <f t="shared" ref="Y10:Y13" si="3">+H10+I10+J10+N10+O10+P10+R10+U10</f>
        <v>5240169334.362381</v>
      </c>
      <c r="Z10" s="29">
        <f t="shared" ref="Z10:Z13" si="4">+W10+X10+Y10</f>
        <v>443983429344.13647</v>
      </c>
      <c r="AA10" s="31">
        <v>299551306450.02002</v>
      </c>
      <c r="AB10" s="29">
        <f t="shared" ref="AB10:AB13" si="5">+Z10-AA10</f>
        <v>144432122894.11646</v>
      </c>
      <c r="AC10" s="28">
        <v>0</v>
      </c>
      <c r="AD10" s="28">
        <v>0</v>
      </c>
      <c r="AE10" s="28"/>
      <c r="AF10" s="27">
        <v>147032278.02000001</v>
      </c>
      <c r="AG10" s="27">
        <f t="shared" ref="AG10:AG73" si="6">SUM(AC10:AF10)</f>
        <v>147032278.02000001</v>
      </c>
      <c r="AH10" s="27">
        <v>10290764</v>
      </c>
      <c r="AI10" s="29">
        <f t="shared" ref="AI10:AI13" si="7">+AB10+AG10+AH10</f>
        <v>144589445936.13644</v>
      </c>
    </row>
    <row r="11" spans="1:35" x14ac:dyDescent="0.25">
      <c r="A11" s="11" t="s">
        <v>4</v>
      </c>
      <c r="B11" s="10" t="s">
        <v>1</v>
      </c>
      <c r="C11" s="10" t="s">
        <v>1</v>
      </c>
      <c r="D11" s="10"/>
      <c r="E11" s="10" t="s">
        <v>2449</v>
      </c>
      <c r="F11" s="10" t="s">
        <v>5</v>
      </c>
      <c r="G11" s="10">
        <v>61710390280.769997</v>
      </c>
      <c r="H11" s="10"/>
      <c r="I11" s="10"/>
      <c r="J11" s="10">
        <v>0</v>
      </c>
      <c r="K11" s="10">
        <f t="shared" si="0"/>
        <v>61710390280.769997</v>
      </c>
      <c r="L11" s="10">
        <v>0</v>
      </c>
      <c r="M11" s="10">
        <v>19015607191.414871</v>
      </c>
      <c r="N11" s="10">
        <v>546943653.14010239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f t="shared" si="1"/>
        <v>81272941125.324982</v>
      </c>
      <c r="W11" s="29">
        <v>61710390280.769997</v>
      </c>
      <c r="X11" s="29">
        <f>+M11+Q11+S11+117088957</f>
        <v>19132696148.414871</v>
      </c>
      <c r="Y11" s="29">
        <f>+H11+I11+J11+N11+O11+P11+R11+U11</f>
        <v>546943653.14010239</v>
      </c>
      <c r="Z11" s="29">
        <f t="shared" si="4"/>
        <v>81390030082.324982</v>
      </c>
      <c r="AA11" s="27">
        <v>75210796648.820007</v>
      </c>
      <c r="AB11" s="29">
        <f t="shared" si="5"/>
        <v>6179233433.5049744</v>
      </c>
      <c r="AC11" s="28">
        <v>0</v>
      </c>
      <c r="AD11" s="28">
        <v>0</v>
      </c>
      <c r="AE11" s="28"/>
      <c r="AF11" s="27">
        <v>6208840840.8099995</v>
      </c>
      <c r="AG11" s="27">
        <f t="shared" si="6"/>
        <v>6208840840.8099995</v>
      </c>
      <c r="AH11" s="27">
        <v>4116308</v>
      </c>
      <c r="AI11" s="29">
        <f t="shared" si="7"/>
        <v>12392190582.314974</v>
      </c>
    </row>
    <row r="12" spans="1:35" x14ac:dyDescent="0.25">
      <c r="A12" s="11" t="s">
        <v>4</v>
      </c>
      <c r="B12" s="10" t="s">
        <v>1</v>
      </c>
      <c r="C12" s="10" t="s">
        <v>1</v>
      </c>
      <c r="D12" s="10"/>
      <c r="E12" s="10" t="s">
        <v>2450</v>
      </c>
      <c r="F12" s="10" t="s">
        <v>6</v>
      </c>
      <c r="G12" s="10">
        <v>77137987850.960007</v>
      </c>
      <c r="H12" s="10"/>
      <c r="I12" s="10"/>
      <c r="J12" s="10">
        <v>0</v>
      </c>
      <c r="K12" s="10">
        <f t="shared" si="0"/>
        <v>77137987850.960007</v>
      </c>
      <c r="L12" s="10">
        <v>0</v>
      </c>
      <c r="M12" s="10">
        <v>6334311897.246994</v>
      </c>
      <c r="N12" s="10">
        <v>703118429.96300888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f t="shared" si="1"/>
        <v>84175418178.170013</v>
      </c>
      <c r="W12" s="29">
        <v>77137987850.960007</v>
      </c>
      <c r="X12" s="29">
        <f t="shared" si="2"/>
        <v>6334311897.246994</v>
      </c>
      <c r="Y12" s="29">
        <f t="shared" si="3"/>
        <v>703118429.96300888</v>
      </c>
      <c r="Z12" s="29">
        <f t="shared" si="4"/>
        <v>84175418178.170013</v>
      </c>
      <c r="AA12" s="27">
        <v>74440021344.020004</v>
      </c>
      <c r="AB12" s="29">
        <f t="shared" si="5"/>
        <v>9735396834.1500092</v>
      </c>
      <c r="AC12" s="28">
        <v>0</v>
      </c>
      <c r="AD12" s="28">
        <v>0</v>
      </c>
      <c r="AE12" s="28"/>
      <c r="AF12" s="27">
        <v>1746659</v>
      </c>
      <c r="AG12" s="27">
        <f t="shared" si="6"/>
        <v>1746659</v>
      </c>
      <c r="AH12" s="27">
        <v>5145382</v>
      </c>
      <c r="AI12" s="29">
        <f t="shared" si="7"/>
        <v>9742288875.1500092</v>
      </c>
    </row>
    <row r="13" spans="1:35" x14ac:dyDescent="0.25">
      <c r="A13" s="11" t="s">
        <v>4</v>
      </c>
      <c r="B13" s="10" t="s">
        <v>1</v>
      </c>
      <c r="C13" s="10" t="s">
        <v>1</v>
      </c>
      <c r="D13" s="10"/>
      <c r="E13" s="10" t="s">
        <v>2451</v>
      </c>
      <c r="F13" s="10" t="s">
        <v>7</v>
      </c>
      <c r="G13" s="10">
        <v>15427597570.190001</v>
      </c>
      <c r="H13" s="10"/>
      <c r="I13" s="10"/>
      <c r="J13" s="10">
        <v>0</v>
      </c>
      <c r="K13" s="10">
        <f t="shared" si="0"/>
        <v>15427597570.190001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f t="shared" si="1"/>
        <v>15427597570.190001</v>
      </c>
      <c r="W13" s="29">
        <v>15427597570.190001</v>
      </c>
      <c r="X13" s="29">
        <f t="shared" si="2"/>
        <v>0</v>
      </c>
      <c r="Y13" s="29">
        <f t="shared" si="3"/>
        <v>0</v>
      </c>
      <c r="Z13" s="29">
        <f t="shared" si="4"/>
        <v>15427597570.190001</v>
      </c>
      <c r="AA13" s="27">
        <v>15427597570.190001</v>
      </c>
      <c r="AB13" s="29">
        <f t="shared" si="5"/>
        <v>0</v>
      </c>
      <c r="AC13" s="28">
        <v>0</v>
      </c>
      <c r="AD13" s="28">
        <v>0</v>
      </c>
      <c r="AE13" s="28"/>
      <c r="AF13" s="27">
        <v>0</v>
      </c>
      <c r="AG13" s="27">
        <f t="shared" si="6"/>
        <v>0</v>
      </c>
      <c r="AH13" s="27">
        <v>1029076</v>
      </c>
      <c r="AI13" s="29">
        <f t="shared" si="7"/>
        <v>1029076</v>
      </c>
    </row>
    <row r="14" spans="1:35" ht="30" x14ac:dyDescent="0.25">
      <c r="A14" s="11" t="s">
        <v>1214</v>
      </c>
      <c r="B14" s="10" t="s">
        <v>2406</v>
      </c>
      <c r="C14" s="10" t="s">
        <v>1288</v>
      </c>
      <c r="D14" s="10"/>
      <c r="E14" s="10" t="s">
        <v>9</v>
      </c>
      <c r="F14" s="10" t="s">
        <v>1288</v>
      </c>
      <c r="G14" s="10">
        <v>0</v>
      </c>
      <c r="H14" s="10">
        <v>0</v>
      </c>
      <c r="I14" s="10">
        <v>0</v>
      </c>
      <c r="J14" s="10">
        <v>0</v>
      </c>
      <c r="K14" s="10">
        <f t="shared" ref="K14:K62" si="8">SUM(G14:J14)</f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f t="shared" ref="V14:V53" si="9">+K14+M14+N14+L14+O14+P14+Q14</f>
        <v>0</v>
      </c>
      <c r="W14" s="29">
        <v>0</v>
      </c>
      <c r="X14" s="29">
        <f t="shared" ref="X14:X53" si="10">+M14+Q14+S14</f>
        <v>0</v>
      </c>
      <c r="Y14" s="29">
        <f t="shared" ref="Y14:Y53" si="11">+H14+I14+J14+N14+O14+P14+R14+U14</f>
        <v>0</v>
      </c>
      <c r="Z14" s="29">
        <f t="shared" ref="Z14:Z53" si="12">+W14+X14+Y14</f>
        <v>0</v>
      </c>
      <c r="AA14" s="27">
        <v>0</v>
      </c>
      <c r="AB14" s="29">
        <f t="shared" ref="AB14:AB53" si="13">+Z14-AA14</f>
        <v>0</v>
      </c>
      <c r="AC14" s="28">
        <v>0</v>
      </c>
      <c r="AD14" s="28">
        <v>0</v>
      </c>
      <c r="AE14" s="28"/>
      <c r="AF14" s="27">
        <v>0</v>
      </c>
      <c r="AG14" s="27">
        <f t="shared" si="6"/>
        <v>0</v>
      </c>
      <c r="AH14" s="27">
        <v>0</v>
      </c>
      <c r="AI14" s="29">
        <f t="shared" ref="AI14:AI53" si="14">+AB14+AG14+AH14</f>
        <v>0</v>
      </c>
    </row>
    <row r="15" spans="1:35" ht="30" x14ac:dyDescent="0.25">
      <c r="A15" s="11" t="s">
        <v>1214</v>
      </c>
      <c r="B15" s="10" t="s">
        <v>2406</v>
      </c>
      <c r="C15" s="10" t="s">
        <v>1288</v>
      </c>
      <c r="D15" s="10" t="s">
        <v>2453</v>
      </c>
      <c r="E15" s="10" t="s">
        <v>10</v>
      </c>
      <c r="F15" s="10" t="s">
        <v>1289</v>
      </c>
      <c r="G15" s="10">
        <v>0</v>
      </c>
      <c r="H15" s="10">
        <v>0</v>
      </c>
      <c r="I15" s="10">
        <v>0</v>
      </c>
      <c r="J15" s="10">
        <v>0</v>
      </c>
      <c r="K15" s="10">
        <f t="shared" si="8"/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f t="shared" si="9"/>
        <v>0</v>
      </c>
      <c r="W15" s="29">
        <v>0</v>
      </c>
      <c r="X15" s="29">
        <f t="shared" si="10"/>
        <v>0</v>
      </c>
      <c r="Y15" s="29">
        <f t="shared" si="11"/>
        <v>0</v>
      </c>
      <c r="Z15" s="29">
        <f t="shared" si="12"/>
        <v>0</v>
      </c>
      <c r="AA15" s="27">
        <v>0</v>
      </c>
      <c r="AB15" s="29">
        <f t="shared" si="13"/>
        <v>0</v>
      </c>
      <c r="AC15" s="28">
        <v>0</v>
      </c>
      <c r="AD15" s="28">
        <v>0</v>
      </c>
      <c r="AE15" s="28"/>
      <c r="AF15" s="27">
        <v>0</v>
      </c>
      <c r="AG15" s="27">
        <f t="shared" si="6"/>
        <v>0</v>
      </c>
      <c r="AH15" s="27">
        <v>0</v>
      </c>
      <c r="AI15" s="29">
        <f t="shared" si="14"/>
        <v>0</v>
      </c>
    </row>
    <row r="16" spans="1:35" ht="30" x14ac:dyDescent="0.25">
      <c r="A16" s="11" t="s">
        <v>1214</v>
      </c>
      <c r="B16" s="10" t="s">
        <v>2406</v>
      </c>
      <c r="C16" s="10" t="s">
        <v>1288</v>
      </c>
      <c r="D16" s="10"/>
      <c r="E16" s="10" t="s">
        <v>11</v>
      </c>
      <c r="F16" s="10" t="s">
        <v>1290</v>
      </c>
      <c r="G16" s="10">
        <v>1178788430.9200001</v>
      </c>
      <c r="H16" s="10">
        <v>0</v>
      </c>
      <c r="I16" s="10">
        <v>0</v>
      </c>
      <c r="J16" s="10">
        <v>0</v>
      </c>
      <c r="K16" s="10">
        <f t="shared" si="8"/>
        <v>1178788430.9200001</v>
      </c>
      <c r="L16" s="10">
        <v>0</v>
      </c>
      <c r="M16" s="10">
        <v>1298088130.1210492</v>
      </c>
      <c r="N16" s="10">
        <v>11237231.54346782</v>
      </c>
      <c r="O16" s="10">
        <v>225202310.22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f t="shared" si="9"/>
        <v>2713316102.8045168</v>
      </c>
      <c r="W16" s="29">
        <v>1178788430.9200001</v>
      </c>
      <c r="X16" s="29">
        <f t="shared" si="10"/>
        <v>1298088130.1210492</v>
      </c>
      <c r="Y16" s="29">
        <f t="shared" si="11"/>
        <v>236439541.76346782</v>
      </c>
      <c r="Z16" s="29">
        <f t="shared" si="12"/>
        <v>2713316102.8045168</v>
      </c>
      <c r="AA16" s="27">
        <v>1895298603</v>
      </c>
      <c r="AB16" s="29">
        <f t="shared" si="13"/>
        <v>818017499.80451679</v>
      </c>
      <c r="AC16" s="28">
        <v>0</v>
      </c>
      <c r="AD16" s="28">
        <v>0</v>
      </c>
      <c r="AE16" s="28"/>
      <c r="AF16" s="27">
        <v>0</v>
      </c>
      <c r="AG16" s="27">
        <f t="shared" si="6"/>
        <v>0</v>
      </c>
      <c r="AH16" s="27">
        <v>90652</v>
      </c>
      <c r="AI16" s="29">
        <f t="shared" si="14"/>
        <v>818108151.80451679</v>
      </c>
    </row>
    <row r="17" spans="1:35" ht="30" x14ac:dyDescent="0.25">
      <c r="A17" s="11" t="s">
        <v>1214</v>
      </c>
      <c r="B17" s="10" t="s">
        <v>2406</v>
      </c>
      <c r="C17" s="10" t="s">
        <v>1288</v>
      </c>
      <c r="D17" s="10"/>
      <c r="E17" s="10" t="s">
        <v>865</v>
      </c>
      <c r="F17" s="10" t="s">
        <v>1291</v>
      </c>
      <c r="G17" s="10">
        <v>478949426.04000002</v>
      </c>
      <c r="H17" s="10">
        <v>0</v>
      </c>
      <c r="I17" s="10">
        <v>0</v>
      </c>
      <c r="J17" s="10">
        <v>0</v>
      </c>
      <c r="K17" s="10">
        <f t="shared" si="8"/>
        <v>478949426.04000002</v>
      </c>
      <c r="L17" s="10">
        <v>0</v>
      </c>
      <c r="M17" s="10">
        <v>436130600.66326523</v>
      </c>
      <c r="N17" s="10">
        <v>2698488.1639571488</v>
      </c>
      <c r="O17" s="10">
        <v>52700683.799999997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f t="shared" si="9"/>
        <v>970479198.66722226</v>
      </c>
      <c r="W17" s="29">
        <v>478949426.04000002</v>
      </c>
      <c r="X17" s="29">
        <f t="shared" si="10"/>
        <v>436130600.66326523</v>
      </c>
      <c r="Y17" s="29">
        <f t="shared" si="11"/>
        <v>55399171.963957146</v>
      </c>
      <c r="Z17" s="29">
        <f t="shared" si="12"/>
        <v>970479198.66722238</v>
      </c>
      <c r="AA17" s="27">
        <v>27997130</v>
      </c>
      <c r="AB17" s="29">
        <f t="shared" si="13"/>
        <v>942482068.66722238</v>
      </c>
      <c r="AC17" s="28">
        <v>0</v>
      </c>
      <c r="AD17" s="28">
        <v>0</v>
      </c>
      <c r="AE17" s="28"/>
      <c r="AF17" s="27">
        <v>0</v>
      </c>
      <c r="AG17" s="27">
        <f t="shared" si="6"/>
        <v>0</v>
      </c>
      <c r="AH17" s="27">
        <v>36419</v>
      </c>
      <c r="AI17" s="29">
        <f t="shared" si="14"/>
        <v>942518487.66722238</v>
      </c>
    </row>
    <row r="18" spans="1:35" ht="30" x14ac:dyDescent="0.25">
      <c r="A18" s="11" t="s">
        <v>1214</v>
      </c>
      <c r="B18" s="10" t="s">
        <v>2406</v>
      </c>
      <c r="C18" s="10" t="s">
        <v>1288</v>
      </c>
      <c r="D18" s="10"/>
      <c r="E18" s="10" t="s">
        <v>866</v>
      </c>
      <c r="F18" s="10" t="s">
        <v>1292</v>
      </c>
      <c r="G18" s="10">
        <v>618832792.44000006</v>
      </c>
      <c r="H18" s="10">
        <v>0</v>
      </c>
      <c r="I18" s="10">
        <v>0</v>
      </c>
      <c r="J18" s="10">
        <v>0</v>
      </c>
      <c r="K18" s="10">
        <f t="shared" si="8"/>
        <v>618832792.44000006</v>
      </c>
      <c r="L18" s="10">
        <v>0</v>
      </c>
      <c r="M18" s="10">
        <v>266971856.19101226</v>
      </c>
      <c r="N18" s="10">
        <v>3942901.131819129</v>
      </c>
      <c r="O18" s="10">
        <v>78347663.25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f t="shared" si="9"/>
        <v>968095213.01283145</v>
      </c>
      <c r="W18" s="29">
        <v>618832792.44000006</v>
      </c>
      <c r="X18" s="29">
        <f t="shared" si="10"/>
        <v>266971856.19101226</v>
      </c>
      <c r="Y18" s="29">
        <f t="shared" si="11"/>
        <v>82290564.381819129</v>
      </c>
      <c r="Z18" s="29">
        <f t="shared" si="12"/>
        <v>968095213.01283145</v>
      </c>
      <c r="AA18" s="27">
        <v>252537413</v>
      </c>
      <c r="AB18" s="29">
        <f t="shared" si="13"/>
        <v>715557800.01283145</v>
      </c>
      <c r="AC18" s="28">
        <v>0</v>
      </c>
      <c r="AD18" s="28">
        <v>0</v>
      </c>
      <c r="AE18" s="28"/>
      <c r="AF18" s="27">
        <v>0</v>
      </c>
      <c r="AG18" s="27">
        <f t="shared" si="6"/>
        <v>0</v>
      </c>
      <c r="AH18" s="27">
        <v>47646</v>
      </c>
      <c r="AI18" s="29">
        <f t="shared" si="14"/>
        <v>715605446.01283145</v>
      </c>
    </row>
    <row r="19" spans="1:35" ht="30" x14ac:dyDescent="0.25">
      <c r="A19" s="11" t="s">
        <v>1214</v>
      </c>
      <c r="B19" s="10" t="s">
        <v>2406</v>
      </c>
      <c r="C19" s="10" t="s">
        <v>1288</v>
      </c>
      <c r="D19" s="10"/>
      <c r="E19" s="10" t="s">
        <v>12</v>
      </c>
      <c r="F19" s="10" t="s">
        <v>1293</v>
      </c>
      <c r="G19" s="10">
        <v>1380651476.75</v>
      </c>
      <c r="H19" s="10">
        <v>0</v>
      </c>
      <c r="I19" s="10">
        <v>0</v>
      </c>
      <c r="J19" s="10">
        <v>0</v>
      </c>
      <c r="K19" s="10">
        <f t="shared" si="8"/>
        <v>1380651476.75</v>
      </c>
      <c r="L19" s="10">
        <v>0</v>
      </c>
      <c r="M19" s="10">
        <v>2225363321.1346922</v>
      </c>
      <c r="N19" s="10">
        <v>13560333.071484804</v>
      </c>
      <c r="O19" s="10">
        <v>275822606.97000003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f t="shared" si="9"/>
        <v>3895397737.926177</v>
      </c>
      <c r="W19" s="29">
        <v>1380651476.75</v>
      </c>
      <c r="X19" s="29">
        <f t="shared" si="10"/>
        <v>2225363321.1346922</v>
      </c>
      <c r="Y19" s="29">
        <f t="shared" si="11"/>
        <v>289382940.04148483</v>
      </c>
      <c r="Z19" s="29">
        <f t="shared" si="12"/>
        <v>3895397737.926177</v>
      </c>
      <c r="AA19" s="27">
        <v>357096118</v>
      </c>
      <c r="AB19" s="29">
        <f t="shared" si="13"/>
        <v>3538301619.926177</v>
      </c>
      <c r="AC19" s="28">
        <v>0</v>
      </c>
      <c r="AD19" s="28">
        <v>0</v>
      </c>
      <c r="AE19" s="28"/>
      <c r="AF19" s="27">
        <v>0</v>
      </c>
      <c r="AG19" s="27">
        <f t="shared" si="6"/>
        <v>0</v>
      </c>
      <c r="AH19" s="27">
        <v>86478</v>
      </c>
      <c r="AI19" s="29">
        <f t="shared" si="14"/>
        <v>3538388097.926177</v>
      </c>
    </row>
    <row r="20" spans="1:35" ht="30" x14ac:dyDescent="0.25">
      <c r="A20" s="11" t="s">
        <v>1214</v>
      </c>
      <c r="B20" s="10" t="s">
        <v>2406</v>
      </c>
      <c r="C20" s="10" t="s">
        <v>1288</v>
      </c>
      <c r="D20" s="10"/>
      <c r="E20" s="10" t="s">
        <v>13</v>
      </c>
      <c r="F20" s="10" t="s">
        <v>1294</v>
      </c>
      <c r="G20" s="10">
        <v>1750513861.05</v>
      </c>
      <c r="H20" s="10">
        <v>0</v>
      </c>
      <c r="I20" s="10">
        <v>0</v>
      </c>
      <c r="J20" s="10">
        <v>0</v>
      </c>
      <c r="K20" s="10">
        <f t="shared" si="8"/>
        <v>1750513861.05</v>
      </c>
      <c r="L20" s="10">
        <v>0</v>
      </c>
      <c r="M20" s="10">
        <v>1312465121.3921041</v>
      </c>
      <c r="N20" s="10">
        <v>14671474.367589116</v>
      </c>
      <c r="O20" s="10">
        <v>288624371.49000001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f t="shared" si="9"/>
        <v>3366274828.2996931</v>
      </c>
      <c r="W20" s="29">
        <v>1750513861.05</v>
      </c>
      <c r="X20" s="29">
        <f t="shared" si="10"/>
        <v>1312465121.3921041</v>
      </c>
      <c r="Y20" s="29">
        <f t="shared" si="11"/>
        <v>303295845.85758913</v>
      </c>
      <c r="Z20" s="29">
        <f t="shared" si="12"/>
        <v>3366274828.2996936</v>
      </c>
      <c r="AA20" s="27">
        <v>2304291147.29</v>
      </c>
      <c r="AB20" s="29">
        <f t="shared" si="13"/>
        <v>1061983681.0096936</v>
      </c>
      <c r="AC20" s="28">
        <v>0</v>
      </c>
      <c r="AD20" s="28">
        <v>0</v>
      </c>
      <c r="AE20" s="28"/>
      <c r="AF20" s="27">
        <v>0</v>
      </c>
      <c r="AG20" s="27">
        <f t="shared" si="6"/>
        <v>0</v>
      </c>
      <c r="AH20" s="27">
        <v>135114</v>
      </c>
      <c r="AI20" s="29">
        <f t="shared" si="14"/>
        <v>1062118795.0096936</v>
      </c>
    </row>
    <row r="21" spans="1:35" ht="30" x14ac:dyDescent="0.25">
      <c r="A21" s="11" t="s">
        <v>1214</v>
      </c>
      <c r="B21" s="10" t="s">
        <v>2406</v>
      </c>
      <c r="C21" s="10" t="s">
        <v>1288</v>
      </c>
      <c r="D21" s="10"/>
      <c r="E21" s="10" t="s">
        <v>14</v>
      </c>
      <c r="F21" s="10" t="s">
        <v>1295</v>
      </c>
      <c r="G21" s="10">
        <v>1891659649.75</v>
      </c>
      <c r="H21" s="10">
        <v>0</v>
      </c>
      <c r="I21" s="10">
        <v>0</v>
      </c>
      <c r="J21" s="10">
        <v>0</v>
      </c>
      <c r="K21" s="10">
        <f t="shared" si="8"/>
        <v>1891659649.75</v>
      </c>
      <c r="L21" s="10">
        <v>0</v>
      </c>
      <c r="M21" s="10">
        <v>2067902525.6148789</v>
      </c>
      <c r="N21" s="10">
        <v>18550897.328010678</v>
      </c>
      <c r="O21" s="10">
        <v>378084316.98000002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f t="shared" si="9"/>
        <v>4356197389.6728897</v>
      </c>
      <c r="W21" s="29">
        <v>1891659649.75</v>
      </c>
      <c r="X21" s="29">
        <f t="shared" si="10"/>
        <v>2067902525.6148789</v>
      </c>
      <c r="Y21" s="29">
        <f t="shared" si="11"/>
        <v>396635214.3080107</v>
      </c>
      <c r="Z21" s="29">
        <f t="shared" si="12"/>
        <v>4356197389.6728897</v>
      </c>
      <c r="AA21" s="27">
        <v>119239718</v>
      </c>
      <c r="AB21" s="29">
        <f t="shared" si="13"/>
        <v>4236957671.6728897</v>
      </c>
      <c r="AC21" s="28">
        <v>0</v>
      </c>
      <c r="AD21" s="28">
        <v>0</v>
      </c>
      <c r="AE21" s="28"/>
      <c r="AF21" s="27">
        <v>0</v>
      </c>
      <c r="AG21" s="27">
        <f t="shared" si="6"/>
        <v>0</v>
      </c>
      <c r="AH21" s="27">
        <v>114696</v>
      </c>
      <c r="AI21" s="29">
        <f t="shared" si="14"/>
        <v>4237072367.6728897</v>
      </c>
    </row>
    <row r="22" spans="1:35" ht="30" x14ac:dyDescent="0.25">
      <c r="A22" s="11" t="s">
        <v>1214</v>
      </c>
      <c r="B22" s="10" t="s">
        <v>2406</v>
      </c>
      <c r="C22" s="10" t="s">
        <v>1288</v>
      </c>
      <c r="D22" s="10"/>
      <c r="E22" s="10" t="s">
        <v>15</v>
      </c>
      <c r="F22" s="10" t="s">
        <v>1296</v>
      </c>
      <c r="G22" s="10">
        <v>682464632.48000002</v>
      </c>
      <c r="H22" s="10">
        <v>0</v>
      </c>
      <c r="I22" s="10">
        <v>0</v>
      </c>
      <c r="J22" s="10">
        <v>0</v>
      </c>
      <c r="K22" s="10">
        <f t="shared" si="8"/>
        <v>682464632.48000002</v>
      </c>
      <c r="L22" s="10">
        <v>0</v>
      </c>
      <c r="M22" s="10">
        <v>334890399.02631545</v>
      </c>
      <c r="N22" s="10">
        <v>6601656.0916748345</v>
      </c>
      <c r="O22" s="10">
        <v>135690768.5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f t="shared" si="9"/>
        <v>1159647456.0979903</v>
      </c>
      <c r="W22" s="29">
        <v>682464632.48000002</v>
      </c>
      <c r="X22" s="29">
        <f t="shared" si="10"/>
        <v>334890399.02631545</v>
      </c>
      <c r="Y22" s="29">
        <f t="shared" si="11"/>
        <v>142292424.59167483</v>
      </c>
      <c r="Z22" s="29">
        <f t="shared" si="12"/>
        <v>1159647456.0979903</v>
      </c>
      <c r="AA22" s="27">
        <v>1017699436</v>
      </c>
      <c r="AB22" s="29">
        <f t="shared" si="13"/>
        <v>141948020.09799027</v>
      </c>
      <c r="AC22" s="28">
        <v>0</v>
      </c>
      <c r="AD22" s="28">
        <v>0</v>
      </c>
      <c r="AE22" s="28"/>
      <c r="AF22" s="27">
        <v>0</v>
      </c>
      <c r="AG22" s="27">
        <f t="shared" si="6"/>
        <v>0</v>
      </c>
      <c r="AH22" s="27">
        <v>52839</v>
      </c>
      <c r="AI22" s="29">
        <f t="shared" si="14"/>
        <v>142000859.09799027</v>
      </c>
    </row>
    <row r="23" spans="1:35" ht="30" x14ac:dyDescent="0.25">
      <c r="A23" s="11" t="s">
        <v>1214</v>
      </c>
      <c r="B23" s="10" t="s">
        <v>2406</v>
      </c>
      <c r="C23" s="10" t="s">
        <v>1288</v>
      </c>
      <c r="D23" s="10"/>
      <c r="E23" s="10" t="s">
        <v>867</v>
      </c>
      <c r="F23" s="10" t="s">
        <v>1297</v>
      </c>
      <c r="G23" s="10">
        <v>1167304815.3599999</v>
      </c>
      <c r="H23" s="10">
        <v>0</v>
      </c>
      <c r="I23" s="10">
        <v>0</v>
      </c>
      <c r="J23" s="10">
        <v>0</v>
      </c>
      <c r="K23" s="10">
        <f t="shared" si="8"/>
        <v>1167304815.3599999</v>
      </c>
      <c r="L23" s="10">
        <v>0</v>
      </c>
      <c r="M23" s="10">
        <v>368623143.69913769</v>
      </c>
      <c r="N23" s="10">
        <v>7187121.1226018667</v>
      </c>
      <c r="O23" s="10">
        <v>136761994.41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f t="shared" si="9"/>
        <v>1679877074.5917394</v>
      </c>
      <c r="W23" s="29">
        <v>1167304815.3599999</v>
      </c>
      <c r="X23" s="29">
        <f t="shared" si="10"/>
        <v>368623143.69913769</v>
      </c>
      <c r="Y23" s="29">
        <f t="shared" si="11"/>
        <v>143949115.53260186</v>
      </c>
      <c r="Z23" s="29">
        <f t="shared" si="12"/>
        <v>1679877074.5917394</v>
      </c>
      <c r="AA23" s="27">
        <v>403359695</v>
      </c>
      <c r="AB23" s="29">
        <f t="shared" si="13"/>
        <v>1276517379.5917394</v>
      </c>
      <c r="AC23" s="28">
        <v>0</v>
      </c>
      <c r="AD23" s="28">
        <v>0</v>
      </c>
      <c r="AE23" s="28"/>
      <c r="AF23" s="27">
        <v>0</v>
      </c>
      <c r="AG23" s="27">
        <f t="shared" si="6"/>
        <v>0</v>
      </c>
      <c r="AH23" s="27">
        <v>91079</v>
      </c>
      <c r="AI23" s="29">
        <f t="shared" si="14"/>
        <v>1276608458.5917394</v>
      </c>
    </row>
    <row r="24" spans="1:35" ht="30" x14ac:dyDescent="0.25">
      <c r="A24" s="11" t="s">
        <v>1214</v>
      </c>
      <c r="B24" s="10" t="s">
        <v>2406</v>
      </c>
      <c r="C24" s="10" t="s">
        <v>1288</v>
      </c>
      <c r="D24" s="10"/>
      <c r="E24" s="10" t="s">
        <v>16</v>
      </c>
      <c r="F24" s="10" t="s">
        <v>1298</v>
      </c>
      <c r="G24" s="10">
        <v>1734433868.72</v>
      </c>
      <c r="H24" s="10">
        <v>0</v>
      </c>
      <c r="I24" s="10">
        <v>0</v>
      </c>
      <c r="J24" s="10">
        <v>0</v>
      </c>
      <c r="K24" s="10">
        <f t="shared" si="8"/>
        <v>1734433868.72</v>
      </c>
      <c r="L24" s="10">
        <v>0</v>
      </c>
      <c r="M24" s="10">
        <v>863535881.82385087</v>
      </c>
      <c r="N24" s="10">
        <v>11526289.079283774</v>
      </c>
      <c r="O24" s="10">
        <v>229359157.19999999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f t="shared" si="9"/>
        <v>2838855196.8231344</v>
      </c>
      <c r="W24" s="29">
        <v>1734433868.72</v>
      </c>
      <c r="X24" s="29">
        <f t="shared" si="10"/>
        <v>863535881.82385087</v>
      </c>
      <c r="Y24" s="29">
        <f t="shared" si="11"/>
        <v>240885446.27928376</v>
      </c>
      <c r="Z24" s="29">
        <f t="shared" si="12"/>
        <v>2838855196.8231344</v>
      </c>
      <c r="AA24" s="27">
        <v>756929801.21000004</v>
      </c>
      <c r="AB24" s="29">
        <f t="shared" si="13"/>
        <v>2081925395.6131344</v>
      </c>
      <c r="AC24" s="28">
        <v>0</v>
      </c>
      <c r="AD24" s="28">
        <v>0</v>
      </c>
      <c r="AE24" s="28"/>
      <c r="AF24" s="27">
        <v>0</v>
      </c>
      <c r="AG24" s="27">
        <f t="shared" si="6"/>
        <v>0</v>
      </c>
      <c r="AH24" s="27">
        <v>134391</v>
      </c>
      <c r="AI24" s="29">
        <f t="shared" si="14"/>
        <v>2082059786.6131344</v>
      </c>
    </row>
    <row r="25" spans="1:35" ht="30" x14ac:dyDescent="0.25">
      <c r="A25" s="11" t="s">
        <v>1214</v>
      </c>
      <c r="B25" s="10" t="s">
        <v>2406</v>
      </c>
      <c r="C25" s="10" t="s">
        <v>1288</v>
      </c>
      <c r="D25" s="10"/>
      <c r="E25" s="10" t="s">
        <v>17</v>
      </c>
      <c r="F25" s="10" t="s">
        <v>1299</v>
      </c>
      <c r="G25" s="10">
        <v>1609148263.45</v>
      </c>
      <c r="H25" s="10">
        <v>0</v>
      </c>
      <c r="I25" s="10">
        <v>0</v>
      </c>
      <c r="J25" s="10">
        <v>0</v>
      </c>
      <c r="K25" s="10">
        <f t="shared" si="8"/>
        <v>1609148263.45</v>
      </c>
      <c r="L25" s="10">
        <v>0</v>
      </c>
      <c r="M25" s="10">
        <v>2624242223.5114546</v>
      </c>
      <c r="N25" s="10">
        <v>16297000.582164526</v>
      </c>
      <c r="O25" s="10">
        <v>320630617.41000003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f t="shared" si="9"/>
        <v>4570318104.953619</v>
      </c>
      <c r="W25" s="29">
        <v>1609148263.45</v>
      </c>
      <c r="X25" s="29">
        <f t="shared" si="10"/>
        <v>2624242223.5114546</v>
      </c>
      <c r="Y25" s="29">
        <f t="shared" si="11"/>
        <v>336927617.99216455</v>
      </c>
      <c r="Z25" s="29">
        <f t="shared" si="12"/>
        <v>4570318104.953619</v>
      </c>
      <c r="AA25" s="27">
        <v>0</v>
      </c>
      <c r="AB25" s="29">
        <f t="shared" si="13"/>
        <v>4570318104.953619</v>
      </c>
      <c r="AC25" s="28">
        <v>0</v>
      </c>
      <c r="AD25" s="28">
        <v>0</v>
      </c>
      <c r="AE25" s="28"/>
      <c r="AF25" s="27">
        <v>0</v>
      </c>
      <c r="AG25" s="27">
        <f t="shared" si="6"/>
        <v>0</v>
      </c>
      <c r="AH25" s="27">
        <v>102448</v>
      </c>
      <c r="AI25" s="29">
        <f t="shared" si="14"/>
        <v>4570420552.953619</v>
      </c>
    </row>
    <row r="26" spans="1:35" ht="30" x14ac:dyDescent="0.25">
      <c r="A26" s="11" t="s">
        <v>1214</v>
      </c>
      <c r="B26" s="10" t="s">
        <v>2406</v>
      </c>
      <c r="C26" s="10" t="s">
        <v>1288</v>
      </c>
      <c r="D26" s="10"/>
      <c r="E26" s="10" t="s">
        <v>868</v>
      </c>
      <c r="F26" s="10" t="s">
        <v>1300</v>
      </c>
      <c r="G26" s="10">
        <v>847233201.28999996</v>
      </c>
      <c r="H26" s="10">
        <v>0</v>
      </c>
      <c r="I26" s="10">
        <v>0</v>
      </c>
      <c r="J26" s="10">
        <v>0</v>
      </c>
      <c r="K26" s="10">
        <f t="shared" si="8"/>
        <v>847233201.28999996</v>
      </c>
      <c r="L26" s="10">
        <v>0</v>
      </c>
      <c r="M26" s="10">
        <v>792795882.34425843</v>
      </c>
      <c r="N26" s="10">
        <v>4943929.800567627</v>
      </c>
      <c r="O26" s="10">
        <v>96195497.980000004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f t="shared" si="9"/>
        <v>1741168511.4148259</v>
      </c>
      <c r="W26" s="29">
        <v>847233201.28999996</v>
      </c>
      <c r="X26" s="29">
        <f t="shared" si="10"/>
        <v>792795882.34425843</v>
      </c>
      <c r="Y26" s="29">
        <f t="shared" si="11"/>
        <v>101139427.78056763</v>
      </c>
      <c r="Z26" s="29">
        <f t="shared" si="12"/>
        <v>1741168511.4148259</v>
      </c>
      <c r="AA26" s="27">
        <v>167607898</v>
      </c>
      <c r="AB26" s="29">
        <f t="shared" si="13"/>
        <v>1573560613.4148259</v>
      </c>
      <c r="AC26" s="28">
        <v>0</v>
      </c>
      <c r="AD26" s="28">
        <v>0</v>
      </c>
      <c r="AE26" s="28"/>
      <c r="AF26" s="27">
        <v>992004040.89999998</v>
      </c>
      <c r="AG26" s="27">
        <f t="shared" si="6"/>
        <v>992004040.89999998</v>
      </c>
      <c r="AH26" s="27">
        <v>65654</v>
      </c>
      <c r="AI26" s="29">
        <f t="shared" si="14"/>
        <v>2565630308.314826</v>
      </c>
    </row>
    <row r="27" spans="1:35" ht="30" x14ac:dyDescent="0.25">
      <c r="A27" s="11" t="s">
        <v>1214</v>
      </c>
      <c r="B27" s="10" t="s">
        <v>2406</v>
      </c>
      <c r="C27" s="10" t="s">
        <v>1288</v>
      </c>
      <c r="D27" s="10"/>
      <c r="E27" s="10" t="s">
        <v>18</v>
      </c>
      <c r="F27" s="10" t="s">
        <v>1301</v>
      </c>
      <c r="G27" s="10">
        <v>2507989139.9200001</v>
      </c>
      <c r="H27" s="10">
        <v>0</v>
      </c>
      <c r="I27" s="10">
        <v>0</v>
      </c>
      <c r="J27" s="10">
        <v>0</v>
      </c>
      <c r="K27" s="10">
        <f t="shared" si="8"/>
        <v>2507989139.9200001</v>
      </c>
      <c r="L27" s="10">
        <v>0</v>
      </c>
      <c r="M27" s="10">
        <v>374374210.86141104</v>
      </c>
      <c r="N27" s="10">
        <v>1016714.1183177829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f t="shared" si="9"/>
        <v>2883380064.8997288</v>
      </c>
      <c r="W27" s="29">
        <v>2507989139.9200001</v>
      </c>
      <c r="X27" s="29">
        <f t="shared" si="10"/>
        <v>374374210.86141104</v>
      </c>
      <c r="Y27" s="29">
        <f t="shared" si="11"/>
        <v>1016714.1183177829</v>
      </c>
      <c r="Z27" s="29">
        <f t="shared" si="12"/>
        <v>2883380064.8997288</v>
      </c>
      <c r="AA27" s="27">
        <v>259853384</v>
      </c>
      <c r="AB27" s="29">
        <f t="shared" si="13"/>
        <v>2623526680.8997288</v>
      </c>
      <c r="AC27" s="28">
        <v>0</v>
      </c>
      <c r="AD27" s="28">
        <v>0</v>
      </c>
      <c r="AE27" s="28"/>
      <c r="AF27" s="27">
        <v>0</v>
      </c>
      <c r="AG27" s="27">
        <f t="shared" si="6"/>
        <v>0</v>
      </c>
      <c r="AH27" s="27">
        <v>195251</v>
      </c>
      <c r="AI27" s="29">
        <f t="shared" si="14"/>
        <v>2623721931.8997288</v>
      </c>
    </row>
    <row r="28" spans="1:35" ht="30" x14ac:dyDescent="0.25">
      <c r="A28" s="11" t="s">
        <v>1214</v>
      </c>
      <c r="B28" s="10" t="s">
        <v>2406</v>
      </c>
      <c r="C28" s="10" t="s">
        <v>1288</v>
      </c>
      <c r="D28" s="10"/>
      <c r="E28" s="10" t="s">
        <v>869</v>
      </c>
      <c r="F28" s="10" t="s">
        <v>1302</v>
      </c>
      <c r="G28" s="10">
        <v>3403328757.6799998</v>
      </c>
      <c r="H28" s="10">
        <v>0</v>
      </c>
      <c r="I28" s="10">
        <v>0</v>
      </c>
      <c r="J28" s="10">
        <v>0</v>
      </c>
      <c r="K28" s="10">
        <f t="shared" si="8"/>
        <v>3403328757.6799998</v>
      </c>
      <c r="L28" s="10">
        <v>0</v>
      </c>
      <c r="M28" s="10">
        <v>1763507738.9970999</v>
      </c>
      <c r="N28" s="10">
        <v>28182759.37183857</v>
      </c>
      <c r="O28" s="10">
        <v>577122485.46000004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f t="shared" si="9"/>
        <v>5772141741.5089378</v>
      </c>
      <c r="W28" s="29">
        <v>3403328757.6799998</v>
      </c>
      <c r="X28" s="29">
        <f t="shared" si="10"/>
        <v>1763507738.9970999</v>
      </c>
      <c r="Y28" s="29">
        <f t="shared" si="11"/>
        <v>605305244.83183861</v>
      </c>
      <c r="Z28" s="29">
        <f t="shared" si="12"/>
        <v>5772141741.5089378</v>
      </c>
      <c r="AA28" s="27">
        <v>4371458372.6199999</v>
      </c>
      <c r="AB28" s="29">
        <f t="shared" si="13"/>
        <v>1400683368.888938</v>
      </c>
      <c r="AC28" s="28">
        <v>0</v>
      </c>
      <c r="AD28" s="28">
        <v>0</v>
      </c>
      <c r="AE28" s="28"/>
      <c r="AF28" s="27">
        <v>155211209</v>
      </c>
      <c r="AG28" s="27">
        <f t="shared" si="6"/>
        <v>155211209</v>
      </c>
      <c r="AH28" s="27">
        <v>262272</v>
      </c>
      <c r="AI28" s="29">
        <f t="shared" si="14"/>
        <v>1556156849.888938</v>
      </c>
    </row>
    <row r="29" spans="1:35" ht="30" x14ac:dyDescent="0.25">
      <c r="A29" s="11" t="s">
        <v>1214</v>
      </c>
      <c r="B29" s="10" t="s">
        <v>2406</v>
      </c>
      <c r="C29" s="10" t="s">
        <v>1288</v>
      </c>
      <c r="D29" s="10"/>
      <c r="E29" s="10" t="s">
        <v>870</v>
      </c>
      <c r="F29" s="10" t="s">
        <v>1303</v>
      </c>
      <c r="G29" s="10">
        <v>897238112.80999994</v>
      </c>
      <c r="H29" s="10">
        <v>0</v>
      </c>
      <c r="I29" s="10">
        <v>0</v>
      </c>
      <c r="J29" s="10">
        <v>0</v>
      </c>
      <c r="K29" s="10">
        <f t="shared" si="8"/>
        <v>897238112.80999994</v>
      </c>
      <c r="L29" s="10">
        <v>0</v>
      </c>
      <c r="M29" s="10">
        <v>189699928.13448238</v>
      </c>
      <c r="N29" s="10">
        <v>5410329.9854412675</v>
      </c>
      <c r="O29" s="10">
        <v>101460430.79000001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f t="shared" si="9"/>
        <v>1193808801.7199235</v>
      </c>
      <c r="W29" s="29">
        <v>897238112.80999994</v>
      </c>
      <c r="X29" s="29">
        <f t="shared" si="10"/>
        <v>189699928.13448238</v>
      </c>
      <c r="Y29" s="29">
        <f t="shared" si="11"/>
        <v>106870760.77544127</v>
      </c>
      <c r="Z29" s="29">
        <f t="shared" si="12"/>
        <v>1193808801.7199235</v>
      </c>
      <c r="AA29" s="27">
        <v>155490367</v>
      </c>
      <c r="AB29" s="29">
        <f t="shared" si="13"/>
        <v>1038318434.7199235</v>
      </c>
      <c r="AC29" s="28">
        <v>0</v>
      </c>
      <c r="AD29" s="28">
        <v>0</v>
      </c>
      <c r="AE29" s="28"/>
      <c r="AF29" s="27">
        <v>0</v>
      </c>
      <c r="AG29" s="27">
        <f t="shared" si="6"/>
        <v>0</v>
      </c>
      <c r="AH29" s="27">
        <v>69030</v>
      </c>
      <c r="AI29" s="29">
        <f t="shared" si="14"/>
        <v>1038387464.7199235</v>
      </c>
    </row>
    <row r="30" spans="1:35" ht="30" x14ac:dyDescent="0.25">
      <c r="A30" s="11" t="s">
        <v>1214</v>
      </c>
      <c r="B30" s="10" t="s">
        <v>2406</v>
      </c>
      <c r="C30" s="10" t="s">
        <v>1288</v>
      </c>
      <c r="D30" s="10"/>
      <c r="E30" s="10" t="s">
        <v>871</v>
      </c>
      <c r="F30" s="10" t="s">
        <v>1304</v>
      </c>
      <c r="G30" s="10">
        <v>470371941.13999999</v>
      </c>
      <c r="H30" s="10">
        <v>0</v>
      </c>
      <c r="I30" s="10">
        <v>0</v>
      </c>
      <c r="J30" s="10">
        <v>0</v>
      </c>
      <c r="K30" s="10">
        <f t="shared" si="8"/>
        <v>470371941.13999999</v>
      </c>
      <c r="L30" s="10">
        <v>0</v>
      </c>
      <c r="M30" s="10">
        <v>295290720.42793763</v>
      </c>
      <c r="N30" s="10">
        <v>2570831.6987113059</v>
      </c>
      <c r="O30" s="10">
        <v>47535903.619999997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f t="shared" si="9"/>
        <v>815769396.88664889</v>
      </c>
      <c r="W30" s="29">
        <v>470371941.13999999</v>
      </c>
      <c r="X30" s="29">
        <f t="shared" si="10"/>
        <v>295290720.42793763</v>
      </c>
      <c r="Y30" s="29">
        <f t="shared" si="11"/>
        <v>50106735.318711303</v>
      </c>
      <c r="Z30" s="29">
        <f t="shared" si="12"/>
        <v>815769396.88664889</v>
      </c>
      <c r="AA30" s="27">
        <v>0</v>
      </c>
      <c r="AB30" s="29">
        <f t="shared" si="13"/>
        <v>815769396.88664889</v>
      </c>
      <c r="AC30" s="28">
        <v>0</v>
      </c>
      <c r="AD30" s="28">
        <v>0</v>
      </c>
      <c r="AE30" s="28"/>
      <c r="AF30" s="27">
        <v>0</v>
      </c>
      <c r="AG30" s="27">
        <f t="shared" si="6"/>
        <v>0</v>
      </c>
      <c r="AH30" s="27">
        <v>38276</v>
      </c>
      <c r="AI30" s="29">
        <f t="shared" si="14"/>
        <v>815807672.88664889</v>
      </c>
    </row>
    <row r="31" spans="1:35" ht="30" x14ac:dyDescent="0.25">
      <c r="A31" s="11" t="s">
        <v>1214</v>
      </c>
      <c r="B31" s="10" t="s">
        <v>2406</v>
      </c>
      <c r="C31" s="10" t="s">
        <v>1288</v>
      </c>
      <c r="D31" s="10"/>
      <c r="E31" s="10" t="s">
        <v>19</v>
      </c>
      <c r="F31" s="10" t="s">
        <v>1305</v>
      </c>
      <c r="G31" s="10">
        <v>1773776995.9000001</v>
      </c>
      <c r="H31" s="10">
        <v>0</v>
      </c>
      <c r="I31" s="10">
        <v>0</v>
      </c>
      <c r="J31" s="10">
        <v>0</v>
      </c>
      <c r="K31" s="10">
        <f t="shared" si="8"/>
        <v>1773776995.9000001</v>
      </c>
      <c r="L31" s="10">
        <v>0</v>
      </c>
      <c r="M31" s="10">
        <v>2680852183.2302322</v>
      </c>
      <c r="N31" s="10">
        <v>16783370.449767768</v>
      </c>
      <c r="O31" s="10">
        <v>355246243.31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f t="shared" si="9"/>
        <v>4826658792.8900003</v>
      </c>
      <c r="W31" s="29">
        <v>1773776995.9000001</v>
      </c>
      <c r="X31" s="29">
        <f t="shared" si="10"/>
        <v>2680852183.2302322</v>
      </c>
      <c r="Y31" s="29">
        <f t="shared" si="11"/>
        <v>372029613.75976777</v>
      </c>
      <c r="Z31" s="29">
        <f t="shared" si="12"/>
        <v>4826658792.8899994</v>
      </c>
      <c r="AA31" s="27">
        <v>20349000</v>
      </c>
      <c r="AB31" s="29">
        <f t="shared" si="13"/>
        <v>4806309792.8899994</v>
      </c>
      <c r="AC31" s="28">
        <v>0</v>
      </c>
      <c r="AD31" s="28">
        <v>0</v>
      </c>
      <c r="AE31" s="28"/>
      <c r="AF31" s="27">
        <v>484186830</v>
      </c>
      <c r="AG31" s="27">
        <f t="shared" si="6"/>
        <v>484186830</v>
      </c>
      <c r="AH31" s="27">
        <v>88969</v>
      </c>
      <c r="AI31" s="29">
        <f t="shared" si="14"/>
        <v>5290585591.8899994</v>
      </c>
    </row>
    <row r="32" spans="1:35" ht="30" x14ac:dyDescent="0.25">
      <c r="A32" s="11" t="s">
        <v>1214</v>
      </c>
      <c r="B32" s="10" t="s">
        <v>2406</v>
      </c>
      <c r="C32" s="10" t="s">
        <v>1288</v>
      </c>
      <c r="D32" s="10"/>
      <c r="E32" s="10" t="s">
        <v>872</v>
      </c>
      <c r="F32" s="10" t="s">
        <v>1306</v>
      </c>
      <c r="G32" s="10">
        <v>711708594.99000001</v>
      </c>
      <c r="H32" s="10">
        <v>0</v>
      </c>
      <c r="I32" s="10">
        <v>0</v>
      </c>
      <c r="J32" s="10">
        <v>0</v>
      </c>
      <c r="K32" s="10">
        <f t="shared" si="8"/>
        <v>711708594.99000001</v>
      </c>
      <c r="L32" s="10">
        <v>0</v>
      </c>
      <c r="M32" s="10">
        <v>593667856.52077389</v>
      </c>
      <c r="N32" s="10">
        <v>5769183.7363435626</v>
      </c>
      <c r="O32" s="10">
        <v>117591524.51000001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f t="shared" si="9"/>
        <v>1428737159.7571175</v>
      </c>
      <c r="W32" s="29">
        <v>711708594.99000001</v>
      </c>
      <c r="X32" s="29">
        <f t="shared" si="10"/>
        <v>593667856.52077389</v>
      </c>
      <c r="Y32" s="29">
        <f t="shared" si="11"/>
        <v>123360708.24634357</v>
      </c>
      <c r="Z32" s="29">
        <f t="shared" si="12"/>
        <v>1428737159.7571175</v>
      </c>
      <c r="AA32" s="27">
        <v>405876954</v>
      </c>
      <c r="AB32" s="29">
        <f t="shared" si="13"/>
        <v>1022860205.7571175</v>
      </c>
      <c r="AC32" s="28">
        <v>0</v>
      </c>
      <c r="AD32" s="28">
        <v>0</v>
      </c>
      <c r="AE32" s="28"/>
      <c r="AF32" s="27">
        <v>103317137</v>
      </c>
      <c r="AG32" s="27">
        <f t="shared" si="6"/>
        <v>103317137</v>
      </c>
      <c r="AH32" s="27">
        <v>54679</v>
      </c>
      <c r="AI32" s="29">
        <f t="shared" si="14"/>
        <v>1126232021.7571175</v>
      </c>
    </row>
    <row r="33" spans="1:35" ht="30" x14ac:dyDescent="0.25">
      <c r="A33" s="11" t="s">
        <v>1214</v>
      </c>
      <c r="B33" s="10" t="s">
        <v>2406</v>
      </c>
      <c r="C33" s="10" t="s">
        <v>1288</v>
      </c>
      <c r="D33" s="10"/>
      <c r="E33" s="10" t="s">
        <v>20</v>
      </c>
      <c r="F33" s="10" t="s">
        <v>1307</v>
      </c>
      <c r="G33" s="10">
        <v>0</v>
      </c>
      <c r="H33" s="10">
        <v>0</v>
      </c>
      <c r="I33" s="10">
        <v>0</v>
      </c>
      <c r="J33" s="10">
        <v>0</v>
      </c>
      <c r="K33" s="10">
        <f t="shared" si="8"/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f t="shared" si="9"/>
        <v>0</v>
      </c>
      <c r="W33" s="29">
        <v>0</v>
      </c>
      <c r="X33" s="29">
        <f t="shared" si="10"/>
        <v>0</v>
      </c>
      <c r="Y33" s="29">
        <f t="shared" si="11"/>
        <v>0</v>
      </c>
      <c r="Z33" s="29">
        <f t="shared" si="12"/>
        <v>0</v>
      </c>
      <c r="AA33" s="27">
        <v>0</v>
      </c>
      <c r="AB33" s="29">
        <f t="shared" si="13"/>
        <v>0</v>
      </c>
      <c r="AC33" s="28">
        <v>0</v>
      </c>
      <c r="AD33" s="28">
        <v>0</v>
      </c>
      <c r="AE33" s="28"/>
      <c r="AF33" s="27">
        <v>0</v>
      </c>
      <c r="AG33" s="27">
        <f t="shared" si="6"/>
        <v>0</v>
      </c>
      <c r="AH33" s="27">
        <v>0</v>
      </c>
      <c r="AI33" s="29">
        <f t="shared" si="14"/>
        <v>0</v>
      </c>
    </row>
    <row r="34" spans="1:35" ht="30" x14ac:dyDescent="0.25">
      <c r="A34" s="11" t="s">
        <v>1214</v>
      </c>
      <c r="B34" s="10" t="s">
        <v>2406</v>
      </c>
      <c r="C34" s="10" t="s">
        <v>1288</v>
      </c>
      <c r="D34" s="10"/>
      <c r="E34" s="10" t="s">
        <v>873</v>
      </c>
      <c r="F34" s="10" t="s">
        <v>1308</v>
      </c>
      <c r="G34" s="10">
        <v>978078580.88999999</v>
      </c>
      <c r="H34" s="10">
        <v>0</v>
      </c>
      <c r="I34" s="10">
        <v>0</v>
      </c>
      <c r="J34" s="10">
        <v>0</v>
      </c>
      <c r="K34" s="10">
        <f t="shared" si="8"/>
        <v>978078580.88999999</v>
      </c>
      <c r="L34" s="10">
        <v>0</v>
      </c>
      <c r="M34" s="10">
        <v>633779231.56235552</v>
      </c>
      <c r="N34" s="10">
        <v>6943803.1721622944</v>
      </c>
      <c r="O34" s="10">
        <v>138005167.16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f t="shared" si="9"/>
        <v>1756806782.7845178</v>
      </c>
      <c r="W34" s="29">
        <v>978078580.88999999</v>
      </c>
      <c r="X34" s="29">
        <f t="shared" si="10"/>
        <v>633779231.56235552</v>
      </c>
      <c r="Y34" s="29">
        <f t="shared" si="11"/>
        <v>144948970.33216229</v>
      </c>
      <c r="Z34" s="29">
        <f t="shared" si="12"/>
        <v>1756806782.7845178</v>
      </c>
      <c r="AA34" s="27">
        <v>732204043</v>
      </c>
      <c r="AB34" s="29">
        <f t="shared" si="13"/>
        <v>1024602739.7845178</v>
      </c>
      <c r="AC34" s="28">
        <v>0</v>
      </c>
      <c r="AD34" s="28">
        <v>0</v>
      </c>
      <c r="AE34" s="28"/>
      <c r="AF34" s="27">
        <v>0</v>
      </c>
      <c r="AG34" s="27">
        <f t="shared" si="6"/>
        <v>0</v>
      </c>
      <c r="AH34" s="27">
        <v>75560</v>
      </c>
      <c r="AI34" s="29">
        <f t="shared" si="14"/>
        <v>1024678299.7845178</v>
      </c>
    </row>
    <row r="35" spans="1:35" ht="30" x14ac:dyDescent="0.25">
      <c r="A35" s="11" t="s">
        <v>1214</v>
      </c>
      <c r="B35" s="10" t="s">
        <v>2406</v>
      </c>
      <c r="C35" s="10" t="s">
        <v>1288</v>
      </c>
      <c r="D35" s="10"/>
      <c r="E35" s="10" t="s">
        <v>874</v>
      </c>
      <c r="F35" s="10" t="s">
        <v>1309</v>
      </c>
      <c r="G35" s="10">
        <v>1207089257.9200001</v>
      </c>
      <c r="H35" s="10">
        <v>0</v>
      </c>
      <c r="I35" s="10">
        <v>0</v>
      </c>
      <c r="J35" s="10">
        <v>0</v>
      </c>
      <c r="K35" s="10">
        <f t="shared" si="8"/>
        <v>1207089257.9200001</v>
      </c>
      <c r="L35" s="10">
        <v>0</v>
      </c>
      <c r="M35" s="10">
        <v>2396206714.1803737</v>
      </c>
      <c r="N35" s="10">
        <v>11527563.028807759</v>
      </c>
      <c r="O35" s="10">
        <v>224927523.08000001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f t="shared" si="9"/>
        <v>3839751058.2091813</v>
      </c>
      <c r="W35" s="29">
        <v>1207089257.9200001</v>
      </c>
      <c r="X35" s="29">
        <f t="shared" si="10"/>
        <v>2396206714.1803737</v>
      </c>
      <c r="Y35" s="29">
        <f t="shared" si="11"/>
        <v>236455086.10880777</v>
      </c>
      <c r="Z35" s="29">
        <f t="shared" si="12"/>
        <v>3839751058.2091813</v>
      </c>
      <c r="AA35" s="27">
        <v>37735554</v>
      </c>
      <c r="AB35" s="29">
        <f t="shared" si="13"/>
        <v>3802015504.2091813</v>
      </c>
      <c r="AC35" s="28">
        <v>0</v>
      </c>
      <c r="AD35" s="28">
        <v>0</v>
      </c>
      <c r="AE35" s="28"/>
      <c r="AF35" s="27">
        <v>0</v>
      </c>
      <c r="AG35" s="27">
        <f t="shared" si="6"/>
        <v>0</v>
      </c>
      <c r="AH35" s="27">
        <v>93100</v>
      </c>
      <c r="AI35" s="29">
        <f t="shared" si="14"/>
        <v>3802108604.2091813</v>
      </c>
    </row>
    <row r="36" spans="1:35" ht="30" x14ac:dyDescent="0.25">
      <c r="A36" s="11" t="s">
        <v>1214</v>
      </c>
      <c r="B36" s="10" t="s">
        <v>2406</v>
      </c>
      <c r="C36" s="10" t="s">
        <v>1288</v>
      </c>
      <c r="D36" s="10"/>
      <c r="E36" s="10" t="s">
        <v>875</v>
      </c>
      <c r="F36" s="10" t="s">
        <v>1310</v>
      </c>
      <c r="G36" s="10">
        <v>1322625543.8499999</v>
      </c>
      <c r="H36" s="10">
        <v>0</v>
      </c>
      <c r="I36" s="10">
        <v>0</v>
      </c>
      <c r="J36" s="10">
        <v>0</v>
      </c>
      <c r="K36" s="10">
        <f t="shared" si="8"/>
        <v>1322625543.8499999</v>
      </c>
      <c r="L36" s="10">
        <v>0</v>
      </c>
      <c r="M36" s="10">
        <v>1390247684.7315519</v>
      </c>
      <c r="N36" s="10">
        <v>13131031.870828629</v>
      </c>
      <c r="O36" s="10">
        <v>263365458.62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f t="shared" si="9"/>
        <v>2989369719.0723801</v>
      </c>
      <c r="W36" s="29">
        <v>1322625543.8499999</v>
      </c>
      <c r="X36" s="29">
        <f t="shared" si="10"/>
        <v>1390247684.7315519</v>
      </c>
      <c r="Y36" s="29">
        <f t="shared" si="11"/>
        <v>276496490.49082863</v>
      </c>
      <c r="Z36" s="29">
        <f t="shared" si="12"/>
        <v>2989369719.0723801</v>
      </c>
      <c r="AA36" s="27">
        <v>1606938422.8599999</v>
      </c>
      <c r="AB36" s="29">
        <f t="shared" si="13"/>
        <v>1382431296.2123802</v>
      </c>
      <c r="AC36" s="28">
        <v>0</v>
      </c>
      <c r="AD36" s="28">
        <v>0</v>
      </c>
      <c r="AE36" s="28"/>
      <c r="AF36" s="27">
        <v>0</v>
      </c>
      <c r="AG36" s="27">
        <f t="shared" si="6"/>
        <v>0</v>
      </c>
      <c r="AH36" s="27">
        <v>91218</v>
      </c>
      <c r="AI36" s="29">
        <f t="shared" si="14"/>
        <v>1382522514.2123802</v>
      </c>
    </row>
    <row r="37" spans="1:35" ht="30" x14ac:dyDescent="0.25">
      <c r="A37" s="11" t="s">
        <v>1214</v>
      </c>
      <c r="B37" s="10" t="s">
        <v>2406</v>
      </c>
      <c r="C37" s="10" t="s">
        <v>1288</v>
      </c>
      <c r="D37" s="10"/>
      <c r="E37" s="10" t="s">
        <v>21</v>
      </c>
      <c r="F37" s="10" t="s">
        <v>1311</v>
      </c>
      <c r="G37" s="10">
        <v>1166752559.49</v>
      </c>
      <c r="H37" s="10">
        <v>0</v>
      </c>
      <c r="I37" s="10">
        <v>0</v>
      </c>
      <c r="J37" s="10">
        <v>0</v>
      </c>
      <c r="K37" s="10">
        <f t="shared" si="8"/>
        <v>1166752559.49</v>
      </c>
      <c r="L37" s="10">
        <v>0</v>
      </c>
      <c r="M37" s="10">
        <v>677458485.23314893</v>
      </c>
      <c r="N37" s="10">
        <v>5642364.6131936014</v>
      </c>
      <c r="O37" s="10">
        <v>109237885.56999999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f t="shared" si="9"/>
        <v>1959091294.9063423</v>
      </c>
      <c r="W37" s="29">
        <v>1166752559.49</v>
      </c>
      <c r="X37" s="29">
        <f t="shared" si="10"/>
        <v>677458485.23314893</v>
      </c>
      <c r="Y37" s="29">
        <f t="shared" si="11"/>
        <v>114880250.18319359</v>
      </c>
      <c r="Z37" s="29">
        <f t="shared" si="12"/>
        <v>1959091294.9063425</v>
      </c>
      <c r="AA37" s="27">
        <v>1757102178.8800001</v>
      </c>
      <c r="AB37" s="29">
        <f t="shared" si="13"/>
        <v>201989116.02634239</v>
      </c>
      <c r="AC37" s="28">
        <v>0</v>
      </c>
      <c r="AD37" s="28">
        <v>0</v>
      </c>
      <c r="AE37" s="28"/>
      <c r="AF37" s="27">
        <v>0</v>
      </c>
      <c r="AG37" s="27">
        <f t="shared" si="6"/>
        <v>0</v>
      </c>
      <c r="AH37" s="27">
        <v>90559</v>
      </c>
      <c r="AI37" s="29">
        <f t="shared" si="14"/>
        <v>202079675.02634239</v>
      </c>
    </row>
    <row r="38" spans="1:35" ht="30" x14ac:dyDescent="0.25">
      <c r="A38" s="11" t="s">
        <v>1214</v>
      </c>
      <c r="B38" s="10" t="s">
        <v>2406</v>
      </c>
      <c r="C38" s="10" t="s">
        <v>1288</v>
      </c>
      <c r="D38" s="10"/>
      <c r="E38" s="10" t="s">
        <v>22</v>
      </c>
      <c r="F38" s="10" t="s">
        <v>1312</v>
      </c>
      <c r="G38" s="10">
        <v>1352481429.8299999</v>
      </c>
      <c r="H38" s="10">
        <v>0</v>
      </c>
      <c r="I38" s="10">
        <v>0</v>
      </c>
      <c r="J38" s="10">
        <v>0</v>
      </c>
      <c r="K38" s="10">
        <f t="shared" si="8"/>
        <v>1352481429.8299999</v>
      </c>
      <c r="L38" s="10">
        <v>0</v>
      </c>
      <c r="M38" s="10">
        <v>673358547.77735591</v>
      </c>
      <c r="N38" s="10">
        <v>4227010.6654405594</v>
      </c>
      <c r="O38" s="10">
        <v>80842600.510000005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f t="shared" si="9"/>
        <v>2110909588.7827964</v>
      </c>
      <c r="W38" s="29">
        <v>1352481429.8299999</v>
      </c>
      <c r="X38" s="29">
        <f t="shared" si="10"/>
        <v>673358547.77735591</v>
      </c>
      <c r="Y38" s="29">
        <f t="shared" si="11"/>
        <v>85069611.175440565</v>
      </c>
      <c r="Z38" s="29">
        <f t="shared" si="12"/>
        <v>2110909588.7827964</v>
      </c>
      <c r="AA38" s="27">
        <v>845564337</v>
      </c>
      <c r="AB38" s="29">
        <f t="shared" si="13"/>
        <v>1265345251.7827964</v>
      </c>
      <c r="AC38" s="28">
        <v>0</v>
      </c>
      <c r="AD38" s="28">
        <v>0</v>
      </c>
      <c r="AE38" s="28"/>
      <c r="AF38" s="27">
        <v>36378651.75</v>
      </c>
      <c r="AG38" s="27">
        <f t="shared" si="6"/>
        <v>36378651.75</v>
      </c>
      <c r="AH38" s="27">
        <v>104583</v>
      </c>
      <c r="AI38" s="29">
        <f t="shared" si="14"/>
        <v>1301828486.5327964</v>
      </c>
    </row>
    <row r="39" spans="1:35" ht="30" x14ac:dyDescent="0.25">
      <c r="A39" s="11" t="s">
        <v>1214</v>
      </c>
      <c r="B39" s="10" t="s">
        <v>2406</v>
      </c>
      <c r="C39" s="10" t="s">
        <v>1288</v>
      </c>
      <c r="D39" s="10"/>
      <c r="E39" s="10" t="s">
        <v>23</v>
      </c>
      <c r="F39" s="10" t="s">
        <v>1313</v>
      </c>
      <c r="G39" s="10">
        <v>2968340939.6900001</v>
      </c>
      <c r="H39" s="10">
        <v>0</v>
      </c>
      <c r="I39" s="10">
        <v>0</v>
      </c>
      <c r="J39" s="10">
        <v>0</v>
      </c>
      <c r="K39" s="10">
        <f t="shared" si="8"/>
        <v>2968340939.6900001</v>
      </c>
      <c r="L39" s="10">
        <v>0</v>
      </c>
      <c r="M39" s="10">
        <v>1901900310.9408822</v>
      </c>
      <c r="N39" s="10">
        <v>26620160.816301703</v>
      </c>
      <c r="O39" s="10">
        <v>545924286.87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f t="shared" si="9"/>
        <v>5442785698.3171835</v>
      </c>
      <c r="W39" s="29">
        <v>2968340939.6900001</v>
      </c>
      <c r="X39" s="29">
        <f t="shared" si="10"/>
        <v>1901900310.9408822</v>
      </c>
      <c r="Y39" s="29">
        <f t="shared" si="11"/>
        <v>572544447.68630171</v>
      </c>
      <c r="Z39" s="29">
        <f t="shared" si="12"/>
        <v>5442785698.3171844</v>
      </c>
      <c r="AA39" s="27">
        <v>4619617048.8199997</v>
      </c>
      <c r="AB39" s="29">
        <f t="shared" si="13"/>
        <v>823168649.49718475</v>
      </c>
      <c r="AC39" s="28">
        <v>0</v>
      </c>
      <c r="AD39" s="28">
        <v>0</v>
      </c>
      <c r="AE39" s="28"/>
      <c r="AF39" s="27">
        <v>0</v>
      </c>
      <c r="AG39" s="27">
        <f t="shared" si="6"/>
        <v>0</v>
      </c>
      <c r="AH39" s="27">
        <v>228410</v>
      </c>
      <c r="AI39" s="29">
        <f t="shared" si="14"/>
        <v>823397059.49718475</v>
      </c>
    </row>
    <row r="40" spans="1:35" ht="30" x14ac:dyDescent="0.25">
      <c r="A40" s="11" t="s">
        <v>1214</v>
      </c>
      <c r="B40" s="10" t="s">
        <v>2406</v>
      </c>
      <c r="C40" s="10" t="s">
        <v>1288</v>
      </c>
      <c r="D40" s="10"/>
      <c r="E40" s="10" t="s">
        <v>24</v>
      </c>
      <c r="F40" s="10" t="s">
        <v>1314</v>
      </c>
      <c r="G40" s="10">
        <v>982271457.13</v>
      </c>
      <c r="H40" s="10">
        <v>0</v>
      </c>
      <c r="I40" s="10">
        <v>0</v>
      </c>
      <c r="J40" s="10">
        <v>0</v>
      </c>
      <c r="K40" s="10">
        <f t="shared" si="8"/>
        <v>982271457.13</v>
      </c>
      <c r="L40" s="10">
        <v>0</v>
      </c>
      <c r="M40" s="10">
        <v>2012355975.2436123</v>
      </c>
      <c r="N40" s="10">
        <v>5458334.7074860632</v>
      </c>
      <c r="O40" s="10">
        <v>107558662.28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f t="shared" si="9"/>
        <v>3107644429.3610988</v>
      </c>
      <c r="W40" s="29">
        <v>982271457.13</v>
      </c>
      <c r="X40" s="29">
        <f t="shared" si="10"/>
        <v>2012355975.2436123</v>
      </c>
      <c r="Y40" s="29">
        <f t="shared" si="11"/>
        <v>113016996.98748606</v>
      </c>
      <c r="Z40" s="29">
        <f t="shared" si="12"/>
        <v>3107644429.3610983</v>
      </c>
      <c r="AA40" s="27">
        <v>921748574</v>
      </c>
      <c r="AB40" s="29">
        <f t="shared" si="13"/>
        <v>2185895855.3610983</v>
      </c>
      <c r="AC40" s="28">
        <v>0</v>
      </c>
      <c r="AD40" s="28">
        <v>0</v>
      </c>
      <c r="AE40" s="28"/>
      <c r="AF40" s="27">
        <v>0</v>
      </c>
      <c r="AG40" s="27">
        <f t="shared" si="6"/>
        <v>0</v>
      </c>
      <c r="AH40" s="27">
        <v>76165</v>
      </c>
      <c r="AI40" s="29">
        <f t="shared" si="14"/>
        <v>2185972020.3610983</v>
      </c>
    </row>
    <row r="41" spans="1:35" ht="30" x14ac:dyDescent="0.25">
      <c r="A41" s="11" t="s">
        <v>1214</v>
      </c>
      <c r="B41" s="10" t="s">
        <v>2406</v>
      </c>
      <c r="C41" s="10" t="s">
        <v>1288</v>
      </c>
      <c r="D41" s="10"/>
      <c r="E41" s="10" t="s">
        <v>876</v>
      </c>
      <c r="F41" s="10" t="s">
        <v>1315</v>
      </c>
      <c r="G41" s="10">
        <v>0</v>
      </c>
      <c r="H41" s="10">
        <v>0</v>
      </c>
      <c r="I41" s="10">
        <v>0</v>
      </c>
      <c r="J41" s="10">
        <v>0</v>
      </c>
      <c r="K41" s="10">
        <f t="shared" si="8"/>
        <v>0</v>
      </c>
      <c r="L41" s="10">
        <v>0</v>
      </c>
      <c r="M41" s="10">
        <v>768678951.97165287</v>
      </c>
      <c r="N41" s="10">
        <v>17695103.17834729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f t="shared" si="9"/>
        <v>786374055.1500001</v>
      </c>
      <c r="W41" s="29">
        <v>0</v>
      </c>
      <c r="X41" s="29">
        <f t="shared" si="10"/>
        <v>768678951.97165287</v>
      </c>
      <c r="Y41" s="29">
        <f t="shared" si="11"/>
        <v>17695103.17834729</v>
      </c>
      <c r="Z41" s="29">
        <f t="shared" si="12"/>
        <v>786374055.1500001</v>
      </c>
      <c r="AA41" s="27">
        <v>0</v>
      </c>
      <c r="AB41" s="29">
        <f t="shared" si="13"/>
        <v>786374055.1500001</v>
      </c>
      <c r="AC41" s="28">
        <v>0</v>
      </c>
      <c r="AD41" s="28">
        <v>0</v>
      </c>
      <c r="AE41" s="28"/>
      <c r="AF41" s="27">
        <v>0</v>
      </c>
      <c r="AG41" s="27">
        <f t="shared" si="6"/>
        <v>0</v>
      </c>
      <c r="AH41" s="27">
        <v>0</v>
      </c>
      <c r="AI41" s="29">
        <f t="shared" si="14"/>
        <v>786374055.1500001</v>
      </c>
    </row>
    <row r="42" spans="1:35" ht="30" x14ac:dyDescent="0.25">
      <c r="A42" s="11" t="s">
        <v>1214</v>
      </c>
      <c r="B42" s="10" t="s">
        <v>2406</v>
      </c>
      <c r="C42" s="10" t="s">
        <v>1288</v>
      </c>
      <c r="D42" s="10"/>
      <c r="E42" s="10" t="s">
        <v>25</v>
      </c>
      <c r="F42" s="10" t="s">
        <v>1316</v>
      </c>
      <c r="G42" s="10">
        <v>1207918278.95</v>
      </c>
      <c r="H42" s="10">
        <v>0</v>
      </c>
      <c r="I42" s="10">
        <v>0</v>
      </c>
      <c r="J42" s="10">
        <v>0</v>
      </c>
      <c r="K42" s="10">
        <f t="shared" si="8"/>
        <v>1207918278.95</v>
      </c>
      <c r="L42" s="10">
        <v>0</v>
      </c>
      <c r="M42" s="10">
        <v>923794182.95889544</v>
      </c>
      <c r="N42" s="10">
        <v>5802479.2461279035</v>
      </c>
      <c r="O42" s="10">
        <v>110828728.37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f t="shared" si="9"/>
        <v>2248343669.5250235</v>
      </c>
      <c r="W42" s="29">
        <v>1207918278.95</v>
      </c>
      <c r="X42" s="29">
        <f t="shared" si="10"/>
        <v>923794182.95889544</v>
      </c>
      <c r="Y42" s="29">
        <f t="shared" si="11"/>
        <v>116631207.61612791</v>
      </c>
      <c r="Z42" s="29">
        <f t="shared" si="12"/>
        <v>2248343669.5250235</v>
      </c>
      <c r="AA42" s="27">
        <v>422804925</v>
      </c>
      <c r="AB42" s="29">
        <f t="shared" si="13"/>
        <v>1825538744.5250235</v>
      </c>
      <c r="AC42" s="28">
        <v>0</v>
      </c>
      <c r="AD42" s="28">
        <v>0</v>
      </c>
      <c r="AE42" s="28"/>
      <c r="AF42" s="27">
        <v>1525812.64</v>
      </c>
      <c r="AG42" s="27">
        <f t="shared" si="6"/>
        <v>1525812.64</v>
      </c>
      <c r="AH42" s="27">
        <v>93037</v>
      </c>
      <c r="AI42" s="29">
        <f t="shared" si="14"/>
        <v>1827157594.1650236</v>
      </c>
    </row>
    <row r="43" spans="1:35" ht="30" x14ac:dyDescent="0.25">
      <c r="A43" s="11" t="s">
        <v>1214</v>
      </c>
      <c r="B43" s="10" t="s">
        <v>2406</v>
      </c>
      <c r="C43" s="10" t="s">
        <v>1288</v>
      </c>
      <c r="D43" s="10"/>
      <c r="E43" s="10" t="s">
        <v>877</v>
      </c>
      <c r="F43" s="10" t="s">
        <v>1317</v>
      </c>
      <c r="G43" s="10">
        <v>1421943092.95</v>
      </c>
      <c r="H43" s="10">
        <v>0</v>
      </c>
      <c r="I43" s="10">
        <v>0</v>
      </c>
      <c r="J43" s="10">
        <v>0</v>
      </c>
      <c r="K43" s="10">
        <f t="shared" si="8"/>
        <v>1421943092.95</v>
      </c>
      <c r="L43" s="10">
        <v>0</v>
      </c>
      <c r="M43" s="10">
        <v>1167319087.2100706</v>
      </c>
      <c r="N43" s="10">
        <v>10887967.342036307</v>
      </c>
      <c r="O43" s="10">
        <v>210849825.22999999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f t="shared" si="9"/>
        <v>2810999972.7321067</v>
      </c>
      <c r="W43" s="29">
        <v>1421943092.95</v>
      </c>
      <c r="X43" s="29">
        <f t="shared" si="10"/>
        <v>1167319087.2100706</v>
      </c>
      <c r="Y43" s="29">
        <f t="shared" si="11"/>
        <v>221737792.5720363</v>
      </c>
      <c r="Z43" s="29">
        <f t="shared" si="12"/>
        <v>2810999972.7321067</v>
      </c>
      <c r="AA43" s="27">
        <v>93964036</v>
      </c>
      <c r="AB43" s="29">
        <f t="shared" si="13"/>
        <v>2717035936.7321067</v>
      </c>
      <c r="AC43" s="28">
        <v>0</v>
      </c>
      <c r="AD43" s="28">
        <v>0</v>
      </c>
      <c r="AE43" s="28"/>
      <c r="AF43" s="27">
        <v>0</v>
      </c>
      <c r="AG43" s="27">
        <f t="shared" si="6"/>
        <v>0</v>
      </c>
      <c r="AH43" s="27">
        <v>109371</v>
      </c>
      <c r="AI43" s="29">
        <f t="shared" si="14"/>
        <v>2717145307.7321067</v>
      </c>
    </row>
    <row r="44" spans="1:35" ht="30" x14ac:dyDescent="0.25">
      <c r="A44" s="11" t="s">
        <v>1214</v>
      </c>
      <c r="B44" s="10" t="s">
        <v>2406</v>
      </c>
      <c r="C44" s="10" t="s">
        <v>1288</v>
      </c>
      <c r="D44" s="10"/>
      <c r="E44" s="10" t="s">
        <v>26</v>
      </c>
      <c r="F44" s="10" t="s">
        <v>1318</v>
      </c>
      <c r="G44" s="10">
        <v>589768563.44000006</v>
      </c>
      <c r="H44" s="10">
        <v>0</v>
      </c>
      <c r="I44" s="10">
        <v>0</v>
      </c>
      <c r="J44" s="10">
        <v>0</v>
      </c>
      <c r="K44" s="10">
        <f t="shared" si="8"/>
        <v>589768563.44000006</v>
      </c>
      <c r="L44" s="10">
        <v>0</v>
      </c>
      <c r="M44" s="10">
        <v>295301080.13204014</v>
      </c>
      <c r="N44" s="10">
        <v>4520231.6349416971</v>
      </c>
      <c r="O44" s="10">
        <v>90483995.25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f t="shared" si="9"/>
        <v>980073870.4569819</v>
      </c>
      <c r="W44" s="29">
        <v>589768563.44000006</v>
      </c>
      <c r="X44" s="29">
        <f t="shared" si="10"/>
        <v>295301080.13204014</v>
      </c>
      <c r="Y44" s="29">
        <f t="shared" si="11"/>
        <v>95004226.884941697</v>
      </c>
      <c r="Z44" s="29">
        <f t="shared" si="12"/>
        <v>980073870.4569819</v>
      </c>
      <c r="AA44" s="27">
        <v>104630931</v>
      </c>
      <c r="AB44" s="29">
        <f t="shared" si="13"/>
        <v>875442939.4569819</v>
      </c>
      <c r="AC44" s="28">
        <v>0</v>
      </c>
      <c r="AD44" s="28">
        <v>0</v>
      </c>
      <c r="AE44" s="28"/>
      <c r="AF44" s="27">
        <v>0</v>
      </c>
      <c r="AG44" s="27">
        <f t="shared" si="6"/>
        <v>0</v>
      </c>
      <c r="AH44" s="27">
        <v>45803</v>
      </c>
      <c r="AI44" s="29">
        <f t="shared" si="14"/>
        <v>875488742.4569819</v>
      </c>
    </row>
    <row r="45" spans="1:35" ht="30" x14ac:dyDescent="0.25">
      <c r="A45" s="11" t="s">
        <v>1214</v>
      </c>
      <c r="B45" s="10" t="s">
        <v>2406</v>
      </c>
      <c r="C45" s="10" t="s">
        <v>1288</v>
      </c>
      <c r="D45" s="10"/>
      <c r="E45" s="10" t="s">
        <v>878</v>
      </c>
      <c r="F45" s="10" t="s">
        <v>1319</v>
      </c>
      <c r="G45" s="10">
        <v>499187242.51999998</v>
      </c>
      <c r="H45" s="10">
        <v>0</v>
      </c>
      <c r="I45" s="10">
        <v>0</v>
      </c>
      <c r="J45" s="10">
        <v>0</v>
      </c>
      <c r="K45" s="10">
        <f t="shared" si="8"/>
        <v>499187242.51999998</v>
      </c>
      <c r="L45" s="10">
        <v>0</v>
      </c>
      <c r="M45" s="10">
        <v>755907226.23735166</v>
      </c>
      <c r="N45" s="10">
        <v>4632176.9816858172</v>
      </c>
      <c r="O45" s="10">
        <v>92930642.400000006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f t="shared" si="9"/>
        <v>1352657288.1390376</v>
      </c>
      <c r="W45" s="29">
        <v>499187242.51999998</v>
      </c>
      <c r="X45" s="29">
        <f t="shared" si="10"/>
        <v>755907226.23735166</v>
      </c>
      <c r="Y45" s="29">
        <f t="shared" si="11"/>
        <v>97562819.381685823</v>
      </c>
      <c r="Z45" s="29">
        <f t="shared" si="12"/>
        <v>1352657288.1390374</v>
      </c>
      <c r="AA45" s="27">
        <v>1107113703</v>
      </c>
      <c r="AB45" s="29">
        <f t="shared" si="13"/>
        <v>245543585.13903737</v>
      </c>
      <c r="AC45" s="28">
        <v>0</v>
      </c>
      <c r="AD45" s="28">
        <v>0</v>
      </c>
      <c r="AE45" s="28"/>
      <c r="AF45" s="27">
        <v>0</v>
      </c>
      <c r="AG45" s="27">
        <f t="shared" si="6"/>
        <v>0</v>
      </c>
      <c r="AH45" s="27">
        <v>38456</v>
      </c>
      <c r="AI45" s="29">
        <f t="shared" si="14"/>
        <v>245582041.13903737</v>
      </c>
    </row>
    <row r="46" spans="1:35" ht="30" x14ac:dyDescent="0.25">
      <c r="A46" s="11" t="s">
        <v>1214</v>
      </c>
      <c r="B46" s="10" t="s">
        <v>2406</v>
      </c>
      <c r="C46" s="10" t="s">
        <v>1288</v>
      </c>
      <c r="D46" s="10"/>
      <c r="E46" s="10" t="s">
        <v>27</v>
      </c>
      <c r="F46" s="10" t="s">
        <v>1320</v>
      </c>
      <c r="G46" s="10">
        <v>3965944418.8000002</v>
      </c>
      <c r="H46" s="10">
        <v>0</v>
      </c>
      <c r="I46" s="10">
        <v>0</v>
      </c>
      <c r="J46" s="10">
        <v>0</v>
      </c>
      <c r="K46" s="10">
        <f t="shared" si="8"/>
        <v>3965944418.8000002</v>
      </c>
      <c r="L46" s="10">
        <v>0</v>
      </c>
      <c r="M46" s="10">
        <v>2896572502.7600212</v>
      </c>
      <c r="N46" s="10">
        <v>39043053.094659805</v>
      </c>
      <c r="O46" s="10">
        <v>797201725.32000005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f t="shared" si="9"/>
        <v>7698761699.9746809</v>
      </c>
      <c r="W46" s="29">
        <v>3965944418.8000002</v>
      </c>
      <c r="X46" s="29">
        <f t="shared" si="10"/>
        <v>2896572502.7600212</v>
      </c>
      <c r="Y46" s="29">
        <f t="shared" si="11"/>
        <v>836244778.41465986</v>
      </c>
      <c r="Z46" s="29">
        <f t="shared" si="12"/>
        <v>7698761699.9746809</v>
      </c>
      <c r="AA46" s="27">
        <v>5977994453.2700005</v>
      </c>
      <c r="AB46" s="29">
        <f t="shared" si="13"/>
        <v>1720767246.7046804</v>
      </c>
      <c r="AC46" s="28">
        <v>0</v>
      </c>
      <c r="AD46" s="28">
        <v>0</v>
      </c>
      <c r="AE46" s="28"/>
      <c r="AF46" s="27">
        <v>565148831</v>
      </c>
      <c r="AG46" s="27">
        <f t="shared" si="6"/>
        <v>565148831</v>
      </c>
      <c r="AH46" s="27">
        <v>167744</v>
      </c>
      <c r="AI46" s="29">
        <f t="shared" si="14"/>
        <v>2286083821.7046804</v>
      </c>
    </row>
    <row r="47" spans="1:35" ht="30" x14ac:dyDescent="0.25">
      <c r="A47" s="11" t="s">
        <v>1214</v>
      </c>
      <c r="B47" s="10" t="s">
        <v>2406</v>
      </c>
      <c r="C47" s="10" t="s">
        <v>1288</v>
      </c>
      <c r="D47" s="10"/>
      <c r="E47" s="10" t="s">
        <v>879</v>
      </c>
      <c r="F47" s="10" t="s">
        <v>1321</v>
      </c>
      <c r="G47" s="10">
        <v>1564942551.9000001</v>
      </c>
      <c r="H47" s="10">
        <v>0</v>
      </c>
      <c r="I47" s="10">
        <v>0</v>
      </c>
      <c r="J47" s="10">
        <v>0</v>
      </c>
      <c r="K47" s="10">
        <f t="shared" si="8"/>
        <v>1564942551.9000001</v>
      </c>
      <c r="L47" s="10">
        <v>0</v>
      </c>
      <c r="M47" s="10">
        <v>1315774373.6319828</v>
      </c>
      <c r="N47" s="10">
        <v>15291488.637115598</v>
      </c>
      <c r="O47" s="10">
        <v>313137541.75999999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f t="shared" si="9"/>
        <v>3209145955.9290981</v>
      </c>
      <c r="W47" s="29">
        <v>1564942551.9000001</v>
      </c>
      <c r="X47" s="29">
        <f t="shared" si="10"/>
        <v>1315774373.6319828</v>
      </c>
      <c r="Y47" s="29">
        <f t="shared" si="11"/>
        <v>328429030.39711559</v>
      </c>
      <c r="Z47" s="29">
        <f t="shared" si="12"/>
        <v>3209145955.9290986</v>
      </c>
      <c r="AA47" s="27">
        <v>349136570</v>
      </c>
      <c r="AB47" s="29">
        <f t="shared" si="13"/>
        <v>2860009385.9290986</v>
      </c>
      <c r="AC47" s="28">
        <v>0</v>
      </c>
      <c r="AD47" s="28">
        <v>0</v>
      </c>
      <c r="AE47" s="28"/>
      <c r="AF47" s="27">
        <v>0</v>
      </c>
      <c r="AG47" s="27">
        <f t="shared" si="6"/>
        <v>0</v>
      </c>
      <c r="AH47" s="27">
        <v>0</v>
      </c>
      <c r="AI47" s="29">
        <f t="shared" si="14"/>
        <v>2860009385.9290986</v>
      </c>
    </row>
    <row r="48" spans="1:35" ht="30" x14ac:dyDescent="0.25">
      <c r="A48" s="11" t="s">
        <v>1214</v>
      </c>
      <c r="B48" s="10" t="s">
        <v>2406</v>
      </c>
      <c r="C48" s="10" t="s">
        <v>1288</v>
      </c>
      <c r="D48" s="10"/>
      <c r="E48" s="10" t="s">
        <v>880</v>
      </c>
      <c r="F48" s="10" t="s">
        <v>1322</v>
      </c>
      <c r="G48" s="10">
        <v>376920934.56999999</v>
      </c>
      <c r="H48" s="10">
        <v>0</v>
      </c>
      <c r="I48" s="10">
        <v>0</v>
      </c>
      <c r="J48" s="10">
        <v>0</v>
      </c>
      <c r="K48" s="10">
        <f t="shared" si="8"/>
        <v>376920934.56999999</v>
      </c>
      <c r="L48" s="10">
        <v>0</v>
      </c>
      <c r="M48" s="10">
        <v>328571273.90600872</v>
      </c>
      <c r="N48" s="10">
        <v>3129997.9645709395</v>
      </c>
      <c r="O48" s="10">
        <v>62225365.719999999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f t="shared" si="9"/>
        <v>770847572.16057968</v>
      </c>
      <c r="W48" s="29">
        <v>376920934.56999999</v>
      </c>
      <c r="X48" s="29">
        <f t="shared" si="10"/>
        <v>328571273.90600872</v>
      </c>
      <c r="Y48" s="29">
        <f t="shared" si="11"/>
        <v>65355363.684570938</v>
      </c>
      <c r="Z48" s="29">
        <f t="shared" si="12"/>
        <v>770847572.16057956</v>
      </c>
      <c r="AA48" s="27">
        <v>220861497.5</v>
      </c>
      <c r="AB48" s="29">
        <f t="shared" si="13"/>
        <v>549986074.66057956</v>
      </c>
      <c r="AC48" s="28">
        <v>0</v>
      </c>
      <c r="AD48" s="28">
        <v>0</v>
      </c>
      <c r="AE48" s="28"/>
      <c r="AF48" s="27">
        <v>0</v>
      </c>
      <c r="AG48" s="27">
        <f t="shared" si="6"/>
        <v>0</v>
      </c>
      <c r="AH48" s="27">
        <v>29142</v>
      </c>
      <c r="AI48" s="29">
        <f t="shared" si="14"/>
        <v>550015216.66057956</v>
      </c>
    </row>
    <row r="49" spans="1:35" ht="30" x14ac:dyDescent="0.25">
      <c r="A49" s="11" t="s">
        <v>1214</v>
      </c>
      <c r="B49" s="10" t="s">
        <v>2406</v>
      </c>
      <c r="C49" s="10" t="s">
        <v>1288</v>
      </c>
      <c r="D49" s="10"/>
      <c r="E49" s="10" t="s">
        <v>28</v>
      </c>
      <c r="F49" s="10" t="s">
        <v>1323</v>
      </c>
      <c r="G49" s="10">
        <v>7928694894.25</v>
      </c>
      <c r="H49" s="10">
        <v>0</v>
      </c>
      <c r="I49" s="10">
        <v>0</v>
      </c>
      <c r="J49" s="10">
        <v>0</v>
      </c>
      <c r="K49" s="10">
        <f t="shared" si="8"/>
        <v>7928694894.25</v>
      </c>
      <c r="L49" s="10">
        <v>0</v>
      </c>
      <c r="M49" s="10">
        <v>5621278865.7933617</v>
      </c>
      <c r="N49" s="10">
        <v>78221410.981038094</v>
      </c>
      <c r="O49" s="10">
        <v>1592875736.23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f t="shared" si="9"/>
        <v>15221070907.254398</v>
      </c>
      <c r="W49" s="29">
        <v>7928694894.25</v>
      </c>
      <c r="X49" s="29">
        <f t="shared" si="10"/>
        <v>5621278865.7933617</v>
      </c>
      <c r="Y49" s="29">
        <f t="shared" si="11"/>
        <v>1671097147.2110381</v>
      </c>
      <c r="Z49" s="29">
        <f t="shared" si="12"/>
        <v>15221070907.2544</v>
      </c>
      <c r="AA49" s="27">
        <v>13858737912.5</v>
      </c>
      <c r="AB49" s="29">
        <f t="shared" si="13"/>
        <v>1362332994.7544003</v>
      </c>
      <c r="AC49" s="28">
        <v>0</v>
      </c>
      <c r="AD49" s="28">
        <v>0</v>
      </c>
      <c r="AE49" s="28"/>
      <c r="AF49" s="27">
        <v>386239.83</v>
      </c>
      <c r="AG49" s="27">
        <f t="shared" si="6"/>
        <v>386239.83</v>
      </c>
      <c r="AH49" s="27">
        <v>222189</v>
      </c>
      <c r="AI49" s="29">
        <f t="shared" si="14"/>
        <v>1362941423.5844002</v>
      </c>
    </row>
    <row r="50" spans="1:35" ht="30" x14ac:dyDescent="0.25">
      <c r="A50" s="11" t="s">
        <v>1214</v>
      </c>
      <c r="B50" s="10" t="s">
        <v>2406</v>
      </c>
      <c r="C50" s="10" t="s">
        <v>1288</v>
      </c>
      <c r="D50" s="10"/>
      <c r="E50" s="10" t="s">
        <v>29</v>
      </c>
      <c r="F50" s="10" t="s">
        <v>1324</v>
      </c>
      <c r="G50" s="10">
        <v>5416522311.1999998</v>
      </c>
      <c r="H50" s="10">
        <v>0</v>
      </c>
      <c r="I50" s="10">
        <v>0</v>
      </c>
      <c r="J50" s="10">
        <v>0</v>
      </c>
      <c r="K50" s="10">
        <f t="shared" si="8"/>
        <v>5416522311.1999998</v>
      </c>
      <c r="L50" s="10">
        <v>0</v>
      </c>
      <c r="M50" s="10">
        <v>3432970514.2697182</v>
      </c>
      <c r="N50" s="10">
        <v>53331500.828466892</v>
      </c>
      <c r="O50" s="10">
        <v>1088831022.4400001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f t="shared" si="9"/>
        <v>9991655348.7381859</v>
      </c>
      <c r="W50" s="29">
        <v>5416522311.1999998</v>
      </c>
      <c r="X50" s="29">
        <f t="shared" si="10"/>
        <v>3432970514.2697182</v>
      </c>
      <c r="Y50" s="29">
        <f t="shared" si="11"/>
        <v>1142162523.2684669</v>
      </c>
      <c r="Z50" s="29">
        <f t="shared" si="12"/>
        <v>9991655348.7381859</v>
      </c>
      <c r="AA50" s="27">
        <v>5043816757.75</v>
      </c>
      <c r="AB50" s="29">
        <f t="shared" si="13"/>
        <v>4947838590.9881859</v>
      </c>
      <c r="AC50" s="28">
        <v>0</v>
      </c>
      <c r="AD50" s="28">
        <v>0</v>
      </c>
      <c r="AE50" s="28"/>
      <c r="AF50" s="27">
        <v>0</v>
      </c>
      <c r="AG50" s="27">
        <f t="shared" si="6"/>
        <v>0</v>
      </c>
      <c r="AH50" s="27">
        <v>179747</v>
      </c>
      <c r="AI50" s="29">
        <f t="shared" si="14"/>
        <v>4948018337.9881859</v>
      </c>
    </row>
    <row r="51" spans="1:35" ht="30" x14ac:dyDescent="0.25">
      <c r="A51" s="11" t="s">
        <v>1214</v>
      </c>
      <c r="B51" s="10" t="s">
        <v>2406</v>
      </c>
      <c r="C51" s="10" t="s">
        <v>1288</v>
      </c>
      <c r="D51" s="10"/>
      <c r="E51" s="10" t="s">
        <v>881</v>
      </c>
      <c r="F51" s="10" t="s">
        <v>1325</v>
      </c>
      <c r="G51" s="10">
        <v>853496424.99000001</v>
      </c>
      <c r="H51" s="10">
        <v>0</v>
      </c>
      <c r="I51" s="10">
        <v>0</v>
      </c>
      <c r="J51" s="10">
        <v>0</v>
      </c>
      <c r="K51" s="10">
        <f t="shared" si="8"/>
        <v>853496424.99000001</v>
      </c>
      <c r="L51" s="10">
        <v>0</v>
      </c>
      <c r="M51" s="10">
        <v>223280660.19721901</v>
      </c>
      <c r="N51" s="10">
        <v>6176606.2043942213</v>
      </c>
      <c r="O51" s="10">
        <v>123475825.61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f t="shared" si="9"/>
        <v>1206429517.0016134</v>
      </c>
      <c r="W51" s="29">
        <v>853496424.99000001</v>
      </c>
      <c r="X51" s="29">
        <f t="shared" si="10"/>
        <v>223280660.19721901</v>
      </c>
      <c r="Y51" s="29">
        <f t="shared" si="11"/>
        <v>129652431.81439422</v>
      </c>
      <c r="Z51" s="29">
        <f t="shared" si="12"/>
        <v>1206429517.0016134</v>
      </c>
      <c r="AA51" s="27">
        <v>338761911</v>
      </c>
      <c r="AB51" s="29">
        <f t="shared" si="13"/>
        <v>867667606.00161338</v>
      </c>
      <c r="AC51" s="28">
        <v>0</v>
      </c>
      <c r="AD51" s="28">
        <v>0</v>
      </c>
      <c r="AE51" s="28"/>
      <c r="AF51" s="27">
        <v>0</v>
      </c>
      <c r="AG51" s="27">
        <f t="shared" si="6"/>
        <v>0</v>
      </c>
      <c r="AH51" s="27">
        <v>66092</v>
      </c>
      <c r="AI51" s="29">
        <f t="shared" si="14"/>
        <v>867733698.00161338</v>
      </c>
    </row>
    <row r="52" spans="1:35" ht="30" x14ac:dyDescent="0.25">
      <c r="A52" s="11" t="s">
        <v>1214</v>
      </c>
      <c r="B52" s="10" t="s">
        <v>2406</v>
      </c>
      <c r="C52" s="10" t="s">
        <v>1288</v>
      </c>
      <c r="D52" s="10"/>
      <c r="E52" s="10" t="s">
        <v>30</v>
      </c>
      <c r="F52" s="10" t="s">
        <v>1326</v>
      </c>
      <c r="G52" s="10">
        <v>1049872072.89</v>
      </c>
      <c r="H52" s="10">
        <v>0</v>
      </c>
      <c r="I52" s="10">
        <v>0</v>
      </c>
      <c r="J52" s="10">
        <v>0</v>
      </c>
      <c r="K52" s="10">
        <f t="shared" si="8"/>
        <v>1049872072.89</v>
      </c>
      <c r="L52" s="10">
        <v>0</v>
      </c>
      <c r="M52" s="10">
        <v>701530333.23418355</v>
      </c>
      <c r="N52" s="10">
        <v>9709206.8204095364</v>
      </c>
      <c r="O52" s="10">
        <v>188009865.06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f t="shared" si="9"/>
        <v>1949121478.0045931</v>
      </c>
      <c r="W52" s="29">
        <v>1049872072.89</v>
      </c>
      <c r="X52" s="29">
        <f t="shared" si="10"/>
        <v>701530333.23418355</v>
      </c>
      <c r="Y52" s="29">
        <f t="shared" si="11"/>
        <v>197719071.88040954</v>
      </c>
      <c r="Z52" s="29">
        <f t="shared" si="12"/>
        <v>1949121478.0045931</v>
      </c>
      <c r="AA52" s="27">
        <v>1408496941.5699999</v>
      </c>
      <c r="AB52" s="29">
        <f t="shared" si="13"/>
        <v>540624536.4345932</v>
      </c>
      <c r="AC52" s="28">
        <v>0</v>
      </c>
      <c r="AD52" s="28">
        <v>0</v>
      </c>
      <c r="AE52" s="28"/>
      <c r="AF52" s="27">
        <v>0</v>
      </c>
      <c r="AG52" s="27">
        <f t="shared" si="6"/>
        <v>0</v>
      </c>
      <c r="AH52" s="27">
        <v>81188</v>
      </c>
      <c r="AI52" s="29">
        <f t="shared" si="14"/>
        <v>540705724.4345932</v>
      </c>
    </row>
    <row r="53" spans="1:35" ht="30" x14ac:dyDescent="0.25">
      <c r="A53" s="11" t="s">
        <v>1214</v>
      </c>
      <c r="B53" s="10" t="s">
        <v>2406</v>
      </c>
      <c r="C53" s="10" t="s">
        <v>1288</v>
      </c>
      <c r="D53" s="10"/>
      <c r="E53" s="10" t="s">
        <v>882</v>
      </c>
      <c r="F53" s="10" t="s">
        <v>1327</v>
      </c>
      <c r="G53" s="10">
        <v>606353022.01999998</v>
      </c>
      <c r="H53" s="10">
        <v>0</v>
      </c>
      <c r="I53" s="10">
        <v>0</v>
      </c>
      <c r="J53" s="10">
        <v>0</v>
      </c>
      <c r="K53" s="10">
        <f t="shared" si="8"/>
        <v>606353022.01999998</v>
      </c>
      <c r="L53" s="10">
        <v>0</v>
      </c>
      <c r="M53" s="10">
        <v>561359952.98404849</v>
      </c>
      <c r="N53" s="10">
        <v>3470717.230723083</v>
      </c>
      <c r="O53" s="10">
        <v>67769904.150000006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f t="shared" si="9"/>
        <v>1238953596.3847716</v>
      </c>
      <c r="W53" s="29">
        <v>606353022.01999998</v>
      </c>
      <c r="X53" s="29">
        <f t="shared" si="10"/>
        <v>561359952.98404849</v>
      </c>
      <c r="Y53" s="29">
        <f t="shared" si="11"/>
        <v>71240621.380723089</v>
      </c>
      <c r="Z53" s="29">
        <f t="shared" si="12"/>
        <v>1238953596.3847713</v>
      </c>
      <c r="AA53" s="27">
        <v>527093359.17000002</v>
      </c>
      <c r="AB53" s="29">
        <f t="shared" si="13"/>
        <v>711860237.21477127</v>
      </c>
      <c r="AC53" s="28">
        <v>0</v>
      </c>
      <c r="AD53" s="28">
        <v>0</v>
      </c>
      <c r="AE53" s="28"/>
      <c r="AF53" s="27">
        <v>0</v>
      </c>
      <c r="AG53" s="27">
        <f t="shared" si="6"/>
        <v>0</v>
      </c>
      <c r="AH53" s="27">
        <v>47459</v>
      </c>
      <c r="AI53" s="29">
        <f t="shared" si="14"/>
        <v>711907696.21477127</v>
      </c>
    </row>
    <row r="54" spans="1:35" ht="30" x14ac:dyDescent="0.25">
      <c r="A54" s="11" t="s">
        <v>1214</v>
      </c>
      <c r="B54" s="10" t="s">
        <v>2406</v>
      </c>
      <c r="C54" s="10" t="s">
        <v>1288</v>
      </c>
      <c r="D54" s="10"/>
      <c r="E54" s="10" t="s">
        <v>883</v>
      </c>
      <c r="F54" s="10" t="s">
        <v>1328</v>
      </c>
      <c r="G54" s="10">
        <v>1429269602.49</v>
      </c>
      <c r="H54" s="10">
        <v>0</v>
      </c>
      <c r="I54" s="10">
        <v>0</v>
      </c>
      <c r="J54" s="10">
        <v>0</v>
      </c>
      <c r="K54" s="10">
        <f t="shared" si="8"/>
        <v>1429269602.49</v>
      </c>
      <c r="L54" s="10">
        <v>0</v>
      </c>
      <c r="M54" s="10">
        <v>1346607480.2615798</v>
      </c>
      <c r="N54" s="10">
        <v>13256787.027875662</v>
      </c>
      <c r="O54" s="10">
        <v>254509627.25999999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f t="shared" ref="V54:V117" si="15">+K54+M54+N54+L54+O54+P54+Q54</f>
        <v>3043643497.0394554</v>
      </c>
      <c r="W54" s="29">
        <v>1429269602.49</v>
      </c>
      <c r="X54" s="29">
        <f t="shared" ref="X54:X117" si="16">+M54+Q54+S54</f>
        <v>1346607480.2615798</v>
      </c>
      <c r="Y54" s="29">
        <f t="shared" ref="Y54:Y117" si="17">+H54+I54+J54+N54+O54+P54+R54+U54</f>
        <v>267766414.28787565</v>
      </c>
      <c r="Z54" s="29">
        <f t="shared" ref="Z54:Z117" si="18">+W54+X54+Y54</f>
        <v>3043643497.0394554</v>
      </c>
      <c r="AA54" s="27">
        <v>504347088</v>
      </c>
      <c r="AB54" s="29">
        <f t="shared" ref="AB54:AB117" si="19">+Z54-AA54</f>
        <v>2539296409.0394554</v>
      </c>
      <c r="AC54" s="28">
        <v>0</v>
      </c>
      <c r="AD54" s="28">
        <v>0</v>
      </c>
      <c r="AE54" s="28"/>
      <c r="AF54" s="27">
        <v>170237275</v>
      </c>
      <c r="AG54" s="27">
        <f t="shared" si="6"/>
        <v>170237275</v>
      </c>
      <c r="AH54" s="27">
        <v>110373</v>
      </c>
      <c r="AI54" s="29">
        <f t="shared" ref="AI54:AI117" si="20">+AB54+AG54+AH54</f>
        <v>2709644057.0394554</v>
      </c>
    </row>
    <row r="55" spans="1:35" ht="30" x14ac:dyDescent="0.25">
      <c r="A55" s="11" t="s">
        <v>1214</v>
      </c>
      <c r="B55" s="10" t="s">
        <v>2406</v>
      </c>
      <c r="C55" s="10" t="s">
        <v>1288</v>
      </c>
      <c r="D55" s="10"/>
      <c r="E55" s="10" t="s">
        <v>31</v>
      </c>
      <c r="F55" s="10" t="s">
        <v>1329</v>
      </c>
      <c r="G55" s="10">
        <v>0</v>
      </c>
      <c r="H55" s="10">
        <v>0</v>
      </c>
      <c r="I55" s="10">
        <v>0</v>
      </c>
      <c r="J55" s="10">
        <v>0</v>
      </c>
      <c r="K55" s="10">
        <f t="shared" si="8"/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f t="shared" si="15"/>
        <v>0</v>
      </c>
      <c r="W55" s="29">
        <v>0</v>
      </c>
      <c r="X55" s="29">
        <f t="shared" si="16"/>
        <v>0</v>
      </c>
      <c r="Y55" s="29">
        <f t="shared" si="17"/>
        <v>0</v>
      </c>
      <c r="Z55" s="29">
        <f t="shared" si="18"/>
        <v>0</v>
      </c>
      <c r="AA55" s="27">
        <v>0</v>
      </c>
      <c r="AB55" s="29">
        <f t="shared" si="19"/>
        <v>0</v>
      </c>
      <c r="AC55" s="28">
        <v>0</v>
      </c>
      <c r="AD55" s="28">
        <v>0</v>
      </c>
      <c r="AE55" s="28"/>
      <c r="AF55" s="27">
        <v>0</v>
      </c>
      <c r="AG55" s="27">
        <f t="shared" si="6"/>
        <v>0</v>
      </c>
      <c r="AH55" s="27">
        <v>0</v>
      </c>
      <c r="AI55" s="29">
        <f t="shared" si="20"/>
        <v>0</v>
      </c>
    </row>
    <row r="56" spans="1:35" ht="30" x14ac:dyDescent="0.25">
      <c r="A56" s="11" t="s">
        <v>1214</v>
      </c>
      <c r="B56" s="10" t="s">
        <v>2406</v>
      </c>
      <c r="C56" s="10" t="s">
        <v>1288</v>
      </c>
      <c r="D56" s="10"/>
      <c r="E56" s="10" t="s">
        <v>32</v>
      </c>
      <c r="F56" s="10" t="s">
        <v>1330</v>
      </c>
      <c r="G56" s="10">
        <v>2594054865.3299999</v>
      </c>
      <c r="H56" s="10">
        <v>0</v>
      </c>
      <c r="I56" s="10">
        <v>0</v>
      </c>
      <c r="J56" s="10">
        <v>0</v>
      </c>
      <c r="K56" s="10">
        <f t="shared" si="8"/>
        <v>2594054865.3299999</v>
      </c>
      <c r="L56" s="10">
        <v>0</v>
      </c>
      <c r="M56" s="10">
        <v>763428749.47539616</v>
      </c>
      <c r="N56" s="10">
        <v>15011614.462721109</v>
      </c>
      <c r="O56" s="10">
        <v>288308728.06999999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f t="shared" si="15"/>
        <v>3660803957.3381171</v>
      </c>
      <c r="W56" s="29">
        <v>2594054865.3299999</v>
      </c>
      <c r="X56" s="29">
        <f t="shared" si="16"/>
        <v>763428749.47539616</v>
      </c>
      <c r="Y56" s="29">
        <f t="shared" si="17"/>
        <v>303320342.5327211</v>
      </c>
      <c r="Z56" s="29">
        <f t="shared" si="18"/>
        <v>3660803957.3381171</v>
      </c>
      <c r="AA56" s="27">
        <v>2322830890.6599998</v>
      </c>
      <c r="AB56" s="29">
        <f t="shared" si="19"/>
        <v>1337973066.6781173</v>
      </c>
      <c r="AC56" s="28">
        <v>0</v>
      </c>
      <c r="AD56" s="28">
        <v>0</v>
      </c>
      <c r="AE56" s="28"/>
      <c r="AF56" s="27">
        <v>0</v>
      </c>
      <c r="AG56" s="27">
        <f t="shared" si="6"/>
        <v>0</v>
      </c>
      <c r="AH56" s="27">
        <v>199893</v>
      </c>
      <c r="AI56" s="29">
        <f t="shared" si="20"/>
        <v>1338172959.6781173</v>
      </c>
    </row>
    <row r="57" spans="1:35" ht="30" x14ac:dyDescent="0.25">
      <c r="A57" s="11" t="s">
        <v>1214</v>
      </c>
      <c r="B57" s="10" t="s">
        <v>2406</v>
      </c>
      <c r="C57" s="10" t="s">
        <v>1288</v>
      </c>
      <c r="D57" s="10"/>
      <c r="E57" s="10" t="s">
        <v>33</v>
      </c>
      <c r="F57" s="10" t="s">
        <v>1331</v>
      </c>
      <c r="G57" s="10">
        <v>1043954965.95</v>
      </c>
      <c r="H57" s="10">
        <v>0</v>
      </c>
      <c r="I57" s="10">
        <v>0</v>
      </c>
      <c r="J57" s="10">
        <v>0</v>
      </c>
      <c r="K57" s="10">
        <f t="shared" si="8"/>
        <v>1043954965.95</v>
      </c>
      <c r="L57" s="10">
        <v>0</v>
      </c>
      <c r="M57" s="10">
        <v>569548383.08217978</v>
      </c>
      <c r="N57" s="10">
        <v>10116206.042879999</v>
      </c>
      <c r="O57" s="10">
        <v>209428283.53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f t="shared" si="15"/>
        <v>1833047838.6050599</v>
      </c>
      <c r="W57" s="29">
        <v>1043954965.95</v>
      </c>
      <c r="X57" s="29">
        <f t="shared" si="16"/>
        <v>569548383.08217978</v>
      </c>
      <c r="Y57" s="29">
        <f t="shared" si="17"/>
        <v>219544489.57288</v>
      </c>
      <c r="Z57" s="29">
        <f t="shared" si="18"/>
        <v>1833047838.6050599</v>
      </c>
      <c r="AA57" s="27">
        <v>1720477027</v>
      </c>
      <c r="AB57" s="29">
        <f t="shared" si="19"/>
        <v>112570811.60505986</v>
      </c>
      <c r="AC57" s="28">
        <v>0</v>
      </c>
      <c r="AD57" s="28">
        <v>0</v>
      </c>
      <c r="AE57" s="28"/>
      <c r="AF57" s="27">
        <v>0</v>
      </c>
      <c r="AG57" s="27">
        <f t="shared" si="6"/>
        <v>0</v>
      </c>
      <c r="AH57" s="27">
        <v>54579</v>
      </c>
      <c r="AI57" s="29">
        <f t="shared" si="20"/>
        <v>112625390.60505986</v>
      </c>
    </row>
    <row r="58" spans="1:35" ht="30" x14ac:dyDescent="0.25">
      <c r="A58" s="11" t="s">
        <v>1214</v>
      </c>
      <c r="B58" s="10" t="s">
        <v>2406</v>
      </c>
      <c r="C58" s="10" t="s">
        <v>1288</v>
      </c>
      <c r="D58" s="10"/>
      <c r="E58" s="10" t="s">
        <v>884</v>
      </c>
      <c r="F58" s="10" t="s">
        <v>1332</v>
      </c>
      <c r="G58" s="10">
        <v>953122942.59000003</v>
      </c>
      <c r="H58" s="10">
        <v>0</v>
      </c>
      <c r="I58" s="10">
        <v>0</v>
      </c>
      <c r="J58" s="10">
        <v>0</v>
      </c>
      <c r="K58" s="10">
        <f t="shared" si="8"/>
        <v>953122942.59000003</v>
      </c>
      <c r="L58" s="10">
        <v>0</v>
      </c>
      <c r="M58" s="10">
        <v>582290976.51595116</v>
      </c>
      <c r="N58" s="10">
        <v>8124782.6032804847</v>
      </c>
      <c r="O58" s="10">
        <v>157215690.13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f t="shared" si="15"/>
        <v>1700754391.839232</v>
      </c>
      <c r="W58" s="29">
        <v>953122942.59000003</v>
      </c>
      <c r="X58" s="29">
        <f t="shared" si="16"/>
        <v>582290976.51595116</v>
      </c>
      <c r="Y58" s="29">
        <f t="shared" si="17"/>
        <v>165340472.73328048</v>
      </c>
      <c r="Z58" s="29">
        <f t="shared" si="18"/>
        <v>1700754391.8392317</v>
      </c>
      <c r="AA58" s="27">
        <v>1504330586.3299999</v>
      </c>
      <c r="AB58" s="29">
        <f t="shared" si="19"/>
        <v>196423805.50923181</v>
      </c>
      <c r="AC58" s="28">
        <v>0</v>
      </c>
      <c r="AD58" s="28">
        <v>0</v>
      </c>
      <c r="AE58" s="28"/>
      <c r="AF58" s="27">
        <v>0</v>
      </c>
      <c r="AG58" s="27">
        <f t="shared" si="6"/>
        <v>0</v>
      </c>
      <c r="AH58" s="27">
        <v>73527</v>
      </c>
      <c r="AI58" s="29">
        <f t="shared" si="20"/>
        <v>196497332.50923181</v>
      </c>
    </row>
    <row r="59" spans="1:35" ht="30" x14ac:dyDescent="0.25">
      <c r="A59" s="11" t="s">
        <v>1214</v>
      </c>
      <c r="B59" s="10" t="s">
        <v>2406</v>
      </c>
      <c r="C59" s="10" t="s">
        <v>1288</v>
      </c>
      <c r="D59" s="10"/>
      <c r="E59" s="10" t="s">
        <v>34</v>
      </c>
      <c r="F59" s="10" t="s">
        <v>1333</v>
      </c>
      <c r="G59" s="10">
        <v>3241963494.25</v>
      </c>
      <c r="H59" s="10">
        <v>0</v>
      </c>
      <c r="I59" s="10">
        <v>0</v>
      </c>
      <c r="J59" s="10">
        <v>0</v>
      </c>
      <c r="K59" s="10">
        <f t="shared" si="8"/>
        <v>3241963494.25</v>
      </c>
      <c r="L59" s="10">
        <v>0</v>
      </c>
      <c r="M59" s="10">
        <v>4662268375.7599716</v>
      </c>
      <c r="N59" s="10">
        <v>32870189.52244997</v>
      </c>
      <c r="O59" s="10">
        <v>645806500.53999996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f t="shared" si="15"/>
        <v>8582908560.0724211</v>
      </c>
      <c r="W59" s="29">
        <v>3241963494.25</v>
      </c>
      <c r="X59" s="29">
        <f t="shared" si="16"/>
        <v>4662268375.7599716</v>
      </c>
      <c r="Y59" s="29">
        <f t="shared" si="17"/>
        <v>678676690.06244993</v>
      </c>
      <c r="Z59" s="29">
        <f t="shared" si="18"/>
        <v>8582908560.072422</v>
      </c>
      <c r="AA59" s="27">
        <v>2679235757.23</v>
      </c>
      <c r="AB59" s="29">
        <f t="shared" si="19"/>
        <v>5903672802.8424225</v>
      </c>
      <c r="AC59" s="28">
        <v>0</v>
      </c>
      <c r="AD59" s="28">
        <v>0</v>
      </c>
      <c r="AE59" s="28"/>
      <c r="AF59" s="27">
        <v>0</v>
      </c>
      <c r="AG59" s="27">
        <f t="shared" si="6"/>
        <v>0</v>
      </c>
      <c r="AH59" s="27">
        <v>235156</v>
      </c>
      <c r="AI59" s="29">
        <f t="shared" si="20"/>
        <v>5903907958.8424225</v>
      </c>
    </row>
    <row r="60" spans="1:35" ht="30" x14ac:dyDescent="0.25">
      <c r="A60" s="11" t="s">
        <v>1214</v>
      </c>
      <c r="B60" s="10" t="s">
        <v>2406</v>
      </c>
      <c r="C60" s="10" t="s">
        <v>1288</v>
      </c>
      <c r="D60" s="10"/>
      <c r="E60" s="10" t="s">
        <v>885</v>
      </c>
      <c r="F60" s="10" t="s">
        <v>1334</v>
      </c>
      <c r="G60" s="10">
        <v>628184819.79999995</v>
      </c>
      <c r="H60" s="10">
        <v>0</v>
      </c>
      <c r="I60" s="10">
        <v>0</v>
      </c>
      <c r="J60" s="10">
        <v>0</v>
      </c>
      <c r="K60" s="10">
        <f t="shared" si="8"/>
        <v>628184819.79999995</v>
      </c>
      <c r="L60" s="10">
        <v>0</v>
      </c>
      <c r="M60" s="10">
        <v>814388123.3466748</v>
      </c>
      <c r="N60" s="10">
        <v>5689351.9168836176</v>
      </c>
      <c r="O60" s="10">
        <v>116826611.98999999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f t="shared" si="15"/>
        <v>1565088907.0535583</v>
      </c>
      <c r="W60" s="29">
        <v>628184819.79999995</v>
      </c>
      <c r="X60" s="29">
        <f t="shared" si="16"/>
        <v>814388123.3466748</v>
      </c>
      <c r="Y60" s="29">
        <f t="shared" si="17"/>
        <v>122515963.90688361</v>
      </c>
      <c r="Z60" s="29">
        <f t="shared" si="18"/>
        <v>1565088907.0535583</v>
      </c>
      <c r="AA60" s="27">
        <v>668266929</v>
      </c>
      <c r="AB60" s="29">
        <f t="shared" si="19"/>
        <v>896821978.05355835</v>
      </c>
      <c r="AC60" s="28">
        <v>0</v>
      </c>
      <c r="AD60" s="28">
        <v>0</v>
      </c>
      <c r="AE60" s="28"/>
      <c r="AF60" s="27">
        <v>0</v>
      </c>
      <c r="AG60" s="27">
        <f t="shared" si="6"/>
        <v>0</v>
      </c>
      <c r="AH60" s="27">
        <v>48256</v>
      </c>
      <c r="AI60" s="29">
        <f t="shared" si="20"/>
        <v>896870234.05355835</v>
      </c>
    </row>
    <row r="61" spans="1:35" ht="30" x14ac:dyDescent="0.25">
      <c r="A61" s="11" t="s">
        <v>1214</v>
      </c>
      <c r="B61" s="10" t="s">
        <v>2406</v>
      </c>
      <c r="C61" s="10" t="s">
        <v>1288</v>
      </c>
      <c r="D61" s="10"/>
      <c r="E61" s="10" t="s">
        <v>886</v>
      </c>
      <c r="F61" s="10" t="s">
        <v>1335</v>
      </c>
      <c r="G61" s="10">
        <v>0</v>
      </c>
      <c r="H61" s="10">
        <v>0</v>
      </c>
      <c r="I61" s="10">
        <v>0</v>
      </c>
      <c r="J61" s="10">
        <v>0</v>
      </c>
      <c r="K61" s="10">
        <f t="shared" si="8"/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f t="shared" si="15"/>
        <v>0</v>
      </c>
      <c r="W61" s="29">
        <v>0</v>
      </c>
      <c r="X61" s="29">
        <f t="shared" si="16"/>
        <v>0</v>
      </c>
      <c r="Y61" s="29">
        <f t="shared" si="17"/>
        <v>0</v>
      </c>
      <c r="Z61" s="29">
        <f t="shared" si="18"/>
        <v>0</v>
      </c>
      <c r="AA61" s="27">
        <v>0</v>
      </c>
      <c r="AB61" s="29">
        <f t="shared" si="19"/>
        <v>0</v>
      </c>
      <c r="AC61" s="28">
        <v>0</v>
      </c>
      <c r="AD61" s="28">
        <v>0</v>
      </c>
      <c r="AE61" s="28"/>
      <c r="AF61" s="27">
        <v>0</v>
      </c>
      <c r="AG61" s="27">
        <f t="shared" si="6"/>
        <v>0</v>
      </c>
      <c r="AH61" s="27">
        <v>0</v>
      </c>
      <c r="AI61" s="29">
        <f t="shared" si="20"/>
        <v>0</v>
      </c>
    </row>
    <row r="62" spans="1:35" ht="30" x14ac:dyDescent="0.25">
      <c r="A62" s="11" t="s">
        <v>1214</v>
      </c>
      <c r="B62" s="10" t="s">
        <v>2406</v>
      </c>
      <c r="C62" s="10" t="s">
        <v>1288</v>
      </c>
      <c r="D62" s="10"/>
      <c r="E62" s="10" t="s">
        <v>35</v>
      </c>
      <c r="F62" s="10" t="s">
        <v>1336</v>
      </c>
      <c r="G62" s="10">
        <v>1104552093.8499999</v>
      </c>
      <c r="H62" s="10">
        <v>0</v>
      </c>
      <c r="I62" s="10">
        <v>0</v>
      </c>
      <c r="J62" s="10">
        <v>0</v>
      </c>
      <c r="K62" s="10">
        <f t="shared" si="8"/>
        <v>1104552093.8499999</v>
      </c>
      <c r="L62" s="10">
        <v>0</v>
      </c>
      <c r="M62" s="10">
        <v>1294538419.4637933</v>
      </c>
      <c r="N62" s="10">
        <v>10534461.803731143</v>
      </c>
      <c r="O62" s="10">
        <v>210710863.58000001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f t="shared" si="15"/>
        <v>2620335838.6975241</v>
      </c>
      <c r="W62" s="29">
        <v>1104552093.8499999</v>
      </c>
      <c r="X62" s="29">
        <f t="shared" si="16"/>
        <v>1294538419.4637933</v>
      </c>
      <c r="Y62" s="29">
        <f t="shared" si="17"/>
        <v>221245325.38373116</v>
      </c>
      <c r="Z62" s="29">
        <f t="shared" si="18"/>
        <v>2620335838.6975245</v>
      </c>
      <c r="AA62" s="27">
        <v>0</v>
      </c>
      <c r="AB62" s="29">
        <f t="shared" si="19"/>
        <v>2620335838.6975245</v>
      </c>
      <c r="AC62" s="28">
        <v>0</v>
      </c>
      <c r="AD62" s="28">
        <v>0</v>
      </c>
      <c r="AE62" s="28"/>
      <c r="AF62" s="27">
        <v>0</v>
      </c>
      <c r="AG62" s="27">
        <f t="shared" si="6"/>
        <v>0</v>
      </c>
      <c r="AH62" s="27">
        <v>85670</v>
      </c>
      <c r="AI62" s="29">
        <f t="shared" si="20"/>
        <v>2620421508.6975245</v>
      </c>
    </row>
    <row r="63" spans="1:35" ht="30" x14ac:dyDescent="0.25">
      <c r="A63" s="11" t="s">
        <v>1214</v>
      </c>
      <c r="B63" s="10" t="s">
        <v>2406</v>
      </c>
      <c r="C63" s="10" t="s">
        <v>1288</v>
      </c>
      <c r="D63" s="10"/>
      <c r="E63" s="10" t="s">
        <v>36</v>
      </c>
      <c r="F63" s="10" t="s">
        <v>1337</v>
      </c>
      <c r="G63" s="10">
        <v>2026480271.6199999</v>
      </c>
      <c r="H63" s="10">
        <v>0</v>
      </c>
      <c r="I63" s="10">
        <v>0</v>
      </c>
      <c r="J63" s="10">
        <v>0</v>
      </c>
      <c r="K63" s="10">
        <f t="shared" ref="K63:K126" si="21">SUM(G63:J63)</f>
        <v>2026480271.6199999</v>
      </c>
      <c r="L63" s="10">
        <v>0</v>
      </c>
      <c r="M63" s="10">
        <v>790200716.67170048</v>
      </c>
      <c r="N63" s="10">
        <v>10231532.488453329</v>
      </c>
      <c r="O63" s="10">
        <v>190636018.62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f t="shared" si="15"/>
        <v>3017548539.4001536</v>
      </c>
      <c r="W63" s="29">
        <v>2026480271.6199999</v>
      </c>
      <c r="X63" s="29">
        <f t="shared" si="16"/>
        <v>790200716.67170048</v>
      </c>
      <c r="Y63" s="29">
        <f t="shared" si="17"/>
        <v>200867551.10845333</v>
      </c>
      <c r="Z63" s="29">
        <f t="shared" si="18"/>
        <v>3017548539.4001536</v>
      </c>
      <c r="AA63" s="27">
        <v>928978542.25</v>
      </c>
      <c r="AB63" s="29">
        <f t="shared" si="19"/>
        <v>2088569997.1501536</v>
      </c>
      <c r="AC63" s="28">
        <v>0</v>
      </c>
      <c r="AD63" s="28">
        <v>0</v>
      </c>
      <c r="AE63" s="28"/>
      <c r="AF63" s="27">
        <v>2187094.17</v>
      </c>
      <c r="AG63" s="27">
        <f t="shared" si="6"/>
        <v>2187094.17</v>
      </c>
      <c r="AH63" s="27">
        <v>156177</v>
      </c>
      <c r="AI63" s="29">
        <f t="shared" si="20"/>
        <v>2090913268.3201537</v>
      </c>
    </row>
    <row r="64" spans="1:35" ht="30" x14ac:dyDescent="0.25">
      <c r="A64" s="11" t="s">
        <v>1214</v>
      </c>
      <c r="B64" s="10" t="s">
        <v>2406</v>
      </c>
      <c r="C64" s="10" t="s">
        <v>1288</v>
      </c>
      <c r="D64" s="10"/>
      <c r="E64" s="10" t="s">
        <v>887</v>
      </c>
      <c r="F64" s="10" t="s">
        <v>1338</v>
      </c>
      <c r="G64" s="10">
        <v>750636769.19000006</v>
      </c>
      <c r="H64" s="10">
        <v>0</v>
      </c>
      <c r="I64" s="10">
        <v>0</v>
      </c>
      <c r="J64" s="10">
        <v>0</v>
      </c>
      <c r="K64" s="10">
        <f t="shared" si="21"/>
        <v>750636769.19000006</v>
      </c>
      <c r="L64" s="10">
        <v>0</v>
      </c>
      <c r="M64" s="10">
        <v>208084373.76870579</v>
      </c>
      <c r="N64" s="10">
        <v>2587941.6868477464</v>
      </c>
      <c r="O64" s="10">
        <v>49707530.560000002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f t="shared" si="15"/>
        <v>1011016615.2055535</v>
      </c>
      <c r="W64" s="29">
        <v>750636769.19000006</v>
      </c>
      <c r="X64" s="29">
        <f t="shared" si="16"/>
        <v>208084373.76870579</v>
      </c>
      <c r="Y64" s="29">
        <f t="shared" si="17"/>
        <v>52295472.246847749</v>
      </c>
      <c r="Z64" s="29">
        <f t="shared" si="18"/>
        <v>1011016615.2055537</v>
      </c>
      <c r="AA64" s="27">
        <v>0</v>
      </c>
      <c r="AB64" s="29">
        <f t="shared" si="19"/>
        <v>1011016615.2055537</v>
      </c>
      <c r="AC64" s="28">
        <v>0</v>
      </c>
      <c r="AD64" s="28">
        <v>0</v>
      </c>
      <c r="AE64" s="28"/>
      <c r="AF64" s="27">
        <v>0</v>
      </c>
      <c r="AG64" s="27">
        <f t="shared" si="6"/>
        <v>0</v>
      </c>
      <c r="AH64" s="27">
        <v>57992</v>
      </c>
      <c r="AI64" s="29">
        <f t="shared" si="20"/>
        <v>1011074607.2055537</v>
      </c>
    </row>
    <row r="65" spans="1:35" ht="30" x14ac:dyDescent="0.25">
      <c r="A65" s="11" t="s">
        <v>1214</v>
      </c>
      <c r="B65" s="10" t="s">
        <v>2406</v>
      </c>
      <c r="C65" s="10" t="s">
        <v>1288</v>
      </c>
      <c r="D65" s="10"/>
      <c r="E65" s="10" t="s">
        <v>37</v>
      </c>
      <c r="F65" s="10" t="s">
        <v>1339</v>
      </c>
      <c r="G65" s="10">
        <v>0</v>
      </c>
      <c r="H65" s="10">
        <v>0</v>
      </c>
      <c r="I65" s="10">
        <v>0</v>
      </c>
      <c r="J65" s="10">
        <v>0</v>
      </c>
      <c r="K65" s="10">
        <f t="shared" si="21"/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f t="shared" si="15"/>
        <v>0</v>
      </c>
      <c r="W65" s="29">
        <v>0</v>
      </c>
      <c r="X65" s="29">
        <f t="shared" si="16"/>
        <v>0</v>
      </c>
      <c r="Y65" s="29">
        <f t="shared" si="17"/>
        <v>0</v>
      </c>
      <c r="Z65" s="29">
        <f t="shared" si="18"/>
        <v>0</v>
      </c>
      <c r="AA65" s="27">
        <v>0</v>
      </c>
      <c r="AB65" s="29">
        <f t="shared" si="19"/>
        <v>0</v>
      </c>
      <c r="AC65" s="28">
        <v>0</v>
      </c>
      <c r="AD65" s="28">
        <v>0</v>
      </c>
      <c r="AE65" s="28"/>
      <c r="AF65" s="27">
        <v>0</v>
      </c>
      <c r="AG65" s="27">
        <f t="shared" si="6"/>
        <v>0</v>
      </c>
      <c r="AH65" s="27">
        <v>0</v>
      </c>
      <c r="AI65" s="29">
        <f t="shared" si="20"/>
        <v>0</v>
      </c>
    </row>
    <row r="66" spans="1:35" ht="30" x14ac:dyDescent="0.25">
      <c r="A66" s="11" t="s">
        <v>1214</v>
      </c>
      <c r="B66" s="10" t="s">
        <v>2406</v>
      </c>
      <c r="C66" s="10" t="s">
        <v>1288</v>
      </c>
      <c r="D66" s="10"/>
      <c r="E66" s="10" t="s">
        <v>38</v>
      </c>
      <c r="F66" s="10" t="s">
        <v>1340</v>
      </c>
      <c r="G66" s="10">
        <v>857573745.60000002</v>
      </c>
      <c r="H66" s="10">
        <v>0</v>
      </c>
      <c r="I66" s="10">
        <v>0</v>
      </c>
      <c r="J66" s="10">
        <v>0</v>
      </c>
      <c r="K66" s="10">
        <f t="shared" si="21"/>
        <v>857573745.60000002</v>
      </c>
      <c r="L66" s="10">
        <v>0</v>
      </c>
      <c r="M66" s="10">
        <v>575479115.78973031</v>
      </c>
      <c r="N66" s="10">
        <v>8621417.0180407166</v>
      </c>
      <c r="O66" s="10">
        <v>171293387.97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f t="shared" si="15"/>
        <v>1612967666.3777711</v>
      </c>
      <c r="W66" s="29">
        <v>857573745.60000002</v>
      </c>
      <c r="X66" s="29">
        <f t="shared" si="16"/>
        <v>575479115.78973031</v>
      </c>
      <c r="Y66" s="29">
        <f t="shared" si="17"/>
        <v>179914804.98804072</v>
      </c>
      <c r="Z66" s="29">
        <f t="shared" si="18"/>
        <v>1612967666.3777711</v>
      </c>
      <c r="AA66" s="27">
        <v>447183264</v>
      </c>
      <c r="AB66" s="29">
        <f t="shared" si="19"/>
        <v>1165784402.3777711</v>
      </c>
      <c r="AC66" s="28">
        <v>0</v>
      </c>
      <c r="AD66" s="28">
        <v>0</v>
      </c>
      <c r="AE66" s="28"/>
      <c r="AF66" s="27">
        <v>0</v>
      </c>
      <c r="AG66" s="27">
        <f t="shared" si="6"/>
        <v>0</v>
      </c>
      <c r="AH66" s="27">
        <v>57100</v>
      </c>
      <c r="AI66" s="29">
        <f t="shared" si="20"/>
        <v>1165841502.3777711</v>
      </c>
    </row>
    <row r="67" spans="1:35" ht="30" x14ac:dyDescent="0.25">
      <c r="A67" s="11" t="s">
        <v>1214</v>
      </c>
      <c r="B67" s="10" t="s">
        <v>2406</v>
      </c>
      <c r="C67" s="10" t="s">
        <v>1288</v>
      </c>
      <c r="D67" s="10"/>
      <c r="E67" s="10" t="s">
        <v>888</v>
      </c>
      <c r="F67" s="10" t="s">
        <v>1341</v>
      </c>
      <c r="G67" s="10">
        <v>768130827.98000002</v>
      </c>
      <c r="H67" s="10">
        <v>0</v>
      </c>
      <c r="I67" s="10">
        <v>0</v>
      </c>
      <c r="J67" s="10">
        <v>0</v>
      </c>
      <c r="K67" s="10">
        <f t="shared" si="21"/>
        <v>768130827.98000002</v>
      </c>
      <c r="L67" s="10">
        <v>0</v>
      </c>
      <c r="M67" s="10">
        <v>701591668.10035276</v>
      </c>
      <c r="N67" s="10">
        <v>6960558.4635538459</v>
      </c>
      <c r="O67" s="10">
        <v>140556228.56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f t="shared" si="15"/>
        <v>1617239283.1039066</v>
      </c>
      <c r="W67" s="29">
        <v>768130827.98000002</v>
      </c>
      <c r="X67" s="29">
        <f t="shared" si="16"/>
        <v>701591668.10035276</v>
      </c>
      <c r="Y67" s="29">
        <f t="shared" si="17"/>
        <v>147516787.02355385</v>
      </c>
      <c r="Z67" s="29">
        <f t="shared" si="18"/>
        <v>1617239283.1039066</v>
      </c>
      <c r="AA67" s="27">
        <v>891287016</v>
      </c>
      <c r="AB67" s="29">
        <f t="shared" si="19"/>
        <v>725952267.10390663</v>
      </c>
      <c r="AC67" s="28">
        <v>0</v>
      </c>
      <c r="AD67" s="28">
        <v>0</v>
      </c>
      <c r="AE67" s="28"/>
      <c r="AF67" s="27">
        <v>0</v>
      </c>
      <c r="AG67" s="27">
        <f t="shared" si="6"/>
        <v>0</v>
      </c>
      <c r="AH67" s="27">
        <v>58807</v>
      </c>
      <c r="AI67" s="29">
        <f t="shared" si="20"/>
        <v>726011074.10390663</v>
      </c>
    </row>
    <row r="68" spans="1:35" ht="30" x14ac:dyDescent="0.25">
      <c r="A68" s="11" t="s">
        <v>1214</v>
      </c>
      <c r="B68" s="10" t="s">
        <v>2406</v>
      </c>
      <c r="C68" s="10" t="s">
        <v>1288</v>
      </c>
      <c r="D68" s="10"/>
      <c r="E68" s="10" t="s">
        <v>889</v>
      </c>
      <c r="F68" s="10" t="s">
        <v>1342</v>
      </c>
      <c r="G68" s="10">
        <v>790931369.46000004</v>
      </c>
      <c r="H68" s="10">
        <v>0</v>
      </c>
      <c r="I68" s="10">
        <v>0</v>
      </c>
      <c r="J68" s="10">
        <v>0</v>
      </c>
      <c r="K68" s="10">
        <f t="shared" si="21"/>
        <v>790931369.46000004</v>
      </c>
      <c r="L68" s="10">
        <v>0</v>
      </c>
      <c r="M68" s="10">
        <v>348908362.77832246</v>
      </c>
      <c r="N68" s="10">
        <v>4109588.2707974315</v>
      </c>
      <c r="O68" s="10">
        <v>79920921.849999994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f t="shared" si="15"/>
        <v>1223870242.3591199</v>
      </c>
      <c r="W68" s="29">
        <v>790931369.46000004</v>
      </c>
      <c r="X68" s="29">
        <f t="shared" si="16"/>
        <v>348908362.77832246</v>
      </c>
      <c r="Y68" s="29">
        <f t="shared" si="17"/>
        <v>84030510.120797426</v>
      </c>
      <c r="Z68" s="29">
        <f t="shared" si="18"/>
        <v>1223870242.3591199</v>
      </c>
      <c r="AA68" s="27">
        <v>175695828</v>
      </c>
      <c r="AB68" s="29">
        <f t="shared" si="19"/>
        <v>1048174414.3591199</v>
      </c>
      <c r="AC68" s="28">
        <v>0</v>
      </c>
      <c r="AD68" s="28">
        <v>0</v>
      </c>
      <c r="AE68" s="28"/>
      <c r="AF68" s="27">
        <v>0</v>
      </c>
      <c r="AG68" s="27">
        <f t="shared" si="6"/>
        <v>0</v>
      </c>
      <c r="AH68" s="27">
        <v>61383</v>
      </c>
      <c r="AI68" s="29">
        <f t="shared" si="20"/>
        <v>1048235797.3591199</v>
      </c>
    </row>
    <row r="69" spans="1:35" ht="30" x14ac:dyDescent="0.25">
      <c r="A69" s="11" t="s">
        <v>1214</v>
      </c>
      <c r="B69" s="10" t="s">
        <v>2406</v>
      </c>
      <c r="C69" s="10" t="s">
        <v>1288</v>
      </c>
      <c r="D69" s="10"/>
      <c r="E69" s="10" t="s">
        <v>890</v>
      </c>
      <c r="F69" s="10" t="s">
        <v>1343</v>
      </c>
      <c r="G69" s="10">
        <v>0</v>
      </c>
      <c r="H69" s="10">
        <v>0</v>
      </c>
      <c r="I69" s="10">
        <v>0</v>
      </c>
      <c r="J69" s="10">
        <v>0</v>
      </c>
      <c r="K69" s="10">
        <f t="shared" si="21"/>
        <v>0</v>
      </c>
      <c r="L69" s="10">
        <v>0</v>
      </c>
      <c r="M69" s="10">
        <v>805226394.2775799</v>
      </c>
      <c r="N69" s="10">
        <v>15563894.520386219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f t="shared" si="15"/>
        <v>820790288.79796612</v>
      </c>
      <c r="W69" s="29">
        <v>0</v>
      </c>
      <c r="X69" s="29">
        <f t="shared" si="16"/>
        <v>805226394.2775799</v>
      </c>
      <c r="Y69" s="29">
        <f t="shared" si="17"/>
        <v>15563894.520386219</v>
      </c>
      <c r="Z69" s="29">
        <f t="shared" si="18"/>
        <v>820790288.79796612</v>
      </c>
      <c r="AA69" s="27">
        <v>0</v>
      </c>
      <c r="AB69" s="29">
        <f t="shared" si="19"/>
        <v>820790288.79796612</v>
      </c>
      <c r="AC69" s="28">
        <v>0</v>
      </c>
      <c r="AD69" s="28">
        <v>0</v>
      </c>
      <c r="AE69" s="28"/>
      <c r="AF69" s="27">
        <v>0</v>
      </c>
      <c r="AG69" s="27">
        <f t="shared" si="6"/>
        <v>0</v>
      </c>
      <c r="AH69" s="27">
        <v>0</v>
      </c>
      <c r="AI69" s="29">
        <f t="shared" si="20"/>
        <v>820790288.79796612</v>
      </c>
    </row>
    <row r="70" spans="1:35" ht="30" x14ac:dyDescent="0.25">
      <c r="A70" s="11" t="s">
        <v>1214</v>
      </c>
      <c r="B70" s="10" t="s">
        <v>2406</v>
      </c>
      <c r="C70" s="10" t="s">
        <v>1288</v>
      </c>
      <c r="D70" s="10"/>
      <c r="E70" s="10" t="s">
        <v>891</v>
      </c>
      <c r="F70" s="10" t="s">
        <v>1344</v>
      </c>
      <c r="G70" s="10">
        <v>412484384.24000001</v>
      </c>
      <c r="H70" s="10">
        <v>0</v>
      </c>
      <c r="I70" s="10">
        <v>0</v>
      </c>
      <c r="J70" s="10">
        <v>0</v>
      </c>
      <c r="K70" s="10">
        <f t="shared" si="21"/>
        <v>412484384.24000001</v>
      </c>
      <c r="L70" s="10">
        <v>0</v>
      </c>
      <c r="M70" s="10">
        <v>458347087.15250242</v>
      </c>
      <c r="N70" s="10">
        <v>3638080.2959111482</v>
      </c>
      <c r="O70" s="10">
        <v>72473421.299999997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f t="shared" si="15"/>
        <v>946942972.98841357</v>
      </c>
      <c r="W70" s="29">
        <v>412484384.24000001</v>
      </c>
      <c r="X70" s="29">
        <f t="shared" si="16"/>
        <v>458347087.15250242</v>
      </c>
      <c r="Y70" s="29">
        <f t="shared" si="17"/>
        <v>76111501.595911145</v>
      </c>
      <c r="Z70" s="29">
        <f t="shared" si="18"/>
        <v>946942972.98841357</v>
      </c>
      <c r="AA70" s="27">
        <v>354306419.91000003</v>
      </c>
      <c r="AB70" s="29">
        <f t="shared" si="19"/>
        <v>592636553.07841349</v>
      </c>
      <c r="AC70" s="28">
        <v>0</v>
      </c>
      <c r="AD70" s="28">
        <v>0</v>
      </c>
      <c r="AE70" s="28"/>
      <c r="AF70" s="27">
        <v>0</v>
      </c>
      <c r="AG70" s="27">
        <f t="shared" si="6"/>
        <v>0</v>
      </c>
      <c r="AH70" s="27">
        <v>32179</v>
      </c>
      <c r="AI70" s="29">
        <f t="shared" si="20"/>
        <v>592668732.07841349</v>
      </c>
    </row>
    <row r="71" spans="1:35" ht="30" x14ac:dyDescent="0.25">
      <c r="A71" s="11" t="s">
        <v>1214</v>
      </c>
      <c r="B71" s="10" t="s">
        <v>2406</v>
      </c>
      <c r="C71" s="10" t="s">
        <v>1288</v>
      </c>
      <c r="D71" s="10"/>
      <c r="E71" s="10" t="s">
        <v>39</v>
      </c>
      <c r="F71" s="10" t="s">
        <v>1345</v>
      </c>
      <c r="G71" s="10">
        <v>646147568.45000005</v>
      </c>
      <c r="H71" s="10">
        <v>0</v>
      </c>
      <c r="I71" s="10">
        <v>0</v>
      </c>
      <c r="J71" s="10">
        <v>0</v>
      </c>
      <c r="K71" s="10">
        <f t="shared" si="21"/>
        <v>646147568.45000005</v>
      </c>
      <c r="L71" s="10">
        <v>0</v>
      </c>
      <c r="M71" s="10">
        <v>231505452.2373054</v>
      </c>
      <c r="N71" s="10">
        <v>5481522.820079267</v>
      </c>
      <c r="O71" s="10">
        <v>108751092.37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f t="shared" si="15"/>
        <v>991885635.87738478</v>
      </c>
      <c r="W71" s="29">
        <v>646147568.45000005</v>
      </c>
      <c r="X71" s="29">
        <f t="shared" si="16"/>
        <v>231505452.2373054</v>
      </c>
      <c r="Y71" s="29">
        <f t="shared" si="17"/>
        <v>114232615.19007927</v>
      </c>
      <c r="Z71" s="29">
        <f t="shared" si="18"/>
        <v>991885635.87738466</v>
      </c>
      <c r="AA71" s="27">
        <v>0</v>
      </c>
      <c r="AB71" s="29">
        <f t="shared" si="19"/>
        <v>991885635.87738466</v>
      </c>
      <c r="AC71" s="28">
        <v>0</v>
      </c>
      <c r="AD71" s="28">
        <v>0</v>
      </c>
      <c r="AE71" s="28"/>
      <c r="AF71" s="27">
        <v>0</v>
      </c>
      <c r="AG71" s="27">
        <f t="shared" si="6"/>
        <v>0</v>
      </c>
      <c r="AH71" s="27">
        <v>49762</v>
      </c>
      <c r="AI71" s="29">
        <f t="shared" si="20"/>
        <v>991935397.87738466</v>
      </c>
    </row>
    <row r="72" spans="1:35" ht="30" x14ac:dyDescent="0.25">
      <c r="A72" s="11" t="s">
        <v>1214</v>
      </c>
      <c r="B72" s="10" t="s">
        <v>2406</v>
      </c>
      <c r="C72" s="10" t="s">
        <v>1288</v>
      </c>
      <c r="D72" s="10"/>
      <c r="E72" s="10" t="s">
        <v>892</v>
      </c>
      <c r="F72" s="10" t="s">
        <v>1346</v>
      </c>
      <c r="G72" s="10">
        <v>645186374.23000002</v>
      </c>
      <c r="H72" s="10">
        <v>0</v>
      </c>
      <c r="I72" s="10">
        <v>0</v>
      </c>
      <c r="J72" s="10">
        <v>0</v>
      </c>
      <c r="K72" s="10">
        <f t="shared" si="21"/>
        <v>645186374.23000002</v>
      </c>
      <c r="L72" s="10">
        <v>0</v>
      </c>
      <c r="M72" s="10">
        <v>757544708.19435787</v>
      </c>
      <c r="N72" s="10">
        <v>4627426.6665775478</v>
      </c>
      <c r="O72" s="10">
        <v>93508099.219999999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f t="shared" si="15"/>
        <v>1500866608.3109355</v>
      </c>
      <c r="W72" s="29">
        <v>645186374.23000002</v>
      </c>
      <c r="X72" s="29">
        <f t="shared" si="16"/>
        <v>757544708.19435787</v>
      </c>
      <c r="Y72" s="29">
        <f t="shared" si="17"/>
        <v>98135525.886577547</v>
      </c>
      <c r="Z72" s="29">
        <f t="shared" si="18"/>
        <v>1500866608.3109355</v>
      </c>
      <c r="AA72" s="27">
        <v>1065449408.6900001</v>
      </c>
      <c r="AB72" s="29">
        <f t="shared" si="19"/>
        <v>435417199.62093544</v>
      </c>
      <c r="AC72" s="28">
        <v>0</v>
      </c>
      <c r="AD72" s="28">
        <v>0</v>
      </c>
      <c r="AE72" s="28"/>
      <c r="AF72" s="27">
        <v>0</v>
      </c>
      <c r="AG72" s="27">
        <f t="shared" si="6"/>
        <v>0</v>
      </c>
      <c r="AH72" s="27">
        <v>49768</v>
      </c>
      <c r="AI72" s="29">
        <f t="shared" si="20"/>
        <v>435466967.62093544</v>
      </c>
    </row>
    <row r="73" spans="1:35" ht="30" x14ac:dyDescent="0.25">
      <c r="A73" s="11" t="s">
        <v>1214</v>
      </c>
      <c r="B73" s="10" t="s">
        <v>2406</v>
      </c>
      <c r="C73" s="10" t="s">
        <v>1288</v>
      </c>
      <c r="D73" s="10"/>
      <c r="E73" s="10" t="s">
        <v>40</v>
      </c>
      <c r="F73" s="10" t="s">
        <v>1347</v>
      </c>
      <c r="G73" s="10">
        <v>0</v>
      </c>
      <c r="H73" s="10">
        <v>0</v>
      </c>
      <c r="I73" s="10">
        <v>0</v>
      </c>
      <c r="J73" s="10">
        <v>0</v>
      </c>
      <c r="K73" s="10">
        <f t="shared" si="21"/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f t="shared" si="15"/>
        <v>0</v>
      </c>
      <c r="W73" s="29">
        <v>0</v>
      </c>
      <c r="X73" s="29">
        <f t="shared" si="16"/>
        <v>0</v>
      </c>
      <c r="Y73" s="29">
        <f t="shared" si="17"/>
        <v>0</v>
      </c>
      <c r="Z73" s="29">
        <f t="shared" si="18"/>
        <v>0</v>
      </c>
      <c r="AA73" s="27">
        <v>0</v>
      </c>
      <c r="AB73" s="29">
        <f t="shared" si="19"/>
        <v>0</v>
      </c>
      <c r="AC73" s="28">
        <v>0</v>
      </c>
      <c r="AD73" s="28">
        <v>0</v>
      </c>
      <c r="AE73" s="28"/>
      <c r="AF73" s="27">
        <v>0</v>
      </c>
      <c r="AG73" s="27">
        <f t="shared" si="6"/>
        <v>0</v>
      </c>
      <c r="AH73" s="27">
        <v>0</v>
      </c>
      <c r="AI73" s="29">
        <f t="shared" si="20"/>
        <v>0</v>
      </c>
    </row>
    <row r="74" spans="1:35" ht="30" x14ac:dyDescent="0.25">
      <c r="A74" s="11" t="s">
        <v>1214</v>
      </c>
      <c r="B74" s="10" t="s">
        <v>2406</v>
      </c>
      <c r="C74" s="10" t="s">
        <v>1288</v>
      </c>
      <c r="D74" s="10"/>
      <c r="E74" s="10" t="s">
        <v>41</v>
      </c>
      <c r="F74" s="10" t="s">
        <v>1348</v>
      </c>
      <c r="G74" s="10">
        <v>2344790651.1799998</v>
      </c>
      <c r="H74" s="10">
        <v>0</v>
      </c>
      <c r="I74" s="10">
        <v>0</v>
      </c>
      <c r="J74" s="10">
        <v>0</v>
      </c>
      <c r="K74" s="10">
        <f t="shared" si="21"/>
        <v>2344790651.1799998</v>
      </c>
      <c r="L74" s="10">
        <v>0</v>
      </c>
      <c r="M74" s="10">
        <v>1750591093.7246752</v>
      </c>
      <c r="N74" s="10">
        <v>12976866.464209616</v>
      </c>
      <c r="O74" s="10">
        <v>242691936.59999999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f t="shared" si="15"/>
        <v>4351050547.9688845</v>
      </c>
      <c r="W74" s="29">
        <v>2344790651.1799998</v>
      </c>
      <c r="X74" s="29">
        <f t="shared" si="16"/>
        <v>1750591093.7246752</v>
      </c>
      <c r="Y74" s="29">
        <f t="shared" si="17"/>
        <v>255668803.06420961</v>
      </c>
      <c r="Z74" s="29">
        <f t="shared" si="18"/>
        <v>4351050547.9688845</v>
      </c>
      <c r="AA74" s="27">
        <v>2555831323.52</v>
      </c>
      <c r="AB74" s="29">
        <f t="shared" si="19"/>
        <v>1795219224.4488845</v>
      </c>
      <c r="AC74" s="28">
        <v>0</v>
      </c>
      <c r="AD74" s="28">
        <v>0</v>
      </c>
      <c r="AE74" s="28"/>
      <c r="AF74" s="27">
        <v>139524076</v>
      </c>
      <c r="AG74" s="27">
        <f t="shared" ref="AG74:AG137" si="22">SUM(AC74:AF74)</f>
        <v>139524076</v>
      </c>
      <c r="AH74" s="27">
        <v>180577</v>
      </c>
      <c r="AI74" s="29">
        <f t="shared" si="20"/>
        <v>1934923877.4488845</v>
      </c>
    </row>
    <row r="75" spans="1:35" ht="30" x14ac:dyDescent="0.25">
      <c r="A75" s="11" t="s">
        <v>1214</v>
      </c>
      <c r="B75" s="10" t="s">
        <v>2406</v>
      </c>
      <c r="C75" s="10" t="s">
        <v>1288</v>
      </c>
      <c r="D75" s="10"/>
      <c r="E75" s="10" t="s">
        <v>42</v>
      </c>
      <c r="F75" s="10" t="s">
        <v>1349</v>
      </c>
      <c r="G75" s="10">
        <v>830090607.03999996</v>
      </c>
      <c r="H75" s="10">
        <v>0</v>
      </c>
      <c r="I75" s="10">
        <v>0</v>
      </c>
      <c r="J75" s="10">
        <v>0</v>
      </c>
      <c r="K75" s="10">
        <f t="shared" si="21"/>
        <v>830090607.03999996</v>
      </c>
      <c r="L75" s="10">
        <v>0</v>
      </c>
      <c r="M75" s="10">
        <v>1308784251.6518939</v>
      </c>
      <c r="N75" s="10">
        <v>8022763.6100533605</v>
      </c>
      <c r="O75" s="10">
        <v>160633076.55000001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f t="shared" si="15"/>
        <v>2307530698.8519473</v>
      </c>
      <c r="W75" s="29">
        <v>830090607.03999996</v>
      </c>
      <c r="X75" s="29">
        <f t="shared" si="16"/>
        <v>1308784251.6518939</v>
      </c>
      <c r="Y75" s="29">
        <f t="shared" si="17"/>
        <v>168655840.16005337</v>
      </c>
      <c r="Z75" s="29">
        <f t="shared" si="18"/>
        <v>2307530698.8519473</v>
      </c>
      <c r="AA75" s="27">
        <v>497680313</v>
      </c>
      <c r="AB75" s="29">
        <f t="shared" si="19"/>
        <v>1809850385.8519473</v>
      </c>
      <c r="AC75" s="28">
        <v>0</v>
      </c>
      <c r="AD75" s="28">
        <v>0</v>
      </c>
      <c r="AE75" s="28"/>
      <c r="AF75" s="27">
        <v>622210341</v>
      </c>
      <c r="AG75" s="27">
        <f t="shared" si="22"/>
        <v>622210341</v>
      </c>
      <c r="AH75" s="27">
        <v>64653</v>
      </c>
      <c r="AI75" s="29">
        <f t="shared" si="20"/>
        <v>2432125379.8519473</v>
      </c>
    </row>
    <row r="76" spans="1:35" ht="30" x14ac:dyDescent="0.25">
      <c r="A76" s="11" t="s">
        <v>1214</v>
      </c>
      <c r="B76" s="10" t="s">
        <v>2406</v>
      </c>
      <c r="C76" s="10" t="s">
        <v>1288</v>
      </c>
      <c r="D76" s="10"/>
      <c r="E76" s="10" t="s">
        <v>893</v>
      </c>
      <c r="F76" s="10" t="s">
        <v>1350</v>
      </c>
      <c r="G76" s="10">
        <v>778224391.75</v>
      </c>
      <c r="H76" s="10">
        <v>0</v>
      </c>
      <c r="I76" s="10">
        <v>0</v>
      </c>
      <c r="J76" s="10">
        <v>0</v>
      </c>
      <c r="K76" s="10">
        <f t="shared" si="21"/>
        <v>778224391.75</v>
      </c>
      <c r="L76" s="10">
        <v>0</v>
      </c>
      <c r="M76" s="10">
        <v>1262846874.35075</v>
      </c>
      <c r="N76" s="10">
        <v>7743828.3764898181</v>
      </c>
      <c r="O76" s="10">
        <v>154856185.06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f t="shared" si="15"/>
        <v>2203671279.53724</v>
      </c>
      <c r="W76" s="29">
        <v>778224391.75</v>
      </c>
      <c r="X76" s="29">
        <f t="shared" si="16"/>
        <v>1262846874.35075</v>
      </c>
      <c r="Y76" s="29">
        <f t="shared" si="17"/>
        <v>162600013.43648982</v>
      </c>
      <c r="Z76" s="29">
        <f t="shared" si="18"/>
        <v>2203671279.53724</v>
      </c>
      <c r="AA76" s="27">
        <v>910350000</v>
      </c>
      <c r="AB76" s="29">
        <f t="shared" si="19"/>
        <v>1293321279.53724</v>
      </c>
      <c r="AC76" s="28">
        <v>0</v>
      </c>
      <c r="AD76" s="28">
        <v>0</v>
      </c>
      <c r="AE76" s="28"/>
      <c r="AF76" s="27">
        <v>0</v>
      </c>
      <c r="AG76" s="27">
        <f t="shared" si="22"/>
        <v>0</v>
      </c>
      <c r="AH76" s="27">
        <v>59793</v>
      </c>
      <c r="AI76" s="29">
        <f t="shared" si="20"/>
        <v>1293381072.53724</v>
      </c>
    </row>
    <row r="77" spans="1:35" ht="30" x14ac:dyDescent="0.25">
      <c r="A77" s="11" t="s">
        <v>1214</v>
      </c>
      <c r="B77" s="10" t="s">
        <v>2406</v>
      </c>
      <c r="C77" s="10" t="s">
        <v>1288</v>
      </c>
      <c r="D77" s="10"/>
      <c r="E77" s="10" t="s">
        <v>894</v>
      </c>
      <c r="F77" s="10" t="s">
        <v>1351</v>
      </c>
      <c r="G77" s="10">
        <v>0</v>
      </c>
      <c r="H77" s="10">
        <v>0</v>
      </c>
      <c r="I77" s="10">
        <v>0</v>
      </c>
      <c r="J77" s="10">
        <v>0</v>
      </c>
      <c r="K77" s="10">
        <f t="shared" si="21"/>
        <v>0</v>
      </c>
      <c r="L77" s="10">
        <v>0</v>
      </c>
      <c r="M77" s="10">
        <v>266657134.46874046</v>
      </c>
      <c r="N77" s="10">
        <v>14759998.529992819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f t="shared" si="15"/>
        <v>281417132.99873328</v>
      </c>
      <c r="W77" s="29">
        <v>0</v>
      </c>
      <c r="X77" s="29">
        <f t="shared" si="16"/>
        <v>266657134.46874046</v>
      </c>
      <c r="Y77" s="29">
        <f t="shared" si="17"/>
        <v>14759998.529992819</v>
      </c>
      <c r="Z77" s="29">
        <f t="shared" si="18"/>
        <v>281417132.99873328</v>
      </c>
      <c r="AA77" s="27">
        <v>0</v>
      </c>
      <c r="AB77" s="29">
        <f t="shared" si="19"/>
        <v>281417132.99873328</v>
      </c>
      <c r="AC77" s="28">
        <v>0</v>
      </c>
      <c r="AD77" s="28">
        <v>0</v>
      </c>
      <c r="AE77" s="28"/>
      <c r="AF77" s="27">
        <v>0</v>
      </c>
      <c r="AG77" s="27">
        <f t="shared" si="22"/>
        <v>0</v>
      </c>
      <c r="AH77" s="27">
        <v>0</v>
      </c>
      <c r="AI77" s="29">
        <f t="shared" si="20"/>
        <v>281417132.99873328</v>
      </c>
    </row>
    <row r="78" spans="1:35" ht="30" x14ac:dyDescent="0.25">
      <c r="A78" s="11" t="s">
        <v>1214</v>
      </c>
      <c r="B78" s="10" t="s">
        <v>2406</v>
      </c>
      <c r="C78" s="10" t="s">
        <v>1288</v>
      </c>
      <c r="D78" s="10"/>
      <c r="E78" s="10" t="s">
        <v>895</v>
      </c>
      <c r="F78" s="10" t="s">
        <v>1352</v>
      </c>
      <c r="G78" s="10">
        <v>0</v>
      </c>
      <c r="H78" s="10">
        <v>0</v>
      </c>
      <c r="I78" s="10">
        <v>0</v>
      </c>
      <c r="J78" s="10">
        <v>0</v>
      </c>
      <c r="K78" s="10">
        <f t="shared" si="21"/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f t="shared" si="15"/>
        <v>0</v>
      </c>
      <c r="W78" s="29">
        <v>0</v>
      </c>
      <c r="X78" s="29">
        <f t="shared" si="16"/>
        <v>0</v>
      </c>
      <c r="Y78" s="29">
        <f t="shared" si="17"/>
        <v>0</v>
      </c>
      <c r="Z78" s="29">
        <f t="shared" si="18"/>
        <v>0</v>
      </c>
      <c r="AA78" s="27">
        <v>0</v>
      </c>
      <c r="AB78" s="29">
        <f t="shared" si="19"/>
        <v>0</v>
      </c>
      <c r="AC78" s="28">
        <v>0</v>
      </c>
      <c r="AD78" s="28">
        <v>0</v>
      </c>
      <c r="AE78" s="28"/>
      <c r="AF78" s="27">
        <v>0</v>
      </c>
      <c r="AG78" s="27">
        <f t="shared" si="22"/>
        <v>0</v>
      </c>
      <c r="AH78" s="27">
        <v>0</v>
      </c>
      <c r="AI78" s="29">
        <f t="shared" si="20"/>
        <v>0</v>
      </c>
    </row>
    <row r="79" spans="1:35" ht="30" x14ac:dyDescent="0.25">
      <c r="A79" s="11" t="s">
        <v>1214</v>
      </c>
      <c r="B79" s="10" t="s">
        <v>2406</v>
      </c>
      <c r="C79" s="10" t="s">
        <v>1288</v>
      </c>
      <c r="D79" s="10"/>
      <c r="E79" s="10" t="s">
        <v>43</v>
      </c>
      <c r="F79" s="10" t="s">
        <v>1353</v>
      </c>
      <c r="G79" s="10">
        <v>761547568.72000003</v>
      </c>
      <c r="H79" s="10">
        <v>0</v>
      </c>
      <c r="I79" s="10">
        <v>0</v>
      </c>
      <c r="J79" s="10">
        <v>0</v>
      </c>
      <c r="K79" s="10">
        <f t="shared" si="21"/>
        <v>761547568.72000003</v>
      </c>
      <c r="L79" s="10">
        <v>0</v>
      </c>
      <c r="M79" s="10">
        <v>1072240309.8605187</v>
      </c>
      <c r="N79" s="10">
        <v>4167381.1092454791</v>
      </c>
      <c r="O79" s="10">
        <v>79403266.590000004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f t="shared" si="15"/>
        <v>1917358526.2797642</v>
      </c>
      <c r="W79" s="29">
        <v>761547568.72000003</v>
      </c>
      <c r="X79" s="29">
        <f t="shared" si="16"/>
        <v>1072240309.8605187</v>
      </c>
      <c r="Y79" s="29">
        <f t="shared" si="17"/>
        <v>83570647.699245483</v>
      </c>
      <c r="Z79" s="29">
        <f t="shared" si="18"/>
        <v>1917358526.2797642</v>
      </c>
      <c r="AA79" s="27">
        <v>484377742</v>
      </c>
      <c r="AB79" s="29">
        <f t="shared" si="19"/>
        <v>1432980784.2797642</v>
      </c>
      <c r="AC79" s="28">
        <v>0</v>
      </c>
      <c r="AD79" s="28">
        <v>0</v>
      </c>
      <c r="AE79" s="28"/>
      <c r="AF79" s="27">
        <v>0</v>
      </c>
      <c r="AG79" s="27">
        <f t="shared" si="22"/>
        <v>0</v>
      </c>
      <c r="AH79" s="27">
        <v>60896</v>
      </c>
      <c r="AI79" s="29">
        <f t="shared" si="20"/>
        <v>1433041680.2797642</v>
      </c>
    </row>
    <row r="80" spans="1:35" ht="30" x14ac:dyDescent="0.25">
      <c r="A80" s="11" t="s">
        <v>1214</v>
      </c>
      <c r="B80" s="10" t="s">
        <v>2406</v>
      </c>
      <c r="C80" s="10" t="s">
        <v>1288</v>
      </c>
      <c r="D80" s="10"/>
      <c r="E80" s="10" t="s">
        <v>44</v>
      </c>
      <c r="F80" s="10" t="s">
        <v>1354</v>
      </c>
      <c r="G80" s="10">
        <v>906391174.64999998</v>
      </c>
      <c r="H80" s="10">
        <v>0</v>
      </c>
      <c r="I80" s="10">
        <v>0</v>
      </c>
      <c r="J80" s="10">
        <v>0</v>
      </c>
      <c r="K80" s="10">
        <f t="shared" si="21"/>
        <v>906391174.64999998</v>
      </c>
      <c r="L80" s="10">
        <v>0</v>
      </c>
      <c r="M80" s="10">
        <v>1462272037.8066652</v>
      </c>
      <c r="N80" s="10">
        <v>8917696.0812606215</v>
      </c>
      <c r="O80" s="10">
        <v>180986900.52000001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f t="shared" si="15"/>
        <v>2558567809.0579257</v>
      </c>
      <c r="W80" s="29">
        <v>906391174.64999998</v>
      </c>
      <c r="X80" s="29">
        <f t="shared" si="16"/>
        <v>1462272037.8066652</v>
      </c>
      <c r="Y80" s="29">
        <f t="shared" si="17"/>
        <v>189904596.60126063</v>
      </c>
      <c r="Z80" s="29">
        <f t="shared" si="18"/>
        <v>2558567809.0579257</v>
      </c>
      <c r="AA80" s="27">
        <v>0</v>
      </c>
      <c r="AB80" s="29">
        <f t="shared" si="19"/>
        <v>2558567809.0579257</v>
      </c>
      <c r="AC80" s="28">
        <v>0</v>
      </c>
      <c r="AD80" s="28">
        <v>0</v>
      </c>
      <c r="AE80" s="28"/>
      <c r="AF80" s="27">
        <v>648498</v>
      </c>
      <c r="AG80" s="27">
        <f t="shared" si="22"/>
        <v>648498</v>
      </c>
      <c r="AH80" s="27">
        <v>60586</v>
      </c>
      <c r="AI80" s="29">
        <f t="shared" si="20"/>
        <v>2559276893.0579257</v>
      </c>
    </row>
    <row r="81" spans="1:35" ht="30" x14ac:dyDescent="0.25">
      <c r="A81" s="11" t="s">
        <v>1214</v>
      </c>
      <c r="B81" s="10" t="s">
        <v>2406</v>
      </c>
      <c r="C81" s="10" t="s">
        <v>1288</v>
      </c>
      <c r="D81" s="10"/>
      <c r="E81" s="10" t="s">
        <v>45</v>
      </c>
      <c r="F81" s="10" t="s">
        <v>1355</v>
      </c>
      <c r="G81" s="10">
        <v>883843580.91999996</v>
      </c>
      <c r="H81" s="10">
        <v>0</v>
      </c>
      <c r="I81" s="10">
        <v>0</v>
      </c>
      <c r="J81" s="10">
        <v>0</v>
      </c>
      <c r="K81" s="10">
        <f t="shared" si="21"/>
        <v>883843580.91999996</v>
      </c>
      <c r="L81" s="10">
        <v>0</v>
      </c>
      <c r="M81" s="10">
        <v>998634046.70104229</v>
      </c>
      <c r="N81" s="10">
        <v>6225961.1057262421</v>
      </c>
      <c r="O81" s="10">
        <v>121219710.78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f t="shared" si="15"/>
        <v>2009923299.5067685</v>
      </c>
      <c r="W81" s="29">
        <v>883843580.91999996</v>
      </c>
      <c r="X81" s="29">
        <f t="shared" si="16"/>
        <v>998634046.70104229</v>
      </c>
      <c r="Y81" s="29">
        <f t="shared" si="17"/>
        <v>127445671.88572624</v>
      </c>
      <c r="Z81" s="29">
        <f t="shared" si="18"/>
        <v>2009923299.5067685</v>
      </c>
      <c r="AA81" s="27">
        <v>985661846</v>
      </c>
      <c r="AB81" s="29">
        <f t="shared" si="19"/>
        <v>1024261453.5067685</v>
      </c>
      <c r="AC81" s="28">
        <v>0</v>
      </c>
      <c r="AD81" s="28">
        <v>0</v>
      </c>
      <c r="AE81" s="28"/>
      <c r="AF81" s="27">
        <v>0</v>
      </c>
      <c r="AG81" s="27">
        <f t="shared" si="22"/>
        <v>0</v>
      </c>
      <c r="AH81" s="27">
        <v>68222</v>
      </c>
      <c r="AI81" s="29">
        <f t="shared" si="20"/>
        <v>1024329675.5067685</v>
      </c>
    </row>
    <row r="82" spans="1:35" ht="30" x14ac:dyDescent="0.25">
      <c r="A82" s="11" t="s">
        <v>1214</v>
      </c>
      <c r="B82" s="10" t="s">
        <v>2406</v>
      </c>
      <c r="C82" s="10" t="s">
        <v>1288</v>
      </c>
      <c r="D82" s="10"/>
      <c r="E82" s="10" t="s">
        <v>46</v>
      </c>
      <c r="F82" s="10" t="s">
        <v>1356</v>
      </c>
      <c r="G82" s="10">
        <v>786888212.38</v>
      </c>
      <c r="H82" s="10">
        <v>0</v>
      </c>
      <c r="I82" s="10">
        <v>0</v>
      </c>
      <c r="J82" s="10">
        <v>0</v>
      </c>
      <c r="K82" s="10">
        <f t="shared" si="21"/>
        <v>786888212.38</v>
      </c>
      <c r="L82" s="10">
        <v>0</v>
      </c>
      <c r="M82" s="10">
        <v>299235491.16836905</v>
      </c>
      <c r="N82" s="10">
        <v>4304985.1147453189</v>
      </c>
      <c r="O82" s="10">
        <v>81524390.579999998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f t="shared" si="15"/>
        <v>1171953079.2431142</v>
      </c>
      <c r="W82" s="29">
        <v>786888212.38</v>
      </c>
      <c r="X82" s="29">
        <f t="shared" si="16"/>
        <v>299235491.16836905</v>
      </c>
      <c r="Y82" s="29">
        <f t="shared" si="17"/>
        <v>85829375.694745317</v>
      </c>
      <c r="Z82" s="29">
        <f t="shared" si="18"/>
        <v>1171953079.2431142</v>
      </c>
      <c r="AA82" s="27">
        <v>420231970.51999998</v>
      </c>
      <c r="AB82" s="29">
        <f t="shared" si="19"/>
        <v>751721108.72311425</v>
      </c>
      <c r="AC82" s="28">
        <v>0</v>
      </c>
      <c r="AD82" s="28">
        <v>0</v>
      </c>
      <c r="AE82" s="28"/>
      <c r="AF82" s="27">
        <v>0</v>
      </c>
      <c r="AG82" s="27">
        <f t="shared" si="22"/>
        <v>0</v>
      </c>
      <c r="AH82" s="27">
        <v>61091</v>
      </c>
      <c r="AI82" s="29">
        <f t="shared" si="20"/>
        <v>751782199.72311425</v>
      </c>
    </row>
    <row r="83" spans="1:35" ht="30" x14ac:dyDescent="0.25">
      <c r="A83" s="11" t="s">
        <v>1214</v>
      </c>
      <c r="B83" s="10" t="s">
        <v>2406</v>
      </c>
      <c r="C83" s="10" t="s">
        <v>1288</v>
      </c>
      <c r="D83" s="10"/>
      <c r="E83" s="10" t="s">
        <v>896</v>
      </c>
      <c r="F83" s="10" t="s">
        <v>1357</v>
      </c>
      <c r="G83" s="10">
        <v>0</v>
      </c>
      <c r="H83" s="10">
        <v>0</v>
      </c>
      <c r="I83" s="10">
        <v>0</v>
      </c>
      <c r="J83" s="10">
        <v>0</v>
      </c>
      <c r="K83" s="10">
        <f t="shared" si="21"/>
        <v>0</v>
      </c>
      <c r="L83" s="10">
        <v>0</v>
      </c>
      <c r="M83" s="10">
        <v>2519205885.9372454</v>
      </c>
      <c r="N83" s="10">
        <v>15294064.261795759</v>
      </c>
      <c r="O83" s="10">
        <v>314178116.44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f t="shared" si="15"/>
        <v>2848678066.6390414</v>
      </c>
      <c r="W83" s="29">
        <v>0</v>
      </c>
      <c r="X83" s="29">
        <f t="shared" si="16"/>
        <v>2519205885.9372454</v>
      </c>
      <c r="Y83" s="29">
        <f t="shared" si="17"/>
        <v>329472180.70179576</v>
      </c>
      <c r="Z83" s="29">
        <f t="shared" si="18"/>
        <v>2848678066.6390409</v>
      </c>
      <c r="AA83" s="27">
        <v>1601240266</v>
      </c>
      <c r="AB83" s="29">
        <f t="shared" si="19"/>
        <v>1247437800.6390409</v>
      </c>
      <c r="AC83" s="28">
        <v>0</v>
      </c>
      <c r="AD83" s="28">
        <v>0</v>
      </c>
      <c r="AE83" s="28"/>
      <c r="AF83" s="27">
        <v>83325688.069999993</v>
      </c>
      <c r="AG83" s="27">
        <f t="shared" si="22"/>
        <v>83325688.069999993</v>
      </c>
      <c r="AH83" s="27">
        <v>80323</v>
      </c>
      <c r="AI83" s="29">
        <f t="shared" si="20"/>
        <v>1330843811.7090409</v>
      </c>
    </row>
    <row r="84" spans="1:35" ht="30" x14ac:dyDescent="0.25">
      <c r="A84" s="11" t="s">
        <v>1214</v>
      </c>
      <c r="B84" s="10" t="s">
        <v>2406</v>
      </c>
      <c r="C84" s="10" t="s">
        <v>1288</v>
      </c>
      <c r="D84" s="10"/>
      <c r="E84" s="10" t="s">
        <v>47</v>
      </c>
      <c r="F84" s="10" t="s">
        <v>1358</v>
      </c>
      <c r="G84" s="10">
        <v>802077689.97000003</v>
      </c>
      <c r="H84" s="10">
        <v>0</v>
      </c>
      <c r="I84" s="10">
        <v>0</v>
      </c>
      <c r="J84" s="10">
        <v>0</v>
      </c>
      <c r="K84" s="10">
        <f t="shared" si="21"/>
        <v>802077689.97000003</v>
      </c>
      <c r="L84" s="10">
        <v>0</v>
      </c>
      <c r="M84" s="10">
        <v>861654956.80083239</v>
      </c>
      <c r="N84" s="10">
        <v>5542184.271707803</v>
      </c>
      <c r="O84" s="10">
        <v>108993520.16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f t="shared" si="15"/>
        <v>1778268351.2025404</v>
      </c>
      <c r="W84" s="29">
        <v>802077689.97000003</v>
      </c>
      <c r="X84" s="29">
        <f t="shared" si="16"/>
        <v>861654956.80083239</v>
      </c>
      <c r="Y84" s="29">
        <f t="shared" si="17"/>
        <v>114535704.4317078</v>
      </c>
      <c r="Z84" s="29">
        <f t="shared" si="18"/>
        <v>1778268351.2025404</v>
      </c>
      <c r="AA84" s="27">
        <v>1209728852</v>
      </c>
      <c r="AB84" s="29">
        <f t="shared" si="19"/>
        <v>568539499.2025404</v>
      </c>
      <c r="AC84" s="28">
        <v>0</v>
      </c>
      <c r="AD84" s="28">
        <v>0</v>
      </c>
      <c r="AE84" s="28"/>
      <c r="AF84" s="27">
        <v>0</v>
      </c>
      <c r="AG84" s="27">
        <f t="shared" si="22"/>
        <v>0</v>
      </c>
      <c r="AH84" s="27">
        <v>61769</v>
      </c>
      <c r="AI84" s="29">
        <f t="shared" si="20"/>
        <v>568601268.2025404</v>
      </c>
    </row>
    <row r="85" spans="1:35" ht="30" x14ac:dyDescent="0.25">
      <c r="A85" s="11" t="s">
        <v>1214</v>
      </c>
      <c r="B85" s="10" t="s">
        <v>2406</v>
      </c>
      <c r="C85" s="10" t="s">
        <v>1288</v>
      </c>
      <c r="D85" s="10"/>
      <c r="E85" s="10" t="s">
        <v>897</v>
      </c>
      <c r="F85" s="10" t="s">
        <v>1359</v>
      </c>
      <c r="G85" s="10">
        <v>1976311934.1199999</v>
      </c>
      <c r="H85" s="10">
        <v>0</v>
      </c>
      <c r="I85" s="10">
        <v>0</v>
      </c>
      <c r="J85" s="10">
        <v>0</v>
      </c>
      <c r="K85" s="10">
        <f t="shared" si="21"/>
        <v>1976311934.1199999</v>
      </c>
      <c r="L85" s="10">
        <v>0</v>
      </c>
      <c r="M85" s="10">
        <v>385412955.64427423</v>
      </c>
      <c r="N85" s="10">
        <v>3176264.5154050589</v>
      </c>
      <c r="O85" s="10">
        <v>64353386.869999997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f t="shared" si="15"/>
        <v>2429254541.1496792</v>
      </c>
      <c r="W85" s="29">
        <v>1976311934.1199999</v>
      </c>
      <c r="X85" s="29">
        <f t="shared" si="16"/>
        <v>385412955.64427423</v>
      </c>
      <c r="Y85" s="29">
        <f t="shared" si="17"/>
        <v>67529651.385405064</v>
      </c>
      <c r="Z85" s="29">
        <f t="shared" si="18"/>
        <v>2429254541.1496792</v>
      </c>
      <c r="AA85" s="27">
        <v>0</v>
      </c>
      <c r="AB85" s="29">
        <f t="shared" si="19"/>
        <v>2429254541.1496792</v>
      </c>
      <c r="AC85" s="28">
        <v>0</v>
      </c>
      <c r="AD85" s="28">
        <v>0</v>
      </c>
      <c r="AE85" s="28"/>
      <c r="AF85" s="27">
        <v>0</v>
      </c>
      <c r="AG85" s="27">
        <f t="shared" si="22"/>
        <v>0</v>
      </c>
      <c r="AH85" s="27">
        <v>152248</v>
      </c>
      <c r="AI85" s="29">
        <f t="shared" si="20"/>
        <v>2429406789.1496792</v>
      </c>
    </row>
    <row r="86" spans="1:35" ht="30" x14ac:dyDescent="0.25">
      <c r="A86" s="11" t="s">
        <v>1214</v>
      </c>
      <c r="B86" s="10" t="s">
        <v>2406</v>
      </c>
      <c r="C86" s="10" t="s">
        <v>1288</v>
      </c>
      <c r="D86" s="10"/>
      <c r="E86" s="10" t="s">
        <v>48</v>
      </c>
      <c r="F86" s="10" t="s">
        <v>1360</v>
      </c>
      <c r="G86" s="10">
        <v>2026024667.3900001</v>
      </c>
      <c r="H86" s="10">
        <v>0</v>
      </c>
      <c r="I86" s="10">
        <v>0</v>
      </c>
      <c r="J86" s="10">
        <v>0</v>
      </c>
      <c r="K86" s="10">
        <f t="shared" si="21"/>
        <v>2026024667.3900001</v>
      </c>
      <c r="L86" s="10">
        <v>0</v>
      </c>
      <c r="M86" s="10">
        <v>2329103782.4385633</v>
      </c>
      <c r="N86" s="10">
        <v>14303603.23087883</v>
      </c>
      <c r="O86" s="10">
        <v>290290968.85000002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f t="shared" si="15"/>
        <v>4659723021.9094429</v>
      </c>
      <c r="W86" s="29">
        <v>2026024667.3900001</v>
      </c>
      <c r="X86" s="29">
        <f t="shared" si="16"/>
        <v>2329103782.4385633</v>
      </c>
      <c r="Y86" s="29">
        <f t="shared" si="17"/>
        <v>304594572.08087885</v>
      </c>
      <c r="Z86" s="29">
        <f t="shared" si="18"/>
        <v>4659723021.9094429</v>
      </c>
      <c r="AA86" s="27">
        <v>2926077410.6999998</v>
      </c>
      <c r="AB86" s="29">
        <f t="shared" si="19"/>
        <v>1733645611.2094431</v>
      </c>
      <c r="AC86" s="28">
        <v>0</v>
      </c>
      <c r="AD86" s="28">
        <v>0</v>
      </c>
      <c r="AE86" s="28"/>
      <c r="AF86" s="27">
        <v>0</v>
      </c>
      <c r="AG86" s="27">
        <f t="shared" si="22"/>
        <v>0</v>
      </c>
      <c r="AH86" s="27">
        <v>155967</v>
      </c>
      <c r="AI86" s="29">
        <f t="shared" si="20"/>
        <v>1733801578.2094431</v>
      </c>
    </row>
    <row r="87" spans="1:35" ht="30" x14ac:dyDescent="0.25">
      <c r="A87" s="11" t="s">
        <v>1214</v>
      </c>
      <c r="B87" s="10" t="s">
        <v>2406</v>
      </c>
      <c r="C87" s="10" t="s">
        <v>1288</v>
      </c>
      <c r="D87" s="10"/>
      <c r="E87" s="10" t="s">
        <v>898</v>
      </c>
      <c r="F87" s="10" t="s">
        <v>1361</v>
      </c>
      <c r="G87" s="10">
        <v>1113396070.1500001</v>
      </c>
      <c r="H87" s="10">
        <v>0</v>
      </c>
      <c r="I87" s="10">
        <v>0</v>
      </c>
      <c r="J87" s="10">
        <v>0</v>
      </c>
      <c r="K87" s="10">
        <f t="shared" si="21"/>
        <v>1113396070.1500001</v>
      </c>
      <c r="L87" s="10">
        <v>0</v>
      </c>
      <c r="M87" s="10">
        <v>1781511423.6199288</v>
      </c>
      <c r="N87" s="10">
        <v>10880436.949569941</v>
      </c>
      <c r="O87" s="10">
        <v>222800480.44999999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f t="shared" si="15"/>
        <v>3128588411.1694984</v>
      </c>
      <c r="W87" s="29">
        <v>1113396070.1500001</v>
      </c>
      <c r="X87" s="29">
        <f t="shared" si="16"/>
        <v>1781511423.6199288</v>
      </c>
      <c r="Y87" s="29">
        <f t="shared" si="17"/>
        <v>233680917.39956993</v>
      </c>
      <c r="Z87" s="29">
        <f t="shared" si="18"/>
        <v>3128588411.1694989</v>
      </c>
      <c r="AA87" s="27">
        <v>1228521620</v>
      </c>
      <c r="AB87" s="29">
        <f t="shared" si="19"/>
        <v>1900066791.1694989</v>
      </c>
      <c r="AC87" s="28">
        <v>0</v>
      </c>
      <c r="AD87" s="28">
        <v>0</v>
      </c>
      <c r="AE87" s="28"/>
      <c r="AF87" s="27">
        <v>0</v>
      </c>
      <c r="AG87" s="27">
        <f t="shared" si="22"/>
        <v>0</v>
      </c>
      <c r="AH87" s="27">
        <v>72964</v>
      </c>
      <c r="AI87" s="29">
        <f t="shared" si="20"/>
        <v>1900139755.1694989</v>
      </c>
    </row>
    <row r="88" spans="1:35" ht="30" x14ac:dyDescent="0.25">
      <c r="A88" s="11" t="s">
        <v>1214</v>
      </c>
      <c r="B88" s="10" t="s">
        <v>2406</v>
      </c>
      <c r="C88" s="10" t="s">
        <v>1288</v>
      </c>
      <c r="D88" s="10"/>
      <c r="E88" s="10" t="s">
        <v>49</v>
      </c>
      <c r="F88" s="10" t="s">
        <v>1362</v>
      </c>
      <c r="G88" s="10">
        <v>4446901969.8999996</v>
      </c>
      <c r="H88" s="10">
        <v>0</v>
      </c>
      <c r="I88" s="10">
        <v>0</v>
      </c>
      <c r="J88" s="10">
        <v>0</v>
      </c>
      <c r="K88" s="10">
        <f t="shared" si="21"/>
        <v>4446901969.8999996</v>
      </c>
      <c r="L88" s="10">
        <v>0</v>
      </c>
      <c r="M88" s="10">
        <v>5304745125.9027147</v>
      </c>
      <c r="N88" s="10">
        <v>43726470.804932833</v>
      </c>
      <c r="O88" s="10">
        <v>894205270.63999999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f t="shared" si="15"/>
        <v>10689578837.247648</v>
      </c>
      <c r="W88" s="29">
        <v>4446901969.8999996</v>
      </c>
      <c r="X88" s="29">
        <f t="shared" si="16"/>
        <v>5304745125.9027147</v>
      </c>
      <c r="Y88" s="29">
        <f t="shared" si="17"/>
        <v>937931741.44493282</v>
      </c>
      <c r="Z88" s="29">
        <f t="shared" si="18"/>
        <v>10689578837.247648</v>
      </c>
      <c r="AA88" s="27">
        <v>7798037302</v>
      </c>
      <c r="AB88" s="29">
        <f t="shared" si="19"/>
        <v>2891541535.2476482</v>
      </c>
      <c r="AC88" s="28">
        <v>0</v>
      </c>
      <c r="AD88" s="28">
        <v>0</v>
      </c>
      <c r="AE88" s="28"/>
      <c r="AF88" s="27">
        <v>0</v>
      </c>
      <c r="AG88" s="27">
        <f t="shared" si="22"/>
        <v>0</v>
      </c>
      <c r="AH88" s="27">
        <v>289499</v>
      </c>
      <c r="AI88" s="29">
        <f t="shared" si="20"/>
        <v>2891831034.2476482</v>
      </c>
    </row>
    <row r="89" spans="1:35" ht="30" x14ac:dyDescent="0.25">
      <c r="A89" s="11" t="s">
        <v>1214</v>
      </c>
      <c r="B89" s="10" t="s">
        <v>2406</v>
      </c>
      <c r="C89" s="10" t="s">
        <v>1288</v>
      </c>
      <c r="D89" s="10"/>
      <c r="E89" s="10" t="s">
        <v>50</v>
      </c>
      <c r="F89" s="10" t="s">
        <v>1363</v>
      </c>
      <c r="G89" s="10">
        <v>2993900033.0700002</v>
      </c>
      <c r="H89" s="10">
        <v>0</v>
      </c>
      <c r="I89" s="10">
        <v>0</v>
      </c>
      <c r="J89" s="10">
        <v>0</v>
      </c>
      <c r="K89" s="10">
        <f t="shared" si="21"/>
        <v>2993900033.0700002</v>
      </c>
      <c r="L89" s="10">
        <v>0</v>
      </c>
      <c r="M89" s="10">
        <v>8072461056.3945808</v>
      </c>
      <c r="N89" s="10">
        <v>18558371.697459102</v>
      </c>
      <c r="O89" s="10">
        <v>378229234.33999997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f t="shared" si="15"/>
        <v>11463148695.502039</v>
      </c>
      <c r="W89" s="29">
        <v>2993900033.0700002</v>
      </c>
      <c r="X89" s="29">
        <f t="shared" si="16"/>
        <v>8072461056.3945808</v>
      </c>
      <c r="Y89" s="29">
        <f t="shared" si="17"/>
        <v>396787606.03745908</v>
      </c>
      <c r="Z89" s="29">
        <f t="shared" si="18"/>
        <v>11463148695.502039</v>
      </c>
      <c r="AA89" s="27">
        <v>8235980085.3299999</v>
      </c>
      <c r="AB89" s="29">
        <f t="shared" si="19"/>
        <v>3227168610.172039</v>
      </c>
      <c r="AC89" s="28">
        <v>0</v>
      </c>
      <c r="AD89" s="28">
        <v>0</v>
      </c>
      <c r="AE89" s="28"/>
      <c r="AF89" s="27">
        <v>0</v>
      </c>
      <c r="AG89" s="27">
        <f t="shared" si="22"/>
        <v>0</v>
      </c>
      <c r="AH89" s="27">
        <v>231013</v>
      </c>
      <c r="AI89" s="29">
        <f t="shared" si="20"/>
        <v>3227399623.172039</v>
      </c>
    </row>
    <row r="90" spans="1:35" ht="30" x14ac:dyDescent="0.25">
      <c r="A90" s="11" t="s">
        <v>1214</v>
      </c>
      <c r="B90" s="10" t="s">
        <v>2406</v>
      </c>
      <c r="C90" s="10" t="s">
        <v>1288</v>
      </c>
      <c r="D90" s="10"/>
      <c r="E90" s="10" t="s">
        <v>51</v>
      </c>
      <c r="F90" s="10" t="s">
        <v>1364</v>
      </c>
      <c r="G90" s="10">
        <v>505980532.67000002</v>
      </c>
      <c r="H90" s="10">
        <v>0</v>
      </c>
      <c r="I90" s="10">
        <v>0</v>
      </c>
      <c r="J90" s="10">
        <v>0</v>
      </c>
      <c r="K90" s="10">
        <f t="shared" si="21"/>
        <v>505980532.67000002</v>
      </c>
      <c r="L90" s="10">
        <v>0</v>
      </c>
      <c r="M90" s="10">
        <v>350769986.29864073</v>
      </c>
      <c r="N90" s="10">
        <v>2171588.0598595738</v>
      </c>
      <c r="O90" s="10">
        <v>43066392.460000001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f t="shared" si="15"/>
        <v>901988499.48850036</v>
      </c>
      <c r="W90" s="29">
        <v>505980532.67000002</v>
      </c>
      <c r="X90" s="29">
        <f t="shared" si="16"/>
        <v>350769986.29864073</v>
      </c>
      <c r="Y90" s="29">
        <f t="shared" si="17"/>
        <v>45237980.519859575</v>
      </c>
      <c r="Z90" s="29">
        <f t="shared" si="18"/>
        <v>901988499.48850036</v>
      </c>
      <c r="AA90" s="27">
        <v>268003512</v>
      </c>
      <c r="AB90" s="29">
        <f t="shared" si="19"/>
        <v>633984987.48850036</v>
      </c>
      <c r="AC90" s="28">
        <v>0</v>
      </c>
      <c r="AD90" s="28">
        <v>0</v>
      </c>
      <c r="AE90" s="28"/>
      <c r="AF90" s="27">
        <v>0</v>
      </c>
      <c r="AG90" s="27">
        <f t="shared" si="22"/>
        <v>0</v>
      </c>
      <c r="AH90" s="27">
        <v>39405</v>
      </c>
      <c r="AI90" s="29">
        <f t="shared" si="20"/>
        <v>634024392.48850036</v>
      </c>
    </row>
    <row r="91" spans="1:35" ht="30" x14ac:dyDescent="0.25">
      <c r="A91" s="11" t="s">
        <v>1214</v>
      </c>
      <c r="B91" s="10" t="s">
        <v>2406</v>
      </c>
      <c r="C91" s="10" t="s">
        <v>1288</v>
      </c>
      <c r="D91" s="10"/>
      <c r="E91" s="10" t="s">
        <v>52</v>
      </c>
      <c r="F91" s="10" t="s">
        <v>1365</v>
      </c>
      <c r="G91" s="10">
        <v>844973455.95000005</v>
      </c>
      <c r="H91" s="10">
        <v>0</v>
      </c>
      <c r="I91" s="10">
        <v>0</v>
      </c>
      <c r="J91" s="10">
        <v>0</v>
      </c>
      <c r="K91" s="10">
        <f t="shared" si="21"/>
        <v>844973455.95000005</v>
      </c>
      <c r="L91" s="10">
        <v>0</v>
      </c>
      <c r="M91" s="10">
        <v>3432442794.3537397</v>
      </c>
      <c r="N91" s="10">
        <v>8378555.8512373567</v>
      </c>
      <c r="O91" s="10">
        <v>168309806.53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f t="shared" si="15"/>
        <v>4454104612.6849766</v>
      </c>
      <c r="W91" s="29">
        <v>844973455.95000005</v>
      </c>
      <c r="X91" s="29">
        <f t="shared" si="16"/>
        <v>3432442794.3537397</v>
      </c>
      <c r="Y91" s="29">
        <f t="shared" si="17"/>
        <v>176688362.38123736</v>
      </c>
      <c r="Z91" s="29">
        <f t="shared" si="18"/>
        <v>4454104612.6849766</v>
      </c>
      <c r="AA91" s="27">
        <v>2251432586.0100002</v>
      </c>
      <c r="AB91" s="29">
        <f t="shared" si="19"/>
        <v>2202672026.6749763</v>
      </c>
      <c r="AC91" s="28">
        <v>0</v>
      </c>
      <c r="AD91" s="28">
        <v>0</v>
      </c>
      <c r="AE91" s="28"/>
      <c r="AF91" s="27">
        <v>0</v>
      </c>
      <c r="AG91" s="27">
        <f t="shared" si="22"/>
        <v>0</v>
      </c>
      <c r="AH91" s="27">
        <v>60892</v>
      </c>
      <c r="AI91" s="29">
        <f t="shared" si="20"/>
        <v>2202732918.6749763</v>
      </c>
    </row>
    <row r="92" spans="1:35" ht="30" x14ac:dyDescent="0.25">
      <c r="A92" s="11" t="s">
        <v>1214</v>
      </c>
      <c r="B92" s="10" t="s">
        <v>2406</v>
      </c>
      <c r="C92" s="10" t="s">
        <v>1288</v>
      </c>
      <c r="D92" s="10"/>
      <c r="E92" s="10" t="s">
        <v>899</v>
      </c>
      <c r="F92" s="10" t="s">
        <v>1366</v>
      </c>
      <c r="G92" s="10">
        <v>1228225920.5899999</v>
      </c>
      <c r="H92" s="10">
        <v>0</v>
      </c>
      <c r="I92" s="10">
        <v>0</v>
      </c>
      <c r="J92" s="10">
        <v>0</v>
      </c>
      <c r="K92" s="10">
        <f t="shared" si="21"/>
        <v>1228225920.5899999</v>
      </c>
      <c r="L92" s="10">
        <v>0</v>
      </c>
      <c r="M92" s="10">
        <v>591452405.731215</v>
      </c>
      <c r="N92" s="10">
        <v>7357431.8560949266</v>
      </c>
      <c r="O92" s="10">
        <v>146344929.49000001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f t="shared" si="15"/>
        <v>1973380687.6673098</v>
      </c>
      <c r="W92" s="29">
        <v>1228225920.5899999</v>
      </c>
      <c r="X92" s="29">
        <f t="shared" si="16"/>
        <v>591452405.731215</v>
      </c>
      <c r="Y92" s="29">
        <f t="shared" si="17"/>
        <v>153702361.34609494</v>
      </c>
      <c r="Z92" s="29">
        <f t="shared" si="18"/>
        <v>1973380687.6673098</v>
      </c>
      <c r="AA92" s="27">
        <v>104154479</v>
      </c>
      <c r="AB92" s="29">
        <f t="shared" si="19"/>
        <v>1869226208.6673098</v>
      </c>
      <c r="AC92" s="28">
        <v>0</v>
      </c>
      <c r="AD92" s="28">
        <v>0</v>
      </c>
      <c r="AE92" s="28"/>
      <c r="AF92" s="27">
        <v>0</v>
      </c>
      <c r="AG92" s="27">
        <f t="shared" si="22"/>
        <v>0</v>
      </c>
      <c r="AH92" s="27">
        <v>94864</v>
      </c>
      <c r="AI92" s="29">
        <f t="shared" si="20"/>
        <v>1869321072.6673098</v>
      </c>
    </row>
    <row r="93" spans="1:35" ht="30" x14ac:dyDescent="0.25">
      <c r="A93" s="11" t="s">
        <v>1214</v>
      </c>
      <c r="B93" s="10" t="s">
        <v>2406</v>
      </c>
      <c r="C93" s="10" t="s">
        <v>1288</v>
      </c>
      <c r="D93" s="10"/>
      <c r="E93" s="10" t="s">
        <v>900</v>
      </c>
      <c r="F93" s="10" t="s">
        <v>1367</v>
      </c>
      <c r="G93" s="10">
        <v>905124654.79999995</v>
      </c>
      <c r="H93" s="10">
        <v>0</v>
      </c>
      <c r="I93" s="10">
        <v>0</v>
      </c>
      <c r="J93" s="10">
        <v>0</v>
      </c>
      <c r="K93" s="10">
        <f t="shared" si="21"/>
        <v>905124654.79999995</v>
      </c>
      <c r="L93" s="10">
        <v>0</v>
      </c>
      <c r="M93" s="10">
        <v>928797103.83196878</v>
      </c>
      <c r="N93" s="10">
        <v>5722840.7553987503</v>
      </c>
      <c r="O93" s="10">
        <v>112919038.59999999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f t="shared" si="15"/>
        <v>1952563637.9873674</v>
      </c>
      <c r="W93" s="29">
        <v>905124654.79999995</v>
      </c>
      <c r="X93" s="29">
        <f t="shared" si="16"/>
        <v>928797103.83196878</v>
      </c>
      <c r="Y93" s="29">
        <f t="shared" si="17"/>
        <v>118641879.35539874</v>
      </c>
      <c r="Z93" s="29">
        <f t="shared" si="18"/>
        <v>1952563637.9873674</v>
      </c>
      <c r="AA93" s="27">
        <v>1171286387</v>
      </c>
      <c r="AB93" s="29">
        <f t="shared" si="19"/>
        <v>781277250.98736739</v>
      </c>
      <c r="AC93" s="28">
        <v>0</v>
      </c>
      <c r="AD93" s="28">
        <v>0</v>
      </c>
      <c r="AE93" s="28"/>
      <c r="AF93" s="27">
        <v>0</v>
      </c>
      <c r="AG93" s="27">
        <f t="shared" si="22"/>
        <v>0</v>
      </c>
      <c r="AH93" s="27">
        <v>69890</v>
      </c>
      <c r="AI93" s="29">
        <f t="shared" si="20"/>
        <v>781347140.98736739</v>
      </c>
    </row>
    <row r="94" spans="1:35" ht="30" x14ac:dyDescent="0.25">
      <c r="A94" s="11" t="s">
        <v>1214</v>
      </c>
      <c r="B94" s="10" t="s">
        <v>2406</v>
      </c>
      <c r="C94" s="10" t="s">
        <v>1288</v>
      </c>
      <c r="D94" s="10"/>
      <c r="E94" s="10" t="s">
        <v>53</v>
      </c>
      <c r="F94" s="10" t="s">
        <v>1368</v>
      </c>
      <c r="G94" s="10">
        <v>3219841950</v>
      </c>
      <c r="H94" s="10">
        <v>0</v>
      </c>
      <c r="I94" s="10">
        <v>0</v>
      </c>
      <c r="J94" s="10">
        <v>0</v>
      </c>
      <c r="K94" s="10">
        <f t="shared" si="21"/>
        <v>3219841950</v>
      </c>
      <c r="L94" s="10">
        <v>0</v>
      </c>
      <c r="M94" s="10">
        <v>2474809773.290164</v>
      </c>
      <c r="N94" s="10">
        <v>32084390.590142488</v>
      </c>
      <c r="O94" s="10">
        <v>644910072.97000003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f t="shared" si="15"/>
        <v>6371646186.8503065</v>
      </c>
      <c r="W94" s="29">
        <v>3219841950</v>
      </c>
      <c r="X94" s="29">
        <f t="shared" si="16"/>
        <v>2474809773.290164</v>
      </c>
      <c r="Y94" s="29">
        <f t="shared" si="17"/>
        <v>676994463.56014252</v>
      </c>
      <c r="Z94" s="29">
        <f t="shared" si="18"/>
        <v>6371646186.8503065</v>
      </c>
      <c r="AA94" s="27">
        <v>1944332206</v>
      </c>
      <c r="AB94" s="29">
        <f t="shared" si="19"/>
        <v>4427313980.8503065</v>
      </c>
      <c r="AC94" s="28">
        <v>0</v>
      </c>
      <c r="AD94" s="28">
        <v>0</v>
      </c>
      <c r="AE94" s="28"/>
      <c r="AF94" s="27">
        <v>0</v>
      </c>
      <c r="AG94" s="27">
        <f t="shared" si="22"/>
        <v>0</v>
      </c>
      <c r="AH94" s="27">
        <v>118927</v>
      </c>
      <c r="AI94" s="29">
        <f t="shared" si="20"/>
        <v>4427432907.8503065</v>
      </c>
    </row>
    <row r="95" spans="1:35" ht="30" x14ac:dyDescent="0.25">
      <c r="A95" s="11" t="s">
        <v>1214</v>
      </c>
      <c r="B95" s="10" t="s">
        <v>2406</v>
      </c>
      <c r="C95" s="10" t="s">
        <v>1288</v>
      </c>
      <c r="D95" s="10"/>
      <c r="E95" s="10" t="s">
        <v>54</v>
      </c>
      <c r="F95" s="10" t="s">
        <v>1369</v>
      </c>
      <c r="G95" s="10">
        <v>1127351304.3</v>
      </c>
      <c r="H95" s="10">
        <v>0</v>
      </c>
      <c r="I95" s="10">
        <v>0</v>
      </c>
      <c r="J95" s="10">
        <v>0</v>
      </c>
      <c r="K95" s="10">
        <f t="shared" si="21"/>
        <v>1127351304.3</v>
      </c>
      <c r="L95" s="10">
        <v>0</v>
      </c>
      <c r="M95" s="10">
        <v>502400761.03947258</v>
      </c>
      <c r="N95" s="10">
        <v>11046499.239751697</v>
      </c>
      <c r="O95" s="10">
        <v>225372083.06999999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f t="shared" si="15"/>
        <v>1866170647.649224</v>
      </c>
      <c r="W95" s="29">
        <v>1127351304.3</v>
      </c>
      <c r="X95" s="29">
        <f t="shared" si="16"/>
        <v>502400761.03947258</v>
      </c>
      <c r="Y95" s="29">
        <f t="shared" si="17"/>
        <v>236418582.30975169</v>
      </c>
      <c r="Z95" s="29">
        <f t="shared" si="18"/>
        <v>1866170647.6492243</v>
      </c>
      <c r="AA95" s="27">
        <v>862480918.20000005</v>
      </c>
      <c r="AB95" s="29">
        <f t="shared" si="19"/>
        <v>1003689729.4492242</v>
      </c>
      <c r="AC95" s="28">
        <v>0</v>
      </c>
      <c r="AD95" s="28">
        <v>0</v>
      </c>
      <c r="AE95" s="28"/>
      <c r="AF95" s="27">
        <v>262072352.00999999</v>
      </c>
      <c r="AG95" s="27">
        <f t="shared" si="22"/>
        <v>262072352.00999999</v>
      </c>
      <c r="AH95" s="27">
        <v>78407</v>
      </c>
      <c r="AI95" s="29">
        <f t="shared" si="20"/>
        <v>1265840488.4592242</v>
      </c>
    </row>
    <row r="96" spans="1:35" ht="30" x14ac:dyDescent="0.25">
      <c r="A96" s="11" t="s">
        <v>1214</v>
      </c>
      <c r="B96" s="10" t="s">
        <v>2406</v>
      </c>
      <c r="C96" s="10" t="s">
        <v>1288</v>
      </c>
      <c r="D96" s="10"/>
      <c r="E96" s="10" t="s">
        <v>55</v>
      </c>
      <c r="F96" s="10" t="s">
        <v>1370</v>
      </c>
      <c r="G96" s="10">
        <v>1237360296.25</v>
      </c>
      <c r="H96" s="10">
        <v>0</v>
      </c>
      <c r="I96" s="10">
        <v>0</v>
      </c>
      <c r="J96" s="10">
        <v>0</v>
      </c>
      <c r="K96" s="10">
        <f t="shared" si="21"/>
        <v>1237360296.25</v>
      </c>
      <c r="L96" s="10">
        <v>0</v>
      </c>
      <c r="M96" s="10">
        <v>1377036378.8512502</v>
      </c>
      <c r="N96" s="10">
        <v>12000409.368096769</v>
      </c>
      <c r="O96" s="10">
        <v>248135749.19999999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f t="shared" si="15"/>
        <v>2874532833.6693468</v>
      </c>
      <c r="W96" s="29">
        <v>1237360296.25</v>
      </c>
      <c r="X96" s="29">
        <f t="shared" si="16"/>
        <v>1377036378.8512502</v>
      </c>
      <c r="Y96" s="29">
        <f t="shared" si="17"/>
        <v>260136158.56809676</v>
      </c>
      <c r="Z96" s="29">
        <f t="shared" si="18"/>
        <v>2874532833.6693468</v>
      </c>
      <c r="AA96" s="27">
        <v>2026367194.6199999</v>
      </c>
      <c r="AB96" s="29">
        <f t="shared" si="19"/>
        <v>848165639.04934692</v>
      </c>
      <c r="AC96" s="28">
        <v>0</v>
      </c>
      <c r="AD96" s="28">
        <v>0</v>
      </c>
      <c r="AE96" s="28"/>
      <c r="AF96" s="27">
        <v>0</v>
      </c>
      <c r="AG96" s="27">
        <f t="shared" si="22"/>
        <v>0</v>
      </c>
      <c r="AH96" s="27">
        <v>85085</v>
      </c>
      <c r="AI96" s="29">
        <f t="shared" si="20"/>
        <v>848250724.04934692</v>
      </c>
    </row>
    <row r="97" spans="1:35" ht="30" x14ac:dyDescent="0.25">
      <c r="A97" s="11" t="s">
        <v>1214</v>
      </c>
      <c r="B97" s="10" t="s">
        <v>2406</v>
      </c>
      <c r="C97" s="10" t="s">
        <v>1288</v>
      </c>
      <c r="D97" s="10"/>
      <c r="E97" s="10" t="s">
        <v>56</v>
      </c>
      <c r="F97" s="10" t="s">
        <v>1371</v>
      </c>
      <c r="G97" s="10">
        <v>2061112000.3499999</v>
      </c>
      <c r="H97" s="10">
        <v>0</v>
      </c>
      <c r="I97" s="10">
        <v>0</v>
      </c>
      <c r="J97" s="10">
        <v>0</v>
      </c>
      <c r="K97" s="10">
        <f t="shared" si="21"/>
        <v>2061112000.3499999</v>
      </c>
      <c r="L97" s="10">
        <v>0</v>
      </c>
      <c r="M97" s="10">
        <v>3316247034.2352524</v>
      </c>
      <c r="N97" s="10">
        <v>20343510.60047555</v>
      </c>
      <c r="O97" s="10">
        <v>414035827.27999997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f t="shared" si="15"/>
        <v>5811738372.4657278</v>
      </c>
      <c r="W97" s="29">
        <v>2061112000.3499999</v>
      </c>
      <c r="X97" s="29">
        <f t="shared" si="16"/>
        <v>3316247034.2352524</v>
      </c>
      <c r="Y97" s="29">
        <f t="shared" si="17"/>
        <v>434379337.88047552</v>
      </c>
      <c r="Z97" s="29">
        <f t="shared" si="18"/>
        <v>5811738372.4657288</v>
      </c>
      <c r="AA97" s="27">
        <v>5231026503.4399996</v>
      </c>
      <c r="AB97" s="29">
        <f t="shared" si="19"/>
        <v>580711869.02572918</v>
      </c>
      <c r="AC97" s="28">
        <v>0</v>
      </c>
      <c r="AD97" s="28">
        <v>0</v>
      </c>
      <c r="AE97" s="28"/>
      <c r="AF97" s="27">
        <v>828633722</v>
      </c>
      <c r="AG97" s="27">
        <f t="shared" si="22"/>
        <v>828633722</v>
      </c>
      <c r="AH97" s="27">
        <v>139382</v>
      </c>
      <c r="AI97" s="29">
        <f t="shared" si="20"/>
        <v>1409484973.0257292</v>
      </c>
    </row>
    <row r="98" spans="1:35" ht="30" x14ac:dyDescent="0.25">
      <c r="A98" s="11" t="s">
        <v>1214</v>
      </c>
      <c r="B98" s="10" t="s">
        <v>2406</v>
      </c>
      <c r="C98" s="10" t="s">
        <v>1288</v>
      </c>
      <c r="D98" s="10"/>
      <c r="E98" s="10" t="s">
        <v>57</v>
      </c>
      <c r="F98" s="10" t="s">
        <v>1372</v>
      </c>
      <c r="G98" s="10">
        <v>0</v>
      </c>
      <c r="H98" s="10">
        <v>0</v>
      </c>
      <c r="I98" s="10">
        <v>0</v>
      </c>
      <c r="J98" s="10">
        <v>0</v>
      </c>
      <c r="K98" s="10">
        <f t="shared" si="21"/>
        <v>0</v>
      </c>
      <c r="L98" s="10">
        <v>0</v>
      </c>
      <c r="M98" s="10">
        <v>1254401794.6356266</v>
      </c>
      <c r="N98" s="10">
        <v>7631795.6919634342</v>
      </c>
      <c r="O98" s="10">
        <v>155863856.31999999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f t="shared" si="15"/>
        <v>1417897446.6475899</v>
      </c>
      <c r="W98" s="29">
        <v>0</v>
      </c>
      <c r="X98" s="29">
        <f t="shared" si="16"/>
        <v>1254401794.6356266</v>
      </c>
      <c r="Y98" s="29">
        <f t="shared" si="17"/>
        <v>163495652.01196343</v>
      </c>
      <c r="Z98" s="29">
        <f t="shared" si="18"/>
        <v>1417897446.6475899</v>
      </c>
      <c r="AA98" s="27">
        <v>1269977159.5599999</v>
      </c>
      <c r="AB98" s="29">
        <f t="shared" si="19"/>
        <v>147920287.08758998</v>
      </c>
      <c r="AC98" s="28">
        <v>0</v>
      </c>
      <c r="AD98" s="28">
        <v>0</v>
      </c>
      <c r="AE98" s="28"/>
      <c r="AF98" s="27">
        <v>0</v>
      </c>
      <c r="AG98" s="27">
        <f t="shared" si="22"/>
        <v>0</v>
      </c>
      <c r="AH98" s="27">
        <v>0</v>
      </c>
      <c r="AI98" s="29">
        <f t="shared" si="20"/>
        <v>147920287.08758998</v>
      </c>
    </row>
    <row r="99" spans="1:35" ht="30" x14ac:dyDescent="0.25">
      <c r="A99" s="11" t="s">
        <v>1214</v>
      </c>
      <c r="B99" s="10" t="s">
        <v>2406</v>
      </c>
      <c r="C99" s="10" t="s">
        <v>1288</v>
      </c>
      <c r="D99" s="10"/>
      <c r="E99" s="10" t="s">
        <v>58</v>
      </c>
      <c r="F99" s="10" t="s">
        <v>1373</v>
      </c>
      <c r="G99" s="10">
        <v>0</v>
      </c>
      <c r="H99" s="10">
        <v>0</v>
      </c>
      <c r="I99" s="10">
        <v>0</v>
      </c>
      <c r="J99" s="10">
        <v>0</v>
      </c>
      <c r="K99" s="10">
        <f t="shared" si="21"/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f t="shared" si="15"/>
        <v>0</v>
      </c>
      <c r="W99" s="29">
        <v>0</v>
      </c>
      <c r="X99" s="29">
        <f t="shared" si="16"/>
        <v>0</v>
      </c>
      <c r="Y99" s="29">
        <f t="shared" si="17"/>
        <v>0</v>
      </c>
      <c r="Z99" s="29">
        <f t="shared" si="18"/>
        <v>0</v>
      </c>
      <c r="AA99" s="27">
        <v>0</v>
      </c>
      <c r="AB99" s="29">
        <f t="shared" si="19"/>
        <v>0</v>
      </c>
      <c r="AC99" s="28">
        <v>0</v>
      </c>
      <c r="AD99" s="28">
        <v>0</v>
      </c>
      <c r="AE99" s="28"/>
      <c r="AF99" s="27">
        <v>0</v>
      </c>
      <c r="AG99" s="27">
        <f t="shared" si="22"/>
        <v>0</v>
      </c>
      <c r="AH99" s="27">
        <v>0</v>
      </c>
      <c r="AI99" s="29">
        <f t="shared" si="20"/>
        <v>0</v>
      </c>
    </row>
    <row r="100" spans="1:35" ht="30" x14ac:dyDescent="0.25">
      <c r="A100" s="11" t="s">
        <v>1214</v>
      </c>
      <c r="B100" s="10" t="s">
        <v>2406</v>
      </c>
      <c r="C100" s="10" t="s">
        <v>1288</v>
      </c>
      <c r="D100" s="10"/>
      <c r="E100" s="10" t="s">
        <v>59</v>
      </c>
      <c r="F100" s="10" t="s">
        <v>1374</v>
      </c>
      <c r="G100" s="10">
        <v>1296336344.45</v>
      </c>
      <c r="H100" s="10">
        <v>0</v>
      </c>
      <c r="I100" s="10">
        <v>0</v>
      </c>
      <c r="J100" s="10">
        <v>0</v>
      </c>
      <c r="K100" s="10">
        <f t="shared" si="21"/>
        <v>1296336344.45</v>
      </c>
      <c r="L100" s="10">
        <v>0</v>
      </c>
      <c r="M100" s="10">
        <v>305073212.90057433</v>
      </c>
      <c r="N100" s="10">
        <v>5328308.2285797</v>
      </c>
      <c r="O100" s="10">
        <v>103417420.22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f t="shared" si="15"/>
        <v>1710155285.7991543</v>
      </c>
      <c r="W100" s="29">
        <v>1296336344.45</v>
      </c>
      <c r="X100" s="29">
        <f t="shared" si="16"/>
        <v>305073212.90057433</v>
      </c>
      <c r="Y100" s="29">
        <f t="shared" si="17"/>
        <v>108745728.4485797</v>
      </c>
      <c r="Z100" s="29">
        <f t="shared" si="18"/>
        <v>1710155285.7991543</v>
      </c>
      <c r="AA100" s="27">
        <v>481407360</v>
      </c>
      <c r="AB100" s="29">
        <f t="shared" si="19"/>
        <v>1228747925.7991543</v>
      </c>
      <c r="AC100" s="28">
        <v>0</v>
      </c>
      <c r="AD100" s="28">
        <v>0</v>
      </c>
      <c r="AE100" s="28"/>
      <c r="AF100" s="27">
        <v>0</v>
      </c>
      <c r="AG100" s="27">
        <f t="shared" si="22"/>
        <v>0</v>
      </c>
      <c r="AH100" s="27">
        <v>99694</v>
      </c>
      <c r="AI100" s="29">
        <f t="shared" si="20"/>
        <v>1228847619.7991543</v>
      </c>
    </row>
    <row r="101" spans="1:35" ht="30" x14ac:dyDescent="0.25">
      <c r="A101" s="11" t="s">
        <v>1214</v>
      </c>
      <c r="B101" s="10" t="s">
        <v>2406</v>
      </c>
      <c r="C101" s="10" t="s">
        <v>1288</v>
      </c>
      <c r="D101" s="10"/>
      <c r="E101" s="10" t="s">
        <v>901</v>
      </c>
      <c r="F101" s="10" t="s">
        <v>1375</v>
      </c>
      <c r="G101" s="10">
        <v>0</v>
      </c>
      <c r="H101" s="10">
        <v>0</v>
      </c>
      <c r="I101" s="10">
        <v>0</v>
      </c>
      <c r="J101" s="10">
        <v>0</v>
      </c>
      <c r="K101" s="10">
        <f t="shared" si="21"/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f t="shared" si="15"/>
        <v>0</v>
      </c>
      <c r="W101" s="29">
        <v>0</v>
      </c>
      <c r="X101" s="29">
        <f t="shared" si="16"/>
        <v>0</v>
      </c>
      <c r="Y101" s="29">
        <f t="shared" si="17"/>
        <v>0</v>
      </c>
      <c r="Z101" s="29">
        <f t="shared" si="18"/>
        <v>0</v>
      </c>
      <c r="AA101" s="27">
        <v>0</v>
      </c>
      <c r="AB101" s="29">
        <f t="shared" si="19"/>
        <v>0</v>
      </c>
      <c r="AC101" s="28">
        <v>0</v>
      </c>
      <c r="AD101" s="28">
        <v>0</v>
      </c>
      <c r="AE101" s="28"/>
      <c r="AF101" s="27">
        <v>0</v>
      </c>
      <c r="AG101" s="27">
        <f t="shared" si="22"/>
        <v>0</v>
      </c>
      <c r="AH101" s="27">
        <v>0</v>
      </c>
      <c r="AI101" s="29">
        <f t="shared" si="20"/>
        <v>0</v>
      </c>
    </row>
    <row r="102" spans="1:35" ht="30" x14ac:dyDescent="0.25">
      <c r="A102" s="11" t="s">
        <v>1214</v>
      </c>
      <c r="B102" s="10" t="s">
        <v>2406</v>
      </c>
      <c r="C102" s="10" t="s">
        <v>1288</v>
      </c>
      <c r="D102" s="10"/>
      <c r="E102" s="10" t="s">
        <v>60</v>
      </c>
      <c r="F102" s="10" t="s">
        <v>1376</v>
      </c>
      <c r="G102" s="10">
        <v>1244702027.1099999</v>
      </c>
      <c r="H102" s="10">
        <v>0</v>
      </c>
      <c r="I102" s="10">
        <v>0</v>
      </c>
      <c r="J102" s="10">
        <v>0</v>
      </c>
      <c r="K102" s="10">
        <f t="shared" si="21"/>
        <v>1244702027.1099999</v>
      </c>
      <c r="L102" s="10">
        <v>0</v>
      </c>
      <c r="M102" s="10">
        <v>20465616.637633085</v>
      </c>
      <c r="N102" s="10">
        <v>11320727.328270674</v>
      </c>
      <c r="O102" s="10">
        <v>217781355.40000001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f t="shared" si="15"/>
        <v>1494269726.4759037</v>
      </c>
      <c r="W102" s="29">
        <v>1244702027.1099999</v>
      </c>
      <c r="X102" s="29">
        <f t="shared" si="16"/>
        <v>20465616.637633085</v>
      </c>
      <c r="Y102" s="29">
        <f t="shared" si="17"/>
        <v>229102082.72827068</v>
      </c>
      <c r="Z102" s="29">
        <f t="shared" si="18"/>
        <v>1494269726.4759037</v>
      </c>
      <c r="AA102" s="27">
        <v>465241195</v>
      </c>
      <c r="AB102" s="29">
        <f t="shared" si="19"/>
        <v>1029028531.4759037</v>
      </c>
      <c r="AC102" s="28">
        <v>0</v>
      </c>
      <c r="AD102" s="28">
        <v>0</v>
      </c>
      <c r="AE102" s="28"/>
      <c r="AF102" s="27">
        <v>0</v>
      </c>
      <c r="AG102" s="27">
        <f t="shared" si="22"/>
        <v>0</v>
      </c>
      <c r="AH102" s="27">
        <v>96414</v>
      </c>
      <c r="AI102" s="29">
        <f t="shared" si="20"/>
        <v>1029124945.4759037</v>
      </c>
    </row>
    <row r="103" spans="1:35" ht="30" x14ac:dyDescent="0.25">
      <c r="A103" s="11" t="s">
        <v>1214</v>
      </c>
      <c r="B103" s="10" t="s">
        <v>2406</v>
      </c>
      <c r="C103" s="10" t="s">
        <v>1288</v>
      </c>
      <c r="D103" s="10"/>
      <c r="E103" s="10" t="s">
        <v>902</v>
      </c>
      <c r="F103" s="10" t="s">
        <v>1377</v>
      </c>
      <c r="G103" s="10">
        <v>1096485645.8399999</v>
      </c>
      <c r="H103" s="10">
        <v>0</v>
      </c>
      <c r="I103" s="10">
        <v>0</v>
      </c>
      <c r="J103" s="10">
        <v>0</v>
      </c>
      <c r="K103" s="10">
        <f t="shared" si="21"/>
        <v>1096485645.8399999</v>
      </c>
      <c r="L103" s="10">
        <v>0</v>
      </c>
      <c r="M103" s="10">
        <v>542954872.28369343</v>
      </c>
      <c r="N103" s="10">
        <v>3854761.1291112602</v>
      </c>
      <c r="O103" s="10">
        <v>71991958.189999998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f t="shared" si="15"/>
        <v>1715287237.4428048</v>
      </c>
      <c r="W103" s="29">
        <v>1096485645.8399999</v>
      </c>
      <c r="X103" s="29">
        <f t="shared" si="16"/>
        <v>542954872.28369343</v>
      </c>
      <c r="Y103" s="29">
        <f t="shared" si="17"/>
        <v>75846719.319111258</v>
      </c>
      <c r="Z103" s="29">
        <f t="shared" si="18"/>
        <v>1715287237.4428048</v>
      </c>
      <c r="AA103" s="27">
        <v>140072343</v>
      </c>
      <c r="AB103" s="29">
        <f t="shared" si="19"/>
        <v>1575214894.4428048</v>
      </c>
      <c r="AC103" s="28">
        <v>0</v>
      </c>
      <c r="AD103" s="28">
        <v>0</v>
      </c>
      <c r="AE103" s="28"/>
      <c r="AF103" s="27">
        <v>0</v>
      </c>
      <c r="AG103" s="27">
        <f t="shared" si="22"/>
        <v>0</v>
      </c>
      <c r="AH103" s="27">
        <v>84452</v>
      </c>
      <c r="AI103" s="29">
        <f t="shared" si="20"/>
        <v>1575299346.4428048</v>
      </c>
    </row>
    <row r="104" spans="1:35" ht="30" x14ac:dyDescent="0.25">
      <c r="A104" s="11" t="s">
        <v>1214</v>
      </c>
      <c r="B104" s="10" t="s">
        <v>2406</v>
      </c>
      <c r="C104" s="10" t="s">
        <v>1288</v>
      </c>
      <c r="D104" s="10"/>
      <c r="E104" s="10" t="s">
        <v>61</v>
      </c>
      <c r="F104" s="10" t="s">
        <v>1378</v>
      </c>
      <c r="G104" s="10">
        <v>1014327458.95</v>
      </c>
      <c r="H104" s="10">
        <v>0</v>
      </c>
      <c r="I104" s="10">
        <v>0</v>
      </c>
      <c r="J104" s="10">
        <v>0</v>
      </c>
      <c r="K104" s="10">
        <f t="shared" si="21"/>
        <v>1014327458.95</v>
      </c>
      <c r="L104" s="10">
        <v>0</v>
      </c>
      <c r="M104" s="10">
        <v>1639931510.718286</v>
      </c>
      <c r="N104" s="10">
        <v>10010766.215681374</v>
      </c>
      <c r="O104" s="10">
        <v>202354020.24000001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f t="shared" si="15"/>
        <v>2866623756.1239681</v>
      </c>
      <c r="W104" s="29">
        <v>1014327458.95</v>
      </c>
      <c r="X104" s="29">
        <f t="shared" si="16"/>
        <v>1639931510.718286</v>
      </c>
      <c r="Y104" s="29">
        <f t="shared" si="17"/>
        <v>212364786.45568138</v>
      </c>
      <c r="Z104" s="29">
        <f t="shared" si="18"/>
        <v>2866623756.1239676</v>
      </c>
      <c r="AA104" s="27">
        <v>2035237915.1700001</v>
      </c>
      <c r="AB104" s="29">
        <f t="shared" si="19"/>
        <v>831385840.95396757</v>
      </c>
      <c r="AC104" s="28">
        <v>0</v>
      </c>
      <c r="AD104" s="28">
        <v>0</v>
      </c>
      <c r="AE104" s="28"/>
      <c r="AF104" s="27">
        <v>0</v>
      </c>
      <c r="AG104" s="27">
        <f t="shared" si="22"/>
        <v>0</v>
      </c>
      <c r="AH104" s="27">
        <v>75212</v>
      </c>
      <c r="AI104" s="29">
        <f t="shared" si="20"/>
        <v>831461052.95396757</v>
      </c>
    </row>
    <row r="105" spans="1:35" ht="30" x14ac:dyDescent="0.25">
      <c r="A105" s="11" t="s">
        <v>1214</v>
      </c>
      <c r="B105" s="10" t="s">
        <v>2406</v>
      </c>
      <c r="C105" s="10" t="s">
        <v>1288</v>
      </c>
      <c r="D105" s="10"/>
      <c r="E105" s="10" t="s">
        <v>62</v>
      </c>
      <c r="F105" s="10" t="s">
        <v>1379</v>
      </c>
      <c r="G105" s="10">
        <v>876882217.01999998</v>
      </c>
      <c r="H105" s="10">
        <v>0</v>
      </c>
      <c r="I105" s="10">
        <v>0</v>
      </c>
      <c r="J105" s="10">
        <v>0</v>
      </c>
      <c r="K105" s="10">
        <f t="shared" si="21"/>
        <v>876882217.01999998</v>
      </c>
      <c r="L105" s="10">
        <v>0</v>
      </c>
      <c r="M105" s="10">
        <v>182661079.27265584</v>
      </c>
      <c r="N105" s="10">
        <v>3271633.5133174956</v>
      </c>
      <c r="O105" s="10">
        <v>60919185.979999997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f t="shared" si="15"/>
        <v>1123734115.7859733</v>
      </c>
      <c r="W105" s="29">
        <v>876882217.01999998</v>
      </c>
      <c r="X105" s="29">
        <f t="shared" si="16"/>
        <v>182661079.27265584</v>
      </c>
      <c r="Y105" s="29">
        <f t="shared" si="17"/>
        <v>64190819.493317492</v>
      </c>
      <c r="Z105" s="29">
        <f t="shared" si="18"/>
        <v>1123734115.7859733</v>
      </c>
      <c r="AA105" s="27">
        <v>587840464.46000004</v>
      </c>
      <c r="AB105" s="29">
        <f t="shared" si="19"/>
        <v>535893651.32597327</v>
      </c>
      <c r="AC105" s="28">
        <v>0</v>
      </c>
      <c r="AD105" s="28">
        <v>0</v>
      </c>
      <c r="AE105" s="28"/>
      <c r="AF105" s="27">
        <v>0</v>
      </c>
      <c r="AG105" s="27">
        <f t="shared" si="22"/>
        <v>0</v>
      </c>
      <c r="AH105" s="27">
        <v>68154</v>
      </c>
      <c r="AI105" s="29">
        <f t="shared" si="20"/>
        <v>535961805.32597327</v>
      </c>
    </row>
    <row r="106" spans="1:35" ht="30" x14ac:dyDescent="0.25">
      <c r="A106" s="11" t="s">
        <v>1214</v>
      </c>
      <c r="B106" s="10" t="s">
        <v>2406</v>
      </c>
      <c r="C106" s="10" t="s">
        <v>1288</v>
      </c>
      <c r="D106" s="10"/>
      <c r="E106" s="10" t="s">
        <v>903</v>
      </c>
      <c r="F106" s="10" t="s">
        <v>1380</v>
      </c>
      <c r="G106" s="10">
        <v>1031489561.3</v>
      </c>
      <c r="H106" s="10">
        <v>0</v>
      </c>
      <c r="I106" s="10">
        <v>0</v>
      </c>
      <c r="J106" s="10">
        <v>0</v>
      </c>
      <c r="K106" s="10">
        <f t="shared" si="21"/>
        <v>1031489561.3</v>
      </c>
      <c r="L106" s="10">
        <v>0</v>
      </c>
      <c r="M106" s="10">
        <v>1470241372.7825646</v>
      </c>
      <c r="N106" s="10">
        <v>8958441.1960147619</v>
      </c>
      <c r="O106" s="10">
        <v>182254326.16999999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f t="shared" si="15"/>
        <v>2692943701.4485793</v>
      </c>
      <c r="W106" s="29">
        <v>1031489561.3</v>
      </c>
      <c r="X106" s="29">
        <f t="shared" si="16"/>
        <v>1470241372.7825646</v>
      </c>
      <c r="Y106" s="29">
        <f t="shared" si="17"/>
        <v>191212767.36601475</v>
      </c>
      <c r="Z106" s="29">
        <f t="shared" si="18"/>
        <v>2692943701.4485793</v>
      </c>
      <c r="AA106" s="27">
        <v>0</v>
      </c>
      <c r="AB106" s="29">
        <f t="shared" si="19"/>
        <v>2692943701.4485793</v>
      </c>
      <c r="AC106" s="28">
        <v>0</v>
      </c>
      <c r="AD106" s="28">
        <v>0</v>
      </c>
      <c r="AE106" s="28"/>
      <c r="AF106" s="27">
        <v>0</v>
      </c>
      <c r="AG106" s="27">
        <f t="shared" si="22"/>
        <v>0</v>
      </c>
      <c r="AH106" s="27">
        <v>80079</v>
      </c>
      <c r="AI106" s="29">
        <f t="shared" si="20"/>
        <v>2693023780.4485793</v>
      </c>
    </row>
    <row r="107" spans="1:35" ht="30" x14ac:dyDescent="0.25">
      <c r="A107" s="11" t="s">
        <v>1214</v>
      </c>
      <c r="B107" s="10" t="s">
        <v>2406</v>
      </c>
      <c r="C107" s="10" t="s">
        <v>1288</v>
      </c>
      <c r="D107" s="10"/>
      <c r="E107" s="10" t="s">
        <v>904</v>
      </c>
      <c r="F107" s="10" t="s">
        <v>1381</v>
      </c>
      <c r="G107" s="10">
        <v>486020978.36000001</v>
      </c>
      <c r="H107" s="10">
        <v>0</v>
      </c>
      <c r="I107" s="10">
        <v>0</v>
      </c>
      <c r="J107" s="10">
        <v>0</v>
      </c>
      <c r="K107" s="10">
        <f t="shared" si="21"/>
        <v>486020978.36000001</v>
      </c>
      <c r="L107" s="10">
        <v>0</v>
      </c>
      <c r="M107" s="10">
        <v>302899207.03656781</v>
      </c>
      <c r="N107" s="10">
        <v>3358618.0220458508</v>
      </c>
      <c r="O107" s="10">
        <v>68699051.150000006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f t="shared" si="15"/>
        <v>860977854.56861365</v>
      </c>
      <c r="W107" s="29">
        <v>486020978.36000001</v>
      </c>
      <c r="X107" s="29">
        <f t="shared" si="16"/>
        <v>302899207.03656781</v>
      </c>
      <c r="Y107" s="29">
        <f t="shared" si="17"/>
        <v>72057669.172045857</v>
      </c>
      <c r="Z107" s="29">
        <f t="shared" si="18"/>
        <v>860977854.56861365</v>
      </c>
      <c r="AA107" s="27">
        <v>377047440</v>
      </c>
      <c r="AB107" s="29">
        <f t="shared" si="19"/>
        <v>483930414.56861365</v>
      </c>
      <c r="AC107" s="28">
        <v>0</v>
      </c>
      <c r="AD107" s="28">
        <v>0</v>
      </c>
      <c r="AE107" s="28"/>
      <c r="AF107" s="27">
        <v>0</v>
      </c>
      <c r="AG107" s="27">
        <f t="shared" si="22"/>
        <v>0</v>
      </c>
      <c r="AH107" s="27">
        <v>38362</v>
      </c>
      <c r="AI107" s="29">
        <f t="shared" si="20"/>
        <v>483968776.56861365</v>
      </c>
    </row>
    <row r="108" spans="1:35" ht="30" x14ac:dyDescent="0.25">
      <c r="A108" s="11" t="s">
        <v>1214</v>
      </c>
      <c r="B108" s="10" t="s">
        <v>2406</v>
      </c>
      <c r="C108" s="10" t="s">
        <v>1288</v>
      </c>
      <c r="D108" s="10"/>
      <c r="E108" s="10" t="s">
        <v>63</v>
      </c>
      <c r="F108" s="10" t="s">
        <v>1382</v>
      </c>
      <c r="G108" s="10">
        <v>2853740110.9699998</v>
      </c>
      <c r="H108" s="10">
        <v>0</v>
      </c>
      <c r="I108" s="10">
        <v>0</v>
      </c>
      <c r="J108" s="10">
        <v>0</v>
      </c>
      <c r="K108" s="10">
        <f t="shared" si="21"/>
        <v>2853740110.9699998</v>
      </c>
      <c r="L108" s="10">
        <v>0</v>
      </c>
      <c r="M108" s="10">
        <v>737634844.67825985</v>
      </c>
      <c r="N108" s="10">
        <v>17306548.452619195</v>
      </c>
      <c r="O108" s="10">
        <v>349215288.37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f t="shared" si="15"/>
        <v>3957896792.4708786</v>
      </c>
      <c r="W108" s="29">
        <v>2853740110.9699998</v>
      </c>
      <c r="X108" s="29">
        <f t="shared" si="16"/>
        <v>737634844.67825985</v>
      </c>
      <c r="Y108" s="29">
        <f t="shared" si="17"/>
        <v>366521836.8226192</v>
      </c>
      <c r="Z108" s="29">
        <f t="shared" si="18"/>
        <v>3957896792.4708786</v>
      </c>
      <c r="AA108" s="27">
        <v>1618140316.5</v>
      </c>
      <c r="AB108" s="29">
        <f t="shared" si="19"/>
        <v>2339756475.9708786</v>
      </c>
      <c r="AC108" s="28">
        <v>0</v>
      </c>
      <c r="AD108" s="28">
        <v>0</v>
      </c>
      <c r="AE108" s="28"/>
      <c r="AF108" s="27">
        <v>8626522.8599999994</v>
      </c>
      <c r="AG108" s="27">
        <f t="shared" si="22"/>
        <v>8626522.8599999994</v>
      </c>
      <c r="AH108" s="27">
        <v>219848</v>
      </c>
      <c r="AI108" s="29">
        <f t="shared" si="20"/>
        <v>2348602846.8308787</v>
      </c>
    </row>
    <row r="109" spans="1:35" ht="30" x14ac:dyDescent="0.25">
      <c r="A109" s="11" t="s">
        <v>1214</v>
      </c>
      <c r="B109" s="10" t="s">
        <v>2406</v>
      </c>
      <c r="C109" s="10" t="s">
        <v>1288</v>
      </c>
      <c r="D109" s="10"/>
      <c r="E109" s="10" t="s">
        <v>64</v>
      </c>
      <c r="F109" s="10" t="s">
        <v>1383</v>
      </c>
      <c r="G109" s="10">
        <v>945183929.13</v>
      </c>
      <c r="H109" s="10">
        <v>0</v>
      </c>
      <c r="I109" s="10">
        <v>0</v>
      </c>
      <c r="J109" s="10">
        <v>0</v>
      </c>
      <c r="K109" s="10">
        <f t="shared" si="21"/>
        <v>945183929.13</v>
      </c>
      <c r="L109" s="10">
        <v>0</v>
      </c>
      <c r="M109" s="10">
        <v>1338755199.0746593</v>
      </c>
      <c r="N109" s="10">
        <v>8036598.2975293398</v>
      </c>
      <c r="O109" s="10">
        <v>162025961.13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f t="shared" si="15"/>
        <v>2454001687.6321888</v>
      </c>
      <c r="W109" s="29">
        <v>945183929.13</v>
      </c>
      <c r="X109" s="29">
        <f t="shared" si="16"/>
        <v>1338755199.0746593</v>
      </c>
      <c r="Y109" s="29">
        <f t="shared" si="17"/>
        <v>170062559.42752934</v>
      </c>
      <c r="Z109" s="29">
        <f t="shared" si="18"/>
        <v>2454001687.6321888</v>
      </c>
      <c r="AA109" s="27">
        <v>1344717380</v>
      </c>
      <c r="AB109" s="29">
        <f t="shared" si="19"/>
        <v>1109284307.6321888</v>
      </c>
      <c r="AC109" s="28">
        <v>0</v>
      </c>
      <c r="AD109" s="28">
        <v>0</v>
      </c>
      <c r="AE109" s="28"/>
      <c r="AF109" s="27">
        <v>0</v>
      </c>
      <c r="AG109" s="27">
        <f t="shared" si="22"/>
        <v>0</v>
      </c>
      <c r="AH109" s="27">
        <v>72985</v>
      </c>
      <c r="AI109" s="29">
        <f t="shared" si="20"/>
        <v>1109357292.6321888</v>
      </c>
    </row>
    <row r="110" spans="1:35" ht="30" x14ac:dyDescent="0.25">
      <c r="A110" s="11" t="s">
        <v>1214</v>
      </c>
      <c r="B110" s="10" t="s">
        <v>2406</v>
      </c>
      <c r="C110" s="10" t="s">
        <v>1288</v>
      </c>
      <c r="D110" s="10"/>
      <c r="E110" s="10" t="s">
        <v>65</v>
      </c>
      <c r="F110" s="10" t="s">
        <v>1384</v>
      </c>
      <c r="G110" s="10">
        <v>1127501452.3499999</v>
      </c>
      <c r="H110" s="10">
        <v>0</v>
      </c>
      <c r="I110" s="10">
        <v>0</v>
      </c>
      <c r="J110" s="10">
        <v>0</v>
      </c>
      <c r="K110" s="10">
        <f t="shared" si="21"/>
        <v>1127501452.3499999</v>
      </c>
      <c r="L110" s="10">
        <v>0</v>
      </c>
      <c r="M110" s="10">
        <v>1627789082.2003312</v>
      </c>
      <c r="N110" s="10">
        <v>10969509.313933849</v>
      </c>
      <c r="O110" s="10">
        <v>225918930.58000001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f t="shared" si="15"/>
        <v>2992178974.4442649</v>
      </c>
      <c r="W110" s="29">
        <v>1127501452.3499999</v>
      </c>
      <c r="X110" s="29">
        <f t="shared" si="16"/>
        <v>1627789082.2003312</v>
      </c>
      <c r="Y110" s="29">
        <f t="shared" si="17"/>
        <v>236888439.89393386</v>
      </c>
      <c r="Z110" s="29">
        <f t="shared" si="18"/>
        <v>2992178974.4442649</v>
      </c>
      <c r="AA110" s="27">
        <v>1479519071</v>
      </c>
      <c r="AB110" s="29">
        <f t="shared" si="19"/>
        <v>1512659903.4442649</v>
      </c>
      <c r="AC110" s="28">
        <v>0</v>
      </c>
      <c r="AD110" s="28">
        <v>0</v>
      </c>
      <c r="AE110" s="28"/>
      <c r="AF110" s="27">
        <v>0</v>
      </c>
      <c r="AG110" s="27">
        <f t="shared" si="22"/>
        <v>0</v>
      </c>
      <c r="AH110" s="27">
        <v>61102</v>
      </c>
      <c r="AI110" s="29">
        <f t="shared" si="20"/>
        <v>1512721005.4442649</v>
      </c>
    </row>
    <row r="111" spans="1:35" ht="30" x14ac:dyDescent="0.25">
      <c r="A111" s="11" t="s">
        <v>1214</v>
      </c>
      <c r="B111" s="10" t="s">
        <v>2406</v>
      </c>
      <c r="C111" s="10" t="s">
        <v>1288</v>
      </c>
      <c r="D111" s="10"/>
      <c r="E111" s="10" t="s">
        <v>905</v>
      </c>
      <c r="F111" s="10" t="s">
        <v>1385</v>
      </c>
      <c r="G111" s="10">
        <v>3594559422.48</v>
      </c>
      <c r="H111" s="10">
        <v>0</v>
      </c>
      <c r="I111" s="10">
        <v>0</v>
      </c>
      <c r="J111" s="10">
        <v>0</v>
      </c>
      <c r="K111" s="10">
        <f t="shared" si="21"/>
        <v>3594559422.48</v>
      </c>
      <c r="L111" s="10">
        <v>0</v>
      </c>
      <c r="M111" s="10">
        <v>1473781973.4728148</v>
      </c>
      <c r="N111" s="10">
        <v>20843053.217565775</v>
      </c>
      <c r="O111" s="10">
        <v>411144533.25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f t="shared" si="15"/>
        <v>5500328982.4203806</v>
      </c>
      <c r="W111" s="29">
        <v>3594559422.48</v>
      </c>
      <c r="X111" s="29">
        <f t="shared" si="16"/>
        <v>1473781973.4728148</v>
      </c>
      <c r="Y111" s="29">
        <f t="shared" si="17"/>
        <v>431987586.46756577</v>
      </c>
      <c r="Z111" s="29">
        <f t="shared" si="18"/>
        <v>5500328982.4203806</v>
      </c>
      <c r="AA111" s="27">
        <v>1398078534.3</v>
      </c>
      <c r="AB111" s="29">
        <f t="shared" si="19"/>
        <v>4102250448.1203804</v>
      </c>
      <c r="AC111" s="28">
        <v>0</v>
      </c>
      <c r="AD111" s="28">
        <v>0</v>
      </c>
      <c r="AE111" s="28"/>
      <c r="AF111" s="27">
        <v>0</v>
      </c>
      <c r="AG111" s="27">
        <f t="shared" si="22"/>
        <v>0</v>
      </c>
      <c r="AH111" s="27">
        <v>277180</v>
      </c>
      <c r="AI111" s="29">
        <f t="shared" si="20"/>
        <v>4102527628.1203804</v>
      </c>
    </row>
    <row r="112" spans="1:35" ht="30" x14ac:dyDescent="0.25">
      <c r="A112" s="11" t="s">
        <v>1214</v>
      </c>
      <c r="B112" s="10" t="s">
        <v>2406</v>
      </c>
      <c r="C112" s="10" t="s">
        <v>1288</v>
      </c>
      <c r="D112" s="10"/>
      <c r="E112" s="10" t="s">
        <v>906</v>
      </c>
      <c r="F112" s="10" t="s">
        <v>1386</v>
      </c>
      <c r="G112" s="10">
        <v>923869584.47000003</v>
      </c>
      <c r="H112" s="10">
        <v>0</v>
      </c>
      <c r="I112" s="10">
        <v>0</v>
      </c>
      <c r="J112" s="10">
        <v>0</v>
      </c>
      <c r="K112" s="10">
        <f t="shared" si="21"/>
        <v>923869584.47000003</v>
      </c>
      <c r="L112" s="10">
        <v>0</v>
      </c>
      <c r="M112" s="10">
        <v>1507484570.0804052</v>
      </c>
      <c r="N112" s="10">
        <v>8341656.9048623443</v>
      </c>
      <c r="O112" s="10">
        <v>160397375.97999999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f t="shared" si="15"/>
        <v>2600093187.4352679</v>
      </c>
      <c r="W112" s="29">
        <v>923869584.47000003</v>
      </c>
      <c r="X112" s="29">
        <f t="shared" si="16"/>
        <v>1507484570.0804052</v>
      </c>
      <c r="Y112" s="29">
        <f t="shared" si="17"/>
        <v>168739032.88486233</v>
      </c>
      <c r="Z112" s="29">
        <f t="shared" si="18"/>
        <v>2600093187.4352679</v>
      </c>
      <c r="AA112" s="27">
        <v>931670256.73000002</v>
      </c>
      <c r="AB112" s="29">
        <f t="shared" si="19"/>
        <v>1668422930.7052679</v>
      </c>
      <c r="AC112" s="28">
        <v>0</v>
      </c>
      <c r="AD112" s="28">
        <v>0</v>
      </c>
      <c r="AE112" s="28"/>
      <c r="AF112" s="27">
        <v>0</v>
      </c>
      <c r="AG112" s="27">
        <f t="shared" si="22"/>
        <v>0</v>
      </c>
      <c r="AH112" s="27">
        <v>71328</v>
      </c>
      <c r="AI112" s="29">
        <f t="shared" si="20"/>
        <v>1668494258.7052679</v>
      </c>
    </row>
    <row r="113" spans="1:35" ht="30" x14ac:dyDescent="0.25">
      <c r="A113" s="11" t="s">
        <v>1214</v>
      </c>
      <c r="B113" s="10" t="s">
        <v>2406</v>
      </c>
      <c r="C113" s="10" t="s">
        <v>1288</v>
      </c>
      <c r="D113" s="10"/>
      <c r="E113" s="10" t="s">
        <v>66</v>
      </c>
      <c r="F113" s="10" t="s">
        <v>1387</v>
      </c>
      <c r="G113" s="10">
        <v>1245726530.8399999</v>
      </c>
      <c r="H113" s="10">
        <v>0</v>
      </c>
      <c r="I113" s="10">
        <v>0</v>
      </c>
      <c r="J113" s="10">
        <v>0</v>
      </c>
      <c r="K113" s="10">
        <f t="shared" si="21"/>
        <v>1245726530.8399999</v>
      </c>
      <c r="L113" s="10">
        <v>0</v>
      </c>
      <c r="M113" s="10">
        <v>670229803.18233299</v>
      </c>
      <c r="N113" s="10">
        <v>10654240.802664876</v>
      </c>
      <c r="O113" s="10">
        <v>202971364.53999999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f t="shared" si="15"/>
        <v>2129581939.3649979</v>
      </c>
      <c r="W113" s="29">
        <v>1245726530.8399999</v>
      </c>
      <c r="X113" s="29">
        <f t="shared" si="16"/>
        <v>670229803.18233299</v>
      </c>
      <c r="Y113" s="29">
        <f t="shared" si="17"/>
        <v>213625605.34266487</v>
      </c>
      <c r="Z113" s="29">
        <f t="shared" si="18"/>
        <v>2129581939.3649979</v>
      </c>
      <c r="AA113" s="27">
        <v>813625843.92999995</v>
      </c>
      <c r="AB113" s="29">
        <f t="shared" si="19"/>
        <v>1315956095.434998</v>
      </c>
      <c r="AC113" s="28">
        <v>0</v>
      </c>
      <c r="AD113" s="28">
        <v>0</v>
      </c>
      <c r="AE113" s="28"/>
      <c r="AF113" s="27">
        <v>0</v>
      </c>
      <c r="AG113" s="27">
        <f t="shared" si="22"/>
        <v>0</v>
      </c>
      <c r="AH113" s="27">
        <v>96420</v>
      </c>
      <c r="AI113" s="29">
        <f t="shared" si="20"/>
        <v>1316052515.434998</v>
      </c>
    </row>
    <row r="114" spans="1:35" ht="30" x14ac:dyDescent="0.25">
      <c r="A114" s="11" t="s">
        <v>1214</v>
      </c>
      <c r="B114" s="10" t="s">
        <v>2406</v>
      </c>
      <c r="C114" s="10" t="s">
        <v>1288</v>
      </c>
      <c r="D114" s="10"/>
      <c r="E114" s="10" t="s">
        <v>907</v>
      </c>
      <c r="F114" s="10" t="s">
        <v>1388</v>
      </c>
      <c r="G114" s="10">
        <v>1054259165.72</v>
      </c>
      <c r="H114" s="10">
        <v>0</v>
      </c>
      <c r="I114" s="10">
        <v>0</v>
      </c>
      <c r="J114" s="10">
        <v>0</v>
      </c>
      <c r="K114" s="10">
        <f t="shared" si="21"/>
        <v>1054259165.72</v>
      </c>
      <c r="L114" s="10">
        <v>0</v>
      </c>
      <c r="M114" s="10">
        <v>1234448545.8754609</v>
      </c>
      <c r="N114" s="10">
        <v>9838174.7714417577</v>
      </c>
      <c r="O114" s="10">
        <v>195064245.18000001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f t="shared" si="15"/>
        <v>2493610131.5469027</v>
      </c>
      <c r="W114" s="29">
        <v>1054259165.72</v>
      </c>
      <c r="X114" s="29">
        <f t="shared" si="16"/>
        <v>1234448545.8754609</v>
      </c>
      <c r="Y114" s="29">
        <f t="shared" si="17"/>
        <v>204902419.95144176</v>
      </c>
      <c r="Z114" s="29">
        <f t="shared" si="18"/>
        <v>2493610131.5469027</v>
      </c>
      <c r="AA114" s="27">
        <v>1942527525</v>
      </c>
      <c r="AB114" s="29">
        <f t="shared" si="19"/>
        <v>551082606.54690266</v>
      </c>
      <c r="AC114" s="28">
        <v>0</v>
      </c>
      <c r="AD114" s="28">
        <v>0</v>
      </c>
      <c r="AE114" s="28"/>
      <c r="AF114" s="27">
        <v>0</v>
      </c>
      <c r="AG114" s="27">
        <f t="shared" si="22"/>
        <v>0</v>
      </c>
      <c r="AH114" s="27">
        <v>81703</v>
      </c>
      <c r="AI114" s="29">
        <f t="shared" si="20"/>
        <v>551164309.54690266</v>
      </c>
    </row>
    <row r="115" spans="1:35" ht="30" x14ac:dyDescent="0.25">
      <c r="A115" s="11" t="s">
        <v>1214</v>
      </c>
      <c r="B115" s="10" t="s">
        <v>2406</v>
      </c>
      <c r="C115" s="10" t="s">
        <v>1288</v>
      </c>
      <c r="D115" s="10"/>
      <c r="E115" s="10" t="s">
        <v>67</v>
      </c>
      <c r="F115" s="10" t="s">
        <v>1389</v>
      </c>
      <c r="G115" s="10">
        <v>1137050008.25</v>
      </c>
      <c r="H115" s="10">
        <v>0</v>
      </c>
      <c r="I115" s="10">
        <v>0</v>
      </c>
      <c r="J115" s="10">
        <v>0</v>
      </c>
      <c r="K115" s="10">
        <f t="shared" si="21"/>
        <v>1137050008.25</v>
      </c>
      <c r="L115" s="10">
        <v>0</v>
      </c>
      <c r="M115" s="10">
        <v>1112045166.699599</v>
      </c>
      <c r="N115" s="10">
        <v>11323866.206988633</v>
      </c>
      <c r="O115" s="10">
        <v>226199357.30000001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f t="shared" si="15"/>
        <v>2486618398.4565883</v>
      </c>
      <c r="W115" s="29">
        <v>1137050008.25</v>
      </c>
      <c r="X115" s="29">
        <f t="shared" si="16"/>
        <v>1112045166.699599</v>
      </c>
      <c r="Y115" s="29">
        <f t="shared" si="17"/>
        <v>237523223.50698864</v>
      </c>
      <c r="Z115" s="29">
        <f t="shared" si="18"/>
        <v>2486618398.4565878</v>
      </c>
      <c r="AA115" s="27">
        <v>1781704557</v>
      </c>
      <c r="AB115" s="29">
        <f t="shared" si="19"/>
        <v>704913841.45658779</v>
      </c>
      <c r="AC115" s="28">
        <v>0</v>
      </c>
      <c r="AD115" s="28">
        <v>0</v>
      </c>
      <c r="AE115" s="28"/>
      <c r="AF115" s="27">
        <v>11310196</v>
      </c>
      <c r="AG115" s="27">
        <f t="shared" si="22"/>
        <v>11310196</v>
      </c>
      <c r="AH115" s="27">
        <v>82502</v>
      </c>
      <c r="AI115" s="29">
        <f t="shared" si="20"/>
        <v>716306539.45658779</v>
      </c>
    </row>
    <row r="116" spans="1:35" ht="30" x14ac:dyDescent="0.25">
      <c r="A116" s="11" t="s">
        <v>1214</v>
      </c>
      <c r="B116" s="10" t="s">
        <v>2406</v>
      </c>
      <c r="C116" s="10" t="s">
        <v>1288</v>
      </c>
      <c r="D116" s="10"/>
      <c r="E116" s="10" t="s">
        <v>68</v>
      </c>
      <c r="F116" s="10" t="s">
        <v>1390</v>
      </c>
      <c r="G116" s="10">
        <v>1481890148.05</v>
      </c>
      <c r="H116" s="10">
        <v>0</v>
      </c>
      <c r="I116" s="10">
        <v>0</v>
      </c>
      <c r="J116" s="10">
        <v>0</v>
      </c>
      <c r="K116" s="10">
        <f t="shared" si="21"/>
        <v>1481890148.05</v>
      </c>
      <c r="L116" s="10">
        <v>0</v>
      </c>
      <c r="M116" s="10">
        <v>2382247328.3495269</v>
      </c>
      <c r="N116" s="10">
        <v>14479515.435135543</v>
      </c>
      <c r="O116" s="10">
        <v>296512823.35000002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f t="shared" si="15"/>
        <v>4175129815.1846619</v>
      </c>
      <c r="W116" s="29">
        <v>1481890148.05</v>
      </c>
      <c r="X116" s="29">
        <f t="shared" si="16"/>
        <v>2382247328.3495269</v>
      </c>
      <c r="Y116" s="29">
        <f t="shared" si="17"/>
        <v>310992338.78513557</v>
      </c>
      <c r="Z116" s="29">
        <f t="shared" si="18"/>
        <v>4175129815.1846623</v>
      </c>
      <c r="AA116" s="27">
        <v>0</v>
      </c>
      <c r="AB116" s="29">
        <f t="shared" si="19"/>
        <v>4175129815.1846623</v>
      </c>
      <c r="AC116" s="28">
        <v>0</v>
      </c>
      <c r="AD116" s="28">
        <v>0</v>
      </c>
      <c r="AE116" s="28"/>
      <c r="AF116" s="27">
        <v>0</v>
      </c>
      <c r="AG116" s="27">
        <f t="shared" si="22"/>
        <v>0</v>
      </c>
      <c r="AH116" s="27">
        <v>90810</v>
      </c>
      <c r="AI116" s="29">
        <f t="shared" si="20"/>
        <v>4175220625.1846623</v>
      </c>
    </row>
    <row r="117" spans="1:35" ht="30" x14ac:dyDescent="0.25">
      <c r="A117" s="11" t="s">
        <v>1214</v>
      </c>
      <c r="B117" s="10" t="s">
        <v>2406</v>
      </c>
      <c r="C117" s="10" t="s">
        <v>1288</v>
      </c>
      <c r="D117" s="10"/>
      <c r="E117" s="10" t="s">
        <v>69</v>
      </c>
      <c r="F117" s="10" t="s">
        <v>1391</v>
      </c>
      <c r="G117" s="10">
        <v>860423056.66999996</v>
      </c>
      <c r="H117" s="10">
        <v>0</v>
      </c>
      <c r="I117" s="10">
        <v>0</v>
      </c>
      <c r="J117" s="10">
        <v>0</v>
      </c>
      <c r="K117" s="10">
        <f t="shared" si="21"/>
        <v>860423056.66999996</v>
      </c>
      <c r="L117" s="10">
        <v>0</v>
      </c>
      <c r="M117" s="10">
        <v>2346980260.6591425</v>
      </c>
      <c r="N117" s="10">
        <v>7219752.9064771831</v>
      </c>
      <c r="O117" s="10">
        <v>143513460.28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f t="shared" si="15"/>
        <v>3358136530.5156198</v>
      </c>
      <c r="W117" s="29">
        <v>860423056.66999996</v>
      </c>
      <c r="X117" s="29">
        <f t="shared" si="16"/>
        <v>2346980260.6591425</v>
      </c>
      <c r="Y117" s="29">
        <f t="shared" si="17"/>
        <v>150733213.18647718</v>
      </c>
      <c r="Z117" s="29">
        <f t="shared" si="18"/>
        <v>3358136530.5156198</v>
      </c>
      <c r="AA117" s="27">
        <v>2507442565.9000001</v>
      </c>
      <c r="AB117" s="29">
        <f t="shared" si="19"/>
        <v>850693964.61561966</v>
      </c>
      <c r="AC117" s="28">
        <v>0</v>
      </c>
      <c r="AD117" s="28">
        <v>0</v>
      </c>
      <c r="AE117" s="28"/>
      <c r="AF117" s="27">
        <v>0</v>
      </c>
      <c r="AG117" s="27">
        <f t="shared" si="22"/>
        <v>0</v>
      </c>
      <c r="AH117" s="27">
        <v>66234</v>
      </c>
      <c r="AI117" s="29">
        <f t="shared" si="20"/>
        <v>850760198.61561966</v>
      </c>
    </row>
    <row r="118" spans="1:35" ht="30" x14ac:dyDescent="0.25">
      <c r="A118" s="11" t="s">
        <v>1214</v>
      </c>
      <c r="B118" s="10" t="s">
        <v>2406</v>
      </c>
      <c r="C118" s="10" t="s">
        <v>1288</v>
      </c>
      <c r="D118" s="10"/>
      <c r="E118" s="10" t="s">
        <v>908</v>
      </c>
      <c r="F118" s="10" t="s">
        <v>1392</v>
      </c>
      <c r="G118" s="10">
        <v>1162781748.7</v>
      </c>
      <c r="H118" s="10">
        <v>0</v>
      </c>
      <c r="I118" s="10">
        <v>0</v>
      </c>
      <c r="J118" s="10">
        <v>0</v>
      </c>
      <c r="K118" s="10">
        <f t="shared" si="21"/>
        <v>1162781748.7</v>
      </c>
      <c r="L118" s="10">
        <v>0</v>
      </c>
      <c r="M118" s="10">
        <v>1021390543.5062258</v>
      </c>
      <c r="N118" s="10">
        <v>11472439.486458838</v>
      </c>
      <c r="O118" s="10">
        <v>231988780.18000001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f t="shared" ref="V118:V181" si="23">+K118+M118+N118+L118+O118+P118+Q118</f>
        <v>2427633511.8726845</v>
      </c>
      <c r="W118" s="29">
        <v>1162781748.7</v>
      </c>
      <c r="X118" s="29">
        <f t="shared" ref="X118:X181" si="24">+M118+Q118+S118</f>
        <v>1021390543.5062258</v>
      </c>
      <c r="Y118" s="29">
        <f t="shared" ref="Y118:Y181" si="25">+H118+I118+J118+N118+O118+P118+R118+U118</f>
        <v>243461219.66645885</v>
      </c>
      <c r="Z118" s="29">
        <f t="shared" ref="Z118:Z181" si="26">+W118+X118+Y118</f>
        <v>2427633511.8726845</v>
      </c>
      <c r="AA118" s="27">
        <v>2226572699</v>
      </c>
      <c r="AB118" s="29">
        <f t="shared" ref="AB118:AB181" si="27">+Z118-AA118</f>
        <v>201060812.87268448</v>
      </c>
      <c r="AC118" s="28">
        <v>0</v>
      </c>
      <c r="AD118" s="28">
        <v>0</v>
      </c>
      <c r="AE118" s="28"/>
      <c r="AF118" s="27">
        <v>0</v>
      </c>
      <c r="AG118" s="27">
        <f t="shared" si="22"/>
        <v>0</v>
      </c>
      <c r="AH118" s="27">
        <v>74600</v>
      </c>
      <c r="AI118" s="29">
        <f t="shared" ref="AI118:AI181" si="28">+AB118+AG118+AH118</f>
        <v>201135412.87268448</v>
      </c>
    </row>
    <row r="119" spans="1:35" ht="30" x14ac:dyDescent="0.25">
      <c r="A119" s="11" t="s">
        <v>1214</v>
      </c>
      <c r="B119" s="10" t="s">
        <v>2406</v>
      </c>
      <c r="C119" s="10" t="s">
        <v>1288</v>
      </c>
      <c r="D119" s="10"/>
      <c r="E119" s="10" t="s">
        <v>70</v>
      </c>
      <c r="F119" s="10" t="s">
        <v>1393</v>
      </c>
      <c r="G119" s="10">
        <v>2699406905</v>
      </c>
      <c r="H119" s="10">
        <v>0</v>
      </c>
      <c r="I119" s="10">
        <v>0</v>
      </c>
      <c r="J119" s="10">
        <v>0</v>
      </c>
      <c r="K119" s="10">
        <f t="shared" si="21"/>
        <v>2699406905</v>
      </c>
      <c r="L119" s="10">
        <v>0</v>
      </c>
      <c r="M119" s="10">
        <v>4382361608.0081844</v>
      </c>
      <c r="N119" s="10">
        <v>27105568.372976422</v>
      </c>
      <c r="O119" s="10">
        <v>539321025.79999995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f t="shared" si="23"/>
        <v>7648195107.1811609</v>
      </c>
      <c r="W119" s="29">
        <v>2699406905</v>
      </c>
      <c r="X119" s="29">
        <f t="shared" si="24"/>
        <v>4382361608.0081844</v>
      </c>
      <c r="Y119" s="29">
        <f t="shared" si="25"/>
        <v>566426594.17297637</v>
      </c>
      <c r="Z119" s="29">
        <f t="shared" si="26"/>
        <v>7648195107.1811609</v>
      </c>
      <c r="AA119" s="27">
        <v>2063299340</v>
      </c>
      <c r="AB119" s="29">
        <f t="shared" si="27"/>
        <v>5584895767.1811609</v>
      </c>
      <c r="AC119" s="28">
        <v>0</v>
      </c>
      <c r="AD119" s="28">
        <v>0</v>
      </c>
      <c r="AE119" s="28"/>
      <c r="AF119" s="27">
        <v>0</v>
      </c>
      <c r="AG119" s="27">
        <f t="shared" si="22"/>
        <v>0</v>
      </c>
      <c r="AH119" s="27">
        <v>160291</v>
      </c>
      <c r="AI119" s="29">
        <f t="shared" si="28"/>
        <v>5585056058.1811609</v>
      </c>
    </row>
    <row r="120" spans="1:35" ht="30" x14ac:dyDescent="0.25">
      <c r="A120" s="11" t="s">
        <v>1214</v>
      </c>
      <c r="B120" s="10" t="s">
        <v>2406</v>
      </c>
      <c r="C120" s="10" t="s">
        <v>1288</v>
      </c>
      <c r="D120" s="10"/>
      <c r="E120" s="10" t="s">
        <v>71</v>
      </c>
      <c r="F120" s="10" t="s">
        <v>1394</v>
      </c>
      <c r="G120" s="10">
        <v>1604432252.1500001</v>
      </c>
      <c r="H120" s="10">
        <v>0</v>
      </c>
      <c r="I120" s="10">
        <v>0</v>
      </c>
      <c r="J120" s="10">
        <v>0</v>
      </c>
      <c r="K120" s="10">
        <f t="shared" si="21"/>
        <v>1604432252.1500001</v>
      </c>
      <c r="L120" s="10">
        <v>0</v>
      </c>
      <c r="M120" s="10">
        <v>1094187684.3576374</v>
      </c>
      <c r="N120" s="10">
        <v>16017073.396424651</v>
      </c>
      <c r="O120" s="10">
        <v>318882163.35000002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f t="shared" si="23"/>
        <v>3033519173.2540622</v>
      </c>
      <c r="W120" s="29">
        <v>1604432252.1500001</v>
      </c>
      <c r="X120" s="29">
        <f t="shared" si="24"/>
        <v>1094187684.3576374</v>
      </c>
      <c r="Y120" s="29">
        <f t="shared" si="25"/>
        <v>334899236.74642467</v>
      </c>
      <c r="Z120" s="29">
        <f t="shared" si="26"/>
        <v>3033519173.2540622</v>
      </c>
      <c r="AA120" s="27">
        <v>1373177496.73</v>
      </c>
      <c r="AB120" s="29">
        <f t="shared" si="27"/>
        <v>1660341676.5240622</v>
      </c>
      <c r="AC120" s="28">
        <v>0</v>
      </c>
      <c r="AD120" s="28">
        <v>0</v>
      </c>
      <c r="AE120" s="28"/>
      <c r="AF120" s="27">
        <v>0</v>
      </c>
      <c r="AG120" s="27">
        <f t="shared" si="22"/>
        <v>0</v>
      </c>
      <c r="AH120" s="27">
        <v>111232</v>
      </c>
      <c r="AI120" s="29">
        <f t="shared" si="28"/>
        <v>1660452908.5240622</v>
      </c>
    </row>
    <row r="121" spans="1:35" ht="30" x14ac:dyDescent="0.25">
      <c r="A121" s="11" t="s">
        <v>1214</v>
      </c>
      <c r="B121" s="10" t="s">
        <v>2406</v>
      </c>
      <c r="C121" s="10" t="s">
        <v>1288</v>
      </c>
      <c r="D121" s="10"/>
      <c r="E121" s="10" t="s">
        <v>72</v>
      </c>
      <c r="F121" s="10" t="s">
        <v>1395</v>
      </c>
      <c r="G121" s="10">
        <v>992249828.70000005</v>
      </c>
      <c r="H121" s="10">
        <v>0</v>
      </c>
      <c r="I121" s="10">
        <v>0</v>
      </c>
      <c r="J121" s="10">
        <v>0</v>
      </c>
      <c r="K121" s="10">
        <f t="shared" si="21"/>
        <v>992249828.70000005</v>
      </c>
      <c r="L121" s="10">
        <v>0</v>
      </c>
      <c r="M121" s="10">
        <v>1094190850.406177</v>
      </c>
      <c r="N121" s="10">
        <v>9735383.7395919561</v>
      </c>
      <c r="O121" s="10">
        <v>198284753.86000001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f t="shared" si="23"/>
        <v>2294460816.7057691</v>
      </c>
      <c r="W121" s="29">
        <v>992249828.70000005</v>
      </c>
      <c r="X121" s="29">
        <f t="shared" si="24"/>
        <v>1094190850.406177</v>
      </c>
      <c r="Y121" s="29">
        <f t="shared" si="25"/>
        <v>208020137.59959197</v>
      </c>
      <c r="Z121" s="29">
        <f t="shared" si="26"/>
        <v>2294460816.7057691</v>
      </c>
      <c r="AA121" s="27">
        <v>1996937608</v>
      </c>
      <c r="AB121" s="29">
        <f t="shared" si="27"/>
        <v>297523208.70576906</v>
      </c>
      <c r="AC121" s="28">
        <v>0</v>
      </c>
      <c r="AD121" s="28">
        <v>0</v>
      </c>
      <c r="AE121" s="28"/>
      <c r="AF121" s="27">
        <v>0</v>
      </c>
      <c r="AG121" s="27">
        <f t="shared" si="22"/>
        <v>0</v>
      </c>
      <c r="AH121" s="27">
        <v>71761</v>
      </c>
      <c r="AI121" s="29">
        <f t="shared" si="28"/>
        <v>297594969.70576906</v>
      </c>
    </row>
    <row r="122" spans="1:35" ht="30" x14ac:dyDescent="0.25">
      <c r="A122" s="11" t="s">
        <v>1214</v>
      </c>
      <c r="B122" s="10" t="s">
        <v>2406</v>
      </c>
      <c r="C122" s="10" t="s">
        <v>1288</v>
      </c>
      <c r="D122" s="10"/>
      <c r="E122" s="10" t="s">
        <v>909</v>
      </c>
      <c r="F122" s="10" t="s">
        <v>1396</v>
      </c>
      <c r="G122" s="10">
        <v>997754825.62</v>
      </c>
      <c r="H122" s="10">
        <v>0</v>
      </c>
      <c r="I122" s="10">
        <v>0</v>
      </c>
      <c r="J122" s="10">
        <v>0</v>
      </c>
      <c r="K122" s="10">
        <f t="shared" si="21"/>
        <v>997754825.62</v>
      </c>
      <c r="L122" s="10">
        <v>0</v>
      </c>
      <c r="M122" s="10">
        <v>1430955115.9604824</v>
      </c>
      <c r="N122" s="10">
        <v>8791185.7031111121</v>
      </c>
      <c r="O122" s="10">
        <v>174806857.05000001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f t="shared" si="23"/>
        <v>2612307984.3335938</v>
      </c>
      <c r="W122" s="29">
        <v>997754825.62</v>
      </c>
      <c r="X122" s="29">
        <f t="shared" si="24"/>
        <v>1430955115.9604824</v>
      </c>
      <c r="Y122" s="29">
        <f t="shared" si="25"/>
        <v>183598042.75311112</v>
      </c>
      <c r="Z122" s="29">
        <f t="shared" si="26"/>
        <v>2612307984.3335934</v>
      </c>
      <c r="AA122" s="27">
        <v>1100724427.6400001</v>
      </c>
      <c r="AB122" s="29">
        <f t="shared" si="27"/>
        <v>1511583556.6935933</v>
      </c>
      <c r="AC122" s="28">
        <v>0</v>
      </c>
      <c r="AD122" s="28">
        <v>0</v>
      </c>
      <c r="AE122" s="28"/>
      <c r="AF122" s="27">
        <v>0</v>
      </c>
      <c r="AG122" s="27">
        <f t="shared" si="22"/>
        <v>0</v>
      </c>
      <c r="AH122" s="27">
        <v>77206</v>
      </c>
      <c r="AI122" s="29">
        <f t="shared" si="28"/>
        <v>1511660762.6935933</v>
      </c>
    </row>
    <row r="123" spans="1:35" ht="30" x14ac:dyDescent="0.25">
      <c r="A123" s="11" t="s">
        <v>1214</v>
      </c>
      <c r="B123" s="10" t="s">
        <v>2406</v>
      </c>
      <c r="C123" s="10" t="s">
        <v>1288</v>
      </c>
      <c r="D123" s="10"/>
      <c r="E123" s="10" t="s">
        <v>73</v>
      </c>
      <c r="F123" s="10" t="s">
        <v>1397</v>
      </c>
      <c r="G123" s="10">
        <v>3068725916.75</v>
      </c>
      <c r="H123" s="10">
        <v>0</v>
      </c>
      <c r="I123" s="10">
        <v>0</v>
      </c>
      <c r="J123" s="10">
        <v>0</v>
      </c>
      <c r="K123" s="10">
        <f t="shared" si="21"/>
        <v>3068725916.75</v>
      </c>
      <c r="L123" s="10">
        <v>0</v>
      </c>
      <c r="M123" s="10">
        <v>4488543711.9303284</v>
      </c>
      <c r="N123" s="10">
        <v>30079163.738216758</v>
      </c>
      <c r="O123" s="10">
        <v>617726859.15999997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f t="shared" si="23"/>
        <v>8205075651.5785446</v>
      </c>
      <c r="W123" s="29">
        <v>3068725916.75</v>
      </c>
      <c r="X123" s="29">
        <f t="shared" si="24"/>
        <v>4488543711.9303284</v>
      </c>
      <c r="Y123" s="29">
        <f t="shared" si="25"/>
        <v>647806022.89821672</v>
      </c>
      <c r="Z123" s="29">
        <f t="shared" si="26"/>
        <v>8205075651.5785446</v>
      </c>
      <c r="AA123" s="27">
        <v>6523870965.8500004</v>
      </c>
      <c r="AB123" s="29">
        <f t="shared" si="27"/>
        <v>1681204685.7285442</v>
      </c>
      <c r="AC123" s="28">
        <v>0</v>
      </c>
      <c r="AD123" s="28">
        <v>0</v>
      </c>
      <c r="AE123" s="28"/>
      <c r="AF123" s="27">
        <v>0</v>
      </c>
      <c r="AG123" s="27">
        <f t="shared" si="22"/>
        <v>0</v>
      </c>
      <c r="AH123" s="27">
        <v>171000</v>
      </c>
      <c r="AI123" s="29">
        <f t="shared" si="28"/>
        <v>1681375685.7285442</v>
      </c>
    </row>
    <row r="124" spans="1:35" ht="30" x14ac:dyDescent="0.25">
      <c r="A124" s="11" t="s">
        <v>1214</v>
      </c>
      <c r="B124" s="10" t="s">
        <v>2406</v>
      </c>
      <c r="C124" s="10" t="s">
        <v>1288</v>
      </c>
      <c r="D124" s="10"/>
      <c r="E124" s="10" t="s">
        <v>74</v>
      </c>
      <c r="F124" s="10" t="s">
        <v>1398</v>
      </c>
      <c r="G124" s="10">
        <v>799677809.29999995</v>
      </c>
      <c r="H124" s="10">
        <v>0</v>
      </c>
      <c r="I124" s="10">
        <v>0</v>
      </c>
      <c r="J124" s="10">
        <v>0</v>
      </c>
      <c r="K124" s="10">
        <f t="shared" si="21"/>
        <v>799677809.29999995</v>
      </c>
      <c r="L124" s="10">
        <v>0</v>
      </c>
      <c r="M124" s="10">
        <v>846343698.82664609</v>
      </c>
      <c r="N124" s="10">
        <v>5232180.9114347994</v>
      </c>
      <c r="O124" s="10">
        <v>104250718.90000001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f t="shared" si="23"/>
        <v>1755504407.938081</v>
      </c>
      <c r="W124" s="29">
        <v>799677809.29999995</v>
      </c>
      <c r="X124" s="29">
        <f t="shared" si="24"/>
        <v>846343698.82664609</v>
      </c>
      <c r="Y124" s="29">
        <f t="shared" si="25"/>
        <v>109482899.81143481</v>
      </c>
      <c r="Z124" s="29">
        <f t="shared" si="26"/>
        <v>1755504407.9380808</v>
      </c>
      <c r="AA124" s="27">
        <v>262673434</v>
      </c>
      <c r="AB124" s="29">
        <f t="shared" si="27"/>
        <v>1492830973.9380808</v>
      </c>
      <c r="AC124" s="28">
        <v>0</v>
      </c>
      <c r="AD124" s="28">
        <v>0</v>
      </c>
      <c r="AE124" s="28"/>
      <c r="AF124" s="27">
        <v>0</v>
      </c>
      <c r="AG124" s="27">
        <f t="shared" si="22"/>
        <v>0</v>
      </c>
      <c r="AH124" s="27">
        <v>61937</v>
      </c>
      <c r="AI124" s="29">
        <f t="shared" si="28"/>
        <v>1492892910.9380808</v>
      </c>
    </row>
    <row r="125" spans="1:35" ht="30" x14ac:dyDescent="0.25">
      <c r="A125" s="11" t="s">
        <v>1214</v>
      </c>
      <c r="B125" s="10" t="s">
        <v>2406</v>
      </c>
      <c r="C125" s="10" t="s">
        <v>1288</v>
      </c>
      <c r="D125" s="10"/>
      <c r="E125" s="10" t="s">
        <v>75</v>
      </c>
      <c r="F125" s="10" t="s">
        <v>1399</v>
      </c>
      <c r="G125" s="10">
        <v>905915025.60000002</v>
      </c>
      <c r="H125" s="10">
        <v>0</v>
      </c>
      <c r="I125" s="10">
        <v>0</v>
      </c>
      <c r="J125" s="10">
        <v>0</v>
      </c>
      <c r="K125" s="10">
        <f t="shared" si="21"/>
        <v>905915025.60000002</v>
      </c>
      <c r="L125" s="10">
        <v>0</v>
      </c>
      <c r="M125" s="10">
        <v>556948425.65653658</v>
      </c>
      <c r="N125" s="10">
        <v>8895893.9526060224</v>
      </c>
      <c r="O125" s="10">
        <v>180980820.36000001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f t="shared" si="23"/>
        <v>1652740165.5691423</v>
      </c>
      <c r="W125" s="29">
        <v>905915025.60000002</v>
      </c>
      <c r="X125" s="29">
        <f t="shared" si="24"/>
        <v>556948425.65653658</v>
      </c>
      <c r="Y125" s="29">
        <f t="shared" si="25"/>
        <v>189876714.31260604</v>
      </c>
      <c r="Z125" s="29">
        <f t="shared" si="26"/>
        <v>1652740165.5691426</v>
      </c>
      <c r="AA125" s="27">
        <v>320560667.50999999</v>
      </c>
      <c r="AB125" s="29">
        <f t="shared" si="27"/>
        <v>1332179498.0591426</v>
      </c>
      <c r="AC125" s="28">
        <v>0</v>
      </c>
      <c r="AD125" s="28">
        <v>0</v>
      </c>
      <c r="AE125" s="28"/>
      <c r="AF125" s="27">
        <v>0</v>
      </c>
      <c r="AG125" s="27">
        <f t="shared" si="22"/>
        <v>0</v>
      </c>
      <c r="AH125" s="27">
        <v>61622</v>
      </c>
      <c r="AI125" s="29">
        <f t="shared" si="28"/>
        <v>1332241120.0591426</v>
      </c>
    </row>
    <row r="126" spans="1:35" ht="30" x14ac:dyDescent="0.25">
      <c r="A126" s="11" t="s">
        <v>1214</v>
      </c>
      <c r="B126" s="10" t="s">
        <v>2406</v>
      </c>
      <c r="C126" s="10" t="s">
        <v>1288</v>
      </c>
      <c r="D126" s="10"/>
      <c r="E126" s="10" t="s">
        <v>76</v>
      </c>
      <c r="F126" s="10" t="s">
        <v>1400</v>
      </c>
      <c r="G126" s="10">
        <v>931636626.57000005</v>
      </c>
      <c r="H126" s="10">
        <v>0</v>
      </c>
      <c r="I126" s="10">
        <v>0</v>
      </c>
      <c r="J126" s="10">
        <v>0</v>
      </c>
      <c r="K126" s="10">
        <f t="shared" si="21"/>
        <v>931636626.57000005</v>
      </c>
      <c r="L126" s="10">
        <v>0</v>
      </c>
      <c r="M126" s="10">
        <v>176812334.7447865</v>
      </c>
      <c r="N126" s="10">
        <v>4321497.8040416837</v>
      </c>
      <c r="O126" s="10">
        <v>86385299.719999999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f t="shared" si="23"/>
        <v>1199155758.8388281</v>
      </c>
      <c r="W126" s="29">
        <v>931636626.57000005</v>
      </c>
      <c r="X126" s="29">
        <f t="shared" si="24"/>
        <v>176812334.7447865</v>
      </c>
      <c r="Y126" s="29">
        <f t="shared" si="25"/>
        <v>90706797.524041682</v>
      </c>
      <c r="Z126" s="29">
        <f t="shared" si="26"/>
        <v>1199155758.8388281</v>
      </c>
      <c r="AA126" s="27">
        <v>631007126</v>
      </c>
      <c r="AB126" s="29">
        <f t="shared" si="27"/>
        <v>568148632.83882809</v>
      </c>
      <c r="AC126" s="28">
        <v>0</v>
      </c>
      <c r="AD126" s="28">
        <v>0</v>
      </c>
      <c r="AE126" s="28"/>
      <c r="AF126" s="27">
        <v>0</v>
      </c>
      <c r="AG126" s="27">
        <f t="shared" si="22"/>
        <v>0</v>
      </c>
      <c r="AH126" s="27">
        <v>71727</v>
      </c>
      <c r="AI126" s="29">
        <f t="shared" si="28"/>
        <v>568220359.83882809</v>
      </c>
    </row>
    <row r="127" spans="1:35" ht="30" x14ac:dyDescent="0.25">
      <c r="A127" s="11" t="s">
        <v>1214</v>
      </c>
      <c r="B127" s="10" t="s">
        <v>2406</v>
      </c>
      <c r="C127" s="10" t="s">
        <v>1288</v>
      </c>
      <c r="D127" s="10"/>
      <c r="E127" s="10" t="s">
        <v>77</v>
      </c>
      <c r="F127" s="10" t="s">
        <v>1401</v>
      </c>
      <c r="G127" s="10">
        <v>11384433708.700001</v>
      </c>
      <c r="H127" s="10">
        <v>0</v>
      </c>
      <c r="I127" s="10">
        <v>0</v>
      </c>
      <c r="J127" s="10">
        <v>0</v>
      </c>
      <c r="K127" s="10">
        <f t="shared" ref="K127:K190" si="29">SUM(G127:J127)</f>
        <v>11384433708.700001</v>
      </c>
      <c r="L127" s="10">
        <v>0</v>
      </c>
      <c r="M127" s="10">
        <v>11673533132.143681</v>
      </c>
      <c r="N127" s="10">
        <v>111853969.24964571</v>
      </c>
      <c r="O127" s="10">
        <v>2290018487.4000001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f t="shared" si="23"/>
        <v>25459839297.493328</v>
      </c>
      <c r="W127" s="29">
        <v>11384433708.700001</v>
      </c>
      <c r="X127" s="29">
        <f t="shared" si="24"/>
        <v>11673533132.143681</v>
      </c>
      <c r="Y127" s="29">
        <f t="shared" si="25"/>
        <v>2401872456.6496458</v>
      </c>
      <c r="Z127" s="29">
        <f t="shared" si="26"/>
        <v>25459839297.493328</v>
      </c>
      <c r="AA127" s="27">
        <v>7404942361.3699999</v>
      </c>
      <c r="AB127" s="29">
        <f t="shared" si="27"/>
        <v>18054896936.123329</v>
      </c>
      <c r="AC127" s="28">
        <v>0</v>
      </c>
      <c r="AD127" s="28">
        <v>0</v>
      </c>
      <c r="AE127" s="28"/>
      <c r="AF127" s="27">
        <v>0</v>
      </c>
      <c r="AG127" s="27">
        <f t="shared" si="22"/>
        <v>0</v>
      </c>
      <c r="AH127" s="27">
        <v>354056</v>
      </c>
      <c r="AI127" s="29">
        <f t="shared" si="28"/>
        <v>18055250992.123329</v>
      </c>
    </row>
    <row r="128" spans="1:35" ht="30" x14ac:dyDescent="0.25">
      <c r="A128" s="11" t="s">
        <v>1214</v>
      </c>
      <c r="B128" s="10" t="s">
        <v>2406</v>
      </c>
      <c r="C128" s="10" t="s">
        <v>1288</v>
      </c>
      <c r="D128" s="10"/>
      <c r="E128" s="10" t="s">
        <v>910</v>
      </c>
      <c r="F128" s="10" t="s">
        <v>1402</v>
      </c>
      <c r="G128" s="10">
        <v>1137336913.4300001</v>
      </c>
      <c r="H128" s="10">
        <v>0</v>
      </c>
      <c r="I128" s="10">
        <v>0</v>
      </c>
      <c r="J128" s="10">
        <v>0</v>
      </c>
      <c r="K128" s="10">
        <f t="shared" si="29"/>
        <v>1137336913.4300001</v>
      </c>
      <c r="L128" s="10">
        <v>0</v>
      </c>
      <c r="M128" s="10">
        <v>855258285.49441504</v>
      </c>
      <c r="N128" s="10">
        <v>5342450.1650133729</v>
      </c>
      <c r="O128" s="10">
        <v>103455297.51000001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f t="shared" si="23"/>
        <v>2101392946.5994284</v>
      </c>
      <c r="W128" s="29">
        <v>1137336913.4300001</v>
      </c>
      <c r="X128" s="29">
        <f t="shared" si="24"/>
        <v>855258285.49441504</v>
      </c>
      <c r="Y128" s="29">
        <f t="shared" si="25"/>
        <v>108797747.67501338</v>
      </c>
      <c r="Z128" s="29">
        <f t="shared" si="26"/>
        <v>2101392946.5994284</v>
      </c>
      <c r="AA128" s="27">
        <v>0</v>
      </c>
      <c r="AB128" s="29">
        <f t="shared" si="27"/>
        <v>2101392946.5994284</v>
      </c>
      <c r="AC128" s="28">
        <v>0</v>
      </c>
      <c r="AD128" s="28">
        <v>0</v>
      </c>
      <c r="AE128" s="28"/>
      <c r="AF128" s="27">
        <v>0</v>
      </c>
      <c r="AG128" s="27">
        <f t="shared" si="22"/>
        <v>0</v>
      </c>
      <c r="AH128" s="27">
        <v>87663</v>
      </c>
      <c r="AI128" s="29">
        <f t="shared" si="28"/>
        <v>2101480609.5994284</v>
      </c>
    </row>
    <row r="129" spans="1:35" ht="30" x14ac:dyDescent="0.25">
      <c r="A129" s="11" t="s">
        <v>1214</v>
      </c>
      <c r="B129" s="10" t="s">
        <v>2406</v>
      </c>
      <c r="C129" s="10" t="s">
        <v>1288</v>
      </c>
      <c r="D129" s="10"/>
      <c r="E129" s="10" t="s">
        <v>78</v>
      </c>
      <c r="F129" s="10" t="s">
        <v>1403</v>
      </c>
      <c r="G129" s="10">
        <v>3014818807</v>
      </c>
      <c r="H129" s="10">
        <v>0</v>
      </c>
      <c r="I129" s="10">
        <v>0</v>
      </c>
      <c r="J129" s="10">
        <v>0</v>
      </c>
      <c r="K129" s="10">
        <f t="shared" si="29"/>
        <v>3014818807</v>
      </c>
      <c r="L129" s="10">
        <v>0</v>
      </c>
      <c r="M129" s="10">
        <v>1403002719.5015402</v>
      </c>
      <c r="N129" s="10">
        <v>30220192.62040925</v>
      </c>
      <c r="O129" s="10">
        <v>602676979.44000006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f t="shared" si="23"/>
        <v>5050718698.5619488</v>
      </c>
      <c r="W129" s="29">
        <v>3014818807</v>
      </c>
      <c r="X129" s="29">
        <f t="shared" si="24"/>
        <v>1403002719.5015402</v>
      </c>
      <c r="Y129" s="29">
        <f t="shared" si="25"/>
        <v>632897172.06040931</v>
      </c>
      <c r="Z129" s="29">
        <f t="shared" si="26"/>
        <v>5050718698.5619497</v>
      </c>
      <c r="AA129" s="27">
        <v>1364227987</v>
      </c>
      <c r="AB129" s="29">
        <f t="shared" si="27"/>
        <v>3686490711.5619497</v>
      </c>
      <c r="AC129" s="28">
        <v>0</v>
      </c>
      <c r="AD129" s="28">
        <v>0</v>
      </c>
      <c r="AE129" s="28"/>
      <c r="AF129" s="27">
        <v>0</v>
      </c>
      <c r="AG129" s="27">
        <f t="shared" si="22"/>
        <v>0</v>
      </c>
      <c r="AH129" s="27">
        <v>150181</v>
      </c>
      <c r="AI129" s="29">
        <f t="shared" si="28"/>
        <v>3686640892.5619497</v>
      </c>
    </row>
    <row r="130" spans="1:35" ht="30" x14ac:dyDescent="0.25">
      <c r="A130" s="11" t="s">
        <v>1214</v>
      </c>
      <c r="B130" s="10" t="s">
        <v>2406</v>
      </c>
      <c r="C130" s="10" t="s">
        <v>1288</v>
      </c>
      <c r="D130" s="10"/>
      <c r="E130" s="10" t="s">
        <v>79</v>
      </c>
      <c r="F130" s="10" t="s">
        <v>1404</v>
      </c>
      <c r="G130" s="10">
        <v>1579173642.8</v>
      </c>
      <c r="H130" s="10">
        <v>0</v>
      </c>
      <c r="I130" s="10">
        <v>0</v>
      </c>
      <c r="J130" s="10">
        <v>0</v>
      </c>
      <c r="K130" s="10">
        <f t="shared" si="29"/>
        <v>1579173642.8</v>
      </c>
      <c r="L130" s="10">
        <v>0</v>
      </c>
      <c r="M130" s="10">
        <v>1863681970.6694188</v>
      </c>
      <c r="N130" s="10">
        <v>15535410.6584481</v>
      </c>
      <c r="O130" s="10">
        <v>317512060.19999999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f t="shared" si="23"/>
        <v>3775903084.3278666</v>
      </c>
      <c r="W130" s="29">
        <v>1579173642.8</v>
      </c>
      <c r="X130" s="29">
        <f t="shared" si="24"/>
        <v>1863681970.6694188</v>
      </c>
      <c r="Y130" s="29">
        <f t="shared" si="25"/>
        <v>333047470.85844809</v>
      </c>
      <c r="Z130" s="29">
        <f t="shared" si="26"/>
        <v>3775903084.3278666</v>
      </c>
      <c r="AA130" s="27">
        <v>1254167532.4300001</v>
      </c>
      <c r="AB130" s="29">
        <f t="shared" si="27"/>
        <v>2521735551.8978662</v>
      </c>
      <c r="AC130" s="28">
        <v>0</v>
      </c>
      <c r="AD130" s="28">
        <v>0</v>
      </c>
      <c r="AE130" s="28"/>
      <c r="AF130" s="27">
        <v>3000000000</v>
      </c>
      <c r="AG130" s="27">
        <f t="shared" si="22"/>
        <v>3000000000</v>
      </c>
      <c r="AH130" s="27">
        <v>116335</v>
      </c>
      <c r="AI130" s="29">
        <f t="shared" si="28"/>
        <v>5521851886.8978662</v>
      </c>
    </row>
    <row r="131" spans="1:35" ht="30" x14ac:dyDescent="0.25">
      <c r="A131" s="11" t="s">
        <v>1214</v>
      </c>
      <c r="B131" s="10" t="s">
        <v>2406</v>
      </c>
      <c r="C131" s="10" t="s">
        <v>1288</v>
      </c>
      <c r="D131" s="10"/>
      <c r="E131" s="10" t="s">
        <v>80</v>
      </c>
      <c r="F131" s="10" t="s">
        <v>1405</v>
      </c>
      <c r="G131" s="10">
        <v>564760949.38</v>
      </c>
      <c r="H131" s="10">
        <v>0</v>
      </c>
      <c r="I131" s="10">
        <v>0</v>
      </c>
      <c r="J131" s="10">
        <v>0</v>
      </c>
      <c r="K131" s="10">
        <f t="shared" si="29"/>
        <v>564760949.38</v>
      </c>
      <c r="L131" s="10">
        <v>0</v>
      </c>
      <c r="M131" s="10">
        <v>839213409.17311525</v>
      </c>
      <c r="N131" s="10">
        <v>5135526.1727342904</v>
      </c>
      <c r="O131" s="10">
        <v>103203258.3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f t="shared" si="23"/>
        <v>1512313143.0258496</v>
      </c>
      <c r="W131" s="29">
        <v>564760949.38</v>
      </c>
      <c r="X131" s="29">
        <f t="shared" si="24"/>
        <v>839213409.17311525</v>
      </c>
      <c r="Y131" s="29">
        <f t="shared" si="25"/>
        <v>108338784.47273429</v>
      </c>
      <c r="Z131" s="29">
        <f t="shared" si="26"/>
        <v>1512313143.0258496</v>
      </c>
      <c r="AA131" s="27">
        <v>257887599</v>
      </c>
      <c r="AB131" s="29">
        <f t="shared" si="27"/>
        <v>1254425544.0258496</v>
      </c>
      <c r="AC131" s="28">
        <v>0</v>
      </c>
      <c r="AD131" s="28">
        <v>0</v>
      </c>
      <c r="AE131" s="28"/>
      <c r="AF131" s="27">
        <v>111592572.43000001</v>
      </c>
      <c r="AG131" s="27">
        <f t="shared" si="22"/>
        <v>111592572.43000001</v>
      </c>
      <c r="AH131" s="27">
        <v>43796</v>
      </c>
      <c r="AI131" s="29">
        <f t="shared" si="28"/>
        <v>1366061912.4558496</v>
      </c>
    </row>
    <row r="132" spans="1:35" ht="30" x14ac:dyDescent="0.25">
      <c r="A132" s="11" t="s">
        <v>1214</v>
      </c>
      <c r="B132" s="10" t="s">
        <v>2406</v>
      </c>
      <c r="C132" s="10" t="s">
        <v>1288</v>
      </c>
      <c r="D132" s="10"/>
      <c r="E132" s="10" t="s">
        <v>81</v>
      </c>
      <c r="F132" s="10" t="s">
        <v>1406</v>
      </c>
      <c r="G132" s="10">
        <v>1252206794.77</v>
      </c>
      <c r="H132" s="10">
        <v>0</v>
      </c>
      <c r="I132" s="10">
        <v>0</v>
      </c>
      <c r="J132" s="10">
        <v>0</v>
      </c>
      <c r="K132" s="10">
        <f t="shared" si="29"/>
        <v>1252206794.77</v>
      </c>
      <c r="L132" s="10">
        <v>0</v>
      </c>
      <c r="M132" s="10">
        <v>80161110.063464046</v>
      </c>
      <c r="N132" s="10">
        <v>5830246.522046119</v>
      </c>
      <c r="O132" s="10">
        <v>108745481.66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f t="shared" si="23"/>
        <v>1446943633.0155103</v>
      </c>
      <c r="W132" s="29">
        <v>1252206794.77</v>
      </c>
      <c r="X132" s="29">
        <f t="shared" si="24"/>
        <v>80161110.063464046</v>
      </c>
      <c r="Y132" s="29">
        <f t="shared" si="25"/>
        <v>114575728.18204612</v>
      </c>
      <c r="Z132" s="29">
        <f t="shared" si="26"/>
        <v>1446943633.0155103</v>
      </c>
      <c r="AA132" s="27">
        <v>515241495</v>
      </c>
      <c r="AB132" s="29">
        <f t="shared" si="27"/>
        <v>931702138.01551032</v>
      </c>
      <c r="AC132" s="28">
        <v>0</v>
      </c>
      <c r="AD132" s="28">
        <v>0</v>
      </c>
      <c r="AE132" s="28"/>
      <c r="AF132" s="27">
        <v>0</v>
      </c>
      <c r="AG132" s="27">
        <f t="shared" si="22"/>
        <v>0</v>
      </c>
      <c r="AH132" s="27">
        <v>96831</v>
      </c>
      <c r="AI132" s="29">
        <f t="shared" si="28"/>
        <v>931798969.01551032</v>
      </c>
    </row>
    <row r="133" spans="1:35" ht="30" x14ac:dyDescent="0.25">
      <c r="A133" s="11" t="s">
        <v>1214</v>
      </c>
      <c r="B133" s="10" t="s">
        <v>2406</v>
      </c>
      <c r="C133" s="10" t="s">
        <v>1288</v>
      </c>
      <c r="D133" s="10"/>
      <c r="E133" s="10" t="s">
        <v>82</v>
      </c>
      <c r="F133" s="10" t="s">
        <v>1407</v>
      </c>
      <c r="G133" s="10">
        <v>820560776.10000002</v>
      </c>
      <c r="H133" s="10">
        <v>0</v>
      </c>
      <c r="I133" s="10">
        <v>0</v>
      </c>
      <c r="J133" s="10">
        <v>0</v>
      </c>
      <c r="K133" s="10">
        <f t="shared" si="29"/>
        <v>820560776.10000002</v>
      </c>
      <c r="L133" s="10">
        <v>0</v>
      </c>
      <c r="M133" s="10">
        <v>298262145.86829042</v>
      </c>
      <c r="N133" s="10">
        <v>8123412.5878030062</v>
      </c>
      <c r="O133" s="10">
        <v>163539830.62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f t="shared" si="23"/>
        <v>1290486165.1760931</v>
      </c>
      <c r="W133" s="29">
        <v>820560776.10000002</v>
      </c>
      <c r="X133" s="29">
        <f t="shared" si="24"/>
        <v>298262145.86829042</v>
      </c>
      <c r="Y133" s="29">
        <f t="shared" si="25"/>
        <v>171663243.20780301</v>
      </c>
      <c r="Z133" s="29">
        <f t="shared" si="26"/>
        <v>1290486165.1760933</v>
      </c>
      <c r="AA133" s="27">
        <v>0</v>
      </c>
      <c r="AB133" s="29">
        <f t="shared" si="27"/>
        <v>1290486165.1760933</v>
      </c>
      <c r="AC133" s="28">
        <v>0</v>
      </c>
      <c r="AD133" s="28">
        <v>0</v>
      </c>
      <c r="AE133" s="28"/>
      <c r="AF133" s="27">
        <v>0</v>
      </c>
      <c r="AG133" s="27">
        <f t="shared" si="22"/>
        <v>0</v>
      </c>
      <c r="AH133" s="27">
        <v>58246</v>
      </c>
      <c r="AI133" s="29">
        <f t="shared" si="28"/>
        <v>1290544411.1760933</v>
      </c>
    </row>
    <row r="134" spans="1:35" ht="30" x14ac:dyDescent="0.25">
      <c r="A134" s="11" t="s">
        <v>1214</v>
      </c>
      <c r="B134" s="10" t="s">
        <v>2406</v>
      </c>
      <c r="C134" s="10" t="s">
        <v>1288</v>
      </c>
      <c r="D134" s="10"/>
      <c r="E134" s="10" t="s">
        <v>911</v>
      </c>
      <c r="F134" s="10" t="s">
        <v>1408</v>
      </c>
      <c r="G134" s="10">
        <v>2428066957.8099999</v>
      </c>
      <c r="H134" s="10">
        <v>0</v>
      </c>
      <c r="I134" s="10">
        <v>0</v>
      </c>
      <c r="J134" s="10">
        <v>0</v>
      </c>
      <c r="K134" s="10">
        <f t="shared" si="29"/>
        <v>2428066957.8099999</v>
      </c>
      <c r="L134" s="10">
        <v>0</v>
      </c>
      <c r="M134" s="10">
        <v>507638582.07547855</v>
      </c>
      <c r="N134" s="10">
        <v>3648804.9641917795</v>
      </c>
      <c r="O134" s="10">
        <v>71007150.640000001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f t="shared" si="23"/>
        <v>3010361495.4896703</v>
      </c>
      <c r="W134" s="29">
        <v>2428066957.8099999</v>
      </c>
      <c r="X134" s="29">
        <f t="shared" si="24"/>
        <v>507638582.07547855</v>
      </c>
      <c r="Y134" s="29">
        <f t="shared" si="25"/>
        <v>74655955.60419178</v>
      </c>
      <c r="Z134" s="29">
        <f t="shared" si="26"/>
        <v>3010361495.4896703</v>
      </c>
      <c r="AA134" s="27">
        <v>1752429061.8800001</v>
      </c>
      <c r="AB134" s="29">
        <f t="shared" si="27"/>
        <v>1257932433.6096702</v>
      </c>
      <c r="AC134" s="28">
        <v>0</v>
      </c>
      <c r="AD134" s="28">
        <v>0</v>
      </c>
      <c r="AE134" s="28"/>
      <c r="AF134" s="27">
        <v>0</v>
      </c>
      <c r="AG134" s="27">
        <f t="shared" si="22"/>
        <v>0</v>
      </c>
      <c r="AH134" s="27">
        <v>187645</v>
      </c>
      <c r="AI134" s="29">
        <f t="shared" si="28"/>
        <v>1258120078.6096702</v>
      </c>
    </row>
    <row r="135" spans="1:35" ht="30" x14ac:dyDescent="0.25">
      <c r="A135" s="11" t="s">
        <v>1214</v>
      </c>
      <c r="B135" s="10" t="s">
        <v>2406</v>
      </c>
      <c r="C135" s="10" t="s">
        <v>1288</v>
      </c>
      <c r="D135" s="10"/>
      <c r="E135" s="10" t="s">
        <v>83</v>
      </c>
      <c r="F135" s="10" t="s">
        <v>1409</v>
      </c>
      <c r="G135" s="10">
        <v>1042435852.78</v>
      </c>
      <c r="H135" s="10">
        <v>0</v>
      </c>
      <c r="I135" s="10">
        <v>0</v>
      </c>
      <c r="J135" s="10">
        <v>0</v>
      </c>
      <c r="K135" s="10">
        <f t="shared" si="29"/>
        <v>1042435852.78</v>
      </c>
      <c r="L135" s="10">
        <v>0</v>
      </c>
      <c r="M135" s="10">
        <v>345354380.24691188</v>
      </c>
      <c r="N135" s="10">
        <v>5574636.5851170719</v>
      </c>
      <c r="O135" s="10">
        <v>110740348.38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f t="shared" si="23"/>
        <v>1504105217.9920287</v>
      </c>
      <c r="W135" s="29">
        <v>1042435852.78</v>
      </c>
      <c r="X135" s="29">
        <f t="shared" si="24"/>
        <v>345354380.24691188</v>
      </c>
      <c r="Y135" s="29">
        <f t="shared" si="25"/>
        <v>116314984.96511707</v>
      </c>
      <c r="Z135" s="29">
        <f t="shared" si="26"/>
        <v>1504105217.9920287</v>
      </c>
      <c r="AA135" s="27">
        <v>599973084</v>
      </c>
      <c r="AB135" s="29">
        <f t="shared" si="27"/>
        <v>904132133.99202871</v>
      </c>
      <c r="AC135" s="28">
        <v>0</v>
      </c>
      <c r="AD135" s="28">
        <v>0</v>
      </c>
      <c r="AE135" s="28"/>
      <c r="AF135" s="27">
        <v>0</v>
      </c>
      <c r="AG135" s="27">
        <f t="shared" si="22"/>
        <v>0</v>
      </c>
      <c r="AH135" s="27">
        <v>80294</v>
      </c>
      <c r="AI135" s="29">
        <f t="shared" si="28"/>
        <v>904212427.99202871</v>
      </c>
    </row>
    <row r="136" spans="1:35" ht="30" x14ac:dyDescent="0.25">
      <c r="A136" s="11" t="s">
        <v>1214</v>
      </c>
      <c r="B136" s="10" t="s">
        <v>2406</v>
      </c>
      <c r="C136" s="10" t="s">
        <v>1288</v>
      </c>
      <c r="D136" s="10"/>
      <c r="E136" s="10" t="s">
        <v>84</v>
      </c>
      <c r="F136" s="10" t="s">
        <v>1410</v>
      </c>
      <c r="G136" s="10">
        <v>1876627103.6500001</v>
      </c>
      <c r="H136" s="10">
        <v>0</v>
      </c>
      <c r="I136" s="10">
        <v>0</v>
      </c>
      <c r="J136" s="10">
        <v>0</v>
      </c>
      <c r="K136" s="10">
        <f t="shared" si="29"/>
        <v>1876627103.6500001</v>
      </c>
      <c r="L136" s="10">
        <v>0</v>
      </c>
      <c r="M136" s="10">
        <v>2859519828.7568197</v>
      </c>
      <c r="N136" s="10">
        <v>18345594.301645994</v>
      </c>
      <c r="O136" s="10">
        <v>375456504.87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f t="shared" si="23"/>
        <v>5129949031.5784664</v>
      </c>
      <c r="W136" s="29">
        <v>1876627103.6500001</v>
      </c>
      <c r="X136" s="29">
        <f t="shared" si="24"/>
        <v>2859519828.7568197</v>
      </c>
      <c r="Y136" s="29">
        <f t="shared" si="25"/>
        <v>393802099.171646</v>
      </c>
      <c r="Z136" s="29">
        <f t="shared" si="26"/>
        <v>5129949031.5784664</v>
      </c>
      <c r="AA136" s="27">
        <v>1734687423</v>
      </c>
      <c r="AB136" s="29">
        <f t="shared" si="27"/>
        <v>3395261608.5784664</v>
      </c>
      <c r="AC136" s="28">
        <v>0</v>
      </c>
      <c r="AD136" s="28">
        <v>0</v>
      </c>
      <c r="AE136" s="28"/>
      <c r="AF136" s="27">
        <v>0</v>
      </c>
      <c r="AG136" s="27">
        <f t="shared" si="22"/>
        <v>0</v>
      </c>
      <c r="AH136" s="27">
        <v>110187</v>
      </c>
      <c r="AI136" s="29">
        <f t="shared" si="28"/>
        <v>3395371795.5784664</v>
      </c>
    </row>
    <row r="137" spans="1:35" ht="30" x14ac:dyDescent="0.25">
      <c r="A137" s="11" t="s">
        <v>1214</v>
      </c>
      <c r="B137" s="10" t="s">
        <v>2406</v>
      </c>
      <c r="C137" s="10" t="s">
        <v>1288</v>
      </c>
      <c r="D137" s="10"/>
      <c r="E137" s="10" t="s">
        <v>912</v>
      </c>
      <c r="F137" s="10" t="s">
        <v>1411</v>
      </c>
      <c r="G137" s="10">
        <v>1643622065.8</v>
      </c>
      <c r="H137" s="10">
        <v>0</v>
      </c>
      <c r="I137" s="10">
        <v>0</v>
      </c>
      <c r="J137" s="10">
        <v>0</v>
      </c>
      <c r="K137" s="10">
        <f t="shared" si="29"/>
        <v>1643622065.8</v>
      </c>
      <c r="L137" s="10">
        <v>0</v>
      </c>
      <c r="M137" s="10">
        <v>4673968384.7583752</v>
      </c>
      <c r="N137" s="10">
        <v>16389992.371619105</v>
      </c>
      <c r="O137" s="10">
        <v>329140364.94999999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f t="shared" si="23"/>
        <v>6663120807.8799944</v>
      </c>
      <c r="W137" s="29">
        <v>1643622065.8</v>
      </c>
      <c r="X137" s="29">
        <f t="shared" si="24"/>
        <v>4673968384.7583752</v>
      </c>
      <c r="Y137" s="29">
        <f t="shared" si="25"/>
        <v>345530357.32161909</v>
      </c>
      <c r="Z137" s="29">
        <f t="shared" si="26"/>
        <v>6663120807.8799944</v>
      </c>
      <c r="AA137" s="27">
        <v>0</v>
      </c>
      <c r="AB137" s="29">
        <f t="shared" si="27"/>
        <v>6663120807.8799944</v>
      </c>
      <c r="AC137" s="28">
        <v>0</v>
      </c>
      <c r="AD137" s="28">
        <v>0</v>
      </c>
      <c r="AE137" s="28"/>
      <c r="AF137" s="27">
        <v>0</v>
      </c>
      <c r="AG137" s="27">
        <f t="shared" si="22"/>
        <v>0</v>
      </c>
      <c r="AH137" s="27">
        <v>104798</v>
      </c>
      <c r="AI137" s="29">
        <f t="shared" si="28"/>
        <v>6663225605.8799944</v>
      </c>
    </row>
    <row r="138" spans="1:35" ht="30" x14ac:dyDescent="0.25">
      <c r="A138" s="11" t="s">
        <v>1214</v>
      </c>
      <c r="B138" s="10" t="s">
        <v>2406</v>
      </c>
      <c r="C138" s="10" t="s">
        <v>1288</v>
      </c>
      <c r="D138" s="10"/>
      <c r="E138" s="10" t="s">
        <v>85</v>
      </c>
      <c r="F138" s="10" t="s">
        <v>1412</v>
      </c>
      <c r="G138" s="10">
        <v>1700461944.0799999</v>
      </c>
      <c r="H138" s="10">
        <v>0</v>
      </c>
      <c r="I138" s="10">
        <v>0</v>
      </c>
      <c r="J138" s="10">
        <v>0</v>
      </c>
      <c r="K138" s="10">
        <f t="shared" si="29"/>
        <v>1700461944.0799999</v>
      </c>
      <c r="L138" s="10">
        <v>0</v>
      </c>
      <c r="M138" s="10">
        <v>563550259.32950497</v>
      </c>
      <c r="N138" s="10">
        <v>12831248.532826602</v>
      </c>
      <c r="O138" s="10">
        <v>259130647.53999999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f t="shared" si="23"/>
        <v>2535974099.4823313</v>
      </c>
      <c r="W138" s="29">
        <v>1700461944.0799999</v>
      </c>
      <c r="X138" s="29">
        <f t="shared" si="24"/>
        <v>563550259.32950497</v>
      </c>
      <c r="Y138" s="29">
        <f t="shared" si="25"/>
        <v>271961896.07282662</v>
      </c>
      <c r="Z138" s="29">
        <f t="shared" si="26"/>
        <v>2535974099.4823313</v>
      </c>
      <c r="AA138" s="27">
        <v>895038613</v>
      </c>
      <c r="AB138" s="29">
        <f t="shared" si="27"/>
        <v>1640935486.4823313</v>
      </c>
      <c r="AC138" s="28">
        <v>0</v>
      </c>
      <c r="AD138" s="28">
        <v>0</v>
      </c>
      <c r="AE138" s="28"/>
      <c r="AF138" s="27">
        <v>2778026708.7800002</v>
      </c>
      <c r="AG138" s="27">
        <f t="shared" ref="AG138:AG201" si="30">SUM(AC138:AF138)</f>
        <v>2778026708.7800002</v>
      </c>
      <c r="AH138" s="27">
        <v>131291</v>
      </c>
      <c r="AI138" s="29">
        <f t="shared" si="28"/>
        <v>4419093486.262331</v>
      </c>
    </row>
    <row r="139" spans="1:35" ht="30" x14ac:dyDescent="0.25">
      <c r="A139" s="11" t="s">
        <v>1214</v>
      </c>
      <c r="B139" s="10" t="s">
        <v>2406</v>
      </c>
      <c r="C139" s="10" t="s">
        <v>1288</v>
      </c>
      <c r="D139" s="10"/>
      <c r="E139" s="10" t="s">
        <v>86</v>
      </c>
      <c r="F139" s="10" t="s">
        <v>1413</v>
      </c>
      <c r="G139" s="10">
        <v>2635488562.4699998</v>
      </c>
      <c r="H139" s="10">
        <v>0</v>
      </c>
      <c r="I139" s="10">
        <v>0</v>
      </c>
      <c r="J139" s="10">
        <v>0</v>
      </c>
      <c r="K139" s="10">
        <f t="shared" si="29"/>
        <v>2635488562.4699998</v>
      </c>
      <c r="L139" s="10">
        <v>0</v>
      </c>
      <c r="M139" s="10">
        <v>4310912930.6741943</v>
      </c>
      <c r="N139" s="10">
        <v>20720198.349179864</v>
      </c>
      <c r="O139" s="10">
        <v>411952580.57999998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f t="shared" si="23"/>
        <v>7379074272.0733738</v>
      </c>
      <c r="W139" s="29">
        <v>2635488562.4699998</v>
      </c>
      <c r="X139" s="29">
        <f t="shared" si="24"/>
        <v>4310912930.6741943</v>
      </c>
      <c r="Y139" s="29">
        <f t="shared" si="25"/>
        <v>432672778.92917985</v>
      </c>
      <c r="Z139" s="29">
        <f t="shared" si="26"/>
        <v>7379074272.0733738</v>
      </c>
      <c r="AA139" s="27">
        <v>5410765084.1999998</v>
      </c>
      <c r="AB139" s="29">
        <f t="shared" si="27"/>
        <v>1968309187.873374</v>
      </c>
      <c r="AC139" s="28">
        <v>0</v>
      </c>
      <c r="AD139" s="28">
        <v>0</v>
      </c>
      <c r="AE139" s="28"/>
      <c r="AF139" s="27">
        <v>0</v>
      </c>
      <c r="AG139" s="27">
        <f t="shared" si="30"/>
        <v>0</v>
      </c>
      <c r="AH139" s="27">
        <v>203262</v>
      </c>
      <c r="AI139" s="29">
        <f t="shared" si="28"/>
        <v>1968512449.873374</v>
      </c>
    </row>
    <row r="140" spans="1:35" ht="30" x14ac:dyDescent="0.25">
      <c r="A140" s="11" t="s">
        <v>1214</v>
      </c>
      <c r="B140" s="10" t="s">
        <v>2407</v>
      </c>
      <c r="C140" s="10" t="s">
        <v>1414</v>
      </c>
      <c r="D140" s="10"/>
      <c r="E140" s="10" t="s">
        <v>88</v>
      </c>
      <c r="F140" s="10" t="s">
        <v>1414</v>
      </c>
      <c r="G140" s="10">
        <v>0</v>
      </c>
      <c r="H140" s="10">
        <v>0</v>
      </c>
      <c r="I140" s="10">
        <v>0</v>
      </c>
      <c r="J140" s="10">
        <v>0</v>
      </c>
      <c r="K140" s="10">
        <f t="shared" si="29"/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f t="shared" si="23"/>
        <v>0</v>
      </c>
      <c r="W140" s="29">
        <v>0</v>
      </c>
      <c r="X140" s="29">
        <f t="shared" si="24"/>
        <v>0</v>
      </c>
      <c r="Y140" s="29">
        <f t="shared" si="25"/>
        <v>0</v>
      </c>
      <c r="Z140" s="29">
        <f t="shared" si="26"/>
        <v>0</v>
      </c>
      <c r="AA140" s="27">
        <v>0</v>
      </c>
      <c r="AB140" s="29">
        <f t="shared" si="27"/>
        <v>0</v>
      </c>
      <c r="AC140" s="28">
        <v>0</v>
      </c>
      <c r="AD140" s="28">
        <v>0</v>
      </c>
      <c r="AE140" s="28"/>
      <c r="AF140" s="27">
        <v>0</v>
      </c>
      <c r="AG140" s="27">
        <f t="shared" si="30"/>
        <v>0</v>
      </c>
      <c r="AH140" s="27">
        <v>0</v>
      </c>
      <c r="AI140" s="29">
        <f t="shared" si="28"/>
        <v>0</v>
      </c>
    </row>
    <row r="141" spans="1:35" ht="30" x14ac:dyDescent="0.25">
      <c r="A141" s="11" t="s">
        <v>1214</v>
      </c>
      <c r="B141" s="10" t="s">
        <v>2407</v>
      </c>
      <c r="C141" s="10" t="s">
        <v>1414</v>
      </c>
      <c r="D141" s="10"/>
      <c r="E141" s="10" t="s">
        <v>89</v>
      </c>
      <c r="F141" s="10" t="s">
        <v>1415</v>
      </c>
      <c r="G141" s="10">
        <v>0</v>
      </c>
      <c r="H141" s="10">
        <v>0</v>
      </c>
      <c r="I141" s="10">
        <v>0</v>
      </c>
      <c r="J141" s="10">
        <v>0</v>
      </c>
      <c r="K141" s="10">
        <f t="shared" si="29"/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f t="shared" si="23"/>
        <v>0</v>
      </c>
      <c r="W141" s="29">
        <v>0</v>
      </c>
      <c r="X141" s="29">
        <f t="shared" si="24"/>
        <v>0</v>
      </c>
      <c r="Y141" s="29">
        <f t="shared" si="25"/>
        <v>0</v>
      </c>
      <c r="Z141" s="29">
        <f t="shared" si="26"/>
        <v>0</v>
      </c>
      <c r="AA141" s="27">
        <v>0</v>
      </c>
      <c r="AB141" s="29">
        <f t="shared" si="27"/>
        <v>0</v>
      </c>
      <c r="AC141" s="28">
        <v>0</v>
      </c>
      <c r="AD141" s="28">
        <v>0</v>
      </c>
      <c r="AE141" s="28"/>
      <c r="AF141" s="27">
        <v>0</v>
      </c>
      <c r="AG141" s="27">
        <f t="shared" si="30"/>
        <v>0</v>
      </c>
      <c r="AH141" s="27">
        <v>0</v>
      </c>
      <c r="AI141" s="29">
        <f t="shared" si="28"/>
        <v>0</v>
      </c>
    </row>
    <row r="142" spans="1:35" ht="30" x14ac:dyDescent="0.25">
      <c r="A142" s="11" t="s">
        <v>1214</v>
      </c>
      <c r="B142" s="10" t="s">
        <v>2407</v>
      </c>
      <c r="C142" s="10" t="s">
        <v>1414</v>
      </c>
      <c r="D142" s="10"/>
      <c r="E142" s="10" t="s">
        <v>913</v>
      </c>
      <c r="F142" s="10" t="s">
        <v>1416</v>
      </c>
      <c r="G142" s="10">
        <v>2072948529.5999999</v>
      </c>
      <c r="H142" s="10">
        <v>0</v>
      </c>
      <c r="I142" s="10">
        <v>0</v>
      </c>
      <c r="J142" s="10">
        <v>0</v>
      </c>
      <c r="K142" s="10">
        <f t="shared" si="29"/>
        <v>2072948529.5999999</v>
      </c>
      <c r="L142" s="10">
        <v>0</v>
      </c>
      <c r="M142" s="10">
        <v>2308754174.2614346</v>
      </c>
      <c r="N142" s="10">
        <v>20308798.978108287</v>
      </c>
      <c r="O142" s="10">
        <v>414454820.06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f t="shared" si="23"/>
        <v>4816466322.8995438</v>
      </c>
      <c r="W142" s="29">
        <v>2072948529.5999999</v>
      </c>
      <c r="X142" s="29">
        <f t="shared" si="24"/>
        <v>2308754174.2614346</v>
      </c>
      <c r="Y142" s="29">
        <f t="shared" si="25"/>
        <v>434763619.03810829</v>
      </c>
      <c r="Z142" s="29">
        <f t="shared" si="26"/>
        <v>4816466322.8995428</v>
      </c>
      <c r="AA142" s="27">
        <v>1456146836.72</v>
      </c>
      <c r="AB142" s="29">
        <f t="shared" si="27"/>
        <v>3360319486.1795425</v>
      </c>
      <c r="AC142" s="28">
        <v>0</v>
      </c>
      <c r="AD142" s="28">
        <v>0</v>
      </c>
      <c r="AE142" s="28"/>
      <c r="AF142" s="27">
        <v>0</v>
      </c>
      <c r="AG142" s="27">
        <f t="shared" si="30"/>
        <v>0</v>
      </c>
      <c r="AH142" s="27">
        <v>147965</v>
      </c>
      <c r="AI142" s="29">
        <f t="shared" si="28"/>
        <v>3360467451.1795425</v>
      </c>
    </row>
    <row r="143" spans="1:35" ht="30" x14ac:dyDescent="0.25">
      <c r="A143" s="11" t="s">
        <v>1214</v>
      </c>
      <c r="B143" s="10" t="s">
        <v>2407</v>
      </c>
      <c r="C143" s="10" t="s">
        <v>1414</v>
      </c>
      <c r="D143" s="10"/>
      <c r="E143" s="10" t="s">
        <v>914</v>
      </c>
      <c r="F143" s="10" t="s">
        <v>1417</v>
      </c>
      <c r="G143" s="10">
        <v>2161002820.79</v>
      </c>
      <c r="H143" s="10">
        <v>0</v>
      </c>
      <c r="I143" s="10">
        <v>0</v>
      </c>
      <c r="J143" s="10">
        <v>0</v>
      </c>
      <c r="K143" s="10">
        <f t="shared" si="29"/>
        <v>2161002820.79</v>
      </c>
      <c r="L143" s="10">
        <v>0</v>
      </c>
      <c r="M143" s="10">
        <v>428948746.82372785</v>
      </c>
      <c r="N143" s="10">
        <v>9906638.7183400393</v>
      </c>
      <c r="O143" s="10">
        <v>185181699.66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f t="shared" si="23"/>
        <v>2785039905.9920673</v>
      </c>
      <c r="W143" s="29">
        <v>2161002820.79</v>
      </c>
      <c r="X143" s="29">
        <f t="shared" si="24"/>
        <v>428948746.82372785</v>
      </c>
      <c r="Y143" s="29">
        <f t="shared" si="25"/>
        <v>195088338.37834004</v>
      </c>
      <c r="Z143" s="29">
        <f t="shared" si="26"/>
        <v>2785039905.9920678</v>
      </c>
      <c r="AA143" s="27">
        <v>0</v>
      </c>
      <c r="AB143" s="29">
        <f t="shared" si="27"/>
        <v>2785039905.9920678</v>
      </c>
      <c r="AC143" s="28">
        <v>0</v>
      </c>
      <c r="AD143" s="28">
        <v>0</v>
      </c>
      <c r="AE143" s="28"/>
      <c r="AF143" s="27">
        <v>0</v>
      </c>
      <c r="AG143" s="27">
        <f t="shared" si="30"/>
        <v>0</v>
      </c>
      <c r="AH143" s="27">
        <v>166721</v>
      </c>
      <c r="AI143" s="29">
        <f t="shared" si="28"/>
        <v>2785206626.9920678</v>
      </c>
    </row>
    <row r="144" spans="1:35" ht="30" x14ac:dyDescent="0.25">
      <c r="A144" s="11" t="s">
        <v>1214</v>
      </c>
      <c r="B144" s="10" t="s">
        <v>2407</v>
      </c>
      <c r="C144" s="10" t="s">
        <v>1414</v>
      </c>
      <c r="D144" s="10"/>
      <c r="E144" s="10" t="s">
        <v>915</v>
      </c>
      <c r="F144" s="10" t="s">
        <v>1418</v>
      </c>
      <c r="G144" s="10">
        <v>1837535511.49</v>
      </c>
      <c r="H144" s="10">
        <v>0</v>
      </c>
      <c r="I144" s="10">
        <v>0</v>
      </c>
      <c r="J144" s="10">
        <v>0</v>
      </c>
      <c r="K144" s="10">
        <f t="shared" si="29"/>
        <v>1837535511.49</v>
      </c>
      <c r="L144" s="10">
        <v>0</v>
      </c>
      <c r="M144" s="10">
        <v>345453530.15660107</v>
      </c>
      <c r="N144" s="10">
        <v>8165099.8545073271</v>
      </c>
      <c r="O144" s="10">
        <v>158932790.44999999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f t="shared" si="23"/>
        <v>2350086931.9511085</v>
      </c>
      <c r="W144" s="29">
        <v>1837535511.49</v>
      </c>
      <c r="X144" s="29">
        <f t="shared" si="24"/>
        <v>345453530.15660107</v>
      </c>
      <c r="Y144" s="29">
        <f t="shared" si="25"/>
        <v>167097890.30450732</v>
      </c>
      <c r="Z144" s="29">
        <f t="shared" si="26"/>
        <v>2350086931.9511085</v>
      </c>
      <c r="AA144" s="27">
        <v>1186611623.3099999</v>
      </c>
      <c r="AB144" s="29">
        <f t="shared" si="27"/>
        <v>1163475308.6411085</v>
      </c>
      <c r="AC144" s="28">
        <v>0</v>
      </c>
      <c r="AD144" s="28">
        <v>0</v>
      </c>
      <c r="AE144" s="28"/>
      <c r="AF144" s="27">
        <v>0</v>
      </c>
      <c r="AG144" s="27">
        <f t="shared" si="30"/>
        <v>0</v>
      </c>
      <c r="AH144" s="27">
        <v>141835</v>
      </c>
      <c r="AI144" s="29">
        <f t="shared" si="28"/>
        <v>1163617143.6411085</v>
      </c>
    </row>
    <row r="145" spans="1:35" ht="30" x14ac:dyDescent="0.25">
      <c r="A145" s="11" t="s">
        <v>1214</v>
      </c>
      <c r="B145" s="10" t="s">
        <v>2407</v>
      </c>
      <c r="C145" s="10" t="s">
        <v>1414</v>
      </c>
      <c r="D145" s="10"/>
      <c r="E145" s="10" t="s">
        <v>90</v>
      </c>
      <c r="F145" s="10" t="s">
        <v>1419</v>
      </c>
      <c r="G145" s="10">
        <v>3062895316</v>
      </c>
      <c r="H145" s="10">
        <v>0</v>
      </c>
      <c r="I145" s="10">
        <v>0</v>
      </c>
      <c r="J145" s="10">
        <v>0</v>
      </c>
      <c r="K145" s="10">
        <f t="shared" si="29"/>
        <v>3062895316</v>
      </c>
      <c r="L145" s="10">
        <v>0</v>
      </c>
      <c r="M145" s="10">
        <v>1036929543.318511</v>
      </c>
      <c r="N145" s="10">
        <v>30062076.432095051</v>
      </c>
      <c r="O145" s="10">
        <v>616287524.98000002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f t="shared" si="23"/>
        <v>4746174460.7306061</v>
      </c>
      <c r="W145" s="29">
        <v>3062895316</v>
      </c>
      <c r="X145" s="29">
        <f t="shared" si="24"/>
        <v>1036929543.318511</v>
      </c>
      <c r="Y145" s="29">
        <f t="shared" si="25"/>
        <v>646349601.41209507</v>
      </c>
      <c r="Z145" s="29">
        <f t="shared" si="26"/>
        <v>4746174460.7306061</v>
      </c>
      <c r="AA145" s="27">
        <v>0</v>
      </c>
      <c r="AB145" s="29">
        <f t="shared" si="27"/>
        <v>4746174460.7306061</v>
      </c>
      <c r="AC145" s="28">
        <v>0</v>
      </c>
      <c r="AD145" s="28">
        <v>0</v>
      </c>
      <c r="AE145" s="28"/>
      <c r="AF145" s="27">
        <v>0</v>
      </c>
      <c r="AG145" s="27">
        <f t="shared" si="30"/>
        <v>0</v>
      </c>
      <c r="AH145" s="27">
        <v>144010</v>
      </c>
      <c r="AI145" s="29">
        <f t="shared" si="28"/>
        <v>4746318470.7306061</v>
      </c>
    </row>
    <row r="146" spans="1:35" ht="30" x14ac:dyDescent="0.25">
      <c r="A146" s="11" t="s">
        <v>1214</v>
      </c>
      <c r="B146" s="10" t="s">
        <v>2407</v>
      </c>
      <c r="C146" s="10" t="s">
        <v>1414</v>
      </c>
      <c r="D146" s="10"/>
      <c r="E146" s="10" t="s">
        <v>91</v>
      </c>
      <c r="F146" s="10" t="s">
        <v>1420</v>
      </c>
      <c r="G146" s="10">
        <v>1408380016.3399999</v>
      </c>
      <c r="H146" s="10">
        <v>0</v>
      </c>
      <c r="I146" s="10">
        <v>0</v>
      </c>
      <c r="J146" s="10">
        <v>0</v>
      </c>
      <c r="K146" s="10">
        <f t="shared" si="29"/>
        <v>1408380016.3399999</v>
      </c>
      <c r="L146" s="10">
        <v>0</v>
      </c>
      <c r="M146" s="10">
        <v>654544549.26231885</v>
      </c>
      <c r="N146" s="10">
        <v>10309032.612854838</v>
      </c>
      <c r="O146" s="10">
        <v>211270390.69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f t="shared" si="23"/>
        <v>2284503988.9051738</v>
      </c>
      <c r="W146" s="29">
        <v>1408380016.3399999</v>
      </c>
      <c r="X146" s="29">
        <f t="shared" si="24"/>
        <v>654544549.26231885</v>
      </c>
      <c r="Y146" s="29">
        <f t="shared" si="25"/>
        <v>221579423.30285484</v>
      </c>
      <c r="Z146" s="29">
        <f t="shared" si="26"/>
        <v>2284503988.9051738</v>
      </c>
      <c r="AA146" s="27">
        <v>1247425468.54</v>
      </c>
      <c r="AB146" s="29">
        <f t="shared" si="27"/>
        <v>1037078520.3651738</v>
      </c>
      <c r="AC146" s="28">
        <v>0</v>
      </c>
      <c r="AD146" s="28">
        <v>0</v>
      </c>
      <c r="AE146" s="28"/>
      <c r="AF146" s="27">
        <v>0</v>
      </c>
      <c r="AG146" s="27">
        <f t="shared" si="30"/>
        <v>0</v>
      </c>
      <c r="AH146" s="27">
        <v>109770</v>
      </c>
      <c r="AI146" s="29">
        <f t="shared" si="28"/>
        <v>1037188290.3651738</v>
      </c>
    </row>
    <row r="147" spans="1:35" ht="30" x14ac:dyDescent="0.25">
      <c r="A147" s="11" t="s">
        <v>1214</v>
      </c>
      <c r="B147" s="10" t="s">
        <v>2407</v>
      </c>
      <c r="C147" s="10" t="s">
        <v>1414</v>
      </c>
      <c r="D147" s="10"/>
      <c r="E147" s="10" t="s">
        <v>92</v>
      </c>
      <c r="F147" s="10" t="s">
        <v>1421</v>
      </c>
      <c r="G147" s="10">
        <v>1952776220.9400001</v>
      </c>
      <c r="H147" s="10">
        <v>0</v>
      </c>
      <c r="I147" s="10">
        <v>0</v>
      </c>
      <c r="J147" s="10">
        <v>0</v>
      </c>
      <c r="K147" s="10">
        <f t="shared" si="29"/>
        <v>1952776220.9400001</v>
      </c>
      <c r="L147" s="10">
        <v>0</v>
      </c>
      <c r="M147" s="10">
        <v>1425021963.5128484</v>
      </c>
      <c r="N147" s="10">
        <v>18136620.46930325</v>
      </c>
      <c r="O147" s="10">
        <v>360729961.27999997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f t="shared" si="23"/>
        <v>3756664766.2021513</v>
      </c>
      <c r="W147" s="29">
        <v>1952776220.9400001</v>
      </c>
      <c r="X147" s="29">
        <f t="shared" si="24"/>
        <v>1425021963.5128484</v>
      </c>
      <c r="Y147" s="29">
        <f t="shared" si="25"/>
        <v>378866581.74930322</v>
      </c>
      <c r="Z147" s="29">
        <f t="shared" si="26"/>
        <v>3756664766.2021518</v>
      </c>
      <c r="AA147" s="27">
        <v>2974211485.8000002</v>
      </c>
      <c r="AB147" s="29">
        <f t="shared" si="27"/>
        <v>782453280.40215158</v>
      </c>
      <c r="AC147" s="28">
        <v>0</v>
      </c>
      <c r="AD147" s="28">
        <v>0</v>
      </c>
      <c r="AE147" s="28"/>
      <c r="AF147" s="27">
        <v>0</v>
      </c>
      <c r="AG147" s="27">
        <f t="shared" si="30"/>
        <v>0</v>
      </c>
      <c r="AH147" s="27">
        <v>150123</v>
      </c>
      <c r="AI147" s="29">
        <f t="shared" si="28"/>
        <v>782603403.40215158</v>
      </c>
    </row>
    <row r="148" spans="1:35" ht="30" x14ac:dyDescent="0.25">
      <c r="A148" s="11" t="s">
        <v>1214</v>
      </c>
      <c r="B148" s="10" t="s">
        <v>2407</v>
      </c>
      <c r="C148" s="10" t="s">
        <v>1414</v>
      </c>
      <c r="D148" s="10"/>
      <c r="E148" s="10" t="s">
        <v>93</v>
      </c>
      <c r="F148" s="10" t="s">
        <v>1422</v>
      </c>
      <c r="G148" s="10">
        <v>0</v>
      </c>
      <c r="H148" s="10">
        <v>0</v>
      </c>
      <c r="I148" s="10">
        <v>0</v>
      </c>
      <c r="J148" s="10">
        <v>0</v>
      </c>
      <c r="K148" s="10">
        <f t="shared" si="29"/>
        <v>0</v>
      </c>
      <c r="L148" s="10">
        <v>0</v>
      </c>
      <c r="M148" s="10">
        <v>5650010445.3227634</v>
      </c>
      <c r="N148" s="10">
        <v>34289563.852655888</v>
      </c>
      <c r="O148" s="10">
        <v>705085522.19000006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f t="shared" si="23"/>
        <v>6389385531.3654194</v>
      </c>
      <c r="W148" s="29">
        <v>0</v>
      </c>
      <c r="X148" s="29">
        <f t="shared" si="24"/>
        <v>5650010445.3227634</v>
      </c>
      <c r="Y148" s="29">
        <f t="shared" si="25"/>
        <v>739375086.04265594</v>
      </c>
      <c r="Z148" s="29">
        <f t="shared" si="26"/>
        <v>6389385531.3654194</v>
      </c>
      <c r="AA148" s="27">
        <v>0</v>
      </c>
      <c r="AB148" s="29">
        <f t="shared" si="27"/>
        <v>6389385531.3654194</v>
      </c>
      <c r="AC148" s="28">
        <v>0</v>
      </c>
      <c r="AD148" s="28">
        <v>0</v>
      </c>
      <c r="AE148" s="28"/>
      <c r="AF148" s="27">
        <v>0</v>
      </c>
      <c r="AG148" s="27">
        <f t="shared" si="30"/>
        <v>0</v>
      </c>
      <c r="AH148" s="27">
        <v>0</v>
      </c>
      <c r="AI148" s="29">
        <f t="shared" si="28"/>
        <v>6389385531.3654194</v>
      </c>
    </row>
    <row r="149" spans="1:35" ht="30" x14ac:dyDescent="0.25">
      <c r="A149" s="11" t="s">
        <v>1214</v>
      </c>
      <c r="B149" s="10" t="s">
        <v>2407</v>
      </c>
      <c r="C149" s="10" t="s">
        <v>1414</v>
      </c>
      <c r="D149" s="10"/>
      <c r="E149" s="10" t="s">
        <v>94</v>
      </c>
      <c r="F149" s="10" t="s">
        <v>1423</v>
      </c>
      <c r="G149" s="10">
        <v>1645408360.3099999</v>
      </c>
      <c r="H149" s="10">
        <v>0</v>
      </c>
      <c r="I149" s="10">
        <v>0</v>
      </c>
      <c r="J149" s="10">
        <v>0</v>
      </c>
      <c r="K149" s="10">
        <f t="shared" si="29"/>
        <v>1645408360.3099999</v>
      </c>
      <c r="L149" s="10">
        <v>0</v>
      </c>
      <c r="M149" s="10">
        <v>438272222.67521858</v>
      </c>
      <c r="N149" s="10">
        <v>10589030.30433476</v>
      </c>
      <c r="O149" s="10">
        <v>210332169.97999999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f t="shared" si="23"/>
        <v>2304601783.2695532</v>
      </c>
      <c r="W149" s="29">
        <v>1645408360.3099999</v>
      </c>
      <c r="X149" s="29">
        <f t="shared" si="24"/>
        <v>438272222.67521858</v>
      </c>
      <c r="Y149" s="29">
        <f t="shared" si="25"/>
        <v>220921200.28433475</v>
      </c>
      <c r="Z149" s="29">
        <f t="shared" si="26"/>
        <v>2304601783.2695532</v>
      </c>
      <c r="AA149" s="27">
        <v>2132738448.4300001</v>
      </c>
      <c r="AB149" s="29">
        <f t="shared" si="27"/>
        <v>171863334.83955312</v>
      </c>
      <c r="AC149" s="28">
        <v>0</v>
      </c>
      <c r="AD149" s="28">
        <v>0</v>
      </c>
      <c r="AE149" s="28"/>
      <c r="AF149" s="27">
        <v>0</v>
      </c>
      <c r="AG149" s="27">
        <f t="shared" si="30"/>
        <v>0</v>
      </c>
      <c r="AH149" s="27">
        <v>127631</v>
      </c>
      <c r="AI149" s="29">
        <f t="shared" si="28"/>
        <v>171990965.83955312</v>
      </c>
    </row>
    <row r="150" spans="1:35" ht="30" x14ac:dyDescent="0.25">
      <c r="A150" s="11" t="s">
        <v>1214</v>
      </c>
      <c r="B150" s="10" t="s">
        <v>2407</v>
      </c>
      <c r="C150" s="10" t="s">
        <v>1414</v>
      </c>
      <c r="D150" s="10"/>
      <c r="E150" s="10" t="s">
        <v>95</v>
      </c>
      <c r="F150" s="10" t="s">
        <v>1424</v>
      </c>
      <c r="G150" s="10">
        <v>1649146274.0999999</v>
      </c>
      <c r="H150" s="10">
        <v>0</v>
      </c>
      <c r="I150" s="10">
        <v>0</v>
      </c>
      <c r="J150" s="10">
        <v>0</v>
      </c>
      <c r="K150" s="10">
        <f t="shared" si="29"/>
        <v>1649146274.0999999</v>
      </c>
      <c r="L150" s="10">
        <v>0</v>
      </c>
      <c r="M150" s="10">
        <v>591722918.95371246</v>
      </c>
      <c r="N150" s="10">
        <v>16750815.319191098</v>
      </c>
      <c r="O150" s="10">
        <v>328357568.98000002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f t="shared" si="23"/>
        <v>2585977577.3529034</v>
      </c>
      <c r="W150" s="29">
        <v>1649146274.0999999</v>
      </c>
      <c r="X150" s="29">
        <f t="shared" si="24"/>
        <v>591722918.95371246</v>
      </c>
      <c r="Y150" s="29">
        <f t="shared" si="25"/>
        <v>345108384.29919112</v>
      </c>
      <c r="Z150" s="29">
        <f t="shared" si="26"/>
        <v>2585977577.3529034</v>
      </c>
      <c r="AA150" s="27">
        <v>1953741228.8</v>
      </c>
      <c r="AB150" s="29">
        <f t="shared" si="27"/>
        <v>632236348.55290341</v>
      </c>
      <c r="AC150" s="28">
        <v>0</v>
      </c>
      <c r="AD150" s="28">
        <v>0</v>
      </c>
      <c r="AE150" s="28"/>
      <c r="AF150" s="27">
        <v>0</v>
      </c>
      <c r="AG150" s="27">
        <f t="shared" si="30"/>
        <v>0</v>
      </c>
      <c r="AH150" s="27">
        <v>125583</v>
      </c>
      <c r="AI150" s="29">
        <f t="shared" si="28"/>
        <v>632361931.55290341</v>
      </c>
    </row>
    <row r="151" spans="1:35" ht="30" x14ac:dyDescent="0.25">
      <c r="A151" s="11" t="s">
        <v>1214</v>
      </c>
      <c r="B151" s="10" t="s">
        <v>2407</v>
      </c>
      <c r="C151" s="10" t="s">
        <v>1414</v>
      </c>
      <c r="D151" s="10"/>
      <c r="E151" s="10" t="s">
        <v>916</v>
      </c>
      <c r="F151" s="10" t="s">
        <v>1425</v>
      </c>
      <c r="G151" s="10">
        <v>962214834.84000003</v>
      </c>
      <c r="H151" s="10">
        <v>0</v>
      </c>
      <c r="I151" s="10">
        <v>0</v>
      </c>
      <c r="J151" s="10">
        <v>0</v>
      </c>
      <c r="K151" s="10">
        <f t="shared" si="29"/>
        <v>962214834.84000003</v>
      </c>
      <c r="L151" s="10">
        <v>0</v>
      </c>
      <c r="M151" s="10">
        <v>33072558.415845335</v>
      </c>
      <c r="N151" s="10">
        <v>3361942.1849678904</v>
      </c>
      <c r="O151" s="10">
        <v>65615960.57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f t="shared" si="23"/>
        <v>1064265296.0108132</v>
      </c>
      <c r="W151" s="29">
        <v>962214834.84000003</v>
      </c>
      <c r="X151" s="29">
        <f t="shared" si="24"/>
        <v>33072558.415845335</v>
      </c>
      <c r="Y151" s="29">
        <f t="shared" si="25"/>
        <v>68977902.754967898</v>
      </c>
      <c r="Z151" s="29">
        <f t="shared" si="26"/>
        <v>1064265296.0108132</v>
      </c>
      <c r="AA151" s="27">
        <v>363316664.25999999</v>
      </c>
      <c r="AB151" s="29">
        <f t="shared" si="27"/>
        <v>700948631.75081325</v>
      </c>
      <c r="AC151" s="28">
        <v>0</v>
      </c>
      <c r="AD151" s="28">
        <v>0</v>
      </c>
      <c r="AE151" s="28"/>
      <c r="AF151" s="27">
        <v>0</v>
      </c>
      <c r="AG151" s="27">
        <f t="shared" si="30"/>
        <v>0</v>
      </c>
      <c r="AH151" s="27">
        <v>74832</v>
      </c>
      <c r="AI151" s="29">
        <f t="shared" si="28"/>
        <v>701023463.75081325</v>
      </c>
    </row>
    <row r="152" spans="1:35" ht="30" x14ac:dyDescent="0.25">
      <c r="A152" s="11" t="s">
        <v>1214</v>
      </c>
      <c r="B152" s="10" t="s">
        <v>2407</v>
      </c>
      <c r="C152" s="10" t="s">
        <v>1414</v>
      </c>
      <c r="D152" s="10"/>
      <c r="E152" s="10" t="s">
        <v>917</v>
      </c>
      <c r="F152" s="10" t="s">
        <v>1426</v>
      </c>
      <c r="G152" s="10">
        <v>1115644529.2</v>
      </c>
      <c r="H152" s="10">
        <v>0</v>
      </c>
      <c r="I152" s="10">
        <v>0</v>
      </c>
      <c r="J152" s="10">
        <v>0</v>
      </c>
      <c r="K152" s="10">
        <f t="shared" si="29"/>
        <v>1115644529.2</v>
      </c>
      <c r="L152" s="10">
        <v>0</v>
      </c>
      <c r="M152" s="10">
        <v>458060544.2226181</v>
      </c>
      <c r="N152" s="10">
        <v>10175134.308784723</v>
      </c>
      <c r="O152" s="10">
        <v>200458842.81999999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f t="shared" si="23"/>
        <v>1784339050.5514028</v>
      </c>
      <c r="W152" s="29">
        <v>1115644529.2</v>
      </c>
      <c r="X152" s="29">
        <f t="shared" si="24"/>
        <v>458060544.2226181</v>
      </c>
      <c r="Y152" s="29">
        <f t="shared" si="25"/>
        <v>210633977.12878472</v>
      </c>
      <c r="Z152" s="29">
        <f t="shared" si="26"/>
        <v>1784339050.5514028</v>
      </c>
      <c r="AA152" s="27">
        <v>95946800</v>
      </c>
      <c r="AB152" s="29">
        <f t="shared" si="27"/>
        <v>1688392250.5514028</v>
      </c>
      <c r="AC152" s="28">
        <v>0</v>
      </c>
      <c r="AD152" s="28">
        <v>0</v>
      </c>
      <c r="AE152" s="28"/>
      <c r="AF152" s="27">
        <v>0</v>
      </c>
      <c r="AG152" s="27">
        <f t="shared" si="30"/>
        <v>0</v>
      </c>
      <c r="AH152" s="27">
        <v>86737</v>
      </c>
      <c r="AI152" s="29">
        <f t="shared" si="28"/>
        <v>1688478987.5514028</v>
      </c>
    </row>
    <row r="153" spans="1:35" ht="30" x14ac:dyDescent="0.25">
      <c r="A153" s="11" t="s">
        <v>1214</v>
      </c>
      <c r="B153" s="10" t="s">
        <v>2407</v>
      </c>
      <c r="C153" s="10" t="s">
        <v>1414</v>
      </c>
      <c r="D153" s="10"/>
      <c r="E153" s="10" t="s">
        <v>918</v>
      </c>
      <c r="F153" s="10" t="s">
        <v>1427</v>
      </c>
      <c r="G153" s="10">
        <v>1739908295.6700001</v>
      </c>
      <c r="H153" s="10">
        <v>0</v>
      </c>
      <c r="I153" s="10">
        <v>0</v>
      </c>
      <c r="J153" s="10">
        <v>0</v>
      </c>
      <c r="K153" s="10">
        <f t="shared" si="29"/>
        <v>1739908295.6700001</v>
      </c>
      <c r="L153" s="10">
        <v>0</v>
      </c>
      <c r="M153" s="10">
        <v>554717611.57795548</v>
      </c>
      <c r="N153" s="10">
        <v>15101726.916282833</v>
      </c>
      <c r="O153" s="10">
        <v>301919273.61000001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f t="shared" si="23"/>
        <v>2611646907.7742381</v>
      </c>
      <c r="W153" s="29">
        <v>1739908295.6700001</v>
      </c>
      <c r="X153" s="29">
        <f t="shared" si="24"/>
        <v>554717611.57795548</v>
      </c>
      <c r="Y153" s="29">
        <f t="shared" si="25"/>
        <v>317021000.52628285</v>
      </c>
      <c r="Z153" s="29">
        <f t="shared" si="26"/>
        <v>2611646907.7742381</v>
      </c>
      <c r="AA153" s="27">
        <v>1218525066.1600001</v>
      </c>
      <c r="AB153" s="29">
        <f t="shared" si="27"/>
        <v>1393121841.614238</v>
      </c>
      <c r="AC153" s="28">
        <v>0</v>
      </c>
      <c r="AD153" s="28">
        <v>0</v>
      </c>
      <c r="AE153" s="28"/>
      <c r="AF153" s="27">
        <v>0</v>
      </c>
      <c r="AG153" s="27">
        <f t="shared" si="30"/>
        <v>0</v>
      </c>
      <c r="AH153" s="27">
        <v>135022</v>
      </c>
      <c r="AI153" s="29">
        <f t="shared" si="28"/>
        <v>1393256863.614238</v>
      </c>
    </row>
    <row r="154" spans="1:35" ht="30" x14ac:dyDescent="0.25">
      <c r="A154" s="11" t="s">
        <v>1214</v>
      </c>
      <c r="B154" s="10" t="s">
        <v>2407</v>
      </c>
      <c r="C154" s="10" t="s">
        <v>1414</v>
      </c>
      <c r="D154" s="10"/>
      <c r="E154" s="10" t="s">
        <v>96</v>
      </c>
      <c r="F154" s="10" t="s">
        <v>1428</v>
      </c>
      <c r="G154" s="10">
        <v>0</v>
      </c>
      <c r="H154" s="10">
        <v>0</v>
      </c>
      <c r="I154" s="10">
        <v>0</v>
      </c>
      <c r="J154" s="10">
        <v>0</v>
      </c>
      <c r="K154" s="10">
        <f t="shared" si="29"/>
        <v>0</v>
      </c>
      <c r="L154" s="10">
        <v>0</v>
      </c>
      <c r="M154" s="10">
        <v>1986614315.5171661</v>
      </c>
      <c r="N154" s="10">
        <v>12171748.160338998</v>
      </c>
      <c r="O154" s="10">
        <v>244003395.84999999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f t="shared" si="23"/>
        <v>2242789459.5275049</v>
      </c>
      <c r="W154" s="29">
        <v>0</v>
      </c>
      <c r="X154" s="29">
        <f t="shared" si="24"/>
        <v>1986614315.5171661</v>
      </c>
      <c r="Y154" s="29">
        <f t="shared" si="25"/>
        <v>256175144.01033899</v>
      </c>
      <c r="Z154" s="29">
        <f t="shared" si="26"/>
        <v>2242789459.5275049</v>
      </c>
      <c r="AA154" s="27">
        <v>0</v>
      </c>
      <c r="AB154" s="29">
        <f t="shared" si="27"/>
        <v>2242789459.5275049</v>
      </c>
      <c r="AC154" s="28">
        <v>0</v>
      </c>
      <c r="AD154" s="28">
        <v>0</v>
      </c>
      <c r="AE154" s="28"/>
      <c r="AF154" s="27">
        <v>0</v>
      </c>
      <c r="AG154" s="27">
        <f t="shared" si="30"/>
        <v>0</v>
      </c>
      <c r="AH154" s="27">
        <v>0</v>
      </c>
      <c r="AI154" s="29">
        <f t="shared" si="28"/>
        <v>2242789459.5275049</v>
      </c>
    </row>
    <row r="155" spans="1:35" ht="30" x14ac:dyDescent="0.25">
      <c r="A155" s="11" t="s">
        <v>1214</v>
      </c>
      <c r="B155" s="10" t="s">
        <v>2407</v>
      </c>
      <c r="C155" s="10" t="s">
        <v>1414</v>
      </c>
      <c r="D155" s="10"/>
      <c r="E155" s="10" t="s">
        <v>97</v>
      </c>
      <c r="F155" s="10" t="s">
        <v>1429</v>
      </c>
      <c r="G155" s="10">
        <v>2082897289.74</v>
      </c>
      <c r="H155" s="10">
        <v>0</v>
      </c>
      <c r="I155" s="10">
        <v>0</v>
      </c>
      <c r="J155" s="10">
        <v>0</v>
      </c>
      <c r="K155" s="10">
        <f t="shared" si="29"/>
        <v>2082897289.74</v>
      </c>
      <c r="L155" s="10">
        <v>0</v>
      </c>
      <c r="M155" s="10">
        <v>943846392.0467236</v>
      </c>
      <c r="N155" s="10">
        <v>17616398.555860519</v>
      </c>
      <c r="O155" s="10">
        <v>350705125.5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f t="shared" si="23"/>
        <v>3395065205.8425841</v>
      </c>
      <c r="W155" s="29">
        <v>2082897289.74</v>
      </c>
      <c r="X155" s="29">
        <f t="shared" si="24"/>
        <v>943846392.0467236</v>
      </c>
      <c r="Y155" s="29">
        <f t="shared" si="25"/>
        <v>368321524.05586052</v>
      </c>
      <c r="Z155" s="29">
        <f t="shared" si="26"/>
        <v>3395065205.8425841</v>
      </c>
      <c r="AA155" s="27">
        <v>0</v>
      </c>
      <c r="AB155" s="29">
        <f t="shared" si="27"/>
        <v>3395065205.8425841</v>
      </c>
      <c r="AC155" s="28">
        <v>0</v>
      </c>
      <c r="AD155" s="28">
        <v>0</v>
      </c>
      <c r="AE155" s="28"/>
      <c r="AF155" s="27">
        <v>0</v>
      </c>
      <c r="AG155" s="27">
        <f t="shared" si="30"/>
        <v>0</v>
      </c>
      <c r="AH155" s="27">
        <v>161577</v>
      </c>
      <c r="AI155" s="29">
        <f t="shared" si="28"/>
        <v>3395226782.8425841</v>
      </c>
    </row>
    <row r="156" spans="1:35" ht="30" x14ac:dyDescent="0.25">
      <c r="A156" s="11" t="s">
        <v>1214</v>
      </c>
      <c r="B156" s="10" t="s">
        <v>2407</v>
      </c>
      <c r="C156" s="10" t="s">
        <v>1414</v>
      </c>
      <c r="D156" s="10"/>
      <c r="E156" s="10" t="s">
        <v>98</v>
      </c>
      <c r="F156" s="10" t="s">
        <v>1430</v>
      </c>
      <c r="G156" s="10">
        <v>2206099015.25</v>
      </c>
      <c r="H156" s="10">
        <v>0</v>
      </c>
      <c r="I156" s="10">
        <v>0</v>
      </c>
      <c r="J156" s="10">
        <v>0</v>
      </c>
      <c r="K156" s="10">
        <f t="shared" si="29"/>
        <v>2206099015.25</v>
      </c>
      <c r="L156" s="10">
        <v>0</v>
      </c>
      <c r="M156" s="10">
        <v>1076608888.9404731</v>
      </c>
      <c r="N156" s="10">
        <v>21881279.688611269</v>
      </c>
      <c r="O156" s="10">
        <v>442456363.69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f t="shared" si="23"/>
        <v>3747045547.5690846</v>
      </c>
      <c r="W156" s="29">
        <v>2206099015.25</v>
      </c>
      <c r="X156" s="29">
        <f t="shared" si="24"/>
        <v>1076608888.9404731</v>
      </c>
      <c r="Y156" s="29">
        <f t="shared" si="25"/>
        <v>464337643.37861127</v>
      </c>
      <c r="Z156" s="29">
        <f t="shared" si="26"/>
        <v>3747045547.5690842</v>
      </c>
      <c r="AA156" s="27">
        <v>2539611785.0900002</v>
      </c>
      <c r="AB156" s="29">
        <f t="shared" si="27"/>
        <v>1207433762.479084</v>
      </c>
      <c r="AC156" s="28">
        <v>0</v>
      </c>
      <c r="AD156" s="28">
        <v>0</v>
      </c>
      <c r="AE156" s="28"/>
      <c r="AF156" s="27">
        <v>0</v>
      </c>
      <c r="AG156" s="27">
        <f t="shared" si="30"/>
        <v>0</v>
      </c>
      <c r="AH156" s="27">
        <v>123763</v>
      </c>
      <c r="AI156" s="29">
        <f t="shared" si="28"/>
        <v>1207557525.479084</v>
      </c>
    </row>
    <row r="157" spans="1:35" ht="30" x14ac:dyDescent="0.25">
      <c r="A157" s="11" t="s">
        <v>1214</v>
      </c>
      <c r="B157" s="10" t="s">
        <v>2407</v>
      </c>
      <c r="C157" s="10" t="s">
        <v>1414</v>
      </c>
      <c r="D157" s="10"/>
      <c r="E157" s="10" t="s">
        <v>99</v>
      </c>
      <c r="F157" s="10" t="s">
        <v>1374</v>
      </c>
      <c r="G157" s="10">
        <v>6535383459.1499996</v>
      </c>
      <c r="H157" s="10">
        <v>0</v>
      </c>
      <c r="I157" s="10">
        <v>0</v>
      </c>
      <c r="J157" s="10">
        <v>0</v>
      </c>
      <c r="K157" s="10">
        <f t="shared" si="29"/>
        <v>6535383459.1499996</v>
      </c>
      <c r="L157" s="10">
        <v>0</v>
      </c>
      <c r="M157" s="10">
        <v>3475548171.8442554</v>
      </c>
      <c r="N157" s="10">
        <v>65864696.552656651</v>
      </c>
      <c r="O157" s="10">
        <v>1304327119.05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f t="shared" si="23"/>
        <v>11381123446.59691</v>
      </c>
      <c r="W157" s="29">
        <v>6535383459.1499996</v>
      </c>
      <c r="X157" s="29">
        <f t="shared" si="24"/>
        <v>3475548171.8442554</v>
      </c>
      <c r="Y157" s="29">
        <f t="shared" si="25"/>
        <v>1370191815.6026566</v>
      </c>
      <c r="Z157" s="29">
        <f t="shared" si="26"/>
        <v>11381123446.596912</v>
      </c>
      <c r="AA157" s="27">
        <v>5410924268.5200005</v>
      </c>
      <c r="AB157" s="29">
        <f t="shared" si="27"/>
        <v>5970199178.0769119</v>
      </c>
      <c r="AC157" s="28">
        <v>0</v>
      </c>
      <c r="AD157" s="28">
        <v>0</v>
      </c>
      <c r="AE157" s="28"/>
      <c r="AF157" s="27">
        <v>0</v>
      </c>
      <c r="AG157" s="27">
        <f t="shared" si="30"/>
        <v>0</v>
      </c>
      <c r="AH157" s="27">
        <v>200498</v>
      </c>
      <c r="AI157" s="29">
        <f t="shared" si="28"/>
        <v>5970399676.0769119</v>
      </c>
    </row>
    <row r="158" spans="1:35" ht="30" x14ac:dyDescent="0.25">
      <c r="A158" s="11" t="s">
        <v>1214</v>
      </c>
      <c r="B158" s="10" t="s">
        <v>2407</v>
      </c>
      <c r="C158" s="10" t="s">
        <v>1414</v>
      </c>
      <c r="D158" s="10"/>
      <c r="E158" s="10" t="s">
        <v>919</v>
      </c>
      <c r="F158" s="10" t="s">
        <v>1431</v>
      </c>
      <c r="G158" s="10">
        <v>1844552703.3699999</v>
      </c>
      <c r="H158" s="10">
        <v>0</v>
      </c>
      <c r="I158" s="10">
        <v>0</v>
      </c>
      <c r="J158" s="10">
        <v>0</v>
      </c>
      <c r="K158" s="10">
        <f t="shared" si="29"/>
        <v>1844552703.3699999</v>
      </c>
      <c r="L158" s="10">
        <v>0</v>
      </c>
      <c r="M158" s="10">
        <v>830265335.53377485</v>
      </c>
      <c r="N158" s="10">
        <v>7353447.0204564929</v>
      </c>
      <c r="O158" s="10">
        <v>140448709.83000001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f t="shared" si="23"/>
        <v>2822620195.754231</v>
      </c>
      <c r="W158" s="29">
        <v>1844552703.3699999</v>
      </c>
      <c r="X158" s="29">
        <f t="shared" si="24"/>
        <v>830265335.53377485</v>
      </c>
      <c r="Y158" s="29">
        <f t="shared" si="25"/>
        <v>147802156.85045651</v>
      </c>
      <c r="Z158" s="29">
        <f t="shared" si="26"/>
        <v>2822620195.7542315</v>
      </c>
      <c r="AA158" s="27">
        <v>2234570518.9200001</v>
      </c>
      <c r="AB158" s="29">
        <f t="shared" si="27"/>
        <v>588049676.83423138</v>
      </c>
      <c r="AC158" s="28">
        <v>0</v>
      </c>
      <c r="AD158" s="28">
        <v>0</v>
      </c>
      <c r="AE158" s="28"/>
      <c r="AF158" s="27">
        <v>0</v>
      </c>
      <c r="AG158" s="27">
        <f t="shared" si="30"/>
        <v>0</v>
      </c>
      <c r="AH158" s="27">
        <v>141844</v>
      </c>
      <c r="AI158" s="29">
        <f t="shared" si="28"/>
        <v>588191520.83423138</v>
      </c>
    </row>
    <row r="159" spans="1:35" ht="30" x14ac:dyDescent="0.25">
      <c r="A159" s="11" t="s">
        <v>1214</v>
      </c>
      <c r="B159" s="10" t="s">
        <v>2407</v>
      </c>
      <c r="C159" s="10" t="s">
        <v>1414</v>
      </c>
      <c r="D159" s="10"/>
      <c r="E159" s="10" t="s">
        <v>100</v>
      </c>
      <c r="F159" s="10" t="s">
        <v>1432</v>
      </c>
      <c r="G159" s="10">
        <v>1449050491.6900001</v>
      </c>
      <c r="H159" s="10">
        <v>0</v>
      </c>
      <c r="I159" s="10">
        <v>0</v>
      </c>
      <c r="J159" s="10">
        <v>0</v>
      </c>
      <c r="K159" s="10">
        <f t="shared" si="29"/>
        <v>1449050491.6900001</v>
      </c>
      <c r="L159" s="10">
        <v>0</v>
      </c>
      <c r="M159" s="10">
        <v>585902769.71620607</v>
      </c>
      <c r="N159" s="10">
        <v>13458512.031417012</v>
      </c>
      <c r="O159" s="10">
        <v>272902108.42000002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f t="shared" si="23"/>
        <v>2321313881.8576231</v>
      </c>
      <c r="W159" s="29">
        <v>1449050491.6900001</v>
      </c>
      <c r="X159" s="29">
        <f t="shared" si="24"/>
        <v>585902769.71620607</v>
      </c>
      <c r="Y159" s="29">
        <f t="shared" si="25"/>
        <v>286360620.45141703</v>
      </c>
      <c r="Z159" s="29">
        <f t="shared" si="26"/>
        <v>2321313881.8576231</v>
      </c>
      <c r="AA159" s="27">
        <v>1087075546.3299999</v>
      </c>
      <c r="AB159" s="29">
        <f t="shared" si="27"/>
        <v>1234238335.5276232</v>
      </c>
      <c r="AC159" s="28">
        <v>0</v>
      </c>
      <c r="AD159" s="28">
        <v>0</v>
      </c>
      <c r="AE159" s="28"/>
      <c r="AF159" s="27">
        <v>0</v>
      </c>
      <c r="AG159" s="27">
        <f t="shared" si="30"/>
        <v>0</v>
      </c>
      <c r="AH159" s="27">
        <v>112413</v>
      </c>
      <c r="AI159" s="29">
        <f t="shared" si="28"/>
        <v>1234350748.5276232</v>
      </c>
    </row>
    <row r="160" spans="1:35" ht="30" x14ac:dyDescent="0.25">
      <c r="A160" s="11" t="s">
        <v>1214</v>
      </c>
      <c r="B160" s="10" t="s">
        <v>2407</v>
      </c>
      <c r="C160" s="10" t="s">
        <v>1414</v>
      </c>
      <c r="D160" s="10"/>
      <c r="E160" s="10" t="s">
        <v>920</v>
      </c>
      <c r="F160" s="10" t="s">
        <v>1433</v>
      </c>
      <c r="G160" s="10">
        <v>0</v>
      </c>
      <c r="H160" s="10">
        <v>0</v>
      </c>
      <c r="I160" s="10">
        <v>0</v>
      </c>
      <c r="J160" s="10">
        <v>0</v>
      </c>
      <c r="K160" s="10">
        <f t="shared" si="29"/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f t="shared" si="23"/>
        <v>0</v>
      </c>
      <c r="W160" s="29">
        <v>0</v>
      </c>
      <c r="X160" s="29">
        <f t="shared" si="24"/>
        <v>0</v>
      </c>
      <c r="Y160" s="29">
        <f t="shared" si="25"/>
        <v>0</v>
      </c>
      <c r="Z160" s="29">
        <f t="shared" si="26"/>
        <v>0</v>
      </c>
      <c r="AA160" s="27">
        <v>0</v>
      </c>
      <c r="AB160" s="29">
        <f t="shared" si="27"/>
        <v>0</v>
      </c>
      <c r="AC160" s="28">
        <v>0</v>
      </c>
      <c r="AD160" s="28">
        <v>0</v>
      </c>
      <c r="AE160" s="28"/>
      <c r="AF160" s="27">
        <v>0</v>
      </c>
      <c r="AG160" s="27">
        <f t="shared" si="30"/>
        <v>0</v>
      </c>
      <c r="AH160" s="27">
        <v>0</v>
      </c>
      <c r="AI160" s="29">
        <f t="shared" si="28"/>
        <v>0</v>
      </c>
    </row>
    <row r="161" spans="1:35" ht="30" x14ac:dyDescent="0.25">
      <c r="A161" s="11" t="s">
        <v>1214</v>
      </c>
      <c r="B161" s="10" t="s">
        <v>2407</v>
      </c>
      <c r="C161" s="10" t="s">
        <v>1414</v>
      </c>
      <c r="D161" s="10"/>
      <c r="E161" s="10" t="s">
        <v>921</v>
      </c>
      <c r="F161" s="10" t="s">
        <v>1434</v>
      </c>
      <c r="G161" s="10">
        <v>1128085549.1300001</v>
      </c>
      <c r="H161" s="10">
        <v>0</v>
      </c>
      <c r="I161" s="10">
        <v>0</v>
      </c>
      <c r="J161" s="10">
        <v>0</v>
      </c>
      <c r="K161" s="10">
        <f t="shared" si="29"/>
        <v>1128085549.1300001</v>
      </c>
      <c r="L161" s="10">
        <v>0</v>
      </c>
      <c r="M161" s="10">
        <v>38766497.705355644</v>
      </c>
      <c r="N161" s="10">
        <v>5515048.2953538895</v>
      </c>
      <c r="O161" s="10">
        <v>104238093.23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f t="shared" si="23"/>
        <v>1276605188.3607097</v>
      </c>
      <c r="W161" s="29">
        <v>1128085549.1300001</v>
      </c>
      <c r="X161" s="29">
        <f t="shared" si="24"/>
        <v>38766497.705355644</v>
      </c>
      <c r="Y161" s="29">
        <f t="shared" si="25"/>
        <v>109753141.52535389</v>
      </c>
      <c r="Z161" s="29">
        <f t="shared" si="26"/>
        <v>1276605188.3607097</v>
      </c>
      <c r="AA161" s="27">
        <v>0</v>
      </c>
      <c r="AB161" s="29">
        <f t="shared" si="27"/>
        <v>1276605188.3607097</v>
      </c>
      <c r="AC161" s="28">
        <v>0</v>
      </c>
      <c r="AD161" s="28">
        <v>0</v>
      </c>
      <c r="AE161" s="28"/>
      <c r="AF161" s="27">
        <v>0</v>
      </c>
      <c r="AG161" s="27">
        <f t="shared" si="30"/>
        <v>0</v>
      </c>
      <c r="AH161" s="27">
        <v>87820</v>
      </c>
      <c r="AI161" s="29">
        <f t="shared" si="28"/>
        <v>1276693008.3607097</v>
      </c>
    </row>
    <row r="162" spans="1:35" ht="30" x14ac:dyDescent="0.25">
      <c r="A162" s="11" t="s">
        <v>1214</v>
      </c>
      <c r="B162" s="10" t="s">
        <v>2407</v>
      </c>
      <c r="C162" s="10" t="s">
        <v>1414</v>
      </c>
      <c r="D162" s="10"/>
      <c r="E162" s="10" t="s">
        <v>101</v>
      </c>
      <c r="F162" s="10" t="s">
        <v>1435</v>
      </c>
      <c r="G162" s="10">
        <v>1228272219.21</v>
      </c>
      <c r="H162" s="10">
        <v>0</v>
      </c>
      <c r="I162" s="10">
        <v>0</v>
      </c>
      <c r="J162" s="10">
        <v>0</v>
      </c>
      <c r="K162" s="10">
        <f t="shared" si="29"/>
        <v>1228272219.21</v>
      </c>
      <c r="L162" s="10">
        <v>0</v>
      </c>
      <c r="M162" s="10">
        <v>243433958.31171858</v>
      </c>
      <c r="N162" s="10">
        <v>7166800.0972409844</v>
      </c>
      <c r="O162" s="10">
        <v>138870492.71000001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f t="shared" si="23"/>
        <v>1617743470.3289595</v>
      </c>
      <c r="W162" s="29">
        <v>1228272219.21</v>
      </c>
      <c r="X162" s="29">
        <f t="shared" si="24"/>
        <v>243433958.31171858</v>
      </c>
      <c r="Y162" s="29">
        <f t="shared" si="25"/>
        <v>146037292.80724099</v>
      </c>
      <c r="Z162" s="29">
        <f t="shared" si="26"/>
        <v>1617743470.3289595</v>
      </c>
      <c r="AA162" s="27">
        <v>1005426537.05</v>
      </c>
      <c r="AB162" s="29">
        <f t="shared" si="27"/>
        <v>612316933.27895951</v>
      </c>
      <c r="AC162" s="28">
        <v>0</v>
      </c>
      <c r="AD162" s="28">
        <v>0</v>
      </c>
      <c r="AE162" s="28"/>
      <c r="AF162" s="27">
        <v>0</v>
      </c>
      <c r="AG162" s="27">
        <f t="shared" si="30"/>
        <v>0</v>
      </c>
      <c r="AH162" s="27">
        <v>95818</v>
      </c>
      <c r="AI162" s="29">
        <f t="shared" si="28"/>
        <v>612412751.27895951</v>
      </c>
    </row>
    <row r="163" spans="1:35" ht="30" x14ac:dyDescent="0.25">
      <c r="A163" s="11" t="s">
        <v>1214</v>
      </c>
      <c r="B163" s="10" t="s">
        <v>2407</v>
      </c>
      <c r="C163" s="10" t="s">
        <v>1414</v>
      </c>
      <c r="D163" s="10"/>
      <c r="E163" s="10" t="s">
        <v>922</v>
      </c>
      <c r="F163" s="10" t="s">
        <v>1436</v>
      </c>
      <c r="G163" s="10">
        <v>955329524.33000004</v>
      </c>
      <c r="H163" s="10">
        <v>0</v>
      </c>
      <c r="I163" s="10">
        <v>0</v>
      </c>
      <c r="J163" s="10">
        <v>0</v>
      </c>
      <c r="K163" s="10">
        <f t="shared" si="29"/>
        <v>955329524.33000004</v>
      </c>
      <c r="L163" s="10">
        <v>0</v>
      </c>
      <c r="M163" s="10">
        <v>221675036.28141832</v>
      </c>
      <c r="N163" s="10">
        <v>6196132.3834502697</v>
      </c>
      <c r="O163" s="10">
        <v>121345968.3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f t="shared" si="23"/>
        <v>1304546661.2948685</v>
      </c>
      <c r="W163" s="29">
        <v>955329524.33000004</v>
      </c>
      <c r="X163" s="29">
        <f t="shared" si="24"/>
        <v>221675036.28141832</v>
      </c>
      <c r="Y163" s="29">
        <f t="shared" si="25"/>
        <v>127542100.68345027</v>
      </c>
      <c r="Z163" s="29">
        <f t="shared" si="26"/>
        <v>1304546661.2948685</v>
      </c>
      <c r="AA163" s="27">
        <v>1208661958</v>
      </c>
      <c r="AB163" s="29">
        <f t="shared" si="27"/>
        <v>95884703.294868469</v>
      </c>
      <c r="AC163" s="28">
        <v>0</v>
      </c>
      <c r="AD163" s="28">
        <v>0</v>
      </c>
      <c r="AE163" s="28"/>
      <c r="AF163" s="27">
        <v>0</v>
      </c>
      <c r="AG163" s="27">
        <f t="shared" si="30"/>
        <v>0</v>
      </c>
      <c r="AH163" s="27">
        <v>74880</v>
      </c>
      <c r="AI163" s="29">
        <f t="shared" si="28"/>
        <v>95959583.294868469</v>
      </c>
    </row>
    <row r="164" spans="1:35" ht="30" x14ac:dyDescent="0.25">
      <c r="A164" s="11" t="s">
        <v>1214</v>
      </c>
      <c r="B164" s="10" t="s">
        <v>2408</v>
      </c>
      <c r="C164" s="10" t="s">
        <v>844</v>
      </c>
      <c r="D164" s="10"/>
      <c r="E164" s="10" t="s">
        <v>103</v>
      </c>
      <c r="F164" s="10" t="s">
        <v>844</v>
      </c>
      <c r="G164" s="10">
        <v>0</v>
      </c>
      <c r="H164" s="10">
        <v>0</v>
      </c>
      <c r="I164" s="10">
        <v>0</v>
      </c>
      <c r="J164" s="10">
        <v>0</v>
      </c>
      <c r="K164" s="10">
        <f t="shared" si="29"/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f t="shared" si="23"/>
        <v>0</v>
      </c>
      <c r="W164" s="29">
        <v>0</v>
      </c>
      <c r="X164" s="29">
        <f t="shared" si="24"/>
        <v>0</v>
      </c>
      <c r="Y164" s="29">
        <f t="shared" si="25"/>
        <v>0</v>
      </c>
      <c r="Z164" s="29">
        <f t="shared" si="26"/>
        <v>0</v>
      </c>
      <c r="AA164" s="27">
        <v>0</v>
      </c>
      <c r="AB164" s="29">
        <f t="shared" si="27"/>
        <v>0</v>
      </c>
      <c r="AC164" s="28">
        <v>0</v>
      </c>
      <c r="AD164" s="28">
        <v>0</v>
      </c>
      <c r="AE164" s="28"/>
      <c r="AF164" s="27">
        <v>0</v>
      </c>
      <c r="AG164" s="27">
        <f t="shared" si="30"/>
        <v>0</v>
      </c>
      <c r="AH164" s="27">
        <v>0</v>
      </c>
      <c r="AI164" s="29">
        <f t="shared" si="28"/>
        <v>0</v>
      </c>
    </row>
    <row r="165" spans="1:35" ht="30" x14ac:dyDescent="0.25">
      <c r="A165" s="11" t="s">
        <v>1214</v>
      </c>
      <c r="B165" s="10" t="s">
        <v>2407</v>
      </c>
      <c r="C165" s="10" t="s">
        <v>1230</v>
      </c>
      <c r="D165" s="10"/>
      <c r="E165" s="10" t="s">
        <v>105</v>
      </c>
      <c r="F165" s="10" t="s">
        <v>1437</v>
      </c>
      <c r="G165" s="10">
        <v>0</v>
      </c>
      <c r="H165" s="10">
        <v>0</v>
      </c>
      <c r="I165" s="10">
        <v>0</v>
      </c>
      <c r="J165" s="10">
        <v>0</v>
      </c>
      <c r="K165" s="10">
        <f t="shared" si="29"/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f t="shared" si="23"/>
        <v>0</v>
      </c>
      <c r="W165" s="29">
        <v>0</v>
      </c>
      <c r="X165" s="29">
        <f t="shared" si="24"/>
        <v>0</v>
      </c>
      <c r="Y165" s="29">
        <f t="shared" si="25"/>
        <v>0</v>
      </c>
      <c r="Z165" s="29">
        <f t="shared" si="26"/>
        <v>0</v>
      </c>
      <c r="AA165" s="27">
        <v>0</v>
      </c>
      <c r="AB165" s="29">
        <f t="shared" si="27"/>
        <v>0</v>
      </c>
      <c r="AC165" s="28">
        <v>0</v>
      </c>
      <c r="AD165" s="28">
        <v>0</v>
      </c>
      <c r="AE165" s="28"/>
      <c r="AF165" s="27">
        <v>0</v>
      </c>
      <c r="AG165" s="27">
        <f t="shared" si="30"/>
        <v>0</v>
      </c>
      <c r="AH165" s="27">
        <v>0</v>
      </c>
      <c r="AI165" s="29">
        <f t="shared" si="28"/>
        <v>0</v>
      </c>
    </row>
    <row r="166" spans="1:35" ht="30" x14ac:dyDescent="0.25">
      <c r="A166" s="11" t="s">
        <v>1214</v>
      </c>
      <c r="B166" s="10" t="s">
        <v>2407</v>
      </c>
      <c r="C166" s="10" t="s">
        <v>1230</v>
      </c>
      <c r="D166" s="10"/>
      <c r="E166" s="10" t="s">
        <v>106</v>
      </c>
      <c r="F166" s="10" t="s">
        <v>1438</v>
      </c>
      <c r="G166" s="10">
        <v>0</v>
      </c>
      <c r="H166" s="10">
        <v>0</v>
      </c>
      <c r="I166" s="10">
        <v>0</v>
      </c>
      <c r="J166" s="10">
        <v>0</v>
      </c>
      <c r="K166" s="10">
        <f t="shared" si="29"/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f t="shared" si="23"/>
        <v>0</v>
      </c>
      <c r="W166" s="29">
        <v>0</v>
      </c>
      <c r="X166" s="29">
        <f t="shared" si="24"/>
        <v>0</v>
      </c>
      <c r="Y166" s="29">
        <f t="shared" si="25"/>
        <v>0</v>
      </c>
      <c r="Z166" s="29">
        <f t="shared" si="26"/>
        <v>0</v>
      </c>
      <c r="AA166" s="27">
        <v>0</v>
      </c>
      <c r="AB166" s="29">
        <f t="shared" si="27"/>
        <v>0</v>
      </c>
      <c r="AC166" s="28">
        <v>0</v>
      </c>
      <c r="AD166" s="28">
        <v>0</v>
      </c>
      <c r="AE166" s="28"/>
      <c r="AF166" s="27">
        <v>0</v>
      </c>
      <c r="AG166" s="27">
        <f t="shared" si="30"/>
        <v>0</v>
      </c>
      <c r="AH166" s="27">
        <v>0</v>
      </c>
      <c r="AI166" s="29">
        <f t="shared" si="28"/>
        <v>0</v>
      </c>
    </row>
    <row r="167" spans="1:35" ht="30" x14ac:dyDescent="0.25">
      <c r="A167" s="11" t="s">
        <v>1214</v>
      </c>
      <c r="B167" s="10" t="s">
        <v>2407</v>
      </c>
      <c r="C167" s="10" t="s">
        <v>1230</v>
      </c>
      <c r="D167" s="10"/>
      <c r="E167" s="10" t="s">
        <v>923</v>
      </c>
      <c r="F167" s="10" t="s">
        <v>1439</v>
      </c>
      <c r="G167" s="10">
        <v>2927027725.9699998</v>
      </c>
      <c r="H167" s="10">
        <v>0</v>
      </c>
      <c r="I167" s="10">
        <v>0</v>
      </c>
      <c r="J167" s="10">
        <v>0</v>
      </c>
      <c r="K167" s="10">
        <f t="shared" si="29"/>
        <v>2927027725.9699998</v>
      </c>
      <c r="L167" s="10">
        <v>0</v>
      </c>
      <c r="M167" s="10">
        <v>1171493133.5353653</v>
      </c>
      <c r="N167" s="10">
        <v>15758749.408545613</v>
      </c>
      <c r="O167" s="10">
        <v>316729264.22000003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f t="shared" si="23"/>
        <v>4431008873.1339111</v>
      </c>
      <c r="W167" s="29">
        <v>2927027725.9699998</v>
      </c>
      <c r="X167" s="29">
        <f t="shared" si="24"/>
        <v>1171493133.5353653</v>
      </c>
      <c r="Y167" s="29">
        <f t="shared" si="25"/>
        <v>332488013.62854564</v>
      </c>
      <c r="Z167" s="29">
        <f t="shared" si="26"/>
        <v>4431008873.1339111</v>
      </c>
      <c r="AA167" s="27">
        <v>3622773848.2399998</v>
      </c>
      <c r="AB167" s="29">
        <f t="shared" si="27"/>
        <v>808235024.89391136</v>
      </c>
      <c r="AC167" s="28">
        <v>0</v>
      </c>
      <c r="AD167" s="28">
        <v>0</v>
      </c>
      <c r="AE167" s="28"/>
      <c r="AF167" s="27">
        <v>0</v>
      </c>
      <c r="AG167" s="27">
        <f t="shared" si="30"/>
        <v>0</v>
      </c>
      <c r="AH167" s="27">
        <v>225365</v>
      </c>
      <c r="AI167" s="29">
        <f t="shared" si="28"/>
        <v>808460389.89391136</v>
      </c>
    </row>
    <row r="168" spans="1:35" ht="30" x14ac:dyDescent="0.25">
      <c r="A168" s="11" t="s">
        <v>1214</v>
      </c>
      <c r="B168" s="10" t="s">
        <v>2407</v>
      </c>
      <c r="C168" s="10" t="s">
        <v>1230</v>
      </c>
      <c r="D168" s="10"/>
      <c r="E168" s="10" t="s">
        <v>924</v>
      </c>
      <c r="F168" s="10" t="s">
        <v>1440</v>
      </c>
      <c r="G168" s="10">
        <v>2216758399.5300002</v>
      </c>
      <c r="H168" s="10">
        <v>0</v>
      </c>
      <c r="I168" s="10">
        <v>0</v>
      </c>
      <c r="J168" s="10">
        <v>0</v>
      </c>
      <c r="K168" s="10">
        <f t="shared" si="29"/>
        <v>2216758399.5300002</v>
      </c>
      <c r="L168" s="10">
        <v>0</v>
      </c>
      <c r="M168" s="10">
        <v>370743772.146312</v>
      </c>
      <c r="N168" s="10">
        <v>9407971.6314957738</v>
      </c>
      <c r="O168" s="10">
        <v>189815345.62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f t="shared" si="23"/>
        <v>2786725488.9278083</v>
      </c>
      <c r="W168" s="29">
        <v>2216758399.5300002</v>
      </c>
      <c r="X168" s="29">
        <f t="shared" si="24"/>
        <v>370743772.146312</v>
      </c>
      <c r="Y168" s="29">
        <f t="shared" si="25"/>
        <v>199223317.25149578</v>
      </c>
      <c r="Z168" s="29">
        <f t="shared" si="26"/>
        <v>2786725488.9278083</v>
      </c>
      <c r="AA168" s="27">
        <v>2233480861</v>
      </c>
      <c r="AB168" s="29">
        <f t="shared" si="27"/>
        <v>553244627.92780828</v>
      </c>
      <c r="AC168" s="28">
        <v>0</v>
      </c>
      <c r="AD168" s="28">
        <v>0</v>
      </c>
      <c r="AE168" s="28"/>
      <c r="AF168" s="27">
        <v>0</v>
      </c>
      <c r="AG168" s="27">
        <f t="shared" si="30"/>
        <v>0</v>
      </c>
      <c r="AH168" s="27">
        <v>170470</v>
      </c>
      <c r="AI168" s="29">
        <f t="shared" si="28"/>
        <v>553415097.92780828</v>
      </c>
    </row>
    <row r="169" spans="1:35" ht="30" x14ac:dyDescent="0.25">
      <c r="A169" s="11" t="s">
        <v>1214</v>
      </c>
      <c r="B169" s="10" t="s">
        <v>2407</v>
      </c>
      <c r="C169" s="10" t="s">
        <v>1230</v>
      </c>
      <c r="D169" s="10"/>
      <c r="E169" s="10" t="s">
        <v>107</v>
      </c>
      <c r="F169" s="10" t="s">
        <v>1441</v>
      </c>
      <c r="G169" s="10">
        <v>1402653926.8800001</v>
      </c>
      <c r="H169" s="10">
        <v>0</v>
      </c>
      <c r="I169" s="10">
        <v>0</v>
      </c>
      <c r="J169" s="10">
        <v>0</v>
      </c>
      <c r="K169" s="10">
        <f t="shared" si="29"/>
        <v>1402653926.8800001</v>
      </c>
      <c r="L169" s="10">
        <v>0</v>
      </c>
      <c r="M169" s="10">
        <v>833988024.562989</v>
      </c>
      <c r="N169" s="10">
        <v>13101720.610636413</v>
      </c>
      <c r="O169" s="10">
        <v>266175809.30000001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f t="shared" si="23"/>
        <v>2515919481.3536258</v>
      </c>
      <c r="W169" s="29">
        <v>1402653926.8800001</v>
      </c>
      <c r="X169" s="29">
        <f t="shared" si="24"/>
        <v>833988024.562989</v>
      </c>
      <c r="Y169" s="29">
        <f t="shared" si="25"/>
        <v>279277529.91063643</v>
      </c>
      <c r="Z169" s="29">
        <f t="shared" si="26"/>
        <v>2515919481.3536258</v>
      </c>
      <c r="AA169" s="27">
        <v>1647091339.5</v>
      </c>
      <c r="AB169" s="29">
        <f t="shared" si="27"/>
        <v>868828141.85362577</v>
      </c>
      <c r="AC169" s="28">
        <v>0</v>
      </c>
      <c r="AD169" s="28">
        <v>0</v>
      </c>
      <c r="AE169" s="28"/>
      <c r="AF169" s="27">
        <v>0</v>
      </c>
      <c r="AG169" s="27">
        <f t="shared" si="30"/>
        <v>0</v>
      </c>
      <c r="AH169" s="27">
        <v>109078</v>
      </c>
      <c r="AI169" s="29">
        <f t="shared" si="28"/>
        <v>868937219.85362577</v>
      </c>
    </row>
    <row r="170" spans="1:35" ht="30" x14ac:dyDescent="0.25">
      <c r="A170" s="11" t="s">
        <v>1214</v>
      </c>
      <c r="B170" s="10" t="s">
        <v>2407</v>
      </c>
      <c r="C170" s="10" t="s">
        <v>1230</v>
      </c>
      <c r="D170" s="10"/>
      <c r="E170" s="10" t="s">
        <v>925</v>
      </c>
      <c r="F170" s="10" t="s">
        <v>1442</v>
      </c>
      <c r="G170" s="10">
        <v>5006990521</v>
      </c>
      <c r="H170" s="10">
        <v>0</v>
      </c>
      <c r="I170" s="10">
        <v>0</v>
      </c>
      <c r="J170" s="10">
        <v>0</v>
      </c>
      <c r="K170" s="10">
        <f t="shared" si="29"/>
        <v>5006990521</v>
      </c>
      <c r="L170" s="10">
        <v>0</v>
      </c>
      <c r="M170" s="10">
        <v>2046092588.3955784</v>
      </c>
      <c r="N170" s="10">
        <v>49802793.483968973</v>
      </c>
      <c r="O170" s="10">
        <v>1003392652.99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f t="shared" si="23"/>
        <v>8106278555.8695469</v>
      </c>
      <c r="W170" s="29">
        <v>5006990521</v>
      </c>
      <c r="X170" s="29">
        <f t="shared" si="24"/>
        <v>2046092588.3955784</v>
      </c>
      <c r="Y170" s="29">
        <f t="shared" si="25"/>
        <v>1053195446.473969</v>
      </c>
      <c r="Z170" s="29">
        <f t="shared" si="26"/>
        <v>8106278555.8695469</v>
      </c>
      <c r="AA170" s="27">
        <v>6041461176.54</v>
      </c>
      <c r="AB170" s="29">
        <f t="shared" si="27"/>
        <v>2064817379.3295469</v>
      </c>
      <c r="AC170" s="28">
        <v>0</v>
      </c>
      <c r="AD170" s="28">
        <v>0</v>
      </c>
      <c r="AE170" s="28"/>
      <c r="AF170" s="27">
        <v>0</v>
      </c>
      <c r="AG170" s="27">
        <f t="shared" si="30"/>
        <v>0</v>
      </c>
      <c r="AH170" s="27">
        <v>224591</v>
      </c>
      <c r="AI170" s="29">
        <f t="shared" si="28"/>
        <v>2065041970.3295469</v>
      </c>
    </row>
    <row r="171" spans="1:35" ht="30" x14ac:dyDescent="0.25">
      <c r="A171" s="11" t="s">
        <v>1214</v>
      </c>
      <c r="B171" s="10" t="s">
        <v>2407</v>
      </c>
      <c r="C171" s="10" t="s">
        <v>1230</v>
      </c>
      <c r="D171" s="10"/>
      <c r="E171" s="10" t="s">
        <v>108</v>
      </c>
      <c r="F171" s="10" t="s">
        <v>1443</v>
      </c>
      <c r="G171" s="10">
        <v>1613068219.6800001</v>
      </c>
      <c r="H171" s="10">
        <v>0</v>
      </c>
      <c r="I171" s="10">
        <v>0</v>
      </c>
      <c r="J171" s="10">
        <v>0</v>
      </c>
      <c r="K171" s="10">
        <f t="shared" si="29"/>
        <v>1613068219.6800001</v>
      </c>
      <c r="L171" s="10">
        <v>0</v>
      </c>
      <c r="M171" s="10">
        <v>307709108.55961537</v>
      </c>
      <c r="N171" s="10">
        <v>6696281.2063733041</v>
      </c>
      <c r="O171" s="10">
        <v>133491928.31999999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f t="shared" si="23"/>
        <v>2060965537.7659886</v>
      </c>
      <c r="W171" s="29">
        <v>1613068219.6800001</v>
      </c>
      <c r="X171" s="29">
        <f t="shared" si="24"/>
        <v>307709108.55961537</v>
      </c>
      <c r="Y171" s="29">
        <f t="shared" si="25"/>
        <v>140188209.5263733</v>
      </c>
      <c r="Z171" s="29">
        <f t="shared" si="26"/>
        <v>2060965537.7659888</v>
      </c>
      <c r="AA171" s="27">
        <v>1385709740.26</v>
      </c>
      <c r="AB171" s="29">
        <f t="shared" si="27"/>
        <v>675255797.50598884</v>
      </c>
      <c r="AC171" s="28">
        <v>0</v>
      </c>
      <c r="AD171" s="28">
        <v>0</v>
      </c>
      <c r="AE171" s="28"/>
      <c r="AF171" s="27">
        <v>0</v>
      </c>
      <c r="AG171" s="27">
        <f t="shared" si="30"/>
        <v>0</v>
      </c>
      <c r="AH171" s="27">
        <v>124473</v>
      </c>
      <c r="AI171" s="29">
        <f t="shared" si="28"/>
        <v>675380270.50598884</v>
      </c>
    </row>
    <row r="172" spans="1:35" ht="30" x14ac:dyDescent="0.25">
      <c r="A172" s="11" t="s">
        <v>1214</v>
      </c>
      <c r="B172" s="10" t="s">
        <v>2407</v>
      </c>
      <c r="C172" s="10" t="s">
        <v>1230</v>
      </c>
      <c r="D172" s="10"/>
      <c r="E172" s="10" t="s">
        <v>109</v>
      </c>
      <c r="F172" s="10" t="s">
        <v>1444</v>
      </c>
      <c r="G172" s="10">
        <v>2163281878.6799998</v>
      </c>
      <c r="H172" s="10">
        <v>0</v>
      </c>
      <c r="I172" s="10">
        <v>0</v>
      </c>
      <c r="J172" s="10">
        <v>0</v>
      </c>
      <c r="K172" s="10">
        <f t="shared" si="29"/>
        <v>2163281878.6799998</v>
      </c>
      <c r="L172" s="10">
        <v>0</v>
      </c>
      <c r="M172" s="10">
        <v>1650561236.4307339</v>
      </c>
      <c r="N172" s="10">
        <v>12183686.517532706</v>
      </c>
      <c r="O172" s="10">
        <v>245570604.69999999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f t="shared" si="23"/>
        <v>4071597406.3282666</v>
      </c>
      <c r="W172" s="29">
        <v>2163281878.6799998</v>
      </c>
      <c r="X172" s="29">
        <f t="shared" si="24"/>
        <v>1650561236.4307339</v>
      </c>
      <c r="Y172" s="29">
        <f t="shared" si="25"/>
        <v>257754291.21753269</v>
      </c>
      <c r="Z172" s="29">
        <f t="shared" si="26"/>
        <v>4071597406.3282666</v>
      </c>
      <c r="AA172" s="27">
        <v>3853375114.52</v>
      </c>
      <c r="AB172" s="29">
        <f t="shared" si="27"/>
        <v>218222291.80826664</v>
      </c>
      <c r="AC172" s="28">
        <v>0</v>
      </c>
      <c r="AD172" s="28">
        <v>0</v>
      </c>
      <c r="AE172" s="28"/>
      <c r="AF172" s="27">
        <v>19007623</v>
      </c>
      <c r="AG172" s="27">
        <f t="shared" si="30"/>
        <v>19007623</v>
      </c>
      <c r="AH172" s="27">
        <v>166625</v>
      </c>
      <c r="AI172" s="29">
        <f t="shared" si="28"/>
        <v>237396539.80826664</v>
      </c>
    </row>
    <row r="173" spans="1:35" ht="30" x14ac:dyDescent="0.25">
      <c r="A173" s="11" t="s">
        <v>1214</v>
      </c>
      <c r="B173" s="10" t="s">
        <v>2407</v>
      </c>
      <c r="C173" s="10" t="s">
        <v>1230</v>
      </c>
      <c r="D173" s="10"/>
      <c r="E173" s="10" t="s">
        <v>926</v>
      </c>
      <c r="F173" s="10" t="s">
        <v>1445</v>
      </c>
      <c r="G173" s="10">
        <v>2348619644.5999999</v>
      </c>
      <c r="H173" s="10">
        <v>0</v>
      </c>
      <c r="I173" s="10">
        <v>0</v>
      </c>
      <c r="J173" s="10">
        <v>0</v>
      </c>
      <c r="K173" s="10">
        <f t="shared" si="29"/>
        <v>2348619644.5999999</v>
      </c>
      <c r="L173" s="10">
        <v>0</v>
      </c>
      <c r="M173" s="10">
        <v>1791281068.1058054</v>
      </c>
      <c r="N173" s="10">
        <v>15755031.945250988</v>
      </c>
      <c r="O173" s="10">
        <v>314090484.98000002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f t="shared" si="23"/>
        <v>4469746229.6310558</v>
      </c>
      <c r="W173" s="29">
        <v>2348619644.5999999</v>
      </c>
      <c r="X173" s="29">
        <f t="shared" si="24"/>
        <v>1791281068.1058054</v>
      </c>
      <c r="Y173" s="29">
        <f t="shared" si="25"/>
        <v>329845516.92525101</v>
      </c>
      <c r="Z173" s="29">
        <f t="shared" si="26"/>
        <v>4469746229.6310558</v>
      </c>
      <c r="AA173" s="27">
        <v>478747689</v>
      </c>
      <c r="AB173" s="29">
        <f t="shared" si="27"/>
        <v>3990998540.6310558</v>
      </c>
      <c r="AC173" s="28">
        <v>0</v>
      </c>
      <c r="AD173" s="28">
        <v>0</v>
      </c>
      <c r="AE173" s="28"/>
      <c r="AF173" s="27">
        <v>0</v>
      </c>
      <c r="AG173" s="27">
        <f t="shared" si="30"/>
        <v>0</v>
      </c>
      <c r="AH173" s="27">
        <v>180923</v>
      </c>
      <c r="AI173" s="29">
        <f t="shared" si="28"/>
        <v>3991179463.6310558</v>
      </c>
    </row>
    <row r="174" spans="1:35" ht="30" x14ac:dyDescent="0.25">
      <c r="A174" s="11" t="s">
        <v>1214</v>
      </c>
      <c r="B174" s="10" t="s">
        <v>2407</v>
      </c>
      <c r="C174" s="10" t="s">
        <v>1230</v>
      </c>
      <c r="D174" s="10"/>
      <c r="E174" s="10" t="s">
        <v>110</v>
      </c>
      <c r="F174" s="10" t="s">
        <v>1446</v>
      </c>
      <c r="G174" s="10">
        <v>1557218245.4300001</v>
      </c>
      <c r="H174" s="10">
        <v>0</v>
      </c>
      <c r="I174" s="10">
        <v>0</v>
      </c>
      <c r="J174" s="10">
        <v>0</v>
      </c>
      <c r="K174" s="10">
        <f t="shared" si="29"/>
        <v>1557218245.4300001</v>
      </c>
      <c r="L174" s="10">
        <v>0</v>
      </c>
      <c r="M174" s="10">
        <v>137013051.51788723</v>
      </c>
      <c r="N174" s="10">
        <v>6312832.6425349414</v>
      </c>
      <c r="O174" s="10">
        <v>126926544.53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f t="shared" si="23"/>
        <v>1827470674.1204224</v>
      </c>
      <c r="W174" s="29">
        <v>1557218245.4300001</v>
      </c>
      <c r="X174" s="29">
        <f t="shared" si="24"/>
        <v>137013051.51788723</v>
      </c>
      <c r="Y174" s="29">
        <f t="shared" si="25"/>
        <v>133239377.17253494</v>
      </c>
      <c r="Z174" s="29">
        <f t="shared" si="26"/>
        <v>1827470674.1204224</v>
      </c>
      <c r="AA174" s="27">
        <v>837623090.08000004</v>
      </c>
      <c r="AB174" s="29">
        <f t="shared" si="27"/>
        <v>989847584.04042232</v>
      </c>
      <c r="AC174" s="28">
        <v>0</v>
      </c>
      <c r="AD174" s="28">
        <v>0</v>
      </c>
      <c r="AE174" s="28"/>
      <c r="AF174" s="27">
        <v>0</v>
      </c>
      <c r="AG174" s="27">
        <f t="shared" si="30"/>
        <v>0</v>
      </c>
      <c r="AH174" s="27">
        <v>119828</v>
      </c>
      <c r="AI174" s="29">
        <f t="shared" si="28"/>
        <v>989967412.04042232</v>
      </c>
    </row>
    <row r="175" spans="1:35" ht="30" x14ac:dyDescent="0.25">
      <c r="A175" s="11" t="s">
        <v>1214</v>
      </c>
      <c r="B175" s="10" t="s">
        <v>2407</v>
      </c>
      <c r="C175" s="10" t="s">
        <v>1230</v>
      </c>
      <c r="D175" s="10"/>
      <c r="E175" s="10" t="s">
        <v>111</v>
      </c>
      <c r="F175" s="10" t="s">
        <v>1447</v>
      </c>
      <c r="G175" s="10">
        <v>1722322254.0999999</v>
      </c>
      <c r="H175" s="10">
        <v>0</v>
      </c>
      <c r="I175" s="10">
        <v>0</v>
      </c>
      <c r="J175" s="10">
        <v>0</v>
      </c>
      <c r="K175" s="10">
        <f t="shared" si="29"/>
        <v>1722322254.0999999</v>
      </c>
      <c r="L175" s="10">
        <v>0</v>
      </c>
      <c r="M175" s="10">
        <v>508551687.43582249</v>
      </c>
      <c r="N175" s="10">
        <v>7245019.1069740951</v>
      </c>
      <c r="O175" s="10">
        <v>140701224.63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f t="shared" si="23"/>
        <v>2378820185.2727966</v>
      </c>
      <c r="W175" s="29">
        <v>1722322254.0999999</v>
      </c>
      <c r="X175" s="29">
        <f t="shared" si="24"/>
        <v>508551687.43582249</v>
      </c>
      <c r="Y175" s="29">
        <f t="shared" si="25"/>
        <v>147946243.73697409</v>
      </c>
      <c r="Z175" s="29">
        <f t="shared" si="26"/>
        <v>2378820185.2727966</v>
      </c>
      <c r="AA175" s="27">
        <v>2127748434.4200001</v>
      </c>
      <c r="AB175" s="29">
        <f t="shared" si="27"/>
        <v>251071750.85279655</v>
      </c>
      <c r="AC175" s="28">
        <v>0</v>
      </c>
      <c r="AD175" s="28">
        <v>0</v>
      </c>
      <c r="AE175" s="28"/>
      <c r="AF175" s="27">
        <v>0</v>
      </c>
      <c r="AG175" s="27">
        <f t="shared" si="30"/>
        <v>0</v>
      </c>
      <c r="AH175" s="27">
        <v>133775</v>
      </c>
      <c r="AI175" s="29">
        <f t="shared" si="28"/>
        <v>251205525.85279655</v>
      </c>
    </row>
    <row r="176" spans="1:35" ht="30" x14ac:dyDescent="0.25">
      <c r="A176" s="11" t="s">
        <v>1214</v>
      </c>
      <c r="B176" s="10" t="s">
        <v>2407</v>
      </c>
      <c r="C176" s="10" t="s">
        <v>1230</v>
      </c>
      <c r="D176" s="10"/>
      <c r="E176" s="10" t="s">
        <v>927</v>
      </c>
      <c r="F176" s="10" t="s">
        <v>1448</v>
      </c>
      <c r="G176" s="10">
        <v>1701099280.6099999</v>
      </c>
      <c r="H176" s="10">
        <v>0</v>
      </c>
      <c r="I176" s="10">
        <v>0</v>
      </c>
      <c r="J176" s="10">
        <v>0</v>
      </c>
      <c r="K176" s="10">
        <f t="shared" si="29"/>
        <v>1701099280.6099999</v>
      </c>
      <c r="L176" s="10">
        <v>0</v>
      </c>
      <c r="M176" s="10">
        <v>276687560.57564521</v>
      </c>
      <c r="N176" s="10">
        <v>8014227.7628389001</v>
      </c>
      <c r="O176" s="10">
        <v>154122384.27000001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f t="shared" si="23"/>
        <v>2139923453.2184839</v>
      </c>
      <c r="W176" s="29">
        <v>1701099280.6099999</v>
      </c>
      <c r="X176" s="29">
        <f t="shared" si="24"/>
        <v>276687560.57564521</v>
      </c>
      <c r="Y176" s="29">
        <f t="shared" si="25"/>
        <v>162136612.03283891</v>
      </c>
      <c r="Z176" s="29">
        <f t="shared" si="26"/>
        <v>2139923453.2184839</v>
      </c>
      <c r="AA176" s="27">
        <v>1317588487.47</v>
      </c>
      <c r="AB176" s="29">
        <f t="shared" si="27"/>
        <v>822334965.7484839</v>
      </c>
      <c r="AC176" s="28">
        <v>0</v>
      </c>
      <c r="AD176" s="28">
        <v>0</v>
      </c>
      <c r="AE176" s="28"/>
      <c r="AF176" s="27">
        <v>0</v>
      </c>
      <c r="AG176" s="27">
        <f t="shared" si="30"/>
        <v>0</v>
      </c>
      <c r="AH176" s="27">
        <v>131287</v>
      </c>
      <c r="AI176" s="29">
        <f t="shared" si="28"/>
        <v>822466252.7484839</v>
      </c>
    </row>
    <row r="177" spans="1:35" ht="30" x14ac:dyDescent="0.25">
      <c r="A177" s="11" t="s">
        <v>1214</v>
      </c>
      <c r="B177" s="10" t="s">
        <v>2407</v>
      </c>
      <c r="C177" s="10" t="s">
        <v>1230</v>
      </c>
      <c r="D177" s="10"/>
      <c r="E177" s="10" t="s">
        <v>928</v>
      </c>
      <c r="F177" s="10" t="s">
        <v>1449</v>
      </c>
      <c r="G177" s="10">
        <v>3112005199.3400002</v>
      </c>
      <c r="H177" s="10">
        <v>0</v>
      </c>
      <c r="I177" s="10">
        <v>0</v>
      </c>
      <c r="J177" s="10">
        <v>0</v>
      </c>
      <c r="K177" s="10">
        <f t="shared" si="29"/>
        <v>3112005199.3400002</v>
      </c>
      <c r="L177" s="10">
        <v>0</v>
      </c>
      <c r="M177" s="10">
        <v>286058680.14199877</v>
      </c>
      <c r="N177" s="10">
        <v>8357968.4712173343</v>
      </c>
      <c r="O177" s="10">
        <v>164841635.78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f t="shared" si="23"/>
        <v>3571263483.7332163</v>
      </c>
      <c r="W177" s="29">
        <v>3112005199.3400002</v>
      </c>
      <c r="X177" s="29">
        <f t="shared" si="24"/>
        <v>286058680.14199877</v>
      </c>
      <c r="Y177" s="29">
        <f t="shared" si="25"/>
        <v>173199604.25121734</v>
      </c>
      <c r="Z177" s="29">
        <f t="shared" si="26"/>
        <v>3571263483.7332163</v>
      </c>
      <c r="AA177" s="27">
        <v>944592210</v>
      </c>
      <c r="AB177" s="29">
        <f t="shared" si="27"/>
        <v>2626671273.7332163</v>
      </c>
      <c r="AC177" s="28">
        <v>0</v>
      </c>
      <c r="AD177" s="28">
        <v>0</v>
      </c>
      <c r="AE177" s="28"/>
      <c r="AF177" s="27">
        <v>0</v>
      </c>
      <c r="AG177" s="27">
        <f t="shared" si="30"/>
        <v>0</v>
      </c>
      <c r="AH177" s="27">
        <v>239174</v>
      </c>
      <c r="AI177" s="29">
        <f t="shared" si="28"/>
        <v>2626910447.7332163</v>
      </c>
    </row>
    <row r="178" spans="1:35" ht="30" x14ac:dyDescent="0.25">
      <c r="A178" s="11" t="s">
        <v>1214</v>
      </c>
      <c r="B178" s="10" t="s">
        <v>2407</v>
      </c>
      <c r="C178" s="10" t="s">
        <v>1230</v>
      </c>
      <c r="D178" s="10"/>
      <c r="E178" s="10" t="s">
        <v>929</v>
      </c>
      <c r="F178" s="10" t="s">
        <v>1450</v>
      </c>
      <c r="G178" s="10">
        <v>5032015656.8500004</v>
      </c>
      <c r="H178" s="10">
        <v>0</v>
      </c>
      <c r="I178" s="10">
        <v>0</v>
      </c>
      <c r="J178" s="10">
        <v>0</v>
      </c>
      <c r="K178" s="10">
        <f t="shared" si="29"/>
        <v>5032015656.8500004</v>
      </c>
      <c r="L178" s="10">
        <v>0</v>
      </c>
      <c r="M178" s="10">
        <v>3266121476.3083286</v>
      </c>
      <c r="N178" s="10">
        <v>50587059.080306768</v>
      </c>
      <c r="O178" s="10">
        <v>1005084501.96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f t="shared" si="23"/>
        <v>9353808694.1986351</v>
      </c>
      <c r="W178" s="29">
        <v>5032015656.8500004</v>
      </c>
      <c r="X178" s="29">
        <f t="shared" si="24"/>
        <v>3266121476.3083286</v>
      </c>
      <c r="Y178" s="29">
        <f t="shared" si="25"/>
        <v>1055671561.0403068</v>
      </c>
      <c r="Z178" s="29">
        <f t="shared" si="26"/>
        <v>9353808694.1986351</v>
      </c>
      <c r="AA178" s="27">
        <v>6374502277.8599997</v>
      </c>
      <c r="AB178" s="29">
        <f t="shared" si="27"/>
        <v>2979306416.3386354</v>
      </c>
      <c r="AC178" s="28">
        <v>0</v>
      </c>
      <c r="AD178" s="28">
        <v>0</v>
      </c>
      <c r="AE178" s="28"/>
      <c r="AF178" s="27">
        <v>0</v>
      </c>
      <c r="AG178" s="27">
        <f t="shared" si="30"/>
        <v>0</v>
      </c>
      <c r="AH178" s="27">
        <v>289207</v>
      </c>
      <c r="AI178" s="29">
        <f t="shared" si="28"/>
        <v>2979595623.3386354</v>
      </c>
    </row>
    <row r="179" spans="1:35" ht="30" x14ac:dyDescent="0.25">
      <c r="A179" s="11" t="s">
        <v>1214</v>
      </c>
      <c r="B179" s="10" t="s">
        <v>2407</v>
      </c>
      <c r="C179" s="10" t="s">
        <v>1230</v>
      </c>
      <c r="D179" s="10"/>
      <c r="E179" s="10" t="s">
        <v>112</v>
      </c>
      <c r="F179" s="10" t="s">
        <v>1451</v>
      </c>
      <c r="G179" s="10">
        <v>1307672109.26</v>
      </c>
      <c r="H179" s="10">
        <v>0</v>
      </c>
      <c r="I179" s="10">
        <v>0</v>
      </c>
      <c r="J179" s="10">
        <v>0</v>
      </c>
      <c r="K179" s="10">
        <f t="shared" si="29"/>
        <v>1307672109.26</v>
      </c>
      <c r="L179" s="10">
        <v>0</v>
      </c>
      <c r="M179" s="10">
        <v>247295062.99583972</v>
      </c>
      <c r="N179" s="10">
        <v>5053794.9173556566</v>
      </c>
      <c r="O179" s="10">
        <v>97988352.870000005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f t="shared" si="23"/>
        <v>1658009320.0431952</v>
      </c>
      <c r="W179" s="29">
        <v>1307672109.26</v>
      </c>
      <c r="X179" s="29">
        <f t="shared" si="24"/>
        <v>247295062.99583972</v>
      </c>
      <c r="Y179" s="29">
        <f t="shared" si="25"/>
        <v>103042147.78735566</v>
      </c>
      <c r="Z179" s="29">
        <f t="shared" si="26"/>
        <v>1658009320.0431955</v>
      </c>
      <c r="AA179" s="27">
        <v>1211859697.28</v>
      </c>
      <c r="AB179" s="29">
        <f t="shared" si="27"/>
        <v>446149622.76319551</v>
      </c>
      <c r="AC179" s="28">
        <v>0</v>
      </c>
      <c r="AD179" s="28">
        <v>0</v>
      </c>
      <c r="AE179" s="28"/>
      <c r="AF179" s="27">
        <v>0</v>
      </c>
      <c r="AG179" s="27">
        <f t="shared" si="30"/>
        <v>0</v>
      </c>
      <c r="AH179" s="27">
        <v>101880</v>
      </c>
      <c r="AI179" s="29">
        <f t="shared" si="28"/>
        <v>446251502.76319551</v>
      </c>
    </row>
    <row r="180" spans="1:35" ht="30" x14ac:dyDescent="0.25">
      <c r="A180" s="11" t="s">
        <v>1214</v>
      </c>
      <c r="B180" s="10" t="s">
        <v>2407</v>
      </c>
      <c r="C180" s="10" t="s">
        <v>1230</v>
      </c>
      <c r="D180" s="10"/>
      <c r="E180" s="10" t="s">
        <v>930</v>
      </c>
      <c r="F180" s="10" t="s">
        <v>1452</v>
      </c>
      <c r="G180" s="10">
        <v>1679393999.23</v>
      </c>
      <c r="H180" s="10">
        <v>0</v>
      </c>
      <c r="I180" s="10">
        <v>0</v>
      </c>
      <c r="J180" s="10">
        <v>0</v>
      </c>
      <c r="K180" s="10">
        <f t="shared" si="29"/>
        <v>1679393999.23</v>
      </c>
      <c r="L180" s="10">
        <v>0</v>
      </c>
      <c r="M180" s="10">
        <v>20913385.435665488</v>
      </c>
      <c r="N180" s="10">
        <v>6566599.9705793858</v>
      </c>
      <c r="O180" s="10">
        <v>133050027.37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f t="shared" si="23"/>
        <v>1839924012.0062451</v>
      </c>
      <c r="W180" s="29">
        <v>1679393999.23</v>
      </c>
      <c r="X180" s="29">
        <f t="shared" si="24"/>
        <v>20913385.435665488</v>
      </c>
      <c r="Y180" s="29">
        <f t="shared" si="25"/>
        <v>139616627.34057939</v>
      </c>
      <c r="Z180" s="29">
        <f t="shared" si="26"/>
        <v>1839924012.0062451</v>
      </c>
      <c r="AA180" s="27">
        <v>1546849215</v>
      </c>
      <c r="AB180" s="29">
        <f t="shared" si="27"/>
        <v>293074797.00624514</v>
      </c>
      <c r="AC180" s="28">
        <v>0</v>
      </c>
      <c r="AD180" s="28">
        <v>0</v>
      </c>
      <c r="AE180" s="28"/>
      <c r="AF180" s="27">
        <v>0</v>
      </c>
      <c r="AG180" s="27">
        <f t="shared" si="30"/>
        <v>0</v>
      </c>
      <c r="AH180" s="27">
        <v>130895</v>
      </c>
      <c r="AI180" s="29">
        <f t="shared" si="28"/>
        <v>293205692.00624514</v>
      </c>
    </row>
    <row r="181" spans="1:35" ht="30" x14ac:dyDescent="0.25">
      <c r="A181" s="11" t="s">
        <v>1214</v>
      </c>
      <c r="B181" s="10" t="s">
        <v>2407</v>
      </c>
      <c r="C181" s="10" t="s">
        <v>1230</v>
      </c>
      <c r="D181" s="10"/>
      <c r="E181" s="10" t="s">
        <v>931</v>
      </c>
      <c r="F181" s="10" t="s">
        <v>1453</v>
      </c>
      <c r="G181" s="10">
        <v>2124771223.3599999</v>
      </c>
      <c r="H181" s="10">
        <v>0</v>
      </c>
      <c r="I181" s="10">
        <v>0</v>
      </c>
      <c r="J181" s="10">
        <v>0</v>
      </c>
      <c r="K181" s="10">
        <f t="shared" si="29"/>
        <v>2124771223.3599999</v>
      </c>
      <c r="L181" s="10">
        <v>0</v>
      </c>
      <c r="M181" s="10">
        <v>302037102.31666291</v>
      </c>
      <c r="N181" s="10">
        <v>7931997.534255743</v>
      </c>
      <c r="O181" s="10">
        <v>155763730.02000001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f t="shared" si="23"/>
        <v>2590504053.2309184</v>
      </c>
      <c r="W181" s="29">
        <v>2124771223.3599999</v>
      </c>
      <c r="X181" s="29">
        <f t="shared" si="24"/>
        <v>302037102.31666291</v>
      </c>
      <c r="Y181" s="29">
        <f t="shared" si="25"/>
        <v>163695727.55425575</v>
      </c>
      <c r="Z181" s="29">
        <f t="shared" si="26"/>
        <v>2590504053.2309189</v>
      </c>
      <c r="AA181" s="27">
        <v>1145868157.3499999</v>
      </c>
      <c r="AB181" s="29">
        <f t="shared" si="27"/>
        <v>1444635895.880919</v>
      </c>
      <c r="AC181" s="28">
        <v>0</v>
      </c>
      <c r="AD181" s="28">
        <v>0</v>
      </c>
      <c r="AE181" s="28"/>
      <c r="AF181" s="27">
        <v>0</v>
      </c>
      <c r="AG181" s="27">
        <f t="shared" si="30"/>
        <v>0</v>
      </c>
      <c r="AH181" s="27">
        <v>163501</v>
      </c>
      <c r="AI181" s="29">
        <f t="shared" si="28"/>
        <v>1444799396.880919</v>
      </c>
    </row>
    <row r="182" spans="1:35" ht="30" x14ac:dyDescent="0.25">
      <c r="A182" s="11" t="s">
        <v>1214</v>
      </c>
      <c r="B182" s="10" t="s">
        <v>2407</v>
      </c>
      <c r="C182" s="10" t="s">
        <v>1230</v>
      </c>
      <c r="D182" s="10"/>
      <c r="E182" s="10" t="s">
        <v>113</v>
      </c>
      <c r="F182" s="10" t="s">
        <v>1454</v>
      </c>
      <c r="G182" s="10">
        <v>7880167615.4499998</v>
      </c>
      <c r="H182" s="10">
        <v>0</v>
      </c>
      <c r="I182" s="10">
        <v>0</v>
      </c>
      <c r="J182" s="10">
        <v>0</v>
      </c>
      <c r="K182" s="10">
        <f t="shared" si="29"/>
        <v>7880167615.4499998</v>
      </c>
      <c r="L182" s="10">
        <v>0</v>
      </c>
      <c r="M182" s="10">
        <v>2076798394.3334389</v>
      </c>
      <c r="N182" s="10">
        <v>80630106.432592392</v>
      </c>
      <c r="O182" s="10">
        <v>1565414756.03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f t="shared" ref="V182:V245" si="31">+K182+M182+N182+L182+O182+P182+Q182</f>
        <v>11603010872.246033</v>
      </c>
      <c r="W182" s="29">
        <v>7880167615.4499998</v>
      </c>
      <c r="X182" s="29">
        <f t="shared" ref="X182:X245" si="32">+M182+Q182+S182</f>
        <v>2076798394.3334389</v>
      </c>
      <c r="Y182" s="29">
        <f t="shared" ref="Y182:Y245" si="33">+H182+I182+J182+N182+O182+P182+R182+U182</f>
        <v>1646044862.4625924</v>
      </c>
      <c r="Z182" s="29">
        <f t="shared" ref="Z182:Z245" si="34">+W182+X182+Y182</f>
        <v>11603010872.246033</v>
      </c>
      <c r="AA182" s="27">
        <v>7304361384.2200003</v>
      </c>
      <c r="AB182" s="29">
        <f t="shared" ref="AB182:AB245" si="35">+Z182-AA182</f>
        <v>4298649488.0260324</v>
      </c>
      <c r="AC182" s="28">
        <v>0</v>
      </c>
      <c r="AD182" s="28">
        <v>0</v>
      </c>
      <c r="AE182" s="28"/>
      <c r="AF182" s="27">
        <v>3621880375</v>
      </c>
      <c r="AG182" s="27">
        <f t="shared" si="30"/>
        <v>3621880375</v>
      </c>
      <c r="AH182" s="27">
        <v>286950</v>
      </c>
      <c r="AI182" s="29">
        <f t="shared" ref="AI182:AI245" si="36">+AB182+AG182+AH182</f>
        <v>7920816813.0260324</v>
      </c>
    </row>
    <row r="183" spans="1:35" ht="30" x14ac:dyDescent="0.25">
      <c r="A183" s="11" t="s">
        <v>1214</v>
      </c>
      <c r="B183" s="10" t="s">
        <v>2407</v>
      </c>
      <c r="C183" s="10" t="s">
        <v>1230</v>
      </c>
      <c r="D183" s="10"/>
      <c r="E183" s="10" t="s">
        <v>114</v>
      </c>
      <c r="F183" s="10" t="s">
        <v>1455</v>
      </c>
      <c r="G183" s="10">
        <v>2080635213.9200001</v>
      </c>
      <c r="H183" s="10">
        <v>0</v>
      </c>
      <c r="I183" s="10">
        <v>0</v>
      </c>
      <c r="J183" s="10">
        <v>0</v>
      </c>
      <c r="K183" s="10">
        <f t="shared" si="29"/>
        <v>2080635213.9200001</v>
      </c>
      <c r="L183" s="10">
        <v>0</v>
      </c>
      <c r="M183" s="10">
        <v>2815467017.2006741</v>
      </c>
      <c r="N183" s="10">
        <v>17416560.547023296</v>
      </c>
      <c r="O183" s="10">
        <v>346526006.17000002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f t="shared" si="31"/>
        <v>5260044797.837698</v>
      </c>
      <c r="W183" s="29">
        <v>2080635213.9200001</v>
      </c>
      <c r="X183" s="29">
        <f t="shared" si="32"/>
        <v>2815467017.2006741</v>
      </c>
      <c r="Y183" s="29">
        <f t="shared" si="33"/>
        <v>363942566.71702331</v>
      </c>
      <c r="Z183" s="29">
        <f t="shared" si="34"/>
        <v>5260044797.837697</v>
      </c>
      <c r="AA183" s="27">
        <v>3635548074.1900001</v>
      </c>
      <c r="AB183" s="29">
        <f t="shared" si="35"/>
        <v>1624496723.647697</v>
      </c>
      <c r="AC183" s="28">
        <v>0</v>
      </c>
      <c r="AD183" s="28">
        <v>0</v>
      </c>
      <c r="AE183" s="28"/>
      <c r="AF183" s="27">
        <v>0</v>
      </c>
      <c r="AG183" s="27">
        <f t="shared" si="30"/>
        <v>0</v>
      </c>
      <c r="AH183" s="27">
        <v>161061</v>
      </c>
      <c r="AI183" s="29">
        <f t="shared" si="36"/>
        <v>1624657784.647697</v>
      </c>
    </row>
    <row r="184" spans="1:35" ht="30" x14ac:dyDescent="0.25">
      <c r="A184" s="11" t="s">
        <v>1214</v>
      </c>
      <c r="B184" s="10" t="s">
        <v>2407</v>
      </c>
      <c r="C184" s="10" t="s">
        <v>1230</v>
      </c>
      <c r="D184" s="10"/>
      <c r="E184" s="10" t="s">
        <v>932</v>
      </c>
      <c r="F184" s="10" t="s">
        <v>1456</v>
      </c>
      <c r="G184" s="10">
        <v>1634326865.51</v>
      </c>
      <c r="H184" s="10">
        <v>0</v>
      </c>
      <c r="I184" s="10">
        <v>0</v>
      </c>
      <c r="J184" s="10">
        <v>0</v>
      </c>
      <c r="K184" s="10">
        <f t="shared" si="29"/>
        <v>1634326865.51</v>
      </c>
      <c r="L184" s="10">
        <v>0</v>
      </c>
      <c r="M184" s="10">
        <v>239351305.92068076</v>
      </c>
      <c r="N184" s="10">
        <v>6598333.1752591133</v>
      </c>
      <c r="O184" s="10">
        <v>130562757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f t="shared" si="31"/>
        <v>2010839261.6059399</v>
      </c>
      <c r="W184" s="29">
        <v>1634326865.51</v>
      </c>
      <c r="X184" s="29">
        <f t="shared" si="32"/>
        <v>239351305.92068076</v>
      </c>
      <c r="Y184" s="29">
        <f t="shared" si="33"/>
        <v>137161090.17525911</v>
      </c>
      <c r="Z184" s="29">
        <f t="shared" si="34"/>
        <v>2010839261.6059399</v>
      </c>
      <c r="AA184" s="27">
        <v>1149643121</v>
      </c>
      <c r="AB184" s="29">
        <f t="shared" si="35"/>
        <v>861196140.60593987</v>
      </c>
      <c r="AC184" s="28">
        <v>0</v>
      </c>
      <c r="AD184" s="28">
        <v>0</v>
      </c>
      <c r="AE184" s="28"/>
      <c r="AF184" s="27">
        <v>0</v>
      </c>
      <c r="AG184" s="27">
        <f t="shared" si="30"/>
        <v>0</v>
      </c>
      <c r="AH184" s="27">
        <v>126728</v>
      </c>
      <c r="AI184" s="29">
        <f t="shared" si="36"/>
        <v>861322868.60593987</v>
      </c>
    </row>
    <row r="185" spans="1:35" ht="30" x14ac:dyDescent="0.25">
      <c r="A185" s="11" t="s">
        <v>1214</v>
      </c>
      <c r="B185" s="10" t="s">
        <v>2407</v>
      </c>
      <c r="C185" s="10" t="s">
        <v>1230</v>
      </c>
      <c r="D185" s="10"/>
      <c r="E185" s="10" t="s">
        <v>115</v>
      </c>
      <c r="F185" s="10" t="s">
        <v>1457</v>
      </c>
      <c r="G185" s="10">
        <v>3429457176.6100001</v>
      </c>
      <c r="H185" s="10">
        <v>0</v>
      </c>
      <c r="I185" s="10">
        <v>0</v>
      </c>
      <c r="J185" s="10">
        <v>0</v>
      </c>
      <c r="K185" s="10">
        <f t="shared" si="29"/>
        <v>3429457176.6100001</v>
      </c>
      <c r="L185" s="10">
        <v>0</v>
      </c>
      <c r="M185" s="10">
        <v>311331749.55221367</v>
      </c>
      <c r="N185" s="10">
        <v>31945657.182997227</v>
      </c>
      <c r="O185" s="10">
        <v>628433485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f t="shared" si="31"/>
        <v>4401168068.345211</v>
      </c>
      <c r="W185" s="29">
        <v>3429457176.6100001</v>
      </c>
      <c r="X185" s="29">
        <f t="shared" si="32"/>
        <v>311331749.55221367</v>
      </c>
      <c r="Y185" s="29">
        <f t="shared" si="33"/>
        <v>660379142.18299723</v>
      </c>
      <c r="Z185" s="29">
        <f t="shared" si="34"/>
        <v>4401168068.345211</v>
      </c>
      <c r="AA185" s="27">
        <v>3881784400.21</v>
      </c>
      <c r="AB185" s="29">
        <f t="shared" si="35"/>
        <v>519383668.13521099</v>
      </c>
      <c r="AC185" s="28">
        <v>0</v>
      </c>
      <c r="AD185" s="28">
        <v>0</v>
      </c>
      <c r="AE185" s="28"/>
      <c r="AF185" s="27">
        <v>0</v>
      </c>
      <c r="AG185" s="27">
        <f t="shared" si="30"/>
        <v>0</v>
      </c>
      <c r="AH185" s="27">
        <v>263655</v>
      </c>
      <c r="AI185" s="29">
        <f t="shared" si="36"/>
        <v>519647323.13521099</v>
      </c>
    </row>
    <row r="186" spans="1:35" ht="30" x14ac:dyDescent="0.25">
      <c r="A186" s="11" t="s">
        <v>1214</v>
      </c>
      <c r="B186" s="10" t="s">
        <v>2407</v>
      </c>
      <c r="C186" s="10" t="s">
        <v>1230</v>
      </c>
      <c r="D186" s="10"/>
      <c r="E186" s="10" t="s">
        <v>116</v>
      </c>
      <c r="F186" s="10" t="s">
        <v>1458</v>
      </c>
      <c r="G186" s="10">
        <v>2746003882.79</v>
      </c>
      <c r="H186" s="10">
        <v>0</v>
      </c>
      <c r="I186" s="10">
        <v>0</v>
      </c>
      <c r="J186" s="10">
        <v>0</v>
      </c>
      <c r="K186" s="10">
        <f t="shared" si="29"/>
        <v>2746003882.79</v>
      </c>
      <c r="L186" s="10">
        <v>0</v>
      </c>
      <c r="M186" s="10">
        <v>831947137.25896978</v>
      </c>
      <c r="N186" s="10">
        <v>14790427.395472944</v>
      </c>
      <c r="O186" s="10">
        <v>301161729.24000001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f t="shared" si="31"/>
        <v>3893903176.6844425</v>
      </c>
      <c r="W186" s="29">
        <v>2746003882.79</v>
      </c>
      <c r="X186" s="29">
        <f t="shared" si="32"/>
        <v>831947137.25896978</v>
      </c>
      <c r="Y186" s="29">
        <f t="shared" si="33"/>
        <v>315952156.63547295</v>
      </c>
      <c r="Z186" s="29">
        <f t="shared" si="34"/>
        <v>3893903176.6844425</v>
      </c>
      <c r="AA186" s="27">
        <v>2090552804.5599999</v>
      </c>
      <c r="AB186" s="29">
        <f t="shared" si="35"/>
        <v>1803350372.1244426</v>
      </c>
      <c r="AC186" s="28">
        <v>0</v>
      </c>
      <c r="AD186" s="28">
        <v>0</v>
      </c>
      <c r="AE186" s="28"/>
      <c r="AF186" s="27">
        <v>0</v>
      </c>
      <c r="AG186" s="27">
        <f t="shared" si="30"/>
        <v>0</v>
      </c>
      <c r="AH186" s="27">
        <v>211046</v>
      </c>
      <c r="AI186" s="29">
        <f t="shared" si="36"/>
        <v>1803561418.1244426</v>
      </c>
    </row>
    <row r="187" spans="1:35" ht="30" x14ac:dyDescent="0.25">
      <c r="A187" s="11" t="s">
        <v>1214</v>
      </c>
      <c r="B187" s="10" t="s">
        <v>2407</v>
      </c>
      <c r="C187" s="10" t="s">
        <v>1230</v>
      </c>
      <c r="D187" s="10"/>
      <c r="E187" s="10" t="s">
        <v>117</v>
      </c>
      <c r="F187" s="10" t="s">
        <v>1459</v>
      </c>
      <c r="G187" s="10">
        <v>2895891239.1500001</v>
      </c>
      <c r="H187" s="10">
        <v>0</v>
      </c>
      <c r="I187" s="10">
        <v>0</v>
      </c>
      <c r="J187" s="10">
        <v>0</v>
      </c>
      <c r="K187" s="10">
        <f t="shared" si="29"/>
        <v>2895891239.1500001</v>
      </c>
      <c r="L187" s="10">
        <v>0</v>
      </c>
      <c r="M187" s="10">
        <v>703531941.37606716</v>
      </c>
      <c r="N187" s="10">
        <v>29322979.946030855</v>
      </c>
      <c r="O187" s="10">
        <v>577071982.5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f t="shared" si="31"/>
        <v>4205818142.9720984</v>
      </c>
      <c r="W187" s="29">
        <v>2895891239.1500001</v>
      </c>
      <c r="X187" s="29">
        <f t="shared" si="32"/>
        <v>703531941.37606716</v>
      </c>
      <c r="Y187" s="29">
        <f t="shared" si="33"/>
        <v>606394962.44603086</v>
      </c>
      <c r="Z187" s="29">
        <f t="shared" si="34"/>
        <v>4205818142.9720984</v>
      </c>
      <c r="AA187" s="27">
        <v>3903158973.3499999</v>
      </c>
      <c r="AB187" s="29">
        <f t="shared" si="35"/>
        <v>302659169.62209845</v>
      </c>
      <c r="AC187" s="28">
        <v>0</v>
      </c>
      <c r="AD187" s="28">
        <v>0</v>
      </c>
      <c r="AE187" s="28"/>
      <c r="AF187" s="27">
        <v>0</v>
      </c>
      <c r="AG187" s="27">
        <f t="shared" si="30"/>
        <v>0</v>
      </c>
      <c r="AH187" s="27">
        <v>195679</v>
      </c>
      <c r="AI187" s="29">
        <f t="shared" si="36"/>
        <v>302854848.62209845</v>
      </c>
    </row>
    <row r="188" spans="1:35" ht="30" x14ac:dyDescent="0.25">
      <c r="A188" s="11" t="s">
        <v>1214</v>
      </c>
      <c r="B188" s="10" t="s">
        <v>2407</v>
      </c>
      <c r="C188" s="10" t="s">
        <v>1230</v>
      </c>
      <c r="D188" s="10"/>
      <c r="E188" s="10" t="s">
        <v>118</v>
      </c>
      <c r="F188" s="10" t="s">
        <v>1460</v>
      </c>
      <c r="G188" s="10">
        <v>2930497796.7800002</v>
      </c>
      <c r="H188" s="10">
        <v>0</v>
      </c>
      <c r="I188" s="10">
        <v>0</v>
      </c>
      <c r="J188" s="10">
        <v>0</v>
      </c>
      <c r="K188" s="10">
        <f t="shared" si="29"/>
        <v>2930497796.7800002</v>
      </c>
      <c r="L188" s="10">
        <v>0</v>
      </c>
      <c r="M188" s="10">
        <v>611959544.31867695</v>
      </c>
      <c r="N188" s="10">
        <v>14397436.070208549</v>
      </c>
      <c r="O188" s="10">
        <v>288030961.67000002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f t="shared" si="31"/>
        <v>3844885738.8388858</v>
      </c>
      <c r="W188" s="29">
        <v>2930497796.7800002</v>
      </c>
      <c r="X188" s="29">
        <f t="shared" si="32"/>
        <v>611959544.31867695</v>
      </c>
      <c r="Y188" s="29">
        <f t="shared" si="33"/>
        <v>302428397.74020857</v>
      </c>
      <c r="Z188" s="29">
        <f t="shared" si="34"/>
        <v>3844885738.8388858</v>
      </c>
      <c r="AA188" s="27">
        <v>334106668</v>
      </c>
      <c r="AB188" s="29">
        <f t="shared" si="35"/>
        <v>3510779070.8388858</v>
      </c>
      <c r="AC188" s="28">
        <v>0</v>
      </c>
      <c r="AD188" s="28">
        <v>0</v>
      </c>
      <c r="AE188" s="28"/>
      <c r="AF188" s="27">
        <v>0</v>
      </c>
      <c r="AG188" s="27">
        <f t="shared" si="30"/>
        <v>0</v>
      </c>
      <c r="AH188" s="27">
        <v>226161</v>
      </c>
      <c r="AI188" s="29">
        <f t="shared" si="36"/>
        <v>3511005231.8388858</v>
      </c>
    </row>
    <row r="189" spans="1:35" ht="30" x14ac:dyDescent="0.25">
      <c r="A189" s="11" t="s">
        <v>1214</v>
      </c>
      <c r="B189" s="10" t="s">
        <v>2407</v>
      </c>
      <c r="C189" s="10" t="s">
        <v>1230</v>
      </c>
      <c r="D189" s="10"/>
      <c r="E189" s="10" t="s">
        <v>843</v>
      </c>
      <c r="F189" s="10" t="s">
        <v>1461</v>
      </c>
      <c r="G189" s="10">
        <v>2243495196.8400002</v>
      </c>
      <c r="H189" s="10">
        <v>0</v>
      </c>
      <c r="I189" s="10">
        <v>0</v>
      </c>
      <c r="J189" s="10">
        <v>0</v>
      </c>
      <c r="K189" s="10">
        <f t="shared" si="29"/>
        <v>2243495196.8400002</v>
      </c>
      <c r="L189" s="10">
        <v>0</v>
      </c>
      <c r="M189" s="10">
        <v>344441439.62263411</v>
      </c>
      <c r="N189" s="10">
        <v>3331528.0145224333</v>
      </c>
      <c r="O189" s="10">
        <v>63924111.600000001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f t="shared" si="31"/>
        <v>2655192276.0771565</v>
      </c>
      <c r="W189" s="29">
        <v>2243495196.8400002</v>
      </c>
      <c r="X189" s="29">
        <f t="shared" si="32"/>
        <v>344441439.62263411</v>
      </c>
      <c r="Y189" s="29">
        <f t="shared" si="33"/>
        <v>67255639.614522427</v>
      </c>
      <c r="Z189" s="29">
        <f t="shared" si="34"/>
        <v>2655192276.0771565</v>
      </c>
      <c r="AA189" s="27">
        <v>1974799196.47</v>
      </c>
      <c r="AB189" s="29">
        <f t="shared" si="35"/>
        <v>680393079.60715652</v>
      </c>
      <c r="AC189" s="28">
        <v>0</v>
      </c>
      <c r="AD189" s="28">
        <v>0</v>
      </c>
      <c r="AE189" s="28"/>
      <c r="AF189" s="27">
        <v>0</v>
      </c>
      <c r="AG189" s="27">
        <f t="shared" si="30"/>
        <v>0</v>
      </c>
      <c r="AH189" s="27">
        <v>173039</v>
      </c>
      <c r="AI189" s="29">
        <f t="shared" si="36"/>
        <v>680566118.60715652</v>
      </c>
    </row>
    <row r="190" spans="1:35" ht="30" x14ac:dyDescent="0.25">
      <c r="A190" s="11" t="s">
        <v>1214</v>
      </c>
      <c r="B190" s="10" t="s">
        <v>2407</v>
      </c>
      <c r="C190" s="10" t="s">
        <v>1230</v>
      </c>
      <c r="D190" s="10"/>
      <c r="E190" s="10" t="s">
        <v>933</v>
      </c>
      <c r="F190" s="10" t="s">
        <v>1462</v>
      </c>
      <c r="G190" s="10">
        <v>3101881264.2600002</v>
      </c>
      <c r="H190" s="10">
        <v>0</v>
      </c>
      <c r="I190" s="10">
        <v>0</v>
      </c>
      <c r="J190" s="10">
        <v>0</v>
      </c>
      <c r="K190" s="10">
        <f t="shared" si="29"/>
        <v>3101881264.2600002</v>
      </c>
      <c r="L190" s="10">
        <v>0</v>
      </c>
      <c r="M190" s="10">
        <v>2183949369.0005541</v>
      </c>
      <c r="N190" s="10">
        <v>16707224.65566349</v>
      </c>
      <c r="O190" s="10">
        <v>330933219.57999998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f t="shared" si="31"/>
        <v>5633471077.4962177</v>
      </c>
      <c r="W190" s="29">
        <v>3101881264.2600002</v>
      </c>
      <c r="X190" s="29">
        <f t="shared" si="32"/>
        <v>2183949369.0005541</v>
      </c>
      <c r="Y190" s="29">
        <f t="shared" si="33"/>
        <v>347640444.23566347</v>
      </c>
      <c r="Z190" s="29">
        <f t="shared" si="34"/>
        <v>5633471077.4962177</v>
      </c>
      <c r="AA190" s="27">
        <v>950670585.71000004</v>
      </c>
      <c r="AB190" s="29">
        <f t="shared" si="35"/>
        <v>4682800491.7862177</v>
      </c>
      <c r="AC190" s="28">
        <v>0</v>
      </c>
      <c r="AD190" s="28">
        <v>0</v>
      </c>
      <c r="AE190" s="28"/>
      <c r="AF190" s="27">
        <v>0</v>
      </c>
      <c r="AG190" s="27">
        <f t="shared" si="30"/>
        <v>0</v>
      </c>
      <c r="AH190" s="27">
        <v>240007</v>
      </c>
      <c r="AI190" s="29">
        <f t="shared" si="36"/>
        <v>4683040498.7862177</v>
      </c>
    </row>
    <row r="191" spans="1:35" ht="30" x14ac:dyDescent="0.25">
      <c r="A191" s="11" t="s">
        <v>1214</v>
      </c>
      <c r="B191" s="10" t="s">
        <v>2407</v>
      </c>
      <c r="C191" s="10" t="s">
        <v>1230</v>
      </c>
      <c r="D191" s="10"/>
      <c r="E191" s="10" t="s">
        <v>934</v>
      </c>
      <c r="F191" s="10" t="s">
        <v>1463</v>
      </c>
      <c r="G191" s="10">
        <v>1142404280.7</v>
      </c>
      <c r="H191" s="10">
        <v>0</v>
      </c>
      <c r="I191" s="10">
        <v>0</v>
      </c>
      <c r="J191" s="10">
        <v>0</v>
      </c>
      <c r="K191" s="10">
        <f t="shared" ref="K191:K254" si="37">SUM(G191:J191)</f>
        <v>1142404280.7</v>
      </c>
      <c r="L191" s="10">
        <v>0</v>
      </c>
      <c r="M191" s="10">
        <v>314779698.69593501</v>
      </c>
      <c r="N191" s="10">
        <v>7203145.6936144531</v>
      </c>
      <c r="O191" s="10">
        <v>145461127.84999999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f t="shared" si="31"/>
        <v>1609848252.9395494</v>
      </c>
      <c r="W191" s="29">
        <v>1142404280.7</v>
      </c>
      <c r="X191" s="29">
        <f t="shared" si="32"/>
        <v>314779698.69593501</v>
      </c>
      <c r="Y191" s="29">
        <f t="shared" si="33"/>
        <v>152664273.54361445</v>
      </c>
      <c r="Z191" s="29">
        <f t="shared" si="34"/>
        <v>1609848252.9395494</v>
      </c>
      <c r="AA191" s="27">
        <v>552229969.54999995</v>
      </c>
      <c r="AB191" s="29">
        <f t="shared" si="35"/>
        <v>1057618283.3895495</v>
      </c>
      <c r="AC191" s="28">
        <v>0</v>
      </c>
      <c r="AD191" s="28">
        <v>0</v>
      </c>
      <c r="AE191" s="28"/>
      <c r="AF191" s="27">
        <v>0</v>
      </c>
      <c r="AG191" s="27">
        <f t="shared" si="30"/>
        <v>0</v>
      </c>
      <c r="AH191" s="27">
        <v>88780</v>
      </c>
      <c r="AI191" s="29">
        <f t="shared" si="36"/>
        <v>1057707063.3895495</v>
      </c>
    </row>
    <row r="192" spans="1:35" ht="30" x14ac:dyDescent="0.25">
      <c r="A192" s="11" t="s">
        <v>1214</v>
      </c>
      <c r="B192" s="10" t="s">
        <v>2407</v>
      </c>
      <c r="C192" s="10" t="s">
        <v>1230</v>
      </c>
      <c r="D192" s="10"/>
      <c r="E192" s="10" t="s">
        <v>119</v>
      </c>
      <c r="F192" s="10" t="s">
        <v>1464</v>
      </c>
      <c r="G192" s="10">
        <v>1796322897.9400001</v>
      </c>
      <c r="H192" s="10">
        <v>0</v>
      </c>
      <c r="I192" s="10">
        <v>0</v>
      </c>
      <c r="J192" s="10">
        <v>0</v>
      </c>
      <c r="K192" s="10">
        <f t="shared" si="37"/>
        <v>1796322897.9400001</v>
      </c>
      <c r="L192" s="10">
        <v>0</v>
      </c>
      <c r="M192" s="10">
        <v>422255670.04032063</v>
      </c>
      <c r="N192" s="10">
        <v>12327652.34274894</v>
      </c>
      <c r="O192" s="10">
        <v>247527594.13999999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f t="shared" si="31"/>
        <v>2478433814.4630699</v>
      </c>
      <c r="W192" s="29">
        <v>1796322897.9400001</v>
      </c>
      <c r="X192" s="29">
        <f t="shared" si="32"/>
        <v>422255670.04032063</v>
      </c>
      <c r="Y192" s="29">
        <f t="shared" si="33"/>
        <v>259855246.48274893</v>
      </c>
      <c r="Z192" s="29">
        <f t="shared" si="34"/>
        <v>2478433814.4630699</v>
      </c>
      <c r="AA192" s="27">
        <v>1744451950.72</v>
      </c>
      <c r="AB192" s="29">
        <f t="shared" si="35"/>
        <v>733981863.74306989</v>
      </c>
      <c r="AC192" s="28">
        <v>0</v>
      </c>
      <c r="AD192" s="28">
        <v>0</v>
      </c>
      <c r="AE192" s="28"/>
      <c r="AF192" s="27">
        <v>0</v>
      </c>
      <c r="AG192" s="27">
        <f t="shared" si="30"/>
        <v>0</v>
      </c>
      <c r="AH192" s="27">
        <v>138512</v>
      </c>
      <c r="AI192" s="29">
        <f t="shared" si="36"/>
        <v>734120375.74306989</v>
      </c>
    </row>
    <row r="193" spans="1:35" ht="30" x14ac:dyDescent="0.25">
      <c r="A193" s="11" t="s">
        <v>1214</v>
      </c>
      <c r="B193" s="10" t="s">
        <v>2407</v>
      </c>
      <c r="C193" s="10" t="s">
        <v>1230</v>
      </c>
      <c r="D193" s="10"/>
      <c r="E193" s="10" t="s">
        <v>935</v>
      </c>
      <c r="F193" s="10" t="s">
        <v>1465</v>
      </c>
      <c r="G193" s="10">
        <v>1193255187.55</v>
      </c>
      <c r="H193" s="10">
        <v>0</v>
      </c>
      <c r="I193" s="10">
        <v>0</v>
      </c>
      <c r="J193" s="10">
        <v>0</v>
      </c>
      <c r="K193" s="10">
        <f t="shared" si="37"/>
        <v>1193255187.55</v>
      </c>
      <c r="L193" s="10">
        <v>0</v>
      </c>
      <c r="M193" s="10">
        <v>271911418.50968194</v>
      </c>
      <c r="N193" s="10">
        <v>4371934.810390532</v>
      </c>
      <c r="O193" s="10">
        <v>85072222.810000002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f t="shared" si="31"/>
        <v>1554610763.6800723</v>
      </c>
      <c r="W193" s="29">
        <v>1193255187.55</v>
      </c>
      <c r="X193" s="29">
        <f t="shared" si="32"/>
        <v>271911418.50968194</v>
      </c>
      <c r="Y193" s="29">
        <f t="shared" si="33"/>
        <v>89444157.620390534</v>
      </c>
      <c r="Z193" s="29">
        <f t="shared" si="34"/>
        <v>1554610763.6800723</v>
      </c>
      <c r="AA193" s="27">
        <v>264774637</v>
      </c>
      <c r="AB193" s="29">
        <f t="shared" si="35"/>
        <v>1289836126.6800723</v>
      </c>
      <c r="AC193" s="28">
        <v>0</v>
      </c>
      <c r="AD193" s="28">
        <v>0</v>
      </c>
      <c r="AE193" s="28"/>
      <c r="AF193" s="27">
        <v>0</v>
      </c>
      <c r="AG193" s="27">
        <f t="shared" si="30"/>
        <v>0</v>
      </c>
      <c r="AH193" s="27">
        <v>92019</v>
      </c>
      <c r="AI193" s="29">
        <f t="shared" si="36"/>
        <v>1289928145.6800723</v>
      </c>
    </row>
    <row r="194" spans="1:35" ht="30" x14ac:dyDescent="0.25">
      <c r="A194" s="11" t="s">
        <v>1214</v>
      </c>
      <c r="B194" s="10" t="s">
        <v>2407</v>
      </c>
      <c r="C194" s="10" t="s">
        <v>1230</v>
      </c>
      <c r="D194" s="10"/>
      <c r="E194" s="10" t="s">
        <v>936</v>
      </c>
      <c r="F194" s="10" t="s">
        <v>1466</v>
      </c>
      <c r="G194" s="10">
        <v>1897685802.78</v>
      </c>
      <c r="H194" s="10">
        <v>0</v>
      </c>
      <c r="I194" s="10">
        <v>0</v>
      </c>
      <c r="J194" s="10">
        <v>0</v>
      </c>
      <c r="K194" s="10">
        <f t="shared" si="37"/>
        <v>1897685802.78</v>
      </c>
      <c r="L194" s="10">
        <v>0</v>
      </c>
      <c r="M194" s="10">
        <v>901955237.35507917</v>
      </c>
      <c r="N194" s="10">
        <v>10775283.53546226</v>
      </c>
      <c r="O194" s="10">
        <v>211619995.28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f t="shared" si="31"/>
        <v>3022036318.950542</v>
      </c>
      <c r="W194" s="29">
        <v>1897685802.78</v>
      </c>
      <c r="X194" s="29">
        <f t="shared" si="32"/>
        <v>901955237.35507917</v>
      </c>
      <c r="Y194" s="29">
        <f t="shared" si="33"/>
        <v>222395278.81546226</v>
      </c>
      <c r="Z194" s="29">
        <f t="shared" si="34"/>
        <v>3022036318.9505415</v>
      </c>
      <c r="AA194" s="27">
        <v>2739728090.5100002</v>
      </c>
      <c r="AB194" s="29">
        <f t="shared" si="35"/>
        <v>282308228.44054127</v>
      </c>
      <c r="AC194" s="28">
        <v>0</v>
      </c>
      <c r="AD194" s="28">
        <v>0</v>
      </c>
      <c r="AE194" s="28"/>
      <c r="AF194" s="27">
        <v>0</v>
      </c>
      <c r="AG194" s="27">
        <f t="shared" si="30"/>
        <v>0</v>
      </c>
      <c r="AH194" s="27">
        <v>147337</v>
      </c>
      <c r="AI194" s="29">
        <f t="shared" si="36"/>
        <v>282455565.44054127</v>
      </c>
    </row>
    <row r="195" spans="1:35" ht="30" x14ac:dyDescent="0.25">
      <c r="A195" s="11" t="s">
        <v>1214</v>
      </c>
      <c r="B195" s="10" t="s">
        <v>2407</v>
      </c>
      <c r="C195" s="10" t="s">
        <v>1230</v>
      </c>
      <c r="D195" s="10"/>
      <c r="E195" s="10" t="s">
        <v>937</v>
      </c>
      <c r="F195" s="10" t="s">
        <v>1467</v>
      </c>
      <c r="G195" s="10">
        <v>1843764941.26</v>
      </c>
      <c r="H195" s="10">
        <v>0</v>
      </c>
      <c r="I195" s="10">
        <v>0</v>
      </c>
      <c r="J195" s="10">
        <v>0</v>
      </c>
      <c r="K195" s="10">
        <f t="shared" si="37"/>
        <v>1843764941.26</v>
      </c>
      <c r="L195" s="10">
        <v>0</v>
      </c>
      <c r="M195" s="10">
        <v>699132271.65222883</v>
      </c>
      <c r="N195" s="10">
        <v>9126010.4776455164</v>
      </c>
      <c r="O195" s="10">
        <v>179550620.47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f t="shared" si="31"/>
        <v>2731573843.8598738</v>
      </c>
      <c r="W195" s="29">
        <v>1843764941.26</v>
      </c>
      <c r="X195" s="29">
        <f t="shared" si="32"/>
        <v>699132271.65222883</v>
      </c>
      <c r="Y195" s="29">
        <f t="shared" si="33"/>
        <v>188676630.94764552</v>
      </c>
      <c r="Z195" s="29">
        <f t="shared" si="34"/>
        <v>2731573843.8598742</v>
      </c>
      <c r="AA195" s="27">
        <v>0</v>
      </c>
      <c r="AB195" s="29">
        <f t="shared" si="35"/>
        <v>2731573843.8598742</v>
      </c>
      <c r="AC195" s="28">
        <v>0</v>
      </c>
      <c r="AD195" s="28">
        <v>0</v>
      </c>
      <c r="AE195" s="28"/>
      <c r="AF195" s="27">
        <v>0</v>
      </c>
      <c r="AG195" s="27">
        <f t="shared" si="30"/>
        <v>0</v>
      </c>
      <c r="AH195" s="27">
        <v>143851</v>
      </c>
      <c r="AI195" s="29">
        <f t="shared" si="36"/>
        <v>2731717694.8598742</v>
      </c>
    </row>
    <row r="196" spans="1:35" ht="30" x14ac:dyDescent="0.25">
      <c r="A196" s="11" t="s">
        <v>1214</v>
      </c>
      <c r="B196" s="10" t="s">
        <v>2407</v>
      </c>
      <c r="C196" s="10" t="s">
        <v>1230</v>
      </c>
      <c r="D196" s="10"/>
      <c r="E196" s="10" t="s">
        <v>938</v>
      </c>
      <c r="F196" s="10" t="s">
        <v>1468</v>
      </c>
      <c r="G196" s="10">
        <v>3968958652.98</v>
      </c>
      <c r="H196" s="10">
        <v>0</v>
      </c>
      <c r="I196" s="10">
        <v>0</v>
      </c>
      <c r="J196" s="10">
        <v>0</v>
      </c>
      <c r="K196" s="10">
        <f t="shared" si="37"/>
        <v>3968958652.98</v>
      </c>
      <c r="L196" s="10">
        <v>0</v>
      </c>
      <c r="M196" s="10">
        <v>563422006.77526808</v>
      </c>
      <c r="N196" s="10">
        <v>14071999.611936152</v>
      </c>
      <c r="O196" s="10">
        <v>273448234.25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f t="shared" si="31"/>
        <v>4819900893.6172047</v>
      </c>
      <c r="W196" s="29">
        <v>3968958652.98</v>
      </c>
      <c r="X196" s="29">
        <f t="shared" si="32"/>
        <v>563422006.77526808</v>
      </c>
      <c r="Y196" s="29">
        <f t="shared" si="33"/>
        <v>287520233.86193615</v>
      </c>
      <c r="Z196" s="29">
        <f t="shared" si="34"/>
        <v>4819900893.6172047</v>
      </c>
      <c r="AA196" s="27">
        <v>2506866092.0999999</v>
      </c>
      <c r="AB196" s="29">
        <f t="shared" si="35"/>
        <v>2313034801.5172048</v>
      </c>
      <c r="AC196" s="28">
        <v>0</v>
      </c>
      <c r="AD196" s="28">
        <v>0</v>
      </c>
      <c r="AE196" s="28"/>
      <c r="AF196" s="27">
        <v>0</v>
      </c>
      <c r="AG196" s="27">
        <f t="shared" si="30"/>
        <v>0</v>
      </c>
      <c r="AH196" s="27">
        <v>304675</v>
      </c>
      <c r="AI196" s="29">
        <f t="shared" si="36"/>
        <v>2313339476.5172048</v>
      </c>
    </row>
    <row r="197" spans="1:35" ht="30" x14ac:dyDescent="0.25">
      <c r="A197" s="11" t="s">
        <v>1214</v>
      </c>
      <c r="B197" s="10" t="s">
        <v>2407</v>
      </c>
      <c r="C197" s="10" t="s">
        <v>1230</v>
      </c>
      <c r="D197" s="10"/>
      <c r="E197" s="10" t="s">
        <v>939</v>
      </c>
      <c r="F197" s="10" t="s">
        <v>1469</v>
      </c>
      <c r="G197" s="10">
        <v>2277389123.3499999</v>
      </c>
      <c r="H197" s="10">
        <v>0</v>
      </c>
      <c r="I197" s="10">
        <v>0</v>
      </c>
      <c r="J197" s="10">
        <v>0</v>
      </c>
      <c r="K197" s="10">
        <f t="shared" si="37"/>
        <v>2277389123.3499999</v>
      </c>
      <c r="L197" s="10">
        <v>0</v>
      </c>
      <c r="M197" s="10">
        <v>359673290.85960031</v>
      </c>
      <c r="N197" s="10">
        <v>9317267.8293568492</v>
      </c>
      <c r="O197" s="10">
        <v>189247187.40000001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f t="shared" si="31"/>
        <v>2835626869.4389572</v>
      </c>
      <c r="W197" s="29">
        <v>2277389123.3499999</v>
      </c>
      <c r="X197" s="29">
        <f t="shared" si="32"/>
        <v>359673290.85960031</v>
      </c>
      <c r="Y197" s="29">
        <f t="shared" si="33"/>
        <v>198564455.22935686</v>
      </c>
      <c r="Z197" s="29">
        <f t="shared" si="34"/>
        <v>2835626869.4389572</v>
      </c>
      <c r="AA197" s="27">
        <v>1296308637</v>
      </c>
      <c r="AB197" s="29">
        <f t="shared" si="35"/>
        <v>1539318232.4389572</v>
      </c>
      <c r="AC197" s="28">
        <v>0</v>
      </c>
      <c r="AD197" s="28">
        <v>0</v>
      </c>
      <c r="AE197" s="28"/>
      <c r="AF197" s="27">
        <v>0</v>
      </c>
      <c r="AG197" s="27">
        <f t="shared" si="30"/>
        <v>0</v>
      </c>
      <c r="AH197" s="27">
        <v>175701</v>
      </c>
      <c r="AI197" s="29">
        <f t="shared" si="36"/>
        <v>1539493933.4389572</v>
      </c>
    </row>
    <row r="198" spans="1:35" ht="30" x14ac:dyDescent="0.25">
      <c r="A198" s="11" t="s">
        <v>1214</v>
      </c>
      <c r="B198" s="10" t="s">
        <v>2407</v>
      </c>
      <c r="C198" s="10" t="s">
        <v>1230</v>
      </c>
      <c r="D198" s="10"/>
      <c r="E198" s="10" t="s">
        <v>120</v>
      </c>
      <c r="F198" s="10" t="s">
        <v>1470</v>
      </c>
      <c r="G198" s="10">
        <v>2782632958.0999999</v>
      </c>
      <c r="H198" s="10">
        <v>0</v>
      </c>
      <c r="I198" s="10">
        <v>0</v>
      </c>
      <c r="J198" s="10">
        <v>0</v>
      </c>
      <c r="K198" s="10">
        <f t="shared" si="37"/>
        <v>2782632958.0999999</v>
      </c>
      <c r="L198" s="10">
        <v>0</v>
      </c>
      <c r="M198" s="10">
        <v>909468365.97482824</v>
      </c>
      <c r="N198" s="10">
        <v>22035280.407695413</v>
      </c>
      <c r="O198" s="10">
        <v>430663924.38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f t="shared" si="31"/>
        <v>4144800528.8625236</v>
      </c>
      <c r="W198" s="29">
        <v>2782632958.0999999</v>
      </c>
      <c r="X198" s="29">
        <f t="shared" si="32"/>
        <v>909468365.97482824</v>
      </c>
      <c r="Y198" s="29">
        <f t="shared" si="33"/>
        <v>452699204.78769541</v>
      </c>
      <c r="Z198" s="29">
        <f t="shared" si="34"/>
        <v>4144800528.8625236</v>
      </c>
      <c r="AA198" s="27">
        <v>3464009184.9699998</v>
      </c>
      <c r="AB198" s="29">
        <f t="shared" si="35"/>
        <v>680791343.89252377</v>
      </c>
      <c r="AC198" s="28">
        <v>0</v>
      </c>
      <c r="AD198" s="28">
        <v>0</v>
      </c>
      <c r="AE198" s="28"/>
      <c r="AF198" s="27">
        <v>0</v>
      </c>
      <c r="AG198" s="27">
        <f t="shared" si="30"/>
        <v>0</v>
      </c>
      <c r="AH198" s="27">
        <v>214067</v>
      </c>
      <c r="AI198" s="29">
        <f t="shared" si="36"/>
        <v>681005410.89252377</v>
      </c>
    </row>
    <row r="199" spans="1:35" ht="30" x14ac:dyDescent="0.25">
      <c r="A199" s="11" t="s">
        <v>1214</v>
      </c>
      <c r="B199" s="10" t="s">
        <v>2407</v>
      </c>
      <c r="C199" s="10" t="s">
        <v>1230</v>
      </c>
      <c r="D199" s="10"/>
      <c r="E199" s="10" t="s">
        <v>121</v>
      </c>
      <c r="F199" s="10" t="s">
        <v>1471</v>
      </c>
      <c r="G199" s="10">
        <v>2105198001.54</v>
      </c>
      <c r="H199" s="10">
        <v>0</v>
      </c>
      <c r="I199" s="10">
        <v>0</v>
      </c>
      <c r="J199" s="10">
        <v>0</v>
      </c>
      <c r="K199" s="10">
        <f t="shared" si="37"/>
        <v>2105198001.54</v>
      </c>
      <c r="L199" s="10">
        <v>0</v>
      </c>
      <c r="M199" s="10">
        <v>228238757.76012826</v>
      </c>
      <c r="N199" s="10">
        <v>12001791.619738996</v>
      </c>
      <c r="O199" s="10">
        <v>243626241.19999999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f t="shared" si="31"/>
        <v>2589064792.1198668</v>
      </c>
      <c r="W199" s="29">
        <v>2105198001.54</v>
      </c>
      <c r="X199" s="29">
        <f t="shared" si="32"/>
        <v>228238757.76012826</v>
      </c>
      <c r="Y199" s="29">
        <f t="shared" si="33"/>
        <v>255628032.81973898</v>
      </c>
      <c r="Z199" s="29">
        <f t="shared" si="34"/>
        <v>2589064792.1198668</v>
      </c>
      <c r="AA199" s="27">
        <v>2523399580.8499999</v>
      </c>
      <c r="AB199" s="29">
        <f t="shared" si="35"/>
        <v>65665211.269866943</v>
      </c>
      <c r="AC199" s="28">
        <v>0</v>
      </c>
      <c r="AD199" s="28">
        <v>0</v>
      </c>
      <c r="AE199" s="28"/>
      <c r="AF199" s="27">
        <v>0</v>
      </c>
      <c r="AG199" s="27">
        <f t="shared" si="30"/>
        <v>0</v>
      </c>
      <c r="AH199" s="27">
        <v>162324</v>
      </c>
      <c r="AI199" s="29">
        <f t="shared" si="36"/>
        <v>65827535.269866943</v>
      </c>
    </row>
    <row r="200" spans="1:35" ht="30" x14ac:dyDescent="0.25">
      <c r="A200" s="11" t="s">
        <v>1214</v>
      </c>
      <c r="B200" s="10" t="s">
        <v>2407</v>
      </c>
      <c r="C200" s="10" t="s">
        <v>1230</v>
      </c>
      <c r="D200" s="10"/>
      <c r="E200" s="10" t="s">
        <v>122</v>
      </c>
      <c r="F200" s="10" t="s">
        <v>1472</v>
      </c>
      <c r="G200" s="10">
        <v>2504939323.9400001</v>
      </c>
      <c r="H200" s="10">
        <v>0</v>
      </c>
      <c r="I200" s="10">
        <v>0</v>
      </c>
      <c r="J200" s="10">
        <v>0</v>
      </c>
      <c r="K200" s="10">
        <f t="shared" si="37"/>
        <v>2504939323.9400001</v>
      </c>
      <c r="L200" s="10">
        <v>0</v>
      </c>
      <c r="M200" s="10">
        <v>3164818452.8841271</v>
      </c>
      <c r="N200" s="10">
        <v>23090158.389818549</v>
      </c>
      <c r="O200" s="10">
        <v>469172425.44999999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f t="shared" si="31"/>
        <v>6162020360.6639452</v>
      </c>
      <c r="W200" s="29">
        <v>2504939323.9400001</v>
      </c>
      <c r="X200" s="29">
        <f t="shared" si="32"/>
        <v>3164818452.8841271</v>
      </c>
      <c r="Y200" s="29">
        <f t="shared" si="33"/>
        <v>492262583.83981854</v>
      </c>
      <c r="Z200" s="29">
        <f t="shared" si="34"/>
        <v>6162020360.6639462</v>
      </c>
      <c r="AA200" s="27">
        <v>5831943832.6199999</v>
      </c>
      <c r="AB200" s="29">
        <f t="shared" si="35"/>
        <v>330076528.04394627</v>
      </c>
      <c r="AC200" s="28">
        <v>0</v>
      </c>
      <c r="AD200" s="28">
        <v>0</v>
      </c>
      <c r="AE200" s="28"/>
      <c r="AF200" s="27">
        <v>0</v>
      </c>
      <c r="AG200" s="27">
        <f t="shared" si="30"/>
        <v>0</v>
      </c>
      <c r="AH200" s="27">
        <v>192391</v>
      </c>
      <c r="AI200" s="29">
        <f t="shared" si="36"/>
        <v>330268919.04394627</v>
      </c>
    </row>
    <row r="201" spans="1:35" ht="30" x14ac:dyDescent="0.25">
      <c r="A201" s="11" t="s">
        <v>1214</v>
      </c>
      <c r="B201" s="10" t="s">
        <v>2407</v>
      </c>
      <c r="C201" s="10" t="s">
        <v>1230</v>
      </c>
      <c r="D201" s="10"/>
      <c r="E201" s="10" t="s">
        <v>123</v>
      </c>
      <c r="F201" s="10" t="s">
        <v>1473</v>
      </c>
      <c r="G201" s="10">
        <v>2442383916.3099999</v>
      </c>
      <c r="H201" s="10">
        <v>0</v>
      </c>
      <c r="I201" s="10">
        <v>0</v>
      </c>
      <c r="J201" s="10">
        <v>0</v>
      </c>
      <c r="K201" s="10">
        <f t="shared" si="37"/>
        <v>2442383916.3099999</v>
      </c>
      <c r="L201" s="10">
        <v>0</v>
      </c>
      <c r="M201" s="10">
        <v>1256061888.8447723</v>
      </c>
      <c r="N201" s="10">
        <v>8809443.1226312518</v>
      </c>
      <c r="O201" s="10">
        <v>174172056.06999999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f t="shared" si="31"/>
        <v>3881427304.3474035</v>
      </c>
      <c r="W201" s="29">
        <v>2442383916.3099999</v>
      </c>
      <c r="X201" s="29">
        <f t="shared" si="32"/>
        <v>1256061888.8447723</v>
      </c>
      <c r="Y201" s="29">
        <f t="shared" si="33"/>
        <v>182981499.19263124</v>
      </c>
      <c r="Z201" s="29">
        <f t="shared" si="34"/>
        <v>3881427304.3474035</v>
      </c>
      <c r="AA201" s="27">
        <v>488172481</v>
      </c>
      <c r="AB201" s="29">
        <f t="shared" si="35"/>
        <v>3393254823.3474035</v>
      </c>
      <c r="AC201" s="28">
        <v>0</v>
      </c>
      <c r="AD201" s="28">
        <v>0</v>
      </c>
      <c r="AE201" s="28"/>
      <c r="AF201" s="27">
        <v>0</v>
      </c>
      <c r="AG201" s="27">
        <f t="shared" si="30"/>
        <v>0</v>
      </c>
      <c r="AH201" s="27">
        <v>187405</v>
      </c>
      <c r="AI201" s="29">
        <f t="shared" si="36"/>
        <v>3393442228.3474035</v>
      </c>
    </row>
    <row r="202" spans="1:35" ht="30" x14ac:dyDescent="0.25">
      <c r="A202" s="11" t="s">
        <v>1214</v>
      </c>
      <c r="B202" s="10" t="s">
        <v>2407</v>
      </c>
      <c r="C202" s="10" t="s">
        <v>1230</v>
      </c>
      <c r="D202" s="10"/>
      <c r="E202" s="10" t="s">
        <v>124</v>
      </c>
      <c r="F202" s="10" t="s">
        <v>1474</v>
      </c>
      <c r="G202" s="10">
        <v>3242991830.1300001</v>
      </c>
      <c r="H202" s="10">
        <v>0</v>
      </c>
      <c r="I202" s="10">
        <v>0</v>
      </c>
      <c r="J202" s="10">
        <v>0</v>
      </c>
      <c r="K202" s="10">
        <f t="shared" si="37"/>
        <v>3242991830.1300001</v>
      </c>
      <c r="L202" s="10">
        <v>0</v>
      </c>
      <c r="M202" s="10">
        <v>1597736751.8485799</v>
      </c>
      <c r="N202" s="10">
        <v>15686443.173369408</v>
      </c>
      <c r="O202" s="10">
        <v>318635750.69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f t="shared" si="31"/>
        <v>5175050775.8419495</v>
      </c>
      <c r="W202" s="29">
        <v>3242991830.1300001</v>
      </c>
      <c r="X202" s="29">
        <f t="shared" si="32"/>
        <v>1597736751.8485799</v>
      </c>
      <c r="Y202" s="29">
        <f t="shared" si="33"/>
        <v>334322193.86336941</v>
      </c>
      <c r="Z202" s="29">
        <f t="shared" si="34"/>
        <v>5175050775.8419495</v>
      </c>
      <c r="AA202" s="27">
        <v>2965052750</v>
      </c>
      <c r="AB202" s="29">
        <f t="shared" si="35"/>
        <v>2209998025.8419495</v>
      </c>
      <c r="AC202" s="28">
        <v>0</v>
      </c>
      <c r="AD202" s="28">
        <v>0</v>
      </c>
      <c r="AE202" s="28"/>
      <c r="AF202" s="27">
        <v>0</v>
      </c>
      <c r="AG202" s="27">
        <f t="shared" ref="AG202:AG265" si="38">SUM(AC202:AF202)</f>
        <v>0</v>
      </c>
      <c r="AH202" s="27">
        <v>249051</v>
      </c>
      <c r="AI202" s="29">
        <f t="shared" si="36"/>
        <v>2210247076.8419495</v>
      </c>
    </row>
    <row r="203" spans="1:35" ht="30" x14ac:dyDescent="0.25">
      <c r="A203" s="11" t="s">
        <v>1214</v>
      </c>
      <c r="B203" s="10" t="s">
        <v>2407</v>
      </c>
      <c r="C203" s="10" t="s">
        <v>1230</v>
      </c>
      <c r="D203" s="10"/>
      <c r="E203" s="10" t="s">
        <v>125</v>
      </c>
      <c r="F203" s="10" t="s">
        <v>1475</v>
      </c>
      <c r="G203" s="10">
        <v>2959042342.0999999</v>
      </c>
      <c r="H203" s="10">
        <v>0</v>
      </c>
      <c r="I203" s="10">
        <v>0</v>
      </c>
      <c r="J203" s="10">
        <v>0</v>
      </c>
      <c r="K203" s="10">
        <f t="shared" si="37"/>
        <v>2959042342.0999999</v>
      </c>
      <c r="L203" s="10">
        <v>0</v>
      </c>
      <c r="M203" s="10">
        <v>4761086716.221199</v>
      </c>
      <c r="N203" s="10">
        <v>29205342.052554131</v>
      </c>
      <c r="O203" s="10">
        <v>594482875.32000005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f t="shared" si="31"/>
        <v>8343817275.6937532</v>
      </c>
      <c r="W203" s="29">
        <v>2959042342.0999999</v>
      </c>
      <c r="X203" s="29">
        <f t="shared" si="32"/>
        <v>4761086716.221199</v>
      </c>
      <c r="Y203" s="29">
        <f t="shared" si="33"/>
        <v>623688217.37255418</v>
      </c>
      <c r="Z203" s="29">
        <f t="shared" si="34"/>
        <v>8343817275.6937532</v>
      </c>
      <c r="AA203" s="27">
        <v>3021816978.5</v>
      </c>
      <c r="AB203" s="29">
        <f t="shared" si="35"/>
        <v>5322000297.1937532</v>
      </c>
      <c r="AC203" s="28">
        <v>0</v>
      </c>
      <c r="AD203" s="28">
        <v>0</v>
      </c>
      <c r="AE203" s="28"/>
      <c r="AF203" s="27">
        <v>0</v>
      </c>
      <c r="AG203" s="27">
        <f t="shared" si="38"/>
        <v>0</v>
      </c>
      <c r="AH203" s="27">
        <v>169857</v>
      </c>
      <c r="AI203" s="29">
        <f t="shared" si="36"/>
        <v>5322170154.1937532</v>
      </c>
    </row>
    <row r="204" spans="1:35" ht="30" x14ac:dyDescent="0.25">
      <c r="A204" s="11" t="s">
        <v>1214</v>
      </c>
      <c r="B204" s="10" t="s">
        <v>2407</v>
      </c>
      <c r="C204" s="10" t="s">
        <v>1230</v>
      </c>
      <c r="D204" s="10"/>
      <c r="E204" s="10" t="s">
        <v>126</v>
      </c>
      <c r="F204" s="10" t="s">
        <v>1476</v>
      </c>
      <c r="G204" s="10">
        <v>1975915140.0599999</v>
      </c>
      <c r="H204" s="10">
        <v>0</v>
      </c>
      <c r="I204" s="10">
        <v>0</v>
      </c>
      <c r="J204" s="10">
        <v>0</v>
      </c>
      <c r="K204" s="10">
        <f t="shared" si="37"/>
        <v>1975915140.0599999</v>
      </c>
      <c r="L204" s="10">
        <v>0</v>
      </c>
      <c r="M204" s="10">
        <v>2241577182.7143855</v>
      </c>
      <c r="N204" s="10">
        <v>13805198.796271086</v>
      </c>
      <c r="O204" s="10">
        <v>277917745.64999998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f t="shared" si="31"/>
        <v>4509215267.2206564</v>
      </c>
      <c r="W204" s="29">
        <v>1975915140.0599999</v>
      </c>
      <c r="X204" s="29">
        <f t="shared" si="32"/>
        <v>2241577182.7143855</v>
      </c>
      <c r="Y204" s="29">
        <f t="shared" si="33"/>
        <v>291722944.44627106</v>
      </c>
      <c r="Z204" s="29">
        <f t="shared" si="34"/>
        <v>4509215267.2206564</v>
      </c>
      <c r="AA204" s="27">
        <v>2945529906.2600002</v>
      </c>
      <c r="AB204" s="29">
        <f t="shared" si="35"/>
        <v>1563685360.9606562</v>
      </c>
      <c r="AC204" s="28">
        <v>0</v>
      </c>
      <c r="AD204" s="28">
        <v>0</v>
      </c>
      <c r="AE204" s="28"/>
      <c r="AF204" s="27">
        <v>0</v>
      </c>
      <c r="AG204" s="27">
        <f t="shared" si="38"/>
        <v>0</v>
      </c>
      <c r="AH204" s="27">
        <v>152109</v>
      </c>
      <c r="AI204" s="29">
        <f t="shared" si="36"/>
        <v>1563837469.9606562</v>
      </c>
    </row>
    <row r="205" spans="1:35" ht="30" x14ac:dyDescent="0.25">
      <c r="A205" s="11" t="s">
        <v>1214</v>
      </c>
      <c r="B205" s="10" t="s">
        <v>2407</v>
      </c>
      <c r="C205" s="10" t="s">
        <v>1230</v>
      </c>
      <c r="D205" s="10"/>
      <c r="E205" s="10" t="s">
        <v>127</v>
      </c>
      <c r="F205" s="10" t="s">
        <v>1477</v>
      </c>
      <c r="G205" s="10">
        <v>1390119552.8900001</v>
      </c>
      <c r="H205" s="10">
        <v>0</v>
      </c>
      <c r="I205" s="10">
        <v>0</v>
      </c>
      <c r="J205" s="10">
        <v>0</v>
      </c>
      <c r="K205" s="10">
        <f t="shared" si="37"/>
        <v>1390119552.8900001</v>
      </c>
      <c r="L205" s="10">
        <v>0</v>
      </c>
      <c r="M205" s="10">
        <v>32159457.865356922</v>
      </c>
      <c r="N205" s="10">
        <v>5527105.5512722135</v>
      </c>
      <c r="O205" s="10">
        <v>107482907.97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f t="shared" si="31"/>
        <v>1535289024.2766292</v>
      </c>
      <c r="W205" s="29">
        <v>1390119552.8900001</v>
      </c>
      <c r="X205" s="29">
        <f t="shared" si="32"/>
        <v>32159457.865356922</v>
      </c>
      <c r="Y205" s="29">
        <f t="shared" si="33"/>
        <v>113010013.52127221</v>
      </c>
      <c r="Z205" s="29">
        <f t="shared" si="34"/>
        <v>1535289024.2766292</v>
      </c>
      <c r="AA205" s="27">
        <v>1376945762.6500001</v>
      </c>
      <c r="AB205" s="29">
        <f t="shared" si="35"/>
        <v>158343261.62662911</v>
      </c>
      <c r="AC205" s="28">
        <v>0</v>
      </c>
      <c r="AD205" s="28">
        <v>0</v>
      </c>
      <c r="AE205" s="28"/>
      <c r="AF205" s="27">
        <v>0</v>
      </c>
      <c r="AG205" s="27">
        <f t="shared" si="38"/>
        <v>0</v>
      </c>
      <c r="AH205" s="27">
        <v>107199</v>
      </c>
      <c r="AI205" s="29">
        <f t="shared" si="36"/>
        <v>158450460.62662911</v>
      </c>
    </row>
    <row r="206" spans="1:35" ht="30" x14ac:dyDescent="0.25">
      <c r="A206" s="11" t="s">
        <v>1214</v>
      </c>
      <c r="B206" s="10" t="s">
        <v>2407</v>
      </c>
      <c r="C206" s="10" t="s">
        <v>1230</v>
      </c>
      <c r="D206" s="10"/>
      <c r="E206" s="10" t="s">
        <v>128</v>
      </c>
      <c r="F206" s="10" t="s">
        <v>1478</v>
      </c>
      <c r="G206" s="10">
        <v>1446261899.73</v>
      </c>
      <c r="H206" s="10">
        <v>0</v>
      </c>
      <c r="I206" s="10">
        <v>0</v>
      </c>
      <c r="J206" s="10">
        <v>0</v>
      </c>
      <c r="K206" s="10">
        <f t="shared" si="37"/>
        <v>1446261899.73</v>
      </c>
      <c r="L206" s="10">
        <v>0</v>
      </c>
      <c r="M206" s="10">
        <v>311571357.51125169</v>
      </c>
      <c r="N206" s="10">
        <v>7443425.3926058412</v>
      </c>
      <c r="O206" s="10">
        <v>145208613.06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f t="shared" si="31"/>
        <v>1910485295.6938574</v>
      </c>
      <c r="W206" s="29">
        <v>1446261899.73</v>
      </c>
      <c r="X206" s="29">
        <f t="shared" si="32"/>
        <v>311571357.51125169</v>
      </c>
      <c r="Y206" s="29">
        <f t="shared" si="33"/>
        <v>152652038.45260584</v>
      </c>
      <c r="Z206" s="29">
        <f t="shared" si="34"/>
        <v>1910485295.6938577</v>
      </c>
      <c r="AA206" s="27">
        <v>286261920</v>
      </c>
      <c r="AB206" s="29">
        <f t="shared" si="35"/>
        <v>1624223375.6938577</v>
      </c>
      <c r="AC206" s="28">
        <v>0</v>
      </c>
      <c r="AD206" s="28">
        <v>0</v>
      </c>
      <c r="AE206" s="28"/>
      <c r="AF206" s="27">
        <v>0</v>
      </c>
      <c r="AG206" s="27">
        <f t="shared" si="38"/>
        <v>0</v>
      </c>
      <c r="AH206" s="27">
        <v>111222</v>
      </c>
      <c r="AI206" s="29">
        <f t="shared" si="36"/>
        <v>1624334597.6938577</v>
      </c>
    </row>
    <row r="207" spans="1:35" ht="30" x14ac:dyDescent="0.25">
      <c r="A207" s="11" t="s">
        <v>1214</v>
      </c>
      <c r="B207" s="10" t="s">
        <v>2407</v>
      </c>
      <c r="C207" s="10" t="s">
        <v>1230</v>
      </c>
      <c r="D207" s="10"/>
      <c r="E207" s="10" t="s">
        <v>129</v>
      </c>
      <c r="F207" s="10" t="s">
        <v>1479</v>
      </c>
      <c r="G207" s="10">
        <v>2754267835.25</v>
      </c>
      <c r="H207" s="10">
        <v>0</v>
      </c>
      <c r="I207" s="10">
        <v>0</v>
      </c>
      <c r="J207" s="10">
        <v>0</v>
      </c>
      <c r="K207" s="10">
        <f t="shared" si="37"/>
        <v>2754267835.25</v>
      </c>
      <c r="L207" s="10">
        <v>0</v>
      </c>
      <c r="M207" s="10">
        <v>1120032610.6756988</v>
      </c>
      <c r="N207" s="10">
        <v>15187612.279423356</v>
      </c>
      <c r="O207" s="10">
        <v>307348340.97000003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f t="shared" si="31"/>
        <v>4196836399.1751223</v>
      </c>
      <c r="W207" s="29">
        <v>2754267835.25</v>
      </c>
      <c r="X207" s="29">
        <f t="shared" si="32"/>
        <v>1120032610.6756988</v>
      </c>
      <c r="Y207" s="29">
        <f t="shared" si="33"/>
        <v>322535953.24942338</v>
      </c>
      <c r="Z207" s="29">
        <f t="shared" si="34"/>
        <v>4196836399.1751223</v>
      </c>
      <c r="AA207" s="27">
        <v>3252939310.8600001</v>
      </c>
      <c r="AB207" s="29">
        <f t="shared" si="35"/>
        <v>943897088.31512213</v>
      </c>
      <c r="AC207" s="28">
        <v>0</v>
      </c>
      <c r="AD207" s="28">
        <v>0</v>
      </c>
      <c r="AE207" s="28"/>
      <c r="AF207" s="27">
        <v>0</v>
      </c>
      <c r="AG207" s="27">
        <f t="shared" si="38"/>
        <v>0</v>
      </c>
      <c r="AH207" s="27">
        <v>211891</v>
      </c>
      <c r="AI207" s="29">
        <f t="shared" si="36"/>
        <v>944108979.31512213</v>
      </c>
    </row>
    <row r="208" spans="1:35" ht="30" x14ac:dyDescent="0.25">
      <c r="A208" s="11" t="s">
        <v>1214</v>
      </c>
      <c r="B208" s="10" t="s">
        <v>2407</v>
      </c>
      <c r="C208" s="10" t="s">
        <v>1230</v>
      </c>
      <c r="D208" s="10"/>
      <c r="E208" s="10" t="s">
        <v>130</v>
      </c>
      <c r="F208" s="10" t="s">
        <v>1480</v>
      </c>
      <c r="G208" s="10">
        <v>4875183450.1499996</v>
      </c>
      <c r="H208" s="10">
        <v>0</v>
      </c>
      <c r="I208" s="10">
        <v>0</v>
      </c>
      <c r="J208" s="10">
        <v>0</v>
      </c>
      <c r="K208" s="10">
        <f t="shared" si="37"/>
        <v>4875183450.1499996</v>
      </c>
      <c r="L208" s="10">
        <v>0</v>
      </c>
      <c r="M208" s="10">
        <v>2097819053.0028858</v>
      </c>
      <c r="N208" s="10">
        <v>48868449.86714983</v>
      </c>
      <c r="O208" s="10">
        <v>974467087.25999999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f t="shared" si="31"/>
        <v>7996338040.280035</v>
      </c>
      <c r="W208" s="29">
        <v>4875183450.1499996</v>
      </c>
      <c r="X208" s="29">
        <f t="shared" si="32"/>
        <v>2097819053.0028858</v>
      </c>
      <c r="Y208" s="29">
        <f t="shared" si="33"/>
        <v>1023335537.1271498</v>
      </c>
      <c r="Z208" s="29">
        <f t="shared" si="34"/>
        <v>7996338040.280035</v>
      </c>
      <c r="AA208" s="27">
        <v>72870138.040000007</v>
      </c>
      <c r="AB208" s="29">
        <f t="shared" si="35"/>
        <v>7923467902.2400351</v>
      </c>
      <c r="AC208" s="28">
        <v>0</v>
      </c>
      <c r="AD208" s="28">
        <v>0</v>
      </c>
      <c r="AE208" s="28"/>
      <c r="AF208" s="27">
        <v>0</v>
      </c>
      <c r="AG208" s="27">
        <f t="shared" si="38"/>
        <v>0</v>
      </c>
      <c r="AH208" s="27">
        <v>203588</v>
      </c>
      <c r="AI208" s="29">
        <f t="shared" si="36"/>
        <v>7923671490.2400351</v>
      </c>
    </row>
    <row r="209" spans="1:35" ht="30" x14ac:dyDescent="0.25">
      <c r="A209" s="11" t="s">
        <v>1214</v>
      </c>
      <c r="B209" s="10" t="s">
        <v>2407</v>
      </c>
      <c r="C209" s="10" t="s">
        <v>1230</v>
      </c>
      <c r="D209" s="10"/>
      <c r="E209" s="10" t="s">
        <v>131</v>
      </c>
      <c r="F209" s="10" t="s">
        <v>1481</v>
      </c>
      <c r="G209" s="10">
        <v>2334983063.7199998</v>
      </c>
      <c r="H209" s="10">
        <v>0</v>
      </c>
      <c r="I209" s="10">
        <v>0</v>
      </c>
      <c r="J209" s="10">
        <v>0</v>
      </c>
      <c r="K209" s="10">
        <f t="shared" si="37"/>
        <v>2334983063.7199998</v>
      </c>
      <c r="L209" s="10">
        <v>0</v>
      </c>
      <c r="M209" s="10">
        <v>1610621916.9073827</v>
      </c>
      <c r="N209" s="10">
        <v>9978577.9067990184</v>
      </c>
      <c r="O209" s="10">
        <v>197756934.94999999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f t="shared" si="31"/>
        <v>4153340493.4841809</v>
      </c>
      <c r="W209" s="29">
        <v>2334983063.7199998</v>
      </c>
      <c r="X209" s="29">
        <f t="shared" si="32"/>
        <v>1610621916.9073827</v>
      </c>
      <c r="Y209" s="29">
        <f t="shared" si="33"/>
        <v>207735512.85679901</v>
      </c>
      <c r="Z209" s="29">
        <f t="shared" si="34"/>
        <v>4153340493.4841814</v>
      </c>
      <c r="AA209" s="27">
        <v>2218832311.3600001</v>
      </c>
      <c r="AB209" s="29">
        <f t="shared" si="35"/>
        <v>1934508182.1241813</v>
      </c>
      <c r="AC209" s="28">
        <v>0</v>
      </c>
      <c r="AD209" s="28">
        <v>0</v>
      </c>
      <c r="AE209" s="28"/>
      <c r="AF209" s="27">
        <v>0</v>
      </c>
      <c r="AG209" s="27">
        <f t="shared" si="38"/>
        <v>0</v>
      </c>
      <c r="AH209" s="27">
        <v>179404</v>
      </c>
      <c r="AI209" s="29">
        <f t="shared" si="36"/>
        <v>1934687586.1241813</v>
      </c>
    </row>
    <row r="210" spans="1:35" ht="30" x14ac:dyDescent="0.25">
      <c r="A210" s="11" t="s">
        <v>1214</v>
      </c>
      <c r="B210" s="10" t="s">
        <v>2407</v>
      </c>
      <c r="C210" s="10" t="s">
        <v>1230</v>
      </c>
      <c r="D210" s="10"/>
      <c r="E210" s="10" t="s">
        <v>940</v>
      </c>
      <c r="F210" s="10" t="s">
        <v>1482</v>
      </c>
      <c r="G210" s="10">
        <v>2397576504.1900001</v>
      </c>
      <c r="H210" s="10">
        <v>0</v>
      </c>
      <c r="I210" s="10">
        <v>0</v>
      </c>
      <c r="J210" s="10">
        <v>0</v>
      </c>
      <c r="K210" s="10">
        <f t="shared" si="37"/>
        <v>2397576504.1900001</v>
      </c>
      <c r="L210" s="10">
        <v>0</v>
      </c>
      <c r="M210" s="10">
        <v>860267656.1152935</v>
      </c>
      <c r="N210" s="10">
        <v>13253002.417360306</v>
      </c>
      <c r="O210" s="10">
        <v>263208760.71000001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f t="shared" si="31"/>
        <v>3534305923.4326539</v>
      </c>
      <c r="W210" s="29">
        <v>2397576504.1900001</v>
      </c>
      <c r="X210" s="29">
        <f t="shared" si="32"/>
        <v>860267656.1152935</v>
      </c>
      <c r="Y210" s="29">
        <f t="shared" si="33"/>
        <v>276461763.12736034</v>
      </c>
      <c r="Z210" s="29">
        <f t="shared" si="34"/>
        <v>3534305923.4326539</v>
      </c>
      <c r="AA210" s="27">
        <v>1169661925.9400001</v>
      </c>
      <c r="AB210" s="29">
        <f t="shared" si="35"/>
        <v>2364643997.4926538</v>
      </c>
      <c r="AC210" s="28">
        <v>0</v>
      </c>
      <c r="AD210" s="28">
        <v>0</v>
      </c>
      <c r="AE210" s="28"/>
      <c r="AF210" s="27">
        <v>0</v>
      </c>
      <c r="AG210" s="27">
        <f t="shared" si="38"/>
        <v>0</v>
      </c>
      <c r="AH210" s="27">
        <v>185023</v>
      </c>
      <c r="AI210" s="29">
        <f t="shared" si="36"/>
        <v>2364829020.4926538</v>
      </c>
    </row>
    <row r="211" spans="1:35" ht="30" x14ac:dyDescent="0.25">
      <c r="A211" s="11" t="s">
        <v>1214</v>
      </c>
      <c r="B211" s="10" t="s">
        <v>2407</v>
      </c>
      <c r="C211" s="10" t="s">
        <v>1230</v>
      </c>
      <c r="D211" s="10"/>
      <c r="E211" s="10" t="s">
        <v>132</v>
      </c>
      <c r="F211" s="10" t="s">
        <v>1483</v>
      </c>
      <c r="G211" s="10">
        <v>1860462984.73</v>
      </c>
      <c r="H211" s="10">
        <v>0</v>
      </c>
      <c r="I211" s="10">
        <v>0</v>
      </c>
      <c r="J211" s="10">
        <v>0</v>
      </c>
      <c r="K211" s="10">
        <f t="shared" si="37"/>
        <v>1860462984.73</v>
      </c>
      <c r="L211" s="10">
        <v>0</v>
      </c>
      <c r="M211" s="10">
        <v>655855640.35953832</v>
      </c>
      <c r="N211" s="10">
        <v>7700375.8797141314</v>
      </c>
      <c r="O211" s="10">
        <v>151369973.18000001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f t="shared" si="31"/>
        <v>2675388974.1492524</v>
      </c>
      <c r="W211" s="29">
        <v>1860462984.73</v>
      </c>
      <c r="X211" s="29">
        <f t="shared" si="32"/>
        <v>655855640.35953832</v>
      </c>
      <c r="Y211" s="29">
        <f t="shared" si="33"/>
        <v>159070349.05971414</v>
      </c>
      <c r="Z211" s="29">
        <f t="shared" si="34"/>
        <v>2675388974.1492529</v>
      </c>
      <c r="AA211" s="27">
        <v>1195083427.6099999</v>
      </c>
      <c r="AB211" s="29">
        <f t="shared" si="35"/>
        <v>1480305546.539253</v>
      </c>
      <c r="AC211" s="28">
        <v>0</v>
      </c>
      <c r="AD211" s="28">
        <v>0</v>
      </c>
      <c r="AE211" s="28"/>
      <c r="AF211" s="27">
        <v>0</v>
      </c>
      <c r="AG211" s="27">
        <f t="shared" si="38"/>
        <v>0</v>
      </c>
      <c r="AH211" s="27">
        <v>142954</v>
      </c>
      <c r="AI211" s="29">
        <f t="shared" si="36"/>
        <v>1480448500.539253</v>
      </c>
    </row>
    <row r="212" spans="1:35" ht="30" x14ac:dyDescent="0.25">
      <c r="A212" s="11" t="s">
        <v>1214</v>
      </c>
      <c r="B212" s="10" t="s">
        <v>2408</v>
      </c>
      <c r="C212" s="10" t="s">
        <v>1484</v>
      </c>
      <c r="D212" s="10"/>
      <c r="E212" s="10" t="s">
        <v>134</v>
      </c>
      <c r="F212" s="10" t="s">
        <v>1484</v>
      </c>
      <c r="G212" s="10">
        <v>0</v>
      </c>
      <c r="H212" s="10">
        <v>0</v>
      </c>
      <c r="I212" s="10">
        <v>0</v>
      </c>
      <c r="J212" s="10">
        <v>0</v>
      </c>
      <c r="K212" s="10">
        <f t="shared" si="37"/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f t="shared" si="31"/>
        <v>0</v>
      </c>
      <c r="W212" s="29">
        <v>0</v>
      </c>
      <c r="X212" s="29">
        <f t="shared" si="32"/>
        <v>0</v>
      </c>
      <c r="Y212" s="29">
        <f t="shared" si="33"/>
        <v>0</v>
      </c>
      <c r="Z212" s="29">
        <f t="shared" si="34"/>
        <v>0</v>
      </c>
      <c r="AA212" s="27">
        <v>0</v>
      </c>
      <c r="AB212" s="29">
        <f t="shared" si="35"/>
        <v>0</v>
      </c>
      <c r="AC212" s="28">
        <v>0</v>
      </c>
      <c r="AD212" s="28">
        <v>0</v>
      </c>
      <c r="AE212" s="28"/>
      <c r="AF212" s="27">
        <v>0</v>
      </c>
      <c r="AG212" s="27">
        <f t="shared" si="38"/>
        <v>0</v>
      </c>
      <c r="AH212" s="27">
        <v>0</v>
      </c>
      <c r="AI212" s="29">
        <f t="shared" si="36"/>
        <v>0</v>
      </c>
    </row>
    <row r="213" spans="1:35" ht="30" x14ac:dyDescent="0.25">
      <c r="A213" s="11" t="s">
        <v>1214</v>
      </c>
      <c r="B213" s="10" t="s">
        <v>2408</v>
      </c>
      <c r="C213" s="10" t="s">
        <v>1484</v>
      </c>
      <c r="D213" s="10"/>
      <c r="E213" s="10" t="s">
        <v>135</v>
      </c>
      <c r="F213" s="10" t="s">
        <v>1485</v>
      </c>
      <c r="G213" s="10">
        <v>0</v>
      </c>
      <c r="H213" s="10">
        <v>0</v>
      </c>
      <c r="I213" s="10">
        <v>0</v>
      </c>
      <c r="J213" s="10">
        <v>0</v>
      </c>
      <c r="K213" s="10">
        <f t="shared" si="37"/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f t="shared" si="31"/>
        <v>0</v>
      </c>
      <c r="W213" s="29">
        <v>0</v>
      </c>
      <c r="X213" s="29">
        <f t="shared" si="32"/>
        <v>0</v>
      </c>
      <c r="Y213" s="29">
        <f t="shared" si="33"/>
        <v>0</v>
      </c>
      <c r="Z213" s="29">
        <f t="shared" si="34"/>
        <v>0</v>
      </c>
      <c r="AA213" s="27">
        <v>0</v>
      </c>
      <c r="AB213" s="29">
        <f t="shared" si="35"/>
        <v>0</v>
      </c>
      <c r="AC213" s="28">
        <v>0</v>
      </c>
      <c r="AD213" s="28">
        <v>0</v>
      </c>
      <c r="AE213" s="28"/>
      <c r="AF213" s="27">
        <v>0</v>
      </c>
      <c r="AG213" s="27">
        <f t="shared" si="38"/>
        <v>0</v>
      </c>
      <c r="AH213" s="27">
        <v>0</v>
      </c>
      <c r="AI213" s="29">
        <f t="shared" si="36"/>
        <v>0</v>
      </c>
    </row>
    <row r="214" spans="1:35" ht="30" x14ac:dyDescent="0.25">
      <c r="A214" s="11" t="s">
        <v>1214</v>
      </c>
      <c r="B214" s="10" t="s">
        <v>2408</v>
      </c>
      <c r="C214" s="10" t="s">
        <v>1484</v>
      </c>
      <c r="D214" s="10"/>
      <c r="E214" s="10" t="s">
        <v>136</v>
      </c>
      <c r="F214" s="10" t="s">
        <v>1486</v>
      </c>
      <c r="G214" s="10">
        <v>305551705.02999997</v>
      </c>
      <c r="H214" s="10">
        <v>0</v>
      </c>
      <c r="I214" s="10">
        <v>0</v>
      </c>
      <c r="J214" s="10">
        <v>0</v>
      </c>
      <c r="K214" s="10">
        <f t="shared" si="37"/>
        <v>305551705.02999997</v>
      </c>
      <c r="L214" s="10">
        <v>0</v>
      </c>
      <c r="M214" s="10">
        <v>163898131.76051921</v>
      </c>
      <c r="N214" s="10">
        <v>1044140.6869705021</v>
      </c>
      <c r="O214" s="10">
        <v>19064864.510000002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f t="shared" si="31"/>
        <v>489558841.9874897</v>
      </c>
      <c r="W214" s="29">
        <v>305551705.02999997</v>
      </c>
      <c r="X214" s="29">
        <f t="shared" si="32"/>
        <v>163898131.76051921</v>
      </c>
      <c r="Y214" s="29">
        <f t="shared" si="33"/>
        <v>20109005.196970504</v>
      </c>
      <c r="Z214" s="29">
        <f t="shared" si="34"/>
        <v>489558841.9874897</v>
      </c>
      <c r="AA214" s="27">
        <v>108104769</v>
      </c>
      <c r="AB214" s="29">
        <f t="shared" si="35"/>
        <v>381454072.9874897</v>
      </c>
      <c r="AC214" s="28">
        <v>0</v>
      </c>
      <c r="AD214" s="28">
        <v>0</v>
      </c>
      <c r="AE214" s="28"/>
      <c r="AF214" s="27">
        <v>0</v>
      </c>
      <c r="AG214" s="27">
        <f t="shared" si="38"/>
        <v>0</v>
      </c>
      <c r="AH214" s="27">
        <v>23358</v>
      </c>
      <c r="AI214" s="29">
        <f t="shared" si="36"/>
        <v>381477430.9874897</v>
      </c>
    </row>
    <row r="215" spans="1:35" ht="30" x14ac:dyDescent="0.25">
      <c r="A215" s="11" t="s">
        <v>1214</v>
      </c>
      <c r="B215" s="10" t="s">
        <v>2408</v>
      </c>
      <c r="C215" s="10" t="s">
        <v>1484</v>
      </c>
      <c r="D215" s="10"/>
      <c r="E215" s="10" t="s">
        <v>137</v>
      </c>
      <c r="F215" s="10" t="s">
        <v>1487</v>
      </c>
      <c r="G215" s="10">
        <v>1002263997.63</v>
      </c>
      <c r="H215" s="10">
        <v>0</v>
      </c>
      <c r="I215" s="10">
        <v>0</v>
      </c>
      <c r="J215" s="10">
        <v>0</v>
      </c>
      <c r="K215" s="10">
        <f t="shared" si="37"/>
        <v>1002263997.63</v>
      </c>
      <c r="L215" s="10">
        <v>0</v>
      </c>
      <c r="M215" s="10">
        <v>924550844.33052564</v>
      </c>
      <c r="N215" s="10">
        <v>9556582.37496382</v>
      </c>
      <c r="O215" s="10">
        <v>179992521.41999999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f t="shared" si="31"/>
        <v>2116363945.7554893</v>
      </c>
      <c r="W215" s="29">
        <v>1002263997.63</v>
      </c>
      <c r="X215" s="29">
        <f t="shared" si="32"/>
        <v>924550844.33052564</v>
      </c>
      <c r="Y215" s="29">
        <f t="shared" si="33"/>
        <v>189549103.79496381</v>
      </c>
      <c r="Z215" s="29">
        <f t="shared" si="34"/>
        <v>2116363945.7554893</v>
      </c>
      <c r="AA215" s="27">
        <v>376047413.10000002</v>
      </c>
      <c r="AB215" s="29">
        <f t="shared" si="35"/>
        <v>1740316532.6554894</v>
      </c>
      <c r="AC215" s="28">
        <v>0</v>
      </c>
      <c r="AD215" s="28">
        <v>0</v>
      </c>
      <c r="AE215" s="28"/>
      <c r="AF215" s="27">
        <v>0</v>
      </c>
      <c r="AG215" s="27">
        <f t="shared" si="38"/>
        <v>0</v>
      </c>
      <c r="AH215" s="27">
        <v>77204</v>
      </c>
      <c r="AI215" s="29">
        <f t="shared" si="36"/>
        <v>1740393736.6554894</v>
      </c>
    </row>
    <row r="216" spans="1:35" ht="30" x14ac:dyDescent="0.25">
      <c r="A216" s="11" t="s">
        <v>1214</v>
      </c>
      <c r="B216" s="10" t="s">
        <v>2408</v>
      </c>
      <c r="C216" s="10" t="s">
        <v>1484</v>
      </c>
      <c r="D216" s="10"/>
      <c r="E216" s="10" t="s">
        <v>138</v>
      </c>
      <c r="F216" s="10" t="s">
        <v>1488</v>
      </c>
      <c r="G216" s="10">
        <v>549770845.70000005</v>
      </c>
      <c r="H216" s="10">
        <v>0</v>
      </c>
      <c r="I216" s="10">
        <v>0</v>
      </c>
      <c r="J216" s="10">
        <v>0</v>
      </c>
      <c r="K216" s="10">
        <f t="shared" si="37"/>
        <v>549770845.70000005</v>
      </c>
      <c r="L216" s="10">
        <v>0</v>
      </c>
      <c r="M216" s="10">
        <v>843747897.65670562</v>
      </c>
      <c r="N216" s="10">
        <v>5155443.2733040154</v>
      </c>
      <c r="O216" s="10">
        <v>104094057.03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f t="shared" si="31"/>
        <v>1502768243.6600096</v>
      </c>
      <c r="W216" s="29">
        <v>549770845.70000005</v>
      </c>
      <c r="X216" s="29">
        <f t="shared" si="32"/>
        <v>843747897.65670562</v>
      </c>
      <c r="Y216" s="29">
        <f t="shared" si="33"/>
        <v>109249500.30330402</v>
      </c>
      <c r="Z216" s="29">
        <f t="shared" si="34"/>
        <v>1502768243.6600096</v>
      </c>
      <c r="AA216" s="27">
        <v>190814173</v>
      </c>
      <c r="AB216" s="29">
        <f t="shared" si="35"/>
        <v>1311954070.6600096</v>
      </c>
      <c r="AC216" s="28">
        <v>0</v>
      </c>
      <c r="AD216" s="28">
        <v>0</v>
      </c>
      <c r="AE216" s="28"/>
      <c r="AF216" s="27">
        <v>132424185.84999999</v>
      </c>
      <c r="AG216" s="27">
        <f t="shared" si="38"/>
        <v>132424185.84999999</v>
      </c>
      <c r="AH216" s="27">
        <v>42069</v>
      </c>
      <c r="AI216" s="29">
        <f t="shared" si="36"/>
        <v>1444420325.5100095</v>
      </c>
    </row>
    <row r="217" spans="1:35" ht="30" x14ac:dyDescent="0.25">
      <c r="A217" s="11" t="s">
        <v>1214</v>
      </c>
      <c r="B217" s="10" t="s">
        <v>2408</v>
      </c>
      <c r="C217" s="10" t="s">
        <v>1484</v>
      </c>
      <c r="D217" s="10"/>
      <c r="E217" s="10" t="s">
        <v>139</v>
      </c>
      <c r="F217" s="10" t="s">
        <v>1489</v>
      </c>
      <c r="G217" s="10">
        <v>590431910.25</v>
      </c>
      <c r="H217" s="10">
        <v>0</v>
      </c>
      <c r="I217" s="10">
        <v>0</v>
      </c>
      <c r="J217" s="10">
        <v>0</v>
      </c>
      <c r="K217" s="10">
        <f t="shared" si="37"/>
        <v>590431910.25</v>
      </c>
      <c r="L217" s="10">
        <v>0</v>
      </c>
      <c r="M217" s="10">
        <v>741291002.82378268</v>
      </c>
      <c r="N217" s="10">
        <v>5952246.9572409689</v>
      </c>
      <c r="O217" s="10">
        <v>117021298.34999999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f t="shared" si="31"/>
        <v>1454696458.3810236</v>
      </c>
      <c r="W217" s="29">
        <v>590431910.25</v>
      </c>
      <c r="X217" s="29">
        <f t="shared" si="32"/>
        <v>741291002.82378268</v>
      </c>
      <c r="Y217" s="29">
        <f t="shared" si="33"/>
        <v>122973545.30724096</v>
      </c>
      <c r="Z217" s="29">
        <f t="shared" si="34"/>
        <v>1454696458.3810236</v>
      </c>
      <c r="AA217" s="27">
        <v>588875546</v>
      </c>
      <c r="AB217" s="29">
        <f t="shared" si="35"/>
        <v>865820912.38102365</v>
      </c>
      <c r="AC217" s="28">
        <v>0</v>
      </c>
      <c r="AD217" s="28">
        <v>0</v>
      </c>
      <c r="AE217" s="28"/>
      <c r="AF217" s="27">
        <v>0</v>
      </c>
      <c r="AG217" s="27">
        <f t="shared" si="38"/>
        <v>0</v>
      </c>
      <c r="AH217" s="27">
        <v>41995</v>
      </c>
      <c r="AI217" s="29">
        <f t="shared" si="36"/>
        <v>865862907.38102365</v>
      </c>
    </row>
    <row r="218" spans="1:35" ht="30" x14ac:dyDescent="0.25">
      <c r="A218" s="11" t="s">
        <v>1214</v>
      </c>
      <c r="B218" s="10" t="s">
        <v>2408</v>
      </c>
      <c r="C218" s="10" t="s">
        <v>1484</v>
      </c>
      <c r="D218" s="10"/>
      <c r="E218" s="10" t="s">
        <v>140</v>
      </c>
      <c r="F218" s="10" t="s">
        <v>1490</v>
      </c>
      <c r="G218" s="10">
        <v>441423691.16000003</v>
      </c>
      <c r="H218" s="10">
        <v>0</v>
      </c>
      <c r="I218" s="10">
        <v>0</v>
      </c>
      <c r="J218" s="10">
        <v>0</v>
      </c>
      <c r="K218" s="10">
        <f t="shared" si="37"/>
        <v>441423691.16000003</v>
      </c>
      <c r="L218" s="10">
        <v>0</v>
      </c>
      <c r="M218" s="10">
        <v>53211325.564667434</v>
      </c>
      <c r="N218" s="10">
        <v>1261197.4666863158</v>
      </c>
      <c r="O218" s="10">
        <v>24531808.890000001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f t="shared" si="31"/>
        <v>520428023.08135372</v>
      </c>
      <c r="W218" s="29">
        <v>441423691.16000003</v>
      </c>
      <c r="X218" s="29">
        <f t="shared" si="32"/>
        <v>53211325.564667434</v>
      </c>
      <c r="Y218" s="29">
        <f t="shared" si="33"/>
        <v>25793006.356686316</v>
      </c>
      <c r="Z218" s="29">
        <f t="shared" si="34"/>
        <v>520428023.08135372</v>
      </c>
      <c r="AA218" s="27">
        <v>0</v>
      </c>
      <c r="AB218" s="29">
        <f t="shared" si="35"/>
        <v>520428023.08135372</v>
      </c>
      <c r="AC218" s="28">
        <v>0</v>
      </c>
      <c r="AD218" s="28">
        <v>0</v>
      </c>
      <c r="AE218" s="28"/>
      <c r="AF218" s="27">
        <v>0</v>
      </c>
      <c r="AG218" s="27">
        <f t="shared" si="38"/>
        <v>0</v>
      </c>
      <c r="AH218" s="27">
        <v>33814</v>
      </c>
      <c r="AI218" s="29">
        <f t="shared" si="36"/>
        <v>520461837.08135372</v>
      </c>
    </row>
    <row r="219" spans="1:35" ht="30" x14ac:dyDescent="0.25">
      <c r="A219" s="11" t="s">
        <v>1214</v>
      </c>
      <c r="B219" s="10" t="s">
        <v>2408</v>
      </c>
      <c r="C219" s="10" t="s">
        <v>1484</v>
      </c>
      <c r="D219" s="10"/>
      <c r="E219" s="10" t="s">
        <v>141</v>
      </c>
      <c r="F219" s="10" t="s">
        <v>1491</v>
      </c>
      <c r="G219" s="10">
        <v>393677809.20999998</v>
      </c>
      <c r="H219" s="10">
        <v>0</v>
      </c>
      <c r="I219" s="10">
        <v>0</v>
      </c>
      <c r="J219" s="10">
        <v>0</v>
      </c>
      <c r="K219" s="10">
        <f t="shared" si="37"/>
        <v>393677809.20999998</v>
      </c>
      <c r="L219" s="10">
        <v>0</v>
      </c>
      <c r="M219" s="10">
        <v>53016190.239183992</v>
      </c>
      <c r="N219" s="10">
        <v>1259901.0606605187</v>
      </c>
      <c r="O219" s="10">
        <v>23231357.91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f t="shared" si="31"/>
        <v>471185258.41984451</v>
      </c>
      <c r="W219" s="29">
        <v>393677809.20999998</v>
      </c>
      <c r="X219" s="29">
        <f t="shared" si="32"/>
        <v>53016190.239183992</v>
      </c>
      <c r="Y219" s="29">
        <f t="shared" si="33"/>
        <v>24491258.970660519</v>
      </c>
      <c r="Z219" s="29">
        <f t="shared" si="34"/>
        <v>471185258.41984445</v>
      </c>
      <c r="AA219" s="27">
        <v>359447172</v>
      </c>
      <c r="AB219" s="29">
        <f t="shared" si="35"/>
        <v>111738086.41984445</v>
      </c>
      <c r="AC219" s="28">
        <v>0</v>
      </c>
      <c r="AD219" s="28">
        <v>0</v>
      </c>
      <c r="AE219" s="28"/>
      <c r="AF219" s="27">
        <v>0</v>
      </c>
      <c r="AG219" s="27">
        <f t="shared" si="38"/>
        <v>0</v>
      </c>
      <c r="AH219" s="27">
        <v>30530</v>
      </c>
      <c r="AI219" s="29">
        <f t="shared" si="36"/>
        <v>111768616.41984445</v>
      </c>
    </row>
    <row r="220" spans="1:35" ht="30" x14ac:dyDescent="0.25">
      <c r="A220" s="11" t="s">
        <v>1214</v>
      </c>
      <c r="B220" s="10" t="s">
        <v>2408</v>
      </c>
      <c r="C220" s="10" t="s">
        <v>1484</v>
      </c>
      <c r="D220" s="10"/>
      <c r="E220" s="10" t="s">
        <v>142</v>
      </c>
      <c r="F220" s="10" t="s">
        <v>1492</v>
      </c>
      <c r="G220" s="10">
        <v>792799462.88</v>
      </c>
      <c r="H220" s="10">
        <v>0</v>
      </c>
      <c r="I220" s="10">
        <v>0</v>
      </c>
      <c r="J220" s="10">
        <v>0</v>
      </c>
      <c r="K220" s="10">
        <f t="shared" si="37"/>
        <v>792799462.88</v>
      </c>
      <c r="L220" s="10">
        <v>0</v>
      </c>
      <c r="M220" s="10">
        <v>677337072.56291914</v>
      </c>
      <c r="N220" s="10">
        <v>4306956.7801687121</v>
      </c>
      <c r="O220" s="10">
        <v>79491646.579999998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f t="shared" si="31"/>
        <v>1553935138.8030879</v>
      </c>
      <c r="W220" s="29">
        <v>792799462.88</v>
      </c>
      <c r="X220" s="29">
        <f t="shared" si="32"/>
        <v>677337072.56291914</v>
      </c>
      <c r="Y220" s="29">
        <f t="shared" si="33"/>
        <v>83798603.36016871</v>
      </c>
      <c r="Z220" s="29">
        <f t="shared" si="34"/>
        <v>1553935138.8030879</v>
      </c>
      <c r="AA220" s="27">
        <v>656345522.60000002</v>
      </c>
      <c r="AB220" s="29">
        <f t="shared" si="35"/>
        <v>897589616.20308793</v>
      </c>
      <c r="AC220" s="28">
        <v>0</v>
      </c>
      <c r="AD220" s="28">
        <v>0</v>
      </c>
      <c r="AE220" s="28"/>
      <c r="AF220" s="27">
        <v>15216223</v>
      </c>
      <c r="AG220" s="27">
        <f t="shared" si="38"/>
        <v>15216223</v>
      </c>
      <c r="AH220" s="27">
        <v>61998</v>
      </c>
      <c r="AI220" s="29">
        <f t="shared" si="36"/>
        <v>912867837.20308793</v>
      </c>
    </row>
    <row r="221" spans="1:35" ht="30" x14ac:dyDescent="0.25">
      <c r="A221" s="11" t="s">
        <v>1214</v>
      </c>
      <c r="B221" s="10" t="s">
        <v>2408</v>
      </c>
      <c r="C221" s="10" t="s">
        <v>1484</v>
      </c>
      <c r="D221" s="10"/>
      <c r="E221" s="10" t="s">
        <v>143</v>
      </c>
      <c r="F221" s="10" t="s">
        <v>1484</v>
      </c>
      <c r="G221" s="10">
        <v>587935981.14999998</v>
      </c>
      <c r="H221" s="10">
        <v>0</v>
      </c>
      <c r="I221" s="10">
        <v>0</v>
      </c>
      <c r="J221" s="10">
        <v>0</v>
      </c>
      <c r="K221" s="10">
        <f t="shared" si="37"/>
        <v>587935981.14999998</v>
      </c>
      <c r="L221" s="10">
        <v>0</v>
      </c>
      <c r="M221" s="10">
        <v>289529559.09020102</v>
      </c>
      <c r="N221" s="10">
        <v>2798358.3370025456</v>
      </c>
      <c r="O221" s="10">
        <v>52838713.700000003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f t="shared" si="31"/>
        <v>933102612.27720356</v>
      </c>
      <c r="W221" s="29">
        <v>587935981.14999998</v>
      </c>
      <c r="X221" s="29">
        <f t="shared" si="32"/>
        <v>289529559.09020102</v>
      </c>
      <c r="Y221" s="29">
        <f t="shared" si="33"/>
        <v>55637072.037002549</v>
      </c>
      <c r="Z221" s="29">
        <f t="shared" si="34"/>
        <v>933102612.27720356</v>
      </c>
      <c r="AA221" s="27">
        <v>733956965.39999998</v>
      </c>
      <c r="AB221" s="29">
        <f t="shared" si="35"/>
        <v>199145646.87720358</v>
      </c>
      <c r="AC221" s="28">
        <v>0</v>
      </c>
      <c r="AD221" s="28">
        <v>0</v>
      </c>
      <c r="AE221" s="28"/>
      <c r="AF221" s="27">
        <v>0</v>
      </c>
      <c r="AG221" s="27">
        <f t="shared" si="38"/>
        <v>0</v>
      </c>
      <c r="AH221" s="27">
        <v>45303</v>
      </c>
      <c r="AI221" s="29">
        <f t="shared" si="36"/>
        <v>199190949.87720358</v>
      </c>
    </row>
    <row r="222" spans="1:35" ht="30" x14ac:dyDescent="0.25">
      <c r="A222" s="11" t="s">
        <v>1214</v>
      </c>
      <c r="B222" s="10" t="s">
        <v>2408</v>
      </c>
      <c r="C222" s="10" t="s">
        <v>1484</v>
      </c>
      <c r="D222" s="10"/>
      <c r="E222" s="10" t="s">
        <v>144</v>
      </c>
      <c r="F222" s="10" t="s">
        <v>1311</v>
      </c>
      <c r="G222" s="10">
        <v>519131607.5</v>
      </c>
      <c r="H222" s="10">
        <v>0</v>
      </c>
      <c r="I222" s="10">
        <v>0</v>
      </c>
      <c r="J222" s="10">
        <v>0</v>
      </c>
      <c r="K222" s="10">
        <f t="shared" si="37"/>
        <v>519131607.5</v>
      </c>
      <c r="L222" s="10">
        <v>0</v>
      </c>
      <c r="M222" s="10">
        <v>262951283.86505973</v>
      </c>
      <c r="N222" s="10">
        <v>1646835.5209998414</v>
      </c>
      <c r="O222" s="10">
        <v>31640099.539999999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f t="shared" si="31"/>
        <v>815369826.42605948</v>
      </c>
      <c r="W222" s="29">
        <v>519131607.5</v>
      </c>
      <c r="X222" s="29">
        <f t="shared" si="32"/>
        <v>262951283.86505973</v>
      </c>
      <c r="Y222" s="29">
        <f t="shared" si="33"/>
        <v>33286935.06099984</v>
      </c>
      <c r="Z222" s="29">
        <f t="shared" si="34"/>
        <v>815369826.4260596</v>
      </c>
      <c r="AA222" s="27">
        <v>0</v>
      </c>
      <c r="AB222" s="29">
        <f t="shared" si="35"/>
        <v>815369826.4260596</v>
      </c>
      <c r="AC222" s="28">
        <v>0</v>
      </c>
      <c r="AD222" s="28">
        <v>0</v>
      </c>
      <c r="AE222" s="28"/>
      <c r="AF222" s="27">
        <v>0</v>
      </c>
      <c r="AG222" s="27">
        <f t="shared" si="38"/>
        <v>0</v>
      </c>
      <c r="AH222" s="27">
        <v>39106</v>
      </c>
      <c r="AI222" s="29">
        <f t="shared" si="36"/>
        <v>815408932.4260596</v>
      </c>
    </row>
    <row r="223" spans="1:35" ht="30" x14ac:dyDescent="0.25">
      <c r="A223" s="11" t="s">
        <v>1214</v>
      </c>
      <c r="B223" s="10" t="s">
        <v>2408</v>
      </c>
      <c r="C223" s="10" t="s">
        <v>1484</v>
      </c>
      <c r="D223" s="10"/>
      <c r="E223" s="10" t="s">
        <v>145</v>
      </c>
      <c r="F223" s="10" t="s">
        <v>1493</v>
      </c>
      <c r="G223" s="10">
        <v>652402700.03999996</v>
      </c>
      <c r="H223" s="10">
        <v>0</v>
      </c>
      <c r="I223" s="10">
        <v>0</v>
      </c>
      <c r="J223" s="10">
        <v>0</v>
      </c>
      <c r="K223" s="10">
        <f t="shared" si="37"/>
        <v>652402700.03999996</v>
      </c>
      <c r="L223" s="10">
        <v>0</v>
      </c>
      <c r="M223" s="10">
        <v>374382251.5708704</v>
      </c>
      <c r="N223" s="10">
        <v>3741767.7493315935</v>
      </c>
      <c r="O223" s="10">
        <v>72269724.590000004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f t="shared" si="31"/>
        <v>1102796443.950202</v>
      </c>
      <c r="W223" s="29">
        <v>652402700.03999996</v>
      </c>
      <c r="X223" s="29">
        <f t="shared" si="32"/>
        <v>374382251.5708704</v>
      </c>
      <c r="Y223" s="29">
        <f t="shared" si="33"/>
        <v>76011492.339331597</v>
      </c>
      <c r="Z223" s="29">
        <f t="shared" si="34"/>
        <v>1102796443.950202</v>
      </c>
      <c r="AA223" s="27">
        <v>501720300</v>
      </c>
      <c r="AB223" s="29">
        <f t="shared" si="35"/>
        <v>601076143.95020199</v>
      </c>
      <c r="AC223" s="28">
        <v>0</v>
      </c>
      <c r="AD223" s="28">
        <v>0</v>
      </c>
      <c r="AE223" s="28"/>
      <c r="AF223" s="27">
        <v>0</v>
      </c>
      <c r="AG223" s="27">
        <f t="shared" si="38"/>
        <v>0</v>
      </c>
      <c r="AH223" s="27">
        <v>49920</v>
      </c>
      <c r="AI223" s="29">
        <f t="shared" si="36"/>
        <v>601126063.95020199</v>
      </c>
    </row>
    <row r="224" spans="1:35" ht="30" x14ac:dyDescent="0.25">
      <c r="A224" s="11" t="s">
        <v>1214</v>
      </c>
      <c r="B224" s="10" t="s">
        <v>2408</v>
      </c>
      <c r="C224" s="10" t="s">
        <v>1484</v>
      </c>
      <c r="D224" s="10"/>
      <c r="E224" s="10" t="s">
        <v>146</v>
      </c>
      <c r="F224" s="10" t="s">
        <v>1494</v>
      </c>
      <c r="G224" s="10">
        <v>317278540.81</v>
      </c>
      <c r="H224" s="10">
        <v>0</v>
      </c>
      <c r="I224" s="10">
        <v>0</v>
      </c>
      <c r="J224" s="10">
        <v>0</v>
      </c>
      <c r="K224" s="10">
        <f t="shared" si="37"/>
        <v>317278540.81</v>
      </c>
      <c r="L224" s="10">
        <v>0</v>
      </c>
      <c r="M224" s="10">
        <v>133106090.66304447</v>
      </c>
      <c r="N224" s="10">
        <v>812161.84614856914</v>
      </c>
      <c r="O224" s="10">
        <v>16716477.08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f t="shared" si="31"/>
        <v>467913270.39919299</v>
      </c>
      <c r="W224" s="29">
        <v>317278540.81</v>
      </c>
      <c r="X224" s="29">
        <f t="shared" si="32"/>
        <v>133106090.66304447</v>
      </c>
      <c r="Y224" s="29">
        <f t="shared" si="33"/>
        <v>17528638.926148571</v>
      </c>
      <c r="Z224" s="29">
        <f t="shared" si="34"/>
        <v>467913270.39919305</v>
      </c>
      <c r="AA224" s="27">
        <v>0</v>
      </c>
      <c r="AB224" s="29">
        <f t="shared" si="35"/>
        <v>467913270.39919305</v>
      </c>
      <c r="AC224" s="28">
        <v>0</v>
      </c>
      <c r="AD224" s="28">
        <v>0</v>
      </c>
      <c r="AE224" s="28"/>
      <c r="AF224" s="27">
        <v>0</v>
      </c>
      <c r="AG224" s="27">
        <f t="shared" si="38"/>
        <v>0</v>
      </c>
      <c r="AH224" s="27">
        <v>23831</v>
      </c>
      <c r="AI224" s="29">
        <f t="shared" si="36"/>
        <v>467937101.39919305</v>
      </c>
    </row>
    <row r="225" spans="1:35" ht="30" x14ac:dyDescent="0.25">
      <c r="A225" s="11" t="s">
        <v>1214</v>
      </c>
      <c r="B225" s="10" t="s">
        <v>2408</v>
      </c>
      <c r="C225" s="10" t="s">
        <v>1484</v>
      </c>
      <c r="D225" s="10"/>
      <c r="E225" s="10" t="s">
        <v>147</v>
      </c>
      <c r="F225" s="10" t="s">
        <v>1315</v>
      </c>
      <c r="G225" s="10">
        <v>587701328.79999995</v>
      </c>
      <c r="H225" s="10">
        <v>0</v>
      </c>
      <c r="I225" s="10">
        <v>0</v>
      </c>
      <c r="J225" s="10">
        <v>0</v>
      </c>
      <c r="K225" s="10">
        <f t="shared" si="37"/>
        <v>587701328.79999995</v>
      </c>
      <c r="L225" s="10">
        <v>0</v>
      </c>
      <c r="M225" s="10">
        <v>377085454.26998591</v>
      </c>
      <c r="N225" s="10">
        <v>2286213.4152978659</v>
      </c>
      <c r="O225" s="10">
        <v>43230527.009999998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f t="shared" si="31"/>
        <v>1010303523.4952837</v>
      </c>
      <c r="W225" s="29">
        <v>587701328.79999995</v>
      </c>
      <c r="X225" s="29">
        <f t="shared" si="32"/>
        <v>377085454.26998591</v>
      </c>
      <c r="Y225" s="29">
        <f t="shared" si="33"/>
        <v>45516740.425297864</v>
      </c>
      <c r="Z225" s="29">
        <f t="shared" si="34"/>
        <v>1010303523.4952837</v>
      </c>
      <c r="AA225" s="27">
        <v>98830240</v>
      </c>
      <c r="AB225" s="29">
        <f t="shared" si="35"/>
        <v>911473283.49528372</v>
      </c>
      <c r="AC225" s="28">
        <v>0</v>
      </c>
      <c r="AD225" s="28">
        <v>0</v>
      </c>
      <c r="AE225" s="28"/>
      <c r="AF225" s="27">
        <v>0</v>
      </c>
      <c r="AG225" s="27">
        <f t="shared" si="38"/>
        <v>0</v>
      </c>
      <c r="AH225" s="27">
        <v>44814</v>
      </c>
      <c r="AI225" s="29">
        <f t="shared" si="36"/>
        <v>911518097.49528372</v>
      </c>
    </row>
    <row r="226" spans="1:35" ht="30" x14ac:dyDescent="0.25">
      <c r="A226" s="11" t="s">
        <v>1214</v>
      </c>
      <c r="B226" s="10" t="s">
        <v>2408</v>
      </c>
      <c r="C226" s="10" t="s">
        <v>1484</v>
      </c>
      <c r="D226" s="10"/>
      <c r="E226" s="10" t="s">
        <v>941</v>
      </c>
      <c r="F226" s="10" t="s">
        <v>1495</v>
      </c>
      <c r="G226" s="10">
        <v>701295130.57000005</v>
      </c>
      <c r="H226" s="10">
        <v>0</v>
      </c>
      <c r="I226" s="10">
        <v>0</v>
      </c>
      <c r="J226" s="10">
        <v>0</v>
      </c>
      <c r="K226" s="10">
        <f t="shared" si="37"/>
        <v>701295130.57000005</v>
      </c>
      <c r="L226" s="10">
        <v>0</v>
      </c>
      <c r="M226" s="10">
        <v>146003993.89549226</v>
      </c>
      <c r="N226" s="10">
        <v>2451708.1750617325</v>
      </c>
      <c r="O226" s="10">
        <v>46854113.810000002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f t="shared" si="31"/>
        <v>896604946.45055389</v>
      </c>
      <c r="W226" s="29">
        <v>701295130.57000005</v>
      </c>
      <c r="X226" s="29">
        <f t="shared" si="32"/>
        <v>146003993.89549226</v>
      </c>
      <c r="Y226" s="29">
        <f t="shared" si="33"/>
        <v>49305821.985061735</v>
      </c>
      <c r="Z226" s="29">
        <f t="shared" si="34"/>
        <v>896604946.45055401</v>
      </c>
      <c r="AA226" s="27">
        <v>611045939.45000005</v>
      </c>
      <c r="AB226" s="29">
        <f t="shared" si="35"/>
        <v>285559007.00055397</v>
      </c>
      <c r="AC226" s="28">
        <v>0</v>
      </c>
      <c r="AD226" s="28">
        <v>0</v>
      </c>
      <c r="AE226" s="28"/>
      <c r="AF226" s="27">
        <v>0</v>
      </c>
      <c r="AG226" s="27">
        <f t="shared" si="38"/>
        <v>0</v>
      </c>
      <c r="AH226" s="27">
        <v>53270</v>
      </c>
      <c r="AI226" s="29">
        <f t="shared" si="36"/>
        <v>285612277.00055397</v>
      </c>
    </row>
    <row r="227" spans="1:35" ht="30" x14ac:dyDescent="0.25">
      <c r="A227" s="11" t="s">
        <v>1214</v>
      </c>
      <c r="B227" s="10" t="s">
        <v>2408</v>
      </c>
      <c r="C227" s="10" t="s">
        <v>1484</v>
      </c>
      <c r="D227" s="10"/>
      <c r="E227" s="10" t="s">
        <v>942</v>
      </c>
      <c r="F227" s="10" t="s">
        <v>1496</v>
      </c>
      <c r="G227" s="10">
        <v>436987685.57999998</v>
      </c>
      <c r="H227" s="10">
        <v>0</v>
      </c>
      <c r="I227" s="10">
        <v>0</v>
      </c>
      <c r="J227" s="10">
        <v>0</v>
      </c>
      <c r="K227" s="10">
        <f t="shared" si="37"/>
        <v>436987685.57999998</v>
      </c>
      <c r="L227" s="10">
        <v>0</v>
      </c>
      <c r="M227" s="10">
        <v>269790480.53885055</v>
      </c>
      <c r="N227" s="10">
        <v>3731470.7354832143</v>
      </c>
      <c r="O227" s="10">
        <v>73811599.799999997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f t="shared" si="31"/>
        <v>784321236.65433359</v>
      </c>
      <c r="W227" s="29">
        <v>436987685.57999998</v>
      </c>
      <c r="X227" s="29">
        <f t="shared" si="32"/>
        <v>269790480.53885055</v>
      </c>
      <c r="Y227" s="29">
        <f t="shared" si="33"/>
        <v>77543070.535483211</v>
      </c>
      <c r="Z227" s="29">
        <f t="shared" si="34"/>
        <v>784321236.65433371</v>
      </c>
      <c r="AA227" s="27">
        <v>360359977.83999997</v>
      </c>
      <c r="AB227" s="29">
        <f t="shared" si="35"/>
        <v>423961258.81433374</v>
      </c>
      <c r="AC227" s="28">
        <v>0</v>
      </c>
      <c r="AD227" s="28">
        <v>0</v>
      </c>
      <c r="AE227" s="28"/>
      <c r="AF227" s="27">
        <v>0</v>
      </c>
      <c r="AG227" s="27">
        <f t="shared" si="38"/>
        <v>0</v>
      </c>
      <c r="AH227" s="27">
        <v>33971</v>
      </c>
      <c r="AI227" s="29">
        <f t="shared" si="36"/>
        <v>423995229.81433374</v>
      </c>
    </row>
    <row r="228" spans="1:35" ht="30" x14ac:dyDescent="0.25">
      <c r="A228" s="11" t="s">
        <v>1214</v>
      </c>
      <c r="B228" s="10" t="s">
        <v>2408</v>
      </c>
      <c r="C228" s="10" t="s">
        <v>1484</v>
      </c>
      <c r="D228" s="10"/>
      <c r="E228" s="10" t="s">
        <v>943</v>
      </c>
      <c r="F228" s="10" t="s">
        <v>1497</v>
      </c>
      <c r="G228" s="10">
        <v>538312232.36000001</v>
      </c>
      <c r="H228" s="10">
        <v>0</v>
      </c>
      <c r="I228" s="10">
        <v>0</v>
      </c>
      <c r="J228" s="10">
        <v>0</v>
      </c>
      <c r="K228" s="10">
        <f t="shared" si="37"/>
        <v>538312232.36000001</v>
      </c>
      <c r="L228" s="10">
        <v>0</v>
      </c>
      <c r="M228" s="10">
        <v>355867313.61875892</v>
      </c>
      <c r="N228" s="10">
        <v>2237468.3710787892</v>
      </c>
      <c r="O228" s="10">
        <v>42548737.210000001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f t="shared" si="31"/>
        <v>938965751.55983782</v>
      </c>
      <c r="W228" s="29">
        <v>538312232.36000001</v>
      </c>
      <c r="X228" s="29">
        <f t="shared" si="32"/>
        <v>355867313.61875892</v>
      </c>
      <c r="Y228" s="29">
        <f t="shared" si="33"/>
        <v>44786205.58107879</v>
      </c>
      <c r="Z228" s="29">
        <f t="shared" si="34"/>
        <v>938965751.5598377</v>
      </c>
      <c r="AA228" s="27">
        <v>346088492.64999998</v>
      </c>
      <c r="AB228" s="29">
        <f t="shared" si="35"/>
        <v>592877258.90983772</v>
      </c>
      <c r="AC228" s="28">
        <v>0</v>
      </c>
      <c r="AD228" s="28">
        <v>0</v>
      </c>
      <c r="AE228" s="28"/>
      <c r="AF228" s="27">
        <v>0</v>
      </c>
      <c r="AG228" s="27">
        <f t="shared" si="38"/>
        <v>0</v>
      </c>
      <c r="AH228" s="27">
        <v>41655</v>
      </c>
      <c r="AI228" s="29">
        <f t="shared" si="36"/>
        <v>592918913.90983772</v>
      </c>
    </row>
    <row r="229" spans="1:35" ht="30" x14ac:dyDescent="0.25">
      <c r="A229" s="11" t="s">
        <v>1214</v>
      </c>
      <c r="B229" s="10" t="s">
        <v>2408</v>
      </c>
      <c r="C229" s="10" t="s">
        <v>1484</v>
      </c>
      <c r="D229" s="10"/>
      <c r="E229" s="10" t="s">
        <v>148</v>
      </c>
      <c r="F229" s="10" t="s">
        <v>1498</v>
      </c>
      <c r="G229" s="10">
        <v>1919978382.4000001</v>
      </c>
      <c r="H229" s="10">
        <v>0</v>
      </c>
      <c r="I229" s="10">
        <v>0</v>
      </c>
      <c r="J229" s="10">
        <v>0</v>
      </c>
      <c r="K229" s="10">
        <f t="shared" si="37"/>
        <v>1919978382.4000001</v>
      </c>
      <c r="L229" s="10">
        <v>0</v>
      </c>
      <c r="M229" s="10">
        <v>2423635677.3218899</v>
      </c>
      <c r="N229" s="10">
        <v>18711764.038484812</v>
      </c>
      <c r="O229" s="10">
        <v>384516072.02999997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f t="shared" si="31"/>
        <v>4746841895.7903738</v>
      </c>
      <c r="W229" s="29">
        <v>1919978382.4000001</v>
      </c>
      <c r="X229" s="29">
        <f t="shared" si="32"/>
        <v>2423635677.3218899</v>
      </c>
      <c r="Y229" s="29">
        <f t="shared" si="33"/>
        <v>403227836.06848478</v>
      </c>
      <c r="Z229" s="29">
        <f t="shared" si="34"/>
        <v>4746841895.7903748</v>
      </c>
      <c r="AA229" s="27">
        <v>2523090675.8699999</v>
      </c>
      <c r="AB229" s="29">
        <f t="shared" si="35"/>
        <v>2223751219.9203749</v>
      </c>
      <c r="AC229" s="28">
        <v>0</v>
      </c>
      <c r="AD229" s="28">
        <v>0</v>
      </c>
      <c r="AE229" s="28"/>
      <c r="AF229" s="27">
        <v>0</v>
      </c>
      <c r="AG229" s="27">
        <f t="shared" si="38"/>
        <v>0</v>
      </c>
      <c r="AH229" s="27">
        <v>76170</v>
      </c>
      <c r="AI229" s="29">
        <f t="shared" si="36"/>
        <v>2223827389.9203749</v>
      </c>
    </row>
    <row r="230" spans="1:35" ht="30" x14ac:dyDescent="0.25">
      <c r="A230" s="11" t="s">
        <v>1214</v>
      </c>
      <c r="B230" s="10" t="s">
        <v>2408</v>
      </c>
      <c r="C230" s="10" t="s">
        <v>1484</v>
      </c>
      <c r="D230" s="10"/>
      <c r="E230" s="10" t="s">
        <v>149</v>
      </c>
      <c r="F230" s="10" t="s">
        <v>1499</v>
      </c>
      <c r="G230" s="10">
        <v>927060012.21000004</v>
      </c>
      <c r="H230" s="10">
        <v>0</v>
      </c>
      <c r="I230" s="10">
        <v>0</v>
      </c>
      <c r="J230" s="10">
        <v>0</v>
      </c>
      <c r="K230" s="10">
        <f t="shared" si="37"/>
        <v>927060012.21000004</v>
      </c>
      <c r="L230" s="10">
        <v>0</v>
      </c>
      <c r="M230" s="10">
        <v>177599507.08687818</v>
      </c>
      <c r="N230" s="10">
        <v>2606790.8907313943</v>
      </c>
      <c r="O230" s="10">
        <v>48104061.829999998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f t="shared" si="31"/>
        <v>1155370372.0176096</v>
      </c>
      <c r="W230" s="29">
        <v>927060012.21000004</v>
      </c>
      <c r="X230" s="29">
        <f t="shared" si="32"/>
        <v>177599507.08687818</v>
      </c>
      <c r="Y230" s="29">
        <f t="shared" si="33"/>
        <v>50710852.720731393</v>
      </c>
      <c r="Z230" s="29">
        <f t="shared" si="34"/>
        <v>1155370372.0176098</v>
      </c>
      <c r="AA230" s="27">
        <v>814870244.08000004</v>
      </c>
      <c r="AB230" s="29">
        <f t="shared" si="35"/>
        <v>340500127.93760979</v>
      </c>
      <c r="AC230" s="28">
        <v>0</v>
      </c>
      <c r="AD230" s="28">
        <v>0</v>
      </c>
      <c r="AE230" s="28"/>
      <c r="AF230" s="27">
        <v>0</v>
      </c>
      <c r="AG230" s="27">
        <f t="shared" si="38"/>
        <v>0</v>
      </c>
      <c r="AH230" s="27">
        <v>71501</v>
      </c>
      <c r="AI230" s="29">
        <f t="shared" si="36"/>
        <v>340571628.93760979</v>
      </c>
    </row>
    <row r="231" spans="1:35" ht="30" x14ac:dyDescent="0.25">
      <c r="A231" s="11" t="s">
        <v>1214</v>
      </c>
      <c r="B231" s="10" t="s">
        <v>2408</v>
      </c>
      <c r="C231" s="10" t="s">
        <v>1484</v>
      </c>
      <c r="D231" s="10"/>
      <c r="E231" s="10" t="s">
        <v>150</v>
      </c>
      <c r="F231" s="10" t="s">
        <v>1500</v>
      </c>
      <c r="G231" s="10">
        <v>1550240798.03</v>
      </c>
      <c r="H231" s="10">
        <v>0</v>
      </c>
      <c r="I231" s="10">
        <v>0</v>
      </c>
      <c r="J231" s="10">
        <v>0</v>
      </c>
      <c r="K231" s="10">
        <f t="shared" si="37"/>
        <v>1550240798.03</v>
      </c>
      <c r="L231" s="10">
        <v>0</v>
      </c>
      <c r="M231" s="10">
        <v>947941920.35167515</v>
      </c>
      <c r="N231" s="10">
        <v>5972331.5880742073</v>
      </c>
      <c r="O231" s="10">
        <v>112949852.34999999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f t="shared" si="31"/>
        <v>2617104902.3197494</v>
      </c>
      <c r="W231" s="29">
        <v>1550240798.03</v>
      </c>
      <c r="X231" s="29">
        <f t="shared" si="32"/>
        <v>947941920.35167515</v>
      </c>
      <c r="Y231" s="29">
        <f t="shared" si="33"/>
        <v>118922183.9380742</v>
      </c>
      <c r="Z231" s="29">
        <f t="shared" si="34"/>
        <v>2617104902.3197494</v>
      </c>
      <c r="AA231" s="27">
        <v>1121073112.3699999</v>
      </c>
      <c r="AB231" s="29">
        <f t="shared" si="35"/>
        <v>1496031789.9497495</v>
      </c>
      <c r="AC231" s="28">
        <v>0</v>
      </c>
      <c r="AD231" s="28">
        <v>0</v>
      </c>
      <c r="AE231" s="28"/>
      <c r="AF231" s="27">
        <v>0</v>
      </c>
      <c r="AG231" s="27">
        <f t="shared" si="38"/>
        <v>0</v>
      </c>
      <c r="AH231" s="27">
        <v>119539</v>
      </c>
      <c r="AI231" s="29">
        <f t="shared" si="36"/>
        <v>1496151328.9497495</v>
      </c>
    </row>
    <row r="232" spans="1:35" ht="30" x14ac:dyDescent="0.25">
      <c r="A232" s="11" t="s">
        <v>1214</v>
      </c>
      <c r="B232" s="10" t="s">
        <v>2408</v>
      </c>
      <c r="C232" s="10" t="s">
        <v>1484</v>
      </c>
      <c r="D232" s="10"/>
      <c r="E232" s="10" t="s">
        <v>151</v>
      </c>
      <c r="F232" s="10" t="s">
        <v>1501</v>
      </c>
      <c r="G232" s="10">
        <v>956695570.51999998</v>
      </c>
      <c r="H232" s="10">
        <v>0</v>
      </c>
      <c r="I232" s="10">
        <v>0</v>
      </c>
      <c r="J232" s="10">
        <v>0</v>
      </c>
      <c r="K232" s="10">
        <f t="shared" si="37"/>
        <v>956695570.51999998</v>
      </c>
      <c r="L232" s="10">
        <v>0</v>
      </c>
      <c r="M232" s="10">
        <v>555851009.68557334</v>
      </c>
      <c r="N232" s="10">
        <v>3519911.7873695195</v>
      </c>
      <c r="O232" s="10">
        <v>65704340.810000002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f t="shared" si="31"/>
        <v>1581770832.8029428</v>
      </c>
      <c r="W232" s="29">
        <v>956695570.51999998</v>
      </c>
      <c r="X232" s="29">
        <f t="shared" si="32"/>
        <v>555851009.68557334</v>
      </c>
      <c r="Y232" s="29">
        <f t="shared" si="33"/>
        <v>69224252.597369522</v>
      </c>
      <c r="Z232" s="29">
        <f t="shared" si="34"/>
        <v>1581770832.8029428</v>
      </c>
      <c r="AA232" s="27">
        <v>17840126</v>
      </c>
      <c r="AB232" s="29">
        <f t="shared" si="35"/>
        <v>1563930706.8029428</v>
      </c>
      <c r="AC232" s="28">
        <v>0</v>
      </c>
      <c r="AD232" s="28">
        <v>0</v>
      </c>
      <c r="AE232" s="28"/>
      <c r="AF232" s="27">
        <v>0</v>
      </c>
      <c r="AG232" s="27">
        <f t="shared" si="38"/>
        <v>0</v>
      </c>
      <c r="AH232" s="27">
        <v>73443</v>
      </c>
      <c r="AI232" s="29">
        <f t="shared" si="36"/>
        <v>1564004149.8029428</v>
      </c>
    </row>
    <row r="233" spans="1:35" ht="30" x14ac:dyDescent="0.25">
      <c r="A233" s="11" t="s">
        <v>1214</v>
      </c>
      <c r="B233" s="10" t="s">
        <v>2408</v>
      </c>
      <c r="C233" s="10" t="s">
        <v>1484</v>
      </c>
      <c r="D233" s="10"/>
      <c r="E233" s="10" t="s">
        <v>152</v>
      </c>
      <c r="F233" s="10" t="s">
        <v>1502</v>
      </c>
      <c r="G233" s="10">
        <v>671321759.40999997</v>
      </c>
      <c r="H233" s="10">
        <v>0</v>
      </c>
      <c r="I233" s="10">
        <v>0</v>
      </c>
      <c r="J233" s="10">
        <v>0</v>
      </c>
      <c r="K233" s="10">
        <f t="shared" si="37"/>
        <v>671321759.40999997</v>
      </c>
      <c r="L233" s="10">
        <v>0</v>
      </c>
      <c r="M233" s="10">
        <v>695391196.85950279</v>
      </c>
      <c r="N233" s="10">
        <v>4272675.4244987667</v>
      </c>
      <c r="O233" s="10">
        <v>86498931.310000002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f t="shared" si="31"/>
        <v>1457484563.0040014</v>
      </c>
      <c r="W233" s="29">
        <v>671321759.40999997</v>
      </c>
      <c r="X233" s="29">
        <f t="shared" si="32"/>
        <v>695391196.85950279</v>
      </c>
      <c r="Y233" s="29">
        <f t="shared" si="33"/>
        <v>90771606.734498769</v>
      </c>
      <c r="Z233" s="29">
        <f t="shared" si="34"/>
        <v>1457484563.0040014</v>
      </c>
      <c r="AA233" s="27">
        <v>676803989.52999997</v>
      </c>
      <c r="AB233" s="29">
        <f t="shared" si="35"/>
        <v>780680573.47400141</v>
      </c>
      <c r="AC233" s="28">
        <v>0</v>
      </c>
      <c r="AD233" s="28">
        <v>0</v>
      </c>
      <c r="AE233" s="28"/>
      <c r="AF233" s="27">
        <v>0</v>
      </c>
      <c r="AG233" s="27">
        <f t="shared" si="38"/>
        <v>0</v>
      </c>
      <c r="AH233" s="27">
        <v>51374</v>
      </c>
      <c r="AI233" s="29">
        <f t="shared" si="36"/>
        <v>780731947.47400141</v>
      </c>
    </row>
    <row r="234" spans="1:35" ht="30" x14ac:dyDescent="0.25">
      <c r="A234" s="11" t="s">
        <v>1214</v>
      </c>
      <c r="B234" s="10" t="s">
        <v>2408</v>
      </c>
      <c r="C234" s="10" t="s">
        <v>1484</v>
      </c>
      <c r="D234" s="10"/>
      <c r="E234" s="10" t="s">
        <v>944</v>
      </c>
      <c r="F234" s="10" t="s">
        <v>1503</v>
      </c>
      <c r="G234" s="10">
        <v>523961864.83999997</v>
      </c>
      <c r="H234" s="10">
        <v>0</v>
      </c>
      <c r="I234" s="10">
        <v>0</v>
      </c>
      <c r="J234" s="10">
        <v>0</v>
      </c>
      <c r="K234" s="10">
        <f t="shared" si="37"/>
        <v>523961864.83999997</v>
      </c>
      <c r="L234" s="10">
        <v>0</v>
      </c>
      <c r="M234" s="10">
        <v>443606618.92666942</v>
      </c>
      <c r="N234" s="10">
        <v>4542348.990178138</v>
      </c>
      <c r="O234" s="10">
        <v>89948941.829999998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f t="shared" si="31"/>
        <v>1062059774.5868475</v>
      </c>
      <c r="W234" s="29">
        <v>523961864.83999997</v>
      </c>
      <c r="X234" s="29">
        <f t="shared" si="32"/>
        <v>443606618.92666942</v>
      </c>
      <c r="Y234" s="29">
        <f t="shared" si="33"/>
        <v>94491290.820178136</v>
      </c>
      <c r="Z234" s="29">
        <f t="shared" si="34"/>
        <v>1062059774.5868475</v>
      </c>
      <c r="AA234" s="27">
        <v>132165494.7</v>
      </c>
      <c r="AB234" s="29">
        <f t="shared" si="35"/>
        <v>929894279.8868475</v>
      </c>
      <c r="AC234" s="28">
        <v>0</v>
      </c>
      <c r="AD234" s="28">
        <v>0</v>
      </c>
      <c r="AE234" s="28"/>
      <c r="AF234" s="27">
        <v>0</v>
      </c>
      <c r="AG234" s="27">
        <f t="shared" si="38"/>
        <v>0</v>
      </c>
      <c r="AH234" s="27">
        <v>40695</v>
      </c>
      <c r="AI234" s="29">
        <f t="shared" si="36"/>
        <v>929934974.8868475</v>
      </c>
    </row>
    <row r="235" spans="1:35" ht="30" x14ac:dyDescent="0.25">
      <c r="A235" s="11" t="s">
        <v>1214</v>
      </c>
      <c r="B235" s="10" t="s">
        <v>2408</v>
      </c>
      <c r="C235" s="10" t="s">
        <v>1484</v>
      </c>
      <c r="D235" s="10"/>
      <c r="E235" s="10" t="s">
        <v>153</v>
      </c>
      <c r="F235" s="10" t="s">
        <v>1504</v>
      </c>
      <c r="G235" s="10">
        <v>981490965</v>
      </c>
      <c r="H235" s="10">
        <v>0</v>
      </c>
      <c r="I235" s="10">
        <v>0</v>
      </c>
      <c r="J235" s="10">
        <v>0</v>
      </c>
      <c r="K235" s="10">
        <f t="shared" si="37"/>
        <v>981490965</v>
      </c>
      <c r="L235" s="10">
        <v>0</v>
      </c>
      <c r="M235" s="10">
        <v>561122688.47418785</v>
      </c>
      <c r="N235" s="10">
        <v>9860876.7829399705</v>
      </c>
      <c r="O235" s="10">
        <v>196115588.94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f t="shared" si="31"/>
        <v>1748590119.1971278</v>
      </c>
      <c r="W235" s="29">
        <v>981490965</v>
      </c>
      <c r="X235" s="29">
        <f t="shared" si="32"/>
        <v>561122688.47418785</v>
      </c>
      <c r="Y235" s="29">
        <f t="shared" si="33"/>
        <v>205976465.72293997</v>
      </c>
      <c r="Z235" s="29">
        <f t="shared" si="34"/>
        <v>1748590119.1971278</v>
      </c>
      <c r="AA235" s="27">
        <v>1359556877.8299999</v>
      </c>
      <c r="AB235" s="29">
        <f t="shared" si="35"/>
        <v>389033241.3671279</v>
      </c>
      <c r="AC235" s="28">
        <v>0</v>
      </c>
      <c r="AD235" s="28">
        <v>0</v>
      </c>
      <c r="AE235" s="28"/>
      <c r="AF235" s="27">
        <v>0</v>
      </c>
      <c r="AG235" s="27">
        <f t="shared" si="38"/>
        <v>0</v>
      </c>
      <c r="AH235" s="27">
        <v>63814</v>
      </c>
      <c r="AI235" s="29">
        <f t="shared" si="36"/>
        <v>389097055.3671279</v>
      </c>
    </row>
    <row r="236" spans="1:35" ht="30" x14ac:dyDescent="0.25">
      <c r="A236" s="11" t="s">
        <v>1214</v>
      </c>
      <c r="B236" s="10" t="s">
        <v>2408</v>
      </c>
      <c r="C236" s="10" t="s">
        <v>1484</v>
      </c>
      <c r="D236" s="10"/>
      <c r="E236" s="10" t="s">
        <v>154</v>
      </c>
      <c r="F236" s="10" t="s">
        <v>1505</v>
      </c>
      <c r="G236" s="10">
        <v>580731452.99000001</v>
      </c>
      <c r="H236" s="10">
        <v>0</v>
      </c>
      <c r="I236" s="10">
        <v>0</v>
      </c>
      <c r="J236" s="10">
        <v>0</v>
      </c>
      <c r="K236" s="10">
        <f t="shared" si="37"/>
        <v>580731452.99000001</v>
      </c>
      <c r="L236" s="10">
        <v>0</v>
      </c>
      <c r="M236" s="10">
        <v>76405327.637602687</v>
      </c>
      <c r="N236" s="10">
        <v>2286723.2427897155</v>
      </c>
      <c r="O236" s="10">
        <v>42990637.899999999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f t="shared" si="31"/>
        <v>702414141.77039242</v>
      </c>
      <c r="W236" s="29">
        <v>580731452.99000001</v>
      </c>
      <c r="X236" s="29">
        <f t="shared" si="32"/>
        <v>76405327.637602687</v>
      </c>
      <c r="Y236" s="29">
        <f t="shared" si="33"/>
        <v>45277361.142789714</v>
      </c>
      <c r="Z236" s="29">
        <f t="shared" si="34"/>
        <v>702414141.77039242</v>
      </c>
      <c r="AA236" s="27">
        <v>543080562.5</v>
      </c>
      <c r="AB236" s="29">
        <f t="shared" si="35"/>
        <v>159333579.27039242</v>
      </c>
      <c r="AC236" s="28">
        <v>0</v>
      </c>
      <c r="AD236" s="28">
        <v>0</v>
      </c>
      <c r="AE236" s="28"/>
      <c r="AF236" s="27">
        <v>0</v>
      </c>
      <c r="AG236" s="27">
        <f t="shared" si="38"/>
        <v>0</v>
      </c>
      <c r="AH236" s="27">
        <v>44473</v>
      </c>
      <c r="AI236" s="29">
        <f t="shared" si="36"/>
        <v>159378052.27039242</v>
      </c>
    </row>
    <row r="237" spans="1:35" ht="30" x14ac:dyDescent="0.25">
      <c r="A237" s="11" t="s">
        <v>1214</v>
      </c>
      <c r="B237" s="10" t="s">
        <v>2408</v>
      </c>
      <c r="C237" s="10" t="s">
        <v>1484</v>
      </c>
      <c r="D237" s="10"/>
      <c r="E237" s="10" t="s">
        <v>155</v>
      </c>
      <c r="F237" s="10" t="s">
        <v>1506</v>
      </c>
      <c r="G237" s="10">
        <v>504998714.83999997</v>
      </c>
      <c r="H237" s="10">
        <v>0</v>
      </c>
      <c r="I237" s="10">
        <v>0</v>
      </c>
      <c r="J237" s="10">
        <v>0</v>
      </c>
      <c r="K237" s="10">
        <f t="shared" si="37"/>
        <v>504998714.83999997</v>
      </c>
      <c r="L237" s="10">
        <v>0</v>
      </c>
      <c r="M237" s="10">
        <v>465573732.33781487</v>
      </c>
      <c r="N237" s="10">
        <v>2861659.6875178367</v>
      </c>
      <c r="O237" s="10">
        <v>56936716.43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f t="shared" si="31"/>
        <v>1030370823.2953327</v>
      </c>
      <c r="W237" s="29">
        <v>504998714.83999997</v>
      </c>
      <c r="X237" s="29">
        <f t="shared" si="32"/>
        <v>465573732.33781487</v>
      </c>
      <c r="Y237" s="29">
        <f t="shared" si="33"/>
        <v>59798376.117517836</v>
      </c>
      <c r="Z237" s="29">
        <f t="shared" si="34"/>
        <v>1030370823.2953327</v>
      </c>
      <c r="AA237" s="27">
        <v>965135281.02999997</v>
      </c>
      <c r="AB237" s="29">
        <f t="shared" si="35"/>
        <v>65235542.265332699</v>
      </c>
      <c r="AC237" s="28">
        <v>0</v>
      </c>
      <c r="AD237" s="28">
        <v>0</v>
      </c>
      <c r="AE237" s="28"/>
      <c r="AF237" s="27">
        <v>0</v>
      </c>
      <c r="AG237" s="27">
        <f t="shared" si="38"/>
        <v>0</v>
      </c>
      <c r="AH237" s="27">
        <v>40155</v>
      </c>
      <c r="AI237" s="29">
        <f t="shared" si="36"/>
        <v>65275697.265332699</v>
      </c>
    </row>
    <row r="238" spans="1:35" ht="30" x14ac:dyDescent="0.25">
      <c r="A238" s="11" t="s">
        <v>1214</v>
      </c>
      <c r="B238" s="10" t="s">
        <v>2408</v>
      </c>
      <c r="C238" s="10" t="s">
        <v>1484</v>
      </c>
      <c r="D238" s="10"/>
      <c r="E238" s="10" t="s">
        <v>156</v>
      </c>
      <c r="F238" s="10" t="s">
        <v>1507</v>
      </c>
      <c r="G238" s="10">
        <v>772315908.62</v>
      </c>
      <c r="H238" s="10">
        <v>0</v>
      </c>
      <c r="I238" s="10">
        <v>0</v>
      </c>
      <c r="J238" s="10">
        <v>0</v>
      </c>
      <c r="K238" s="10">
        <f t="shared" si="37"/>
        <v>772315908.62</v>
      </c>
      <c r="L238" s="10">
        <v>0</v>
      </c>
      <c r="M238" s="10">
        <v>282717806.63503307</v>
      </c>
      <c r="N238" s="10">
        <v>1785304.7619380206</v>
      </c>
      <c r="O238" s="10">
        <v>33458205.77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f t="shared" si="31"/>
        <v>1090277225.7869711</v>
      </c>
      <c r="W238" s="29">
        <v>772315908.62</v>
      </c>
      <c r="X238" s="29">
        <f t="shared" si="32"/>
        <v>282717806.63503307</v>
      </c>
      <c r="Y238" s="29">
        <f t="shared" si="33"/>
        <v>35243510.531938016</v>
      </c>
      <c r="Z238" s="29">
        <f t="shared" si="34"/>
        <v>1090277225.7869711</v>
      </c>
      <c r="AA238" s="27">
        <v>673452837.84000003</v>
      </c>
      <c r="AB238" s="29">
        <f t="shared" si="35"/>
        <v>416824387.94697106</v>
      </c>
      <c r="AC238" s="28">
        <v>0</v>
      </c>
      <c r="AD238" s="28">
        <v>0</v>
      </c>
      <c r="AE238" s="28"/>
      <c r="AF238" s="27">
        <v>62926788</v>
      </c>
      <c r="AG238" s="27">
        <f t="shared" si="38"/>
        <v>62926788</v>
      </c>
      <c r="AH238" s="27">
        <v>59241</v>
      </c>
      <c r="AI238" s="29">
        <f t="shared" si="36"/>
        <v>479810416.94697106</v>
      </c>
    </row>
    <row r="239" spans="1:35" ht="30" x14ac:dyDescent="0.25">
      <c r="A239" s="11" t="s">
        <v>1214</v>
      </c>
      <c r="B239" s="10" t="s">
        <v>2408</v>
      </c>
      <c r="C239" s="10" t="s">
        <v>1484</v>
      </c>
      <c r="D239" s="10"/>
      <c r="E239" s="10" t="s">
        <v>157</v>
      </c>
      <c r="F239" s="10" t="s">
        <v>1508</v>
      </c>
      <c r="G239" s="10">
        <v>2191530532.79</v>
      </c>
      <c r="H239" s="10">
        <v>0</v>
      </c>
      <c r="I239" s="10">
        <v>0</v>
      </c>
      <c r="J239" s="10">
        <v>0</v>
      </c>
      <c r="K239" s="10">
        <f t="shared" si="37"/>
        <v>2191530532.79</v>
      </c>
      <c r="L239" s="10">
        <v>0</v>
      </c>
      <c r="M239" s="10">
        <v>702446544.08477449</v>
      </c>
      <c r="N239" s="10">
        <v>4383519.0309081376</v>
      </c>
      <c r="O239" s="10">
        <v>85135351.439999998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f t="shared" si="31"/>
        <v>2983495947.3456826</v>
      </c>
      <c r="W239" s="29">
        <v>2191530532.79</v>
      </c>
      <c r="X239" s="29">
        <f t="shared" si="32"/>
        <v>702446544.08477449</v>
      </c>
      <c r="Y239" s="29">
        <f t="shared" si="33"/>
        <v>89518870.470908135</v>
      </c>
      <c r="Z239" s="29">
        <f t="shared" si="34"/>
        <v>2983495947.3456826</v>
      </c>
      <c r="AA239" s="27">
        <v>1177179893.24</v>
      </c>
      <c r="AB239" s="29">
        <f t="shared" si="35"/>
        <v>1806316054.1056826</v>
      </c>
      <c r="AC239" s="28">
        <v>0</v>
      </c>
      <c r="AD239" s="28">
        <v>0</v>
      </c>
      <c r="AE239" s="28"/>
      <c r="AF239" s="27">
        <v>0</v>
      </c>
      <c r="AG239" s="27">
        <f t="shared" si="38"/>
        <v>0</v>
      </c>
      <c r="AH239" s="27">
        <v>168505</v>
      </c>
      <c r="AI239" s="29">
        <f t="shared" si="36"/>
        <v>1806484559.1056826</v>
      </c>
    </row>
    <row r="240" spans="1:35" ht="30" x14ac:dyDescent="0.25">
      <c r="A240" s="11" t="s">
        <v>1214</v>
      </c>
      <c r="B240" s="10" t="s">
        <v>2408</v>
      </c>
      <c r="C240" s="10" t="s">
        <v>1484</v>
      </c>
      <c r="D240" s="10"/>
      <c r="E240" s="10" t="s">
        <v>158</v>
      </c>
      <c r="F240" s="10" t="s">
        <v>1509</v>
      </c>
      <c r="G240" s="10">
        <v>515064603.49000001</v>
      </c>
      <c r="H240" s="10">
        <v>0</v>
      </c>
      <c r="I240" s="10">
        <v>0</v>
      </c>
      <c r="J240" s="10">
        <v>0</v>
      </c>
      <c r="K240" s="10">
        <f t="shared" si="37"/>
        <v>515064603.49000001</v>
      </c>
      <c r="L240" s="10">
        <v>0</v>
      </c>
      <c r="M240" s="10">
        <v>104619983.6076715</v>
      </c>
      <c r="N240" s="10">
        <v>3051395.4071092755</v>
      </c>
      <c r="O240" s="10">
        <v>59378845.880000003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f t="shared" si="31"/>
        <v>682114828.38478076</v>
      </c>
      <c r="W240" s="29">
        <v>515064603.49000001</v>
      </c>
      <c r="X240" s="29">
        <f t="shared" si="32"/>
        <v>104619983.6076715</v>
      </c>
      <c r="Y240" s="29">
        <f t="shared" si="33"/>
        <v>62430241.287109278</v>
      </c>
      <c r="Z240" s="29">
        <f t="shared" si="34"/>
        <v>682114828.38478076</v>
      </c>
      <c r="AA240" s="27">
        <v>0</v>
      </c>
      <c r="AB240" s="29">
        <f t="shared" si="35"/>
        <v>682114828.38478076</v>
      </c>
      <c r="AC240" s="28">
        <v>0</v>
      </c>
      <c r="AD240" s="28">
        <v>0</v>
      </c>
      <c r="AE240" s="28"/>
      <c r="AF240" s="27">
        <v>0</v>
      </c>
      <c r="AG240" s="27">
        <f t="shared" si="38"/>
        <v>0</v>
      </c>
      <c r="AH240" s="27">
        <v>39611</v>
      </c>
      <c r="AI240" s="29">
        <f t="shared" si="36"/>
        <v>682154439.38478076</v>
      </c>
    </row>
    <row r="241" spans="1:35" ht="30" x14ac:dyDescent="0.25">
      <c r="A241" s="11" t="s">
        <v>1214</v>
      </c>
      <c r="B241" s="10" t="s">
        <v>2408</v>
      </c>
      <c r="C241" s="10" t="s">
        <v>1484</v>
      </c>
      <c r="D241" s="10"/>
      <c r="E241" s="10" t="s">
        <v>159</v>
      </c>
      <c r="F241" s="10" t="s">
        <v>1510</v>
      </c>
      <c r="G241" s="10">
        <v>355342126.27999997</v>
      </c>
      <c r="H241" s="10">
        <v>0</v>
      </c>
      <c r="I241" s="10">
        <v>0</v>
      </c>
      <c r="J241" s="10">
        <v>0</v>
      </c>
      <c r="K241" s="10">
        <f t="shared" si="37"/>
        <v>355342126.27999997</v>
      </c>
      <c r="L241" s="10">
        <v>0</v>
      </c>
      <c r="M241" s="10">
        <v>46112095.056647509</v>
      </c>
      <c r="N241" s="10">
        <v>1212050.3649122864</v>
      </c>
      <c r="O241" s="10">
        <v>23092474.969999999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f t="shared" si="31"/>
        <v>425758746.67155981</v>
      </c>
      <c r="W241" s="29">
        <v>355342126.27999997</v>
      </c>
      <c r="X241" s="29">
        <f t="shared" si="32"/>
        <v>46112095.056647509</v>
      </c>
      <c r="Y241" s="29">
        <f t="shared" si="33"/>
        <v>24304525.334912285</v>
      </c>
      <c r="Z241" s="29">
        <f t="shared" si="34"/>
        <v>425758746.67155981</v>
      </c>
      <c r="AA241" s="27">
        <v>95689625.519999996</v>
      </c>
      <c r="AB241" s="29">
        <f t="shared" si="35"/>
        <v>330069121.15155983</v>
      </c>
      <c r="AC241" s="28">
        <v>0</v>
      </c>
      <c r="AD241" s="28">
        <v>0</v>
      </c>
      <c r="AE241" s="28"/>
      <c r="AF241" s="27">
        <v>0</v>
      </c>
      <c r="AG241" s="27">
        <f t="shared" si="38"/>
        <v>0</v>
      </c>
      <c r="AH241" s="27">
        <v>27142</v>
      </c>
      <c r="AI241" s="29">
        <f t="shared" si="36"/>
        <v>330096263.15155983</v>
      </c>
    </row>
    <row r="242" spans="1:35" ht="30" x14ac:dyDescent="0.25">
      <c r="A242" s="11" t="s">
        <v>1214</v>
      </c>
      <c r="B242" s="10" t="s">
        <v>2408</v>
      </c>
      <c r="C242" s="10" t="s">
        <v>1484</v>
      </c>
      <c r="D242" s="10"/>
      <c r="E242" s="10" t="s">
        <v>160</v>
      </c>
      <c r="F242" s="10" t="s">
        <v>1511</v>
      </c>
      <c r="G242" s="10">
        <v>744117301.60000002</v>
      </c>
      <c r="H242" s="10">
        <v>0</v>
      </c>
      <c r="I242" s="10">
        <v>0</v>
      </c>
      <c r="J242" s="10">
        <v>0</v>
      </c>
      <c r="K242" s="10">
        <f t="shared" si="37"/>
        <v>744117301.60000002</v>
      </c>
      <c r="L242" s="10">
        <v>0</v>
      </c>
      <c r="M242" s="10">
        <v>550029708.73737454</v>
      </c>
      <c r="N242" s="10">
        <v>3459335.3740717471</v>
      </c>
      <c r="O242" s="10">
        <v>65767469.439999998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f t="shared" si="31"/>
        <v>1363373815.1514466</v>
      </c>
      <c r="W242" s="29">
        <v>744117301.60000002</v>
      </c>
      <c r="X242" s="29">
        <f t="shared" si="32"/>
        <v>550029708.73737454</v>
      </c>
      <c r="Y242" s="29">
        <f t="shared" si="33"/>
        <v>69226804.814071745</v>
      </c>
      <c r="Z242" s="29">
        <f t="shared" si="34"/>
        <v>1363373815.1514463</v>
      </c>
      <c r="AA242" s="27">
        <v>1163742450.76</v>
      </c>
      <c r="AB242" s="29">
        <f t="shared" si="35"/>
        <v>199631364.39144635</v>
      </c>
      <c r="AC242" s="28">
        <v>0</v>
      </c>
      <c r="AD242" s="28">
        <v>0</v>
      </c>
      <c r="AE242" s="28"/>
      <c r="AF242" s="27">
        <v>0</v>
      </c>
      <c r="AG242" s="27">
        <f t="shared" si="38"/>
        <v>0</v>
      </c>
      <c r="AH242" s="27">
        <v>57841</v>
      </c>
      <c r="AI242" s="29">
        <f t="shared" si="36"/>
        <v>199689205.39144635</v>
      </c>
    </row>
    <row r="243" spans="1:35" ht="30" x14ac:dyDescent="0.25">
      <c r="A243" s="11" t="s">
        <v>1214</v>
      </c>
      <c r="B243" s="10" t="s">
        <v>2408</v>
      </c>
      <c r="C243" s="10" t="s">
        <v>1484</v>
      </c>
      <c r="D243" s="10"/>
      <c r="E243" s="10" t="s">
        <v>161</v>
      </c>
      <c r="F243" s="10" t="s">
        <v>1512</v>
      </c>
      <c r="G243" s="10">
        <v>564539912.60000002</v>
      </c>
      <c r="H243" s="10">
        <v>0</v>
      </c>
      <c r="I243" s="10">
        <v>0</v>
      </c>
      <c r="J243" s="10">
        <v>0</v>
      </c>
      <c r="K243" s="10">
        <f t="shared" si="37"/>
        <v>564539912.60000002</v>
      </c>
      <c r="L243" s="10">
        <v>0</v>
      </c>
      <c r="M243" s="10">
        <v>426300287.2066263</v>
      </c>
      <c r="N243" s="10">
        <v>2623256.8926758766</v>
      </c>
      <c r="O243" s="10">
        <v>51590548.43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f t="shared" si="31"/>
        <v>1045054005.1293021</v>
      </c>
      <c r="W243" s="29">
        <v>564539912.60000002</v>
      </c>
      <c r="X243" s="29">
        <f t="shared" si="32"/>
        <v>426300287.2066263</v>
      </c>
      <c r="Y243" s="29">
        <f t="shared" si="33"/>
        <v>54213805.322675876</v>
      </c>
      <c r="Z243" s="29">
        <f t="shared" si="34"/>
        <v>1045054005.1293021</v>
      </c>
      <c r="AA243" s="27">
        <v>162584104.19999999</v>
      </c>
      <c r="AB243" s="29">
        <f t="shared" si="35"/>
        <v>882469900.92930222</v>
      </c>
      <c r="AC243" s="28">
        <v>0</v>
      </c>
      <c r="AD243" s="28">
        <v>0</v>
      </c>
      <c r="AE243" s="28"/>
      <c r="AF243" s="27">
        <v>0</v>
      </c>
      <c r="AG243" s="27">
        <f t="shared" si="38"/>
        <v>0</v>
      </c>
      <c r="AH243" s="27">
        <v>43553</v>
      </c>
      <c r="AI243" s="29">
        <f t="shared" si="36"/>
        <v>882513453.92930222</v>
      </c>
    </row>
    <row r="244" spans="1:35" ht="30" x14ac:dyDescent="0.25">
      <c r="A244" s="11" t="s">
        <v>1214</v>
      </c>
      <c r="B244" s="10" t="s">
        <v>2408</v>
      </c>
      <c r="C244" s="10" t="s">
        <v>1484</v>
      </c>
      <c r="D244" s="10"/>
      <c r="E244" s="10" t="s">
        <v>162</v>
      </c>
      <c r="F244" s="10" t="s">
        <v>1513</v>
      </c>
      <c r="G244" s="10">
        <v>0</v>
      </c>
      <c r="H244" s="10">
        <v>0</v>
      </c>
      <c r="I244" s="10">
        <v>0</v>
      </c>
      <c r="J244" s="10">
        <v>0</v>
      </c>
      <c r="K244" s="10">
        <f t="shared" si="37"/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f t="shared" si="31"/>
        <v>0</v>
      </c>
      <c r="W244" s="29">
        <v>0</v>
      </c>
      <c r="X244" s="29">
        <f t="shared" si="32"/>
        <v>0</v>
      </c>
      <c r="Y244" s="29">
        <f t="shared" si="33"/>
        <v>0</v>
      </c>
      <c r="Z244" s="29">
        <f t="shared" si="34"/>
        <v>0</v>
      </c>
      <c r="AA244" s="27">
        <v>0</v>
      </c>
      <c r="AB244" s="29">
        <f t="shared" si="35"/>
        <v>0</v>
      </c>
      <c r="AC244" s="28">
        <v>0</v>
      </c>
      <c r="AD244" s="28">
        <v>0</v>
      </c>
      <c r="AE244" s="28"/>
      <c r="AF244" s="27">
        <v>0</v>
      </c>
      <c r="AG244" s="27">
        <f t="shared" si="38"/>
        <v>0</v>
      </c>
      <c r="AH244" s="27">
        <v>0</v>
      </c>
      <c r="AI244" s="29">
        <f t="shared" si="36"/>
        <v>0</v>
      </c>
    </row>
    <row r="245" spans="1:35" ht="30" x14ac:dyDescent="0.25">
      <c r="A245" s="11" t="s">
        <v>1214</v>
      </c>
      <c r="B245" s="10" t="s">
        <v>2408</v>
      </c>
      <c r="C245" s="10" t="s">
        <v>1484</v>
      </c>
      <c r="D245" s="10"/>
      <c r="E245" s="10" t="s">
        <v>945</v>
      </c>
      <c r="F245" s="10" t="s">
        <v>1514</v>
      </c>
      <c r="G245" s="10">
        <v>980031272.13999999</v>
      </c>
      <c r="H245" s="10">
        <v>0</v>
      </c>
      <c r="I245" s="10">
        <v>0</v>
      </c>
      <c r="J245" s="10">
        <v>0</v>
      </c>
      <c r="K245" s="10">
        <f t="shared" si="37"/>
        <v>980031272.13999999</v>
      </c>
      <c r="L245" s="10">
        <v>0</v>
      </c>
      <c r="M245" s="10">
        <v>531095821.38940513</v>
      </c>
      <c r="N245" s="10">
        <v>3333930.3819910735</v>
      </c>
      <c r="O245" s="10">
        <v>63646345.460000001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f t="shared" si="31"/>
        <v>1578107369.3713963</v>
      </c>
      <c r="W245" s="29">
        <v>980031272.13999999</v>
      </c>
      <c r="X245" s="29">
        <f t="shared" si="32"/>
        <v>531095821.38940513</v>
      </c>
      <c r="Y245" s="29">
        <f t="shared" si="33"/>
        <v>66980275.841991074</v>
      </c>
      <c r="Z245" s="29">
        <f t="shared" si="34"/>
        <v>1578107369.3713963</v>
      </c>
      <c r="AA245" s="27">
        <v>261138955</v>
      </c>
      <c r="AB245" s="29">
        <f t="shared" si="35"/>
        <v>1316968414.3713963</v>
      </c>
      <c r="AC245" s="28">
        <v>0</v>
      </c>
      <c r="AD245" s="28">
        <v>0</v>
      </c>
      <c r="AE245" s="28"/>
      <c r="AF245" s="27">
        <v>0</v>
      </c>
      <c r="AG245" s="27">
        <f t="shared" si="38"/>
        <v>0</v>
      </c>
      <c r="AH245" s="27">
        <v>76250</v>
      </c>
      <c r="AI245" s="29">
        <f t="shared" si="36"/>
        <v>1317044664.3713963</v>
      </c>
    </row>
    <row r="246" spans="1:35" ht="30" x14ac:dyDescent="0.25">
      <c r="A246" s="11" t="s">
        <v>1214</v>
      </c>
      <c r="B246" s="10" t="s">
        <v>2408</v>
      </c>
      <c r="C246" s="10" t="s">
        <v>1484</v>
      </c>
      <c r="D246" s="10"/>
      <c r="E246" s="10" t="s">
        <v>946</v>
      </c>
      <c r="F246" s="10" t="s">
        <v>1515</v>
      </c>
      <c r="G246" s="10">
        <v>524539476.52999997</v>
      </c>
      <c r="H246" s="10">
        <v>0</v>
      </c>
      <c r="I246" s="10">
        <v>0</v>
      </c>
      <c r="J246" s="10">
        <v>0</v>
      </c>
      <c r="K246" s="10">
        <f t="shared" si="37"/>
        <v>524539476.52999997</v>
      </c>
      <c r="L246" s="10">
        <v>0</v>
      </c>
      <c r="M246" s="10">
        <v>440190309.43026304</v>
      </c>
      <c r="N246" s="10">
        <v>2745342.4349637479</v>
      </c>
      <c r="O246" s="10">
        <v>53406871.920000002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f t="shared" ref="V246:V309" si="39">+K246+M246+N246+L246+O246+P246+Q246</f>
        <v>1020882000.3152267</v>
      </c>
      <c r="W246" s="29">
        <v>524539476.52999997</v>
      </c>
      <c r="X246" s="29">
        <f t="shared" ref="X246:X309" si="40">+M246+Q246+S246</f>
        <v>440190309.43026304</v>
      </c>
      <c r="Y246" s="29">
        <f t="shared" ref="Y246:Y309" si="41">+H246+I246+J246+N246+O246+P246+R246+U246</f>
        <v>56152214.35496375</v>
      </c>
      <c r="Z246" s="29">
        <f t="shared" ref="Z246:Z309" si="42">+W246+X246+Y246</f>
        <v>1020882000.3152268</v>
      </c>
      <c r="AA246" s="27">
        <v>0</v>
      </c>
      <c r="AB246" s="29">
        <f t="shared" ref="AB246:AB309" si="43">+Z246-AA246</f>
        <v>1020882000.3152268</v>
      </c>
      <c r="AC246" s="28">
        <v>0</v>
      </c>
      <c r="AD246" s="28">
        <v>0</v>
      </c>
      <c r="AE246" s="28"/>
      <c r="AF246" s="27">
        <v>0</v>
      </c>
      <c r="AG246" s="27">
        <f t="shared" si="38"/>
        <v>0</v>
      </c>
      <c r="AH246" s="27">
        <v>40498</v>
      </c>
      <c r="AI246" s="29">
        <f t="shared" ref="AI246:AI309" si="44">+AB246+AG246+AH246</f>
        <v>1020922498.3152268</v>
      </c>
    </row>
    <row r="247" spans="1:35" ht="30" x14ac:dyDescent="0.25">
      <c r="A247" s="11" t="s">
        <v>1214</v>
      </c>
      <c r="B247" s="10" t="s">
        <v>2408</v>
      </c>
      <c r="C247" s="10" t="s">
        <v>1484</v>
      </c>
      <c r="D247" s="10"/>
      <c r="E247" s="10" t="s">
        <v>163</v>
      </c>
      <c r="F247" s="10" t="s">
        <v>1516</v>
      </c>
      <c r="G247" s="10">
        <v>509551886.35000002</v>
      </c>
      <c r="H247" s="10">
        <v>0</v>
      </c>
      <c r="I247" s="10">
        <v>0</v>
      </c>
      <c r="J247" s="10">
        <v>0</v>
      </c>
      <c r="K247" s="10">
        <f t="shared" si="37"/>
        <v>509551886.35000002</v>
      </c>
      <c r="L247" s="10">
        <v>0</v>
      </c>
      <c r="M247" s="10">
        <v>826854192.61578035</v>
      </c>
      <c r="N247" s="10">
        <v>5069323.6347449124</v>
      </c>
      <c r="O247" s="10">
        <v>101414556.44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f t="shared" si="39"/>
        <v>1442889959.0405252</v>
      </c>
      <c r="W247" s="29">
        <v>509551886.35000002</v>
      </c>
      <c r="X247" s="29">
        <f t="shared" si="40"/>
        <v>826854192.61578035</v>
      </c>
      <c r="Y247" s="29">
        <f t="shared" si="41"/>
        <v>106483880.07474491</v>
      </c>
      <c r="Z247" s="29">
        <f t="shared" si="42"/>
        <v>1442889959.0405252</v>
      </c>
      <c r="AA247" s="27">
        <v>402390874.25</v>
      </c>
      <c r="AB247" s="29">
        <f t="shared" si="43"/>
        <v>1040499084.7905252</v>
      </c>
      <c r="AC247" s="28">
        <v>0</v>
      </c>
      <c r="AD247" s="28">
        <v>0</v>
      </c>
      <c r="AE247" s="28"/>
      <c r="AF247" s="27">
        <v>0</v>
      </c>
      <c r="AG247" s="27">
        <f t="shared" si="38"/>
        <v>0</v>
      </c>
      <c r="AH247" s="27">
        <v>36680</v>
      </c>
      <c r="AI247" s="29">
        <f t="shared" si="44"/>
        <v>1040535764.7905252</v>
      </c>
    </row>
    <row r="248" spans="1:35" ht="30" x14ac:dyDescent="0.25">
      <c r="A248" s="11" t="s">
        <v>1214</v>
      </c>
      <c r="B248" s="10" t="s">
        <v>2408</v>
      </c>
      <c r="C248" s="10" t="s">
        <v>1484</v>
      </c>
      <c r="D248" s="10"/>
      <c r="E248" s="10" t="s">
        <v>164</v>
      </c>
      <c r="F248" s="10" t="s">
        <v>1517</v>
      </c>
      <c r="G248" s="10">
        <v>602595079.79999995</v>
      </c>
      <c r="H248" s="10">
        <v>0</v>
      </c>
      <c r="I248" s="10">
        <v>0</v>
      </c>
      <c r="J248" s="10">
        <v>0</v>
      </c>
      <c r="K248" s="10">
        <f t="shared" si="37"/>
        <v>602595079.79999995</v>
      </c>
      <c r="L248" s="10">
        <v>0</v>
      </c>
      <c r="M248" s="10">
        <v>381355352.60331732</v>
      </c>
      <c r="N248" s="10">
        <v>2853737.7900892943</v>
      </c>
      <c r="O248" s="10">
        <v>54050784.439999998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f t="shared" si="39"/>
        <v>1040854954.6334064</v>
      </c>
      <c r="W248" s="29">
        <v>602595079.79999995</v>
      </c>
      <c r="X248" s="29">
        <f t="shared" si="40"/>
        <v>381355352.60331732</v>
      </c>
      <c r="Y248" s="29">
        <f t="shared" si="41"/>
        <v>56904522.230089292</v>
      </c>
      <c r="Z248" s="29">
        <f t="shared" si="42"/>
        <v>1040854954.6334065</v>
      </c>
      <c r="AA248" s="27">
        <v>248047997.50999999</v>
      </c>
      <c r="AB248" s="29">
        <f t="shared" si="43"/>
        <v>792806957.12340653</v>
      </c>
      <c r="AC248" s="28">
        <v>0</v>
      </c>
      <c r="AD248" s="28">
        <v>0</v>
      </c>
      <c r="AE248" s="28"/>
      <c r="AF248" s="27">
        <v>0</v>
      </c>
      <c r="AG248" s="27">
        <f t="shared" si="38"/>
        <v>0</v>
      </c>
      <c r="AH248" s="27">
        <v>46067</v>
      </c>
      <c r="AI248" s="29">
        <f t="shared" si="44"/>
        <v>792853024.12340653</v>
      </c>
    </row>
    <row r="249" spans="1:35" ht="30" x14ac:dyDescent="0.25">
      <c r="A249" s="11" t="s">
        <v>1214</v>
      </c>
      <c r="B249" s="10" t="s">
        <v>2408</v>
      </c>
      <c r="C249" s="10" t="s">
        <v>1484</v>
      </c>
      <c r="D249" s="10"/>
      <c r="E249" s="10" t="s">
        <v>165</v>
      </c>
      <c r="F249" s="10" t="s">
        <v>1518</v>
      </c>
      <c r="G249" s="10">
        <v>445448932.69</v>
      </c>
      <c r="H249" s="10">
        <v>0</v>
      </c>
      <c r="I249" s="10">
        <v>0</v>
      </c>
      <c r="J249" s="10">
        <v>0</v>
      </c>
      <c r="K249" s="10">
        <f t="shared" si="37"/>
        <v>445448932.69</v>
      </c>
      <c r="L249" s="10">
        <v>0</v>
      </c>
      <c r="M249" s="10">
        <v>261292245.12475216</v>
      </c>
      <c r="N249" s="10">
        <v>1649340.3351010531</v>
      </c>
      <c r="O249" s="10">
        <v>30920432.449999999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f t="shared" si="39"/>
        <v>739310950.59985316</v>
      </c>
      <c r="W249" s="29">
        <v>445448932.69</v>
      </c>
      <c r="X249" s="29">
        <f t="shared" si="40"/>
        <v>261292245.12475216</v>
      </c>
      <c r="Y249" s="29">
        <f t="shared" si="41"/>
        <v>32569772.785101052</v>
      </c>
      <c r="Z249" s="29">
        <f t="shared" si="42"/>
        <v>739310950.59985316</v>
      </c>
      <c r="AA249" s="27">
        <v>253617176.59999999</v>
      </c>
      <c r="AB249" s="29">
        <f t="shared" si="43"/>
        <v>485693773.99985313</v>
      </c>
      <c r="AC249" s="28">
        <v>0</v>
      </c>
      <c r="AD249" s="28">
        <v>0</v>
      </c>
      <c r="AE249" s="28"/>
      <c r="AF249" s="27">
        <v>0</v>
      </c>
      <c r="AG249" s="27">
        <f t="shared" si="38"/>
        <v>0</v>
      </c>
      <c r="AH249" s="27">
        <v>33977</v>
      </c>
      <c r="AI249" s="29">
        <f t="shared" si="44"/>
        <v>485727750.99985313</v>
      </c>
    </row>
    <row r="250" spans="1:35" ht="30" x14ac:dyDescent="0.25">
      <c r="A250" s="11" t="s">
        <v>1214</v>
      </c>
      <c r="B250" s="10" t="s">
        <v>2408</v>
      </c>
      <c r="C250" s="10" t="s">
        <v>1484</v>
      </c>
      <c r="D250" s="10"/>
      <c r="E250" s="10" t="s">
        <v>166</v>
      </c>
      <c r="F250" s="10" t="s">
        <v>1519</v>
      </c>
      <c r="G250" s="10">
        <v>676303983.17999995</v>
      </c>
      <c r="H250" s="10">
        <v>0</v>
      </c>
      <c r="I250" s="10">
        <v>0</v>
      </c>
      <c r="J250" s="10">
        <v>0</v>
      </c>
      <c r="K250" s="10">
        <f t="shared" si="37"/>
        <v>676303983.17999995</v>
      </c>
      <c r="L250" s="10">
        <v>0</v>
      </c>
      <c r="M250" s="10">
        <v>138823425.52959108</v>
      </c>
      <c r="N250" s="10">
        <v>3010840.9439235628</v>
      </c>
      <c r="O250" s="10">
        <v>56411797.539999999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f t="shared" si="39"/>
        <v>874550047.19351459</v>
      </c>
      <c r="W250" s="29">
        <v>676303983.17999995</v>
      </c>
      <c r="X250" s="29">
        <f t="shared" si="40"/>
        <v>138823425.52959108</v>
      </c>
      <c r="Y250" s="29">
        <f t="shared" si="41"/>
        <v>59422638.483923562</v>
      </c>
      <c r="Z250" s="29">
        <f t="shared" si="42"/>
        <v>874550047.19351459</v>
      </c>
      <c r="AA250" s="27">
        <v>609434585.29999995</v>
      </c>
      <c r="AB250" s="29">
        <f t="shared" si="43"/>
        <v>265115461.89351463</v>
      </c>
      <c r="AC250" s="28">
        <v>0</v>
      </c>
      <c r="AD250" s="28">
        <v>0</v>
      </c>
      <c r="AE250" s="28"/>
      <c r="AF250" s="27">
        <v>0</v>
      </c>
      <c r="AG250" s="27">
        <f t="shared" si="38"/>
        <v>0</v>
      </c>
      <c r="AH250" s="27">
        <v>51976</v>
      </c>
      <c r="AI250" s="29">
        <f t="shared" si="44"/>
        <v>265167437.89351463</v>
      </c>
    </row>
    <row r="251" spans="1:35" ht="30" x14ac:dyDescent="0.25">
      <c r="A251" s="11" t="s">
        <v>1214</v>
      </c>
      <c r="B251" s="10" t="s">
        <v>2408</v>
      </c>
      <c r="C251" s="10" t="s">
        <v>1484</v>
      </c>
      <c r="D251" s="10"/>
      <c r="E251" s="10" t="s">
        <v>167</v>
      </c>
      <c r="F251" s="10" t="s">
        <v>1520</v>
      </c>
      <c r="G251" s="10">
        <v>915611597.54999995</v>
      </c>
      <c r="H251" s="10">
        <v>0</v>
      </c>
      <c r="I251" s="10">
        <v>0</v>
      </c>
      <c r="J251" s="10">
        <v>0</v>
      </c>
      <c r="K251" s="10">
        <f t="shared" si="37"/>
        <v>915611597.54999995</v>
      </c>
      <c r="L251" s="10">
        <v>0</v>
      </c>
      <c r="M251" s="10">
        <v>1478803183.1323862</v>
      </c>
      <c r="N251" s="10">
        <v>9025780.9880247116</v>
      </c>
      <c r="O251" s="10">
        <v>182713617.09999999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f t="shared" si="39"/>
        <v>2586154178.770411</v>
      </c>
      <c r="W251" s="29">
        <v>915611597.54999995</v>
      </c>
      <c r="X251" s="29">
        <f t="shared" si="40"/>
        <v>1478803183.1323862</v>
      </c>
      <c r="Y251" s="29">
        <f t="shared" si="41"/>
        <v>191739398.08802471</v>
      </c>
      <c r="Z251" s="29">
        <f t="shared" si="42"/>
        <v>2586154178.770411</v>
      </c>
      <c r="AA251" s="27">
        <v>2215310961.1900001</v>
      </c>
      <c r="AB251" s="29">
        <f t="shared" si="43"/>
        <v>370843217.58041096</v>
      </c>
      <c r="AC251" s="28">
        <v>0</v>
      </c>
      <c r="AD251" s="28">
        <v>0</v>
      </c>
      <c r="AE251" s="28"/>
      <c r="AF251" s="27">
        <v>0</v>
      </c>
      <c r="AG251" s="27">
        <f t="shared" si="38"/>
        <v>0</v>
      </c>
      <c r="AH251" s="27">
        <v>58405</v>
      </c>
      <c r="AI251" s="29">
        <f t="shared" si="44"/>
        <v>370901622.58041096</v>
      </c>
    </row>
    <row r="252" spans="1:35" ht="30" x14ac:dyDescent="0.25">
      <c r="A252" s="11" t="s">
        <v>1214</v>
      </c>
      <c r="B252" s="10" t="s">
        <v>2408</v>
      </c>
      <c r="C252" s="10" t="s">
        <v>1484</v>
      </c>
      <c r="D252" s="10"/>
      <c r="E252" s="10" t="s">
        <v>168</v>
      </c>
      <c r="F252" s="10" t="s">
        <v>1521</v>
      </c>
      <c r="G252" s="10">
        <v>390422100.75999999</v>
      </c>
      <c r="H252" s="10">
        <v>0</v>
      </c>
      <c r="I252" s="10">
        <v>0</v>
      </c>
      <c r="J252" s="10">
        <v>0</v>
      </c>
      <c r="K252" s="10">
        <f t="shared" si="37"/>
        <v>390422100.75999999</v>
      </c>
      <c r="L252" s="10">
        <v>0</v>
      </c>
      <c r="M252" s="10">
        <v>162340441.99608493</v>
      </c>
      <c r="N252" s="10">
        <v>1026151.1908391491</v>
      </c>
      <c r="O252" s="10">
        <v>19165870.420000002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f t="shared" si="39"/>
        <v>572954564.36692405</v>
      </c>
      <c r="W252" s="29">
        <v>390422100.75999999</v>
      </c>
      <c r="X252" s="29">
        <f t="shared" si="40"/>
        <v>162340441.99608493</v>
      </c>
      <c r="Y252" s="29">
        <f t="shared" si="41"/>
        <v>20192021.610839151</v>
      </c>
      <c r="Z252" s="29">
        <f t="shared" si="42"/>
        <v>572954564.36692405</v>
      </c>
      <c r="AA252" s="27">
        <v>537626463.64999998</v>
      </c>
      <c r="AB252" s="29">
        <f t="shared" si="43"/>
        <v>35328100.716924071</v>
      </c>
      <c r="AC252" s="28">
        <v>0</v>
      </c>
      <c r="AD252" s="28">
        <v>0</v>
      </c>
      <c r="AE252" s="28"/>
      <c r="AF252" s="27">
        <v>0</v>
      </c>
      <c r="AG252" s="27">
        <f t="shared" si="38"/>
        <v>0</v>
      </c>
      <c r="AH252" s="27">
        <v>30755</v>
      </c>
      <c r="AI252" s="29">
        <f t="shared" si="44"/>
        <v>35358855.716924071</v>
      </c>
    </row>
    <row r="253" spans="1:35" ht="30" x14ac:dyDescent="0.25">
      <c r="A253" s="11" t="s">
        <v>1214</v>
      </c>
      <c r="B253" s="10" t="s">
        <v>2408</v>
      </c>
      <c r="C253" s="10" t="s">
        <v>1484</v>
      </c>
      <c r="D253" s="10"/>
      <c r="E253" s="10" t="s">
        <v>169</v>
      </c>
      <c r="F253" s="10" t="s">
        <v>1522</v>
      </c>
      <c r="G253" s="10">
        <v>667258786.35000002</v>
      </c>
      <c r="H253" s="10">
        <v>0</v>
      </c>
      <c r="I253" s="10">
        <v>0</v>
      </c>
      <c r="J253" s="10">
        <v>0</v>
      </c>
      <c r="K253" s="10">
        <f t="shared" si="37"/>
        <v>667258786.35000002</v>
      </c>
      <c r="L253" s="10">
        <v>0</v>
      </c>
      <c r="M253" s="10">
        <v>1024809333.1517701</v>
      </c>
      <c r="N253" s="10">
        <v>6631561.2068472505</v>
      </c>
      <c r="O253" s="10">
        <v>132785768.06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f t="shared" si="39"/>
        <v>1831485448.7686172</v>
      </c>
      <c r="W253" s="29">
        <v>667258786.35000002</v>
      </c>
      <c r="X253" s="29">
        <f t="shared" si="40"/>
        <v>1024809333.1517701</v>
      </c>
      <c r="Y253" s="29">
        <f t="shared" si="41"/>
        <v>139417329.26684725</v>
      </c>
      <c r="Z253" s="29">
        <f t="shared" si="42"/>
        <v>1831485448.7686172</v>
      </c>
      <c r="AA253" s="27">
        <v>838687333.26999998</v>
      </c>
      <c r="AB253" s="29">
        <f t="shared" si="43"/>
        <v>992798115.49861717</v>
      </c>
      <c r="AC253" s="28">
        <v>0</v>
      </c>
      <c r="AD253" s="28">
        <v>0</v>
      </c>
      <c r="AE253" s="28"/>
      <c r="AF253" s="27">
        <v>58547393.649999999</v>
      </c>
      <c r="AG253" s="27">
        <f t="shared" si="38"/>
        <v>58547393.649999999</v>
      </c>
      <c r="AH253" s="27">
        <v>45339</v>
      </c>
      <c r="AI253" s="29">
        <f t="shared" si="44"/>
        <v>1051390848.1486171</v>
      </c>
    </row>
    <row r="254" spans="1:35" ht="30" x14ac:dyDescent="0.25">
      <c r="A254" s="11" t="s">
        <v>1214</v>
      </c>
      <c r="B254" s="10" t="s">
        <v>2408</v>
      </c>
      <c r="C254" s="10" t="s">
        <v>1484</v>
      </c>
      <c r="D254" s="10"/>
      <c r="E254" s="10" t="s">
        <v>170</v>
      </c>
      <c r="F254" s="10" t="s">
        <v>1523</v>
      </c>
      <c r="G254" s="10">
        <v>464170685.06999999</v>
      </c>
      <c r="H254" s="10">
        <v>0</v>
      </c>
      <c r="I254" s="10">
        <v>0</v>
      </c>
      <c r="J254" s="10">
        <v>0</v>
      </c>
      <c r="K254" s="10">
        <f t="shared" si="37"/>
        <v>464170685.06999999</v>
      </c>
      <c r="L254" s="10">
        <v>0</v>
      </c>
      <c r="M254" s="10">
        <v>490120092.05380404</v>
      </c>
      <c r="N254" s="10">
        <v>3115156.8541642129</v>
      </c>
      <c r="O254" s="10">
        <v>57510236.689999998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f t="shared" si="39"/>
        <v>1014916170.6679683</v>
      </c>
      <c r="W254" s="29">
        <v>464170685.06999999</v>
      </c>
      <c r="X254" s="29">
        <f t="shared" si="40"/>
        <v>490120092.05380404</v>
      </c>
      <c r="Y254" s="29">
        <f t="shared" si="41"/>
        <v>60625393.544164211</v>
      </c>
      <c r="Z254" s="29">
        <f t="shared" si="42"/>
        <v>1014916170.6679683</v>
      </c>
      <c r="AA254" s="27">
        <v>711771359.12</v>
      </c>
      <c r="AB254" s="29">
        <f t="shared" si="43"/>
        <v>303144811.54796827</v>
      </c>
      <c r="AC254" s="28">
        <v>0</v>
      </c>
      <c r="AD254" s="28">
        <v>0</v>
      </c>
      <c r="AE254" s="28"/>
      <c r="AF254" s="27">
        <v>0</v>
      </c>
      <c r="AG254" s="27">
        <f t="shared" si="38"/>
        <v>0</v>
      </c>
      <c r="AH254" s="27">
        <v>35735</v>
      </c>
      <c r="AI254" s="29">
        <f t="shared" si="44"/>
        <v>303180546.54796827</v>
      </c>
    </row>
    <row r="255" spans="1:35" ht="30" x14ac:dyDescent="0.25">
      <c r="A255" s="11" t="s">
        <v>1214</v>
      </c>
      <c r="B255" s="10" t="s">
        <v>2408</v>
      </c>
      <c r="C255" s="10" t="s">
        <v>1484</v>
      </c>
      <c r="D255" s="10"/>
      <c r="E255" s="10" t="s">
        <v>171</v>
      </c>
      <c r="F255" s="10" t="s">
        <v>1524</v>
      </c>
      <c r="G255" s="10">
        <v>982016805.49000001</v>
      </c>
      <c r="H255" s="10">
        <v>0</v>
      </c>
      <c r="I255" s="10">
        <v>0</v>
      </c>
      <c r="J255" s="10">
        <v>0</v>
      </c>
      <c r="K255" s="10">
        <f t="shared" ref="K255:K318" si="45">SUM(G255:J255)</f>
        <v>982016805.49000001</v>
      </c>
      <c r="L255" s="10">
        <v>0</v>
      </c>
      <c r="M255" s="10">
        <v>681987277.49901891</v>
      </c>
      <c r="N255" s="10">
        <v>4304453.1067460179</v>
      </c>
      <c r="O255" s="10">
        <v>81132992.590000004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f t="shared" si="39"/>
        <v>1749441528.6857648</v>
      </c>
      <c r="W255" s="29">
        <v>982016805.49000001</v>
      </c>
      <c r="X255" s="29">
        <f t="shared" si="40"/>
        <v>681987277.49901891</v>
      </c>
      <c r="Y255" s="29">
        <f t="shared" si="41"/>
        <v>85437445.696746022</v>
      </c>
      <c r="Z255" s="29">
        <f t="shared" si="42"/>
        <v>1749441528.685765</v>
      </c>
      <c r="AA255" s="27">
        <v>830350802.91999996</v>
      </c>
      <c r="AB255" s="29">
        <f t="shared" si="43"/>
        <v>919090725.76576507</v>
      </c>
      <c r="AC255" s="28">
        <v>0</v>
      </c>
      <c r="AD255" s="28">
        <v>0</v>
      </c>
      <c r="AE255" s="28"/>
      <c r="AF255" s="27">
        <v>0</v>
      </c>
      <c r="AG255" s="27">
        <f t="shared" si="38"/>
        <v>0</v>
      </c>
      <c r="AH255" s="27">
        <v>75797</v>
      </c>
      <c r="AI255" s="29">
        <f t="shared" si="44"/>
        <v>919166522.76576507</v>
      </c>
    </row>
    <row r="256" spans="1:35" ht="30" x14ac:dyDescent="0.25">
      <c r="A256" s="11" t="s">
        <v>1214</v>
      </c>
      <c r="B256" s="10" t="s">
        <v>2408</v>
      </c>
      <c r="C256" s="10" t="s">
        <v>1484</v>
      </c>
      <c r="D256" s="10"/>
      <c r="E256" s="10" t="s">
        <v>172</v>
      </c>
      <c r="F256" s="10" t="s">
        <v>1525</v>
      </c>
      <c r="G256" s="10">
        <v>329622649.44999999</v>
      </c>
      <c r="H256" s="10">
        <v>0</v>
      </c>
      <c r="I256" s="10">
        <v>0</v>
      </c>
      <c r="J256" s="10">
        <v>0</v>
      </c>
      <c r="K256" s="10">
        <f t="shared" si="45"/>
        <v>329622649.44999999</v>
      </c>
      <c r="L256" s="10">
        <v>0</v>
      </c>
      <c r="M256" s="10">
        <v>26356216.108571947</v>
      </c>
      <c r="N256" s="10">
        <v>2800171.2680094838</v>
      </c>
      <c r="O256" s="10">
        <v>57249581.210000001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f t="shared" si="39"/>
        <v>416028618.0365814</v>
      </c>
      <c r="W256" s="29">
        <v>329622649.44999999</v>
      </c>
      <c r="X256" s="29">
        <f t="shared" si="40"/>
        <v>26356216.108571947</v>
      </c>
      <c r="Y256" s="29">
        <f t="shared" si="41"/>
        <v>60049752.478009485</v>
      </c>
      <c r="Z256" s="29">
        <f t="shared" si="42"/>
        <v>416028618.0365814</v>
      </c>
      <c r="AA256" s="27">
        <v>0</v>
      </c>
      <c r="AB256" s="29">
        <f t="shared" si="43"/>
        <v>416028618.0365814</v>
      </c>
      <c r="AC256" s="28">
        <v>0</v>
      </c>
      <c r="AD256" s="28">
        <v>0</v>
      </c>
      <c r="AE256" s="28"/>
      <c r="AF256" s="27">
        <v>0</v>
      </c>
      <c r="AG256" s="27">
        <f t="shared" si="38"/>
        <v>0</v>
      </c>
      <c r="AH256" s="27">
        <v>26372</v>
      </c>
      <c r="AI256" s="29">
        <f t="shared" si="44"/>
        <v>416054990.0365814</v>
      </c>
    </row>
    <row r="257" spans="1:35" ht="30" x14ac:dyDescent="0.25">
      <c r="A257" s="11" t="s">
        <v>1214</v>
      </c>
      <c r="B257" s="10" t="s">
        <v>2408</v>
      </c>
      <c r="C257" s="10" t="s">
        <v>1484</v>
      </c>
      <c r="D257" s="10"/>
      <c r="E257" s="10" t="s">
        <v>173</v>
      </c>
      <c r="F257" s="10" t="s">
        <v>1526</v>
      </c>
      <c r="G257" s="10">
        <v>705742717.73000002</v>
      </c>
      <c r="H257" s="10">
        <v>0</v>
      </c>
      <c r="I257" s="10">
        <v>0</v>
      </c>
      <c r="J257" s="10">
        <v>0</v>
      </c>
      <c r="K257" s="10">
        <f t="shared" si="45"/>
        <v>705742717.73000002</v>
      </c>
      <c r="L257" s="10">
        <v>0</v>
      </c>
      <c r="M257" s="10">
        <v>242809967.30151904</v>
      </c>
      <c r="N257" s="10">
        <v>5003401.0354180336</v>
      </c>
      <c r="O257" s="10">
        <v>97533826.25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f t="shared" si="39"/>
        <v>1051089912.3169371</v>
      </c>
      <c r="W257" s="29">
        <v>705742717.73000002</v>
      </c>
      <c r="X257" s="29">
        <f t="shared" si="40"/>
        <v>242809967.30151904</v>
      </c>
      <c r="Y257" s="29">
        <f t="shared" si="41"/>
        <v>102537227.28541803</v>
      </c>
      <c r="Z257" s="29">
        <f t="shared" si="42"/>
        <v>1051089912.3169371</v>
      </c>
      <c r="AA257" s="27">
        <v>718320967.10000002</v>
      </c>
      <c r="AB257" s="29">
        <f t="shared" si="43"/>
        <v>332768945.21693707</v>
      </c>
      <c r="AC257" s="28">
        <v>0</v>
      </c>
      <c r="AD257" s="28">
        <v>0</v>
      </c>
      <c r="AE257" s="28"/>
      <c r="AF257" s="27">
        <v>0</v>
      </c>
      <c r="AG257" s="27">
        <f t="shared" si="38"/>
        <v>0</v>
      </c>
      <c r="AH257" s="27">
        <v>54765</v>
      </c>
      <c r="AI257" s="29">
        <f t="shared" si="44"/>
        <v>332823710.21693707</v>
      </c>
    </row>
    <row r="258" spans="1:35" ht="30" x14ac:dyDescent="0.25">
      <c r="A258" s="11" t="s">
        <v>1214</v>
      </c>
      <c r="B258" s="10" t="s">
        <v>2408</v>
      </c>
      <c r="C258" s="10" t="s">
        <v>1484</v>
      </c>
      <c r="D258" s="10"/>
      <c r="E258" s="10" t="s">
        <v>174</v>
      </c>
      <c r="F258" s="10" t="s">
        <v>1350</v>
      </c>
      <c r="G258" s="10">
        <v>1060882121.41</v>
      </c>
      <c r="H258" s="10">
        <v>0</v>
      </c>
      <c r="I258" s="10">
        <v>0</v>
      </c>
      <c r="J258" s="10">
        <v>0</v>
      </c>
      <c r="K258" s="10">
        <f t="shared" si="45"/>
        <v>1060882121.41</v>
      </c>
      <c r="L258" s="10">
        <v>0</v>
      </c>
      <c r="M258" s="10">
        <v>393396535.05796105</v>
      </c>
      <c r="N258" s="10">
        <v>2484897.8182706386</v>
      </c>
      <c r="O258" s="10">
        <v>46576347.670000002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f t="shared" si="39"/>
        <v>1503339901.9562318</v>
      </c>
      <c r="W258" s="29">
        <v>1060882121.41</v>
      </c>
      <c r="X258" s="29">
        <f t="shared" si="40"/>
        <v>393396535.05796105</v>
      </c>
      <c r="Y258" s="29">
        <f t="shared" si="41"/>
        <v>49061245.48827064</v>
      </c>
      <c r="Z258" s="29">
        <f t="shared" si="42"/>
        <v>1503339901.9562316</v>
      </c>
      <c r="AA258" s="27">
        <v>819009639</v>
      </c>
      <c r="AB258" s="29">
        <f t="shared" si="43"/>
        <v>684330262.95623159</v>
      </c>
      <c r="AC258" s="28">
        <v>0</v>
      </c>
      <c r="AD258" s="28">
        <v>0</v>
      </c>
      <c r="AE258" s="28"/>
      <c r="AF258" s="27">
        <v>673746882.52999997</v>
      </c>
      <c r="AG258" s="27">
        <f t="shared" si="38"/>
        <v>673746882.52999997</v>
      </c>
      <c r="AH258" s="27">
        <v>81801</v>
      </c>
      <c r="AI258" s="29">
        <f t="shared" si="44"/>
        <v>1358158946.4862316</v>
      </c>
    </row>
    <row r="259" spans="1:35" ht="30" x14ac:dyDescent="0.25">
      <c r="A259" s="11" t="s">
        <v>1214</v>
      </c>
      <c r="B259" s="10" t="s">
        <v>2408</v>
      </c>
      <c r="C259" s="10" t="s">
        <v>1484</v>
      </c>
      <c r="D259" s="10"/>
      <c r="E259" s="10" t="s">
        <v>947</v>
      </c>
      <c r="F259" s="10" t="s">
        <v>1527</v>
      </c>
      <c r="G259" s="10">
        <v>1031595708.58</v>
      </c>
      <c r="H259" s="10">
        <v>0</v>
      </c>
      <c r="I259" s="10">
        <v>0</v>
      </c>
      <c r="J259" s="10">
        <v>0</v>
      </c>
      <c r="K259" s="10">
        <f t="shared" si="45"/>
        <v>1031595708.58</v>
      </c>
      <c r="L259" s="10">
        <v>0</v>
      </c>
      <c r="M259" s="10">
        <v>203539190.23722053</v>
      </c>
      <c r="N259" s="10">
        <v>3255615.4078749567</v>
      </c>
      <c r="O259" s="10">
        <v>62257514.240000002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f t="shared" si="39"/>
        <v>1300648028.4650958</v>
      </c>
      <c r="W259" s="29">
        <v>1031595708.58</v>
      </c>
      <c r="X259" s="29">
        <f t="shared" si="40"/>
        <v>203539190.23722053</v>
      </c>
      <c r="Y259" s="29">
        <f t="shared" si="41"/>
        <v>65513129.647874959</v>
      </c>
      <c r="Z259" s="29">
        <f t="shared" si="42"/>
        <v>1300648028.4650958</v>
      </c>
      <c r="AA259" s="27">
        <v>110075000</v>
      </c>
      <c r="AB259" s="29">
        <f t="shared" si="43"/>
        <v>1190573028.4650958</v>
      </c>
      <c r="AC259" s="28">
        <v>0</v>
      </c>
      <c r="AD259" s="28">
        <v>0</v>
      </c>
      <c r="AE259" s="28"/>
      <c r="AF259" s="27">
        <v>0</v>
      </c>
      <c r="AG259" s="27">
        <f t="shared" si="38"/>
        <v>0</v>
      </c>
      <c r="AH259" s="27">
        <v>79520</v>
      </c>
      <c r="AI259" s="29">
        <f t="shared" si="44"/>
        <v>1190652548.4650958</v>
      </c>
    </row>
    <row r="260" spans="1:35" ht="30" x14ac:dyDescent="0.25">
      <c r="A260" s="11" t="s">
        <v>1214</v>
      </c>
      <c r="B260" s="10" t="s">
        <v>2408</v>
      </c>
      <c r="C260" s="10" t="s">
        <v>1484</v>
      </c>
      <c r="D260" s="10"/>
      <c r="E260" s="10" t="s">
        <v>948</v>
      </c>
      <c r="F260" s="10" t="s">
        <v>1528</v>
      </c>
      <c r="G260" s="10">
        <v>348943290.33999997</v>
      </c>
      <c r="H260" s="10">
        <v>0</v>
      </c>
      <c r="I260" s="10">
        <v>0</v>
      </c>
      <c r="J260" s="10">
        <v>0</v>
      </c>
      <c r="K260" s="10">
        <f t="shared" si="45"/>
        <v>348943290.33999997</v>
      </c>
      <c r="L260" s="10">
        <v>0</v>
      </c>
      <c r="M260" s="10">
        <v>327957939.38834757</v>
      </c>
      <c r="N260" s="10">
        <v>2895965.1042068601</v>
      </c>
      <c r="O260" s="10">
        <v>57110971.960000001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f t="shared" si="39"/>
        <v>736908166.79255438</v>
      </c>
      <c r="W260" s="29">
        <v>348943290.33999997</v>
      </c>
      <c r="X260" s="29">
        <f t="shared" si="40"/>
        <v>327957939.38834757</v>
      </c>
      <c r="Y260" s="29">
        <f t="shared" si="41"/>
        <v>60006937.064206861</v>
      </c>
      <c r="Z260" s="29">
        <f t="shared" si="42"/>
        <v>736908166.79255438</v>
      </c>
      <c r="AA260" s="27">
        <v>66231984.869999997</v>
      </c>
      <c r="AB260" s="29">
        <f t="shared" si="43"/>
        <v>670676181.92255437</v>
      </c>
      <c r="AC260" s="28">
        <v>0</v>
      </c>
      <c r="AD260" s="28">
        <v>0</v>
      </c>
      <c r="AE260" s="28"/>
      <c r="AF260" s="27">
        <v>0</v>
      </c>
      <c r="AG260" s="27">
        <f t="shared" si="38"/>
        <v>0</v>
      </c>
      <c r="AH260" s="27">
        <v>26733</v>
      </c>
      <c r="AI260" s="29">
        <f t="shared" si="44"/>
        <v>670702914.92255437</v>
      </c>
    </row>
    <row r="261" spans="1:35" ht="30" x14ac:dyDescent="0.25">
      <c r="A261" s="11" t="s">
        <v>1214</v>
      </c>
      <c r="B261" s="10" t="s">
        <v>2408</v>
      </c>
      <c r="C261" s="10" t="s">
        <v>1484</v>
      </c>
      <c r="D261" s="10"/>
      <c r="E261" s="10" t="s">
        <v>175</v>
      </c>
      <c r="F261" s="10" t="s">
        <v>1529</v>
      </c>
      <c r="G261" s="10">
        <v>410912435.81999999</v>
      </c>
      <c r="H261" s="10">
        <v>0</v>
      </c>
      <c r="I261" s="10">
        <v>0</v>
      </c>
      <c r="J261" s="10">
        <v>0</v>
      </c>
      <c r="K261" s="10">
        <f t="shared" si="45"/>
        <v>410912435.81999999</v>
      </c>
      <c r="L261" s="10">
        <v>0</v>
      </c>
      <c r="M261" s="10">
        <v>174372294.84746626</v>
      </c>
      <c r="N261" s="10">
        <v>1088318.7116722837</v>
      </c>
      <c r="O261" s="10">
        <v>21122859.859999999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f t="shared" si="39"/>
        <v>607495909.2391386</v>
      </c>
      <c r="W261" s="29">
        <v>410912435.81999999</v>
      </c>
      <c r="X261" s="29">
        <f t="shared" si="40"/>
        <v>174372294.84746626</v>
      </c>
      <c r="Y261" s="29">
        <f t="shared" si="41"/>
        <v>22211178.571672283</v>
      </c>
      <c r="Z261" s="29">
        <f t="shared" si="42"/>
        <v>607495909.2391386</v>
      </c>
      <c r="AA261" s="27">
        <v>0</v>
      </c>
      <c r="AB261" s="29">
        <f t="shared" si="43"/>
        <v>607495909.2391386</v>
      </c>
      <c r="AC261" s="28">
        <v>0</v>
      </c>
      <c r="AD261" s="28">
        <v>0</v>
      </c>
      <c r="AE261" s="28"/>
      <c r="AF261" s="27">
        <v>0</v>
      </c>
      <c r="AG261" s="27">
        <f t="shared" si="38"/>
        <v>0</v>
      </c>
      <c r="AH261" s="27">
        <v>31437</v>
      </c>
      <c r="AI261" s="29">
        <f t="shared" si="44"/>
        <v>607527346.2391386</v>
      </c>
    </row>
    <row r="262" spans="1:35" ht="30" x14ac:dyDescent="0.25">
      <c r="A262" s="11" t="s">
        <v>1214</v>
      </c>
      <c r="B262" s="10" t="s">
        <v>2408</v>
      </c>
      <c r="C262" s="10" t="s">
        <v>1484</v>
      </c>
      <c r="D262" s="10"/>
      <c r="E262" s="10" t="s">
        <v>176</v>
      </c>
      <c r="F262" s="10" t="s">
        <v>1530</v>
      </c>
      <c r="G262" s="10">
        <v>488068050.01999998</v>
      </c>
      <c r="H262" s="10">
        <v>0</v>
      </c>
      <c r="I262" s="10">
        <v>0</v>
      </c>
      <c r="J262" s="10">
        <v>0</v>
      </c>
      <c r="K262" s="10">
        <f t="shared" si="45"/>
        <v>488068050.01999998</v>
      </c>
      <c r="L262" s="10">
        <v>0</v>
      </c>
      <c r="M262" s="10">
        <v>82941054.331843376</v>
      </c>
      <c r="N262" s="10">
        <v>1474282.9926325902</v>
      </c>
      <c r="O262" s="10">
        <v>26501424.25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f t="shared" si="39"/>
        <v>598984811.59447598</v>
      </c>
      <c r="W262" s="29">
        <v>488068050.01999998</v>
      </c>
      <c r="X262" s="29">
        <f t="shared" si="40"/>
        <v>82941054.331843376</v>
      </c>
      <c r="Y262" s="29">
        <f t="shared" si="41"/>
        <v>27975707.24263259</v>
      </c>
      <c r="Z262" s="29">
        <f t="shared" si="42"/>
        <v>598984811.59447598</v>
      </c>
      <c r="AA262" s="27">
        <v>0</v>
      </c>
      <c r="AB262" s="29">
        <f t="shared" si="43"/>
        <v>598984811.59447598</v>
      </c>
      <c r="AC262" s="28">
        <v>0</v>
      </c>
      <c r="AD262" s="28">
        <v>0</v>
      </c>
      <c r="AE262" s="28"/>
      <c r="AF262" s="27">
        <v>0</v>
      </c>
      <c r="AG262" s="27">
        <f t="shared" si="38"/>
        <v>0</v>
      </c>
      <c r="AH262" s="27">
        <v>38727</v>
      </c>
      <c r="AI262" s="29">
        <f t="shared" si="44"/>
        <v>599023538.59447598</v>
      </c>
    </row>
    <row r="263" spans="1:35" ht="30" x14ac:dyDescent="0.25">
      <c r="A263" s="11" t="s">
        <v>1214</v>
      </c>
      <c r="B263" s="10" t="s">
        <v>2408</v>
      </c>
      <c r="C263" s="10" t="s">
        <v>1484</v>
      </c>
      <c r="D263" s="10"/>
      <c r="E263" s="10" t="s">
        <v>177</v>
      </c>
      <c r="F263" s="10" t="s">
        <v>1531</v>
      </c>
      <c r="G263" s="10">
        <v>1017625241.1</v>
      </c>
      <c r="H263" s="10">
        <v>0</v>
      </c>
      <c r="I263" s="10">
        <v>0</v>
      </c>
      <c r="J263" s="10">
        <v>0</v>
      </c>
      <c r="K263" s="10">
        <f t="shared" si="45"/>
        <v>1017625241.1</v>
      </c>
      <c r="L263" s="10">
        <v>0</v>
      </c>
      <c r="M263" s="10">
        <v>1621321448.0998249</v>
      </c>
      <c r="N263" s="10">
        <v>9769847.5492680073</v>
      </c>
      <c r="O263" s="10">
        <v>204728582.33000001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f t="shared" si="39"/>
        <v>2853445119.079093</v>
      </c>
      <c r="W263" s="29">
        <v>1017625241.1</v>
      </c>
      <c r="X263" s="29">
        <f t="shared" si="40"/>
        <v>1621321448.0998249</v>
      </c>
      <c r="Y263" s="29">
        <f t="shared" si="41"/>
        <v>214498429.87926802</v>
      </c>
      <c r="Z263" s="29">
        <f t="shared" si="42"/>
        <v>2853445119.079093</v>
      </c>
      <c r="AA263" s="27">
        <v>1934551582</v>
      </c>
      <c r="AB263" s="29">
        <f t="shared" si="43"/>
        <v>918893537.07909298</v>
      </c>
      <c r="AC263" s="28">
        <v>0</v>
      </c>
      <c r="AD263" s="28">
        <v>0</v>
      </c>
      <c r="AE263" s="28"/>
      <c r="AF263" s="27">
        <v>0</v>
      </c>
      <c r="AG263" s="27">
        <f t="shared" si="38"/>
        <v>0</v>
      </c>
      <c r="AH263" s="27">
        <v>60975</v>
      </c>
      <c r="AI263" s="29">
        <f t="shared" si="44"/>
        <v>918954512.07909298</v>
      </c>
    </row>
    <row r="264" spans="1:35" ht="30" x14ac:dyDescent="0.25">
      <c r="A264" s="11" t="s">
        <v>1214</v>
      </c>
      <c r="B264" s="10" t="s">
        <v>2408</v>
      </c>
      <c r="C264" s="10" t="s">
        <v>1484</v>
      </c>
      <c r="D264" s="10"/>
      <c r="E264" s="10" t="s">
        <v>178</v>
      </c>
      <c r="F264" s="10" t="s">
        <v>1532</v>
      </c>
      <c r="G264" s="10">
        <v>480216750.48000002</v>
      </c>
      <c r="H264" s="10">
        <v>0</v>
      </c>
      <c r="I264" s="10">
        <v>0</v>
      </c>
      <c r="J264" s="10">
        <v>0</v>
      </c>
      <c r="K264" s="10">
        <f t="shared" si="45"/>
        <v>480216750.48000002</v>
      </c>
      <c r="L264" s="10">
        <v>0</v>
      </c>
      <c r="M264" s="10">
        <v>504457366.93022859</v>
      </c>
      <c r="N264" s="10">
        <v>3146850.5951752812</v>
      </c>
      <c r="O264" s="10">
        <v>61171700.770000003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f t="shared" si="39"/>
        <v>1048992668.7754039</v>
      </c>
      <c r="W264" s="29">
        <v>480216750.48000002</v>
      </c>
      <c r="X264" s="29">
        <f t="shared" si="40"/>
        <v>504457366.93022859</v>
      </c>
      <c r="Y264" s="29">
        <f t="shared" si="41"/>
        <v>64318551.365175284</v>
      </c>
      <c r="Z264" s="29">
        <f t="shared" si="42"/>
        <v>1048992668.7754039</v>
      </c>
      <c r="AA264" s="27">
        <v>0</v>
      </c>
      <c r="AB264" s="29">
        <f t="shared" si="43"/>
        <v>1048992668.7754039</v>
      </c>
      <c r="AC264" s="28">
        <v>0</v>
      </c>
      <c r="AD264" s="28">
        <v>0</v>
      </c>
      <c r="AE264" s="28"/>
      <c r="AF264" s="27">
        <v>0</v>
      </c>
      <c r="AG264" s="27">
        <f t="shared" si="38"/>
        <v>0</v>
      </c>
      <c r="AH264" s="27">
        <v>36495</v>
      </c>
      <c r="AI264" s="29">
        <f t="shared" si="44"/>
        <v>1049029163.7754039</v>
      </c>
    </row>
    <row r="265" spans="1:35" ht="30" x14ac:dyDescent="0.25">
      <c r="A265" s="11" t="s">
        <v>1214</v>
      </c>
      <c r="B265" s="10" t="s">
        <v>2408</v>
      </c>
      <c r="C265" s="10" t="s">
        <v>1484</v>
      </c>
      <c r="D265" s="10"/>
      <c r="E265" s="10" t="s">
        <v>179</v>
      </c>
      <c r="F265" s="10" t="s">
        <v>1533</v>
      </c>
      <c r="G265" s="10">
        <v>1156821458.6400001</v>
      </c>
      <c r="H265" s="10">
        <v>0</v>
      </c>
      <c r="I265" s="10">
        <v>0</v>
      </c>
      <c r="J265" s="10">
        <v>0</v>
      </c>
      <c r="K265" s="10">
        <f t="shared" si="45"/>
        <v>1156821458.6400001</v>
      </c>
      <c r="L265" s="10">
        <v>0</v>
      </c>
      <c r="M265" s="10">
        <v>135816470.28011453</v>
      </c>
      <c r="N265" s="10">
        <v>4773860.7545434237</v>
      </c>
      <c r="O265" s="10">
        <v>91549226.609999999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f t="shared" si="39"/>
        <v>1388961016.2846577</v>
      </c>
      <c r="W265" s="29">
        <v>1156821458.6400001</v>
      </c>
      <c r="X265" s="29">
        <f t="shared" si="40"/>
        <v>135816470.28011453</v>
      </c>
      <c r="Y265" s="29">
        <f t="shared" si="41"/>
        <v>96323087.364543423</v>
      </c>
      <c r="Z265" s="29">
        <f t="shared" si="42"/>
        <v>1388961016.284658</v>
      </c>
      <c r="AA265" s="27">
        <v>699988665.82000005</v>
      </c>
      <c r="AB265" s="29">
        <f t="shared" si="43"/>
        <v>688972350.4646579</v>
      </c>
      <c r="AC265" s="28">
        <v>0</v>
      </c>
      <c r="AD265" s="28">
        <v>0</v>
      </c>
      <c r="AE265" s="28"/>
      <c r="AF265" s="27">
        <v>0</v>
      </c>
      <c r="AG265" s="27">
        <f t="shared" si="38"/>
        <v>0</v>
      </c>
      <c r="AH265" s="27">
        <v>88610</v>
      </c>
      <c r="AI265" s="29">
        <f t="shared" si="44"/>
        <v>689060960.4646579</v>
      </c>
    </row>
    <row r="266" spans="1:35" ht="30" x14ac:dyDescent="0.25">
      <c r="A266" s="11" t="s">
        <v>1214</v>
      </c>
      <c r="B266" s="10" t="s">
        <v>2408</v>
      </c>
      <c r="C266" s="10" t="s">
        <v>1484</v>
      </c>
      <c r="D266" s="10"/>
      <c r="E266" s="10" t="s">
        <v>180</v>
      </c>
      <c r="F266" s="10" t="s">
        <v>1534</v>
      </c>
      <c r="G266" s="10">
        <v>681189271.75</v>
      </c>
      <c r="H266" s="10">
        <v>0</v>
      </c>
      <c r="I266" s="10">
        <v>0</v>
      </c>
      <c r="J266" s="10">
        <v>0</v>
      </c>
      <c r="K266" s="10">
        <f t="shared" si="45"/>
        <v>681189271.75</v>
      </c>
      <c r="L266" s="10">
        <v>0</v>
      </c>
      <c r="M266" s="10">
        <v>535315884.63438058</v>
      </c>
      <c r="N266" s="10">
        <v>6721852.6625796854</v>
      </c>
      <c r="O266" s="10">
        <v>135883135.96000001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f t="shared" si="39"/>
        <v>1359110145.0069604</v>
      </c>
      <c r="W266" s="29">
        <v>681189271.75</v>
      </c>
      <c r="X266" s="29">
        <f t="shared" si="40"/>
        <v>535315884.63438058</v>
      </c>
      <c r="Y266" s="29">
        <f t="shared" si="41"/>
        <v>142604988.62257969</v>
      </c>
      <c r="Z266" s="29">
        <f t="shared" si="42"/>
        <v>1359110145.0069604</v>
      </c>
      <c r="AA266" s="27">
        <v>97698062</v>
      </c>
      <c r="AB266" s="29">
        <f t="shared" si="43"/>
        <v>1261412083.0069604</v>
      </c>
      <c r="AC266" s="28">
        <v>0</v>
      </c>
      <c r="AD266" s="28">
        <v>0</v>
      </c>
      <c r="AE266" s="28"/>
      <c r="AF266" s="27">
        <v>0</v>
      </c>
      <c r="AG266" s="27">
        <f t="shared" ref="AG266:AG329" si="46">SUM(AC266:AF266)</f>
        <v>0</v>
      </c>
      <c r="AH266" s="27">
        <v>45303</v>
      </c>
      <c r="AI266" s="29">
        <f t="shared" si="44"/>
        <v>1261457386.0069604</v>
      </c>
    </row>
    <row r="267" spans="1:35" ht="30" x14ac:dyDescent="0.25">
      <c r="A267" s="11" t="s">
        <v>1214</v>
      </c>
      <c r="B267" s="10" t="s">
        <v>2408</v>
      </c>
      <c r="C267" s="10" t="s">
        <v>1484</v>
      </c>
      <c r="D267" s="10"/>
      <c r="E267" s="10" t="s">
        <v>181</v>
      </c>
      <c r="F267" s="10" t="s">
        <v>1535</v>
      </c>
      <c r="G267" s="10">
        <v>821050756.32000005</v>
      </c>
      <c r="H267" s="10">
        <v>0</v>
      </c>
      <c r="I267" s="10">
        <v>0</v>
      </c>
      <c r="J267" s="10">
        <v>0</v>
      </c>
      <c r="K267" s="10">
        <f t="shared" si="45"/>
        <v>821050756.32000005</v>
      </c>
      <c r="L267" s="10">
        <v>0</v>
      </c>
      <c r="M267" s="10">
        <v>115301980.61722618</v>
      </c>
      <c r="N267" s="10">
        <v>2960907.3613996655</v>
      </c>
      <c r="O267" s="10">
        <v>56020399.549999997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f t="shared" si="39"/>
        <v>995334043.8486259</v>
      </c>
      <c r="W267" s="29">
        <v>821050756.32000005</v>
      </c>
      <c r="X267" s="29">
        <f t="shared" si="40"/>
        <v>115301980.61722618</v>
      </c>
      <c r="Y267" s="29">
        <f t="shared" si="41"/>
        <v>58981306.911399662</v>
      </c>
      <c r="Z267" s="29">
        <f t="shared" si="42"/>
        <v>995334043.8486259</v>
      </c>
      <c r="AA267" s="27">
        <v>143733177.69</v>
      </c>
      <c r="AB267" s="29">
        <f t="shared" si="43"/>
        <v>851600866.15862584</v>
      </c>
      <c r="AC267" s="28">
        <v>0</v>
      </c>
      <c r="AD267" s="28">
        <v>0</v>
      </c>
      <c r="AE267" s="28"/>
      <c r="AF267" s="27">
        <v>0</v>
      </c>
      <c r="AG267" s="27">
        <f t="shared" si="46"/>
        <v>0</v>
      </c>
      <c r="AH267" s="27">
        <v>62981</v>
      </c>
      <c r="AI267" s="29">
        <f t="shared" si="44"/>
        <v>851663847.15862584</v>
      </c>
    </row>
    <row r="268" spans="1:35" ht="30" x14ac:dyDescent="0.25">
      <c r="A268" s="11" t="s">
        <v>1214</v>
      </c>
      <c r="B268" s="10" t="s">
        <v>2408</v>
      </c>
      <c r="C268" s="10" t="s">
        <v>1484</v>
      </c>
      <c r="D268" s="10"/>
      <c r="E268" s="10" t="s">
        <v>182</v>
      </c>
      <c r="F268" s="10" t="s">
        <v>1536</v>
      </c>
      <c r="G268" s="10">
        <v>564539520.73000002</v>
      </c>
      <c r="H268" s="10">
        <v>0</v>
      </c>
      <c r="I268" s="10">
        <v>0</v>
      </c>
      <c r="J268" s="10">
        <v>0</v>
      </c>
      <c r="K268" s="10">
        <f t="shared" si="45"/>
        <v>564539520.73000002</v>
      </c>
      <c r="L268" s="10">
        <v>0</v>
      </c>
      <c r="M268" s="10">
        <v>384716265.70356411</v>
      </c>
      <c r="N268" s="10">
        <v>4805853.4578109682</v>
      </c>
      <c r="O268" s="10">
        <v>96964786.370000005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f t="shared" si="39"/>
        <v>1051026426.2613752</v>
      </c>
      <c r="W268" s="29">
        <v>564539520.73000002</v>
      </c>
      <c r="X268" s="29">
        <f t="shared" si="40"/>
        <v>384716265.70356411</v>
      </c>
      <c r="Y268" s="29">
        <f t="shared" si="41"/>
        <v>101770639.82781097</v>
      </c>
      <c r="Z268" s="29">
        <f t="shared" si="42"/>
        <v>1051026426.2613752</v>
      </c>
      <c r="AA268" s="27">
        <v>758779924</v>
      </c>
      <c r="AB268" s="29">
        <f t="shared" si="43"/>
        <v>292246502.26137519</v>
      </c>
      <c r="AC268" s="28">
        <v>0</v>
      </c>
      <c r="AD268" s="28">
        <v>0</v>
      </c>
      <c r="AE268" s="28"/>
      <c r="AF268" s="27">
        <v>0</v>
      </c>
      <c r="AG268" s="27">
        <f t="shared" si="46"/>
        <v>0</v>
      </c>
      <c r="AH268" s="27">
        <v>44118</v>
      </c>
      <c r="AI268" s="29">
        <f t="shared" si="44"/>
        <v>292290620.26137519</v>
      </c>
    </row>
    <row r="269" spans="1:35" ht="30" x14ac:dyDescent="0.25">
      <c r="A269" s="11" t="s">
        <v>1214</v>
      </c>
      <c r="B269" s="10" t="s">
        <v>2408</v>
      </c>
      <c r="C269" s="10" t="s">
        <v>1484</v>
      </c>
      <c r="D269" s="10"/>
      <c r="E269" s="10" t="s">
        <v>183</v>
      </c>
      <c r="F269" s="10" t="s">
        <v>1537</v>
      </c>
      <c r="G269" s="10">
        <v>1169227364.5</v>
      </c>
      <c r="H269" s="10">
        <v>0</v>
      </c>
      <c r="I269" s="10">
        <v>0</v>
      </c>
      <c r="J269" s="10">
        <v>0</v>
      </c>
      <c r="K269" s="10">
        <f t="shared" si="45"/>
        <v>1169227364.5</v>
      </c>
      <c r="L269" s="10">
        <v>0</v>
      </c>
      <c r="M269" s="10">
        <v>1892884640.2535698</v>
      </c>
      <c r="N269" s="10">
        <v>11582961.578158617</v>
      </c>
      <c r="O269" s="10">
        <v>233000131.68000001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f t="shared" si="39"/>
        <v>3306695098.0117278</v>
      </c>
      <c r="W269" s="29">
        <v>1169227364.5</v>
      </c>
      <c r="X269" s="29">
        <f t="shared" si="40"/>
        <v>1892884640.2535698</v>
      </c>
      <c r="Y269" s="29">
        <f t="shared" si="41"/>
        <v>244583093.25815862</v>
      </c>
      <c r="Z269" s="29">
        <f t="shared" si="42"/>
        <v>3306695098.0117283</v>
      </c>
      <c r="AA269" s="27">
        <v>2099514666.8399999</v>
      </c>
      <c r="AB269" s="29">
        <f t="shared" si="43"/>
        <v>1207180431.1717284</v>
      </c>
      <c r="AC269" s="28">
        <v>0</v>
      </c>
      <c r="AD269" s="28">
        <v>0</v>
      </c>
      <c r="AE269" s="28"/>
      <c r="AF269" s="27">
        <v>0</v>
      </c>
      <c r="AG269" s="27">
        <f t="shared" si="46"/>
        <v>0</v>
      </c>
      <c r="AH269" s="27">
        <v>76428</v>
      </c>
      <c r="AI269" s="29">
        <f t="shared" si="44"/>
        <v>1207256859.1717284</v>
      </c>
    </row>
    <row r="270" spans="1:35" ht="30" x14ac:dyDescent="0.25">
      <c r="A270" s="11" t="s">
        <v>1214</v>
      </c>
      <c r="B270" s="10" t="s">
        <v>2408</v>
      </c>
      <c r="C270" s="10" t="s">
        <v>1484</v>
      </c>
      <c r="D270" s="10"/>
      <c r="E270" s="10" t="s">
        <v>184</v>
      </c>
      <c r="F270" s="10" t="s">
        <v>1538</v>
      </c>
      <c r="G270" s="10">
        <v>734281705.94000006</v>
      </c>
      <c r="H270" s="10">
        <v>0</v>
      </c>
      <c r="I270" s="10">
        <v>0</v>
      </c>
      <c r="J270" s="10">
        <v>0</v>
      </c>
      <c r="K270" s="10">
        <f t="shared" si="45"/>
        <v>734281705.94000006</v>
      </c>
      <c r="L270" s="10">
        <v>0</v>
      </c>
      <c r="M270" s="10">
        <v>892439348.58531761</v>
      </c>
      <c r="N270" s="10">
        <v>5502365.4539321065</v>
      </c>
      <c r="O270" s="10">
        <v>110500459.27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f t="shared" si="39"/>
        <v>1742723879.2492497</v>
      </c>
      <c r="W270" s="29">
        <v>734281705.94000006</v>
      </c>
      <c r="X270" s="29">
        <f t="shared" si="40"/>
        <v>892439348.58531761</v>
      </c>
      <c r="Y270" s="29">
        <f t="shared" si="41"/>
        <v>116002824.7239321</v>
      </c>
      <c r="Z270" s="29">
        <f t="shared" si="42"/>
        <v>1742723879.2492497</v>
      </c>
      <c r="AA270" s="27">
        <v>535210970.82999998</v>
      </c>
      <c r="AB270" s="29">
        <f t="shared" si="43"/>
        <v>1207512908.4192498</v>
      </c>
      <c r="AC270" s="28">
        <v>0</v>
      </c>
      <c r="AD270" s="28">
        <v>0</v>
      </c>
      <c r="AE270" s="28"/>
      <c r="AF270" s="27">
        <v>0</v>
      </c>
      <c r="AG270" s="27">
        <f t="shared" si="46"/>
        <v>0</v>
      </c>
      <c r="AH270" s="27">
        <v>56900</v>
      </c>
      <c r="AI270" s="29">
        <f t="shared" si="44"/>
        <v>1207569808.4192498</v>
      </c>
    </row>
    <row r="271" spans="1:35" ht="30" x14ac:dyDescent="0.25">
      <c r="A271" s="11" t="s">
        <v>1214</v>
      </c>
      <c r="B271" s="10" t="s">
        <v>2408</v>
      </c>
      <c r="C271" s="10" t="s">
        <v>1484</v>
      </c>
      <c r="D271" s="10"/>
      <c r="E271" s="10" t="s">
        <v>185</v>
      </c>
      <c r="F271" s="10" t="s">
        <v>1539</v>
      </c>
      <c r="G271" s="10">
        <v>1092439934.3499999</v>
      </c>
      <c r="H271" s="10">
        <v>0</v>
      </c>
      <c r="I271" s="10">
        <v>0</v>
      </c>
      <c r="J271" s="10">
        <v>0</v>
      </c>
      <c r="K271" s="10">
        <f t="shared" si="45"/>
        <v>1092439934.3499999</v>
      </c>
      <c r="L271" s="10">
        <v>0</v>
      </c>
      <c r="M271" s="10">
        <v>204665158.48298013</v>
      </c>
      <c r="N271" s="10">
        <v>5645276.723199755</v>
      </c>
      <c r="O271" s="10">
        <v>106422345.84999999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f t="shared" si="39"/>
        <v>1409172715.4061799</v>
      </c>
      <c r="W271" s="29">
        <v>1092439934.3499999</v>
      </c>
      <c r="X271" s="29">
        <f t="shared" si="40"/>
        <v>204665158.48298013</v>
      </c>
      <c r="Y271" s="29">
        <f t="shared" si="41"/>
        <v>112067622.57319975</v>
      </c>
      <c r="Z271" s="29">
        <f t="shared" si="42"/>
        <v>1409172715.4061799</v>
      </c>
      <c r="AA271" s="27">
        <v>703087722.22000003</v>
      </c>
      <c r="AB271" s="29">
        <f t="shared" si="43"/>
        <v>706084993.18617988</v>
      </c>
      <c r="AC271" s="28">
        <v>0</v>
      </c>
      <c r="AD271" s="28">
        <v>0</v>
      </c>
      <c r="AE271" s="28"/>
      <c r="AF271" s="27">
        <v>78262382</v>
      </c>
      <c r="AG271" s="27">
        <f t="shared" si="46"/>
        <v>78262382</v>
      </c>
      <c r="AH271" s="27">
        <v>85111</v>
      </c>
      <c r="AI271" s="29">
        <f t="shared" si="44"/>
        <v>784432486.18617988</v>
      </c>
    </row>
    <row r="272" spans="1:35" ht="30" x14ac:dyDescent="0.25">
      <c r="A272" s="11" t="s">
        <v>1214</v>
      </c>
      <c r="B272" s="10" t="s">
        <v>2408</v>
      </c>
      <c r="C272" s="10" t="s">
        <v>1484</v>
      </c>
      <c r="D272" s="10"/>
      <c r="E272" s="10" t="s">
        <v>186</v>
      </c>
      <c r="F272" s="10" t="s">
        <v>1540</v>
      </c>
      <c r="G272" s="10">
        <v>728569346.04999995</v>
      </c>
      <c r="H272" s="10">
        <v>0</v>
      </c>
      <c r="I272" s="10">
        <v>0</v>
      </c>
      <c r="J272" s="10">
        <v>0</v>
      </c>
      <c r="K272" s="10">
        <f t="shared" si="45"/>
        <v>728569346.04999995</v>
      </c>
      <c r="L272" s="10">
        <v>0</v>
      </c>
      <c r="M272" s="10">
        <v>1174890503.5523674</v>
      </c>
      <c r="N272" s="10">
        <v>7162267.7877157927</v>
      </c>
      <c r="O272" s="10">
        <v>145540776.56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f t="shared" si="39"/>
        <v>2056162893.9500833</v>
      </c>
      <c r="W272" s="29">
        <v>728569346.04999995</v>
      </c>
      <c r="X272" s="29">
        <f t="shared" si="40"/>
        <v>1174890503.5523674</v>
      </c>
      <c r="Y272" s="29">
        <f t="shared" si="41"/>
        <v>152703044.3477158</v>
      </c>
      <c r="Z272" s="29">
        <f t="shared" si="42"/>
        <v>2056162893.9500833</v>
      </c>
      <c r="AA272" s="27">
        <v>0</v>
      </c>
      <c r="AB272" s="29">
        <f t="shared" si="43"/>
        <v>2056162893.9500833</v>
      </c>
      <c r="AC272" s="28">
        <v>0</v>
      </c>
      <c r="AD272" s="28">
        <v>0</v>
      </c>
      <c r="AE272" s="28"/>
      <c r="AF272" s="27">
        <v>0</v>
      </c>
      <c r="AG272" s="27">
        <f t="shared" si="46"/>
        <v>0</v>
      </c>
      <c r="AH272" s="27">
        <v>39118</v>
      </c>
      <c r="AI272" s="29">
        <f t="shared" si="44"/>
        <v>2056202011.9500833</v>
      </c>
    </row>
    <row r="273" spans="1:35" ht="30" x14ac:dyDescent="0.25">
      <c r="A273" s="11" t="s">
        <v>1214</v>
      </c>
      <c r="B273" s="10" t="s">
        <v>2408</v>
      </c>
      <c r="C273" s="10" t="s">
        <v>1484</v>
      </c>
      <c r="D273" s="10"/>
      <c r="E273" s="10" t="s">
        <v>949</v>
      </c>
      <c r="F273" s="10" t="s">
        <v>1541</v>
      </c>
      <c r="G273" s="10">
        <v>710560574.09000003</v>
      </c>
      <c r="H273" s="10">
        <v>0</v>
      </c>
      <c r="I273" s="10">
        <v>0</v>
      </c>
      <c r="J273" s="10">
        <v>0</v>
      </c>
      <c r="K273" s="10">
        <f t="shared" si="45"/>
        <v>710560574.09000003</v>
      </c>
      <c r="L273" s="10">
        <v>0</v>
      </c>
      <c r="M273" s="10">
        <v>782458473.68329465</v>
      </c>
      <c r="N273" s="10">
        <v>5599620.9219111204</v>
      </c>
      <c r="O273" s="10">
        <v>113953438.31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f t="shared" si="39"/>
        <v>1612572107.0052056</v>
      </c>
      <c r="W273" s="29">
        <v>710560574.09000003</v>
      </c>
      <c r="X273" s="29">
        <f t="shared" si="40"/>
        <v>782458473.68329465</v>
      </c>
      <c r="Y273" s="29">
        <f t="shared" si="41"/>
        <v>119553059.23191112</v>
      </c>
      <c r="Z273" s="29">
        <f t="shared" si="42"/>
        <v>1612572107.0052059</v>
      </c>
      <c r="AA273" s="27">
        <v>271115238.14999998</v>
      </c>
      <c r="AB273" s="29">
        <f t="shared" si="43"/>
        <v>1341456868.855206</v>
      </c>
      <c r="AC273" s="28">
        <v>0</v>
      </c>
      <c r="AD273" s="28">
        <v>0</v>
      </c>
      <c r="AE273" s="28"/>
      <c r="AF273" s="27">
        <v>2953224</v>
      </c>
      <c r="AG273" s="27">
        <f t="shared" si="46"/>
        <v>2953224</v>
      </c>
      <c r="AH273" s="27">
        <v>54786</v>
      </c>
      <c r="AI273" s="29">
        <f t="shared" si="44"/>
        <v>1344464878.855206</v>
      </c>
    </row>
    <row r="274" spans="1:35" ht="30" x14ac:dyDescent="0.25">
      <c r="A274" s="11" t="s">
        <v>1214</v>
      </c>
      <c r="B274" s="10" t="s">
        <v>2408</v>
      </c>
      <c r="C274" s="10" t="s">
        <v>1484</v>
      </c>
      <c r="D274" s="10"/>
      <c r="E274" s="10" t="s">
        <v>187</v>
      </c>
      <c r="F274" s="10" t="s">
        <v>1542</v>
      </c>
      <c r="G274" s="10">
        <v>322622869.55000001</v>
      </c>
      <c r="H274" s="10">
        <v>0</v>
      </c>
      <c r="I274" s="10">
        <v>0</v>
      </c>
      <c r="J274" s="10">
        <v>0</v>
      </c>
      <c r="K274" s="10">
        <f t="shared" si="45"/>
        <v>322622869.55000001</v>
      </c>
      <c r="L274" s="10">
        <v>0</v>
      </c>
      <c r="M274" s="10">
        <v>295585665.06696242</v>
      </c>
      <c r="N274" s="10">
        <v>1844730.7234511748</v>
      </c>
      <c r="O274" s="10">
        <v>35920224.789999999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f t="shared" si="39"/>
        <v>655973490.13041353</v>
      </c>
      <c r="W274" s="29">
        <v>322622869.55000001</v>
      </c>
      <c r="X274" s="29">
        <f t="shared" si="40"/>
        <v>295585665.06696242</v>
      </c>
      <c r="Y274" s="29">
        <f t="shared" si="41"/>
        <v>37764955.513451174</v>
      </c>
      <c r="Z274" s="29">
        <f t="shared" si="42"/>
        <v>655973490.13041365</v>
      </c>
      <c r="AA274" s="27">
        <v>424419177.06999999</v>
      </c>
      <c r="AB274" s="29">
        <f t="shared" si="43"/>
        <v>231554313.06041366</v>
      </c>
      <c r="AC274" s="28">
        <v>0</v>
      </c>
      <c r="AD274" s="28">
        <v>0</v>
      </c>
      <c r="AE274" s="28"/>
      <c r="AF274" s="27">
        <v>0</v>
      </c>
      <c r="AG274" s="27">
        <f t="shared" si="46"/>
        <v>0</v>
      </c>
      <c r="AH274" s="27">
        <v>26219</v>
      </c>
      <c r="AI274" s="29">
        <f t="shared" si="44"/>
        <v>231580532.06041366</v>
      </c>
    </row>
    <row r="275" spans="1:35" ht="30" x14ac:dyDescent="0.25">
      <c r="A275" s="11" t="s">
        <v>1214</v>
      </c>
      <c r="B275" s="10" t="s">
        <v>2408</v>
      </c>
      <c r="C275" s="10" t="s">
        <v>1484</v>
      </c>
      <c r="D275" s="10"/>
      <c r="E275" s="10" t="s">
        <v>188</v>
      </c>
      <c r="F275" s="10" t="s">
        <v>1543</v>
      </c>
      <c r="G275" s="10">
        <v>1208583116.3699999</v>
      </c>
      <c r="H275" s="10">
        <v>0</v>
      </c>
      <c r="I275" s="10">
        <v>0</v>
      </c>
      <c r="J275" s="10">
        <v>0</v>
      </c>
      <c r="K275" s="10">
        <f t="shared" si="45"/>
        <v>1208583116.3699999</v>
      </c>
      <c r="L275" s="10">
        <v>0</v>
      </c>
      <c r="M275" s="10">
        <v>644728059.76151228</v>
      </c>
      <c r="N275" s="10">
        <v>6952773.2421593666</v>
      </c>
      <c r="O275" s="10">
        <v>135108022.72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f t="shared" si="39"/>
        <v>1995371972.0936716</v>
      </c>
      <c r="W275" s="29">
        <v>1208583116.3699999</v>
      </c>
      <c r="X275" s="29">
        <f t="shared" si="40"/>
        <v>644728059.76151228</v>
      </c>
      <c r="Y275" s="29">
        <f t="shared" si="41"/>
        <v>142060795.96215937</v>
      </c>
      <c r="Z275" s="29">
        <f t="shared" si="42"/>
        <v>1995371972.0936716</v>
      </c>
      <c r="AA275" s="27">
        <v>1215858581.4400001</v>
      </c>
      <c r="AB275" s="29">
        <f t="shared" si="43"/>
        <v>779513390.6536715</v>
      </c>
      <c r="AC275" s="28">
        <v>0</v>
      </c>
      <c r="AD275" s="28">
        <v>0</v>
      </c>
      <c r="AE275" s="28"/>
      <c r="AF275" s="27">
        <v>0</v>
      </c>
      <c r="AG275" s="27">
        <f t="shared" si="46"/>
        <v>0</v>
      </c>
      <c r="AH275" s="27">
        <v>92947</v>
      </c>
      <c r="AI275" s="29">
        <f t="shared" si="44"/>
        <v>779606337.6536715</v>
      </c>
    </row>
    <row r="276" spans="1:35" ht="30" x14ac:dyDescent="0.25">
      <c r="A276" s="11" t="s">
        <v>1214</v>
      </c>
      <c r="B276" s="10" t="s">
        <v>2408</v>
      </c>
      <c r="C276" s="10" t="s">
        <v>1484</v>
      </c>
      <c r="D276" s="10"/>
      <c r="E276" s="10" t="s">
        <v>189</v>
      </c>
      <c r="F276" s="10" t="s">
        <v>1544</v>
      </c>
      <c r="G276" s="10">
        <v>368997810.68000001</v>
      </c>
      <c r="H276" s="10">
        <v>0</v>
      </c>
      <c r="I276" s="10">
        <v>0</v>
      </c>
      <c r="J276" s="10">
        <v>0</v>
      </c>
      <c r="K276" s="10">
        <f t="shared" si="45"/>
        <v>368997810.68000001</v>
      </c>
      <c r="L276" s="10">
        <v>0</v>
      </c>
      <c r="M276" s="10">
        <v>240481215.31484407</v>
      </c>
      <c r="N276" s="10">
        <v>1527710.8188891262</v>
      </c>
      <c r="O276" s="10">
        <v>28294278.879999999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f t="shared" si="39"/>
        <v>639301015.69373322</v>
      </c>
      <c r="W276" s="29">
        <v>368997810.68000001</v>
      </c>
      <c r="X276" s="29">
        <f t="shared" si="40"/>
        <v>240481215.31484407</v>
      </c>
      <c r="Y276" s="29">
        <f t="shared" si="41"/>
        <v>29821989.698889125</v>
      </c>
      <c r="Z276" s="29">
        <f t="shared" si="42"/>
        <v>639301015.69373322</v>
      </c>
      <c r="AA276" s="27">
        <v>374512788.72000003</v>
      </c>
      <c r="AB276" s="29">
        <f t="shared" si="43"/>
        <v>264788226.97373319</v>
      </c>
      <c r="AC276" s="28">
        <v>0</v>
      </c>
      <c r="AD276" s="28">
        <v>0</v>
      </c>
      <c r="AE276" s="28"/>
      <c r="AF276" s="27">
        <v>0</v>
      </c>
      <c r="AG276" s="27">
        <f t="shared" si="46"/>
        <v>0</v>
      </c>
      <c r="AH276" s="27">
        <v>28759</v>
      </c>
      <c r="AI276" s="29">
        <f t="shared" si="44"/>
        <v>264816985.97373319</v>
      </c>
    </row>
    <row r="277" spans="1:35" ht="30" x14ac:dyDescent="0.25">
      <c r="A277" s="11" t="s">
        <v>1214</v>
      </c>
      <c r="B277" s="10" t="s">
        <v>2408</v>
      </c>
      <c r="C277" s="10" t="s">
        <v>1484</v>
      </c>
      <c r="D277" s="10"/>
      <c r="E277" s="10" t="s">
        <v>190</v>
      </c>
      <c r="F277" s="10" t="s">
        <v>1545</v>
      </c>
      <c r="G277" s="10">
        <v>546311801.62</v>
      </c>
      <c r="H277" s="10">
        <v>0</v>
      </c>
      <c r="I277" s="10">
        <v>0</v>
      </c>
      <c r="J277" s="10">
        <v>0</v>
      </c>
      <c r="K277" s="10">
        <f t="shared" si="45"/>
        <v>546311801.62</v>
      </c>
      <c r="L277" s="10">
        <v>0</v>
      </c>
      <c r="M277" s="10">
        <v>52462246.651310503</v>
      </c>
      <c r="N277" s="10">
        <v>1818362.6448138952</v>
      </c>
      <c r="O277" s="10">
        <v>34203124.210000001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f t="shared" si="39"/>
        <v>634795535.1261245</v>
      </c>
      <c r="W277" s="29">
        <v>546311801.62</v>
      </c>
      <c r="X277" s="29">
        <f t="shared" si="40"/>
        <v>52462246.651310503</v>
      </c>
      <c r="Y277" s="29">
        <f t="shared" si="41"/>
        <v>36021486.854813896</v>
      </c>
      <c r="Z277" s="29">
        <f t="shared" si="42"/>
        <v>634795535.1261245</v>
      </c>
      <c r="AA277" s="27">
        <v>0</v>
      </c>
      <c r="AB277" s="29">
        <f t="shared" si="43"/>
        <v>634795535.1261245</v>
      </c>
      <c r="AC277" s="28">
        <v>0</v>
      </c>
      <c r="AD277" s="28">
        <v>0</v>
      </c>
      <c r="AE277" s="28"/>
      <c r="AF277" s="27">
        <v>0</v>
      </c>
      <c r="AG277" s="27">
        <f t="shared" si="46"/>
        <v>0</v>
      </c>
      <c r="AH277" s="27">
        <v>41655</v>
      </c>
      <c r="AI277" s="29">
        <f t="shared" si="44"/>
        <v>634837190.1261245</v>
      </c>
    </row>
    <row r="278" spans="1:35" ht="30" x14ac:dyDescent="0.25">
      <c r="A278" s="11" t="s">
        <v>1214</v>
      </c>
      <c r="B278" s="10" t="s">
        <v>2408</v>
      </c>
      <c r="C278" s="10" t="s">
        <v>1484</v>
      </c>
      <c r="D278" s="10"/>
      <c r="E278" s="10" t="s">
        <v>191</v>
      </c>
      <c r="F278" s="10" t="s">
        <v>1546</v>
      </c>
      <c r="G278" s="10">
        <v>1210109535.7</v>
      </c>
      <c r="H278" s="10">
        <v>0</v>
      </c>
      <c r="I278" s="10">
        <v>0</v>
      </c>
      <c r="J278" s="10">
        <v>0</v>
      </c>
      <c r="K278" s="10">
        <f t="shared" si="45"/>
        <v>1210109535.7</v>
      </c>
      <c r="L278" s="10">
        <v>0</v>
      </c>
      <c r="M278" s="10">
        <v>1556201477.811523</v>
      </c>
      <c r="N278" s="10">
        <v>11854269.384180546</v>
      </c>
      <c r="O278" s="10">
        <v>241978644.84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f t="shared" si="39"/>
        <v>3020143927.7357039</v>
      </c>
      <c r="W278" s="29">
        <v>1210109535.7</v>
      </c>
      <c r="X278" s="29">
        <f t="shared" si="40"/>
        <v>1556201477.811523</v>
      </c>
      <c r="Y278" s="29">
        <f t="shared" si="41"/>
        <v>253832914.22418055</v>
      </c>
      <c r="Z278" s="29">
        <f t="shared" si="42"/>
        <v>3020143927.7357039</v>
      </c>
      <c r="AA278" s="27">
        <v>1484387504.52</v>
      </c>
      <c r="AB278" s="29">
        <f t="shared" si="43"/>
        <v>1535756423.215704</v>
      </c>
      <c r="AC278" s="28">
        <v>0</v>
      </c>
      <c r="AD278" s="28">
        <v>0</v>
      </c>
      <c r="AE278" s="28"/>
      <c r="AF278" s="27">
        <v>0</v>
      </c>
      <c r="AG278" s="27">
        <f t="shared" si="46"/>
        <v>0</v>
      </c>
      <c r="AH278" s="27">
        <v>60843</v>
      </c>
      <c r="AI278" s="29">
        <f t="shared" si="44"/>
        <v>1535817266.215704</v>
      </c>
    </row>
    <row r="279" spans="1:35" ht="30" x14ac:dyDescent="0.25">
      <c r="A279" s="11" t="s">
        <v>1214</v>
      </c>
      <c r="B279" s="10" t="s">
        <v>2408</v>
      </c>
      <c r="C279" s="10" t="s">
        <v>1484</v>
      </c>
      <c r="D279" s="10"/>
      <c r="E279" s="10" t="s">
        <v>950</v>
      </c>
      <c r="F279" s="10" t="s">
        <v>1547</v>
      </c>
      <c r="G279" s="10">
        <v>438851993.98000002</v>
      </c>
      <c r="H279" s="10">
        <v>0</v>
      </c>
      <c r="I279" s="10">
        <v>0</v>
      </c>
      <c r="J279" s="10">
        <v>0</v>
      </c>
      <c r="K279" s="10">
        <f t="shared" si="45"/>
        <v>438851993.98000002</v>
      </c>
      <c r="L279" s="10">
        <v>0</v>
      </c>
      <c r="M279" s="10">
        <v>157368083.64632288</v>
      </c>
      <c r="N279" s="10">
        <v>1008312.5698319823</v>
      </c>
      <c r="O279" s="10">
        <v>18231565.829999998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f t="shared" si="39"/>
        <v>615459956.02615488</v>
      </c>
      <c r="W279" s="29">
        <v>438851993.98000002</v>
      </c>
      <c r="X279" s="29">
        <f t="shared" si="40"/>
        <v>157368083.64632288</v>
      </c>
      <c r="Y279" s="29">
        <f t="shared" si="41"/>
        <v>19239878.39983198</v>
      </c>
      <c r="Z279" s="29">
        <f t="shared" si="42"/>
        <v>615459956.02615488</v>
      </c>
      <c r="AA279" s="27">
        <v>0</v>
      </c>
      <c r="AB279" s="29">
        <f t="shared" si="43"/>
        <v>615459956.02615488</v>
      </c>
      <c r="AC279" s="28">
        <v>0</v>
      </c>
      <c r="AD279" s="28">
        <v>0</v>
      </c>
      <c r="AE279" s="28"/>
      <c r="AF279" s="27">
        <v>0</v>
      </c>
      <c r="AG279" s="27">
        <f t="shared" si="46"/>
        <v>0</v>
      </c>
      <c r="AH279" s="27">
        <v>33745</v>
      </c>
      <c r="AI279" s="29">
        <f t="shared" si="44"/>
        <v>615493701.02615488</v>
      </c>
    </row>
    <row r="280" spans="1:35" ht="30" x14ac:dyDescent="0.25">
      <c r="A280" s="11" t="s">
        <v>1214</v>
      </c>
      <c r="B280" s="10" t="s">
        <v>2408</v>
      </c>
      <c r="C280" s="10" t="s">
        <v>1484</v>
      </c>
      <c r="D280" s="10"/>
      <c r="E280" s="10" t="s">
        <v>192</v>
      </c>
      <c r="F280" s="10" t="s">
        <v>1548</v>
      </c>
      <c r="G280" s="10">
        <v>452194658.60000002</v>
      </c>
      <c r="H280" s="10">
        <v>0</v>
      </c>
      <c r="I280" s="10">
        <v>0</v>
      </c>
      <c r="J280" s="10">
        <v>0</v>
      </c>
      <c r="K280" s="10">
        <f t="shared" si="45"/>
        <v>452194658.60000002</v>
      </c>
      <c r="L280" s="10">
        <v>0</v>
      </c>
      <c r="M280" s="10">
        <v>142927474.85775709</v>
      </c>
      <c r="N280" s="10">
        <v>907818.92329622433</v>
      </c>
      <c r="O280" s="10">
        <v>16830108.670000002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f t="shared" si="39"/>
        <v>612860061.05105329</v>
      </c>
      <c r="W280" s="29">
        <v>452194658.60000002</v>
      </c>
      <c r="X280" s="29">
        <f t="shared" si="40"/>
        <v>142927474.85775709</v>
      </c>
      <c r="Y280" s="29">
        <f t="shared" si="41"/>
        <v>17737927.593296226</v>
      </c>
      <c r="Z280" s="29">
        <f t="shared" si="42"/>
        <v>612860061.05105329</v>
      </c>
      <c r="AA280" s="27">
        <v>7886697</v>
      </c>
      <c r="AB280" s="29">
        <f t="shared" si="43"/>
        <v>604973364.05105329</v>
      </c>
      <c r="AC280" s="28">
        <v>0</v>
      </c>
      <c r="AD280" s="28">
        <v>0</v>
      </c>
      <c r="AE280" s="28"/>
      <c r="AF280" s="27">
        <v>0</v>
      </c>
      <c r="AG280" s="27">
        <f t="shared" si="46"/>
        <v>0</v>
      </c>
      <c r="AH280" s="27">
        <v>34909</v>
      </c>
      <c r="AI280" s="29">
        <f t="shared" si="44"/>
        <v>605008273.05105329</v>
      </c>
    </row>
    <row r="281" spans="1:35" ht="30" x14ac:dyDescent="0.25">
      <c r="A281" s="11" t="s">
        <v>1214</v>
      </c>
      <c r="B281" s="10" t="s">
        <v>2408</v>
      </c>
      <c r="C281" s="10" t="s">
        <v>1484</v>
      </c>
      <c r="D281" s="10"/>
      <c r="E281" s="10" t="s">
        <v>193</v>
      </c>
      <c r="F281" s="10" t="s">
        <v>1549</v>
      </c>
      <c r="G281" s="10">
        <v>1112361808.0999999</v>
      </c>
      <c r="H281" s="10">
        <v>0</v>
      </c>
      <c r="I281" s="10">
        <v>0</v>
      </c>
      <c r="J281" s="10">
        <v>0</v>
      </c>
      <c r="K281" s="10">
        <f t="shared" si="45"/>
        <v>1112361808.0999999</v>
      </c>
      <c r="L281" s="10">
        <v>0</v>
      </c>
      <c r="M281" s="10">
        <v>772313880.10952806</v>
      </c>
      <c r="N281" s="10">
        <v>7037816.1903971732</v>
      </c>
      <c r="O281" s="10">
        <v>136673614.16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f t="shared" si="39"/>
        <v>2028387118.5599253</v>
      </c>
      <c r="W281" s="29">
        <v>1112361808.0999999</v>
      </c>
      <c r="X281" s="29">
        <f t="shared" si="40"/>
        <v>772313880.10952806</v>
      </c>
      <c r="Y281" s="29">
        <f t="shared" si="41"/>
        <v>143711430.35039717</v>
      </c>
      <c r="Z281" s="29">
        <f t="shared" si="42"/>
        <v>2028387118.5599251</v>
      </c>
      <c r="AA281" s="27">
        <v>907021296.28999996</v>
      </c>
      <c r="AB281" s="29">
        <f t="shared" si="43"/>
        <v>1121365822.2699251</v>
      </c>
      <c r="AC281" s="28">
        <v>0</v>
      </c>
      <c r="AD281" s="28">
        <v>0</v>
      </c>
      <c r="AE281" s="28"/>
      <c r="AF281" s="27">
        <v>0</v>
      </c>
      <c r="AG281" s="27">
        <f t="shared" si="46"/>
        <v>0</v>
      </c>
      <c r="AH281" s="27">
        <v>85908</v>
      </c>
      <c r="AI281" s="29">
        <f t="shared" si="44"/>
        <v>1121451730.2699251</v>
      </c>
    </row>
    <row r="282" spans="1:35" ht="30" x14ac:dyDescent="0.25">
      <c r="A282" s="11" t="s">
        <v>1214</v>
      </c>
      <c r="B282" s="10" t="s">
        <v>2408</v>
      </c>
      <c r="C282" s="10" t="s">
        <v>1484</v>
      </c>
      <c r="D282" s="10"/>
      <c r="E282" s="10" t="s">
        <v>951</v>
      </c>
      <c r="F282" s="10" t="s">
        <v>1550</v>
      </c>
      <c r="G282" s="10">
        <v>1233763255.5599999</v>
      </c>
      <c r="H282" s="10">
        <v>0</v>
      </c>
      <c r="I282" s="10">
        <v>0</v>
      </c>
      <c r="J282" s="10">
        <v>0</v>
      </c>
      <c r="K282" s="10">
        <f t="shared" si="45"/>
        <v>1233763255.5599999</v>
      </c>
      <c r="L282" s="10">
        <v>0</v>
      </c>
      <c r="M282" s="10">
        <v>260490282.83354202</v>
      </c>
      <c r="N282" s="10">
        <v>1632884.7889068499</v>
      </c>
      <c r="O282" s="10">
        <v>31299204.510000002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f t="shared" si="39"/>
        <v>1527185627.6924489</v>
      </c>
      <c r="W282" s="29">
        <v>1233763255.5599999</v>
      </c>
      <c r="X282" s="29">
        <f t="shared" si="40"/>
        <v>260490282.83354202</v>
      </c>
      <c r="Y282" s="29">
        <f t="shared" si="41"/>
        <v>32932089.298906852</v>
      </c>
      <c r="Z282" s="29">
        <f t="shared" si="42"/>
        <v>1527185627.6924489</v>
      </c>
      <c r="AA282" s="27">
        <v>507322679.62</v>
      </c>
      <c r="AB282" s="29">
        <f t="shared" si="43"/>
        <v>1019862948.0724488</v>
      </c>
      <c r="AC282" s="28">
        <v>0</v>
      </c>
      <c r="AD282" s="28">
        <v>0</v>
      </c>
      <c r="AE282" s="28"/>
      <c r="AF282" s="27">
        <v>0</v>
      </c>
      <c r="AG282" s="27">
        <f t="shared" si="46"/>
        <v>0</v>
      </c>
      <c r="AH282" s="27">
        <v>94353</v>
      </c>
      <c r="AI282" s="29">
        <f t="shared" si="44"/>
        <v>1019957301.0724488</v>
      </c>
    </row>
    <row r="283" spans="1:35" ht="30" x14ac:dyDescent="0.25">
      <c r="A283" s="11" t="s">
        <v>1214</v>
      </c>
      <c r="B283" s="10" t="s">
        <v>2408</v>
      </c>
      <c r="C283" s="10" t="s">
        <v>1484</v>
      </c>
      <c r="D283" s="10"/>
      <c r="E283" s="10" t="s">
        <v>194</v>
      </c>
      <c r="F283" s="10" t="s">
        <v>1551</v>
      </c>
      <c r="G283" s="10">
        <v>436752087.19999999</v>
      </c>
      <c r="H283" s="10">
        <v>0</v>
      </c>
      <c r="I283" s="10">
        <v>0</v>
      </c>
      <c r="J283" s="10">
        <v>0</v>
      </c>
      <c r="K283" s="10">
        <f t="shared" si="45"/>
        <v>436752087.19999999</v>
      </c>
      <c r="L283" s="10">
        <v>0</v>
      </c>
      <c r="M283" s="10">
        <v>549546903.23612642</v>
      </c>
      <c r="N283" s="10">
        <v>4368882.1427327991</v>
      </c>
      <c r="O283" s="10">
        <v>86793542.590000004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f t="shared" si="39"/>
        <v>1077461415.1688592</v>
      </c>
      <c r="W283" s="29">
        <v>436752087.19999999</v>
      </c>
      <c r="X283" s="29">
        <f t="shared" si="40"/>
        <v>549546903.23612642</v>
      </c>
      <c r="Y283" s="29">
        <f t="shared" si="41"/>
        <v>91162424.732732803</v>
      </c>
      <c r="Z283" s="29">
        <f t="shared" si="42"/>
        <v>1077461415.1688592</v>
      </c>
      <c r="AA283" s="27">
        <v>599535186.57000005</v>
      </c>
      <c r="AB283" s="29">
        <f t="shared" si="43"/>
        <v>477926228.59885919</v>
      </c>
      <c r="AC283" s="28">
        <v>0</v>
      </c>
      <c r="AD283" s="28">
        <v>0</v>
      </c>
      <c r="AE283" s="28"/>
      <c r="AF283" s="27">
        <v>0</v>
      </c>
      <c r="AG283" s="27">
        <f t="shared" si="46"/>
        <v>0</v>
      </c>
      <c r="AH283" s="27">
        <v>31838</v>
      </c>
      <c r="AI283" s="29">
        <f t="shared" si="44"/>
        <v>477958066.59885919</v>
      </c>
    </row>
    <row r="284" spans="1:35" ht="30" x14ac:dyDescent="0.25">
      <c r="A284" s="11" t="s">
        <v>1214</v>
      </c>
      <c r="B284" s="10" t="s">
        <v>2408</v>
      </c>
      <c r="C284" s="10" t="s">
        <v>1484</v>
      </c>
      <c r="D284" s="10"/>
      <c r="E284" s="10" t="s">
        <v>195</v>
      </c>
      <c r="F284" s="10" t="s">
        <v>1552</v>
      </c>
      <c r="G284" s="10">
        <v>717782695.29999995</v>
      </c>
      <c r="H284" s="10">
        <v>0</v>
      </c>
      <c r="I284" s="10">
        <v>0</v>
      </c>
      <c r="J284" s="10">
        <v>0</v>
      </c>
      <c r="K284" s="10">
        <f t="shared" si="45"/>
        <v>717782695.29999995</v>
      </c>
      <c r="L284" s="10">
        <v>0</v>
      </c>
      <c r="M284" s="10">
        <v>774787595.99568331</v>
      </c>
      <c r="N284" s="10">
        <v>4915603.1323799789</v>
      </c>
      <c r="O284" s="10">
        <v>91233582.930000007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f t="shared" si="39"/>
        <v>1588719477.3580635</v>
      </c>
      <c r="W284" s="29">
        <v>717782695.29999995</v>
      </c>
      <c r="X284" s="29">
        <f t="shared" si="40"/>
        <v>774787595.99568331</v>
      </c>
      <c r="Y284" s="29">
        <f t="shared" si="41"/>
        <v>96149186.062379986</v>
      </c>
      <c r="Z284" s="29">
        <f t="shared" si="42"/>
        <v>1588719477.3580635</v>
      </c>
      <c r="AA284" s="27">
        <v>648915994</v>
      </c>
      <c r="AB284" s="29">
        <f t="shared" si="43"/>
        <v>939803483.35806346</v>
      </c>
      <c r="AC284" s="28">
        <v>0</v>
      </c>
      <c r="AD284" s="28">
        <v>0</v>
      </c>
      <c r="AE284" s="28"/>
      <c r="AF284" s="27">
        <v>0</v>
      </c>
      <c r="AG284" s="27">
        <f t="shared" si="46"/>
        <v>0</v>
      </c>
      <c r="AH284" s="27">
        <v>54851</v>
      </c>
      <c r="AI284" s="29">
        <f t="shared" si="44"/>
        <v>939858334.35806346</v>
      </c>
    </row>
    <row r="285" spans="1:35" ht="30" x14ac:dyDescent="0.25">
      <c r="A285" s="11" t="s">
        <v>1214</v>
      </c>
      <c r="B285" s="10" t="s">
        <v>2408</v>
      </c>
      <c r="C285" s="10" t="s">
        <v>1484</v>
      </c>
      <c r="D285" s="10"/>
      <c r="E285" s="10" t="s">
        <v>196</v>
      </c>
      <c r="F285" s="10" t="s">
        <v>1553</v>
      </c>
      <c r="G285" s="10">
        <v>757829809.97000003</v>
      </c>
      <c r="H285" s="10">
        <v>0</v>
      </c>
      <c r="I285" s="10">
        <v>0</v>
      </c>
      <c r="J285" s="10">
        <v>0</v>
      </c>
      <c r="K285" s="10">
        <f t="shared" si="45"/>
        <v>757829809.97000003</v>
      </c>
      <c r="L285" s="10">
        <v>0</v>
      </c>
      <c r="M285" s="10">
        <v>132196003.72521652</v>
      </c>
      <c r="N285" s="10">
        <v>838178.25658615306</v>
      </c>
      <c r="O285" s="10">
        <v>15605412.26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f t="shared" si="39"/>
        <v>906469404.21180272</v>
      </c>
      <c r="W285" s="29">
        <v>757829809.97000003</v>
      </c>
      <c r="X285" s="29">
        <f t="shared" si="40"/>
        <v>132196003.72521652</v>
      </c>
      <c r="Y285" s="29">
        <f t="shared" si="41"/>
        <v>16443590.516586153</v>
      </c>
      <c r="Z285" s="29">
        <f t="shared" si="42"/>
        <v>906469404.21180272</v>
      </c>
      <c r="AA285" s="27">
        <v>0</v>
      </c>
      <c r="AB285" s="29">
        <f t="shared" si="43"/>
        <v>906469404.21180272</v>
      </c>
      <c r="AC285" s="28">
        <v>0</v>
      </c>
      <c r="AD285" s="28">
        <v>0</v>
      </c>
      <c r="AE285" s="28"/>
      <c r="AF285" s="27">
        <v>0</v>
      </c>
      <c r="AG285" s="27">
        <f t="shared" si="46"/>
        <v>0</v>
      </c>
      <c r="AH285" s="27">
        <v>57875</v>
      </c>
      <c r="AI285" s="29">
        <f t="shared" si="44"/>
        <v>906527279.21180272</v>
      </c>
    </row>
    <row r="286" spans="1:35" ht="30" x14ac:dyDescent="0.25">
      <c r="A286" s="11" t="s">
        <v>1214</v>
      </c>
      <c r="B286" s="10" t="s">
        <v>2408</v>
      </c>
      <c r="C286" s="10" t="s">
        <v>1484</v>
      </c>
      <c r="D286" s="10"/>
      <c r="E286" s="10" t="s">
        <v>197</v>
      </c>
      <c r="F286" s="10" t="s">
        <v>1554</v>
      </c>
      <c r="G286" s="10">
        <v>3631776306.5999999</v>
      </c>
      <c r="H286" s="10">
        <v>0</v>
      </c>
      <c r="I286" s="10">
        <v>0</v>
      </c>
      <c r="J286" s="10">
        <v>0</v>
      </c>
      <c r="K286" s="10">
        <f t="shared" si="45"/>
        <v>3631776306.5999999</v>
      </c>
      <c r="L286" s="10">
        <v>0</v>
      </c>
      <c r="M286" s="10">
        <v>4854085466.8235579</v>
      </c>
      <c r="N286" s="10">
        <v>36742170.426641464</v>
      </c>
      <c r="O286" s="10">
        <v>724060824.76999998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f t="shared" si="39"/>
        <v>9246664768.6201992</v>
      </c>
      <c r="W286" s="29">
        <v>3631776306.5999999</v>
      </c>
      <c r="X286" s="29">
        <f t="shared" si="40"/>
        <v>4854085466.8235579</v>
      </c>
      <c r="Y286" s="29">
        <f t="shared" si="41"/>
        <v>760802995.19664145</v>
      </c>
      <c r="Z286" s="29">
        <f t="shared" si="42"/>
        <v>9246664768.6201992</v>
      </c>
      <c r="AA286" s="27">
        <v>2827980394</v>
      </c>
      <c r="AB286" s="29">
        <f t="shared" si="43"/>
        <v>6418684374.6201992</v>
      </c>
      <c r="AC286" s="28">
        <v>0</v>
      </c>
      <c r="AD286" s="28">
        <v>0</v>
      </c>
      <c r="AE286" s="28"/>
      <c r="AF286" s="27">
        <v>2021152099</v>
      </c>
      <c r="AG286" s="27">
        <f t="shared" si="46"/>
        <v>2021152099</v>
      </c>
      <c r="AH286" s="27">
        <v>128194</v>
      </c>
      <c r="AI286" s="29">
        <f t="shared" si="44"/>
        <v>8439964667.6201992</v>
      </c>
    </row>
    <row r="287" spans="1:35" ht="30" x14ac:dyDescent="0.25">
      <c r="A287" s="11" t="s">
        <v>1214</v>
      </c>
      <c r="B287" s="10" t="s">
        <v>2408</v>
      </c>
      <c r="C287" s="10" t="s">
        <v>1484</v>
      </c>
      <c r="D287" s="10"/>
      <c r="E287" s="10" t="s">
        <v>198</v>
      </c>
      <c r="F287" s="10" t="s">
        <v>1555</v>
      </c>
      <c r="G287" s="10">
        <v>1263079503.3099999</v>
      </c>
      <c r="H287" s="10">
        <v>0</v>
      </c>
      <c r="I287" s="10">
        <v>0</v>
      </c>
      <c r="J287" s="10">
        <v>0</v>
      </c>
      <c r="K287" s="10">
        <f t="shared" si="45"/>
        <v>1263079503.3099999</v>
      </c>
      <c r="L287" s="10">
        <v>0</v>
      </c>
      <c r="M287" s="10">
        <v>203721575.67189169</v>
      </c>
      <c r="N287" s="10">
        <v>4935478.3088584542</v>
      </c>
      <c r="O287" s="10">
        <v>93127443.730000004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f t="shared" si="39"/>
        <v>1564864001.02075</v>
      </c>
      <c r="W287" s="29">
        <v>1263079503.3099999</v>
      </c>
      <c r="X287" s="29">
        <f t="shared" si="40"/>
        <v>203721575.67189169</v>
      </c>
      <c r="Y287" s="29">
        <f t="shared" si="41"/>
        <v>98062922.038858458</v>
      </c>
      <c r="Z287" s="29">
        <f t="shared" si="42"/>
        <v>1564864001.02075</v>
      </c>
      <c r="AA287" s="27">
        <v>0</v>
      </c>
      <c r="AB287" s="29">
        <f t="shared" si="43"/>
        <v>1564864001.02075</v>
      </c>
      <c r="AC287" s="28">
        <v>0</v>
      </c>
      <c r="AD287" s="28">
        <v>0</v>
      </c>
      <c r="AE287" s="28"/>
      <c r="AF287" s="27">
        <v>0</v>
      </c>
      <c r="AG287" s="27">
        <f t="shared" si="46"/>
        <v>0</v>
      </c>
      <c r="AH287" s="27">
        <v>96756</v>
      </c>
      <c r="AI287" s="29">
        <f t="shared" si="44"/>
        <v>1564960757.02075</v>
      </c>
    </row>
    <row r="288" spans="1:35" ht="30" x14ac:dyDescent="0.25">
      <c r="A288" s="11" t="s">
        <v>1214</v>
      </c>
      <c r="B288" s="10" t="s">
        <v>2408</v>
      </c>
      <c r="C288" s="10" t="s">
        <v>1484</v>
      </c>
      <c r="D288" s="10"/>
      <c r="E288" s="10" t="s">
        <v>199</v>
      </c>
      <c r="F288" s="10" t="s">
        <v>1556</v>
      </c>
      <c r="G288" s="10">
        <v>817113784.39999998</v>
      </c>
      <c r="H288" s="10">
        <v>0</v>
      </c>
      <c r="I288" s="10">
        <v>0</v>
      </c>
      <c r="J288" s="10">
        <v>0</v>
      </c>
      <c r="K288" s="10">
        <f t="shared" si="45"/>
        <v>817113784.39999998</v>
      </c>
      <c r="L288" s="10">
        <v>0</v>
      </c>
      <c r="M288" s="10">
        <v>1011743658.7030063</v>
      </c>
      <c r="N288" s="10">
        <v>6355382.2724485695</v>
      </c>
      <c r="O288" s="10">
        <v>121181833.75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f t="shared" si="39"/>
        <v>1956394659.1254549</v>
      </c>
      <c r="W288" s="29">
        <v>817113784.39999998</v>
      </c>
      <c r="X288" s="29">
        <f t="shared" si="40"/>
        <v>1011743658.7030063</v>
      </c>
      <c r="Y288" s="29">
        <f t="shared" si="41"/>
        <v>127537216.02244857</v>
      </c>
      <c r="Z288" s="29">
        <f t="shared" si="42"/>
        <v>1956394659.1254549</v>
      </c>
      <c r="AA288" s="27">
        <v>707385209.13999999</v>
      </c>
      <c r="AB288" s="29">
        <f t="shared" si="43"/>
        <v>1249009449.985455</v>
      </c>
      <c r="AC288" s="28">
        <v>0</v>
      </c>
      <c r="AD288" s="28">
        <v>0</v>
      </c>
      <c r="AE288" s="28"/>
      <c r="AF288" s="27">
        <v>116115616.3</v>
      </c>
      <c r="AG288" s="27">
        <f t="shared" si="46"/>
        <v>116115616.3</v>
      </c>
      <c r="AH288" s="27">
        <v>62535</v>
      </c>
      <c r="AI288" s="29">
        <f t="shared" si="44"/>
        <v>1365187601.285455</v>
      </c>
    </row>
    <row r="289" spans="1:35" ht="30" x14ac:dyDescent="0.25">
      <c r="A289" s="11" t="s">
        <v>1214</v>
      </c>
      <c r="B289" s="10" t="s">
        <v>2408</v>
      </c>
      <c r="C289" s="10" t="s">
        <v>1484</v>
      </c>
      <c r="D289" s="10"/>
      <c r="E289" s="10" t="s">
        <v>200</v>
      </c>
      <c r="F289" s="10" t="s">
        <v>1557</v>
      </c>
      <c r="G289" s="10">
        <v>896690640.95000005</v>
      </c>
      <c r="H289" s="10">
        <v>0</v>
      </c>
      <c r="I289" s="10">
        <v>0</v>
      </c>
      <c r="J289" s="10">
        <v>0</v>
      </c>
      <c r="K289" s="10">
        <f t="shared" si="45"/>
        <v>896690640.95000005</v>
      </c>
      <c r="L289" s="10">
        <v>0</v>
      </c>
      <c r="M289" s="10">
        <v>586253976.50880885</v>
      </c>
      <c r="N289" s="10">
        <v>9040624.3715772629</v>
      </c>
      <c r="O289" s="10">
        <v>179007713.86000001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f t="shared" si="39"/>
        <v>1670992955.6903863</v>
      </c>
      <c r="W289" s="29">
        <v>896690640.95000005</v>
      </c>
      <c r="X289" s="29">
        <f t="shared" si="40"/>
        <v>586253976.50880885</v>
      </c>
      <c r="Y289" s="29">
        <f t="shared" si="41"/>
        <v>188048338.23157728</v>
      </c>
      <c r="Z289" s="29">
        <f t="shared" si="42"/>
        <v>1670992955.6903863</v>
      </c>
      <c r="AA289" s="27">
        <v>707254059</v>
      </c>
      <c r="AB289" s="29">
        <f t="shared" si="43"/>
        <v>963738896.6903863</v>
      </c>
      <c r="AC289" s="28">
        <v>0</v>
      </c>
      <c r="AD289" s="28">
        <v>0</v>
      </c>
      <c r="AE289" s="28"/>
      <c r="AF289" s="27">
        <v>0</v>
      </c>
      <c r="AG289" s="27">
        <f t="shared" si="46"/>
        <v>0</v>
      </c>
      <c r="AH289" s="27">
        <v>62061</v>
      </c>
      <c r="AI289" s="29">
        <f t="shared" si="44"/>
        <v>963800957.6903863</v>
      </c>
    </row>
    <row r="290" spans="1:35" ht="30" x14ac:dyDescent="0.25">
      <c r="A290" s="11" t="s">
        <v>1214</v>
      </c>
      <c r="B290" s="10" t="s">
        <v>2408</v>
      </c>
      <c r="C290" s="10" t="s">
        <v>1484</v>
      </c>
      <c r="D290" s="10"/>
      <c r="E290" s="10" t="s">
        <v>201</v>
      </c>
      <c r="F290" s="10" t="s">
        <v>1558</v>
      </c>
      <c r="G290" s="10">
        <v>353007097.22000003</v>
      </c>
      <c r="H290" s="10">
        <v>0</v>
      </c>
      <c r="I290" s="10">
        <v>0</v>
      </c>
      <c r="J290" s="10">
        <v>0</v>
      </c>
      <c r="K290" s="10">
        <f t="shared" si="45"/>
        <v>353007097.22000003</v>
      </c>
      <c r="L290" s="10">
        <v>0</v>
      </c>
      <c r="M290" s="10">
        <v>87251107.377726912</v>
      </c>
      <c r="N290" s="10">
        <v>1800842.3313543797</v>
      </c>
      <c r="O290" s="10">
        <v>34594522.200000003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f t="shared" si="39"/>
        <v>476653569.12908131</v>
      </c>
      <c r="W290" s="29">
        <v>353007097.22000003</v>
      </c>
      <c r="X290" s="29">
        <f t="shared" si="40"/>
        <v>87251107.377726912</v>
      </c>
      <c r="Y290" s="29">
        <f t="shared" si="41"/>
        <v>36395364.531354383</v>
      </c>
      <c r="Z290" s="29">
        <f t="shared" si="42"/>
        <v>476653569.12908131</v>
      </c>
      <c r="AA290" s="27">
        <v>0</v>
      </c>
      <c r="AB290" s="29">
        <f t="shared" si="43"/>
        <v>476653569.12908131</v>
      </c>
      <c r="AC290" s="28">
        <v>0</v>
      </c>
      <c r="AD290" s="28">
        <v>0</v>
      </c>
      <c r="AE290" s="28"/>
      <c r="AF290" s="27">
        <v>0</v>
      </c>
      <c r="AG290" s="27">
        <f t="shared" si="46"/>
        <v>0</v>
      </c>
      <c r="AH290" s="27">
        <v>27005</v>
      </c>
      <c r="AI290" s="29">
        <f t="shared" si="44"/>
        <v>476680574.12908131</v>
      </c>
    </row>
    <row r="291" spans="1:35" ht="30" x14ac:dyDescent="0.25">
      <c r="A291" s="11" t="s">
        <v>1214</v>
      </c>
      <c r="B291" s="10" t="s">
        <v>2408</v>
      </c>
      <c r="C291" s="10" t="s">
        <v>1484</v>
      </c>
      <c r="D291" s="10"/>
      <c r="E291" s="10" t="s">
        <v>202</v>
      </c>
      <c r="F291" s="10" t="s">
        <v>1559</v>
      </c>
      <c r="G291" s="10">
        <v>1086103819.3599999</v>
      </c>
      <c r="H291" s="10">
        <v>0</v>
      </c>
      <c r="I291" s="10">
        <v>0</v>
      </c>
      <c r="J291" s="10">
        <v>0</v>
      </c>
      <c r="K291" s="10">
        <f t="shared" si="45"/>
        <v>1086103819.3599999</v>
      </c>
      <c r="L291" s="10">
        <v>0</v>
      </c>
      <c r="M291" s="10">
        <v>421711228.43379974</v>
      </c>
      <c r="N291" s="10">
        <v>7928490.9718111753</v>
      </c>
      <c r="O291" s="10">
        <v>152291652.09999999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f t="shared" si="39"/>
        <v>1668035190.8656106</v>
      </c>
      <c r="W291" s="29">
        <v>1086103819.3599999</v>
      </c>
      <c r="X291" s="29">
        <f t="shared" si="40"/>
        <v>421711228.43379974</v>
      </c>
      <c r="Y291" s="29">
        <f t="shared" si="41"/>
        <v>160220143.07181117</v>
      </c>
      <c r="Z291" s="29">
        <f t="shared" si="42"/>
        <v>1668035190.8656108</v>
      </c>
      <c r="AA291" s="27">
        <v>894332700</v>
      </c>
      <c r="AB291" s="29">
        <f t="shared" si="43"/>
        <v>773702490.86561084</v>
      </c>
      <c r="AC291" s="28">
        <v>0</v>
      </c>
      <c r="AD291" s="28">
        <v>0</v>
      </c>
      <c r="AE291" s="28"/>
      <c r="AF291" s="27">
        <v>0</v>
      </c>
      <c r="AG291" s="27">
        <f t="shared" si="46"/>
        <v>0</v>
      </c>
      <c r="AH291" s="27">
        <v>83412</v>
      </c>
      <c r="AI291" s="29">
        <f t="shared" si="44"/>
        <v>773785902.86561084</v>
      </c>
    </row>
    <row r="292" spans="1:35" ht="30" x14ac:dyDescent="0.25">
      <c r="A292" s="11" t="s">
        <v>1214</v>
      </c>
      <c r="B292" s="10" t="s">
        <v>2408</v>
      </c>
      <c r="C292" s="10" t="s">
        <v>1484</v>
      </c>
      <c r="D292" s="10"/>
      <c r="E292" s="10" t="s">
        <v>203</v>
      </c>
      <c r="F292" s="10" t="s">
        <v>1560</v>
      </c>
      <c r="G292" s="10">
        <v>539123477.02999997</v>
      </c>
      <c r="H292" s="10">
        <v>0</v>
      </c>
      <c r="I292" s="10">
        <v>0</v>
      </c>
      <c r="J292" s="10">
        <v>0</v>
      </c>
      <c r="K292" s="10">
        <f t="shared" si="45"/>
        <v>539123477.02999997</v>
      </c>
      <c r="L292" s="10">
        <v>0</v>
      </c>
      <c r="M292" s="10">
        <v>164217093.6810585</v>
      </c>
      <c r="N292" s="10">
        <v>2445201.1584608257</v>
      </c>
      <c r="O292" s="10">
        <v>47144505.880000003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f t="shared" si="39"/>
        <v>752930277.74951935</v>
      </c>
      <c r="W292" s="29">
        <v>539123477.02999997</v>
      </c>
      <c r="X292" s="29">
        <f t="shared" si="40"/>
        <v>164217093.6810585</v>
      </c>
      <c r="Y292" s="29">
        <f t="shared" si="41"/>
        <v>49589707.038460828</v>
      </c>
      <c r="Z292" s="29">
        <f t="shared" si="42"/>
        <v>752930277.74951935</v>
      </c>
      <c r="AA292" s="27">
        <v>698846000</v>
      </c>
      <c r="AB292" s="29">
        <f t="shared" si="43"/>
        <v>54084277.749519348</v>
      </c>
      <c r="AC292" s="28">
        <v>0</v>
      </c>
      <c r="AD292" s="28">
        <v>0</v>
      </c>
      <c r="AE292" s="28"/>
      <c r="AF292" s="27">
        <v>0</v>
      </c>
      <c r="AG292" s="27">
        <f t="shared" si="46"/>
        <v>0</v>
      </c>
      <c r="AH292" s="27">
        <v>41425</v>
      </c>
      <c r="AI292" s="29">
        <f t="shared" si="44"/>
        <v>54125702.749519348</v>
      </c>
    </row>
    <row r="293" spans="1:35" ht="30" x14ac:dyDescent="0.25">
      <c r="A293" s="11" t="s">
        <v>1214</v>
      </c>
      <c r="B293" s="10" t="s">
        <v>2408</v>
      </c>
      <c r="C293" s="10" t="s">
        <v>1484</v>
      </c>
      <c r="D293" s="10"/>
      <c r="E293" s="10" t="s">
        <v>204</v>
      </c>
      <c r="F293" s="10" t="s">
        <v>1561</v>
      </c>
      <c r="G293" s="10">
        <v>1160010049.25</v>
      </c>
      <c r="H293" s="10">
        <v>0</v>
      </c>
      <c r="I293" s="10">
        <v>0</v>
      </c>
      <c r="J293" s="10">
        <v>0</v>
      </c>
      <c r="K293" s="10">
        <f t="shared" si="45"/>
        <v>1160010049.25</v>
      </c>
      <c r="L293" s="10">
        <v>0</v>
      </c>
      <c r="M293" s="10">
        <v>1539000356.6438963</v>
      </c>
      <c r="N293" s="10">
        <v>11344181.115403891</v>
      </c>
      <c r="O293" s="10">
        <v>232097799.25999999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f t="shared" si="39"/>
        <v>2942452386.2693005</v>
      </c>
      <c r="W293" s="29">
        <v>1160010049.25</v>
      </c>
      <c r="X293" s="29">
        <f t="shared" si="40"/>
        <v>1539000356.6438963</v>
      </c>
      <c r="Y293" s="29">
        <f t="shared" si="41"/>
        <v>243441980.37540388</v>
      </c>
      <c r="Z293" s="29">
        <f t="shared" si="42"/>
        <v>2942452386.2693</v>
      </c>
      <c r="AA293" s="27">
        <v>1774471854.55</v>
      </c>
      <c r="AB293" s="29">
        <f t="shared" si="43"/>
        <v>1167980531.7193</v>
      </c>
      <c r="AC293" s="28">
        <v>0</v>
      </c>
      <c r="AD293" s="28">
        <v>0</v>
      </c>
      <c r="AE293" s="28"/>
      <c r="AF293" s="27">
        <v>0</v>
      </c>
      <c r="AG293" s="27">
        <f t="shared" si="46"/>
        <v>0</v>
      </c>
      <c r="AH293" s="27">
        <v>68106</v>
      </c>
      <c r="AI293" s="29">
        <f t="shared" si="44"/>
        <v>1168048637.7193</v>
      </c>
    </row>
    <row r="294" spans="1:35" ht="30" x14ac:dyDescent="0.25">
      <c r="A294" s="11" t="s">
        <v>1214</v>
      </c>
      <c r="B294" s="10" t="s">
        <v>2408</v>
      </c>
      <c r="C294" s="10" t="s">
        <v>1484</v>
      </c>
      <c r="D294" s="10"/>
      <c r="E294" s="10" t="s">
        <v>952</v>
      </c>
      <c r="F294" s="10" t="s">
        <v>1562</v>
      </c>
      <c r="G294" s="10">
        <v>384027643.56</v>
      </c>
      <c r="H294" s="10">
        <v>0</v>
      </c>
      <c r="I294" s="10">
        <v>0</v>
      </c>
      <c r="J294" s="10">
        <v>0</v>
      </c>
      <c r="K294" s="10">
        <f t="shared" si="45"/>
        <v>384027643.56</v>
      </c>
      <c r="L294" s="10">
        <v>0</v>
      </c>
      <c r="M294" s="10">
        <v>221356853.27012205</v>
      </c>
      <c r="N294" s="10">
        <v>2675304.7305558175</v>
      </c>
      <c r="O294" s="10">
        <v>53737074.799999997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f t="shared" si="39"/>
        <v>661796876.36067772</v>
      </c>
      <c r="W294" s="29">
        <v>384027643.56</v>
      </c>
      <c r="X294" s="29">
        <f t="shared" si="40"/>
        <v>221356853.27012205</v>
      </c>
      <c r="Y294" s="29">
        <f t="shared" si="41"/>
        <v>56412379.530555815</v>
      </c>
      <c r="Z294" s="29">
        <f t="shared" si="42"/>
        <v>661796876.36067784</v>
      </c>
      <c r="AA294" s="27">
        <v>289447275</v>
      </c>
      <c r="AB294" s="29">
        <f t="shared" si="43"/>
        <v>372349601.36067784</v>
      </c>
      <c r="AC294" s="28">
        <v>0</v>
      </c>
      <c r="AD294" s="28">
        <v>0</v>
      </c>
      <c r="AE294" s="28"/>
      <c r="AF294" s="27">
        <v>0</v>
      </c>
      <c r="AG294" s="27">
        <f t="shared" si="46"/>
        <v>0</v>
      </c>
      <c r="AH294" s="27">
        <v>30141</v>
      </c>
      <c r="AI294" s="29">
        <f t="shared" si="44"/>
        <v>372379742.36067784</v>
      </c>
    </row>
    <row r="295" spans="1:35" ht="30" x14ac:dyDescent="0.25">
      <c r="A295" s="11" t="s">
        <v>1214</v>
      </c>
      <c r="B295" s="10" t="s">
        <v>2408</v>
      </c>
      <c r="C295" s="10" t="s">
        <v>1484</v>
      </c>
      <c r="D295" s="10"/>
      <c r="E295" s="10" t="s">
        <v>953</v>
      </c>
      <c r="F295" s="10" t="s">
        <v>1563</v>
      </c>
      <c r="G295" s="10">
        <v>767884645.11000001</v>
      </c>
      <c r="H295" s="10">
        <v>0</v>
      </c>
      <c r="I295" s="10">
        <v>0</v>
      </c>
      <c r="J295" s="10">
        <v>0</v>
      </c>
      <c r="K295" s="10">
        <f t="shared" si="45"/>
        <v>767884645.11000001</v>
      </c>
      <c r="L295" s="10">
        <v>0</v>
      </c>
      <c r="M295" s="10">
        <v>302713399.54631966</v>
      </c>
      <c r="N295" s="10">
        <v>3272384.3640956581</v>
      </c>
      <c r="O295" s="10">
        <v>61638853.060000002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f t="shared" si="39"/>
        <v>1135509282.0804152</v>
      </c>
      <c r="W295" s="29">
        <v>767884645.11000001</v>
      </c>
      <c r="X295" s="29">
        <f t="shared" si="40"/>
        <v>302713399.54631966</v>
      </c>
      <c r="Y295" s="29">
        <f t="shared" si="41"/>
        <v>64911237.42409566</v>
      </c>
      <c r="Z295" s="29">
        <f t="shared" si="42"/>
        <v>1135509282.0804152</v>
      </c>
      <c r="AA295" s="27">
        <v>553641180.75</v>
      </c>
      <c r="AB295" s="29">
        <f t="shared" si="43"/>
        <v>581868101.33041525</v>
      </c>
      <c r="AC295" s="28">
        <v>0</v>
      </c>
      <c r="AD295" s="28">
        <v>0</v>
      </c>
      <c r="AE295" s="28"/>
      <c r="AF295" s="27">
        <v>0</v>
      </c>
      <c r="AG295" s="27">
        <f t="shared" si="46"/>
        <v>0</v>
      </c>
      <c r="AH295" s="27">
        <v>58996</v>
      </c>
      <c r="AI295" s="29">
        <f t="shared" si="44"/>
        <v>581927097.33041525</v>
      </c>
    </row>
    <row r="296" spans="1:35" ht="30" x14ac:dyDescent="0.25">
      <c r="A296" s="11" t="s">
        <v>1214</v>
      </c>
      <c r="B296" s="10" t="s">
        <v>2408</v>
      </c>
      <c r="C296" s="10" t="s">
        <v>1484</v>
      </c>
      <c r="D296" s="10"/>
      <c r="E296" s="10" t="s">
        <v>205</v>
      </c>
      <c r="F296" s="10" t="s">
        <v>1564</v>
      </c>
      <c r="G296" s="10">
        <v>718038418.63999999</v>
      </c>
      <c r="H296" s="10">
        <v>0</v>
      </c>
      <c r="I296" s="10">
        <v>0</v>
      </c>
      <c r="J296" s="10">
        <v>0</v>
      </c>
      <c r="K296" s="10">
        <f t="shared" si="45"/>
        <v>718038418.63999999</v>
      </c>
      <c r="L296" s="10">
        <v>0</v>
      </c>
      <c r="M296" s="10">
        <v>792301552.46703243</v>
      </c>
      <c r="N296" s="10">
        <v>4892963.2586794496</v>
      </c>
      <c r="O296" s="10">
        <v>95893113.760000005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f t="shared" si="39"/>
        <v>1611126048.1257117</v>
      </c>
      <c r="W296" s="29">
        <v>718038418.63999999</v>
      </c>
      <c r="X296" s="29">
        <f t="shared" si="40"/>
        <v>792301552.46703243</v>
      </c>
      <c r="Y296" s="29">
        <f t="shared" si="41"/>
        <v>100786077.01867945</v>
      </c>
      <c r="Z296" s="29">
        <f t="shared" si="42"/>
        <v>1611126048.1257117</v>
      </c>
      <c r="AA296" s="27">
        <v>163652037</v>
      </c>
      <c r="AB296" s="29">
        <f t="shared" si="43"/>
        <v>1447474011.1257117</v>
      </c>
      <c r="AC296" s="28">
        <v>0</v>
      </c>
      <c r="AD296" s="28">
        <v>0</v>
      </c>
      <c r="AE296" s="28"/>
      <c r="AF296" s="27">
        <v>669470336.85000002</v>
      </c>
      <c r="AG296" s="27">
        <f t="shared" si="46"/>
        <v>669470336.85000002</v>
      </c>
      <c r="AH296" s="27">
        <v>56034</v>
      </c>
      <c r="AI296" s="29">
        <f t="shared" si="44"/>
        <v>2117000381.9757118</v>
      </c>
    </row>
    <row r="297" spans="1:35" ht="30" x14ac:dyDescent="0.25">
      <c r="A297" s="11" t="s">
        <v>1214</v>
      </c>
      <c r="B297" s="10" t="s">
        <v>2408</v>
      </c>
      <c r="C297" s="10" t="s">
        <v>1484</v>
      </c>
      <c r="D297" s="10"/>
      <c r="E297" s="10" t="s">
        <v>206</v>
      </c>
      <c r="F297" s="10" t="s">
        <v>1565</v>
      </c>
      <c r="G297" s="10">
        <v>697069156.45000005</v>
      </c>
      <c r="H297" s="10">
        <v>0</v>
      </c>
      <c r="I297" s="10">
        <v>0</v>
      </c>
      <c r="J297" s="10">
        <v>0</v>
      </c>
      <c r="K297" s="10">
        <f t="shared" si="45"/>
        <v>697069156.45000005</v>
      </c>
      <c r="L297" s="10">
        <v>0</v>
      </c>
      <c r="M297" s="10">
        <v>248576744.43202952</v>
      </c>
      <c r="N297" s="10">
        <v>2211745.2957250923</v>
      </c>
      <c r="O297" s="10">
        <v>40654876.409999996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f t="shared" si="39"/>
        <v>988512522.58775461</v>
      </c>
      <c r="W297" s="29">
        <v>697069156.45000005</v>
      </c>
      <c r="X297" s="29">
        <f t="shared" si="40"/>
        <v>248576744.43202952</v>
      </c>
      <c r="Y297" s="29">
        <f t="shared" si="41"/>
        <v>42866621.705725089</v>
      </c>
      <c r="Z297" s="29">
        <f t="shared" si="42"/>
        <v>988512522.58775461</v>
      </c>
      <c r="AA297" s="27">
        <v>416882880.16000003</v>
      </c>
      <c r="AB297" s="29">
        <f t="shared" si="43"/>
        <v>571629642.42775464</v>
      </c>
      <c r="AC297" s="28">
        <v>0</v>
      </c>
      <c r="AD297" s="28">
        <v>0</v>
      </c>
      <c r="AE297" s="28"/>
      <c r="AF297" s="27">
        <v>0</v>
      </c>
      <c r="AG297" s="27">
        <f t="shared" si="46"/>
        <v>0</v>
      </c>
      <c r="AH297" s="27">
        <v>53332</v>
      </c>
      <c r="AI297" s="29">
        <f t="shared" si="44"/>
        <v>571682974.42775464</v>
      </c>
    </row>
    <row r="298" spans="1:35" ht="30" x14ac:dyDescent="0.25">
      <c r="A298" s="11" t="s">
        <v>1214</v>
      </c>
      <c r="B298" s="10" t="s">
        <v>2408</v>
      </c>
      <c r="C298" s="10" t="s">
        <v>1484</v>
      </c>
      <c r="D298" s="10"/>
      <c r="E298" s="10" t="s">
        <v>954</v>
      </c>
      <c r="F298" s="10" t="s">
        <v>1566</v>
      </c>
      <c r="G298" s="10">
        <v>466317590.05000001</v>
      </c>
      <c r="H298" s="10">
        <v>0</v>
      </c>
      <c r="I298" s="10">
        <v>0</v>
      </c>
      <c r="J298" s="10">
        <v>0</v>
      </c>
      <c r="K298" s="10">
        <f t="shared" si="45"/>
        <v>466317590.05000001</v>
      </c>
      <c r="L298" s="10">
        <v>0</v>
      </c>
      <c r="M298" s="10">
        <v>225311152.03030717</v>
      </c>
      <c r="N298" s="10">
        <v>4616547.0258947313</v>
      </c>
      <c r="O298" s="10">
        <v>92937877.400000006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f t="shared" si="39"/>
        <v>789183166.50620198</v>
      </c>
      <c r="W298" s="29">
        <v>466317590.05000001</v>
      </c>
      <c r="X298" s="29">
        <f t="shared" si="40"/>
        <v>225311152.03030717</v>
      </c>
      <c r="Y298" s="29">
        <f t="shared" si="41"/>
        <v>97554424.425894737</v>
      </c>
      <c r="Z298" s="29">
        <f t="shared" si="42"/>
        <v>789183166.50620198</v>
      </c>
      <c r="AA298" s="27">
        <v>314627233.61000001</v>
      </c>
      <c r="AB298" s="29">
        <f t="shared" si="43"/>
        <v>474555932.89620197</v>
      </c>
      <c r="AC298" s="28">
        <v>0</v>
      </c>
      <c r="AD298" s="28">
        <v>0</v>
      </c>
      <c r="AE298" s="28"/>
      <c r="AF298" s="27">
        <v>0</v>
      </c>
      <c r="AG298" s="27">
        <f t="shared" si="46"/>
        <v>0</v>
      </c>
      <c r="AH298" s="27">
        <v>31861</v>
      </c>
      <c r="AI298" s="29">
        <f t="shared" si="44"/>
        <v>474587793.89620197</v>
      </c>
    </row>
    <row r="299" spans="1:35" ht="30" x14ac:dyDescent="0.25">
      <c r="A299" s="11" t="s">
        <v>1214</v>
      </c>
      <c r="B299" s="10" t="s">
        <v>2408</v>
      </c>
      <c r="C299" s="10" t="s">
        <v>1484</v>
      </c>
      <c r="D299" s="10"/>
      <c r="E299" s="10" t="s">
        <v>207</v>
      </c>
      <c r="F299" s="10" t="s">
        <v>1567</v>
      </c>
      <c r="G299" s="10">
        <v>1006062752.99</v>
      </c>
      <c r="H299" s="10">
        <v>0</v>
      </c>
      <c r="I299" s="10">
        <v>0</v>
      </c>
      <c r="J299" s="10">
        <v>0</v>
      </c>
      <c r="K299" s="10">
        <f t="shared" si="45"/>
        <v>1006062752.99</v>
      </c>
      <c r="L299" s="10">
        <v>0</v>
      </c>
      <c r="M299" s="10">
        <v>258969907.57993031</v>
      </c>
      <c r="N299" s="10">
        <v>6756161.0638030171</v>
      </c>
      <c r="O299" s="10">
        <v>129855715.59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f t="shared" si="39"/>
        <v>1401644537.2237332</v>
      </c>
      <c r="W299" s="29">
        <v>1006062752.99</v>
      </c>
      <c r="X299" s="29">
        <f t="shared" si="40"/>
        <v>258969907.57993031</v>
      </c>
      <c r="Y299" s="29">
        <f t="shared" si="41"/>
        <v>136611876.65380302</v>
      </c>
      <c r="Z299" s="29">
        <f t="shared" si="42"/>
        <v>1401644537.2237334</v>
      </c>
      <c r="AA299" s="27">
        <v>0</v>
      </c>
      <c r="AB299" s="29">
        <f t="shared" si="43"/>
        <v>1401644537.2237334</v>
      </c>
      <c r="AC299" s="28">
        <v>0</v>
      </c>
      <c r="AD299" s="28">
        <v>0</v>
      </c>
      <c r="AE299" s="28"/>
      <c r="AF299" s="27">
        <v>0</v>
      </c>
      <c r="AG299" s="27">
        <f t="shared" si="46"/>
        <v>0</v>
      </c>
      <c r="AH299" s="27">
        <v>76742</v>
      </c>
      <c r="AI299" s="29">
        <f t="shared" si="44"/>
        <v>1401721279.2237334</v>
      </c>
    </row>
    <row r="300" spans="1:35" ht="30" x14ac:dyDescent="0.25">
      <c r="A300" s="11" t="s">
        <v>1214</v>
      </c>
      <c r="B300" s="10" t="s">
        <v>2408</v>
      </c>
      <c r="C300" s="10" t="s">
        <v>1484</v>
      </c>
      <c r="D300" s="10"/>
      <c r="E300" s="10" t="s">
        <v>208</v>
      </c>
      <c r="F300" s="10" t="s">
        <v>1568</v>
      </c>
      <c r="G300" s="10">
        <v>823535055.88999999</v>
      </c>
      <c r="H300" s="10">
        <v>0</v>
      </c>
      <c r="I300" s="10">
        <v>0</v>
      </c>
      <c r="J300" s="10">
        <v>0</v>
      </c>
      <c r="K300" s="10">
        <f t="shared" si="45"/>
        <v>823535055.88999999</v>
      </c>
      <c r="L300" s="10">
        <v>0</v>
      </c>
      <c r="M300" s="10">
        <v>390303047.29293865</v>
      </c>
      <c r="N300" s="10">
        <v>4963236.4006623328</v>
      </c>
      <c r="O300" s="10">
        <v>95715720.010000005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f t="shared" si="39"/>
        <v>1314517059.593601</v>
      </c>
      <c r="W300" s="29">
        <v>823535055.88999999</v>
      </c>
      <c r="X300" s="29">
        <f t="shared" si="40"/>
        <v>390303047.29293865</v>
      </c>
      <c r="Y300" s="29">
        <f t="shared" si="41"/>
        <v>100678956.41066234</v>
      </c>
      <c r="Z300" s="29">
        <f t="shared" si="42"/>
        <v>1314517059.593601</v>
      </c>
      <c r="AA300" s="27">
        <v>332568903.94</v>
      </c>
      <c r="AB300" s="29">
        <f t="shared" si="43"/>
        <v>981948155.65360093</v>
      </c>
      <c r="AC300" s="28">
        <v>0</v>
      </c>
      <c r="AD300" s="28">
        <v>0</v>
      </c>
      <c r="AE300" s="28"/>
      <c r="AF300" s="27">
        <v>35869178.170000002</v>
      </c>
      <c r="AG300" s="27">
        <f t="shared" si="46"/>
        <v>35869178.170000002</v>
      </c>
      <c r="AH300" s="27">
        <v>64432</v>
      </c>
      <c r="AI300" s="29">
        <f t="shared" si="44"/>
        <v>1017881765.8236009</v>
      </c>
    </row>
    <row r="301" spans="1:35" ht="30" x14ac:dyDescent="0.25">
      <c r="A301" s="11" t="s">
        <v>1214</v>
      </c>
      <c r="B301" s="10" t="s">
        <v>2408</v>
      </c>
      <c r="C301" s="10" t="s">
        <v>1484</v>
      </c>
      <c r="D301" s="10"/>
      <c r="E301" s="10" t="s">
        <v>209</v>
      </c>
      <c r="F301" s="10" t="s">
        <v>1569</v>
      </c>
      <c r="G301" s="10">
        <v>490608806.12</v>
      </c>
      <c r="H301" s="10">
        <v>0</v>
      </c>
      <c r="I301" s="10">
        <v>0</v>
      </c>
      <c r="J301" s="10">
        <v>0</v>
      </c>
      <c r="K301" s="10">
        <f t="shared" si="45"/>
        <v>490608806.12</v>
      </c>
      <c r="L301" s="10">
        <v>0</v>
      </c>
      <c r="M301" s="10">
        <v>685401543.23826313</v>
      </c>
      <c r="N301" s="10">
        <v>4221865.7882782519</v>
      </c>
      <c r="O301" s="10">
        <v>83498806.019999996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f t="shared" si="39"/>
        <v>1263731021.1665413</v>
      </c>
      <c r="W301" s="29">
        <v>490608806.12</v>
      </c>
      <c r="X301" s="29">
        <f t="shared" si="40"/>
        <v>685401543.23826313</v>
      </c>
      <c r="Y301" s="29">
        <f t="shared" si="41"/>
        <v>87720671.808278248</v>
      </c>
      <c r="Z301" s="29">
        <f t="shared" si="42"/>
        <v>1263731021.1665413</v>
      </c>
      <c r="AA301" s="27">
        <v>0</v>
      </c>
      <c r="AB301" s="29">
        <f t="shared" si="43"/>
        <v>1263731021.1665413</v>
      </c>
      <c r="AC301" s="28">
        <v>0</v>
      </c>
      <c r="AD301" s="28">
        <v>0</v>
      </c>
      <c r="AE301" s="28"/>
      <c r="AF301" s="27">
        <v>163268774.43000001</v>
      </c>
      <c r="AG301" s="27">
        <f t="shared" si="46"/>
        <v>163268774.43000001</v>
      </c>
      <c r="AH301" s="27">
        <v>38114</v>
      </c>
      <c r="AI301" s="29">
        <f t="shared" si="44"/>
        <v>1427037909.5965414</v>
      </c>
    </row>
    <row r="302" spans="1:35" ht="30" x14ac:dyDescent="0.25">
      <c r="A302" s="11" t="s">
        <v>1214</v>
      </c>
      <c r="B302" s="10" t="s">
        <v>2408</v>
      </c>
      <c r="C302" s="10" t="s">
        <v>1484</v>
      </c>
      <c r="D302" s="10"/>
      <c r="E302" s="10" t="s">
        <v>210</v>
      </c>
      <c r="F302" s="10" t="s">
        <v>1570</v>
      </c>
      <c r="G302" s="10">
        <v>702445370.25</v>
      </c>
      <c r="H302" s="10">
        <v>0</v>
      </c>
      <c r="I302" s="10">
        <v>0</v>
      </c>
      <c r="J302" s="10">
        <v>0</v>
      </c>
      <c r="K302" s="10">
        <f t="shared" si="45"/>
        <v>702445370.25</v>
      </c>
      <c r="L302" s="10">
        <v>0</v>
      </c>
      <c r="M302" s="10">
        <v>256230563.44504654</v>
      </c>
      <c r="N302" s="10">
        <v>6942317.625125885</v>
      </c>
      <c r="O302" s="10">
        <v>140074873.30000001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f t="shared" si="39"/>
        <v>1105693124.6201725</v>
      </c>
      <c r="W302" s="29">
        <v>702445370.25</v>
      </c>
      <c r="X302" s="29">
        <f t="shared" si="40"/>
        <v>256230563.44504654</v>
      </c>
      <c r="Y302" s="29">
        <f t="shared" si="41"/>
        <v>147017190.9251259</v>
      </c>
      <c r="Z302" s="29">
        <f t="shared" si="42"/>
        <v>1105693124.6201725</v>
      </c>
      <c r="AA302" s="27">
        <v>13179151.25</v>
      </c>
      <c r="AB302" s="29">
        <f t="shared" si="43"/>
        <v>1092513973.3701725</v>
      </c>
      <c r="AC302" s="28">
        <v>0</v>
      </c>
      <c r="AD302" s="28">
        <v>0</v>
      </c>
      <c r="AE302" s="28"/>
      <c r="AF302" s="27">
        <v>0</v>
      </c>
      <c r="AG302" s="27">
        <f t="shared" si="46"/>
        <v>0</v>
      </c>
      <c r="AH302" s="27">
        <v>46986</v>
      </c>
      <c r="AI302" s="29">
        <f t="shared" si="44"/>
        <v>1092560959.3701725</v>
      </c>
    </row>
    <row r="303" spans="1:35" ht="30" x14ac:dyDescent="0.25">
      <c r="A303" s="11" t="s">
        <v>1214</v>
      </c>
      <c r="B303" s="10" t="s">
        <v>2408</v>
      </c>
      <c r="C303" s="10" t="s">
        <v>1484</v>
      </c>
      <c r="D303" s="10"/>
      <c r="E303" s="10" t="s">
        <v>955</v>
      </c>
      <c r="F303" s="10" t="s">
        <v>1571</v>
      </c>
      <c r="G303" s="10">
        <v>458201777.26999998</v>
      </c>
      <c r="H303" s="10">
        <v>0</v>
      </c>
      <c r="I303" s="10">
        <v>0</v>
      </c>
      <c r="J303" s="10">
        <v>0</v>
      </c>
      <c r="K303" s="10">
        <f t="shared" si="45"/>
        <v>458201777.26999998</v>
      </c>
      <c r="L303" s="10">
        <v>0</v>
      </c>
      <c r="M303" s="10">
        <v>97491591.131094724</v>
      </c>
      <c r="N303" s="10">
        <v>1683658.1912828311</v>
      </c>
      <c r="O303" s="10">
        <v>31741105.449999999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f t="shared" si="39"/>
        <v>589118132.04237759</v>
      </c>
      <c r="W303" s="29">
        <v>458201777.26999998</v>
      </c>
      <c r="X303" s="29">
        <f t="shared" si="40"/>
        <v>97491591.131094724</v>
      </c>
      <c r="Y303" s="29">
        <f t="shared" si="41"/>
        <v>33424763.64128283</v>
      </c>
      <c r="Z303" s="29">
        <f t="shared" si="42"/>
        <v>589118132.04237747</v>
      </c>
      <c r="AA303" s="27">
        <v>188653002.50999999</v>
      </c>
      <c r="AB303" s="29">
        <f t="shared" si="43"/>
        <v>400465129.53237748</v>
      </c>
      <c r="AC303" s="28">
        <v>0</v>
      </c>
      <c r="AD303" s="28">
        <v>0</v>
      </c>
      <c r="AE303" s="28"/>
      <c r="AF303" s="27">
        <v>0</v>
      </c>
      <c r="AG303" s="27">
        <f t="shared" si="46"/>
        <v>0</v>
      </c>
      <c r="AH303" s="27">
        <v>35187</v>
      </c>
      <c r="AI303" s="29">
        <f t="shared" si="44"/>
        <v>400500316.53237748</v>
      </c>
    </row>
    <row r="304" spans="1:35" ht="30" x14ac:dyDescent="0.25">
      <c r="A304" s="11" t="s">
        <v>1214</v>
      </c>
      <c r="B304" s="10" t="s">
        <v>2408</v>
      </c>
      <c r="C304" s="10" t="s">
        <v>1484</v>
      </c>
      <c r="D304" s="10"/>
      <c r="E304" s="10" t="s">
        <v>211</v>
      </c>
      <c r="F304" s="10" t="s">
        <v>1572</v>
      </c>
      <c r="G304" s="10">
        <v>598288575.24000001</v>
      </c>
      <c r="H304" s="10">
        <v>0</v>
      </c>
      <c r="I304" s="10">
        <v>0</v>
      </c>
      <c r="J304" s="10">
        <v>0</v>
      </c>
      <c r="K304" s="10">
        <f t="shared" si="45"/>
        <v>598288575.24000001</v>
      </c>
      <c r="L304" s="10">
        <v>0</v>
      </c>
      <c r="M304" s="10">
        <v>228171326.52273822</v>
      </c>
      <c r="N304" s="10">
        <v>1443233.0667254999</v>
      </c>
      <c r="O304" s="10">
        <v>26930699.27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f t="shared" si="39"/>
        <v>854833834.0994637</v>
      </c>
      <c r="W304" s="29">
        <v>598288575.24000001</v>
      </c>
      <c r="X304" s="29">
        <f t="shared" si="40"/>
        <v>228171326.52273822</v>
      </c>
      <c r="Y304" s="29">
        <f t="shared" si="41"/>
        <v>28373932.336725499</v>
      </c>
      <c r="Z304" s="29">
        <f t="shared" si="42"/>
        <v>854833834.0994637</v>
      </c>
      <c r="AA304" s="27">
        <v>429154035.80000001</v>
      </c>
      <c r="AB304" s="29">
        <f t="shared" si="43"/>
        <v>425679798.29946369</v>
      </c>
      <c r="AC304" s="28">
        <v>0</v>
      </c>
      <c r="AD304" s="28">
        <v>0</v>
      </c>
      <c r="AE304" s="28"/>
      <c r="AF304" s="27">
        <v>0</v>
      </c>
      <c r="AG304" s="27">
        <f t="shared" si="46"/>
        <v>0</v>
      </c>
      <c r="AH304" s="27">
        <v>46892</v>
      </c>
      <c r="AI304" s="29">
        <f t="shared" si="44"/>
        <v>425726690.29946369</v>
      </c>
    </row>
    <row r="305" spans="1:35" ht="30" x14ac:dyDescent="0.25">
      <c r="A305" s="11" t="s">
        <v>1214</v>
      </c>
      <c r="B305" s="10" t="s">
        <v>2408</v>
      </c>
      <c r="C305" s="10" t="s">
        <v>1484</v>
      </c>
      <c r="D305" s="10"/>
      <c r="E305" s="10" t="s">
        <v>212</v>
      </c>
      <c r="F305" s="10" t="s">
        <v>1573</v>
      </c>
      <c r="G305" s="10">
        <v>251251276.91</v>
      </c>
      <c r="H305" s="10">
        <v>0</v>
      </c>
      <c r="I305" s="10">
        <v>0</v>
      </c>
      <c r="J305" s="10">
        <v>0</v>
      </c>
      <c r="K305" s="10">
        <f t="shared" si="45"/>
        <v>251251276.91</v>
      </c>
      <c r="L305" s="10">
        <v>0</v>
      </c>
      <c r="M305" s="10">
        <v>107304659.44596918</v>
      </c>
      <c r="N305" s="10">
        <v>676695.62649456784</v>
      </c>
      <c r="O305" s="10">
        <v>12701492.550000001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f t="shared" si="39"/>
        <v>371934124.53246379</v>
      </c>
      <c r="W305" s="29">
        <v>251251276.91</v>
      </c>
      <c r="X305" s="29">
        <f t="shared" si="40"/>
        <v>107304659.44596918</v>
      </c>
      <c r="Y305" s="29">
        <f t="shared" si="41"/>
        <v>13378188.176494569</v>
      </c>
      <c r="Z305" s="29">
        <f t="shared" si="42"/>
        <v>371934124.53246379</v>
      </c>
      <c r="AA305" s="27">
        <v>298127290.52999997</v>
      </c>
      <c r="AB305" s="29">
        <f t="shared" si="43"/>
        <v>73806834.002463818</v>
      </c>
      <c r="AC305" s="28">
        <v>0</v>
      </c>
      <c r="AD305" s="28">
        <v>0</v>
      </c>
      <c r="AE305" s="28"/>
      <c r="AF305" s="27">
        <v>0</v>
      </c>
      <c r="AG305" s="27">
        <f t="shared" si="46"/>
        <v>0</v>
      </c>
      <c r="AH305" s="27">
        <v>19504</v>
      </c>
      <c r="AI305" s="29">
        <f t="shared" si="44"/>
        <v>73826338.002463818</v>
      </c>
    </row>
    <row r="306" spans="1:35" ht="30" x14ac:dyDescent="0.25">
      <c r="A306" s="11" t="s">
        <v>1214</v>
      </c>
      <c r="B306" s="10" t="s">
        <v>2408</v>
      </c>
      <c r="C306" s="10" t="s">
        <v>1484</v>
      </c>
      <c r="D306" s="10"/>
      <c r="E306" s="10" t="s">
        <v>956</v>
      </c>
      <c r="F306" s="10" t="s">
        <v>1574</v>
      </c>
      <c r="G306" s="10">
        <v>928854184.34000003</v>
      </c>
      <c r="H306" s="10">
        <v>0</v>
      </c>
      <c r="I306" s="10">
        <v>0</v>
      </c>
      <c r="J306" s="10">
        <v>0</v>
      </c>
      <c r="K306" s="10">
        <f t="shared" si="45"/>
        <v>928854184.34000003</v>
      </c>
      <c r="L306" s="10">
        <v>0</v>
      </c>
      <c r="M306" s="10">
        <v>742492342.73919952</v>
      </c>
      <c r="N306" s="10">
        <v>5836214.8641315997</v>
      </c>
      <c r="O306" s="10">
        <v>113303373.06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f t="shared" si="39"/>
        <v>1790486115.0033312</v>
      </c>
      <c r="W306" s="29">
        <v>928854184.34000003</v>
      </c>
      <c r="X306" s="29">
        <f t="shared" si="40"/>
        <v>742492342.73919952</v>
      </c>
      <c r="Y306" s="29">
        <f t="shared" si="41"/>
        <v>119139587.9241316</v>
      </c>
      <c r="Z306" s="29">
        <f t="shared" si="42"/>
        <v>1790486115.0033312</v>
      </c>
      <c r="AA306" s="27">
        <v>1051496638.3</v>
      </c>
      <c r="AB306" s="29">
        <f t="shared" si="43"/>
        <v>738989476.70333123</v>
      </c>
      <c r="AC306" s="28">
        <v>0</v>
      </c>
      <c r="AD306" s="28">
        <v>0</v>
      </c>
      <c r="AE306" s="28"/>
      <c r="AF306" s="27">
        <v>141471558</v>
      </c>
      <c r="AG306" s="27">
        <f t="shared" si="46"/>
        <v>141471558</v>
      </c>
      <c r="AH306" s="27">
        <v>71172</v>
      </c>
      <c r="AI306" s="29">
        <f t="shared" si="44"/>
        <v>880532206.70333123</v>
      </c>
    </row>
    <row r="307" spans="1:35" ht="30" x14ac:dyDescent="0.25">
      <c r="A307" s="11" t="s">
        <v>1214</v>
      </c>
      <c r="B307" s="10" t="s">
        <v>2408</v>
      </c>
      <c r="C307" s="10" t="s">
        <v>1484</v>
      </c>
      <c r="D307" s="10"/>
      <c r="E307" s="10" t="s">
        <v>213</v>
      </c>
      <c r="F307" s="10" t="s">
        <v>1575</v>
      </c>
      <c r="G307" s="10">
        <v>580931983.25</v>
      </c>
      <c r="H307" s="10">
        <v>0</v>
      </c>
      <c r="I307" s="10">
        <v>0</v>
      </c>
      <c r="J307" s="10">
        <v>0</v>
      </c>
      <c r="K307" s="10">
        <f t="shared" si="45"/>
        <v>580931983.25</v>
      </c>
      <c r="L307" s="10">
        <v>0</v>
      </c>
      <c r="M307" s="10">
        <v>687698182.81576252</v>
      </c>
      <c r="N307" s="10">
        <v>4376526.4152733088</v>
      </c>
      <c r="O307" s="10">
        <v>80375448.219999999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f t="shared" si="39"/>
        <v>1353382140.7010357</v>
      </c>
      <c r="W307" s="29">
        <v>580931983.25</v>
      </c>
      <c r="X307" s="29">
        <f t="shared" si="40"/>
        <v>687698182.81576252</v>
      </c>
      <c r="Y307" s="29">
        <f t="shared" si="41"/>
        <v>84751974.635273308</v>
      </c>
      <c r="Z307" s="29">
        <f t="shared" si="42"/>
        <v>1353382140.7010357</v>
      </c>
      <c r="AA307" s="27">
        <v>68900000</v>
      </c>
      <c r="AB307" s="29">
        <f t="shared" si="43"/>
        <v>1284482140.7010357</v>
      </c>
      <c r="AC307" s="28">
        <v>0</v>
      </c>
      <c r="AD307" s="28">
        <v>0</v>
      </c>
      <c r="AE307" s="28"/>
      <c r="AF307" s="27">
        <v>454701486.64999998</v>
      </c>
      <c r="AG307" s="27">
        <f t="shared" si="46"/>
        <v>454701486.64999998</v>
      </c>
      <c r="AH307" s="27">
        <v>44610</v>
      </c>
      <c r="AI307" s="29">
        <f t="shared" si="44"/>
        <v>1739228237.3510356</v>
      </c>
    </row>
    <row r="308" spans="1:35" ht="30" x14ac:dyDescent="0.25">
      <c r="A308" s="11" t="s">
        <v>1214</v>
      </c>
      <c r="B308" s="10" t="s">
        <v>2408</v>
      </c>
      <c r="C308" s="10" t="s">
        <v>1484</v>
      </c>
      <c r="D308" s="10"/>
      <c r="E308" s="10" t="s">
        <v>214</v>
      </c>
      <c r="F308" s="10" t="s">
        <v>1576</v>
      </c>
      <c r="G308" s="10">
        <v>1154377496.47</v>
      </c>
      <c r="H308" s="10">
        <v>0</v>
      </c>
      <c r="I308" s="10">
        <v>0</v>
      </c>
      <c r="J308" s="10">
        <v>0</v>
      </c>
      <c r="K308" s="10">
        <f t="shared" si="45"/>
        <v>1154377496.47</v>
      </c>
      <c r="L308" s="10">
        <v>0</v>
      </c>
      <c r="M308" s="10">
        <v>354948968.76797324</v>
      </c>
      <c r="N308" s="10">
        <v>4921184.4362525642</v>
      </c>
      <c r="O308" s="10">
        <v>90551793.120000005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f t="shared" si="39"/>
        <v>1604799442.7942257</v>
      </c>
      <c r="W308" s="29">
        <v>1154377496.47</v>
      </c>
      <c r="X308" s="29">
        <f t="shared" si="40"/>
        <v>354948968.76797324</v>
      </c>
      <c r="Y308" s="29">
        <f t="shared" si="41"/>
        <v>95472977.556252569</v>
      </c>
      <c r="Z308" s="29">
        <f t="shared" si="42"/>
        <v>1604799442.7942257</v>
      </c>
      <c r="AA308" s="27">
        <v>1479859662.4200001</v>
      </c>
      <c r="AB308" s="29">
        <f t="shared" si="43"/>
        <v>124939780.37422562</v>
      </c>
      <c r="AC308" s="28">
        <v>0</v>
      </c>
      <c r="AD308" s="28">
        <v>0</v>
      </c>
      <c r="AE308" s="28"/>
      <c r="AF308" s="27">
        <v>0</v>
      </c>
      <c r="AG308" s="27">
        <f t="shared" si="46"/>
        <v>0</v>
      </c>
      <c r="AH308" s="27">
        <v>88560</v>
      </c>
      <c r="AI308" s="29">
        <f t="shared" si="44"/>
        <v>125028340.37422562</v>
      </c>
    </row>
    <row r="309" spans="1:35" ht="30" x14ac:dyDescent="0.25">
      <c r="A309" s="11" t="s">
        <v>1214</v>
      </c>
      <c r="B309" s="10" t="s">
        <v>2408</v>
      </c>
      <c r="C309" s="10" t="s">
        <v>1484</v>
      </c>
      <c r="D309" s="10"/>
      <c r="E309" s="10" t="s">
        <v>215</v>
      </c>
      <c r="F309" s="10" t="s">
        <v>1577</v>
      </c>
      <c r="G309" s="10">
        <v>620722578.14999998</v>
      </c>
      <c r="H309" s="10">
        <v>0</v>
      </c>
      <c r="I309" s="10">
        <v>0</v>
      </c>
      <c r="J309" s="10">
        <v>0</v>
      </c>
      <c r="K309" s="10">
        <f t="shared" si="45"/>
        <v>620722578.14999998</v>
      </c>
      <c r="L309" s="10">
        <v>0</v>
      </c>
      <c r="M309" s="10">
        <v>283372962.13244426</v>
      </c>
      <c r="N309" s="10">
        <v>5802470.3285646737</v>
      </c>
      <c r="O309" s="10">
        <v>116013856.58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f t="shared" si="39"/>
        <v>1025911867.1910089</v>
      </c>
      <c r="W309" s="29">
        <v>620722578.14999998</v>
      </c>
      <c r="X309" s="29">
        <f t="shared" si="40"/>
        <v>283372962.13244426</v>
      </c>
      <c r="Y309" s="29">
        <f t="shared" si="41"/>
        <v>121816326.90856467</v>
      </c>
      <c r="Z309" s="29">
        <f t="shared" si="42"/>
        <v>1025911867.1910089</v>
      </c>
      <c r="AA309" s="27">
        <v>650912184.09000003</v>
      </c>
      <c r="AB309" s="29">
        <f t="shared" si="43"/>
        <v>374999683.10100889</v>
      </c>
      <c r="AC309" s="28">
        <v>0</v>
      </c>
      <c r="AD309" s="28">
        <v>0</v>
      </c>
      <c r="AE309" s="28"/>
      <c r="AF309" s="27">
        <v>0</v>
      </c>
      <c r="AG309" s="27">
        <f t="shared" si="46"/>
        <v>0</v>
      </c>
      <c r="AH309" s="27">
        <v>47742</v>
      </c>
      <c r="AI309" s="29">
        <f t="shared" si="44"/>
        <v>375047425.10100889</v>
      </c>
    </row>
    <row r="310" spans="1:35" ht="30" x14ac:dyDescent="0.25">
      <c r="A310" s="11" t="s">
        <v>1214</v>
      </c>
      <c r="B310" s="10" t="s">
        <v>2408</v>
      </c>
      <c r="C310" s="10" t="s">
        <v>1484</v>
      </c>
      <c r="D310" s="10"/>
      <c r="E310" s="10" t="s">
        <v>216</v>
      </c>
      <c r="F310" s="10" t="s">
        <v>1578</v>
      </c>
      <c r="G310" s="10">
        <v>0</v>
      </c>
      <c r="H310" s="10">
        <v>0</v>
      </c>
      <c r="I310" s="10">
        <v>0</v>
      </c>
      <c r="J310" s="10">
        <v>0</v>
      </c>
      <c r="K310" s="10">
        <f t="shared" si="45"/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f t="shared" ref="V310:V373" si="47">+K310+M310+N310+L310+O310+P310+Q310</f>
        <v>0</v>
      </c>
      <c r="W310" s="29">
        <v>0</v>
      </c>
      <c r="X310" s="29">
        <f t="shared" ref="X310:X373" si="48">+M310+Q310+S310</f>
        <v>0</v>
      </c>
      <c r="Y310" s="29">
        <f t="shared" ref="Y310:Y373" si="49">+H310+I310+J310+N310+O310+P310+R310+U310</f>
        <v>0</v>
      </c>
      <c r="Z310" s="29">
        <f t="shared" ref="Z310:Z373" si="50">+W310+X310+Y310</f>
        <v>0</v>
      </c>
      <c r="AA310" s="27">
        <v>0</v>
      </c>
      <c r="AB310" s="29">
        <f t="shared" ref="AB310:AB373" si="51">+Z310-AA310</f>
        <v>0</v>
      </c>
      <c r="AC310" s="28">
        <v>0</v>
      </c>
      <c r="AD310" s="28">
        <v>0</v>
      </c>
      <c r="AE310" s="28"/>
      <c r="AF310" s="27">
        <v>0</v>
      </c>
      <c r="AG310" s="27">
        <f t="shared" si="46"/>
        <v>0</v>
      </c>
      <c r="AH310" s="27">
        <v>0</v>
      </c>
      <c r="AI310" s="29">
        <f t="shared" ref="AI310:AI373" si="52">+AB310+AG310+AH310</f>
        <v>0</v>
      </c>
    </row>
    <row r="311" spans="1:35" ht="30" x14ac:dyDescent="0.25">
      <c r="A311" s="11" t="s">
        <v>1214</v>
      </c>
      <c r="B311" s="10" t="s">
        <v>2408</v>
      </c>
      <c r="C311" s="10" t="s">
        <v>1484</v>
      </c>
      <c r="D311" s="10"/>
      <c r="E311" s="10" t="s">
        <v>217</v>
      </c>
      <c r="F311" s="10" t="s">
        <v>1579</v>
      </c>
      <c r="G311" s="10">
        <v>412379175.24000001</v>
      </c>
      <c r="H311" s="10">
        <v>0</v>
      </c>
      <c r="I311" s="10">
        <v>0</v>
      </c>
      <c r="J311" s="10">
        <v>0</v>
      </c>
      <c r="K311" s="10">
        <f t="shared" si="45"/>
        <v>412379175.24000001</v>
      </c>
      <c r="L311" s="10">
        <v>0</v>
      </c>
      <c r="M311" s="10">
        <v>327557504.3329581</v>
      </c>
      <c r="N311" s="10">
        <v>2222806.8329250813</v>
      </c>
      <c r="O311" s="10">
        <v>41273537.579999998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f t="shared" si="47"/>
        <v>783433023.98588324</v>
      </c>
      <c r="W311" s="29">
        <v>412379175.24000001</v>
      </c>
      <c r="X311" s="29">
        <f t="shared" si="48"/>
        <v>327557504.3329581</v>
      </c>
      <c r="Y311" s="29">
        <f t="shared" si="49"/>
        <v>43496344.412925079</v>
      </c>
      <c r="Z311" s="29">
        <f t="shared" si="50"/>
        <v>783433023.98588324</v>
      </c>
      <c r="AA311" s="27">
        <v>227160374.93000001</v>
      </c>
      <c r="AB311" s="29">
        <f t="shared" si="51"/>
        <v>556272649.05588317</v>
      </c>
      <c r="AC311" s="28">
        <v>0</v>
      </c>
      <c r="AD311" s="28">
        <v>0</v>
      </c>
      <c r="AE311" s="28"/>
      <c r="AF311" s="27">
        <v>0</v>
      </c>
      <c r="AG311" s="27">
        <f t="shared" si="46"/>
        <v>0</v>
      </c>
      <c r="AH311" s="27">
        <v>31367</v>
      </c>
      <c r="AI311" s="29">
        <f t="shared" si="52"/>
        <v>556304016.05588317</v>
      </c>
    </row>
    <row r="312" spans="1:35" ht="30" x14ac:dyDescent="0.25">
      <c r="A312" s="11" t="s">
        <v>1214</v>
      </c>
      <c r="B312" s="10" t="s">
        <v>2408</v>
      </c>
      <c r="C312" s="10" t="s">
        <v>1484</v>
      </c>
      <c r="D312" s="10"/>
      <c r="E312" s="10" t="s">
        <v>218</v>
      </c>
      <c r="F312" s="10" t="s">
        <v>1580</v>
      </c>
      <c r="G312" s="10">
        <v>542370531.36000001</v>
      </c>
      <c r="H312" s="10">
        <v>0</v>
      </c>
      <c r="I312" s="10">
        <v>0</v>
      </c>
      <c r="J312" s="10">
        <v>0</v>
      </c>
      <c r="K312" s="10">
        <f t="shared" si="45"/>
        <v>542370531.36000001</v>
      </c>
      <c r="L312" s="10">
        <v>0</v>
      </c>
      <c r="M312" s="10">
        <v>208339790.74341738</v>
      </c>
      <c r="N312" s="10">
        <v>1970323.0059764981</v>
      </c>
      <c r="O312" s="10">
        <v>38255986.280000001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f t="shared" si="47"/>
        <v>790936631.38939381</v>
      </c>
      <c r="W312" s="29">
        <v>542370531.36000001</v>
      </c>
      <c r="X312" s="29">
        <f t="shared" si="48"/>
        <v>208339790.74341738</v>
      </c>
      <c r="Y312" s="29">
        <f t="shared" si="49"/>
        <v>40226309.285976499</v>
      </c>
      <c r="Z312" s="29">
        <f t="shared" si="50"/>
        <v>790936631.38939393</v>
      </c>
      <c r="AA312" s="27">
        <v>122434752.8</v>
      </c>
      <c r="AB312" s="29">
        <f t="shared" si="51"/>
        <v>668501878.58939397</v>
      </c>
      <c r="AC312" s="28">
        <v>0</v>
      </c>
      <c r="AD312" s="28">
        <v>0</v>
      </c>
      <c r="AE312" s="28"/>
      <c r="AF312" s="27">
        <v>0</v>
      </c>
      <c r="AG312" s="27">
        <f t="shared" si="46"/>
        <v>0</v>
      </c>
      <c r="AH312" s="27">
        <v>43608</v>
      </c>
      <c r="AI312" s="29">
        <f t="shared" si="52"/>
        <v>668545486.58939397</v>
      </c>
    </row>
    <row r="313" spans="1:35" ht="30" x14ac:dyDescent="0.25">
      <c r="A313" s="11" t="s">
        <v>1214</v>
      </c>
      <c r="B313" s="10" t="s">
        <v>2408</v>
      </c>
      <c r="C313" s="10" t="s">
        <v>1484</v>
      </c>
      <c r="D313" s="10"/>
      <c r="E313" s="10" t="s">
        <v>219</v>
      </c>
      <c r="F313" s="10" t="s">
        <v>1581</v>
      </c>
      <c r="G313" s="10">
        <v>951912232.90999997</v>
      </c>
      <c r="H313" s="10">
        <v>0</v>
      </c>
      <c r="I313" s="10">
        <v>0</v>
      </c>
      <c r="J313" s="10">
        <v>0</v>
      </c>
      <c r="K313" s="10">
        <f t="shared" si="45"/>
        <v>951912232.90999997</v>
      </c>
      <c r="L313" s="10">
        <v>0</v>
      </c>
      <c r="M313" s="10">
        <v>757241576.52542925</v>
      </c>
      <c r="N313" s="10">
        <v>4781268.5129063725</v>
      </c>
      <c r="O313" s="10">
        <v>89857377.640000001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f t="shared" si="47"/>
        <v>1803792455.5883355</v>
      </c>
      <c r="W313" s="29">
        <v>951912232.90999997</v>
      </c>
      <c r="X313" s="29">
        <f t="shared" si="48"/>
        <v>757241576.52542925</v>
      </c>
      <c r="Y313" s="29">
        <f t="shared" si="49"/>
        <v>94638646.152906373</v>
      </c>
      <c r="Z313" s="29">
        <f t="shared" si="50"/>
        <v>1803792455.5883355</v>
      </c>
      <c r="AA313" s="27">
        <v>646028106.25999999</v>
      </c>
      <c r="AB313" s="29">
        <f t="shared" si="51"/>
        <v>1157764349.3283355</v>
      </c>
      <c r="AC313" s="28">
        <v>0</v>
      </c>
      <c r="AD313" s="28">
        <v>0</v>
      </c>
      <c r="AE313" s="28"/>
      <c r="AF313" s="27">
        <v>1305433742.2</v>
      </c>
      <c r="AG313" s="27">
        <f t="shared" si="46"/>
        <v>1305433742.2</v>
      </c>
      <c r="AH313" s="27">
        <v>73849</v>
      </c>
      <c r="AI313" s="29">
        <f t="shared" si="52"/>
        <v>2463271940.5283356</v>
      </c>
    </row>
    <row r="314" spans="1:35" ht="30" x14ac:dyDescent="0.25">
      <c r="A314" s="11" t="s">
        <v>1214</v>
      </c>
      <c r="B314" s="10" t="s">
        <v>2408</v>
      </c>
      <c r="C314" s="10" t="s">
        <v>1484</v>
      </c>
      <c r="D314" s="10"/>
      <c r="E314" s="10" t="s">
        <v>220</v>
      </c>
      <c r="F314" s="10" t="s">
        <v>1582</v>
      </c>
      <c r="G314" s="10">
        <v>637068024.19000006</v>
      </c>
      <c r="H314" s="10">
        <v>0</v>
      </c>
      <c r="I314" s="10">
        <v>0</v>
      </c>
      <c r="J314" s="10">
        <v>0</v>
      </c>
      <c r="K314" s="10">
        <f t="shared" si="45"/>
        <v>637068024.19000006</v>
      </c>
      <c r="L314" s="10">
        <v>0</v>
      </c>
      <c r="M314" s="10">
        <v>292105378.50505447</v>
      </c>
      <c r="N314" s="10">
        <v>3364288.6907392591</v>
      </c>
      <c r="O314" s="10">
        <v>63848357.289999999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f t="shared" si="47"/>
        <v>996386048.67579377</v>
      </c>
      <c r="W314" s="29">
        <v>637068024.19000006</v>
      </c>
      <c r="X314" s="29">
        <f t="shared" si="48"/>
        <v>292105378.50505447</v>
      </c>
      <c r="Y314" s="29">
        <f t="shared" si="49"/>
        <v>67212645.980739266</v>
      </c>
      <c r="Z314" s="29">
        <f t="shared" si="50"/>
        <v>996386048.67579377</v>
      </c>
      <c r="AA314" s="27">
        <v>437560721</v>
      </c>
      <c r="AB314" s="29">
        <f t="shared" si="51"/>
        <v>558825327.67579377</v>
      </c>
      <c r="AC314" s="28">
        <v>0</v>
      </c>
      <c r="AD314" s="28">
        <v>0</v>
      </c>
      <c r="AE314" s="28"/>
      <c r="AF314" s="27">
        <v>0</v>
      </c>
      <c r="AG314" s="27">
        <f t="shared" si="46"/>
        <v>0</v>
      </c>
      <c r="AH314" s="27">
        <v>48730</v>
      </c>
      <c r="AI314" s="29">
        <f t="shared" si="52"/>
        <v>558874057.67579377</v>
      </c>
    </row>
    <row r="315" spans="1:35" ht="30" x14ac:dyDescent="0.25">
      <c r="A315" s="11" t="s">
        <v>1214</v>
      </c>
      <c r="B315" s="10" t="s">
        <v>2408</v>
      </c>
      <c r="C315" s="10" t="s">
        <v>1484</v>
      </c>
      <c r="D315" s="10"/>
      <c r="E315" s="10" t="s">
        <v>221</v>
      </c>
      <c r="F315" s="10" t="s">
        <v>1583</v>
      </c>
      <c r="G315" s="10">
        <v>535399912.67000002</v>
      </c>
      <c r="H315" s="10">
        <v>0</v>
      </c>
      <c r="I315" s="10">
        <v>0</v>
      </c>
      <c r="J315" s="10">
        <v>0</v>
      </c>
      <c r="K315" s="10">
        <f t="shared" si="45"/>
        <v>535399912.67000002</v>
      </c>
      <c r="L315" s="10">
        <v>0</v>
      </c>
      <c r="M315" s="10">
        <v>300309281.85595739</v>
      </c>
      <c r="N315" s="10">
        <v>1897533.8121180534</v>
      </c>
      <c r="O315" s="10">
        <v>35516201.119999997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f t="shared" si="47"/>
        <v>873122929.4580754</v>
      </c>
      <c r="W315" s="29">
        <v>535399912.67000002</v>
      </c>
      <c r="X315" s="29">
        <f t="shared" si="48"/>
        <v>300309281.85595739</v>
      </c>
      <c r="Y315" s="29">
        <f t="shared" si="49"/>
        <v>37413734.932118051</v>
      </c>
      <c r="Z315" s="29">
        <f t="shared" si="50"/>
        <v>873122929.4580754</v>
      </c>
      <c r="AA315" s="27">
        <v>0</v>
      </c>
      <c r="AB315" s="29">
        <f t="shared" si="51"/>
        <v>873122929.4580754</v>
      </c>
      <c r="AC315" s="28">
        <v>0</v>
      </c>
      <c r="AD315" s="28">
        <v>0</v>
      </c>
      <c r="AE315" s="28"/>
      <c r="AF315" s="27">
        <v>0</v>
      </c>
      <c r="AG315" s="27">
        <f t="shared" si="46"/>
        <v>0</v>
      </c>
      <c r="AH315" s="27">
        <v>41728</v>
      </c>
      <c r="AI315" s="29">
        <f t="shared" si="52"/>
        <v>873164657.4580754</v>
      </c>
    </row>
    <row r="316" spans="1:35" ht="30" x14ac:dyDescent="0.25">
      <c r="A316" s="11" t="s">
        <v>1214</v>
      </c>
      <c r="B316" s="10" t="s">
        <v>2408</v>
      </c>
      <c r="C316" s="10" t="s">
        <v>1484</v>
      </c>
      <c r="D316" s="10"/>
      <c r="E316" s="10" t="s">
        <v>957</v>
      </c>
      <c r="F316" s="10" t="s">
        <v>1584</v>
      </c>
      <c r="G316" s="10">
        <v>634028889.01999998</v>
      </c>
      <c r="H316" s="10">
        <v>0</v>
      </c>
      <c r="I316" s="10">
        <v>0</v>
      </c>
      <c r="J316" s="10">
        <v>0</v>
      </c>
      <c r="K316" s="10">
        <f t="shared" si="45"/>
        <v>634028889.01999998</v>
      </c>
      <c r="L316" s="10">
        <v>0</v>
      </c>
      <c r="M316" s="10">
        <v>142414477.13110417</v>
      </c>
      <c r="N316" s="10">
        <v>3795945.612195462</v>
      </c>
      <c r="O316" s="10">
        <v>72863134.159999996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f t="shared" si="47"/>
        <v>853102445.92329967</v>
      </c>
      <c r="W316" s="29">
        <v>634028889.01999998</v>
      </c>
      <c r="X316" s="29">
        <f t="shared" si="48"/>
        <v>142414477.13110417</v>
      </c>
      <c r="Y316" s="29">
        <f t="shared" si="49"/>
        <v>76659079.772195458</v>
      </c>
      <c r="Z316" s="29">
        <f t="shared" si="50"/>
        <v>853102445.92329967</v>
      </c>
      <c r="AA316" s="27">
        <v>421785879.92000002</v>
      </c>
      <c r="AB316" s="29">
        <f t="shared" si="51"/>
        <v>431316566.00329965</v>
      </c>
      <c r="AC316" s="28">
        <v>0</v>
      </c>
      <c r="AD316" s="28">
        <v>0</v>
      </c>
      <c r="AE316" s="28"/>
      <c r="AF316" s="27">
        <v>0</v>
      </c>
      <c r="AG316" s="27">
        <f t="shared" si="46"/>
        <v>0</v>
      </c>
      <c r="AH316" s="27">
        <v>48819</v>
      </c>
      <c r="AI316" s="29">
        <f t="shared" si="52"/>
        <v>431365385.00329965</v>
      </c>
    </row>
    <row r="317" spans="1:35" ht="30" x14ac:dyDescent="0.25">
      <c r="A317" s="11" t="s">
        <v>1214</v>
      </c>
      <c r="B317" s="10" t="s">
        <v>2408</v>
      </c>
      <c r="C317" s="10" t="s">
        <v>1484</v>
      </c>
      <c r="D317" s="10"/>
      <c r="E317" s="10" t="s">
        <v>222</v>
      </c>
      <c r="F317" s="10" t="s">
        <v>1585</v>
      </c>
      <c r="G317" s="10">
        <v>563544589.71000004</v>
      </c>
      <c r="H317" s="10">
        <v>0</v>
      </c>
      <c r="I317" s="10">
        <v>0</v>
      </c>
      <c r="J317" s="10">
        <v>0</v>
      </c>
      <c r="K317" s="10">
        <f t="shared" si="45"/>
        <v>563544589.71000004</v>
      </c>
      <c r="L317" s="10">
        <v>0</v>
      </c>
      <c r="M317" s="10">
        <v>220424440.40987775</v>
      </c>
      <c r="N317" s="10">
        <v>2564930.5320327133</v>
      </c>
      <c r="O317" s="10">
        <v>48621717.090000004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f t="shared" si="47"/>
        <v>835155677.74191058</v>
      </c>
      <c r="W317" s="29">
        <v>563544589.71000004</v>
      </c>
      <c r="X317" s="29">
        <f t="shared" si="48"/>
        <v>220424440.40987775</v>
      </c>
      <c r="Y317" s="29">
        <f t="shared" si="49"/>
        <v>51186647.622032717</v>
      </c>
      <c r="Z317" s="29">
        <f t="shared" si="50"/>
        <v>835155677.74191058</v>
      </c>
      <c r="AA317" s="27">
        <v>83260922.900000006</v>
      </c>
      <c r="AB317" s="29">
        <f t="shared" si="51"/>
        <v>751894754.8419106</v>
      </c>
      <c r="AC317" s="28">
        <v>0</v>
      </c>
      <c r="AD317" s="28">
        <v>0</v>
      </c>
      <c r="AE317" s="28"/>
      <c r="AF317" s="27">
        <v>0</v>
      </c>
      <c r="AG317" s="27">
        <f t="shared" si="46"/>
        <v>0</v>
      </c>
      <c r="AH317" s="27">
        <v>43139</v>
      </c>
      <c r="AI317" s="29">
        <f t="shared" si="52"/>
        <v>751937893.8419106</v>
      </c>
    </row>
    <row r="318" spans="1:35" ht="30" x14ac:dyDescent="0.25">
      <c r="A318" s="11" t="s">
        <v>1214</v>
      </c>
      <c r="B318" s="10" t="s">
        <v>2408</v>
      </c>
      <c r="C318" s="10" t="s">
        <v>1484</v>
      </c>
      <c r="D318" s="10"/>
      <c r="E318" s="10" t="s">
        <v>223</v>
      </c>
      <c r="F318" s="10" t="s">
        <v>1586</v>
      </c>
      <c r="G318" s="10">
        <v>605269320.70000005</v>
      </c>
      <c r="H318" s="10">
        <v>0</v>
      </c>
      <c r="I318" s="10">
        <v>0</v>
      </c>
      <c r="J318" s="10">
        <v>0</v>
      </c>
      <c r="K318" s="10">
        <f t="shared" si="45"/>
        <v>605269320.70000005</v>
      </c>
      <c r="L318" s="10">
        <v>0</v>
      </c>
      <c r="M318" s="10">
        <v>639721977.58558738</v>
      </c>
      <c r="N318" s="10">
        <v>4020202.6638712883</v>
      </c>
      <c r="O318" s="10">
        <v>76549849.590000004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f t="shared" si="47"/>
        <v>1325561350.5394585</v>
      </c>
      <c r="W318" s="29">
        <v>605269320.70000005</v>
      </c>
      <c r="X318" s="29">
        <f t="shared" si="48"/>
        <v>639721977.58558738</v>
      </c>
      <c r="Y318" s="29">
        <f t="shared" si="49"/>
        <v>80570052.253871292</v>
      </c>
      <c r="Z318" s="29">
        <f t="shared" si="50"/>
        <v>1325561350.5394585</v>
      </c>
      <c r="AA318" s="27">
        <v>499018564.43000001</v>
      </c>
      <c r="AB318" s="29">
        <f t="shared" si="51"/>
        <v>826542786.10945845</v>
      </c>
      <c r="AC318" s="28">
        <v>0</v>
      </c>
      <c r="AD318" s="28">
        <v>0</v>
      </c>
      <c r="AE318" s="28"/>
      <c r="AF318" s="27">
        <v>0</v>
      </c>
      <c r="AG318" s="27">
        <f t="shared" si="46"/>
        <v>0</v>
      </c>
      <c r="AH318" s="27">
        <v>46392</v>
      </c>
      <c r="AI318" s="29">
        <f t="shared" si="52"/>
        <v>826589178.10945845</v>
      </c>
    </row>
    <row r="319" spans="1:35" ht="30" x14ac:dyDescent="0.25">
      <c r="A319" s="11" t="s">
        <v>1214</v>
      </c>
      <c r="B319" s="10" t="s">
        <v>2408</v>
      </c>
      <c r="C319" s="10" t="s">
        <v>1484</v>
      </c>
      <c r="D319" s="10"/>
      <c r="E319" s="10" t="s">
        <v>224</v>
      </c>
      <c r="F319" s="10" t="s">
        <v>1587</v>
      </c>
      <c r="G319" s="10">
        <v>474473530.75999999</v>
      </c>
      <c r="H319" s="10">
        <v>0</v>
      </c>
      <c r="I319" s="10">
        <v>0</v>
      </c>
      <c r="J319" s="10">
        <v>0</v>
      </c>
      <c r="K319" s="10">
        <f t="shared" ref="K319:K382" si="53">SUM(G319:J319)</f>
        <v>474473530.75999999</v>
      </c>
      <c r="L319" s="10">
        <v>0</v>
      </c>
      <c r="M319" s="10">
        <v>181314830.17940402</v>
      </c>
      <c r="N319" s="10">
        <v>4075123.3223850429</v>
      </c>
      <c r="O319" s="10">
        <v>80807671.310000002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f t="shared" si="47"/>
        <v>740671155.57178903</v>
      </c>
      <c r="W319" s="29">
        <v>474473530.75999999</v>
      </c>
      <c r="X319" s="29">
        <f t="shared" si="48"/>
        <v>181314830.17940402</v>
      </c>
      <c r="Y319" s="29">
        <f t="shared" si="49"/>
        <v>84882794.632385045</v>
      </c>
      <c r="Z319" s="29">
        <f t="shared" si="50"/>
        <v>740671155.57178903</v>
      </c>
      <c r="AA319" s="27">
        <v>255324515</v>
      </c>
      <c r="AB319" s="29">
        <f t="shared" si="51"/>
        <v>485346640.57178903</v>
      </c>
      <c r="AC319" s="28">
        <v>0</v>
      </c>
      <c r="AD319" s="28">
        <v>0</v>
      </c>
      <c r="AE319" s="28"/>
      <c r="AF319" s="27">
        <v>2765310.56</v>
      </c>
      <c r="AG319" s="27">
        <f t="shared" si="46"/>
        <v>2765310.56</v>
      </c>
      <c r="AH319" s="27">
        <v>36227</v>
      </c>
      <c r="AI319" s="29">
        <f t="shared" si="52"/>
        <v>488148178.13178903</v>
      </c>
    </row>
    <row r="320" spans="1:35" ht="30" x14ac:dyDescent="0.25">
      <c r="A320" s="11" t="s">
        <v>1214</v>
      </c>
      <c r="B320" s="10" t="s">
        <v>2408</v>
      </c>
      <c r="C320" s="10" t="s">
        <v>1484</v>
      </c>
      <c r="D320" s="10"/>
      <c r="E320" s="10" t="s">
        <v>958</v>
      </c>
      <c r="F320" s="10" t="s">
        <v>1588</v>
      </c>
      <c r="G320" s="10">
        <v>862699580.83000004</v>
      </c>
      <c r="H320" s="10">
        <v>0</v>
      </c>
      <c r="I320" s="10">
        <v>0</v>
      </c>
      <c r="J320" s="10">
        <v>0</v>
      </c>
      <c r="K320" s="10">
        <f t="shared" si="53"/>
        <v>862699580.83000004</v>
      </c>
      <c r="L320" s="10">
        <v>0</v>
      </c>
      <c r="M320" s="10">
        <v>531655042.55322993</v>
      </c>
      <c r="N320" s="10">
        <v>5872592.5982143581</v>
      </c>
      <c r="O320" s="10">
        <v>112697337.81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f t="shared" si="47"/>
        <v>1512924553.7914443</v>
      </c>
      <c r="W320" s="29">
        <v>862699580.83000004</v>
      </c>
      <c r="X320" s="29">
        <f t="shared" si="48"/>
        <v>531655042.55322993</v>
      </c>
      <c r="Y320" s="29">
        <f t="shared" si="49"/>
        <v>118569930.40821436</v>
      </c>
      <c r="Z320" s="29">
        <f t="shared" si="50"/>
        <v>1512924553.7914443</v>
      </c>
      <c r="AA320" s="27">
        <v>607514431.99000001</v>
      </c>
      <c r="AB320" s="29">
        <f t="shared" si="51"/>
        <v>905410121.80144429</v>
      </c>
      <c r="AC320" s="28">
        <v>0</v>
      </c>
      <c r="AD320" s="28">
        <v>0</v>
      </c>
      <c r="AE320" s="28"/>
      <c r="AF320" s="27">
        <v>0</v>
      </c>
      <c r="AG320" s="27">
        <f t="shared" si="46"/>
        <v>0</v>
      </c>
      <c r="AH320" s="27">
        <v>66784</v>
      </c>
      <c r="AI320" s="29">
        <f t="shared" si="52"/>
        <v>905476905.80144429</v>
      </c>
    </row>
    <row r="321" spans="1:35" ht="30" x14ac:dyDescent="0.25">
      <c r="A321" s="11" t="s">
        <v>1214</v>
      </c>
      <c r="B321" s="10" t="s">
        <v>2408</v>
      </c>
      <c r="C321" s="10" t="s">
        <v>1484</v>
      </c>
      <c r="D321" s="10"/>
      <c r="E321" s="10" t="s">
        <v>225</v>
      </c>
      <c r="F321" s="10" t="s">
        <v>1589</v>
      </c>
      <c r="G321" s="10">
        <v>725021566.75</v>
      </c>
      <c r="H321" s="10">
        <v>0</v>
      </c>
      <c r="I321" s="10">
        <v>0</v>
      </c>
      <c r="J321" s="10">
        <v>0</v>
      </c>
      <c r="K321" s="10">
        <f t="shared" si="53"/>
        <v>725021566.75</v>
      </c>
      <c r="L321" s="10">
        <v>0</v>
      </c>
      <c r="M321" s="10">
        <v>1166869618.5491099</v>
      </c>
      <c r="N321" s="10">
        <v>7100787.3340798914</v>
      </c>
      <c r="O321" s="10">
        <v>144999769.74000001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f t="shared" si="47"/>
        <v>2043991742.3731899</v>
      </c>
      <c r="W321" s="29">
        <v>725021566.75</v>
      </c>
      <c r="X321" s="29">
        <f t="shared" si="48"/>
        <v>1166869618.5491099</v>
      </c>
      <c r="Y321" s="29">
        <f t="shared" si="49"/>
        <v>152100557.0740799</v>
      </c>
      <c r="Z321" s="29">
        <f t="shared" si="50"/>
        <v>2043991742.3731899</v>
      </c>
      <c r="AA321" s="27">
        <v>1558057080.45</v>
      </c>
      <c r="AB321" s="29">
        <f t="shared" si="51"/>
        <v>485934661.92318988</v>
      </c>
      <c r="AC321" s="28">
        <v>0</v>
      </c>
      <c r="AD321" s="28">
        <v>0</v>
      </c>
      <c r="AE321" s="28"/>
      <c r="AF321" s="27">
        <v>0</v>
      </c>
      <c r="AG321" s="27">
        <f t="shared" si="46"/>
        <v>0</v>
      </c>
      <c r="AH321" s="27">
        <v>50157</v>
      </c>
      <c r="AI321" s="29">
        <f t="shared" si="52"/>
        <v>485984818.92318988</v>
      </c>
    </row>
    <row r="322" spans="1:35" ht="30" x14ac:dyDescent="0.25">
      <c r="A322" s="11" t="s">
        <v>1214</v>
      </c>
      <c r="B322" s="10" t="s">
        <v>2408</v>
      </c>
      <c r="C322" s="10" t="s">
        <v>1484</v>
      </c>
      <c r="D322" s="10"/>
      <c r="E322" s="10" t="s">
        <v>959</v>
      </c>
      <c r="F322" s="10" t="s">
        <v>1590</v>
      </c>
      <c r="G322" s="10">
        <v>509154023.75</v>
      </c>
      <c r="H322" s="10">
        <v>0</v>
      </c>
      <c r="I322" s="10">
        <v>0</v>
      </c>
      <c r="J322" s="10">
        <v>0</v>
      </c>
      <c r="K322" s="10">
        <f t="shared" si="53"/>
        <v>509154023.75</v>
      </c>
      <c r="L322" s="10">
        <v>0</v>
      </c>
      <c r="M322" s="10">
        <v>317272268.6269123</v>
      </c>
      <c r="N322" s="10">
        <v>1979998.7230769694</v>
      </c>
      <c r="O322" s="10">
        <v>38445372.439999998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f t="shared" si="47"/>
        <v>866851663.53998923</v>
      </c>
      <c r="W322" s="29">
        <v>509154023.75</v>
      </c>
      <c r="X322" s="29">
        <f t="shared" si="48"/>
        <v>317272268.6269123</v>
      </c>
      <c r="Y322" s="29">
        <f t="shared" si="49"/>
        <v>40425371.163076967</v>
      </c>
      <c r="Z322" s="29">
        <f t="shared" si="50"/>
        <v>866851663.53998935</v>
      </c>
      <c r="AA322" s="27">
        <v>0</v>
      </c>
      <c r="AB322" s="29">
        <f t="shared" si="51"/>
        <v>866851663.53998935</v>
      </c>
      <c r="AC322" s="28">
        <v>0</v>
      </c>
      <c r="AD322" s="28">
        <v>0</v>
      </c>
      <c r="AE322" s="28"/>
      <c r="AF322" s="27">
        <v>0</v>
      </c>
      <c r="AG322" s="27">
        <f t="shared" si="46"/>
        <v>0</v>
      </c>
      <c r="AH322" s="27">
        <v>39587</v>
      </c>
      <c r="AI322" s="29">
        <f t="shared" si="52"/>
        <v>866891250.53998935</v>
      </c>
    </row>
    <row r="323" spans="1:35" ht="30" x14ac:dyDescent="0.25">
      <c r="A323" s="11" t="s">
        <v>1214</v>
      </c>
      <c r="B323" s="10" t="s">
        <v>2408</v>
      </c>
      <c r="C323" s="10" t="s">
        <v>1484</v>
      </c>
      <c r="D323" s="10"/>
      <c r="E323" s="10" t="s">
        <v>226</v>
      </c>
      <c r="F323" s="10" t="s">
        <v>1591</v>
      </c>
      <c r="G323" s="10">
        <v>759079482.63999999</v>
      </c>
      <c r="H323" s="10">
        <v>0</v>
      </c>
      <c r="I323" s="10">
        <v>0</v>
      </c>
      <c r="J323" s="10">
        <v>0</v>
      </c>
      <c r="K323" s="10">
        <f t="shared" si="53"/>
        <v>759079482.63999999</v>
      </c>
      <c r="L323" s="10">
        <v>0</v>
      </c>
      <c r="M323" s="10">
        <v>312144955.66209626</v>
      </c>
      <c r="N323" s="10">
        <v>1981361.3863231242</v>
      </c>
      <c r="O323" s="10">
        <v>36892406.409999996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f t="shared" si="47"/>
        <v>1110098206.0984194</v>
      </c>
      <c r="W323" s="29">
        <v>759079482.63999999</v>
      </c>
      <c r="X323" s="29">
        <f t="shared" si="48"/>
        <v>312144955.66209626</v>
      </c>
      <c r="Y323" s="29">
        <f t="shared" si="49"/>
        <v>38873767.796323121</v>
      </c>
      <c r="Z323" s="29">
        <f t="shared" si="50"/>
        <v>1110098206.0984194</v>
      </c>
      <c r="AA323" s="27">
        <v>217698876.38999999</v>
      </c>
      <c r="AB323" s="29">
        <f t="shared" si="51"/>
        <v>892399329.70841944</v>
      </c>
      <c r="AC323" s="28">
        <v>0</v>
      </c>
      <c r="AD323" s="28">
        <v>0</v>
      </c>
      <c r="AE323" s="28"/>
      <c r="AF323" s="27">
        <v>12901368.810000001</v>
      </c>
      <c r="AG323" s="27">
        <f t="shared" si="46"/>
        <v>12901368.810000001</v>
      </c>
      <c r="AH323" s="27">
        <v>60496</v>
      </c>
      <c r="AI323" s="29">
        <f t="shared" si="52"/>
        <v>905361194.51841938</v>
      </c>
    </row>
    <row r="324" spans="1:35" ht="30" x14ac:dyDescent="0.25">
      <c r="A324" s="11" t="s">
        <v>1214</v>
      </c>
      <c r="B324" s="10" t="s">
        <v>2408</v>
      </c>
      <c r="C324" s="10" t="s">
        <v>1484</v>
      </c>
      <c r="D324" s="10"/>
      <c r="E324" s="10" t="s">
        <v>227</v>
      </c>
      <c r="F324" s="10" t="s">
        <v>1592</v>
      </c>
      <c r="G324" s="10">
        <v>688362396.67999995</v>
      </c>
      <c r="H324" s="10">
        <v>0</v>
      </c>
      <c r="I324" s="10">
        <v>0</v>
      </c>
      <c r="J324" s="10">
        <v>0</v>
      </c>
      <c r="K324" s="10">
        <f t="shared" si="53"/>
        <v>688362396.67999995</v>
      </c>
      <c r="L324" s="10">
        <v>0</v>
      </c>
      <c r="M324" s="10">
        <v>466544398.9614588</v>
      </c>
      <c r="N324" s="10">
        <v>6512265.8036933541</v>
      </c>
      <c r="O324" s="10">
        <v>125020058.06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f t="shared" si="47"/>
        <v>1286439119.505152</v>
      </c>
      <c r="W324" s="29">
        <v>688362396.67999995</v>
      </c>
      <c r="X324" s="29">
        <f t="shared" si="48"/>
        <v>466544398.9614588</v>
      </c>
      <c r="Y324" s="29">
        <f t="shared" si="49"/>
        <v>131532323.86369336</v>
      </c>
      <c r="Z324" s="29">
        <f t="shared" si="50"/>
        <v>1286439119.5051522</v>
      </c>
      <c r="AA324" s="27">
        <v>750455995.89999998</v>
      </c>
      <c r="AB324" s="29">
        <f t="shared" si="51"/>
        <v>535983123.60515225</v>
      </c>
      <c r="AC324" s="28">
        <v>0</v>
      </c>
      <c r="AD324" s="28">
        <v>0</v>
      </c>
      <c r="AE324" s="28"/>
      <c r="AF324" s="27">
        <v>242348</v>
      </c>
      <c r="AG324" s="27">
        <f t="shared" si="46"/>
        <v>242348</v>
      </c>
      <c r="AH324" s="27">
        <v>52402</v>
      </c>
      <c r="AI324" s="29">
        <f t="shared" si="52"/>
        <v>536277873.60515225</v>
      </c>
    </row>
    <row r="325" spans="1:35" ht="30" x14ac:dyDescent="0.25">
      <c r="A325" s="11" t="s">
        <v>1214</v>
      </c>
      <c r="B325" s="10" t="s">
        <v>2408</v>
      </c>
      <c r="C325" s="10" t="s">
        <v>1484</v>
      </c>
      <c r="D325" s="10"/>
      <c r="E325" s="10" t="s">
        <v>960</v>
      </c>
      <c r="F325" s="10" t="s">
        <v>1593</v>
      </c>
      <c r="G325" s="10">
        <v>898954659.16999996</v>
      </c>
      <c r="H325" s="10">
        <v>0</v>
      </c>
      <c r="I325" s="10">
        <v>0</v>
      </c>
      <c r="J325" s="10">
        <v>0</v>
      </c>
      <c r="K325" s="10">
        <f t="shared" si="53"/>
        <v>898954659.16999996</v>
      </c>
      <c r="L325" s="10">
        <v>0</v>
      </c>
      <c r="M325" s="10">
        <v>58383573.058884978</v>
      </c>
      <c r="N325" s="10">
        <v>3161512.9350013733</v>
      </c>
      <c r="O325" s="10">
        <v>60313150.479999997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f t="shared" si="47"/>
        <v>1020812895.6438863</v>
      </c>
      <c r="W325" s="29">
        <v>898954659.16999996</v>
      </c>
      <c r="X325" s="29">
        <f t="shared" si="48"/>
        <v>58383573.058884978</v>
      </c>
      <c r="Y325" s="29">
        <f t="shared" si="49"/>
        <v>63474663.41500137</v>
      </c>
      <c r="Z325" s="29">
        <f t="shared" si="50"/>
        <v>1020812895.6438863</v>
      </c>
      <c r="AA325" s="27">
        <v>72065323</v>
      </c>
      <c r="AB325" s="29">
        <f t="shared" si="51"/>
        <v>948747572.64388633</v>
      </c>
      <c r="AC325" s="28">
        <v>0</v>
      </c>
      <c r="AD325" s="28">
        <v>0</v>
      </c>
      <c r="AE325" s="28"/>
      <c r="AF325" s="27">
        <v>0</v>
      </c>
      <c r="AG325" s="27">
        <f t="shared" si="46"/>
        <v>0</v>
      </c>
      <c r="AH325" s="27">
        <v>69112</v>
      </c>
      <c r="AI325" s="29">
        <f t="shared" si="52"/>
        <v>948816684.64388633</v>
      </c>
    </row>
    <row r="326" spans="1:35" ht="30" x14ac:dyDescent="0.25">
      <c r="A326" s="11" t="s">
        <v>1214</v>
      </c>
      <c r="B326" s="10" t="s">
        <v>2408</v>
      </c>
      <c r="C326" s="10" t="s">
        <v>1484</v>
      </c>
      <c r="D326" s="10"/>
      <c r="E326" s="10" t="s">
        <v>228</v>
      </c>
      <c r="F326" s="10" t="s">
        <v>1594</v>
      </c>
      <c r="G326" s="10">
        <v>542202830.71000004</v>
      </c>
      <c r="H326" s="10">
        <v>0</v>
      </c>
      <c r="I326" s="10">
        <v>0</v>
      </c>
      <c r="J326" s="10">
        <v>0</v>
      </c>
      <c r="K326" s="10">
        <f t="shared" si="53"/>
        <v>542202830.71000004</v>
      </c>
      <c r="L326" s="10">
        <v>0</v>
      </c>
      <c r="M326" s="10">
        <v>650271327.79254019</v>
      </c>
      <c r="N326" s="10">
        <v>3974603.9035035074</v>
      </c>
      <c r="O326" s="10">
        <v>80173260.049999997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f t="shared" si="47"/>
        <v>1276622022.4560435</v>
      </c>
      <c r="W326" s="29">
        <v>542202830.71000004</v>
      </c>
      <c r="X326" s="29">
        <f t="shared" si="48"/>
        <v>650271327.79254019</v>
      </c>
      <c r="Y326" s="29">
        <f t="shared" si="49"/>
        <v>84147863.953503504</v>
      </c>
      <c r="Z326" s="29">
        <f t="shared" si="50"/>
        <v>1276622022.4560437</v>
      </c>
      <c r="AA326" s="27">
        <v>660319362.82000005</v>
      </c>
      <c r="AB326" s="29">
        <f t="shared" si="51"/>
        <v>616302659.63604367</v>
      </c>
      <c r="AC326" s="28">
        <v>0</v>
      </c>
      <c r="AD326" s="28">
        <v>0</v>
      </c>
      <c r="AE326" s="28"/>
      <c r="AF326" s="27">
        <v>0</v>
      </c>
      <c r="AG326" s="27">
        <f t="shared" si="46"/>
        <v>0</v>
      </c>
      <c r="AH326" s="27">
        <v>41706</v>
      </c>
      <c r="AI326" s="29">
        <f t="shared" si="52"/>
        <v>616344365.63604367</v>
      </c>
    </row>
    <row r="327" spans="1:35" ht="30" x14ac:dyDescent="0.25">
      <c r="A327" s="11" t="s">
        <v>1214</v>
      </c>
      <c r="B327" s="10" t="s">
        <v>2408</v>
      </c>
      <c r="C327" s="10" t="s">
        <v>1484</v>
      </c>
      <c r="D327" s="10"/>
      <c r="E327" s="10" t="s">
        <v>229</v>
      </c>
      <c r="F327" s="10" t="s">
        <v>1595</v>
      </c>
      <c r="G327" s="10">
        <v>758567163.46000004</v>
      </c>
      <c r="H327" s="10">
        <v>0</v>
      </c>
      <c r="I327" s="10">
        <v>0</v>
      </c>
      <c r="J327" s="10">
        <v>0</v>
      </c>
      <c r="K327" s="10">
        <f t="shared" si="53"/>
        <v>758567163.46000004</v>
      </c>
      <c r="L327" s="10">
        <v>0</v>
      </c>
      <c r="M327" s="10">
        <v>394923726.76722914</v>
      </c>
      <c r="N327" s="10">
        <v>3428403.6577062756</v>
      </c>
      <c r="O327" s="10">
        <v>65401323.060000002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f t="shared" si="47"/>
        <v>1222320616.9449353</v>
      </c>
      <c r="W327" s="29">
        <v>758567163.46000004</v>
      </c>
      <c r="X327" s="29">
        <f t="shared" si="48"/>
        <v>394923726.76722914</v>
      </c>
      <c r="Y327" s="29">
        <f t="shared" si="49"/>
        <v>68829726.717706278</v>
      </c>
      <c r="Z327" s="29">
        <f t="shared" si="50"/>
        <v>1222320616.9449353</v>
      </c>
      <c r="AA327" s="27">
        <v>590361087.42999995</v>
      </c>
      <c r="AB327" s="29">
        <f t="shared" si="51"/>
        <v>631959529.51493537</v>
      </c>
      <c r="AC327" s="28">
        <v>0</v>
      </c>
      <c r="AD327" s="28">
        <v>0</v>
      </c>
      <c r="AE327" s="28"/>
      <c r="AF327" s="27">
        <v>0</v>
      </c>
      <c r="AG327" s="27">
        <f t="shared" si="46"/>
        <v>0</v>
      </c>
      <c r="AH327" s="27">
        <v>58015</v>
      </c>
      <c r="AI327" s="29">
        <f t="shared" si="52"/>
        <v>632017544.51493537</v>
      </c>
    </row>
    <row r="328" spans="1:35" ht="30" x14ac:dyDescent="0.25">
      <c r="A328" s="11" t="s">
        <v>1214</v>
      </c>
      <c r="B328" s="10" t="s">
        <v>2408</v>
      </c>
      <c r="C328" s="10" t="s">
        <v>1484</v>
      </c>
      <c r="D328" s="10"/>
      <c r="E328" s="10" t="s">
        <v>230</v>
      </c>
      <c r="F328" s="10" t="s">
        <v>1596</v>
      </c>
      <c r="G328" s="10">
        <v>523678305.42000002</v>
      </c>
      <c r="H328" s="10">
        <v>0</v>
      </c>
      <c r="I328" s="10">
        <v>0</v>
      </c>
      <c r="J328" s="10">
        <v>0</v>
      </c>
      <c r="K328" s="10">
        <f t="shared" si="53"/>
        <v>523678305.42000002</v>
      </c>
      <c r="L328" s="10">
        <v>0</v>
      </c>
      <c r="M328" s="10">
        <v>396567313.10055888</v>
      </c>
      <c r="N328" s="10">
        <v>2412815.1291798055</v>
      </c>
      <c r="O328" s="10">
        <v>49305443.490000002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f t="shared" si="47"/>
        <v>971963877.13973868</v>
      </c>
      <c r="W328" s="29">
        <v>523678305.42000002</v>
      </c>
      <c r="X328" s="29">
        <f t="shared" si="48"/>
        <v>396567313.10055888</v>
      </c>
      <c r="Y328" s="29">
        <f t="shared" si="49"/>
        <v>51718258.619179808</v>
      </c>
      <c r="Z328" s="29">
        <f t="shared" si="50"/>
        <v>971963877.13973868</v>
      </c>
      <c r="AA328" s="27">
        <v>108556698.53</v>
      </c>
      <c r="AB328" s="29">
        <f t="shared" si="51"/>
        <v>863407178.60973871</v>
      </c>
      <c r="AC328" s="28">
        <v>0</v>
      </c>
      <c r="AD328" s="28">
        <v>0</v>
      </c>
      <c r="AE328" s="28"/>
      <c r="AF328" s="27">
        <v>0</v>
      </c>
      <c r="AG328" s="27">
        <f t="shared" si="46"/>
        <v>0</v>
      </c>
      <c r="AH328" s="27">
        <v>41067</v>
      </c>
      <c r="AI328" s="29">
        <f t="shared" si="52"/>
        <v>863448245.60973871</v>
      </c>
    </row>
    <row r="329" spans="1:35" ht="30" x14ac:dyDescent="0.25">
      <c r="A329" s="11" t="s">
        <v>1214</v>
      </c>
      <c r="B329" s="10" t="s">
        <v>2408</v>
      </c>
      <c r="C329" s="10" t="s">
        <v>1484</v>
      </c>
      <c r="D329" s="10"/>
      <c r="E329" s="10" t="s">
        <v>231</v>
      </c>
      <c r="F329" s="10" t="s">
        <v>1597</v>
      </c>
      <c r="G329" s="10">
        <v>652095722.42999995</v>
      </c>
      <c r="H329" s="10">
        <v>0</v>
      </c>
      <c r="I329" s="10">
        <v>0</v>
      </c>
      <c r="J329" s="10">
        <v>0</v>
      </c>
      <c r="K329" s="10">
        <f t="shared" si="53"/>
        <v>652095722.42999995</v>
      </c>
      <c r="L329" s="10">
        <v>0</v>
      </c>
      <c r="M329" s="10">
        <v>237002533.37252617</v>
      </c>
      <c r="N329" s="10">
        <v>5397753.2886001766</v>
      </c>
      <c r="O329" s="10">
        <v>106059848.27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f t="shared" si="47"/>
        <v>1000555857.3611263</v>
      </c>
      <c r="W329" s="29">
        <v>652095722.42999995</v>
      </c>
      <c r="X329" s="29">
        <f t="shared" si="48"/>
        <v>237002533.37252617</v>
      </c>
      <c r="Y329" s="29">
        <f t="shared" si="49"/>
        <v>111457601.55860017</v>
      </c>
      <c r="Z329" s="29">
        <f t="shared" si="50"/>
        <v>1000555857.3611263</v>
      </c>
      <c r="AA329" s="27">
        <v>803980734.14999998</v>
      </c>
      <c r="AB329" s="29">
        <f t="shared" si="51"/>
        <v>196575123.21112633</v>
      </c>
      <c r="AC329" s="28">
        <v>0</v>
      </c>
      <c r="AD329" s="28">
        <v>0</v>
      </c>
      <c r="AE329" s="28"/>
      <c r="AF329" s="27">
        <v>0</v>
      </c>
      <c r="AG329" s="27">
        <f t="shared" si="46"/>
        <v>0</v>
      </c>
      <c r="AH329" s="27">
        <v>51114</v>
      </c>
      <c r="AI329" s="29">
        <f t="shared" si="52"/>
        <v>196626237.21112633</v>
      </c>
    </row>
    <row r="330" spans="1:35" ht="30" x14ac:dyDescent="0.25">
      <c r="A330" s="11" t="s">
        <v>1214</v>
      </c>
      <c r="B330" s="10" t="s">
        <v>2408</v>
      </c>
      <c r="C330" s="10" t="s">
        <v>1484</v>
      </c>
      <c r="D330" s="10"/>
      <c r="E330" s="10" t="s">
        <v>232</v>
      </c>
      <c r="F330" s="10" t="s">
        <v>1598</v>
      </c>
      <c r="G330" s="10">
        <v>758785923.35000002</v>
      </c>
      <c r="H330" s="10">
        <v>0</v>
      </c>
      <c r="I330" s="10">
        <v>0</v>
      </c>
      <c r="J330" s="10">
        <v>0</v>
      </c>
      <c r="K330" s="10">
        <f t="shared" si="53"/>
        <v>758785923.35000002</v>
      </c>
      <c r="L330" s="10">
        <v>0</v>
      </c>
      <c r="M330" s="10">
        <v>1133027584.7946451</v>
      </c>
      <c r="N330" s="10">
        <v>7450934.4660060704</v>
      </c>
      <c r="O330" s="10">
        <v>151658020.03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f t="shared" si="47"/>
        <v>2050922462.6406512</v>
      </c>
      <c r="W330" s="29">
        <v>758785923.35000002</v>
      </c>
      <c r="X330" s="29">
        <f t="shared" si="48"/>
        <v>1133027584.7946451</v>
      </c>
      <c r="Y330" s="29">
        <f t="shared" si="49"/>
        <v>159108954.49600607</v>
      </c>
      <c r="Z330" s="29">
        <f t="shared" si="50"/>
        <v>2050922462.6406512</v>
      </c>
      <c r="AA330" s="27">
        <v>1828194887.76</v>
      </c>
      <c r="AB330" s="29">
        <f t="shared" si="51"/>
        <v>222727574.88065124</v>
      </c>
      <c r="AC330" s="28">
        <v>0</v>
      </c>
      <c r="AD330" s="28">
        <v>0</v>
      </c>
      <c r="AE330" s="28"/>
      <c r="AF330" s="27">
        <v>0</v>
      </c>
      <c r="AG330" s="27">
        <f t="shared" ref="AG330:AG393" si="54">SUM(AC330:AF330)</f>
        <v>0</v>
      </c>
      <c r="AH330" s="27">
        <v>56909</v>
      </c>
      <c r="AI330" s="29">
        <f t="shared" si="52"/>
        <v>222784483.88065124</v>
      </c>
    </row>
    <row r="331" spans="1:35" ht="30" x14ac:dyDescent="0.25">
      <c r="A331" s="11" t="s">
        <v>1214</v>
      </c>
      <c r="B331" s="10" t="s">
        <v>2408</v>
      </c>
      <c r="C331" s="10" t="s">
        <v>1484</v>
      </c>
      <c r="D331" s="10"/>
      <c r="E331" s="10" t="s">
        <v>233</v>
      </c>
      <c r="F331" s="10" t="s">
        <v>1599</v>
      </c>
      <c r="G331" s="10">
        <v>506837813.06</v>
      </c>
      <c r="H331" s="10">
        <v>0</v>
      </c>
      <c r="I331" s="10">
        <v>0</v>
      </c>
      <c r="J331" s="10">
        <v>0</v>
      </c>
      <c r="K331" s="10">
        <f t="shared" si="53"/>
        <v>506837813.06</v>
      </c>
      <c r="L331" s="10">
        <v>0</v>
      </c>
      <c r="M331" s="10">
        <v>39508817.826237679</v>
      </c>
      <c r="N331" s="10">
        <v>1167398.5216682851</v>
      </c>
      <c r="O331" s="10">
        <v>21842526.690000001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f t="shared" si="47"/>
        <v>569356556.09790599</v>
      </c>
      <c r="W331" s="29">
        <v>506837813.06</v>
      </c>
      <c r="X331" s="29">
        <f t="shared" si="48"/>
        <v>39508817.826237679</v>
      </c>
      <c r="Y331" s="29">
        <f t="shared" si="49"/>
        <v>23009925.211668286</v>
      </c>
      <c r="Z331" s="29">
        <f t="shared" si="50"/>
        <v>569356556.09790587</v>
      </c>
      <c r="AA331" s="27">
        <v>0</v>
      </c>
      <c r="AB331" s="29">
        <f t="shared" si="51"/>
        <v>569356556.09790587</v>
      </c>
      <c r="AC331" s="28">
        <v>0</v>
      </c>
      <c r="AD331" s="28">
        <v>0</v>
      </c>
      <c r="AE331" s="28"/>
      <c r="AF331" s="27">
        <v>0</v>
      </c>
      <c r="AG331" s="27">
        <f t="shared" si="54"/>
        <v>0</v>
      </c>
      <c r="AH331" s="27">
        <v>38724</v>
      </c>
      <c r="AI331" s="29">
        <f t="shared" si="52"/>
        <v>569395280.09790587</v>
      </c>
    </row>
    <row r="332" spans="1:35" ht="30" x14ac:dyDescent="0.25">
      <c r="A332" s="11" t="s">
        <v>1214</v>
      </c>
      <c r="B332" s="10" t="s">
        <v>2408</v>
      </c>
      <c r="C332" s="10" t="s">
        <v>1484</v>
      </c>
      <c r="D332" s="10"/>
      <c r="E332" s="10" t="s">
        <v>234</v>
      </c>
      <c r="F332" s="10" t="s">
        <v>1600</v>
      </c>
      <c r="G332" s="10">
        <v>657608467.75</v>
      </c>
      <c r="H332" s="10">
        <v>0</v>
      </c>
      <c r="I332" s="10">
        <v>0</v>
      </c>
      <c r="J332" s="10">
        <v>0</v>
      </c>
      <c r="K332" s="10">
        <f t="shared" si="53"/>
        <v>657608467.75</v>
      </c>
      <c r="L332" s="10">
        <v>0</v>
      </c>
      <c r="M332" s="10">
        <v>892548323.04496443</v>
      </c>
      <c r="N332" s="10">
        <v>6723906.7763720751</v>
      </c>
      <c r="O332" s="10">
        <v>130752143.16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f t="shared" si="47"/>
        <v>1687632840.7313364</v>
      </c>
      <c r="W332" s="29">
        <v>657608467.75</v>
      </c>
      <c r="X332" s="29">
        <f t="shared" si="48"/>
        <v>892548323.04496443</v>
      </c>
      <c r="Y332" s="29">
        <f t="shared" si="49"/>
        <v>137476049.93637207</v>
      </c>
      <c r="Z332" s="29">
        <f t="shared" si="50"/>
        <v>1687632840.7313364</v>
      </c>
      <c r="AA332" s="27">
        <v>0</v>
      </c>
      <c r="AB332" s="29">
        <f t="shared" si="51"/>
        <v>1687632840.7313364</v>
      </c>
      <c r="AC332" s="28">
        <v>0</v>
      </c>
      <c r="AD332" s="28">
        <v>0</v>
      </c>
      <c r="AE332" s="28"/>
      <c r="AF332" s="27">
        <v>0</v>
      </c>
      <c r="AG332" s="27">
        <f t="shared" si="54"/>
        <v>0</v>
      </c>
      <c r="AH332" s="27">
        <v>49954</v>
      </c>
      <c r="AI332" s="29">
        <f t="shared" si="52"/>
        <v>1687682794.7313364</v>
      </c>
    </row>
    <row r="333" spans="1:35" ht="30" x14ac:dyDescent="0.25">
      <c r="A333" s="11" t="s">
        <v>1214</v>
      </c>
      <c r="B333" s="10" t="s">
        <v>2408</v>
      </c>
      <c r="C333" s="10" t="s">
        <v>1484</v>
      </c>
      <c r="D333" s="10"/>
      <c r="E333" s="10" t="s">
        <v>235</v>
      </c>
      <c r="F333" s="10" t="s">
        <v>1601</v>
      </c>
      <c r="G333" s="10">
        <v>952702740.60000002</v>
      </c>
      <c r="H333" s="10">
        <v>0</v>
      </c>
      <c r="I333" s="10">
        <v>0</v>
      </c>
      <c r="J333" s="10">
        <v>0</v>
      </c>
      <c r="K333" s="10">
        <f t="shared" si="53"/>
        <v>952702740.60000002</v>
      </c>
      <c r="L333" s="10">
        <v>0</v>
      </c>
      <c r="M333" s="10">
        <v>2306092763.4699211</v>
      </c>
      <c r="N333" s="10">
        <v>9356275.1244290471</v>
      </c>
      <c r="O333" s="10">
        <v>190376213.88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f t="shared" si="47"/>
        <v>3458527993.0743504</v>
      </c>
      <c r="W333" s="29">
        <v>952702740.60000002</v>
      </c>
      <c r="X333" s="29">
        <f t="shared" si="48"/>
        <v>2306092763.4699211</v>
      </c>
      <c r="Y333" s="29">
        <f t="shared" si="49"/>
        <v>199732489.00442904</v>
      </c>
      <c r="Z333" s="29">
        <f t="shared" si="50"/>
        <v>3458527993.0743499</v>
      </c>
      <c r="AA333" s="27">
        <v>0</v>
      </c>
      <c r="AB333" s="29">
        <f t="shared" si="51"/>
        <v>3458527993.0743499</v>
      </c>
      <c r="AC333" s="28">
        <v>0</v>
      </c>
      <c r="AD333" s="28">
        <v>0</v>
      </c>
      <c r="AE333" s="28"/>
      <c r="AF333" s="27">
        <v>0</v>
      </c>
      <c r="AG333" s="27">
        <f t="shared" si="54"/>
        <v>0</v>
      </c>
      <c r="AH333" s="27">
        <v>52595</v>
      </c>
      <c r="AI333" s="29">
        <f t="shared" si="52"/>
        <v>3458580588.0743499</v>
      </c>
    </row>
    <row r="334" spans="1:35" ht="30" x14ac:dyDescent="0.25">
      <c r="A334" s="11" t="s">
        <v>1214</v>
      </c>
      <c r="B334" s="10" t="s">
        <v>2408</v>
      </c>
      <c r="C334" s="10" t="s">
        <v>1484</v>
      </c>
      <c r="D334" s="10"/>
      <c r="E334" s="10" t="s">
        <v>961</v>
      </c>
      <c r="F334" s="10" t="s">
        <v>1602</v>
      </c>
      <c r="G334" s="10">
        <v>509962187.98000002</v>
      </c>
      <c r="H334" s="10">
        <v>0</v>
      </c>
      <c r="I334" s="10">
        <v>0</v>
      </c>
      <c r="J334" s="10">
        <v>0</v>
      </c>
      <c r="K334" s="10">
        <f t="shared" si="53"/>
        <v>509962187.98000002</v>
      </c>
      <c r="L334" s="10">
        <v>0</v>
      </c>
      <c r="M334" s="10">
        <v>50250376.065805137</v>
      </c>
      <c r="N334" s="10">
        <v>2047956.9887822568</v>
      </c>
      <c r="O334" s="10">
        <v>39013530.649999999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f t="shared" si="47"/>
        <v>601274051.68458748</v>
      </c>
      <c r="W334" s="29">
        <v>509962187.98000002</v>
      </c>
      <c r="X334" s="29">
        <f t="shared" si="48"/>
        <v>50250376.065805137</v>
      </c>
      <c r="Y334" s="29">
        <f t="shared" si="49"/>
        <v>41061487.638782255</v>
      </c>
      <c r="Z334" s="29">
        <f t="shared" si="50"/>
        <v>601274051.68458748</v>
      </c>
      <c r="AA334" s="27">
        <v>161196435</v>
      </c>
      <c r="AB334" s="29">
        <f t="shared" si="51"/>
        <v>440077616.68458748</v>
      </c>
      <c r="AC334" s="28">
        <v>0</v>
      </c>
      <c r="AD334" s="28">
        <v>0</v>
      </c>
      <c r="AE334" s="28"/>
      <c r="AF334" s="27">
        <v>0</v>
      </c>
      <c r="AG334" s="27">
        <f t="shared" si="54"/>
        <v>0</v>
      </c>
      <c r="AH334" s="27">
        <v>39334</v>
      </c>
      <c r="AI334" s="29">
        <f t="shared" si="52"/>
        <v>440116950.68458748</v>
      </c>
    </row>
    <row r="335" spans="1:35" ht="30" x14ac:dyDescent="0.25">
      <c r="A335" s="11" t="s">
        <v>1214</v>
      </c>
      <c r="B335" s="10" t="s">
        <v>2408</v>
      </c>
      <c r="C335" s="10" t="s">
        <v>1484</v>
      </c>
      <c r="D335" s="10"/>
      <c r="E335" s="10" t="s">
        <v>236</v>
      </c>
      <c r="F335" s="10" t="s">
        <v>1603</v>
      </c>
      <c r="G335" s="10">
        <v>793766265.86000001</v>
      </c>
      <c r="H335" s="10">
        <v>0</v>
      </c>
      <c r="I335" s="10">
        <v>0</v>
      </c>
      <c r="J335" s="10">
        <v>0</v>
      </c>
      <c r="K335" s="10">
        <f t="shared" si="53"/>
        <v>793766265.86000001</v>
      </c>
      <c r="L335" s="10">
        <v>0</v>
      </c>
      <c r="M335" s="10">
        <v>99614219.189528108</v>
      </c>
      <c r="N335" s="10">
        <v>2848559.2337179184</v>
      </c>
      <c r="O335" s="10">
        <v>53861398.539999999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f t="shared" si="47"/>
        <v>950090442.823246</v>
      </c>
      <c r="W335" s="29">
        <v>793766265.86000001</v>
      </c>
      <c r="X335" s="29">
        <f t="shared" si="48"/>
        <v>99614219.189528108</v>
      </c>
      <c r="Y335" s="29">
        <f t="shared" si="49"/>
        <v>56709957.773717918</v>
      </c>
      <c r="Z335" s="29">
        <f t="shared" si="50"/>
        <v>950090442.823246</v>
      </c>
      <c r="AA335" s="27">
        <v>0</v>
      </c>
      <c r="AB335" s="29">
        <f t="shared" si="51"/>
        <v>950090442.823246</v>
      </c>
      <c r="AC335" s="28">
        <v>0</v>
      </c>
      <c r="AD335" s="28">
        <v>0</v>
      </c>
      <c r="AE335" s="28"/>
      <c r="AF335" s="27">
        <v>0</v>
      </c>
      <c r="AG335" s="27">
        <f t="shared" si="54"/>
        <v>0</v>
      </c>
      <c r="AH335" s="27">
        <v>60406</v>
      </c>
      <c r="AI335" s="29">
        <f t="shared" si="52"/>
        <v>950150848.823246</v>
      </c>
    </row>
    <row r="336" spans="1:35" ht="30" x14ac:dyDescent="0.25">
      <c r="A336" s="11" t="s">
        <v>1214</v>
      </c>
      <c r="B336" s="10" t="s">
        <v>2406</v>
      </c>
      <c r="C336" s="10" t="s">
        <v>1315</v>
      </c>
      <c r="D336" s="10"/>
      <c r="E336" s="10" t="s">
        <v>238</v>
      </c>
      <c r="F336" s="10" t="s">
        <v>1315</v>
      </c>
      <c r="G336" s="10">
        <v>0</v>
      </c>
      <c r="H336" s="10">
        <v>0</v>
      </c>
      <c r="I336" s="10">
        <v>0</v>
      </c>
      <c r="J336" s="10">
        <v>0</v>
      </c>
      <c r="K336" s="10">
        <f t="shared" si="53"/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f t="shared" si="47"/>
        <v>0</v>
      </c>
      <c r="W336" s="29">
        <v>0</v>
      </c>
      <c r="X336" s="29">
        <f t="shared" si="48"/>
        <v>0</v>
      </c>
      <c r="Y336" s="29">
        <f t="shared" si="49"/>
        <v>0</v>
      </c>
      <c r="Z336" s="29">
        <f t="shared" si="50"/>
        <v>0</v>
      </c>
      <c r="AA336" s="27">
        <v>0</v>
      </c>
      <c r="AB336" s="29">
        <f t="shared" si="51"/>
        <v>0</v>
      </c>
      <c r="AC336" s="28">
        <v>0</v>
      </c>
      <c r="AD336" s="28">
        <v>0</v>
      </c>
      <c r="AE336" s="28"/>
      <c r="AF336" s="27">
        <v>0</v>
      </c>
      <c r="AG336" s="27">
        <f t="shared" si="54"/>
        <v>0</v>
      </c>
      <c r="AH336" s="27">
        <v>0</v>
      </c>
      <c r="AI336" s="29">
        <f t="shared" si="52"/>
        <v>0</v>
      </c>
    </row>
    <row r="337" spans="1:35" ht="30" x14ac:dyDescent="0.25">
      <c r="A337" s="11" t="s">
        <v>1214</v>
      </c>
      <c r="B337" s="10" t="s">
        <v>2406</v>
      </c>
      <c r="C337" s="10" t="s">
        <v>1315</v>
      </c>
      <c r="D337" s="10"/>
      <c r="E337" s="10" t="s">
        <v>239</v>
      </c>
      <c r="F337" s="10" t="s">
        <v>1604</v>
      </c>
      <c r="G337" s="10">
        <v>0</v>
      </c>
      <c r="H337" s="10">
        <v>0</v>
      </c>
      <c r="I337" s="10">
        <v>0</v>
      </c>
      <c r="J337" s="10">
        <v>0</v>
      </c>
      <c r="K337" s="10">
        <f t="shared" si="53"/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f t="shared" si="47"/>
        <v>0</v>
      </c>
      <c r="W337" s="29">
        <v>0</v>
      </c>
      <c r="X337" s="29">
        <f t="shared" si="48"/>
        <v>0</v>
      </c>
      <c r="Y337" s="29">
        <f t="shared" si="49"/>
        <v>0</v>
      </c>
      <c r="Z337" s="29">
        <f t="shared" si="50"/>
        <v>0</v>
      </c>
      <c r="AA337" s="27">
        <v>0</v>
      </c>
      <c r="AB337" s="29">
        <f t="shared" si="51"/>
        <v>0</v>
      </c>
      <c r="AC337" s="28">
        <v>0</v>
      </c>
      <c r="AD337" s="28">
        <v>0</v>
      </c>
      <c r="AE337" s="28"/>
      <c r="AF337" s="27">
        <v>0</v>
      </c>
      <c r="AG337" s="27">
        <f t="shared" si="54"/>
        <v>0</v>
      </c>
      <c r="AH337" s="27">
        <v>0</v>
      </c>
      <c r="AI337" s="29">
        <f t="shared" si="52"/>
        <v>0</v>
      </c>
    </row>
    <row r="338" spans="1:35" ht="30" x14ac:dyDescent="0.25">
      <c r="A338" s="11" t="s">
        <v>1214</v>
      </c>
      <c r="B338" s="10" t="s">
        <v>2406</v>
      </c>
      <c r="C338" s="10" t="s">
        <v>1315</v>
      </c>
      <c r="D338" s="10"/>
      <c r="E338" s="10" t="s">
        <v>240</v>
      </c>
      <c r="F338" s="10" t="s">
        <v>1605</v>
      </c>
      <c r="G338" s="10">
        <v>1063927659.77</v>
      </c>
      <c r="H338" s="10">
        <v>0</v>
      </c>
      <c r="I338" s="10">
        <v>0</v>
      </c>
      <c r="J338" s="10">
        <v>0</v>
      </c>
      <c r="K338" s="10">
        <f t="shared" si="53"/>
        <v>1063927659.77</v>
      </c>
      <c r="L338" s="10">
        <v>0</v>
      </c>
      <c r="M338" s="10">
        <v>1687156082.842171</v>
      </c>
      <c r="N338" s="10">
        <v>10354752.886274099</v>
      </c>
      <c r="O338" s="10">
        <v>206548747.06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f t="shared" si="47"/>
        <v>2967987242.5584455</v>
      </c>
      <c r="W338" s="29">
        <v>1063927659.77</v>
      </c>
      <c r="X338" s="29">
        <f t="shared" si="48"/>
        <v>1687156082.842171</v>
      </c>
      <c r="Y338" s="29">
        <f t="shared" si="49"/>
        <v>216903499.9462741</v>
      </c>
      <c r="Z338" s="29">
        <f t="shared" si="50"/>
        <v>2967987242.5584455</v>
      </c>
      <c r="AA338" s="27">
        <v>1298745245.75</v>
      </c>
      <c r="AB338" s="29">
        <f t="shared" si="51"/>
        <v>1669241996.8084455</v>
      </c>
      <c r="AC338" s="28">
        <v>0</v>
      </c>
      <c r="AD338" s="28">
        <v>0</v>
      </c>
      <c r="AE338" s="28"/>
      <c r="AF338" s="27">
        <v>757651163</v>
      </c>
      <c r="AG338" s="27">
        <f t="shared" si="54"/>
        <v>757651163</v>
      </c>
      <c r="AH338" s="27">
        <v>82033</v>
      </c>
      <c r="AI338" s="29">
        <f t="shared" si="52"/>
        <v>2426975192.8084455</v>
      </c>
    </row>
    <row r="339" spans="1:35" ht="30" x14ac:dyDescent="0.25">
      <c r="A339" s="11" t="s">
        <v>1214</v>
      </c>
      <c r="B339" s="10" t="s">
        <v>2406</v>
      </c>
      <c r="C339" s="10" t="s">
        <v>1315</v>
      </c>
      <c r="D339" s="10"/>
      <c r="E339" s="10" t="s">
        <v>241</v>
      </c>
      <c r="F339" s="10" t="s">
        <v>1606</v>
      </c>
      <c r="G339" s="10">
        <v>1263900972.75</v>
      </c>
      <c r="H339" s="10">
        <v>0</v>
      </c>
      <c r="I339" s="10">
        <v>0</v>
      </c>
      <c r="J339" s="10">
        <v>0</v>
      </c>
      <c r="K339" s="10">
        <f t="shared" si="53"/>
        <v>1263900972.75</v>
      </c>
      <c r="L339" s="10">
        <v>0</v>
      </c>
      <c r="M339" s="10">
        <v>2047496729.4107373</v>
      </c>
      <c r="N339" s="10">
        <v>12534062.80517143</v>
      </c>
      <c r="O339" s="10">
        <v>251763297.86000001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f t="shared" si="47"/>
        <v>3575695062.8259087</v>
      </c>
      <c r="W339" s="29">
        <v>1263900972.75</v>
      </c>
      <c r="X339" s="29">
        <f t="shared" si="48"/>
        <v>2047496729.4107373</v>
      </c>
      <c r="Y339" s="29">
        <f t="shared" si="49"/>
        <v>264297360.66517144</v>
      </c>
      <c r="Z339" s="29">
        <f t="shared" si="50"/>
        <v>3575695062.8259087</v>
      </c>
      <c r="AA339" s="27">
        <v>0</v>
      </c>
      <c r="AB339" s="29">
        <f t="shared" si="51"/>
        <v>3575695062.8259087</v>
      </c>
      <c r="AC339" s="28">
        <v>0</v>
      </c>
      <c r="AD339" s="28">
        <v>0</v>
      </c>
      <c r="AE339" s="28"/>
      <c r="AF339" s="27">
        <v>0</v>
      </c>
      <c r="AG339" s="27">
        <f t="shared" si="54"/>
        <v>0</v>
      </c>
      <c r="AH339" s="27">
        <v>96967</v>
      </c>
      <c r="AI339" s="29">
        <f t="shared" si="52"/>
        <v>3575792029.8259087</v>
      </c>
    </row>
    <row r="340" spans="1:35" ht="30" x14ac:dyDescent="0.25">
      <c r="A340" s="11" t="s">
        <v>1214</v>
      </c>
      <c r="B340" s="10" t="s">
        <v>2406</v>
      </c>
      <c r="C340" s="10" t="s">
        <v>1315</v>
      </c>
      <c r="D340" s="10"/>
      <c r="E340" s="10" t="s">
        <v>242</v>
      </c>
      <c r="F340" s="10" t="s">
        <v>1607</v>
      </c>
      <c r="G340" s="10">
        <v>728789755.62</v>
      </c>
      <c r="H340" s="10">
        <v>0</v>
      </c>
      <c r="I340" s="10">
        <v>0</v>
      </c>
      <c r="J340" s="10">
        <v>0</v>
      </c>
      <c r="K340" s="10">
        <f t="shared" si="53"/>
        <v>728789755.62</v>
      </c>
      <c r="L340" s="10">
        <v>0</v>
      </c>
      <c r="M340" s="10">
        <v>1077016777.8480897</v>
      </c>
      <c r="N340" s="10">
        <v>6616205.6700455248</v>
      </c>
      <c r="O340" s="10">
        <v>131562739.90000001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f t="shared" si="47"/>
        <v>1943985479.0381353</v>
      </c>
      <c r="W340" s="29">
        <v>728789755.62</v>
      </c>
      <c r="X340" s="29">
        <f t="shared" si="48"/>
        <v>1077016777.8480897</v>
      </c>
      <c r="Y340" s="29">
        <f t="shared" si="49"/>
        <v>138178945.57004553</v>
      </c>
      <c r="Z340" s="29">
        <f t="shared" si="50"/>
        <v>1943985479.0381351</v>
      </c>
      <c r="AA340" s="27">
        <v>57171268</v>
      </c>
      <c r="AB340" s="29">
        <f t="shared" si="51"/>
        <v>1886814211.0381351</v>
      </c>
      <c r="AC340" s="28">
        <v>0</v>
      </c>
      <c r="AD340" s="28">
        <v>0</v>
      </c>
      <c r="AE340" s="28"/>
      <c r="AF340" s="27">
        <v>743133798</v>
      </c>
      <c r="AG340" s="27">
        <f t="shared" si="54"/>
        <v>743133798</v>
      </c>
      <c r="AH340" s="27">
        <v>56115</v>
      </c>
      <c r="AI340" s="29">
        <f t="shared" si="52"/>
        <v>2630004124.0381351</v>
      </c>
    </row>
    <row r="341" spans="1:35" ht="30" x14ac:dyDescent="0.25">
      <c r="A341" s="11" t="s">
        <v>1214</v>
      </c>
      <c r="B341" s="10" t="s">
        <v>2406</v>
      </c>
      <c r="C341" s="10" t="s">
        <v>1315</v>
      </c>
      <c r="D341" s="10"/>
      <c r="E341" s="10" t="s">
        <v>243</v>
      </c>
      <c r="F341" s="10" t="s">
        <v>1608</v>
      </c>
      <c r="G341" s="10">
        <v>1034608077.37</v>
      </c>
      <c r="H341" s="10">
        <v>0</v>
      </c>
      <c r="I341" s="10">
        <v>0</v>
      </c>
      <c r="J341" s="10">
        <v>0</v>
      </c>
      <c r="K341" s="10">
        <f t="shared" si="53"/>
        <v>1034608077.37</v>
      </c>
      <c r="L341" s="10">
        <v>0</v>
      </c>
      <c r="M341" s="10">
        <v>1637982075.088773</v>
      </c>
      <c r="N341" s="10">
        <v>7405843.1352820992</v>
      </c>
      <c r="O341" s="10">
        <v>147610694.55000001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f t="shared" si="47"/>
        <v>2827606690.1440554</v>
      </c>
      <c r="W341" s="29">
        <v>1034608077.37</v>
      </c>
      <c r="X341" s="29">
        <f t="shared" si="48"/>
        <v>1637982075.088773</v>
      </c>
      <c r="Y341" s="29">
        <f t="shared" si="49"/>
        <v>155016537.68528211</v>
      </c>
      <c r="Z341" s="29">
        <f t="shared" si="50"/>
        <v>2827606690.1440554</v>
      </c>
      <c r="AA341" s="27">
        <v>1315868242</v>
      </c>
      <c r="AB341" s="29">
        <f t="shared" si="51"/>
        <v>1511738448.1440554</v>
      </c>
      <c r="AC341" s="28">
        <v>0</v>
      </c>
      <c r="AD341" s="28">
        <v>0</v>
      </c>
      <c r="AE341" s="28"/>
      <c r="AF341" s="27">
        <v>0</v>
      </c>
      <c r="AG341" s="27">
        <f t="shared" si="54"/>
        <v>0</v>
      </c>
      <c r="AH341" s="27">
        <v>80436</v>
      </c>
      <c r="AI341" s="29">
        <f t="shared" si="52"/>
        <v>1511818884.1440554</v>
      </c>
    </row>
    <row r="342" spans="1:35" ht="30" x14ac:dyDescent="0.25">
      <c r="A342" s="11" t="s">
        <v>1214</v>
      </c>
      <c r="B342" s="10" t="s">
        <v>2406</v>
      </c>
      <c r="C342" s="10" t="s">
        <v>1315</v>
      </c>
      <c r="D342" s="10"/>
      <c r="E342" s="10" t="s">
        <v>244</v>
      </c>
      <c r="F342" s="10" t="s">
        <v>1609</v>
      </c>
      <c r="G342" s="10">
        <v>1609686052.6500001</v>
      </c>
      <c r="H342" s="10">
        <v>0</v>
      </c>
      <c r="I342" s="10">
        <v>0</v>
      </c>
      <c r="J342" s="10">
        <v>0</v>
      </c>
      <c r="K342" s="10">
        <f t="shared" si="53"/>
        <v>1609686052.6500001</v>
      </c>
      <c r="L342" s="10">
        <v>0</v>
      </c>
      <c r="M342" s="10">
        <v>2607822486.7166643</v>
      </c>
      <c r="N342" s="10">
        <v>15966929.989461184</v>
      </c>
      <c r="O342" s="10">
        <v>320628749.81999999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f t="shared" si="47"/>
        <v>4554104219.1761255</v>
      </c>
      <c r="W342" s="29">
        <v>1609686052.6500001</v>
      </c>
      <c r="X342" s="29">
        <f t="shared" si="48"/>
        <v>2607822486.7166643</v>
      </c>
      <c r="Y342" s="29">
        <f t="shared" si="49"/>
        <v>336595679.80946118</v>
      </c>
      <c r="Z342" s="29">
        <f t="shared" si="50"/>
        <v>4554104219.1761255</v>
      </c>
      <c r="AA342" s="27">
        <v>1924269402</v>
      </c>
      <c r="AB342" s="29">
        <f t="shared" si="51"/>
        <v>2629834817.1761255</v>
      </c>
      <c r="AC342" s="28">
        <v>0</v>
      </c>
      <c r="AD342" s="28">
        <v>0</v>
      </c>
      <c r="AE342" s="28"/>
      <c r="AF342" s="27">
        <v>30832.02</v>
      </c>
      <c r="AG342" s="27">
        <f t="shared" si="54"/>
        <v>30832.02</v>
      </c>
      <c r="AH342" s="27">
        <v>94034</v>
      </c>
      <c r="AI342" s="29">
        <f t="shared" si="52"/>
        <v>2629959683.1961255</v>
      </c>
    </row>
    <row r="343" spans="1:35" ht="30" x14ac:dyDescent="0.25">
      <c r="A343" s="11" t="s">
        <v>1214</v>
      </c>
      <c r="B343" s="10" t="s">
        <v>2406</v>
      </c>
      <c r="C343" s="10" t="s">
        <v>1315</v>
      </c>
      <c r="D343" s="10"/>
      <c r="E343" s="10" t="s">
        <v>245</v>
      </c>
      <c r="F343" s="10" t="s">
        <v>1610</v>
      </c>
      <c r="G343" s="10">
        <v>790530528.03999996</v>
      </c>
      <c r="H343" s="10">
        <v>0</v>
      </c>
      <c r="I343" s="10">
        <v>0</v>
      </c>
      <c r="J343" s="10">
        <v>0</v>
      </c>
      <c r="K343" s="10">
        <f t="shared" si="53"/>
        <v>790530528.03999996</v>
      </c>
      <c r="L343" s="10">
        <v>0</v>
      </c>
      <c r="M343" s="10">
        <v>1175926615.8708026</v>
      </c>
      <c r="N343" s="10">
        <v>7171162.7490582466</v>
      </c>
      <c r="O343" s="10">
        <v>142016540.96000001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f t="shared" si="47"/>
        <v>2115644847.6198609</v>
      </c>
      <c r="W343" s="29">
        <v>790530528.03999996</v>
      </c>
      <c r="X343" s="29">
        <f t="shared" si="48"/>
        <v>1175926615.8708026</v>
      </c>
      <c r="Y343" s="29">
        <f t="shared" si="49"/>
        <v>149187703.70905825</v>
      </c>
      <c r="Z343" s="29">
        <f t="shared" si="50"/>
        <v>2115644847.6198609</v>
      </c>
      <c r="AA343" s="27">
        <v>735221673.23000002</v>
      </c>
      <c r="AB343" s="29">
        <f t="shared" si="51"/>
        <v>1380423174.3898609</v>
      </c>
      <c r="AC343" s="28">
        <v>0</v>
      </c>
      <c r="AD343" s="28">
        <v>0</v>
      </c>
      <c r="AE343" s="28"/>
      <c r="AF343" s="27">
        <v>0</v>
      </c>
      <c r="AG343" s="27">
        <f t="shared" si="54"/>
        <v>0</v>
      </c>
      <c r="AH343" s="27">
        <v>61344</v>
      </c>
      <c r="AI343" s="29">
        <f t="shared" si="52"/>
        <v>1380484518.3898609</v>
      </c>
    </row>
    <row r="344" spans="1:35" ht="30" x14ac:dyDescent="0.25">
      <c r="A344" s="11" t="s">
        <v>1214</v>
      </c>
      <c r="B344" s="10" t="s">
        <v>2406</v>
      </c>
      <c r="C344" s="10" t="s">
        <v>1315</v>
      </c>
      <c r="D344" s="10"/>
      <c r="E344" s="10" t="s">
        <v>246</v>
      </c>
      <c r="F344" s="10" t="s">
        <v>1611</v>
      </c>
      <c r="G344" s="10">
        <v>2367008205.9000001</v>
      </c>
      <c r="H344" s="10">
        <v>0</v>
      </c>
      <c r="I344" s="10">
        <v>0</v>
      </c>
      <c r="J344" s="10">
        <v>0</v>
      </c>
      <c r="K344" s="10">
        <f t="shared" si="53"/>
        <v>2367008205.9000001</v>
      </c>
      <c r="L344" s="10">
        <v>0</v>
      </c>
      <c r="M344" s="10">
        <v>3817536448.3607602</v>
      </c>
      <c r="N344" s="10">
        <v>23274074.924800992</v>
      </c>
      <c r="O344" s="10">
        <v>472751628.29000002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f t="shared" si="47"/>
        <v>6680570357.4755611</v>
      </c>
      <c r="W344" s="29">
        <v>2367008205.9000001</v>
      </c>
      <c r="X344" s="29">
        <f t="shared" si="48"/>
        <v>3817536448.3607602</v>
      </c>
      <c r="Y344" s="29">
        <f t="shared" si="49"/>
        <v>496025703.21480101</v>
      </c>
      <c r="Z344" s="29">
        <f t="shared" si="50"/>
        <v>6680570357.4755611</v>
      </c>
      <c r="AA344" s="27">
        <v>3034717312</v>
      </c>
      <c r="AB344" s="29">
        <f t="shared" si="51"/>
        <v>3645853045.4755611</v>
      </c>
      <c r="AC344" s="28">
        <v>0</v>
      </c>
      <c r="AD344" s="28">
        <v>0</v>
      </c>
      <c r="AE344" s="28"/>
      <c r="AF344" s="27">
        <v>0</v>
      </c>
      <c r="AG344" s="27">
        <f t="shared" si="54"/>
        <v>0</v>
      </c>
      <c r="AH344" s="27">
        <v>142003</v>
      </c>
      <c r="AI344" s="29">
        <f t="shared" si="52"/>
        <v>3645995048.4755611</v>
      </c>
    </row>
    <row r="345" spans="1:35" ht="30" x14ac:dyDescent="0.25">
      <c r="A345" s="11" t="s">
        <v>1214</v>
      </c>
      <c r="B345" s="10" t="s">
        <v>2406</v>
      </c>
      <c r="C345" s="10" t="s">
        <v>1315</v>
      </c>
      <c r="D345" s="10"/>
      <c r="E345" s="10" t="s">
        <v>247</v>
      </c>
      <c r="F345" s="10" t="s">
        <v>1612</v>
      </c>
      <c r="G345" s="10">
        <v>659183168.5</v>
      </c>
      <c r="H345" s="10">
        <v>0</v>
      </c>
      <c r="I345" s="10">
        <v>0</v>
      </c>
      <c r="J345" s="10">
        <v>0</v>
      </c>
      <c r="K345" s="10">
        <f t="shared" si="53"/>
        <v>659183168.5</v>
      </c>
      <c r="L345" s="10">
        <v>0</v>
      </c>
      <c r="M345" s="10">
        <v>748514556.84239626</v>
      </c>
      <c r="N345" s="10">
        <v>4621017.216576755</v>
      </c>
      <c r="O345" s="10">
        <v>90785245.069999993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f t="shared" si="47"/>
        <v>1503103987.628973</v>
      </c>
      <c r="W345" s="29">
        <v>659183168.5</v>
      </c>
      <c r="X345" s="29">
        <f t="shared" si="48"/>
        <v>748514556.84239626</v>
      </c>
      <c r="Y345" s="29">
        <f t="shared" si="49"/>
        <v>95406262.286576748</v>
      </c>
      <c r="Z345" s="29">
        <f t="shared" si="50"/>
        <v>1503103987.628973</v>
      </c>
      <c r="AA345" s="27">
        <v>0</v>
      </c>
      <c r="AB345" s="29">
        <f t="shared" si="51"/>
        <v>1503103987.628973</v>
      </c>
      <c r="AC345" s="28">
        <v>0</v>
      </c>
      <c r="AD345" s="28">
        <v>0</v>
      </c>
      <c r="AE345" s="28"/>
      <c r="AF345" s="27">
        <v>0</v>
      </c>
      <c r="AG345" s="27">
        <f t="shared" si="54"/>
        <v>0</v>
      </c>
      <c r="AH345" s="27">
        <v>50629</v>
      </c>
      <c r="AI345" s="29">
        <f t="shared" si="52"/>
        <v>1503154616.628973</v>
      </c>
    </row>
    <row r="346" spans="1:35" ht="30" x14ac:dyDescent="0.25">
      <c r="A346" s="11" t="s">
        <v>1214</v>
      </c>
      <c r="B346" s="10" t="s">
        <v>2406</v>
      </c>
      <c r="C346" s="10" t="s">
        <v>1315</v>
      </c>
      <c r="D346" s="10"/>
      <c r="E346" s="10" t="s">
        <v>248</v>
      </c>
      <c r="F346" s="10" t="s">
        <v>1613</v>
      </c>
      <c r="G346" s="10">
        <v>1258773924.6300001</v>
      </c>
      <c r="H346" s="10">
        <v>0</v>
      </c>
      <c r="I346" s="10">
        <v>0</v>
      </c>
      <c r="J346" s="10">
        <v>0</v>
      </c>
      <c r="K346" s="10">
        <f t="shared" si="53"/>
        <v>1258773924.6300001</v>
      </c>
      <c r="L346" s="10">
        <v>0</v>
      </c>
      <c r="M346" s="10">
        <v>150898408.8323679</v>
      </c>
      <c r="N346" s="10">
        <v>11639548.664723754</v>
      </c>
      <c r="O346" s="10">
        <v>232809652.77000001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f t="shared" si="47"/>
        <v>1654121534.8970919</v>
      </c>
      <c r="W346" s="29">
        <v>1258773924.6300001</v>
      </c>
      <c r="X346" s="29">
        <f t="shared" si="48"/>
        <v>150898408.8323679</v>
      </c>
      <c r="Y346" s="29">
        <f t="shared" si="49"/>
        <v>244449201.43472376</v>
      </c>
      <c r="Z346" s="29">
        <f t="shared" si="50"/>
        <v>1654121534.8970919</v>
      </c>
      <c r="AA346" s="27">
        <v>182919121</v>
      </c>
      <c r="AB346" s="29">
        <f t="shared" si="51"/>
        <v>1471202413.8970919</v>
      </c>
      <c r="AC346" s="28">
        <v>0</v>
      </c>
      <c r="AD346" s="28">
        <v>0</v>
      </c>
      <c r="AE346" s="28"/>
      <c r="AF346" s="27">
        <v>0</v>
      </c>
      <c r="AG346" s="27">
        <f t="shared" si="54"/>
        <v>0</v>
      </c>
      <c r="AH346" s="27">
        <v>96498</v>
      </c>
      <c r="AI346" s="29">
        <f t="shared" si="52"/>
        <v>1471298911.8970919</v>
      </c>
    </row>
    <row r="347" spans="1:35" ht="30" x14ac:dyDescent="0.25">
      <c r="A347" s="11" t="s">
        <v>1214</v>
      </c>
      <c r="B347" s="10" t="s">
        <v>2406</v>
      </c>
      <c r="C347" s="10" t="s">
        <v>1315</v>
      </c>
      <c r="D347" s="10"/>
      <c r="E347" s="10" t="s">
        <v>249</v>
      </c>
      <c r="F347" s="10" t="s">
        <v>1614</v>
      </c>
      <c r="G347" s="10">
        <v>876549270.49000001</v>
      </c>
      <c r="H347" s="10">
        <v>0</v>
      </c>
      <c r="I347" s="10">
        <v>0</v>
      </c>
      <c r="J347" s="10">
        <v>0</v>
      </c>
      <c r="K347" s="10">
        <f t="shared" si="53"/>
        <v>876549270.49000001</v>
      </c>
      <c r="L347" s="10">
        <v>0</v>
      </c>
      <c r="M347" s="10">
        <v>973251674.19906735</v>
      </c>
      <c r="N347" s="10">
        <v>6039622.107322216</v>
      </c>
      <c r="O347" s="10">
        <v>119060709.77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f t="shared" si="47"/>
        <v>1974901276.5663896</v>
      </c>
      <c r="W347" s="29">
        <v>876549270.49000001</v>
      </c>
      <c r="X347" s="29">
        <f t="shared" si="48"/>
        <v>973251674.19906735</v>
      </c>
      <c r="Y347" s="29">
        <f t="shared" si="49"/>
        <v>125100331.87732221</v>
      </c>
      <c r="Z347" s="29">
        <f t="shared" si="50"/>
        <v>1974901276.5663896</v>
      </c>
      <c r="AA347" s="27">
        <v>130277934</v>
      </c>
      <c r="AB347" s="29">
        <f t="shared" si="51"/>
        <v>1844623342.5663896</v>
      </c>
      <c r="AC347" s="28">
        <v>0</v>
      </c>
      <c r="AD347" s="28">
        <v>0</v>
      </c>
      <c r="AE347" s="28"/>
      <c r="AF347" s="27">
        <v>0</v>
      </c>
      <c r="AG347" s="27">
        <f t="shared" si="54"/>
        <v>0</v>
      </c>
      <c r="AH347" s="27">
        <v>67317</v>
      </c>
      <c r="AI347" s="29">
        <f t="shared" si="52"/>
        <v>1844690659.5663896</v>
      </c>
    </row>
    <row r="348" spans="1:35" ht="30" x14ac:dyDescent="0.25">
      <c r="A348" s="11" t="s">
        <v>1214</v>
      </c>
      <c r="B348" s="10" t="s">
        <v>2406</v>
      </c>
      <c r="C348" s="10" t="s">
        <v>1315</v>
      </c>
      <c r="D348" s="10"/>
      <c r="E348" s="10" t="s">
        <v>962</v>
      </c>
      <c r="F348" s="10" t="s">
        <v>1615</v>
      </c>
      <c r="G348" s="10">
        <v>939301596.91999996</v>
      </c>
      <c r="H348" s="10">
        <v>0</v>
      </c>
      <c r="I348" s="10">
        <v>0</v>
      </c>
      <c r="J348" s="10">
        <v>0</v>
      </c>
      <c r="K348" s="10">
        <f t="shared" si="53"/>
        <v>939301596.91999996</v>
      </c>
      <c r="L348" s="10">
        <v>0</v>
      </c>
      <c r="M348" s="10">
        <v>1456024696.3462586</v>
      </c>
      <c r="N348" s="10">
        <v>8898084.8175885081</v>
      </c>
      <c r="O348" s="10">
        <v>179586723.94999999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f t="shared" si="47"/>
        <v>2583811102.0338469</v>
      </c>
      <c r="W348" s="29">
        <v>939301596.91999996</v>
      </c>
      <c r="X348" s="29">
        <f t="shared" si="48"/>
        <v>1456024696.3462586</v>
      </c>
      <c r="Y348" s="29">
        <f t="shared" si="49"/>
        <v>188484808.7675885</v>
      </c>
      <c r="Z348" s="29">
        <f t="shared" si="50"/>
        <v>2583811102.0338473</v>
      </c>
      <c r="AA348" s="27">
        <v>1407931382.1500001</v>
      </c>
      <c r="AB348" s="29">
        <f t="shared" si="51"/>
        <v>1175879719.8838472</v>
      </c>
      <c r="AC348" s="28">
        <v>0</v>
      </c>
      <c r="AD348" s="28">
        <v>0</v>
      </c>
      <c r="AE348" s="28"/>
      <c r="AF348" s="27">
        <v>0</v>
      </c>
      <c r="AG348" s="27">
        <f t="shared" si="54"/>
        <v>0</v>
      </c>
      <c r="AH348" s="27">
        <v>72213</v>
      </c>
      <c r="AI348" s="29">
        <f t="shared" si="52"/>
        <v>1175951932.8838472</v>
      </c>
    </row>
    <row r="349" spans="1:35" ht="30" x14ac:dyDescent="0.25">
      <c r="A349" s="11" t="s">
        <v>1214</v>
      </c>
      <c r="B349" s="10" t="s">
        <v>2406</v>
      </c>
      <c r="C349" s="10" t="s">
        <v>1315</v>
      </c>
      <c r="D349" s="10"/>
      <c r="E349" s="10" t="s">
        <v>963</v>
      </c>
      <c r="F349" s="10" t="s">
        <v>1616</v>
      </c>
      <c r="G349" s="10">
        <v>362550801.13999999</v>
      </c>
      <c r="H349" s="10">
        <v>0</v>
      </c>
      <c r="I349" s="10">
        <v>0</v>
      </c>
      <c r="J349" s="10">
        <v>0</v>
      </c>
      <c r="K349" s="10">
        <f t="shared" si="53"/>
        <v>362550801.13999999</v>
      </c>
      <c r="L349" s="10">
        <v>0</v>
      </c>
      <c r="M349" s="10">
        <v>543578758.15445507</v>
      </c>
      <c r="N349" s="10">
        <v>3323058.3597138971</v>
      </c>
      <c r="O349" s="10">
        <v>66961393.759999998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f t="shared" si="47"/>
        <v>976414011.41416895</v>
      </c>
      <c r="W349" s="29">
        <v>362550801.13999999</v>
      </c>
      <c r="X349" s="29">
        <f t="shared" si="48"/>
        <v>543578758.15445507</v>
      </c>
      <c r="Y349" s="29">
        <f t="shared" si="49"/>
        <v>70284452.119713902</v>
      </c>
      <c r="Z349" s="29">
        <f t="shared" si="50"/>
        <v>976414011.41416895</v>
      </c>
      <c r="AA349" s="27">
        <v>51945132</v>
      </c>
      <c r="AB349" s="29">
        <f t="shared" si="51"/>
        <v>924468879.41416895</v>
      </c>
      <c r="AC349" s="28">
        <v>0</v>
      </c>
      <c r="AD349" s="28">
        <v>0</v>
      </c>
      <c r="AE349" s="28"/>
      <c r="AF349" s="27">
        <v>0</v>
      </c>
      <c r="AG349" s="27">
        <f t="shared" si="54"/>
        <v>0</v>
      </c>
      <c r="AH349" s="27">
        <v>27771</v>
      </c>
      <c r="AI349" s="29">
        <f t="shared" si="52"/>
        <v>924496650.41416895</v>
      </c>
    </row>
    <row r="350" spans="1:35" ht="30" x14ac:dyDescent="0.25">
      <c r="A350" s="11" t="s">
        <v>1214</v>
      </c>
      <c r="B350" s="10" t="s">
        <v>2406</v>
      </c>
      <c r="C350" s="10" t="s">
        <v>1315</v>
      </c>
      <c r="D350" s="10"/>
      <c r="E350" s="10" t="s">
        <v>250</v>
      </c>
      <c r="F350" s="10" t="s">
        <v>1617</v>
      </c>
      <c r="G350" s="10">
        <v>1309758078.8499999</v>
      </c>
      <c r="H350" s="10">
        <v>0</v>
      </c>
      <c r="I350" s="10">
        <v>0</v>
      </c>
      <c r="J350" s="10">
        <v>0</v>
      </c>
      <c r="K350" s="10">
        <f t="shared" si="53"/>
        <v>1309758078.8499999</v>
      </c>
      <c r="L350" s="10">
        <v>0</v>
      </c>
      <c r="M350" s="10">
        <v>2110341389.1919417</v>
      </c>
      <c r="N350" s="10">
        <v>12854640.1717996</v>
      </c>
      <c r="O350" s="10">
        <v>261756880.33000001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f t="shared" si="47"/>
        <v>3694710988.5437412</v>
      </c>
      <c r="W350" s="29">
        <v>1309758078.8499999</v>
      </c>
      <c r="X350" s="29">
        <f t="shared" si="48"/>
        <v>2110341389.1919417</v>
      </c>
      <c r="Y350" s="29">
        <f t="shared" si="49"/>
        <v>274611520.50179958</v>
      </c>
      <c r="Z350" s="29">
        <f t="shared" si="50"/>
        <v>3694710988.5437412</v>
      </c>
      <c r="AA350" s="27">
        <v>520412788</v>
      </c>
      <c r="AB350" s="29">
        <f t="shared" si="51"/>
        <v>3174298200.5437412</v>
      </c>
      <c r="AC350" s="28">
        <v>0</v>
      </c>
      <c r="AD350" s="28">
        <v>0</v>
      </c>
      <c r="AE350" s="28"/>
      <c r="AF350" s="27">
        <v>0</v>
      </c>
      <c r="AG350" s="27">
        <f t="shared" si="54"/>
        <v>0</v>
      </c>
      <c r="AH350" s="27">
        <v>82504</v>
      </c>
      <c r="AI350" s="29">
        <f t="shared" si="52"/>
        <v>3174380704.5437412</v>
      </c>
    </row>
    <row r="351" spans="1:35" ht="30" x14ac:dyDescent="0.25">
      <c r="A351" s="11" t="s">
        <v>1214</v>
      </c>
      <c r="B351" s="10" t="s">
        <v>2406</v>
      </c>
      <c r="C351" s="10" t="s">
        <v>1315</v>
      </c>
      <c r="D351" s="10"/>
      <c r="E351" s="10" t="s">
        <v>251</v>
      </c>
      <c r="F351" s="10" t="s">
        <v>1618</v>
      </c>
      <c r="G351" s="10">
        <v>844759940.94000006</v>
      </c>
      <c r="H351" s="10">
        <v>0</v>
      </c>
      <c r="I351" s="10">
        <v>0</v>
      </c>
      <c r="J351" s="10">
        <v>0</v>
      </c>
      <c r="K351" s="10">
        <f t="shared" si="53"/>
        <v>844759940.94000006</v>
      </c>
      <c r="L351" s="10">
        <v>0</v>
      </c>
      <c r="M351" s="10">
        <v>1138839726.1089673</v>
      </c>
      <c r="N351" s="10">
        <v>4053931.7283847332</v>
      </c>
      <c r="O351" s="10">
        <v>77421025.549999997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f t="shared" si="47"/>
        <v>2065074624.327352</v>
      </c>
      <c r="W351" s="29">
        <v>844759940.94000006</v>
      </c>
      <c r="X351" s="29">
        <f t="shared" si="48"/>
        <v>1138839726.1089673</v>
      </c>
      <c r="Y351" s="29">
        <f t="shared" si="49"/>
        <v>81474957.27838473</v>
      </c>
      <c r="Z351" s="29">
        <f t="shared" si="50"/>
        <v>2065074624.327352</v>
      </c>
      <c r="AA351" s="27">
        <v>1978046981</v>
      </c>
      <c r="AB351" s="29">
        <f t="shared" si="51"/>
        <v>87027643.327352047</v>
      </c>
      <c r="AC351" s="28">
        <v>0</v>
      </c>
      <c r="AD351" s="28">
        <v>0</v>
      </c>
      <c r="AE351" s="28"/>
      <c r="AF351" s="27">
        <v>0</v>
      </c>
      <c r="AG351" s="27">
        <f t="shared" si="54"/>
        <v>0</v>
      </c>
      <c r="AH351" s="27">
        <v>64922</v>
      </c>
      <c r="AI351" s="29">
        <f t="shared" si="52"/>
        <v>87092565.327352047</v>
      </c>
    </row>
    <row r="352" spans="1:35" ht="30" x14ac:dyDescent="0.25">
      <c r="A352" s="11" t="s">
        <v>1214</v>
      </c>
      <c r="B352" s="10" t="s">
        <v>2406</v>
      </c>
      <c r="C352" s="10" t="s">
        <v>1315</v>
      </c>
      <c r="D352" s="10"/>
      <c r="E352" s="10" t="s">
        <v>964</v>
      </c>
      <c r="F352" s="10" t="s">
        <v>1619</v>
      </c>
      <c r="G352" s="10">
        <v>1016792437.74</v>
      </c>
      <c r="H352" s="10">
        <v>0</v>
      </c>
      <c r="I352" s="10">
        <v>0</v>
      </c>
      <c r="J352" s="10">
        <v>0</v>
      </c>
      <c r="K352" s="10">
        <f t="shared" si="53"/>
        <v>1016792437.74</v>
      </c>
      <c r="L352" s="10">
        <v>0</v>
      </c>
      <c r="M352" s="10">
        <v>1167995532.6809275</v>
      </c>
      <c r="N352" s="10">
        <v>7217164.0280525386</v>
      </c>
      <c r="O352" s="10">
        <v>141346250.59999999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f t="shared" si="47"/>
        <v>2333351385.0489798</v>
      </c>
      <c r="W352" s="29">
        <v>1016792437.74</v>
      </c>
      <c r="X352" s="29">
        <f t="shared" si="48"/>
        <v>1167995532.6809275</v>
      </c>
      <c r="Y352" s="29">
        <f t="shared" si="49"/>
        <v>148563414.62805253</v>
      </c>
      <c r="Z352" s="29">
        <f t="shared" si="50"/>
        <v>2333351385.0489802</v>
      </c>
      <c r="AA352" s="27">
        <v>316234676.47000003</v>
      </c>
      <c r="AB352" s="29">
        <f t="shared" si="51"/>
        <v>2017116708.5789802</v>
      </c>
      <c r="AC352" s="28">
        <v>0</v>
      </c>
      <c r="AD352" s="28">
        <v>0</v>
      </c>
      <c r="AE352" s="28"/>
      <c r="AF352" s="27">
        <v>0</v>
      </c>
      <c r="AG352" s="27">
        <f t="shared" si="54"/>
        <v>0</v>
      </c>
      <c r="AH352" s="27">
        <v>77891</v>
      </c>
      <c r="AI352" s="29">
        <f t="shared" si="52"/>
        <v>2017194599.5789802</v>
      </c>
    </row>
    <row r="353" spans="1:35" ht="30" x14ac:dyDescent="0.25">
      <c r="A353" s="11" t="s">
        <v>1214</v>
      </c>
      <c r="B353" s="10" t="s">
        <v>2406</v>
      </c>
      <c r="C353" s="10" t="s">
        <v>1315</v>
      </c>
      <c r="D353" s="10"/>
      <c r="E353" s="10" t="s">
        <v>252</v>
      </c>
      <c r="F353" s="10" t="s">
        <v>1620</v>
      </c>
      <c r="G353" s="10">
        <v>974637017.25</v>
      </c>
      <c r="H353" s="10">
        <v>0</v>
      </c>
      <c r="I353" s="10">
        <v>0</v>
      </c>
      <c r="J353" s="10">
        <v>0</v>
      </c>
      <c r="K353" s="10">
        <f t="shared" si="53"/>
        <v>974637017.25</v>
      </c>
      <c r="L353" s="10">
        <v>0</v>
      </c>
      <c r="M353" s="10">
        <v>1577446844.7642777</v>
      </c>
      <c r="N353" s="10">
        <v>9649841.6441056132</v>
      </c>
      <c r="O353" s="10">
        <v>194276308.47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f t="shared" si="47"/>
        <v>2756010012.1283827</v>
      </c>
      <c r="W353" s="29">
        <v>974637017.25</v>
      </c>
      <c r="X353" s="29">
        <f t="shared" si="48"/>
        <v>1577446844.7642777</v>
      </c>
      <c r="Y353" s="29">
        <f t="shared" si="49"/>
        <v>203926150.11410561</v>
      </c>
      <c r="Z353" s="29">
        <f t="shared" si="50"/>
        <v>2756010012.1283832</v>
      </c>
      <c r="AA353" s="27">
        <v>1314386692.0699999</v>
      </c>
      <c r="AB353" s="29">
        <f t="shared" si="51"/>
        <v>1441623320.0583832</v>
      </c>
      <c r="AC353" s="28">
        <v>0</v>
      </c>
      <c r="AD353" s="28">
        <v>0</v>
      </c>
      <c r="AE353" s="28"/>
      <c r="AF353" s="27">
        <v>0</v>
      </c>
      <c r="AG353" s="27">
        <f t="shared" si="54"/>
        <v>0</v>
      </c>
      <c r="AH353" s="27">
        <v>63331</v>
      </c>
      <c r="AI353" s="29">
        <f t="shared" si="52"/>
        <v>1441686651.0583832</v>
      </c>
    </row>
    <row r="354" spans="1:35" ht="30" x14ac:dyDescent="0.25">
      <c r="A354" s="11" t="s">
        <v>1214</v>
      </c>
      <c r="B354" s="10" t="s">
        <v>2406</v>
      </c>
      <c r="C354" s="10" t="s">
        <v>1315</v>
      </c>
      <c r="D354" s="10"/>
      <c r="E354" s="10" t="s">
        <v>965</v>
      </c>
      <c r="F354" s="10" t="s">
        <v>1621</v>
      </c>
      <c r="G354" s="10">
        <v>1197881081.1500001</v>
      </c>
      <c r="H354" s="10">
        <v>0</v>
      </c>
      <c r="I354" s="10">
        <v>0</v>
      </c>
      <c r="J354" s="10">
        <v>0</v>
      </c>
      <c r="K354" s="10">
        <f t="shared" si="53"/>
        <v>1197881081.1500001</v>
      </c>
      <c r="L354" s="10">
        <v>0</v>
      </c>
      <c r="M354" s="10">
        <v>366484367.31496382</v>
      </c>
      <c r="N354" s="10">
        <v>11836238.988608897</v>
      </c>
      <c r="O354" s="10">
        <v>238899186.19999999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f t="shared" si="47"/>
        <v>1815100873.6535728</v>
      </c>
      <c r="W354" s="29">
        <v>1197881081.1500001</v>
      </c>
      <c r="X354" s="29">
        <f t="shared" si="48"/>
        <v>366484367.31496382</v>
      </c>
      <c r="Y354" s="29">
        <f t="shared" si="49"/>
        <v>250735425.18860888</v>
      </c>
      <c r="Z354" s="29">
        <f t="shared" si="50"/>
        <v>1815100873.6535728</v>
      </c>
      <c r="AA354" s="27">
        <v>65450612</v>
      </c>
      <c r="AB354" s="29">
        <f t="shared" si="51"/>
        <v>1749650261.6535728</v>
      </c>
      <c r="AC354" s="28">
        <v>0</v>
      </c>
      <c r="AD354" s="28">
        <v>0</v>
      </c>
      <c r="AE354" s="28"/>
      <c r="AF354" s="27">
        <v>0</v>
      </c>
      <c r="AG354" s="27">
        <f t="shared" si="54"/>
        <v>0</v>
      </c>
      <c r="AH354" s="27">
        <v>75822</v>
      </c>
      <c r="AI354" s="29">
        <f t="shared" si="52"/>
        <v>1749726083.6535728</v>
      </c>
    </row>
    <row r="355" spans="1:35" ht="30" x14ac:dyDescent="0.25">
      <c r="A355" s="11" t="s">
        <v>1214</v>
      </c>
      <c r="B355" s="10" t="s">
        <v>2406</v>
      </c>
      <c r="C355" s="10" t="s">
        <v>1315</v>
      </c>
      <c r="D355" s="10"/>
      <c r="E355" s="10" t="s">
        <v>253</v>
      </c>
      <c r="F355" s="10" t="s">
        <v>1622</v>
      </c>
      <c r="G355" s="10">
        <v>2066535255.2</v>
      </c>
      <c r="H355" s="10">
        <v>0</v>
      </c>
      <c r="I355" s="10">
        <v>0</v>
      </c>
      <c r="J355" s="10">
        <v>0</v>
      </c>
      <c r="K355" s="10">
        <f t="shared" si="53"/>
        <v>2066535255.2</v>
      </c>
      <c r="L355" s="10">
        <v>0</v>
      </c>
      <c r="M355" s="10">
        <v>3321696944.6677217</v>
      </c>
      <c r="N355" s="10">
        <v>20187547.604144692</v>
      </c>
      <c r="O355" s="10">
        <v>413567306.74000001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f t="shared" si="47"/>
        <v>5821987054.2118664</v>
      </c>
      <c r="W355" s="29">
        <v>2066535255.2</v>
      </c>
      <c r="X355" s="29">
        <f t="shared" si="48"/>
        <v>3321696944.6677217</v>
      </c>
      <c r="Y355" s="29">
        <f t="shared" si="49"/>
        <v>433754854.3441447</v>
      </c>
      <c r="Z355" s="29">
        <f t="shared" si="50"/>
        <v>5821987054.2118664</v>
      </c>
      <c r="AA355" s="27">
        <v>966422216</v>
      </c>
      <c r="AB355" s="29">
        <f t="shared" si="51"/>
        <v>4855564838.2118664</v>
      </c>
      <c r="AC355" s="28">
        <v>0</v>
      </c>
      <c r="AD355" s="28">
        <v>0</v>
      </c>
      <c r="AE355" s="28"/>
      <c r="AF355" s="27">
        <v>732056495</v>
      </c>
      <c r="AG355" s="27">
        <f t="shared" si="54"/>
        <v>732056495</v>
      </c>
      <c r="AH355" s="27">
        <v>115406</v>
      </c>
      <c r="AI355" s="29">
        <f t="shared" si="52"/>
        <v>5587736739.2118664</v>
      </c>
    </row>
    <row r="356" spans="1:35" ht="30" x14ac:dyDescent="0.25">
      <c r="A356" s="11" t="s">
        <v>1214</v>
      </c>
      <c r="B356" s="10" t="s">
        <v>2406</v>
      </c>
      <c r="C356" s="10" t="s">
        <v>1315</v>
      </c>
      <c r="D356" s="10"/>
      <c r="E356" s="10" t="s">
        <v>966</v>
      </c>
      <c r="F356" s="10" t="s">
        <v>1623</v>
      </c>
      <c r="G356" s="10">
        <v>804094448.59000003</v>
      </c>
      <c r="H356" s="10">
        <v>0</v>
      </c>
      <c r="I356" s="10">
        <v>0</v>
      </c>
      <c r="J356" s="10">
        <v>0</v>
      </c>
      <c r="K356" s="10">
        <f t="shared" si="53"/>
        <v>804094448.59000003</v>
      </c>
      <c r="L356" s="10">
        <v>0</v>
      </c>
      <c r="M356" s="10">
        <v>1046457939.9217726</v>
      </c>
      <c r="N356" s="10">
        <v>6427666.8840938509</v>
      </c>
      <c r="O356" s="10">
        <v>127897313.95999999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f t="shared" si="47"/>
        <v>1984877369.3558664</v>
      </c>
      <c r="W356" s="29">
        <v>804094448.59000003</v>
      </c>
      <c r="X356" s="29">
        <f t="shared" si="48"/>
        <v>1046457939.9217726</v>
      </c>
      <c r="Y356" s="29">
        <f t="shared" si="49"/>
        <v>134324980.84409386</v>
      </c>
      <c r="Z356" s="29">
        <f t="shared" si="50"/>
        <v>1984877369.3558664</v>
      </c>
      <c r="AA356" s="27">
        <v>0</v>
      </c>
      <c r="AB356" s="29">
        <f t="shared" si="51"/>
        <v>1984877369.3558664</v>
      </c>
      <c r="AC356" s="28">
        <v>0</v>
      </c>
      <c r="AD356" s="28">
        <v>0</v>
      </c>
      <c r="AE356" s="28"/>
      <c r="AF356" s="27">
        <v>0</v>
      </c>
      <c r="AG356" s="27">
        <f t="shared" si="54"/>
        <v>0</v>
      </c>
      <c r="AH356" s="27">
        <v>61530</v>
      </c>
      <c r="AI356" s="29">
        <f t="shared" si="52"/>
        <v>1984938899.3558664</v>
      </c>
    </row>
    <row r="357" spans="1:35" ht="30" x14ac:dyDescent="0.25">
      <c r="A357" s="11" t="s">
        <v>1214</v>
      </c>
      <c r="B357" s="10" t="s">
        <v>2406</v>
      </c>
      <c r="C357" s="10" t="s">
        <v>1315</v>
      </c>
      <c r="D357" s="10"/>
      <c r="E357" s="10" t="s">
        <v>254</v>
      </c>
      <c r="F357" s="10" t="s">
        <v>1624</v>
      </c>
      <c r="G357" s="10">
        <v>958483788.53999996</v>
      </c>
      <c r="H357" s="10">
        <v>0</v>
      </c>
      <c r="I357" s="10">
        <v>0</v>
      </c>
      <c r="J357" s="10">
        <v>0</v>
      </c>
      <c r="K357" s="10">
        <f t="shared" si="53"/>
        <v>958483788.53999996</v>
      </c>
      <c r="L357" s="10">
        <v>0</v>
      </c>
      <c r="M357" s="10">
        <v>1845811482.33915</v>
      </c>
      <c r="N357" s="10">
        <v>7935755.6040701866</v>
      </c>
      <c r="O357" s="10">
        <v>156258892.90000001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f t="shared" si="47"/>
        <v>2968489919.3832202</v>
      </c>
      <c r="W357" s="29">
        <v>958483788.53999996</v>
      </c>
      <c r="X357" s="29">
        <f t="shared" si="48"/>
        <v>1845811482.33915</v>
      </c>
      <c r="Y357" s="29">
        <f t="shared" si="49"/>
        <v>164194648.50407019</v>
      </c>
      <c r="Z357" s="29">
        <f t="shared" si="50"/>
        <v>2968489919.3832202</v>
      </c>
      <c r="AA357" s="27">
        <v>1086153375.8</v>
      </c>
      <c r="AB357" s="29">
        <f t="shared" si="51"/>
        <v>1882336543.5832202</v>
      </c>
      <c r="AC357" s="28">
        <v>0</v>
      </c>
      <c r="AD357" s="28">
        <v>0</v>
      </c>
      <c r="AE357" s="28"/>
      <c r="AF357" s="27">
        <v>0</v>
      </c>
      <c r="AG357" s="27">
        <f t="shared" si="54"/>
        <v>0</v>
      </c>
      <c r="AH357" s="27">
        <v>73570</v>
      </c>
      <c r="AI357" s="29">
        <f t="shared" si="52"/>
        <v>1882410113.5832202</v>
      </c>
    </row>
    <row r="358" spans="1:35" ht="30" x14ac:dyDescent="0.25">
      <c r="A358" s="11" t="s">
        <v>1214</v>
      </c>
      <c r="B358" s="10" t="s">
        <v>2406</v>
      </c>
      <c r="C358" s="10" t="s">
        <v>1315</v>
      </c>
      <c r="D358" s="10"/>
      <c r="E358" s="10" t="s">
        <v>255</v>
      </c>
      <c r="F358" s="10" t="s">
        <v>1625</v>
      </c>
      <c r="G358" s="10">
        <v>1351339048.8</v>
      </c>
      <c r="H358" s="10">
        <v>0</v>
      </c>
      <c r="I358" s="10">
        <v>0</v>
      </c>
      <c r="J358" s="10">
        <v>0</v>
      </c>
      <c r="K358" s="10">
        <f t="shared" si="53"/>
        <v>1351339048.8</v>
      </c>
      <c r="L358" s="10">
        <v>0</v>
      </c>
      <c r="M358" s="10">
        <v>2184836333.6069665</v>
      </c>
      <c r="N358" s="10">
        <v>13351298.149276376</v>
      </c>
      <c r="O358" s="10">
        <v>269489053.38999999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f t="shared" si="47"/>
        <v>3819015733.9462423</v>
      </c>
      <c r="W358" s="29">
        <v>1351339048.8</v>
      </c>
      <c r="X358" s="29">
        <f t="shared" si="48"/>
        <v>2184836333.6069665</v>
      </c>
      <c r="Y358" s="29">
        <f t="shared" si="49"/>
        <v>282840351.53927636</v>
      </c>
      <c r="Z358" s="29">
        <f t="shared" si="50"/>
        <v>3819015733.9462423</v>
      </c>
      <c r="AA358" s="27">
        <v>564568759</v>
      </c>
      <c r="AB358" s="29">
        <f t="shared" si="51"/>
        <v>3254446974.9462423</v>
      </c>
      <c r="AC358" s="28">
        <v>0</v>
      </c>
      <c r="AD358" s="28">
        <v>0</v>
      </c>
      <c r="AE358" s="28"/>
      <c r="AF358" s="27">
        <v>0</v>
      </c>
      <c r="AG358" s="27">
        <f t="shared" si="54"/>
        <v>0</v>
      </c>
      <c r="AH358" s="27">
        <v>87650</v>
      </c>
      <c r="AI358" s="29">
        <f t="shared" si="52"/>
        <v>3254534624.9462423</v>
      </c>
    </row>
    <row r="359" spans="1:35" ht="30" x14ac:dyDescent="0.25">
      <c r="A359" s="11" t="s">
        <v>1214</v>
      </c>
      <c r="B359" s="10" t="s">
        <v>2406</v>
      </c>
      <c r="C359" s="10" t="s">
        <v>1315</v>
      </c>
      <c r="D359" s="10"/>
      <c r="E359" s="10" t="s">
        <v>967</v>
      </c>
      <c r="F359" s="10" t="s">
        <v>1626</v>
      </c>
      <c r="G359" s="10">
        <v>655742827</v>
      </c>
      <c r="H359" s="10">
        <v>0</v>
      </c>
      <c r="I359" s="10">
        <v>0</v>
      </c>
      <c r="J359" s="10">
        <v>0</v>
      </c>
      <c r="K359" s="10">
        <f t="shared" si="53"/>
        <v>655742827</v>
      </c>
      <c r="L359" s="10">
        <v>0</v>
      </c>
      <c r="M359" s="10">
        <v>943149070.90775824</v>
      </c>
      <c r="N359" s="10">
        <v>5766981.4282782078</v>
      </c>
      <c r="O359" s="10">
        <v>116353506.8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f t="shared" si="47"/>
        <v>1721012386.1360364</v>
      </c>
      <c r="W359" s="29">
        <v>655742827</v>
      </c>
      <c r="X359" s="29">
        <f t="shared" si="48"/>
        <v>943149070.90775824</v>
      </c>
      <c r="Y359" s="29">
        <f t="shared" si="49"/>
        <v>122120488.2282782</v>
      </c>
      <c r="Z359" s="29">
        <f t="shared" si="50"/>
        <v>1721012386.1360364</v>
      </c>
      <c r="AA359" s="27">
        <v>1041082449.4</v>
      </c>
      <c r="AB359" s="29">
        <f t="shared" si="51"/>
        <v>679929936.73603642</v>
      </c>
      <c r="AC359" s="28">
        <v>0</v>
      </c>
      <c r="AD359" s="28">
        <v>0</v>
      </c>
      <c r="AE359" s="28"/>
      <c r="AF359" s="27">
        <v>0</v>
      </c>
      <c r="AG359" s="27">
        <f t="shared" si="54"/>
        <v>0</v>
      </c>
      <c r="AH359" s="27">
        <v>50519</v>
      </c>
      <c r="AI359" s="29">
        <f t="shared" si="52"/>
        <v>679980455.73603642</v>
      </c>
    </row>
    <row r="360" spans="1:35" ht="30" x14ac:dyDescent="0.25">
      <c r="A360" s="11" t="s">
        <v>1214</v>
      </c>
      <c r="B360" s="10" t="s">
        <v>2406</v>
      </c>
      <c r="C360" s="10" t="s">
        <v>1315</v>
      </c>
      <c r="D360" s="10"/>
      <c r="E360" s="10" t="s">
        <v>256</v>
      </c>
      <c r="F360" s="10" t="s">
        <v>1627</v>
      </c>
      <c r="G360" s="10">
        <v>1245800459.8</v>
      </c>
      <c r="H360" s="10">
        <v>0</v>
      </c>
      <c r="I360" s="10">
        <v>0</v>
      </c>
      <c r="J360" s="10">
        <v>0</v>
      </c>
      <c r="K360" s="10">
        <f t="shared" si="53"/>
        <v>1245800459.8</v>
      </c>
      <c r="L360" s="10">
        <v>0</v>
      </c>
      <c r="M360" s="10">
        <v>2007324486.7897313</v>
      </c>
      <c r="N360" s="10">
        <v>12228198.15692085</v>
      </c>
      <c r="O360" s="10">
        <v>248963633.19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f t="shared" si="47"/>
        <v>3514316777.9366522</v>
      </c>
      <c r="W360" s="29">
        <v>1245800459.8</v>
      </c>
      <c r="X360" s="29">
        <f t="shared" si="48"/>
        <v>2007324486.7897313</v>
      </c>
      <c r="Y360" s="29">
        <f t="shared" si="49"/>
        <v>261191831.34692085</v>
      </c>
      <c r="Z360" s="29">
        <f t="shared" si="50"/>
        <v>3514316777.9366522</v>
      </c>
      <c r="AA360" s="27">
        <v>533109183.5</v>
      </c>
      <c r="AB360" s="29">
        <f t="shared" si="51"/>
        <v>2981207594.4366522</v>
      </c>
      <c r="AC360" s="28">
        <v>0</v>
      </c>
      <c r="AD360" s="28">
        <v>0</v>
      </c>
      <c r="AE360" s="28"/>
      <c r="AF360" s="27">
        <v>329139136.77999997</v>
      </c>
      <c r="AG360" s="27">
        <f t="shared" si="54"/>
        <v>329139136.77999997</v>
      </c>
      <c r="AH360" s="27">
        <v>91244</v>
      </c>
      <c r="AI360" s="29">
        <f t="shared" si="52"/>
        <v>3310437975.2166519</v>
      </c>
    </row>
    <row r="361" spans="1:35" ht="30" x14ac:dyDescent="0.25">
      <c r="A361" s="11" t="s">
        <v>1214</v>
      </c>
      <c r="B361" s="10" t="s">
        <v>2406</v>
      </c>
      <c r="C361" s="10" t="s">
        <v>1315</v>
      </c>
      <c r="D361" s="10"/>
      <c r="E361" s="10" t="s">
        <v>257</v>
      </c>
      <c r="F361" s="10" t="s">
        <v>1628</v>
      </c>
      <c r="G361" s="10">
        <v>880207262.58000004</v>
      </c>
      <c r="H361" s="10">
        <v>0</v>
      </c>
      <c r="I361" s="10">
        <v>0</v>
      </c>
      <c r="J361" s="10">
        <v>0</v>
      </c>
      <c r="K361" s="10">
        <f t="shared" si="53"/>
        <v>880207262.58000004</v>
      </c>
      <c r="L361" s="10">
        <v>0</v>
      </c>
      <c r="M361" s="10">
        <v>259727405.97025502</v>
      </c>
      <c r="N361" s="10">
        <v>6491369.4883999527</v>
      </c>
      <c r="O361" s="10">
        <v>128877127.20999999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f t="shared" si="47"/>
        <v>1275303165.2486551</v>
      </c>
      <c r="W361" s="29">
        <v>880207262.58000004</v>
      </c>
      <c r="X361" s="29">
        <f t="shared" si="48"/>
        <v>259727405.97025502</v>
      </c>
      <c r="Y361" s="29">
        <f t="shared" si="49"/>
        <v>135368496.69839996</v>
      </c>
      <c r="Z361" s="29">
        <f t="shared" si="50"/>
        <v>1275303165.2486551</v>
      </c>
      <c r="AA361" s="27">
        <v>881719426.75</v>
      </c>
      <c r="AB361" s="29">
        <f t="shared" si="51"/>
        <v>393583738.49865508</v>
      </c>
      <c r="AC361" s="28">
        <v>0</v>
      </c>
      <c r="AD361" s="28">
        <v>0</v>
      </c>
      <c r="AE361" s="28"/>
      <c r="AF361" s="27">
        <v>0</v>
      </c>
      <c r="AG361" s="27">
        <f t="shared" si="54"/>
        <v>0</v>
      </c>
      <c r="AH361" s="27">
        <v>67464</v>
      </c>
      <c r="AI361" s="29">
        <f t="shared" si="52"/>
        <v>393651202.49865508</v>
      </c>
    </row>
    <row r="362" spans="1:35" ht="30" x14ac:dyDescent="0.25">
      <c r="A362" s="11" t="s">
        <v>1214</v>
      </c>
      <c r="B362" s="10" t="s">
        <v>2406</v>
      </c>
      <c r="C362" s="10" t="s">
        <v>1315</v>
      </c>
      <c r="D362" s="10"/>
      <c r="E362" s="10" t="s">
        <v>258</v>
      </c>
      <c r="F362" s="10" t="s">
        <v>1629</v>
      </c>
      <c r="G362" s="10">
        <v>1541899653.45</v>
      </c>
      <c r="H362" s="10">
        <v>0</v>
      </c>
      <c r="I362" s="10">
        <v>0</v>
      </c>
      <c r="J362" s="10">
        <v>0</v>
      </c>
      <c r="K362" s="10">
        <f t="shared" si="53"/>
        <v>1541899653.45</v>
      </c>
      <c r="L362" s="10">
        <v>0</v>
      </c>
      <c r="M362" s="10">
        <v>4260050361.6144848</v>
      </c>
      <c r="N362" s="10">
        <v>14965225.780471087</v>
      </c>
      <c r="O362" s="10">
        <v>309191110.51999998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f t="shared" si="47"/>
        <v>6126106351.3649559</v>
      </c>
      <c r="W362" s="29">
        <v>1541899653.45</v>
      </c>
      <c r="X362" s="29">
        <f t="shared" si="48"/>
        <v>4260050361.6144848</v>
      </c>
      <c r="Y362" s="29">
        <f t="shared" si="49"/>
        <v>324156336.30047107</v>
      </c>
      <c r="Z362" s="29">
        <f t="shared" si="50"/>
        <v>6126106351.3649559</v>
      </c>
      <c r="AA362" s="27">
        <v>497533701</v>
      </c>
      <c r="AB362" s="29">
        <f t="shared" si="51"/>
        <v>5628572650.3649559</v>
      </c>
      <c r="AC362" s="28">
        <v>0</v>
      </c>
      <c r="AD362" s="28">
        <v>0</v>
      </c>
      <c r="AE362" s="28"/>
      <c r="AF362" s="27">
        <v>1699606268</v>
      </c>
      <c r="AG362" s="27">
        <f t="shared" si="54"/>
        <v>1699606268</v>
      </c>
      <c r="AH362" s="27">
        <v>95029</v>
      </c>
      <c r="AI362" s="29">
        <f t="shared" si="52"/>
        <v>7328273947.3649559</v>
      </c>
    </row>
    <row r="363" spans="1:35" ht="30" x14ac:dyDescent="0.25">
      <c r="A363" s="11" t="s">
        <v>1214</v>
      </c>
      <c r="B363" s="10" t="s">
        <v>2406</v>
      </c>
      <c r="C363" s="10" t="s">
        <v>1315</v>
      </c>
      <c r="D363" s="10"/>
      <c r="E363" s="10" t="s">
        <v>259</v>
      </c>
      <c r="F363" s="10" t="s">
        <v>1630</v>
      </c>
      <c r="G363" s="10">
        <v>734159133.26999998</v>
      </c>
      <c r="H363" s="10">
        <v>0</v>
      </c>
      <c r="I363" s="10">
        <v>0</v>
      </c>
      <c r="J363" s="10">
        <v>0</v>
      </c>
      <c r="K363" s="10">
        <f t="shared" si="53"/>
        <v>734159133.26999998</v>
      </c>
      <c r="L363" s="10">
        <v>0</v>
      </c>
      <c r="M363" s="10">
        <v>1171731651.4689178</v>
      </c>
      <c r="N363" s="10">
        <v>7162560.203783989</v>
      </c>
      <c r="O363" s="10">
        <v>144447736.50999999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f t="shared" si="47"/>
        <v>2057501081.4527018</v>
      </c>
      <c r="W363" s="29">
        <v>734159133.26999998</v>
      </c>
      <c r="X363" s="29">
        <f t="shared" si="48"/>
        <v>1171731651.4689178</v>
      </c>
      <c r="Y363" s="29">
        <f t="shared" si="49"/>
        <v>151610296.71378398</v>
      </c>
      <c r="Z363" s="29">
        <f t="shared" si="50"/>
        <v>2057501081.4527018</v>
      </c>
      <c r="AA363" s="27">
        <v>1820901729.7</v>
      </c>
      <c r="AB363" s="29">
        <f t="shared" si="51"/>
        <v>236599351.75270176</v>
      </c>
      <c r="AC363" s="28">
        <v>0</v>
      </c>
      <c r="AD363" s="28">
        <v>0</v>
      </c>
      <c r="AE363" s="28"/>
      <c r="AF363" s="27">
        <v>0</v>
      </c>
      <c r="AG363" s="27">
        <f t="shared" si="54"/>
        <v>0</v>
      </c>
      <c r="AH363" s="27">
        <v>56531</v>
      </c>
      <c r="AI363" s="29">
        <f t="shared" si="52"/>
        <v>236655882.75270176</v>
      </c>
    </row>
    <row r="364" spans="1:35" ht="30" x14ac:dyDescent="0.25">
      <c r="A364" s="11" t="s">
        <v>1214</v>
      </c>
      <c r="B364" s="10" t="s">
        <v>2409</v>
      </c>
      <c r="C364" s="10" t="s">
        <v>1631</v>
      </c>
      <c r="D364" s="10"/>
      <c r="E364" s="10" t="s">
        <v>261</v>
      </c>
      <c r="F364" s="10" t="s">
        <v>1631</v>
      </c>
      <c r="G364" s="10">
        <v>0</v>
      </c>
      <c r="H364" s="10">
        <v>0</v>
      </c>
      <c r="I364" s="10">
        <v>0</v>
      </c>
      <c r="J364" s="10">
        <v>0</v>
      </c>
      <c r="K364" s="10">
        <f t="shared" si="53"/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f t="shared" si="47"/>
        <v>0</v>
      </c>
      <c r="W364" s="29">
        <v>0</v>
      </c>
      <c r="X364" s="29">
        <f t="shared" si="48"/>
        <v>0</v>
      </c>
      <c r="Y364" s="29">
        <f t="shared" si="49"/>
        <v>0</v>
      </c>
      <c r="Z364" s="29">
        <f t="shared" si="50"/>
        <v>0</v>
      </c>
      <c r="AA364" s="27">
        <v>0</v>
      </c>
      <c r="AB364" s="29">
        <f t="shared" si="51"/>
        <v>0</v>
      </c>
      <c r="AC364" s="28">
        <v>0</v>
      </c>
      <c r="AD364" s="28">
        <v>0</v>
      </c>
      <c r="AE364" s="28"/>
      <c r="AF364" s="27">
        <v>0</v>
      </c>
      <c r="AG364" s="27">
        <f t="shared" si="54"/>
        <v>0</v>
      </c>
      <c r="AH364" s="27">
        <v>0</v>
      </c>
      <c r="AI364" s="29">
        <f t="shared" si="52"/>
        <v>0</v>
      </c>
    </row>
    <row r="365" spans="1:35" ht="30" x14ac:dyDescent="0.25">
      <c r="A365" s="11" t="s">
        <v>1214</v>
      </c>
      <c r="B365" s="10" t="s">
        <v>2409</v>
      </c>
      <c r="C365" s="10" t="s">
        <v>1631</v>
      </c>
      <c r="D365" s="10"/>
      <c r="E365" s="10" t="s">
        <v>262</v>
      </c>
      <c r="F365" s="10" t="s">
        <v>1632</v>
      </c>
      <c r="G365" s="10">
        <v>2823847197.8699999</v>
      </c>
      <c r="H365" s="10">
        <v>0</v>
      </c>
      <c r="I365" s="10">
        <v>0</v>
      </c>
      <c r="J365" s="10">
        <v>0</v>
      </c>
      <c r="K365" s="10">
        <f t="shared" si="53"/>
        <v>2823847197.8699999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f t="shared" si="47"/>
        <v>2823847197.8699999</v>
      </c>
      <c r="W365" s="29">
        <v>2823847197.8699999</v>
      </c>
      <c r="X365" s="29">
        <f t="shared" si="48"/>
        <v>0</v>
      </c>
      <c r="Y365" s="29">
        <f t="shared" si="49"/>
        <v>0</v>
      </c>
      <c r="Z365" s="29">
        <f t="shared" si="50"/>
        <v>2823847197.8699999</v>
      </c>
      <c r="AA365" s="27">
        <v>0</v>
      </c>
      <c r="AB365" s="29">
        <f t="shared" si="51"/>
        <v>2823847197.8699999</v>
      </c>
      <c r="AC365" s="28">
        <v>0</v>
      </c>
      <c r="AD365" s="28">
        <v>0</v>
      </c>
      <c r="AE365" s="28"/>
      <c r="AF365" s="27">
        <v>0</v>
      </c>
      <c r="AG365" s="27">
        <f t="shared" si="54"/>
        <v>0</v>
      </c>
      <c r="AH365" s="27">
        <v>217524</v>
      </c>
      <c r="AI365" s="29">
        <f t="shared" si="52"/>
        <v>2824064721.8699999</v>
      </c>
    </row>
    <row r="366" spans="1:35" ht="30" x14ac:dyDescent="0.25">
      <c r="A366" s="11" t="s">
        <v>1214</v>
      </c>
      <c r="B366" s="10" t="s">
        <v>2409</v>
      </c>
      <c r="C366" s="10" t="s">
        <v>1631</v>
      </c>
      <c r="D366" s="10"/>
      <c r="E366" s="10" t="s">
        <v>263</v>
      </c>
      <c r="F366" s="10" t="s">
        <v>1633</v>
      </c>
      <c r="G366" s="10">
        <v>785131276.25</v>
      </c>
      <c r="H366" s="10">
        <v>0</v>
      </c>
      <c r="I366" s="10">
        <v>0</v>
      </c>
      <c r="J366" s="10">
        <v>0</v>
      </c>
      <c r="K366" s="10">
        <f t="shared" si="53"/>
        <v>785131276.25</v>
      </c>
      <c r="L366" s="10">
        <v>0</v>
      </c>
      <c r="M366" s="10">
        <v>142541274.73454529</v>
      </c>
      <c r="N366" s="10">
        <v>4185320.1693099439</v>
      </c>
      <c r="O366" s="10">
        <v>81170869.870000005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f t="shared" si="47"/>
        <v>1013028741.0238552</v>
      </c>
      <c r="W366" s="29">
        <v>785131276.25</v>
      </c>
      <c r="X366" s="29">
        <f t="shared" si="48"/>
        <v>142541274.73454529</v>
      </c>
      <c r="Y366" s="29">
        <f t="shared" si="49"/>
        <v>85356190.039309949</v>
      </c>
      <c r="Z366" s="29">
        <f t="shared" si="50"/>
        <v>1013028741.0238552</v>
      </c>
      <c r="AA366" s="27">
        <v>113889400.62</v>
      </c>
      <c r="AB366" s="29">
        <f t="shared" si="51"/>
        <v>899139340.4038552</v>
      </c>
      <c r="AC366" s="28">
        <v>0</v>
      </c>
      <c r="AD366" s="28">
        <v>0</v>
      </c>
      <c r="AE366" s="28"/>
      <c r="AF366" s="27">
        <v>0</v>
      </c>
      <c r="AG366" s="27">
        <f t="shared" si="54"/>
        <v>0</v>
      </c>
      <c r="AH366" s="27">
        <v>60992</v>
      </c>
      <c r="AI366" s="29">
        <f t="shared" si="52"/>
        <v>899200332.4038552</v>
      </c>
    </row>
    <row r="367" spans="1:35" ht="30" x14ac:dyDescent="0.25">
      <c r="A367" s="11" t="s">
        <v>1214</v>
      </c>
      <c r="B367" s="10" t="s">
        <v>2409</v>
      </c>
      <c r="C367" s="10" t="s">
        <v>1631</v>
      </c>
      <c r="D367" s="10"/>
      <c r="E367" s="10" t="s">
        <v>968</v>
      </c>
      <c r="F367" s="10" t="s">
        <v>1634</v>
      </c>
      <c r="G367" s="10">
        <v>1412553943.8399999</v>
      </c>
      <c r="H367" s="10">
        <v>0</v>
      </c>
      <c r="I367" s="10">
        <v>0</v>
      </c>
      <c r="J367" s="10">
        <v>0</v>
      </c>
      <c r="K367" s="10">
        <f t="shared" si="53"/>
        <v>1412553943.8399999</v>
      </c>
      <c r="L367" s="10">
        <v>0</v>
      </c>
      <c r="M367" s="10">
        <v>194322490.89213896</v>
      </c>
      <c r="N367" s="10">
        <v>7621363.541837275</v>
      </c>
      <c r="O367" s="10">
        <v>149438235.34999999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f t="shared" si="47"/>
        <v>1763936033.623976</v>
      </c>
      <c r="W367" s="29">
        <v>1412553943.8399999</v>
      </c>
      <c r="X367" s="29">
        <f t="shared" si="48"/>
        <v>194322490.89213896</v>
      </c>
      <c r="Y367" s="29">
        <f t="shared" si="49"/>
        <v>157059598.89183727</v>
      </c>
      <c r="Z367" s="29">
        <f t="shared" si="50"/>
        <v>1763936033.6239762</v>
      </c>
      <c r="AA367" s="27">
        <v>1306305607</v>
      </c>
      <c r="AB367" s="29">
        <f t="shared" si="51"/>
        <v>457630426.62397623</v>
      </c>
      <c r="AC367" s="28">
        <v>0</v>
      </c>
      <c r="AD367" s="28">
        <v>0</v>
      </c>
      <c r="AE367" s="28"/>
      <c r="AF367" s="27">
        <v>0</v>
      </c>
      <c r="AG367" s="27">
        <f t="shared" si="54"/>
        <v>0</v>
      </c>
      <c r="AH367" s="27">
        <v>108996</v>
      </c>
      <c r="AI367" s="29">
        <f t="shared" si="52"/>
        <v>457739422.62397623</v>
      </c>
    </row>
    <row r="368" spans="1:35" ht="30" x14ac:dyDescent="0.25">
      <c r="A368" s="11" t="s">
        <v>1214</v>
      </c>
      <c r="B368" s="10" t="s">
        <v>2409</v>
      </c>
      <c r="C368" s="10" t="s">
        <v>1631</v>
      </c>
      <c r="D368" s="10"/>
      <c r="E368" s="10" t="s">
        <v>969</v>
      </c>
      <c r="F368" s="10" t="s">
        <v>1635</v>
      </c>
      <c r="G368" s="10">
        <v>2541167129.3299999</v>
      </c>
      <c r="H368" s="10">
        <v>0</v>
      </c>
      <c r="I368" s="10">
        <v>0</v>
      </c>
      <c r="J368" s="10">
        <v>0</v>
      </c>
      <c r="K368" s="10">
        <f t="shared" si="53"/>
        <v>2541167129.3299999</v>
      </c>
      <c r="L368" s="10">
        <v>0</v>
      </c>
      <c r="M368" s="10">
        <v>3182870293.6772947</v>
      </c>
      <c r="N368" s="10">
        <v>22708860.51671052</v>
      </c>
      <c r="O368" s="10">
        <v>454438189.14999998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f t="shared" si="47"/>
        <v>6201184472.6740046</v>
      </c>
      <c r="W368" s="29">
        <v>2541167129.3299999</v>
      </c>
      <c r="X368" s="29">
        <f t="shared" si="48"/>
        <v>3182870293.6772947</v>
      </c>
      <c r="Y368" s="29">
        <f t="shared" si="49"/>
        <v>477147049.6667105</v>
      </c>
      <c r="Z368" s="29">
        <f t="shared" si="50"/>
        <v>6201184472.6740055</v>
      </c>
      <c r="AA368" s="27">
        <v>3054957570</v>
      </c>
      <c r="AB368" s="29">
        <f t="shared" si="51"/>
        <v>3146226902.6740055</v>
      </c>
      <c r="AC368" s="28">
        <v>0</v>
      </c>
      <c r="AD368" s="28">
        <v>0</v>
      </c>
      <c r="AE368" s="28"/>
      <c r="AF368" s="27">
        <v>0</v>
      </c>
      <c r="AG368" s="27">
        <f t="shared" si="54"/>
        <v>0</v>
      </c>
      <c r="AH368" s="27">
        <v>195664</v>
      </c>
      <c r="AI368" s="29">
        <f t="shared" si="52"/>
        <v>3146422566.6740055</v>
      </c>
    </row>
    <row r="369" spans="1:35" ht="30" x14ac:dyDescent="0.25">
      <c r="A369" s="11" t="s">
        <v>1214</v>
      </c>
      <c r="B369" s="10" t="s">
        <v>2409</v>
      </c>
      <c r="C369" s="10" t="s">
        <v>1631</v>
      </c>
      <c r="D369" s="10"/>
      <c r="E369" s="10" t="s">
        <v>970</v>
      </c>
      <c r="F369" s="10" t="s">
        <v>1636</v>
      </c>
      <c r="G369" s="10">
        <v>1068060942.84</v>
      </c>
      <c r="H369" s="10">
        <v>0</v>
      </c>
      <c r="I369" s="10">
        <v>0</v>
      </c>
      <c r="J369" s="10">
        <v>0</v>
      </c>
      <c r="K369" s="10">
        <f t="shared" si="53"/>
        <v>1068060942.84</v>
      </c>
      <c r="L369" s="10">
        <v>0</v>
      </c>
      <c r="M369" s="10">
        <v>384175766.77864265</v>
      </c>
      <c r="N369" s="10">
        <v>7692353.8385388255</v>
      </c>
      <c r="O369" s="10">
        <v>150498797.47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f t="shared" si="47"/>
        <v>1610427860.9271817</v>
      </c>
      <c r="W369" s="29">
        <v>1068060942.84</v>
      </c>
      <c r="X369" s="29">
        <f t="shared" si="48"/>
        <v>384175766.77864265</v>
      </c>
      <c r="Y369" s="29">
        <f t="shared" si="49"/>
        <v>158191151.30853882</v>
      </c>
      <c r="Z369" s="29">
        <f t="shared" si="50"/>
        <v>1610427860.9271817</v>
      </c>
      <c r="AA369" s="27">
        <v>795008115</v>
      </c>
      <c r="AB369" s="29">
        <f t="shared" si="51"/>
        <v>815419745.92718172</v>
      </c>
      <c r="AC369" s="28">
        <v>0</v>
      </c>
      <c r="AD369" s="28">
        <v>0</v>
      </c>
      <c r="AE369" s="28"/>
      <c r="AF369" s="27">
        <v>116390693.56</v>
      </c>
      <c r="AG369" s="27">
        <f t="shared" si="54"/>
        <v>116390693.56</v>
      </c>
      <c r="AH369" s="27">
        <v>82792</v>
      </c>
      <c r="AI369" s="29">
        <f t="shared" si="52"/>
        <v>931893231.48718166</v>
      </c>
    </row>
    <row r="370" spans="1:35" ht="30" x14ac:dyDescent="0.25">
      <c r="A370" s="11" t="s">
        <v>1214</v>
      </c>
      <c r="B370" s="10" t="s">
        <v>2409</v>
      </c>
      <c r="C370" s="10" t="s">
        <v>1631</v>
      </c>
      <c r="D370" s="10"/>
      <c r="E370" s="10" t="s">
        <v>264</v>
      </c>
      <c r="F370" s="10" t="s">
        <v>1637</v>
      </c>
      <c r="G370" s="10">
        <v>1442991141.9200001</v>
      </c>
      <c r="H370" s="10">
        <v>0</v>
      </c>
      <c r="I370" s="10">
        <v>0</v>
      </c>
      <c r="J370" s="10">
        <v>0</v>
      </c>
      <c r="K370" s="10">
        <f t="shared" si="53"/>
        <v>1442991141.9200001</v>
      </c>
      <c r="L370" s="10">
        <v>0</v>
      </c>
      <c r="M370" s="10">
        <v>26622277.795936108</v>
      </c>
      <c r="N370" s="10">
        <v>14482548.99308902</v>
      </c>
      <c r="O370" s="10">
        <v>282084239.06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f t="shared" si="47"/>
        <v>1766180207.7690251</v>
      </c>
      <c r="W370" s="29">
        <v>1442991141.9200001</v>
      </c>
      <c r="X370" s="29">
        <f t="shared" si="48"/>
        <v>26622277.795936108</v>
      </c>
      <c r="Y370" s="29">
        <f t="shared" si="49"/>
        <v>296566788.05308902</v>
      </c>
      <c r="Z370" s="29">
        <f t="shared" si="50"/>
        <v>1766180207.7690253</v>
      </c>
      <c r="AA370" s="27">
        <v>1097839757</v>
      </c>
      <c r="AB370" s="29">
        <f t="shared" si="51"/>
        <v>668340450.76902533</v>
      </c>
      <c r="AC370" s="28">
        <v>0</v>
      </c>
      <c r="AD370" s="28">
        <v>0</v>
      </c>
      <c r="AE370" s="28"/>
      <c r="AF370" s="27">
        <v>30459782.620000001</v>
      </c>
      <c r="AG370" s="27">
        <f t="shared" si="54"/>
        <v>30459782.620000001</v>
      </c>
      <c r="AH370" s="27">
        <v>110985</v>
      </c>
      <c r="AI370" s="29">
        <f t="shared" si="52"/>
        <v>698911218.38902533</v>
      </c>
    </row>
    <row r="371" spans="1:35" ht="30" x14ac:dyDescent="0.25">
      <c r="A371" s="11" t="s">
        <v>1214</v>
      </c>
      <c r="B371" s="10" t="s">
        <v>2409</v>
      </c>
      <c r="C371" s="10" t="s">
        <v>1631</v>
      </c>
      <c r="D371" s="10"/>
      <c r="E371" s="10" t="s">
        <v>265</v>
      </c>
      <c r="F371" s="10" t="s">
        <v>1638</v>
      </c>
      <c r="G371" s="10">
        <v>1538315449.04</v>
      </c>
      <c r="H371" s="10">
        <v>0</v>
      </c>
      <c r="I371" s="10">
        <v>0</v>
      </c>
      <c r="J371" s="10">
        <v>0</v>
      </c>
      <c r="K371" s="10">
        <f t="shared" si="53"/>
        <v>1538315449.04</v>
      </c>
      <c r="L371" s="10">
        <v>0</v>
      </c>
      <c r="M371" s="10">
        <v>1936348393.8482671</v>
      </c>
      <c r="N371" s="10">
        <v>13740119.762112141</v>
      </c>
      <c r="O371" s="10">
        <v>274887568.42000002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f t="shared" si="47"/>
        <v>3763291531.0703793</v>
      </c>
      <c r="W371" s="29">
        <v>1538315449.04</v>
      </c>
      <c r="X371" s="29">
        <f t="shared" si="48"/>
        <v>1936348393.8482671</v>
      </c>
      <c r="Y371" s="29">
        <f t="shared" si="49"/>
        <v>288627688.18211216</v>
      </c>
      <c r="Z371" s="29">
        <f t="shared" si="50"/>
        <v>3763291531.0703793</v>
      </c>
      <c r="AA371" s="27">
        <v>2789988093</v>
      </c>
      <c r="AB371" s="29">
        <f t="shared" si="51"/>
        <v>973303438.07037926</v>
      </c>
      <c r="AC371" s="28">
        <v>0</v>
      </c>
      <c r="AD371" s="28">
        <v>0</v>
      </c>
      <c r="AE371" s="28"/>
      <c r="AF371" s="27">
        <v>0</v>
      </c>
      <c r="AG371" s="27">
        <f t="shared" si="54"/>
        <v>0</v>
      </c>
      <c r="AH371" s="27">
        <v>121048</v>
      </c>
      <c r="AI371" s="29">
        <f t="shared" si="52"/>
        <v>973424486.07037926</v>
      </c>
    </row>
    <row r="372" spans="1:35" ht="30" x14ac:dyDescent="0.25">
      <c r="A372" s="11" t="s">
        <v>1214</v>
      </c>
      <c r="B372" s="10" t="s">
        <v>2409</v>
      </c>
      <c r="C372" s="10" t="s">
        <v>1631</v>
      </c>
      <c r="D372" s="10"/>
      <c r="E372" s="10" t="s">
        <v>266</v>
      </c>
      <c r="F372" s="10" t="s">
        <v>1639</v>
      </c>
      <c r="G372" s="10">
        <v>1712988833.5599999</v>
      </c>
      <c r="H372" s="10">
        <v>0</v>
      </c>
      <c r="I372" s="10">
        <v>0</v>
      </c>
      <c r="J372" s="10">
        <v>0</v>
      </c>
      <c r="K372" s="10">
        <f t="shared" si="53"/>
        <v>1712988833.5599999</v>
      </c>
      <c r="L372" s="10">
        <v>0</v>
      </c>
      <c r="M372" s="10">
        <v>1383501875.4132228</v>
      </c>
      <c r="N372" s="10">
        <v>15693757.49056232</v>
      </c>
      <c r="O372" s="10">
        <v>309456839.26999998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f t="shared" si="47"/>
        <v>3421641305.7337852</v>
      </c>
      <c r="W372" s="29">
        <v>1712988833.5599999</v>
      </c>
      <c r="X372" s="29">
        <f t="shared" si="48"/>
        <v>1383501875.4132228</v>
      </c>
      <c r="Y372" s="29">
        <f t="shared" si="49"/>
        <v>325150596.7605623</v>
      </c>
      <c r="Z372" s="29">
        <f t="shared" si="50"/>
        <v>3421641305.7337852</v>
      </c>
      <c r="AA372" s="27">
        <v>782377722.46000004</v>
      </c>
      <c r="AB372" s="29">
        <f t="shared" si="51"/>
        <v>2639263583.2737851</v>
      </c>
      <c r="AC372" s="28">
        <v>0</v>
      </c>
      <c r="AD372" s="28">
        <v>0</v>
      </c>
      <c r="AE372" s="28"/>
      <c r="AF372" s="27">
        <v>0</v>
      </c>
      <c r="AG372" s="27">
        <f t="shared" si="54"/>
        <v>0</v>
      </c>
      <c r="AH372" s="27">
        <v>132398</v>
      </c>
      <c r="AI372" s="29">
        <f t="shared" si="52"/>
        <v>2639395981.2737851</v>
      </c>
    </row>
    <row r="373" spans="1:35" ht="30" x14ac:dyDescent="0.25">
      <c r="A373" s="11" t="s">
        <v>1214</v>
      </c>
      <c r="B373" s="10" t="s">
        <v>2409</v>
      </c>
      <c r="C373" s="10" t="s">
        <v>1631</v>
      </c>
      <c r="D373" s="10"/>
      <c r="E373" s="10" t="s">
        <v>971</v>
      </c>
      <c r="F373" s="10" t="s">
        <v>1640</v>
      </c>
      <c r="G373" s="10">
        <v>1827796880.52</v>
      </c>
      <c r="H373" s="10">
        <v>0</v>
      </c>
      <c r="I373" s="10">
        <v>0</v>
      </c>
      <c r="J373" s="10">
        <v>0</v>
      </c>
      <c r="K373" s="10">
        <f t="shared" si="53"/>
        <v>1827796880.52</v>
      </c>
      <c r="L373" s="10">
        <v>0</v>
      </c>
      <c r="M373" s="10">
        <v>1234959995.3646932</v>
      </c>
      <c r="N373" s="10">
        <v>7693359.9691985846</v>
      </c>
      <c r="O373" s="10">
        <v>150056896.53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f t="shared" si="47"/>
        <v>3220507132.3838921</v>
      </c>
      <c r="W373" s="29">
        <v>1827796880.52</v>
      </c>
      <c r="X373" s="29">
        <f t="shared" si="48"/>
        <v>1234959995.3646932</v>
      </c>
      <c r="Y373" s="29">
        <f t="shared" si="49"/>
        <v>157750256.49919859</v>
      </c>
      <c r="Z373" s="29">
        <f t="shared" si="50"/>
        <v>3220507132.3838916</v>
      </c>
      <c r="AA373" s="27">
        <v>1732782248</v>
      </c>
      <c r="AB373" s="29">
        <f t="shared" si="51"/>
        <v>1487724884.3838916</v>
      </c>
      <c r="AC373" s="28">
        <v>0</v>
      </c>
      <c r="AD373" s="28">
        <v>0</v>
      </c>
      <c r="AE373" s="28"/>
      <c r="AF373" s="27">
        <v>0</v>
      </c>
      <c r="AG373" s="27">
        <f t="shared" si="54"/>
        <v>0</v>
      </c>
      <c r="AH373" s="27">
        <v>140612</v>
      </c>
      <c r="AI373" s="29">
        <f t="shared" si="52"/>
        <v>1487865496.3838916</v>
      </c>
    </row>
    <row r="374" spans="1:35" ht="30" x14ac:dyDescent="0.25">
      <c r="A374" s="11" t="s">
        <v>1214</v>
      </c>
      <c r="B374" s="10" t="s">
        <v>2409</v>
      </c>
      <c r="C374" s="10" t="s">
        <v>1631</v>
      </c>
      <c r="D374" s="10"/>
      <c r="E374" s="10" t="s">
        <v>972</v>
      </c>
      <c r="F374" s="10" t="s">
        <v>1641</v>
      </c>
      <c r="G374" s="10">
        <v>744878889.88999999</v>
      </c>
      <c r="H374" s="10">
        <v>0</v>
      </c>
      <c r="I374" s="10">
        <v>0</v>
      </c>
      <c r="J374" s="10">
        <v>0</v>
      </c>
      <c r="K374" s="10">
        <f t="shared" si="53"/>
        <v>744878889.88999999</v>
      </c>
      <c r="L374" s="10">
        <v>0</v>
      </c>
      <c r="M374" s="10">
        <v>407987089.09103823</v>
      </c>
      <c r="N374" s="10">
        <v>2530288.0361654609</v>
      </c>
      <c r="O374" s="10">
        <v>49972671.020000003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f t="shared" ref="V374:V437" si="55">+K374+M374+N374+L374+O374+P374+Q374</f>
        <v>1205368938.0372036</v>
      </c>
      <c r="W374" s="29">
        <v>744878889.88999999</v>
      </c>
      <c r="X374" s="29">
        <f t="shared" ref="X374:X437" si="56">+M374+Q374+S374</f>
        <v>407987089.09103823</v>
      </c>
      <c r="Y374" s="29">
        <f t="shared" ref="Y374:Y437" si="57">+H374+I374+J374+N374+O374+P374+R374+U374</f>
        <v>52502959.056165464</v>
      </c>
      <c r="Z374" s="29">
        <f t="shared" ref="Z374:Z437" si="58">+W374+X374+Y374</f>
        <v>1205368938.0372036</v>
      </c>
      <c r="AA374" s="27">
        <v>0</v>
      </c>
      <c r="AB374" s="29">
        <f t="shared" ref="AB374:AB437" si="59">+Z374-AA374</f>
        <v>1205368938.0372036</v>
      </c>
      <c r="AC374" s="28">
        <v>0</v>
      </c>
      <c r="AD374" s="28">
        <v>0</v>
      </c>
      <c r="AE374" s="28"/>
      <c r="AF374" s="27">
        <v>29243906.010000002</v>
      </c>
      <c r="AG374" s="27">
        <f t="shared" si="54"/>
        <v>29243906.010000002</v>
      </c>
      <c r="AH374" s="27">
        <v>58966</v>
      </c>
      <c r="AI374" s="29">
        <f t="shared" ref="AI374:AI437" si="60">+AB374+AG374+AH374</f>
        <v>1234671810.0472035</v>
      </c>
    </row>
    <row r="375" spans="1:35" ht="30" x14ac:dyDescent="0.25">
      <c r="A375" s="11" t="s">
        <v>1214</v>
      </c>
      <c r="B375" s="10" t="s">
        <v>2409</v>
      </c>
      <c r="C375" s="10" t="s">
        <v>1631</v>
      </c>
      <c r="D375" s="10"/>
      <c r="E375" s="10" t="s">
        <v>267</v>
      </c>
      <c r="F375" s="10" t="s">
        <v>1642</v>
      </c>
      <c r="G375" s="10">
        <v>2144021025.9000001</v>
      </c>
      <c r="H375" s="10">
        <v>0</v>
      </c>
      <c r="I375" s="10">
        <v>0</v>
      </c>
      <c r="J375" s="10">
        <v>0</v>
      </c>
      <c r="K375" s="10">
        <f t="shared" si="53"/>
        <v>2144021025.9000001</v>
      </c>
      <c r="L375" s="10">
        <v>0</v>
      </c>
      <c r="M375" s="10">
        <v>1214737115.9561253</v>
      </c>
      <c r="N375" s="10">
        <v>21867248.432791591</v>
      </c>
      <c r="O375" s="10">
        <v>426308044.81999999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f t="shared" si="55"/>
        <v>3806933435.1089172</v>
      </c>
      <c r="W375" s="29">
        <v>2144021025.9000001</v>
      </c>
      <c r="X375" s="29">
        <f t="shared" si="56"/>
        <v>1214737115.9561253</v>
      </c>
      <c r="Y375" s="29">
        <f t="shared" si="57"/>
        <v>448175293.25279158</v>
      </c>
      <c r="Z375" s="29">
        <f t="shared" si="58"/>
        <v>3806933435.1089168</v>
      </c>
      <c r="AA375" s="27">
        <v>1700995065.5699999</v>
      </c>
      <c r="AB375" s="29">
        <f t="shared" si="59"/>
        <v>2105938369.5389168</v>
      </c>
      <c r="AC375" s="28">
        <v>0</v>
      </c>
      <c r="AD375" s="28">
        <v>0</v>
      </c>
      <c r="AE375" s="28"/>
      <c r="AF375" s="27">
        <v>0</v>
      </c>
      <c r="AG375" s="27">
        <f t="shared" si="54"/>
        <v>0</v>
      </c>
      <c r="AH375" s="27">
        <v>164611</v>
      </c>
      <c r="AI375" s="29">
        <f t="shared" si="60"/>
        <v>2106102980.5389168</v>
      </c>
    </row>
    <row r="376" spans="1:35" ht="30" x14ac:dyDescent="0.25">
      <c r="A376" s="11" t="s">
        <v>1214</v>
      </c>
      <c r="B376" s="10" t="s">
        <v>2409</v>
      </c>
      <c r="C376" s="10" t="s">
        <v>1631</v>
      </c>
      <c r="D376" s="10"/>
      <c r="E376" s="10" t="s">
        <v>973</v>
      </c>
      <c r="F376" s="10" t="s">
        <v>1643</v>
      </c>
      <c r="G376" s="10">
        <v>1439872333.53</v>
      </c>
      <c r="H376" s="10">
        <v>0</v>
      </c>
      <c r="I376" s="10">
        <v>0</v>
      </c>
      <c r="J376" s="10">
        <v>0</v>
      </c>
      <c r="K376" s="10">
        <f t="shared" si="53"/>
        <v>1439872333.53</v>
      </c>
      <c r="L376" s="10">
        <v>0</v>
      </c>
      <c r="M376" s="10">
        <v>1592866216.5630898</v>
      </c>
      <c r="N376" s="10">
        <v>9897335.2937657237</v>
      </c>
      <c r="O376" s="10">
        <v>194537371.56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f t="shared" si="55"/>
        <v>3237173256.9468555</v>
      </c>
      <c r="W376" s="29">
        <v>1439872333.53</v>
      </c>
      <c r="X376" s="29">
        <f t="shared" si="56"/>
        <v>1592866216.5630898</v>
      </c>
      <c r="Y376" s="29">
        <f t="shared" si="57"/>
        <v>204434706.85376573</v>
      </c>
      <c r="Z376" s="29">
        <f t="shared" si="58"/>
        <v>3237173256.9468555</v>
      </c>
      <c r="AA376" s="27">
        <v>2296316873</v>
      </c>
      <c r="AB376" s="29">
        <f t="shared" si="59"/>
        <v>940856383.94685555</v>
      </c>
      <c r="AC376" s="28">
        <v>0</v>
      </c>
      <c r="AD376" s="28">
        <v>0</v>
      </c>
      <c r="AE376" s="28"/>
      <c r="AF376" s="27">
        <v>0</v>
      </c>
      <c r="AG376" s="27">
        <f t="shared" si="54"/>
        <v>0</v>
      </c>
      <c r="AH376" s="27">
        <v>111741</v>
      </c>
      <c r="AI376" s="29">
        <f t="shared" si="60"/>
        <v>940968124.94685555</v>
      </c>
    </row>
    <row r="377" spans="1:35" ht="30" x14ac:dyDescent="0.25">
      <c r="A377" s="11" t="s">
        <v>1214</v>
      </c>
      <c r="B377" s="10" t="s">
        <v>2409</v>
      </c>
      <c r="C377" s="10" t="s">
        <v>1631</v>
      </c>
      <c r="D377" s="10"/>
      <c r="E377" s="10" t="s">
        <v>268</v>
      </c>
      <c r="F377" s="10" t="s">
        <v>1644</v>
      </c>
      <c r="G377" s="10">
        <v>4676372221.3000002</v>
      </c>
      <c r="H377" s="10">
        <v>0</v>
      </c>
      <c r="I377" s="10">
        <v>0</v>
      </c>
      <c r="J377" s="10">
        <v>0</v>
      </c>
      <c r="K377" s="10">
        <f t="shared" si="53"/>
        <v>4676372221.3000002</v>
      </c>
      <c r="L377" s="10">
        <v>0</v>
      </c>
      <c r="M377" s="10">
        <v>3652020761.5030723</v>
      </c>
      <c r="N377" s="10">
        <v>46576484.661007166</v>
      </c>
      <c r="O377" s="10">
        <v>936716130.55999994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f t="shared" si="55"/>
        <v>9311685598.0240784</v>
      </c>
      <c r="W377" s="29">
        <v>4676372221.3000002</v>
      </c>
      <c r="X377" s="29">
        <f t="shared" si="56"/>
        <v>3652020761.5030723</v>
      </c>
      <c r="Y377" s="29">
        <f t="shared" si="57"/>
        <v>983292615.22100711</v>
      </c>
      <c r="Z377" s="29">
        <f t="shared" si="58"/>
        <v>9311685598.0240784</v>
      </c>
      <c r="AA377" s="27">
        <v>3114188357.6100001</v>
      </c>
      <c r="AB377" s="29">
        <f t="shared" si="59"/>
        <v>6197497240.4140778</v>
      </c>
      <c r="AC377" s="28">
        <v>0</v>
      </c>
      <c r="AD377" s="28">
        <v>0</v>
      </c>
      <c r="AE377" s="28"/>
      <c r="AF377" s="27">
        <v>0</v>
      </c>
      <c r="AG377" s="27">
        <f t="shared" si="54"/>
        <v>0</v>
      </c>
      <c r="AH377" s="27">
        <v>210788</v>
      </c>
      <c r="AI377" s="29">
        <f t="shared" si="60"/>
        <v>6197708028.4140778</v>
      </c>
    </row>
    <row r="378" spans="1:35" ht="30" x14ac:dyDescent="0.25">
      <c r="A378" s="11" t="s">
        <v>1214</v>
      </c>
      <c r="B378" s="10" t="s">
        <v>2409</v>
      </c>
      <c r="C378" s="10" t="s">
        <v>1631</v>
      </c>
      <c r="D378" s="10"/>
      <c r="E378" s="10" t="s">
        <v>974</v>
      </c>
      <c r="F378" s="10" t="s">
        <v>1645</v>
      </c>
      <c r="G378" s="10">
        <v>1878864823.5899999</v>
      </c>
      <c r="H378" s="10">
        <v>0</v>
      </c>
      <c r="I378" s="10">
        <v>0</v>
      </c>
      <c r="J378" s="10">
        <v>0</v>
      </c>
      <c r="K378" s="10">
        <f t="shared" si="53"/>
        <v>1878864823.5899999</v>
      </c>
      <c r="L378" s="10">
        <v>0</v>
      </c>
      <c r="M378" s="10">
        <v>1284089705.0787115</v>
      </c>
      <c r="N378" s="10">
        <v>16285276.582458258</v>
      </c>
      <c r="O378" s="10">
        <v>328660586.72000003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f t="shared" si="55"/>
        <v>3507900391.9711704</v>
      </c>
      <c r="W378" s="29">
        <v>1878864823.5899999</v>
      </c>
      <c r="X378" s="29">
        <f t="shared" si="56"/>
        <v>1284089705.0787115</v>
      </c>
      <c r="Y378" s="29">
        <f t="shared" si="57"/>
        <v>344945863.30245829</v>
      </c>
      <c r="Z378" s="29">
        <f t="shared" si="58"/>
        <v>3507900391.9711699</v>
      </c>
      <c r="AA378" s="27">
        <v>2486112470</v>
      </c>
      <c r="AB378" s="29">
        <f t="shared" si="59"/>
        <v>1021787921.9711699</v>
      </c>
      <c r="AC378" s="28">
        <v>0</v>
      </c>
      <c r="AD378" s="28">
        <v>0</v>
      </c>
      <c r="AE378" s="28"/>
      <c r="AF378" s="27">
        <v>0</v>
      </c>
      <c r="AG378" s="27">
        <f t="shared" si="54"/>
        <v>0</v>
      </c>
      <c r="AH378" s="27">
        <v>144417</v>
      </c>
      <c r="AI378" s="29">
        <f t="shared" si="60"/>
        <v>1021932338.9711699</v>
      </c>
    </row>
    <row r="379" spans="1:35" ht="30" x14ac:dyDescent="0.25">
      <c r="A379" s="11" t="s">
        <v>1214</v>
      </c>
      <c r="B379" s="10" t="s">
        <v>2409</v>
      </c>
      <c r="C379" s="10" t="s">
        <v>1631</v>
      </c>
      <c r="D379" s="10"/>
      <c r="E379" s="10" t="s">
        <v>975</v>
      </c>
      <c r="F379" s="10" t="s">
        <v>1646</v>
      </c>
      <c r="G379" s="10">
        <v>1098748094.3499999</v>
      </c>
      <c r="H379" s="10">
        <v>0</v>
      </c>
      <c r="I379" s="10">
        <v>0</v>
      </c>
      <c r="J379" s="10">
        <v>0</v>
      </c>
      <c r="K379" s="10">
        <f t="shared" si="53"/>
        <v>1098748094.3499999</v>
      </c>
      <c r="L379" s="10">
        <v>0</v>
      </c>
      <c r="M379" s="10">
        <v>951744891.68787873</v>
      </c>
      <c r="N379" s="10">
        <v>5945158.6937814057</v>
      </c>
      <c r="O379" s="10">
        <v>115134105.22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f t="shared" si="55"/>
        <v>2171572249.9516597</v>
      </c>
      <c r="W379" s="29">
        <v>1098748094.3499999</v>
      </c>
      <c r="X379" s="29">
        <f t="shared" si="56"/>
        <v>951744891.68787873</v>
      </c>
      <c r="Y379" s="29">
        <f t="shared" si="57"/>
        <v>121079263.9137814</v>
      </c>
      <c r="Z379" s="29">
        <f t="shared" si="58"/>
        <v>2171572249.9516602</v>
      </c>
      <c r="AA379" s="27">
        <v>13791988.85</v>
      </c>
      <c r="AB379" s="29">
        <f t="shared" si="59"/>
        <v>2157780261.1016603</v>
      </c>
      <c r="AC379" s="28">
        <v>0</v>
      </c>
      <c r="AD379" s="28">
        <v>0</v>
      </c>
      <c r="AE379" s="28"/>
      <c r="AF379" s="27">
        <v>0</v>
      </c>
      <c r="AG379" s="27">
        <f t="shared" si="54"/>
        <v>0</v>
      </c>
      <c r="AH379" s="27">
        <v>84658</v>
      </c>
      <c r="AI379" s="29">
        <f t="shared" si="60"/>
        <v>2157864919.1016603</v>
      </c>
    </row>
    <row r="380" spans="1:35" ht="30" x14ac:dyDescent="0.25">
      <c r="A380" s="11" t="s">
        <v>1214</v>
      </c>
      <c r="B380" s="10" t="s">
        <v>2409</v>
      </c>
      <c r="C380" s="10" t="s">
        <v>1631</v>
      </c>
      <c r="D380" s="10"/>
      <c r="E380" s="10" t="s">
        <v>976</v>
      </c>
      <c r="F380" s="10" t="s">
        <v>1405</v>
      </c>
      <c r="G380" s="10">
        <v>1152011984.97</v>
      </c>
      <c r="H380" s="10">
        <v>0</v>
      </c>
      <c r="I380" s="10">
        <v>0</v>
      </c>
      <c r="J380" s="10">
        <v>0</v>
      </c>
      <c r="K380" s="10">
        <f t="shared" si="53"/>
        <v>1152011984.97</v>
      </c>
      <c r="L380" s="10">
        <v>0</v>
      </c>
      <c r="M380" s="10">
        <v>14155985.814241171</v>
      </c>
      <c r="N380" s="10">
        <v>7655393.7211229801</v>
      </c>
      <c r="O380" s="10">
        <v>149741253.09999999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f t="shared" si="55"/>
        <v>1323564617.6053641</v>
      </c>
      <c r="W380" s="29">
        <v>1152011984.97</v>
      </c>
      <c r="X380" s="29">
        <f t="shared" si="56"/>
        <v>14155985.814241171</v>
      </c>
      <c r="Y380" s="29">
        <f t="shared" si="57"/>
        <v>157396646.82112297</v>
      </c>
      <c r="Z380" s="29">
        <f t="shared" si="58"/>
        <v>1323564617.6053641</v>
      </c>
      <c r="AA380" s="27">
        <v>143025892.11000001</v>
      </c>
      <c r="AB380" s="29">
        <f t="shared" si="59"/>
        <v>1180538725.4953642</v>
      </c>
      <c r="AC380" s="28">
        <v>0</v>
      </c>
      <c r="AD380" s="28">
        <v>0</v>
      </c>
      <c r="AE380" s="28"/>
      <c r="AF380" s="27">
        <v>0</v>
      </c>
      <c r="AG380" s="27">
        <f t="shared" si="54"/>
        <v>0</v>
      </c>
      <c r="AH380" s="27">
        <v>88985</v>
      </c>
      <c r="AI380" s="29">
        <f t="shared" si="60"/>
        <v>1180627710.4953642</v>
      </c>
    </row>
    <row r="381" spans="1:35" ht="30" x14ac:dyDescent="0.25">
      <c r="A381" s="11" t="s">
        <v>1214</v>
      </c>
      <c r="B381" s="10" t="s">
        <v>2410</v>
      </c>
      <c r="C381" s="10" t="s">
        <v>1647</v>
      </c>
      <c r="D381" s="10"/>
      <c r="E381" s="10" t="s">
        <v>270</v>
      </c>
      <c r="F381" s="10" t="s">
        <v>1647</v>
      </c>
      <c r="G381" s="10">
        <v>0</v>
      </c>
      <c r="H381" s="10">
        <v>0</v>
      </c>
      <c r="I381" s="10">
        <v>0</v>
      </c>
      <c r="J381" s="10">
        <v>0</v>
      </c>
      <c r="K381" s="10">
        <f t="shared" si="53"/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f t="shared" si="55"/>
        <v>0</v>
      </c>
      <c r="W381" s="29">
        <v>0</v>
      </c>
      <c r="X381" s="29">
        <f t="shared" si="56"/>
        <v>0</v>
      </c>
      <c r="Y381" s="29">
        <f t="shared" si="57"/>
        <v>0</v>
      </c>
      <c r="Z381" s="29">
        <f t="shared" si="58"/>
        <v>0</v>
      </c>
      <c r="AA381" s="27">
        <v>0</v>
      </c>
      <c r="AB381" s="29">
        <f t="shared" si="59"/>
        <v>0</v>
      </c>
      <c r="AC381" s="28">
        <v>0</v>
      </c>
      <c r="AD381" s="28">
        <v>0</v>
      </c>
      <c r="AE381" s="28"/>
      <c r="AF381" s="27">
        <v>0</v>
      </c>
      <c r="AG381" s="27">
        <f t="shared" si="54"/>
        <v>0</v>
      </c>
      <c r="AH381" s="27">
        <v>0</v>
      </c>
      <c r="AI381" s="29">
        <f t="shared" si="60"/>
        <v>0</v>
      </c>
    </row>
    <row r="382" spans="1:35" ht="30" x14ac:dyDescent="0.25">
      <c r="A382" s="11" t="s">
        <v>1214</v>
      </c>
      <c r="B382" s="10" t="s">
        <v>2410</v>
      </c>
      <c r="C382" s="10" t="s">
        <v>1647</v>
      </c>
      <c r="D382" s="10"/>
      <c r="E382" s="10" t="s">
        <v>271</v>
      </c>
      <c r="F382" s="10" t="s">
        <v>1648</v>
      </c>
      <c r="G382" s="10">
        <v>0</v>
      </c>
      <c r="H382" s="10">
        <v>0</v>
      </c>
      <c r="I382" s="10">
        <v>0</v>
      </c>
      <c r="J382" s="10">
        <v>0</v>
      </c>
      <c r="K382" s="10">
        <f t="shared" si="53"/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f t="shared" si="55"/>
        <v>0</v>
      </c>
      <c r="W382" s="29">
        <v>0</v>
      </c>
      <c r="X382" s="29">
        <f t="shared" si="56"/>
        <v>0</v>
      </c>
      <c r="Y382" s="29">
        <f t="shared" si="57"/>
        <v>0</v>
      </c>
      <c r="Z382" s="29">
        <f t="shared" si="58"/>
        <v>0</v>
      </c>
      <c r="AA382" s="27">
        <v>0</v>
      </c>
      <c r="AB382" s="29">
        <f t="shared" si="59"/>
        <v>0</v>
      </c>
      <c r="AC382" s="28">
        <v>0</v>
      </c>
      <c r="AD382" s="28">
        <v>0</v>
      </c>
      <c r="AE382" s="28"/>
      <c r="AF382" s="27">
        <v>0</v>
      </c>
      <c r="AG382" s="27">
        <f t="shared" si="54"/>
        <v>0</v>
      </c>
      <c r="AH382" s="27">
        <v>0</v>
      </c>
      <c r="AI382" s="29">
        <f t="shared" si="60"/>
        <v>0</v>
      </c>
    </row>
    <row r="383" spans="1:35" ht="30" x14ac:dyDescent="0.25">
      <c r="A383" s="11" t="s">
        <v>1214</v>
      </c>
      <c r="B383" s="10" t="s">
        <v>2410</v>
      </c>
      <c r="C383" s="10" t="s">
        <v>1647</v>
      </c>
      <c r="D383" s="10"/>
      <c r="E383" s="10" t="s">
        <v>272</v>
      </c>
      <c r="F383" s="10" t="s">
        <v>1649</v>
      </c>
      <c r="G383" s="10">
        <v>1876814550.5</v>
      </c>
      <c r="H383" s="10">
        <v>0</v>
      </c>
      <c r="I383" s="10">
        <v>0</v>
      </c>
      <c r="J383" s="10">
        <v>0</v>
      </c>
      <c r="K383" s="10">
        <f t="shared" ref="K383:K446" si="61">SUM(G383:J383)</f>
        <v>1876814550.5</v>
      </c>
      <c r="L383" s="10">
        <v>0</v>
      </c>
      <c r="M383" s="10">
        <v>1987305963.991931</v>
      </c>
      <c r="N383" s="10">
        <v>13887148.953692973</v>
      </c>
      <c r="O383" s="10">
        <v>270077162.24000001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f t="shared" si="55"/>
        <v>4148084825.6856241</v>
      </c>
      <c r="W383" s="29">
        <v>1876814550.5</v>
      </c>
      <c r="X383" s="29">
        <f t="shared" si="56"/>
        <v>1987305963.991931</v>
      </c>
      <c r="Y383" s="29">
        <f t="shared" si="57"/>
        <v>283964311.19369298</v>
      </c>
      <c r="Z383" s="29">
        <f t="shared" si="58"/>
        <v>4148084825.6856241</v>
      </c>
      <c r="AA383" s="27">
        <v>1321842468</v>
      </c>
      <c r="AB383" s="29">
        <f t="shared" si="59"/>
        <v>2826242357.6856241</v>
      </c>
      <c r="AC383" s="28">
        <v>0</v>
      </c>
      <c r="AD383" s="28">
        <v>0</v>
      </c>
      <c r="AE383" s="28"/>
      <c r="AF383" s="27">
        <v>0</v>
      </c>
      <c r="AG383" s="27">
        <f t="shared" si="54"/>
        <v>0</v>
      </c>
      <c r="AH383" s="27">
        <v>145904</v>
      </c>
      <c r="AI383" s="29">
        <f t="shared" si="60"/>
        <v>2826388261.6856241</v>
      </c>
    </row>
    <row r="384" spans="1:35" ht="30" x14ac:dyDescent="0.25">
      <c r="A384" s="11" t="s">
        <v>1214</v>
      </c>
      <c r="B384" s="10" t="s">
        <v>2410</v>
      </c>
      <c r="C384" s="10" t="s">
        <v>1647</v>
      </c>
      <c r="D384" s="10"/>
      <c r="E384" s="10" t="s">
        <v>977</v>
      </c>
      <c r="F384" s="10" t="s">
        <v>1303</v>
      </c>
      <c r="G384" s="10">
        <v>1776884247.52</v>
      </c>
      <c r="H384" s="10">
        <v>0</v>
      </c>
      <c r="I384" s="10">
        <v>0</v>
      </c>
      <c r="J384" s="10">
        <v>0</v>
      </c>
      <c r="K384" s="10">
        <f t="shared" si="61"/>
        <v>1776884247.52</v>
      </c>
      <c r="L384" s="10">
        <v>0</v>
      </c>
      <c r="M384" s="10">
        <v>2481035280.1863065</v>
      </c>
      <c r="N384" s="10">
        <v>17846002.466727257</v>
      </c>
      <c r="O384" s="10">
        <v>351841441.93000001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f t="shared" si="55"/>
        <v>4627606972.103034</v>
      </c>
      <c r="W384" s="29">
        <v>1776884247.52</v>
      </c>
      <c r="X384" s="29">
        <f t="shared" si="56"/>
        <v>2481035280.1863065</v>
      </c>
      <c r="Y384" s="29">
        <f t="shared" si="57"/>
        <v>369687444.39672726</v>
      </c>
      <c r="Z384" s="29">
        <f t="shared" si="58"/>
        <v>4627606972.103034</v>
      </c>
      <c r="AA384" s="27">
        <v>2251454820</v>
      </c>
      <c r="AB384" s="29">
        <f t="shared" si="59"/>
        <v>2376152152.103034</v>
      </c>
      <c r="AC384" s="28">
        <v>0</v>
      </c>
      <c r="AD384" s="28">
        <v>0</v>
      </c>
      <c r="AE384" s="28"/>
      <c r="AF384" s="27">
        <v>583102926.19000006</v>
      </c>
      <c r="AG384" s="27">
        <f t="shared" si="54"/>
        <v>583102926.19000006</v>
      </c>
      <c r="AH384" s="27">
        <v>136488</v>
      </c>
      <c r="AI384" s="29">
        <f t="shared" si="60"/>
        <v>2959391566.2930341</v>
      </c>
    </row>
    <row r="385" spans="1:35" ht="30" x14ac:dyDescent="0.25">
      <c r="A385" s="11" t="s">
        <v>1214</v>
      </c>
      <c r="B385" s="10" t="s">
        <v>2410</v>
      </c>
      <c r="C385" s="10" t="s">
        <v>1647</v>
      </c>
      <c r="D385" s="10"/>
      <c r="E385" s="10" t="s">
        <v>273</v>
      </c>
      <c r="F385" s="10" t="s">
        <v>1650</v>
      </c>
      <c r="G385" s="10">
        <v>1681857865.3499999</v>
      </c>
      <c r="H385" s="10">
        <v>0</v>
      </c>
      <c r="I385" s="10">
        <v>0</v>
      </c>
      <c r="J385" s="10">
        <v>0</v>
      </c>
      <c r="K385" s="10">
        <f t="shared" si="61"/>
        <v>1681857865.3499999</v>
      </c>
      <c r="L385" s="10">
        <v>0</v>
      </c>
      <c r="M385" s="10">
        <v>1325116195.7253685</v>
      </c>
      <c r="N385" s="10">
        <v>17038695.212853909</v>
      </c>
      <c r="O385" s="10">
        <v>335061835.95999998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f t="shared" si="55"/>
        <v>3359074592.2482224</v>
      </c>
      <c r="W385" s="29">
        <v>1681857865.3499999</v>
      </c>
      <c r="X385" s="29">
        <f t="shared" si="56"/>
        <v>1325116195.7253685</v>
      </c>
      <c r="Y385" s="29">
        <f t="shared" si="57"/>
        <v>352100531.17285389</v>
      </c>
      <c r="Z385" s="29">
        <f t="shared" si="58"/>
        <v>3359074592.2482224</v>
      </c>
      <c r="AA385" s="27">
        <v>1551232224.1099999</v>
      </c>
      <c r="AB385" s="29">
        <f t="shared" si="59"/>
        <v>1807842368.1382225</v>
      </c>
      <c r="AC385" s="28">
        <v>0</v>
      </c>
      <c r="AD385" s="28">
        <v>0</v>
      </c>
      <c r="AE385" s="28"/>
      <c r="AF385" s="27">
        <v>0</v>
      </c>
      <c r="AG385" s="27">
        <f t="shared" si="54"/>
        <v>0</v>
      </c>
      <c r="AH385" s="27">
        <v>115204</v>
      </c>
      <c r="AI385" s="29">
        <f t="shared" si="60"/>
        <v>1807957572.1382225</v>
      </c>
    </row>
    <row r="386" spans="1:35" ht="30" x14ac:dyDescent="0.25">
      <c r="A386" s="11" t="s">
        <v>1214</v>
      </c>
      <c r="B386" s="10" t="s">
        <v>2410</v>
      </c>
      <c r="C386" s="10" t="s">
        <v>1647</v>
      </c>
      <c r="D386" s="10"/>
      <c r="E386" s="10" t="s">
        <v>274</v>
      </c>
      <c r="F386" s="10" t="s">
        <v>1437</v>
      </c>
      <c r="G386" s="10">
        <v>2851588707.5</v>
      </c>
      <c r="H386" s="10">
        <v>0</v>
      </c>
      <c r="I386" s="10">
        <v>0</v>
      </c>
      <c r="J386" s="10">
        <v>0</v>
      </c>
      <c r="K386" s="10">
        <f t="shared" si="61"/>
        <v>2851588707.5</v>
      </c>
      <c r="L386" s="10">
        <v>0</v>
      </c>
      <c r="M386" s="10">
        <v>4673772986.0172787</v>
      </c>
      <c r="N386" s="10">
        <v>29162546.878253937</v>
      </c>
      <c r="O386" s="10">
        <v>566441111.23000002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f t="shared" si="55"/>
        <v>8120965351.6255322</v>
      </c>
      <c r="W386" s="29">
        <v>2851588707.5</v>
      </c>
      <c r="X386" s="29">
        <f t="shared" si="56"/>
        <v>4673772986.0172787</v>
      </c>
      <c r="Y386" s="29">
        <f t="shared" si="57"/>
        <v>595603658.10825396</v>
      </c>
      <c r="Z386" s="29">
        <f t="shared" si="58"/>
        <v>8120965351.6255322</v>
      </c>
      <c r="AA386" s="27">
        <v>4132871751.2399998</v>
      </c>
      <c r="AB386" s="29">
        <f t="shared" si="59"/>
        <v>3988093600.3855324</v>
      </c>
      <c r="AC386" s="28">
        <v>0</v>
      </c>
      <c r="AD386" s="28">
        <v>0</v>
      </c>
      <c r="AE386" s="28"/>
      <c r="AF386" s="27">
        <v>0</v>
      </c>
      <c r="AG386" s="27">
        <f t="shared" si="54"/>
        <v>0</v>
      </c>
      <c r="AH386" s="27">
        <v>171522</v>
      </c>
      <c r="AI386" s="29">
        <f t="shared" si="60"/>
        <v>3988265122.3855324</v>
      </c>
    </row>
    <row r="387" spans="1:35" ht="30" x14ac:dyDescent="0.25">
      <c r="A387" s="11" t="s">
        <v>1214</v>
      </c>
      <c r="B387" s="10" t="s">
        <v>2410</v>
      </c>
      <c r="C387" s="10" t="s">
        <v>1647</v>
      </c>
      <c r="D387" s="10"/>
      <c r="E387" s="10" t="s">
        <v>275</v>
      </c>
      <c r="F387" s="10" t="s">
        <v>1651</v>
      </c>
      <c r="G387" s="10">
        <v>2219250830.5500002</v>
      </c>
      <c r="H387" s="10">
        <v>0</v>
      </c>
      <c r="I387" s="10">
        <v>0</v>
      </c>
      <c r="J387" s="10">
        <v>0</v>
      </c>
      <c r="K387" s="10">
        <f t="shared" si="61"/>
        <v>2219250830.5500002</v>
      </c>
      <c r="L387" s="10">
        <v>0</v>
      </c>
      <c r="M387" s="10">
        <v>3587835395.0569391</v>
      </c>
      <c r="N387" s="10">
        <v>22108669.276476741</v>
      </c>
      <c r="O387" s="10">
        <v>444388101.50999999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f t="shared" si="55"/>
        <v>6273582996.3934164</v>
      </c>
      <c r="W387" s="29">
        <v>2219250830.5500002</v>
      </c>
      <c r="X387" s="29">
        <f t="shared" si="56"/>
        <v>3587835395.0569391</v>
      </c>
      <c r="Y387" s="29">
        <f t="shared" si="57"/>
        <v>466496770.78647673</v>
      </c>
      <c r="Z387" s="29">
        <f t="shared" si="58"/>
        <v>6273582996.3934164</v>
      </c>
      <c r="AA387" s="27">
        <v>1789728380</v>
      </c>
      <c r="AB387" s="29">
        <f t="shared" si="59"/>
        <v>4483854616.3934164</v>
      </c>
      <c r="AC387" s="28">
        <v>0</v>
      </c>
      <c r="AD387" s="28">
        <v>0</v>
      </c>
      <c r="AE387" s="28"/>
      <c r="AF387" s="27">
        <v>0</v>
      </c>
      <c r="AG387" s="27">
        <f t="shared" si="54"/>
        <v>0</v>
      </c>
      <c r="AH387" s="27">
        <v>113494</v>
      </c>
      <c r="AI387" s="29">
        <f t="shared" si="60"/>
        <v>4483968110.3934164</v>
      </c>
    </row>
    <row r="388" spans="1:35" ht="30" x14ac:dyDescent="0.25">
      <c r="A388" s="11" t="s">
        <v>1214</v>
      </c>
      <c r="B388" s="10" t="s">
        <v>2410</v>
      </c>
      <c r="C388" s="10" t="s">
        <v>1647</v>
      </c>
      <c r="D388" s="10"/>
      <c r="E388" s="10" t="s">
        <v>276</v>
      </c>
      <c r="F388" s="10" t="s">
        <v>1652</v>
      </c>
      <c r="G388" s="10">
        <v>2467236499</v>
      </c>
      <c r="H388" s="10">
        <v>0</v>
      </c>
      <c r="I388" s="10">
        <v>0</v>
      </c>
      <c r="J388" s="10">
        <v>0</v>
      </c>
      <c r="K388" s="10">
        <f t="shared" si="61"/>
        <v>2467236499</v>
      </c>
      <c r="L388" s="10">
        <v>0</v>
      </c>
      <c r="M388" s="10">
        <v>2949742832.5131197</v>
      </c>
      <c r="N388" s="10">
        <v>24981855.241603136</v>
      </c>
      <c r="O388" s="10">
        <v>491545233.06999999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f t="shared" si="55"/>
        <v>5933506419.8247223</v>
      </c>
      <c r="W388" s="29">
        <v>2467236499</v>
      </c>
      <c r="X388" s="29">
        <f t="shared" si="56"/>
        <v>2949742832.5131197</v>
      </c>
      <c r="Y388" s="29">
        <f t="shared" si="57"/>
        <v>516527088.31160313</v>
      </c>
      <c r="Z388" s="29">
        <f t="shared" si="58"/>
        <v>5933506419.8247232</v>
      </c>
      <c r="AA388" s="27">
        <v>1978891080.29</v>
      </c>
      <c r="AB388" s="29">
        <f t="shared" si="59"/>
        <v>3954615339.5347233</v>
      </c>
      <c r="AC388" s="28">
        <v>0</v>
      </c>
      <c r="AD388" s="28">
        <v>0</v>
      </c>
      <c r="AE388" s="28"/>
      <c r="AF388" s="27">
        <v>564600072.23000002</v>
      </c>
      <c r="AG388" s="27">
        <f t="shared" si="54"/>
        <v>564600072.23000002</v>
      </c>
      <c r="AH388" s="27">
        <v>165892</v>
      </c>
      <c r="AI388" s="29">
        <f t="shared" si="60"/>
        <v>4519381303.7647228</v>
      </c>
    </row>
    <row r="389" spans="1:35" ht="30" x14ac:dyDescent="0.25">
      <c r="A389" s="11" t="s">
        <v>1214</v>
      </c>
      <c r="B389" s="10" t="s">
        <v>2410</v>
      </c>
      <c r="C389" s="10" t="s">
        <v>1647</v>
      </c>
      <c r="D389" s="10"/>
      <c r="E389" s="10" t="s">
        <v>277</v>
      </c>
      <c r="F389" s="10" t="s">
        <v>1653</v>
      </c>
      <c r="G389" s="10">
        <v>2176295731.3499999</v>
      </c>
      <c r="H389" s="10">
        <v>0</v>
      </c>
      <c r="I389" s="10">
        <v>0</v>
      </c>
      <c r="J389" s="10">
        <v>0</v>
      </c>
      <c r="K389" s="10">
        <f t="shared" si="61"/>
        <v>2176295731.3499999</v>
      </c>
      <c r="L389" s="10">
        <v>0</v>
      </c>
      <c r="M389" s="10">
        <v>3548604619.3595839</v>
      </c>
      <c r="N389" s="10">
        <v>22044558.580125093</v>
      </c>
      <c r="O389" s="10">
        <v>433668850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f t="shared" si="55"/>
        <v>6180613759.2897081</v>
      </c>
      <c r="W389" s="29">
        <v>2176295731.3499999</v>
      </c>
      <c r="X389" s="29">
        <f t="shared" si="56"/>
        <v>3548604619.3595839</v>
      </c>
      <c r="Y389" s="29">
        <f t="shared" si="57"/>
        <v>455713408.58012509</v>
      </c>
      <c r="Z389" s="29">
        <f t="shared" si="58"/>
        <v>6180613759.2897081</v>
      </c>
      <c r="AA389" s="27">
        <v>0</v>
      </c>
      <c r="AB389" s="29">
        <f t="shared" si="59"/>
        <v>6180613759.2897081</v>
      </c>
      <c r="AC389" s="28">
        <v>0</v>
      </c>
      <c r="AD389" s="28">
        <v>0</v>
      </c>
      <c r="AE389" s="28"/>
      <c r="AF389" s="27">
        <v>0</v>
      </c>
      <c r="AG389" s="27">
        <f t="shared" si="54"/>
        <v>0</v>
      </c>
      <c r="AH389" s="27">
        <v>165101</v>
      </c>
      <c r="AI389" s="29">
        <f t="shared" si="60"/>
        <v>6180778860.2897081</v>
      </c>
    </row>
    <row r="390" spans="1:35" ht="30" x14ac:dyDescent="0.25">
      <c r="A390" s="11" t="s">
        <v>1214</v>
      </c>
      <c r="B390" s="10" t="s">
        <v>2410</v>
      </c>
      <c r="C390" s="10" t="s">
        <v>1647</v>
      </c>
      <c r="D390" s="10"/>
      <c r="E390" s="10" t="s">
        <v>278</v>
      </c>
      <c r="F390" s="10" t="s">
        <v>1654</v>
      </c>
      <c r="G390" s="10">
        <v>1835163623.51</v>
      </c>
      <c r="H390" s="10">
        <v>0</v>
      </c>
      <c r="I390" s="10">
        <v>0</v>
      </c>
      <c r="J390" s="10">
        <v>0</v>
      </c>
      <c r="K390" s="10">
        <f t="shared" si="61"/>
        <v>1835163623.51</v>
      </c>
      <c r="L390" s="10">
        <v>0</v>
      </c>
      <c r="M390" s="10">
        <v>1718281815.7147694</v>
      </c>
      <c r="N390" s="10">
        <v>11535864.365607619</v>
      </c>
      <c r="O390" s="10">
        <v>224081598.72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f t="shared" si="55"/>
        <v>3789062902.3103771</v>
      </c>
      <c r="W390" s="29">
        <v>1835163623.51</v>
      </c>
      <c r="X390" s="29">
        <f t="shared" si="56"/>
        <v>1718281815.7147694</v>
      </c>
      <c r="Y390" s="29">
        <f t="shared" si="57"/>
        <v>235617463.08560762</v>
      </c>
      <c r="Z390" s="29">
        <f t="shared" si="58"/>
        <v>3789062902.3103771</v>
      </c>
      <c r="AA390" s="27">
        <v>1541318771.46</v>
      </c>
      <c r="AB390" s="29">
        <f t="shared" si="59"/>
        <v>2247744130.8503771</v>
      </c>
      <c r="AC390" s="28">
        <v>0</v>
      </c>
      <c r="AD390" s="28">
        <v>0</v>
      </c>
      <c r="AE390" s="28"/>
      <c r="AF390" s="27">
        <v>0</v>
      </c>
      <c r="AG390" s="27">
        <f t="shared" si="54"/>
        <v>0</v>
      </c>
      <c r="AH390" s="27">
        <v>141843</v>
      </c>
      <c r="AI390" s="29">
        <f t="shared" si="60"/>
        <v>2247885973.8503771</v>
      </c>
    </row>
    <row r="391" spans="1:35" ht="30" x14ac:dyDescent="0.25">
      <c r="A391" s="11" t="s">
        <v>1214</v>
      </c>
      <c r="B391" s="10" t="s">
        <v>2410</v>
      </c>
      <c r="C391" s="10" t="s">
        <v>1647</v>
      </c>
      <c r="D391" s="10"/>
      <c r="E391" s="10" t="s">
        <v>279</v>
      </c>
      <c r="F391" s="10" t="s">
        <v>1655</v>
      </c>
      <c r="G391" s="10">
        <v>2139955973.3499999</v>
      </c>
      <c r="H391" s="10">
        <v>0</v>
      </c>
      <c r="I391" s="10">
        <v>0</v>
      </c>
      <c r="J391" s="10">
        <v>0</v>
      </c>
      <c r="K391" s="10">
        <f t="shared" si="61"/>
        <v>2139955973.3499999</v>
      </c>
      <c r="L391" s="10">
        <v>0</v>
      </c>
      <c r="M391" s="10">
        <v>2438524292.7654324</v>
      </c>
      <c r="N391" s="10">
        <v>21514349.335822344</v>
      </c>
      <c r="O391" s="10">
        <v>427330729.39999998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f t="shared" si="55"/>
        <v>5027325344.8512545</v>
      </c>
      <c r="W391" s="29">
        <v>2139955973.3499999</v>
      </c>
      <c r="X391" s="29">
        <f t="shared" si="56"/>
        <v>2438524292.7654324</v>
      </c>
      <c r="Y391" s="29">
        <f t="shared" si="57"/>
        <v>448845078.73582232</v>
      </c>
      <c r="Z391" s="29">
        <f t="shared" si="58"/>
        <v>5027325344.8512554</v>
      </c>
      <c r="AA391" s="27">
        <v>2317668786.46</v>
      </c>
      <c r="AB391" s="29">
        <f t="shared" si="59"/>
        <v>2709656558.3912554</v>
      </c>
      <c r="AC391" s="28">
        <v>0</v>
      </c>
      <c r="AD391" s="28">
        <v>0</v>
      </c>
      <c r="AE391" s="28"/>
      <c r="AF391" s="27">
        <v>748361902.38</v>
      </c>
      <c r="AG391" s="27">
        <f t="shared" si="54"/>
        <v>748361902.38</v>
      </c>
      <c r="AH391" s="27">
        <v>117690</v>
      </c>
      <c r="AI391" s="29">
        <f t="shared" si="60"/>
        <v>3458136150.7712555</v>
      </c>
    </row>
    <row r="392" spans="1:35" ht="30" x14ac:dyDescent="0.25">
      <c r="A392" s="11" t="s">
        <v>1214</v>
      </c>
      <c r="B392" s="10" t="s">
        <v>2410</v>
      </c>
      <c r="C392" s="10" t="s">
        <v>1647</v>
      </c>
      <c r="D392" s="10"/>
      <c r="E392" s="10" t="s">
        <v>280</v>
      </c>
      <c r="F392" s="10" t="s">
        <v>1656</v>
      </c>
      <c r="G392" s="10">
        <v>3060994010.75</v>
      </c>
      <c r="H392" s="10">
        <v>0</v>
      </c>
      <c r="I392" s="10">
        <v>0</v>
      </c>
      <c r="J392" s="10">
        <v>0</v>
      </c>
      <c r="K392" s="10">
        <f t="shared" si="61"/>
        <v>3060994010.75</v>
      </c>
      <c r="L392" s="10">
        <v>0</v>
      </c>
      <c r="M392" s="10">
        <v>3703544233.706461</v>
      </c>
      <c r="N392" s="10">
        <v>31189273.865296364</v>
      </c>
      <c r="O392" s="10">
        <v>608888842.51999998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f t="shared" si="55"/>
        <v>7404616360.8417568</v>
      </c>
      <c r="W392" s="29">
        <v>3060994010.75</v>
      </c>
      <c r="X392" s="29">
        <f t="shared" si="56"/>
        <v>3703544233.706461</v>
      </c>
      <c r="Y392" s="29">
        <f t="shared" si="57"/>
        <v>640078116.38529634</v>
      </c>
      <c r="Z392" s="29">
        <f t="shared" si="58"/>
        <v>7404616360.8417568</v>
      </c>
      <c r="AA392" s="27">
        <v>3831426312.23</v>
      </c>
      <c r="AB392" s="29">
        <f t="shared" si="59"/>
        <v>3573190048.6117568</v>
      </c>
      <c r="AC392" s="28">
        <v>0</v>
      </c>
      <c r="AD392" s="28">
        <v>0</v>
      </c>
      <c r="AE392" s="28"/>
      <c r="AF392" s="27">
        <v>1254248095</v>
      </c>
      <c r="AG392" s="27">
        <f t="shared" si="54"/>
        <v>1254248095</v>
      </c>
      <c r="AH392" s="27">
        <v>180976</v>
      </c>
      <c r="AI392" s="29">
        <f t="shared" si="60"/>
        <v>4827619119.6117573</v>
      </c>
    </row>
    <row r="393" spans="1:35" ht="30" x14ac:dyDescent="0.25">
      <c r="A393" s="11" t="s">
        <v>1214</v>
      </c>
      <c r="B393" s="10" t="s">
        <v>2410</v>
      </c>
      <c r="C393" s="10" t="s">
        <v>1647</v>
      </c>
      <c r="D393" s="10"/>
      <c r="E393" s="10" t="s">
        <v>978</v>
      </c>
      <c r="F393" s="10" t="s">
        <v>1632</v>
      </c>
      <c r="G393" s="10">
        <v>601599041.12</v>
      </c>
      <c r="H393" s="10">
        <v>0</v>
      </c>
      <c r="I393" s="10">
        <v>0</v>
      </c>
      <c r="J393" s="10">
        <v>0</v>
      </c>
      <c r="K393" s="10">
        <f t="shared" si="61"/>
        <v>601599041.12</v>
      </c>
      <c r="L393" s="10">
        <v>0</v>
      </c>
      <c r="M393" s="10">
        <v>388731965.59023297</v>
      </c>
      <c r="N393" s="10">
        <v>4016100.5753476322</v>
      </c>
      <c r="O393" s="10">
        <v>78355330.150000006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f t="shared" si="55"/>
        <v>1072702437.4355806</v>
      </c>
      <c r="W393" s="29">
        <v>601599041.12</v>
      </c>
      <c r="X393" s="29">
        <f t="shared" si="56"/>
        <v>388731965.59023297</v>
      </c>
      <c r="Y393" s="29">
        <f t="shared" si="57"/>
        <v>82371430.725347638</v>
      </c>
      <c r="Z393" s="29">
        <f t="shared" si="58"/>
        <v>1072702437.4355806</v>
      </c>
      <c r="AA393" s="27">
        <v>834058878.5</v>
      </c>
      <c r="AB393" s="29">
        <f t="shared" si="59"/>
        <v>238643558.93558061</v>
      </c>
      <c r="AC393" s="28">
        <v>0</v>
      </c>
      <c r="AD393" s="28">
        <v>0</v>
      </c>
      <c r="AE393" s="28"/>
      <c r="AF393" s="27">
        <v>0</v>
      </c>
      <c r="AG393" s="27">
        <f t="shared" si="54"/>
        <v>0</v>
      </c>
      <c r="AH393" s="27">
        <v>48596</v>
      </c>
      <c r="AI393" s="29">
        <f t="shared" si="60"/>
        <v>238692154.93558061</v>
      </c>
    </row>
    <row r="394" spans="1:35" ht="30" x14ac:dyDescent="0.25">
      <c r="A394" s="11" t="s">
        <v>1214</v>
      </c>
      <c r="B394" s="10" t="s">
        <v>2410</v>
      </c>
      <c r="C394" s="10" t="s">
        <v>1647</v>
      </c>
      <c r="D394" s="10"/>
      <c r="E394" s="10" t="s">
        <v>979</v>
      </c>
      <c r="F394" s="10" t="s">
        <v>1657</v>
      </c>
      <c r="G394" s="10">
        <v>1056921781.5</v>
      </c>
      <c r="H394" s="10">
        <v>0</v>
      </c>
      <c r="I394" s="10">
        <v>0</v>
      </c>
      <c r="J394" s="10">
        <v>0</v>
      </c>
      <c r="K394" s="10">
        <f t="shared" si="61"/>
        <v>1056921781.5</v>
      </c>
      <c r="L394" s="10">
        <v>0</v>
      </c>
      <c r="M394" s="10">
        <v>1708403250.2001822</v>
      </c>
      <c r="N394" s="10">
        <v>10438720.078107774</v>
      </c>
      <c r="O394" s="10">
        <v>210773563.38999999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f t="shared" si="55"/>
        <v>2986537315.1682897</v>
      </c>
      <c r="W394" s="29">
        <v>1056921781.5</v>
      </c>
      <c r="X394" s="29">
        <f t="shared" si="56"/>
        <v>1708403250.2001822</v>
      </c>
      <c r="Y394" s="29">
        <f t="shared" si="57"/>
        <v>221212283.46810776</v>
      </c>
      <c r="Z394" s="29">
        <f t="shared" si="58"/>
        <v>2986537315.1682897</v>
      </c>
      <c r="AA394" s="27">
        <v>464132800</v>
      </c>
      <c r="AB394" s="29">
        <f t="shared" si="59"/>
        <v>2522404515.1682897</v>
      </c>
      <c r="AC394" s="28">
        <v>0</v>
      </c>
      <c r="AD394" s="28">
        <v>0</v>
      </c>
      <c r="AE394" s="28"/>
      <c r="AF394" s="27">
        <v>884215446</v>
      </c>
      <c r="AG394" s="27">
        <f t="shared" ref="AG394:AG457" si="62">SUM(AC394:AF394)</f>
        <v>884215446</v>
      </c>
      <c r="AH394" s="27">
        <v>47994</v>
      </c>
      <c r="AI394" s="29">
        <f t="shared" si="60"/>
        <v>3406667955.1682897</v>
      </c>
    </row>
    <row r="395" spans="1:35" ht="30" x14ac:dyDescent="0.25">
      <c r="A395" s="11" t="s">
        <v>1214</v>
      </c>
      <c r="B395" s="10" t="s">
        <v>2410</v>
      </c>
      <c r="C395" s="10" t="s">
        <v>1647</v>
      </c>
      <c r="D395" s="10"/>
      <c r="E395" s="10" t="s">
        <v>281</v>
      </c>
      <c r="F395" s="10" t="s">
        <v>1658</v>
      </c>
      <c r="G395" s="10">
        <v>3506331250.9000001</v>
      </c>
      <c r="H395" s="10">
        <v>0</v>
      </c>
      <c r="I395" s="10">
        <v>0</v>
      </c>
      <c r="J395" s="10">
        <v>0</v>
      </c>
      <c r="K395" s="10">
        <f t="shared" si="61"/>
        <v>3506331250.9000001</v>
      </c>
      <c r="L395" s="10">
        <v>0</v>
      </c>
      <c r="M395" s="10">
        <v>2849478901.6792946</v>
      </c>
      <c r="N395" s="10">
        <v>19466643.513717651</v>
      </c>
      <c r="O395" s="10">
        <v>379302422.13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f t="shared" si="55"/>
        <v>6754579218.223012</v>
      </c>
      <c r="W395" s="29">
        <v>3506331250.9000001</v>
      </c>
      <c r="X395" s="29">
        <f t="shared" si="56"/>
        <v>2849478901.6792946</v>
      </c>
      <c r="Y395" s="29">
        <f t="shared" si="57"/>
        <v>398769065.64371765</v>
      </c>
      <c r="Z395" s="29">
        <f t="shared" si="58"/>
        <v>6754579218.223012</v>
      </c>
      <c r="AA395" s="27">
        <v>3127165469</v>
      </c>
      <c r="AB395" s="29">
        <f t="shared" si="59"/>
        <v>3627413749.223012</v>
      </c>
      <c r="AC395" s="28">
        <v>0</v>
      </c>
      <c r="AD395" s="28">
        <v>0</v>
      </c>
      <c r="AE395" s="28"/>
      <c r="AF395" s="27">
        <v>0</v>
      </c>
      <c r="AG395" s="27">
        <f t="shared" si="62"/>
        <v>0</v>
      </c>
      <c r="AH395" s="27">
        <v>269211</v>
      </c>
      <c r="AI395" s="29">
        <f t="shared" si="60"/>
        <v>3627682960.223012</v>
      </c>
    </row>
    <row r="396" spans="1:35" ht="30" x14ac:dyDescent="0.25">
      <c r="A396" s="11" t="s">
        <v>1214</v>
      </c>
      <c r="B396" s="10" t="s">
        <v>2410</v>
      </c>
      <c r="C396" s="10" t="s">
        <v>1647</v>
      </c>
      <c r="D396" s="10"/>
      <c r="E396" s="10" t="s">
        <v>282</v>
      </c>
      <c r="F396" s="10" t="s">
        <v>1659</v>
      </c>
      <c r="G396" s="10">
        <v>2083882489</v>
      </c>
      <c r="H396" s="10">
        <v>0</v>
      </c>
      <c r="I396" s="10">
        <v>0</v>
      </c>
      <c r="J396" s="10">
        <v>0</v>
      </c>
      <c r="K396" s="10">
        <f t="shared" si="61"/>
        <v>2083882489</v>
      </c>
      <c r="L396" s="10">
        <v>0</v>
      </c>
      <c r="M396" s="10">
        <v>2120689067.3373215</v>
      </c>
      <c r="N396" s="10">
        <v>20889448.76106739</v>
      </c>
      <c r="O396" s="10">
        <v>416497846.29000002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f t="shared" si="55"/>
        <v>4641958851.3883886</v>
      </c>
      <c r="W396" s="29">
        <v>2083882489</v>
      </c>
      <c r="X396" s="29">
        <f t="shared" si="56"/>
        <v>2120689067.3373215</v>
      </c>
      <c r="Y396" s="29">
        <f t="shared" si="57"/>
        <v>437387295.05106741</v>
      </c>
      <c r="Z396" s="29">
        <f t="shared" si="58"/>
        <v>4641958851.3883886</v>
      </c>
      <c r="AA396" s="27">
        <v>1359164058.3499999</v>
      </c>
      <c r="AB396" s="29">
        <f t="shared" si="59"/>
        <v>3282794793.0383887</v>
      </c>
      <c r="AC396" s="28">
        <v>0</v>
      </c>
      <c r="AD396" s="28">
        <v>0</v>
      </c>
      <c r="AE396" s="28"/>
      <c r="AF396" s="27">
        <v>0</v>
      </c>
      <c r="AG396" s="27">
        <f t="shared" si="62"/>
        <v>0</v>
      </c>
      <c r="AH396" s="27">
        <v>125533</v>
      </c>
      <c r="AI396" s="29">
        <f t="shared" si="60"/>
        <v>3282920326.0383887</v>
      </c>
    </row>
    <row r="397" spans="1:35" ht="30" x14ac:dyDescent="0.25">
      <c r="A397" s="11" t="s">
        <v>1214</v>
      </c>
      <c r="B397" s="10" t="s">
        <v>2410</v>
      </c>
      <c r="C397" s="10" t="s">
        <v>1647</v>
      </c>
      <c r="D397" s="10"/>
      <c r="E397" s="10" t="s">
        <v>980</v>
      </c>
      <c r="F397" s="10" t="s">
        <v>1660</v>
      </c>
      <c r="G397" s="10">
        <v>1220177068.5</v>
      </c>
      <c r="H397" s="10">
        <v>0</v>
      </c>
      <c r="I397" s="10">
        <v>0</v>
      </c>
      <c r="J397" s="10">
        <v>0</v>
      </c>
      <c r="K397" s="10">
        <f t="shared" si="61"/>
        <v>1220177068.5</v>
      </c>
      <c r="L397" s="10">
        <v>0</v>
      </c>
      <c r="M397" s="10">
        <v>1640970306.9996986</v>
      </c>
      <c r="N397" s="10">
        <v>12120856.424797297</v>
      </c>
      <c r="O397" s="10">
        <v>244611048.75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f t="shared" si="55"/>
        <v>3117879280.6744957</v>
      </c>
      <c r="W397" s="29">
        <v>1220177068.5</v>
      </c>
      <c r="X397" s="29">
        <f t="shared" si="56"/>
        <v>1640970306.9996986</v>
      </c>
      <c r="Y397" s="29">
        <f t="shared" si="57"/>
        <v>256731905.1747973</v>
      </c>
      <c r="Z397" s="29">
        <f t="shared" si="58"/>
        <v>3117879280.6744957</v>
      </c>
      <c r="AA397" s="27">
        <v>1272292092</v>
      </c>
      <c r="AB397" s="29">
        <f t="shared" si="59"/>
        <v>1845587188.6744957</v>
      </c>
      <c r="AC397" s="28">
        <v>0</v>
      </c>
      <c r="AD397" s="28">
        <v>0</v>
      </c>
      <c r="AE397" s="28"/>
      <c r="AF397" s="27">
        <v>80184240.799999997</v>
      </c>
      <c r="AG397" s="27">
        <f t="shared" si="62"/>
        <v>80184240.799999997</v>
      </c>
      <c r="AH397" s="27">
        <v>92608</v>
      </c>
      <c r="AI397" s="29">
        <f t="shared" si="60"/>
        <v>1925864037.4744956</v>
      </c>
    </row>
    <row r="398" spans="1:35" ht="30" x14ac:dyDescent="0.25">
      <c r="A398" s="11" t="s">
        <v>1214</v>
      </c>
      <c r="B398" s="10" t="s">
        <v>2410</v>
      </c>
      <c r="C398" s="10" t="s">
        <v>1647</v>
      </c>
      <c r="D398" s="10"/>
      <c r="E398" s="10" t="s">
        <v>283</v>
      </c>
      <c r="F398" s="10" t="s">
        <v>1661</v>
      </c>
      <c r="G398" s="10">
        <v>1191548679.8</v>
      </c>
      <c r="H398" s="10">
        <v>0</v>
      </c>
      <c r="I398" s="10">
        <v>0</v>
      </c>
      <c r="J398" s="10">
        <v>0</v>
      </c>
      <c r="K398" s="10">
        <f t="shared" si="61"/>
        <v>1191548679.8</v>
      </c>
      <c r="L398" s="10">
        <v>0</v>
      </c>
      <c r="M398" s="10">
        <v>1100463795.24154</v>
      </c>
      <c r="N398" s="10">
        <v>6881152.1317878962</v>
      </c>
      <c r="O398" s="10">
        <v>132709132.59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f t="shared" si="55"/>
        <v>2431602759.7633281</v>
      </c>
      <c r="W398" s="29">
        <v>1191548679.8</v>
      </c>
      <c r="X398" s="29">
        <f t="shared" si="56"/>
        <v>1100463795.24154</v>
      </c>
      <c r="Y398" s="29">
        <f t="shared" si="57"/>
        <v>139590284.7217879</v>
      </c>
      <c r="Z398" s="29">
        <f t="shared" si="58"/>
        <v>2431602759.7633281</v>
      </c>
      <c r="AA398" s="27">
        <v>682364200</v>
      </c>
      <c r="AB398" s="29">
        <f t="shared" si="59"/>
        <v>1749238559.7633281</v>
      </c>
      <c r="AC398" s="28">
        <v>0</v>
      </c>
      <c r="AD398" s="28">
        <v>0</v>
      </c>
      <c r="AE398" s="28"/>
      <c r="AF398" s="27">
        <v>491380410</v>
      </c>
      <c r="AG398" s="27">
        <f t="shared" si="62"/>
        <v>491380410</v>
      </c>
      <c r="AH398" s="27">
        <v>93765</v>
      </c>
      <c r="AI398" s="29">
        <f t="shared" si="60"/>
        <v>2240712734.7633281</v>
      </c>
    </row>
    <row r="399" spans="1:35" ht="30" x14ac:dyDescent="0.25">
      <c r="A399" s="11" t="s">
        <v>1214</v>
      </c>
      <c r="B399" s="10" t="s">
        <v>2410</v>
      </c>
      <c r="C399" s="10" t="s">
        <v>1647</v>
      </c>
      <c r="D399" s="10"/>
      <c r="E399" s="10" t="s">
        <v>284</v>
      </c>
      <c r="F399" s="10" t="s">
        <v>1662</v>
      </c>
      <c r="G399" s="10">
        <v>3025736737.4000001</v>
      </c>
      <c r="H399" s="10">
        <v>0</v>
      </c>
      <c r="I399" s="10">
        <v>0</v>
      </c>
      <c r="J399" s="10">
        <v>0</v>
      </c>
      <c r="K399" s="10">
        <f t="shared" si="61"/>
        <v>3025736737.4000001</v>
      </c>
      <c r="L399" s="10">
        <v>0</v>
      </c>
      <c r="M399" s="10">
        <v>3515988178.4168949</v>
      </c>
      <c r="N399" s="10">
        <v>30552813.870009422</v>
      </c>
      <c r="O399" s="10">
        <v>603396646.52999997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f t="shared" si="55"/>
        <v>7175674376.2169037</v>
      </c>
      <c r="W399" s="29">
        <v>3025736737.4000001</v>
      </c>
      <c r="X399" s="29">
        <f t="shared" si="56"/>
        <v>3515988178.4168949</v>
      </c>
      <c r="Y399" s="29">
        <f t="shared" si="57"/>
        <v>633949460.40000939</v>
      </c>
      <c r="Z399" s="29">
        <f t="shared" si="58"/>
        <v>7175674376.2169037</v>
      </c>
      <c r="AA399" s="27">
        <v>2214179881.1100001</v>
      </c>
      <c r="AB399" s="29">
        <f t="shared" si="59"/>
        <v>4961494495.1069031</v>
      </c>
      <c r="AC399" s="28">
        <v>0</v>
      </c>
      <c r="AD399" s="28">
        <v>0</v>
      </c>
      <c r="AE399" s="28"/>
      <c r="AF399" s="27">
        <v>0</v>
      </c>
      <c r="AG399" s="27">
        <f t="shared" si="62"/>
        <v>0</v>
      </c>
      <c r="AH399" s="27">
        <v>109272</v>
      </c>
      <c r="AI399" s="29">
        <f t="shared" si="60"/>
        <v>4961603767.1069031</v>
      </c>
    </row>
    <row r="400" spans="1:35" ht="30" x14ac:dyDescent="0.25">
      <c r="A400" s="11" t="s">
        <v>1214</v>
      </c>
      <c r="B400" s="10" t="s">
        <v>2410</v>
      </c>
      <c r="C400" s="10" t="s">
        <v>1647</v>
      </c>
      <c r="D400" s="10"/>
      <c r="E400" s="10" t="s">
        <v>285</v>
      </c>
      <c r="F400" s="10" t="s">
        <v>1663</v>
      </c>
      <c r="G400" s="10">
        <v>2232254851.3200002</v>
      </c>
      <c r="H400" s="10">
        <v>0</v>
      </c>
      <c r="I400" s="10">
        <v>0</v>
      </c>
      <c r="J400" s="10">
        <v>0</v>
      </c>
      <c r="K400" s="10">
        <f t="shared" si="61"/>
        <v>2232254851.3200002</v>
      </c>
      <c r="L400" s="10">
        <v>0</v>
      </c>
      <c r="M400" s="10">
        <v>1924546233.8897309</v>
      </c>
      <c r="N400" s="10">
        <v>13471754.228959501</v>
      </c>
      <c r="O400" s="10">
        <v>265380387.65000001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f t="shared" si="55"/>
        <v>4435653227.0886908</v>
      </c>
      <c r="W400" s="29">
        <v>2232254851.3200002</v>
      </c>
      <c r="X400" s="29">
        <f t="shared" si="56"/>
        <v>1924546233.8897309</v>
      </c>
      <c r="Y400" s="29">
        <f t="shared" si="57"/>
        <v>278852141.87895954</v>
      </c>
      <c r="Z400" s="29">
        <f t="shared" si="58"/>
        <v>4435653227.0886908</v>
      </c>
      <c r="AA400" s="27">
        <v>2278435775.1599998</v>
      </c>
      <c r="AB400" s="29">
        <f t="shared" si="59"/>
        <v>2157217451.9286909</v>
      </c>
      <c r="AC400" s="28">
        <v>0</v>
      </c>
      <c r="AD400" s="28">
        <v>0</v>
      </c>
      <c r="AE400" s="28"/>
      <c r="AF400" s="27">
        <v>0</v>
      </c>
      <c r="AG400" s="27">
        <f t="shared" si="62"/>
        <v>0</v>
      </c>
      <c r="AH400" s="27">
        <v>171132</v>
      </c>
      <c r="AI400" s="29">
        <f t="shared" si="60"/>
        <v>2157388583.9286909</v>
      </c>
    </row>
    <row r="401" spans="1:35" ht="30" x14ac:dyDescent="0.25">
      <c r="A401" s="11" t="s">
        <v>1214</v>
      </c>
      <c r="B401" s="10" t="s">
        <v>2410</v>
      </c>
      <c r="C401" s="10" t="s">
        <v>1647</v>
      </c>
      <c r="D401" s="10"/>
      <c r="E401" s="10" t="s">
        <v>286</v>
      </c>
      <c r="F401" s="10" t="s">
        <v>1664</v>
      </c>
      <c r="G401" s="10">
        <v>1764946297.1199999</v>
      </c>
      <c r="H401" s="10">
        <v>0</v>
      </c>
      <c r="I401" s="10">
        <v>0</v>
      </c>
      <c r="J401" s="10">
        <v>0</v>
      </c>
      <c r="K401" s="10">
        <f t="shared" si="61"/>
        <v>1764946297.1199999</v>
      </c>
      <c r="L401" s="10">
        <v>0</v>
      </c>
      <c r="M401" s="10">
        <v>1900132938.4693937</v>
      </c>
      <c r="N401" s="10">
        <v>11835428.30558151</v>
      </c>
      <c r="O401" s="10">
        <v>231013128.88999999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f t="shared" si="55"/>
        <v>3907927792.7849751</v>
      </c>
      <c r="W401" s="29">
        <v>1764946297.1199999</v>
      </c>
      <c r="X401" s="29">
        <f t="shared" si="56"/>
        <v>1900132938.4693937</v>
      </c>
      <c r="Y401" s="29">
        <f t="shared" si="57"/>
        <v>242848557.1955815</v>
      </c>
      <c r="Z401" s="29">
        <f t="shared" si="58"/>
        <v>3907927792.7849751</v>
      </c>
      <c r="AA401" s="27">
        <v>2100369624</v>
      </c>
      <c r="AB401" s="29">
        <f t="shared" si="59"/>
        <v>1807558168.7849751</v>
      </c>
      <c r="AC401" s="28">
        <v>0</v>
      </c>
      <c r="AD401" s="28">
        <v>0</v>
      </c>
      <c r="AE401" s="28"/>
      <c r="AF401" s="27">
        <v>934443751</v>
      </c>
      <c r="AG401" s="27">
        <f t="shared" si="62"/>
        <v>934443751</v>
      </c>
      <c r="AH401" s="27">
        <v>135841</v>
      </c>
      <c r="AI401" s="29">
        <f t="shared" si="60"/>
        <v>2742137760.7849751</v>
      </c>
    </row>
    <row r="402" spans="1:35" ht="30" x14ac:dyDescent="0.25">
      <c r="A402" s="11" t="s">
        <v>1214</v>
      </c>
      <c r="B402" s="10" t="s">
        <v>2410</v>
      </c>
      <c r="C402" s="10" t="s">
        <v>1647</v>
      </c>
      <c r="D402" s="10"/>
      <c r="E402" s="10" t="s">
        <v>287</v>
      </c>
      <c r="F402" s="10" t="s">
        <v>1665</v>
      </c>
      <c r="G402" s="10">
        <v>2732333243.25</v>
      </c>
      <c r="H402" s="10">
        <v>0</v>
      </c>
      <c r="I402" s="10">
        <v>0</v>
      </c>
      <c r="J402" s="10">
        <v>0</v>
      </c>
      <c r="K402" s="10">
        <f t="shared" si="61"/>
        <v>2732333243.25</v>
      </c>
      <c r="L402" s="10">
        <v>0</v>
      </c>
      <c r="M402" s="10">
        <v>2896165263.7274313</v>
      </c>
      <c r="N402" s="10">
        <v>27232737.874886751</v>
      </c>
      <c r="O402" s="10">
        <v>547111106.25999999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f t="shared" si="55"/>
        <v>6202842351.112318</v>
      </c>
      <c r="W402" s="29">
        <v>2732333243.25</v>
      </c>
      <c r="X402" s="29">
        <f t="shared" si="56"/>
        <v>2896165263.7274313</v>
      </c>
      <c r="Y402" s="29">
        <f t="shared" si="57"/>
        <v>574343844.13488674</v>
      </c>
      <c r="Z402" s="29">
        <f t="shared" si="58"/>
        <v>6202842351.112318</v>
      </c>
      <c r="AA402" s="27">
        <v>2679130029.2199998</v>
      </c>
      <c r="AB402" s="29">
        <f t="shared" si="59"/>
        <v>3523712321.8923182</v>
      </c>
      <c r="AC402" s="28">
        <v>0</v>
      </c>
      <c r="AD402" s="28">
        <v>0</v>
      </c>
      <c r="AE402" s="28"/>
      <c r="AF402" s="27">
        <v>1002787885.42</v>
      </c>
      <c r="AG402" s="27">
        <f t="shared" si="62"/>
        <v>1002787885.42</v>
      </c>
      <c r="AH402" s="27">
        <v>84766</v>
      </c>
      <c r="AI402" s="29">
        <f t="shared" si="60"/>
        <v>4526584973.3123178</v>
      </c>
    </row>
    <row r="403" spans="1:35" ht="30" x14ac:dyDescent="0.25">
      <c r="A403" s="11" t="s">
        <v>1214</v>
      </c>
      <c r="B403" s="10" t="s">
        <v>2410</v>
      </c>
      <c r="C403" s="10" t="s">
        <v>1647</v>
      </c>
      <c r="D403" s="10"/>
      <c r="E403" s="10" t="s">
        <v>288</v>
      </c>
      <c r="F403" s="10" t="s">
        <v>1460</v>
      </c>
      <c r="G403" s="10">
        <v>2208810931.1700001</v>
      </c>
      <c r="H403" s="10">
        <v>0</v>
      </c>
      <c r="I403" s="10">
        <v>0</v>
      </c>
      <c r="J403" s="10">
        <v>0</v>
      </c>
      <c r="K403" s="10">
        <f t="shared" si="61"/>
        <v>2208810931.1700001</v>
      </c>
      <c r="L403" s="10">
        <v>0</v>
      </c>
      <c r="M403" s="10">
        <v>2376796952.6626048</v>
      </c>
      <c r="N403" s="10">
        <v>17251206.315642476</v>
      </c>
      <c r="O403" s="10">
        <v>339001066.18000001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f t="shared" si="55"/>
        <v>4941860156.328248</v>
      </c>
      <c r="W403" s="29">
        <v>2208810931.1700001</v>
      </c>
      <c r="X403" s="29">
        <f t="shared" si="56"/>
        <v>2376796952.6626048</v>
      </c>
      <c r="Y403" s="29">
        <f t="shared" si="57"/>
        <v>356252272.49564248</v>
      </c>
      <c r="Z403" s="29">
        <f t="shared" si="58"/>
        <v>4941860156.328248</v>
      </c>
      <c r="AA403" s="27">
        <v>404795623.5</v>
      </c>
      <c r="AB403" s="29">
        <f t="shared" si="59"/>
        <v>4537064532.828248</v>
      </c>
      <c r="AC403" s="28">
        <v>0</v>
      </c>
      <c r="AD403" s="28">
        <v>0</v>
      </c>
      <c r="AE403" s="28"/>
      <c r="AF403" s="27">
        <v>0</v>
      </c>
      <c r="AG403" s="27">
        <f t="shared" si="62"/>
        <v>0</v>
      </c>
      <c r="AH403" s="27">
        <v>175589</v>
      </c>
      <c r="AI403" s="29">
        <f t="shared" si="60"/>
        <v>4537240121.828248</v>
      </c>
    </row>
    <row r="404" spans="1:35" ht="30" x14ac:dyDescent="0.25">
      <c r="A404" s="11" t="s">
        <v>1214</v>
      </c>
      <c r="B404" s="10" t="s">
        <v>2410</v>
      </c>
      <c r="C404" s="10" t="s">
        <v>1647</v>
      </c>
      <c r="D404" s="10"/>
      <c r="E404" s="10" t="s">
        <v>981</v>
      </c>
      <c r="F404" s="10" t="s">
        <v>1666</v>
      </c>
      <c r="G404" s="10">
        <v>643821694.37</v>
      </c>
      <c r="H404" s="10">
        <v>0</v>
      </c>
      <c r="I404" s="10">
        <v>0</v>
      </c>
      <c r="J404" s="10">
        <v>0</v>
      </c>
      <c r="K404" s="10">
        <f t="shared" si="61"/>
        <v>643821694.37</v>
      </c>
      <c r="L404" s="10">
        <v>0</v>
      </c>
      <c r="M404" s="10">
        <v>903091974.96208453</v>
      </c>
      <c r="N404" s="10">
        <v>5538613.1234226823</v>
      </c>
      <c r="O404" s="10">
        <v>110745613.06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f t="shared" si="55"/>
        <v>1663197895.5155072</v>
      </c>
      <c r="W404" s="29">
        <v>643821694.37</v>
      </c>
      <c r="X404" s="29">
        <f t="shared" si="56"/>
        <v>903091974.96208453</v>
      </c>
      <c r="Y404" s="29">
        <f t="shared" si="57"/>
        <v>116284226.18342268</v>
      </c>
      <c r="Z404" s="29">
        <f t="shared" si="58"/>
        <v>1663197895.5155072</v>
      </c>
      <c r="AA404" s="27">
        <v>484190131</v>
      </c>
      <c r="AB404" s="29">
        <f t="shared" si="59"/>
        <v>1179007764.5155072</v>
      </c>
      <c r="AC404" s="28">
        <v>0</v>
      </c>
      <c r="AD404" s="28">
        <v>0</v>
      </c>
      <c r="AE404" s="28"/>
      <c r="AF404" s="27">
        <v>0</v>
      </c>
      <c r="AG404" s="27">
        <f t="shared" si="62"/>
        <v>0</v>
      </c>
      <c r="AH404" s="27">
        <v>49591</v>
      </c>
      <c r="AI404" s="29">
        <f t="shared" si="60"/>
        <v>1179057355.5155072</v>
      </c>
    </row>
    <row r="405" spans="1:35" ht="30" x14ac:dyDescent="0.25">
      <c r="A405" s="11" t="s">
        <v>1214</v>
      </c>
      <c r="B405" s="10" t="s">
        <v>2410</v>
      </c>
      <c r="C405" s="10" t="s">
        <v>1647</v>
      </c>
      <c r="D405" s="10"/>
      <c r="E405" s="10" t="s">
        <v>289</v>
      </c>
      <c r="F405" s="10" t="s">
        <v>1667</v>
      </c>
      <c r="G405" s="10">
        <v>2339207405.5999999</v>
      </c>
      <c r="H405" s="10">
        <v>0</v>
      </c>
      <c r="I405" s="10">
        <v>0</v>
      </c>
      <c r="J405" s="10">
        <v>0</v>
      </c>
      <c r="K405" s="10">
        <f t="shared" si="61"/>
        <v>2339207405.5999999</v>
      </c>
      <c r="L405" s="10">
        <v>0</v>
      </c>
      <c r="M405" s="10">
        <v>3117343597.0571418</v>
      </c>
      <c r="N405" s="10">
        <v>23562063.882485271</v>
      </c>
      <c r="O405" s="10">
        <v>466861915.31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f t="shared" si="55"/>
        <v>5946974981.8496275</v>
      </c>
      <c r="W405" s="29">
        <v>2339207405.5999999</v>
      </c>
      <c r="X405" s="29">
        <f t="shared" si="56"/>
        <v>3117343597.0571418</v>
      </c>
      <c r="Y405" s="29">
        <f t="shared" si="57"/>
        <v>490423979.19248527</v>
      </c>
      <c r="Z405" s="29">
        <f t="shared" si="58"/>
        <v>5946974981.8496265</v>
      </c>
      <c r="AA405" s="27">
        <v>1773094617</v>
      </c>
      <c r="AB405" s="29">
        <f t="shared" si="59"/>
        <v>4173880364.8496265</v>
      </c>
      <c r="AC405" s="28">
        <v>0</v>
      </c>
      <c r="AD405" s="28">
        <v>0</v>
      </c>
      <c r="AE405" s="28"/>
      <c r="AF405" s="27">
        <v>0</v>
      </c>
      <c r="AG405" s="27">
        <f t="shared" si="62"/>
        <v>0</v>
      </c>
      <c r="AH405" s="27">
        <v>163281</v>
      </c>
      <c r="AI405" s="29">
        <f t="shared" si="60"/>
        <v>4174043645.8496265</v>
      </c>
    </row>
    <row r="406" spans="1:35" ht="30" x14ac:dyDescent="0.25">
      <c r="A406" s="11" t="s">
        <v>1214</v>
      </c>
      <c r="B406" s="10" t="s">
        <v>2410</v>
      </c>
      <c r="C406" s="10" t="s">
        <v>1647</v>
      </c>
      <c r="D406" s="10"/>
      <c r="E406" s="10" t="s">
        <v>290</v>
      </c>
      <c r="F406" s="10" t="s">
        <v>1668</v>
      </c>
      <c r="G406" s="10">
        <v>1859657665.1600001</v>
      </c>
      <c r="H406" s="10">
        <v>0</v>
      </c>
      <c r="I406" s="10">
        <v>0</v>
      </c>
      <c r="J406" s="10">
        <v>0</v>
      </c>
      <c r="K406" s="10">
        <f t="shared" si="61"/>
        <v>1859657665.1600001</v>
      </c>
      <c r="L406" s="10">
        <v>0</v>
      </c>
      <c r="M406" s="10">
        <v>1541139303.4725757</v>
      </c>
      <c r="N406" s="10">
        <v>16918703.834378719</v>
      </c>
      <c r="O406" s="10">
        <v>344734937.87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f t="shared" si="55"/>
        <v>3762450610.3369546</v>
      </c>
      <c r="W406" s="29">
        <v>1859657665.1600001</v>
      </c>
      <c r="X406" s="29">
        <f t="shared" si="56"/>
        <v>1541139303.4725757</v>
      </c>
      <c r="Y406" s="29">
        <f t="shared" si="57"/>
        <v>361653641.70437872</v>
      </c>
      <c r="Z406" s="29">
        <f t="shared" si="58"/>
        <v>3762450610.3369546</v>
      </c>
      <c r="AA406" s="27">
        <v>599501508</v>
      </c>
      <c r="AB406" s="29">
        <f t="shared" si="59"/>
        <v>3162949102.3369546</v>
      </c>
      <c r="AC406" s="28">
        <v>0</v>
      </c>
      <c r="AD406" s="28">
        <v>0</v>
      </c>
      <c r="AE406" s="28"/>
      <c r="AF406" s="27">
        <v>0</v>
      </c>
      <c r="AG406" s="27">
        <f t="shared" si="62"/>
        <v>0</v>
      </c>
      <c r="AH406" s="27">
        <v>145351</v>
      </c>
      <c r="AI406" s="29">
        <f t="shared" si="60"/>
        <v>3163094453.3369546</v>
      </c>
    </row>
    <row r="407" spans="1:35" ht="30" x14ac:dyDescent="0.25">
      <c r="A407" s="11" t="s">
        <v>1214</v>
      </c>
      <c r="B407" s="10" t="s">
        <v>2410</v>
      </c>
      <c r="C407" s="10" t="s">
        <v>1647</v>
      </c>
      <c r="D407" s="10"/>
      <c r="E407" s="10" t="s">
        <v>982</v>
      </c>
      <c r="F407" s="10" t="s">
        <v>1669</v>
      </c>
      <c r="G407" s="10">
        <v>1091313963.72</v>
      </c>
      <c r="H407" s="10">
        <v>0</v>
      </c>
      <c r="I407" s="10">
        <v>0</v>
      </c>
      <c r="J407" s="10">
        <v>0</v>
      </c>
      <c r="K407" s="10">
        <f t="shared" si="61"/>
        <v>1091313963.72</v>
      </c>
      <c r="L407" s="10">
        <v>0</v>
      </c>
      <c r="M407" s="10">
        <v>470385308.64153445</v>
      </c>
      <c r="N407" s="10">
        <v>4836279.691487819</v>
      </c>
      <c r="O407" s="10">
        <v>94541526.299999997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f t="shared" si="55"/>
        <v>1661077078.3530223</v>
      </c>
      <c r="W407" s="29">
        <v>1091313963.72</v>
      </c>
      <c r="X407" s="29">
        <f t="shared" si="56"/>
        <v>470385308.64153445</v>
      </c>
      <c r="Y407" s="29">
        <f t="shared" si="57"/>
        <v>99377805.991487816</v>
      </c>
      <c r="Z407" s="29">
        <f t="shared" si="58"/>
        <v>1661077078.3530223</v>
      </c>
      <c r="AA407" s="27">
        <v>437763234</v>
      </c>
      <c r="AB407" s="29">
        <f t="shared" si="59"/>
        <v>1223313844.3530223</v>
      </c>
      <c r="AC407" s="28">
        <v>0</v>
      </c>
      <c r="AD407" s="28">
        <v>0</v>
      </c>
      <c r="AE407" s="28"/>
      <c r="AF407" s="27">
        <v>0</v>
      </c>
      <c r="AG407" s="27">
        <f t="shared" si="62"/>
        <v>0</v>
      </c>
      <c r="AH407" s="27">
        <v>85484</v>
      </c>
      <c r="AI407" s="29">
        <f t="shared" si="60"/>
        <v>1223399328.3530223</v>
      </c>
    </row>
    <row r="408" spans="1:35" ht="30" x14ac:dyDescent="0.25">
      <c r="A408" s="11" t="s">
        <v>1214</v>
      </c>
      <c r="B408" s="10" t="s">
        <v>2410</v>
      </c>
      <c r="C408" s="10" t="s">
        <v>1647</v>
      </c>
      <c r="D408" s="10"/>
      <c r="E408" s="10" t="s">
        <v>983</v>
      </c>
      <c r="F408" s="10" t="s">
        <v>1670</v>
      </c>
      <c r="G408" s="10">
        <v>2959073137.8000002</v>
      </c>
      <c r="H408" s="10">
        <v>0</v>
      </c>
      <c r="I408" s="10">
        <v>0</v>
      </c>
      <c r="J408" s="10">
        <v>0</v>
      </c>
      <c r="K408" s="10">
        <f t="shared" si="61"/>
        <v>2959073137.8000002</v>
      </c>
      <c r="L408" s="10">
        <v>0</v>
      </c>
      <c r="M408" s="10">
        <v>4343720659.6871042</v>
      </c>
      <c r="N408" s="10">
        <v>29459276.028855085</v>
      </c>
      <c r="O408" s="10">
        <v>592690020.44000006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f t="shared" si="55"/>
        <v>7924943093.9559593</v>
      </c>
      <c r="W408" s="29">
        <v>2959073137.8000002</v>
      </c>
      <c r="X408" s="29">
        <f t="shared" si="56"/>
        <v>4343720659.6871042</v>
      </c>
      <c r="Y408" s="29">
        <f t="shared" si="57"/>
        <v>622149296.46885514</v>
      </c>
      <c r="Z408" s="29">
        <f t="shared" si="58"/>
        <v>7924943093.9559593</v>
      </c>
      <c r="AA408" s="27">
        <v>2722223026.4499998</v>
      </c>
      <c r="AB408" s="29">
        <f t="shared" si="59"/>
        <v>5202720067.5059595</v>
      </c>
      <c r="AC408" s="28">
        <v>0</v>
      </c>
      <c r="AD408" s="28">
        <v>0</v>
      </c>
      <c r="AE408" s="28"/>
      <c r="AF408" s="27">
        <v>0</v>
      </c>
      <c r="AG408" s="27">
        <f t="shared" si="62"/>
        <v>0</v>
      </c>
      <c r="AH408" s="27">
        <v>117682</v>
      </c>
      <c r="AI408" s="29">
        <f t="shared" si="60"/>
        <v>5202837749.5059595</v>
      </c>
    </row>
    <row r="409" spans="1:35" ht="30" x14ac:dyDescent="0.25">
      <c r="A409" s="11" t="s">
        <v>1214</v>
      </c>
      <c r="B409" s="10" t="s">
        <v>2410</v>
      </c>
      <c r="C409" s="10" t="s">
        <v>1647</v>
      </c>
      <c r="D409" s="10"/>
      <c r="E409" s="10" t="s">
        <v>291</v>
      </c>
      <c r="F409" s="10" t="s">
        <v>1671</v>
      </c>
      <c r="G409" s="10">
        <v>1506792762.8</v>
      </c>
      <c r="H409" s="10">
        <v>0</v>
      </c>
      <c r="I409" s="10">
        <v>0</v>
      </c>
      <c r="J409" s="10">
        <v>0</v>
      </c>
      <c r="K409" s="10">
        <f t="shared" si="61"/>
        <v>1506792762.8</v>
      </c>
      <c r="L409" s="10">
        <v>0</v>
      </c>
      <c r="M409" s="10">
        <v>2227051943.117794</v>
      </c>
      <c r="N409" s="10">
        <v>14867179.687880695</v>
      </c>
      <c r="O409" s="10">
        <v>300577569.73000002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f t="shared" si="55"/>
        <v>4049289455.3356748</v>
      </c>
      <c r="W409" s="29">
        <v>1506792762.8</v>
      </c>
      <c r="X409" s="29">
        <f t="shared" si="56"/>
        <v>2227051943.117794</v>
      </c>
      <c r="Y409" s="29">
        <f t="shared" si="57"/>
        <v>315444749.41788071</v>
      </c>
      <c r="Z409" s="29">
        <f t="shared" si="58"/>
        <v>4049289455.3356748</v>
      </c>
      <c r="AA409" s="27">
        <v>2510303349.4000001</v>
      </c>
      <c r="AB409" s="29">
        <f t="shared" si="59"/>
        <v>1538986105.9356747</v>
      </c>
      <c r="AC409" s="28">
        <v>0</v>
      </c>
      <c r="AD409" s="28">
        <v>0</v>
      </c>
      <c r="AE409" s="28"/>
      <c r="AF409" s="27">
        <v>0</v>
      </c>
      <c r="AG409" s="27">
        <f t="shared" si="62"/>
        <v>0</v>
      </c>
      <c r="AH409" s="27">
        <v>85641</v>
      </c>
      <c r="AI409" s="29">
        <f t="shared" si="60"/>
        <v>1539071746.9356747</v>
      </c>
    </row>
    <row r="410" spans="1:35" ht="30" x14ac:dyDescent="0.25">
      <c r="A410" s="11" t="s">
        <v>1214</v>
      </c>
      <c r="B410" s="10" t="s">
        <v>2410</v>
      </c>
      <c r="C410" s="10" t="s">
        <v>1647</v>
      </c>
      <c r="D410" s="10"/>
      <c r="E410" s="10" t="s">
        <v>292</v>
      </c>
      <c r="F410" s="10" t="s">
        <v>1672</v>
      </c>
      <c r="G410" s="10">
        <v>1355642747.03</v>
      </c>
      <c r="H410" s="10">
        <v>0</v>
      </c>
      <c r="I410" s="10">
        <v>0</v>
      </c>
      <c r="J410" s="10">
        <v>0</v>
      </c>
      <c r="K410" s="10">
        <f t="shared" si="61"/>
        <v>1355642747.03</v>
      </c>
      <c r="L410" s="10">
        <v>0</v>
      </c>
      <c r="M410" s="10">
        <v>1680852894.0497739</v>
      </c>
      <c r="N410" s="10">
        <v>9936304.1133062243</v>
      </c>
      <c r="O410" s="10">
        <v>192731891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f t="shared" si="55"/>
        <v>3239163836.1930799</v>
      </c>
      <c r="W410" s="29">
        <v>1355642747.03</v>
      </c>
      <c r="X410" s="29">
        <f t="shared" si="56"/>
        <v>1680852894.0497739</v>
      </c>
      <c r="Y410" s="29">
        <f t="shared" si="57"/>
        <v>202668195.11330622</v>
      </c>
      <c r="Z410" s="29">
        <f t="shared" si="58"/>
        <v>3239163836.1930799</v>
      </c>
      <c r="AA410" s="27">
        <v>13392099</v>
      </c>
      <c r="AB410" s="29">
        <f t="shared" si="59"/>
        <v>3225771737.1930799</v>
      </c>
      <c r="AC410" s="28">
        <v>0</v>
      </c>
      <c r="AD410" s="28">
        <v>0</v>
      </c>
      <c r="AE410" s="28"/>
      <c r="AF410" s="27">
        <v>0</v>
      </c>
      <c r="AG410" s="27">
        <f t="shared" si="62"/>
        <v>0</v>
      </c>
      <c r="AH410" s="27">
        <v>107634</v>
      </c>
      <c r="AI410" s="29">
        <f t="shared" si="60"/>
        <v>3225879371.1930799</v>
      </c>
    </row>
    <row r="411" spans="1:35" ht="30" x14ac:dyDescent="0.25">
      <c r="A411" s="11" t="s">
        <v>1214</v>
      </c>
      <c r="B411" s="10" t="s">
        <v>2410</v>
      </c>
      <c r="C411" s="10" t="s">
        <v>1647</v>
      </c>
      <c r="D411" s="10"/>
      <c r="E411" s="10" t="s">
        <v>293</v>
      </c>
      <c r="F411" s="10" t="s">
        <v>1673</v>
      </c>
      <c r="G411" s="10">
        <v>1087684976.51</v>
      </c>
      <c r="H411" s="10">
        <v>0</v>
      </c>
      <c r="I411" s="10">
        <v>0</v>
      </c>
      <c r="J411" s="10">
        <v>0</v>
      </c>
      <c r="K411" s="10">
        <f t="shared" si="61"/>
        <v>1087684976.51</v>
      </c>
      <c r="L411" s="10">
        <v>0</v>
      </c>
      <c r="M411" s="10">
        <v>1415921949.4774833</v>
      </c>
      <c r="N411" s="10">
        <v>8804950.6245061159</v>
      </c>
      <c r="O411" s="10">
        <v>172581213.28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f t="shared" si="55"/>
        <v>2684993089.8919892</v>
      </c>
      <c r="W411" s="29">
        <v>1087684976.51</v>
      </c>
      <c r="X411" s="29">
        <f t="shared" si="56"/>
        <v>1415921949.4774833</v>
      </c>
      <c r="Y411" s="29">
        <f t="shared" si="57"/>
        <v>181386163.90450612</v>
      </c>
      <c r="Z411" s="29">
        <f t="shared" si="58"/>
        <v>2684993089.8919892</v>
      </c>
      <c r="AA411" s="27">
        <v>665555568</v>
      </c>
      <c r="AB411" s="29">
        <f t="shared" si="59"/>
        <v>2019437521.8919892</v>
      </c>
      <c r="AC411" s="28">
        <v>0</v>
      </c>
      <c r="AD411" s="28">
        <v>0</v>
      </c>
      <c r="AE411" s="28"/>
      <c r="AF411" s="27">
        <v>3956564</v>
      </c>
      <c r="AG411" s="27">
        <f t="shared" si="62"/>
        <v>3956564</v>
      </c>
      <c r="AH411" s="27">
        <v>83978</v>
      </c>
      <c r="AI411" s="29">
        <f t="shared" si="60"/>
        <v>2023478063.8919892</v>
      </c>
    </row>
    <row r="412" spans="1:35" ht="30" x14ac:dyDescent="0.25">
      <c r="A412" s="11" t="s">
        <v>1214</v>
      </c>
      <c r="B412" s="10" t="s">
        <v>2410</v>
      </c>
      <c r="C412" s="10" t="s">
        <v>1647</v>
      </c>
      <c r="D412" s="10"/>
      <c r="E412" s="10" t="s">
        <v>984</v>
      </c>
      <c r="F412" s="10" t="s">
        <v>1674</v>
      </c>
      <c r="G412" s="10">
        <v>921217981.45000005</v>
      </c>
      <c r="H412" s="10">
        <v>0</v>
      </c>
      <c r="I412" s="10">
        <v>0</v>
      </c>
      <c r="J412" s="10">
        <v>0</v>
      </c>
      <c r="K412" s="10">
        <f t="shared" si="61"/>
        <v>921217981.45000005</v>
      </c>
      <c r="L412" s="10">
        <v>0</v>
      </c>
      <c r="M412" s="10">
        <v>1046141775.7554696</v>
      </c>
      <c r="N412" s="10">
        <v>9304350.7710900903</v>
      </c>
      <c r="O412" s="10">
        <v>183767617.09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f t="shared" si="55"/>
        <v>2160431725.0665598</v>
      </c>
      <c r="W412" s="29">
        <v>921217981.45000005</v>
      </c>
      <c r="X412" s="29">
        <f t="shared" si="56"/>
        <v>1046141775.7554696</v>
      </c>
      <c r="Y412" s="29">
        <f t="shared" si="57"/>
        <v>193071967.86109009</v>
      </c>
      <c r="Z412" s="29">
        <f t="shared" si="58"/>
        <v>2160431725.0665598</v>
      </c>
      <c r="AA412" s="27">
        <v>49886744</v>
      </c>
      <c r="AB412" s="29">
        <f t="shared" si="59"/>
        <v>2110544981.0665598</v>
      </c>
      <c r="AC412" s="28">
        <v>0</v>
      </c>
      <c r="AD412" s="28">
        <v>0</v>
      </c>
      <c r="AE412" s="28"/>
      <c r="AF412" s="27">
        <v>0</v>
      </c>
      <c r="AG412" s="27">
        <f t="shared" si="62"/>
        <v>0</v>
      </c>
      <c r="AH412" s="27">
        <v>76042</v>
      </c>
      <c r="AI412" s="29">
        <f t="shared" si="60"/>
        <v>2110621023.0665598</v>
      </c>
    </row>
    <row r="413" spans="1:35" ht="30" x14ac:dyDescent="0.25">
      <c r="A413" s="11" t="s">
        <v>1214</v>
      </c>
      <c r="B413" s="10" t="s">
        <v>2410</v>
      </c>
      <c r="C413" s="10" t="s">
        <v>1647</v>
      </c>
      <c r="D413" s="10"/>
      <c r="E413" s="10" t="s">
        <v>294</v>
      </c>
      <c r="F413" s="10" t="s">
        <v>1675</v>
      </c>
      <c r="G413" s="10">
        <v>3071637424.6999998</v>
      </c>
      <c r="H413" s="10">
        <v>0</v>
      </c>
      <c r="I413" s="10">
        <v>0</v>
      </c>
      <c r="J413" s="10">
        <v>0</v>
      </c>
      <c r="K413" s="10">
        <f t="shared" si="61"/>
        <v>3071637424.6999998</v>
      </c>
      <c r="L413" s="10">
        <v>0</v>
      </c>
      <c r="M413" s="10">
        <v>4932448481.577981</v>
      </c>
      <c r="N413" s="10">
        <v>29952808.090413928</v>
      </c>
      <c r="O413" s="10">
        <v>614946091.99000001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f t="shared" si="55"/>
        <v>8648984806.3583946</v>
      </c>
      <c r="W413" s="29">
        <v>3071637424.6999998</v>
      </c>
      <c r="X413" s="29">
        <f t="shared" si="56"/>
        <v>4932448481.577981</v>
      </c>
      <c r="Y413" s="29">
        <f t="shared" si="57"/>
        <v>644898900.08041394</v>
      </c>
      <c r="Z413" s="29">
        <f t="shared" si="58"/>
        <v>8648984806.3583946</v>
      </c>
      <c r="AA413" s="27">
        <v>5185409509</v>
      </c>
      <c r="AB413" s="29">
        <f t="shared" si="59"/>
        <v>3463575297.3583946</v>
      </c>
      <c r="AC413" s="28">
        <v>0</v>
      </c>
      <c r="AD413" s="28">
        <v>0</v>
      </c>
      <c r="AE413" s="28"/>
      <c r="AF413" s="27">
        <v>1293624855.6700001</v>
      </c>
      <c r="AG413" s="27">
        <f t="shared" si="62"/>
        <v>1293624855.6700001</v>
      </c>
      <c r="AH413" s="27">
        <v>164623</v>
      </c>
      <c r="AI413" s="29">
        <f t="shared" si="60"/>
        <v>4757364776.0283947</v>
      </c>
    </row>
    <row r="414" spans="1:35" ht="30" x14ac:dyDescent="0.25">
      <c r="A414" s="11" t="s">
        <v>1214</v>
      </c>
      <c r="B414" s="10" t="s">
        <v>2410</v>
      </c>
      <c r="C414" s="10" t="s">
        <v>1647</v>
      </c>
      <c r="D414" s="10"/>
      <c r="E414" s="10" t="s">
        <v>985</v>
      </c>
      <c r="F414" s="10" t="s">
        <v>1474</v>
      </c>
      <c r="G414" s="10">
        <v>1206116448.3900001</v>
      </c>
      <c r="H414" s="10">
        <v>0</v>
      </c>
      <c r="I414" s="10">
        <v>0</v>
      </c>
      <c r="J414" s="10">
        <v>0</v>
      </c>
      <c r="K414" s="10">
        <f t="shared" si="61"/>
        <v>1206116448.3900001</v>
      </c>
      <c r="L414" s="10">
        <v>0</v>
      </c>
      <c r="M414" s="10">
        <v>1129553344.9542127</v>
      </c>
      <c r="N414" s="10">
        <v>7007217.6359328032</v>
      </c>
      <c r="O414" s="10">
        <v>138264457.22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f t="shared" si="55"/>
        <v>2480941468.2001452</v>
      </c>
      <c r="W414" s="29">
        <v>1206116448.3900001</v>
      </c>
      <c r="X414" s="29">
        <f t="shared" si="56"/>
        <v>1129553344.9542127</v>
      </c>
      <c r="Y414" s="29">
        <f t="shared" si="57"/>
        <v>145271674.8559328</v>
      </c>
      <c r="Z414" s="29">
        <f t="shared" si="58"/>
        <v>2480941468.2001452</v>
      </c>
      <c r="AA414" s="27">
        <v>0</v>
      </c>
      <c r="AB414" s="29">
        <f t="shared" si="59"/>
        <v>2480941468.2001452</v>
      </c>
      <c r="AC414" s="28">
        <v>0</v>
      </c>
      <c r="AD414" s="28">
        <v>0</v>
      </c>
      <c r="AE414" s="28"/>
      <c r="AF414" s="27">
        <v>0</v>
      </c>
      <c r="AG414" s="27">
        <f t="shared" si="62"/>
        <v>0</v>
      </c>
      <c r="AH414" s="27">
        <v>92684</v>
      </c>
      <c r="AI414" s="29">
        <f t="shared" si="60"/>
        <v>2481034152.2001452</v>
      </c>
    </row>
    <row r="415" spans="1:35" ht="30" x14ac:dyDescent="0.25">
      <c r="A415" s="11" t="s">
        <v>1214</v>
      </c>
      <c r="B415" s="10" t="s">
        <v>2410</v>
      </c>
      <c r="C415" s="10" t="s">
        <v>1647</v>
      </c>
      <c r="D415" s="10"/>
      <c r="E415" s="10" t="s">
        <v>986</v>
      </c>
      <c r="F415" s="10" t="s">
        <v>1676</v>
      </c>
      <c r="G415" s="10">
        <v>2080308549.8</v>
      </c>
      <c r="H415" s="10">
        <v>0</v>
      </c>
      <c r="I415" s="10">
        <v>0</v>
      </c>
      <c r="J415" s="10">
        <v>0</v>
      </c>
      <c r="K415" s="10">
        <f t="shared" si="61"/>
        <v>2080308549.8</v>
      </c>
      <c r="L415" s="10">
        <v>0</v>
      </c>
      <c r="M415" s="10">
        <v>4773521952.6757059</v>
      </c>
      <c r="N415" s="10">
        <v>21191329.790954232</v>
      </c>
      <c r="O415" s="10">
        <v>413732809.79000002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f t="shared" si="55"/>
        <v>7288754642.0566607</v>
      </c>
      <c r="W415" s="29">
        <v>2080308549.8</v>
      </c>
      <c r="X415" s="29">
        <f t="shared" si="56"/>
        <v>4773521952.6757059</v>
      </c>
      <c r="Y415" s="29">
        <f t="shared" si="57"/>
        <v>434924139.58095425</v>
      </c>
      <c r="Z415" s="29">
        <f t="shared" si="58"/>
        <v>7288754642.0566607</v>
      </c>
      <c r="AA415" s="27">
        <v>353905404.39999998</v>
      </c>
      <c r="AB415" s="29">
        <f t="shared" si="59"/>
        <v>6934849237.656661</v>
      </c>
      <c r="AC415" s="28">
        <v>0</v>
      </c>
      <c r="AD415" s="28">
        <v>0</v>
      </c>
      <c r="AE415" s="28"/>
      <c r="AF415" s="27">
        <v>0</v>
      </c>
      <c r="AG415" s="27">
        <f t="shared" si="62"/>
        <v>0</v>
      </c>
      <c r="AH415" s="27">
        <v>116628</v>
      </c>
      <c r="AI415" s="29">
        <f t="shared" si="60"/>
        <v>6934965865.656661</v>
      </c>
    </row>
    <row r="416" spans="1:35" ht="30" x14ac:dyDescent="0.25">
      <c r="A416" s="11" t="s">
        <v>1214</v>
      </c>
      <c r="B416" s="10" t="s">
        <v>2410</v>
      </c>
      <c r="C416" s="10" t="s">
        <v>1647</v>
      </c>
      <c r="D416" s="10"/>
      <c r="E416" s="10" t="s">
        <v>295</v>
      </c>
      <c r="F416" s="10" t="s">
        <v>1677</v>
      </c>
      <c r="G416" s="10">
        <v>1171154343.6099999</v>
      </c>
      <c r="H416" s="10">
        <v>0</v>
      </c>
      <c r="I416" s="10">
        <v>0</v>
      </c>
      <c r="J416" s="10">
        <v>0</v>
      </c>
      <c r="K416" s="10">
        <f t="shared" si="61"/>
        <v>1171154343.6099999</v>
      </c>
      <c r="L416" s="10">
        <v>0</v>
      </c>
      <c r="M416" s="10">
        <v>1606683700.7956123</v>
      </c>
      <c r="N416" s="10">
        <v>11321321.78143543</v>
      </c>
      <c r="O416" s="10">
        <v>223147294.12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f t="shared" si="55"/>
        <v>3012306660.3070474</v>
      </c>
      <c r="W416" s="29">
        <v>1171154343.6099999</v>
      </c>
      <c r="X416" s="29">
        <f t="shared" si="56"/>
        <v>1606683700.7956123</v>
      </c>
      <c r="Y416" s="29">
        <f t="shared" si="57"/>
        <v>234468615.90143543</v>
      </c>
      <c r="Z416" s="29">
        <f t="shared" si="58"/>
        <v>3012306660.3070474</v>
      </c>
      <c r="AA416" s="27">
        <v>341221962.30000001</v>
      </c>
      <c r="AB416" s="29">
        <f t="shared" si="59"/>
        <v>2671084698.0070472</v>
      </c>
      <c r="AC416" s="28">
        <v>0</v>
      </c>
      <c r="AD416" s="28">
        <v>0</v>
      </c>
      <c r="AE416" s="28"/>
      <c r="AF416" s="27">
        <v>516321155</v>
      </c>
      <c r="AG416" s="27">
        <f t="shared" si="62"/>
        <v>516321155</v>
      </c>
      <c r="AH416" s="27">
        <v>92481</v>
      </c>
      <c r="AI416" s="29">
        <f t="shared" si="60"/>
        <v>3187498334.0070472</v>
      </c>
    </row>
    <row r="417" spans="1:35" ht="30" x14ac:dyDescent="0.25">
      <c r="A417" s="11" t="s">
        <v>1214</v>
      </c>
      <c r="B417" s="10" t="s">
        <v>2410</v>
      </c>
      <c r="C417" s="10" t="s">
        <v>1647</v>
      </c>
      <c r="D417" s="10"/>
      <c r="E417" s="10" t="s">
        <v>296</v>
      </c>
      <c r="F417" s="10" t="s">
        <v>1678</v>
      </c>
      <c r="G417" s="10">
        <v>2160986840.0700002</v>
      </c>
      <c r="H417" s="10">
        <v>0</v>
      </c>
      <c r="I417" s="10">
        <v>0</v>
      </c>
      <c r="J417" s="10">
        <v>0</v>
      </c>
      <c r="K417" s="10">
        <f t="shared" si="61"/>
        <v>2160986840.0700002</v>
      </c>
      <c r="L417" s="10">
        <v>0</v>
      </c>
      <c r="M417" s="10">
        <v>1720945248.6685946</v>
      </c>
      <c r="N417" s="10">
        <v>12027969.028664112</v>
      </c>
      <c r="O417" s="10">
        <v>231177263.44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f t="shared" si="55"/>
        <v>4125137321.2072592</v>
      </c>
      <c r="W417" s="29">
        <v>2160986840.0700002</v>
      </c>
      <c r="X417" s="29">
        <f t="shared" si="56"/>
        <v>1720945248.6685946</v>
      </c>
      <c r="Y417" s="29">
        <f t="shared" si="57"/>
        <v>243205232.46866411</v>
      </c>
      <c r="Z417" s="29">
        <f t="shared" si="58"/>
        <v>4125137321.2072592</v>
      </c>
      <c r="AA417" s="27">
        <v>540363750</v>
      </c>
      <c r="AB417" s="29">
        <f t="shared" si="59"/>
        <v>3584773571.2072592</v>
      </c>
      <c r="AC417" s="28">
        <v>0</v>
      </c>
      <c r="AD417" s="28">
        <v>0</v>
      </c>
      <c r="AE417" s="28"/>
      <c r="AF417" s="27">
        <v>0</v>
      </c>
      <c r="AG417" s="27">
        <f t="shared" si="62"/>
        <v>0</v>
      </c>
      <c r="AH417" s="27">
        <v>166754</v>
      </c>
      <c r="AI417" s="29">
        <f t="shared" si="60"/>
        <v>3584940325.2072592</v>
      </c>
    </row>
    <row r="418" spans="1:35" ht="30" x14ac:dyDescent="0.25">
      <c r="A418" s="11" t="s">
        <v>1214</v>
      </c>
      <c r="B418" s="10" t="s">
        <v>2410</v>
      </c>
      <c r="C418" s="10" t="s">
        <v>1647</v>
      </c>
      <c r="D418" s="10"/>
      <c r="E418" s="10" t="s">
        <v>987</v>
      </c>
      <c r="F418" s="10" t="s">
        <v>1679</v>
      </c>
      <c r="G418" s="10">
        <v>1506301598.74</v>
      </c>
      <c r="H418" s="10">
        <v>0</v>
      </c>
      <c r="I418" s="10">
        <v>0</v>
      </c>
      <c r="J418" s="10">
        <v>0</v>
      </c>
      <c r="K418" s="10">
        <f t="shared" si="61"/>
        <v>1506301598.74</v>
      </c>
      <c r="L418" s="10">
        <v>0</v>
      </c>
      <c r="M418" s="10">
        <v>734216256.61080778</v>
      </c>
      <c r="N418" s="10">
        <v>5776762.2572000921</v>
      </c>
      <c r="O418" s="10">
        <v>111573647.06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f t="shared" si="55"/>
        <v>2357868264.6680079</v>
      </c>
      <c r="W418" s="29">
        <v>1506301598.74</v>
      </c>
      <c r="X418" s="29">
        <f t="shared" si="56"/>
        <v>734216256.61080778</v>
      </c>
      <c r="Y418" s="29">
        <f t="shared" si="57"/>
        <v>117350409.31720009</v>
      </c>
      <c r="Z418" s="29">
        <f t="shared" si="58"/>
        <v>2357868264.6680079</v>
      </c>
      <c r="AA418" s="27">
        <v>396021471</v>
      </c>
      <c r="AB418" s="29">
        <f t="shared" si="59"/>
        <v>1961846793.6680079</v>
      </c>
      <c r="AC418" s="28">
        <v>0</v>
      </c>
      <c r="AD418" s="28">
        <v>0</v>
      </c>
      <c r="AE418" s="28"/>
      <c r="AF418" s="27">
        <v>0</v>
      </c>
      <c r="AG418" s="27">
        <f t="shared" si="62"/>
        <v>0</v>
      </c>
      <c r="AH418" s="27">
        <v>116930</v>
      </c>
      <c r="AI418" s="29">
        <f t="shared" si="60"/>
        <v>1961963723.6680079</v>
      </c>
    </row>
    <row r="419" spans="1:35" ht="30" x14ac:dyDescent="0.25">
      <c r="A419" s="11" t="s">
        <v>1214</v>
      </c>
      <c r="B419" s="10" t="s">
        <v>2410</v>
      </c>
      <c r="C419" s="10" t="s">
        <v>1647</v>
      </c>
      <c r="D419" s="10"/>
      <c r="E419" s="10" t="s">
        <v>297</v>
      </c>
      <c r="F419" s="10" t="s">
        <v>1680</v>
      </c>
      <c r="G419" s="10">
        <v>2272545171.6500001</v>
      </c>
      <c r="H419" s="10">
        <v>0</v>
      </c>
      <c r="I419" s="10">
        <v>0</v>
      </c>
      <c r="J419" s="10">
        <v>0</v>
      </c>
      <c r="K419" s="10">
        <f t="shared" si="61"/>
        <v>2272545171.6500001</v>
      </c>
      <c r="L419" s="10">
        <v>0</v>
      </c>
      <c r="M419" s="10">
        <v>5480673092.0809822</v>
      </c>
      <c r="N419" s="10">
        <v>22849137.876822352</v>
      </c>
      <c r="O419" s="10">
        <v>453806902.30000001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f t="shared" si="55"/>
        <v>8229874303.9078045</v>
      </c>
      <c r="W419" s="29">
        <v>2272545171.6500001</v>
      </c>
      <c r="X419" s="29">
        <f t="shared" si="56"/>
        <v>5480673092.0809822</v>
      </c>
      <c r="Y419" s="29">
        <f t="shared" si="57"/>
        <v>476656040.17682236</v>
      </c>
      <c r="Z419" s="29">
        <f t="shared" si="58"/>
        <v>8229874303.9078045</v>
      </c>
      <c r="AA419" s="27">
        <v>3695770886.9299998</v>
      </c>
      <c r="AB419" s="29">
        <f t="shared" si="59"/>
        <v>4534103416.9778042</v>
      </c>
      <c r="AC419" s="28">
        <v>0</v>
      </c>
      <c r="AD419" s="28">
        <v>0</v>
      </c>
      <c r="AE419" s="28"/>
      <c r="AF419" s="27">
        <v>0</v>
      </c>
      <c r="AG419" s="27">
        <f t="shared" si="62"/>
        <v>0</v>
      </c>
      <c r="AH419" s="27">
        <v>129652</v>
      </c>
      <c r="AI419" s="29">
        <f t="shared" si="60"/>
        <v>4534233068.9778042</v>
      </c>
    </row>
    <row r="420" spans="1:35" ht="30" x14ac:dyDescent="0.25">
      <c r="A420" s="11" t="s">
        <v>1214</v>
      </c>
      <c r="B420" s="10" t="s">
        <v>2410</v>
      </c>
      <c r="C420" s="10" t="s">
        <v>1647</v>
      </c>
      <c r="D420" s="10"/>
      <c r="E420" s="10" t="s">
        <v>298</v>
      </c>
      <c r="F420" s="10" t="s">
        <v>1681</v>
      </c>
      <c r="G420" s="10">
        <v>3259311968.1799998</v>
      </c>
      <c r="H420" s="10">
        <v>0</v>
      </c>
      <c r="I420" s="10">
        <v>0</v>
      </c>
      <c r="J420" s="10">
        <v>0</v>
      </c>
      <c r="K420" s="10">
        <f t="shared" si="61"/>
        <v>3259311968.1799998</v>
      </c>
      <c r="L420" s="10">
        <v>0</v>
      </c>
      <c r="M420" s="10">
        <v>796054384.97804546</v>
      </c>
      <c r="N420" s="10">
        <v>14284765.938493013</v>
      </c>
      <c r="O420" s="10">
        <v>279862109.16000003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f t="shared" si="55"/>
        <v>4349513228.2565384</v>
      </c>
      <c r="W420" s="29">
        <v>3259311968.1799998</v>
      </c>
      <c r="X420" s="29">
        <f t="shared" si="56"/>
        <v>796054384.97804546</v>
      </c>
      <c r="Y420" s="29">
        <f t="shared" si="57"/>
        <v>294146875.09849304</v>
      </c>
      <c r="Z420" s="29">
        <f t="shared" si="58"/>
        <v>4349513228.2565384</v>
      </c>
      <c r="AA420" s="27">
        <v>2395740676.8499999</v>
      </c>
      <c r="AB420" s="29">
        <f t="shared" si="59"/>
        <v>1953772551.4065385</v>
      </c>
      <c r="AC420" s="28">
        <v>0</v>
      </c>
      <c r="AD420" s="28">
        <v>0</v>
      </c>
      <c r="AE420" s="28"/>
      <c r="AF420" s="27">
        <v>0</v>
      </c>
      <c r="AG420" s="27">
        <f t="shared" si="62"/>
        <v>0</v>
      </c>
      <c r="AH420" s="27">
        <v>250036</v>
      </c>
      <c r="AI420" s="29">
        <f t="shared" si="60"/>
        <v>1954022587.4065385</v>
      </c>
    </row>
    <row r="421" spans="1:35" ht="30" x14ac:dyDescent="0.25">
      <c r="A421" s="11" t="s">
        <v>1214</v>
      </c>
      <c r="B421" s="10" t="s">
        <v>2410</v>
      </c>
      <c r="C421" s="10" t="s">
        <v>1647</v>
      </c>
      <c r="D421" s="10"/>
      <c r="E421" s="10" t="s">
        <v>988</v>
      </c>
      <c r="F421" s="10" t="s">
        <v>1682</v>
      </c>
      <c r="G421" s="10">
        <v>1940127175.3499999</v>
      </c>
      <c r="H421" s="10">
        <v>0</v>
      </c>
      <c r="I421" s="10">
        <v>0</v>
      </c>
      <c r="J421" s="10">
        <v>0</v>
      </c>
      <c r="K421" s="10">
        <f t="shared" si="61"/>
        <v>1940127175.3499999</v>
      </c>
      <c r="L421" s="10">
        <v>0</v>
      </c>
      <c r="M421" s="10">
        <v>3157008785.4316692</v>
      </c>
      <c r="N421" s="10">
        <v>19570191.067617059</v>
      </c>
      <c r="O421" s="10">
        <v>386991496.42000002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f t="shared" si="55"/>
        <v>5503697648.2692871</v>
      </c>
      <c r="W421" s="29">
        <v>1940127175.3499999</v>
      </c>
      <c r="X421" s="29">
        <f t="shared" si="56"/>
        <v>3157008785.4316692</v>
      </c>
      <c r="Y421" s="29">
        <f t="shared" si="57"/>
        <v>406561687.48761708</v>
      </c>
      <c r="Z421" s="29">
        <f t="shared" si="58"/>
        <v>5503697648.2692871</v>
      </c>
      <c r="AA421" s="27">
        <v>0</v>
      </c>
      <c r="AB421" s="29">
        <f t="shared" si="59"/>
        <v>5503697648.2692871</v>
      </c>
      <c r="AC421" s="28">
        <v>0</v>
      </c>
      <c r="AD421" s="28">
        <v>0</v>
      </c>
      <c r="AE421" s="28"/>
      <c r="AF421" s="27">
        <v>525549483</v>
      </c>
      <c r="AG421" s="27">
        <f t="shared" si="62"/>
        <v>525549483</v>
      </c>
      <c r="AH421" s="27">
        <v>151692</v>
      </c>
      <c r="AI421" s="29">
        <f t="shared" si="60"/>
        <v>6029398823.2692871</v>
      </c>
    </row>
    <row r="422" spans="1:35" ht="30" x14ac:dyDescent="0.25">
      <c r="A422" s="11" t="s">
        <v>1214</v>
      </c>
      <c r="B422" s="10" t="s">
        <v>2410</v>
      </c>
      <c r="C422" s="10" t="s">
        <v>1647</v>
      </c>
      <c r="D422" s="10"/>
      <c r="E422" s="10" t="s">
        <v>299</v>
      </c>
      <c r="F422" s="10" t="s">
        <v>1683</v>
      </c>
      <c r="G422" s="10">
        <v>1758074765.03</v>
      </c>
      <c r="H422" s="10">
        <v>0</v>
      </c>
      <c r="I422" s="10">
        <v>0</v>
      </c>
      <c r="J422" s="10">
        <v>0</v>
      </c>
      <c r="K422" s="10">
        <f t="shared" si="61"/>
        <v>1758074765.03</v>
      </c>
      <c r="L422" s="10">
        <v>0</v>
      </c>
      <c r="M422" s="10">
        <v>1736478794.1639581</v>
      </c>
      <c r="N422" s="10">
        <v>13654872.490664601</v>
      </c>
      <c r="O422" s="10">
        <v>272274040.79000002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f t="shared" si="55"/>
        <v>3780482472.4746227</v>
      </c>
      <c r="W422" s="29">
        <v>1758074765.03</v>
      </c>
      <c r="X422" s="29">
        <f t="shared" si="56"/>
        <v>1736478794.1639581</v>
      </c>
      <c r="Y422" s="29">
        <f t="shared" si="57"/>
        <v>285928913.28066462</v>
      </c>
      <c r="Z422" s="29">
        <f t="shared" si="58"/>
        <v>3780482472.4746227</v>
      </c>
      <c r="AA422" s="27">
        <v>603358585.29999995</v>
      </c>
      <c r="AB422" s="29">
        <f t="shared" si="59"/>
        <v>3177123887.1746225</v>
      </c>
      <c r="AC422" s="28">
        <v>0</v>
      </c>
      <c r="AD422" s="28">
        <v>0</v>
      </c>
      <c r="AE422" s="28"/>
      <c r="AF422" s="27">
        <v>0</v>
      </c>
      <c r="AG422" s="27">
        <f t="shared" si="62"/>
        <v>0</v>
      </c>
      <c r="AH422" s="27">
        <v>142364</v>
      </c>
      <c r="AI422" s="29">
        <f t="shared" si="60"/>
        <v>3177266251.1746225</v>
      </c>
    </row>
    <row r="423" spans="1:35" ht="30" x14ac:dyDescent="0.25">
      <c r="A423" s="11" t="s">
        <v>1214</v>
      </c>
      <c r="B423" s="10" t="s">
        <v>2410</v>
      </c>
      <c r="C423" s="10" t="s">
        <v>1647</v>
      </c>
      <c r="D423" s="10"/>
      <c r="E423" s="10" t="s">
        <v>300</v>
      </c>
      <c r="F423" s="10" t="s">
        <v>1684</v>
      </c>
      <c r="G423" s="10">
        <v>1042641194.6</v>
      </c>
      <c r="H423" s="10">
        <v>0</v>
      </c>
      <c r="I423" s="10">
        <v>0</v>
      </c>
      <c r="J423" s="10">
        <v>0</v>
      </c>
      <c r="K423" s="10">
        <f t="shared" si="61"/>
        <v>1042641194.6</v>
      </c>
      <c r="L423" s="10">
        <v>0</v>
      </c>
      <c r="M423" s="10">
        <v>2527797791.9575968</v>
      </c>
      <c r="N423" s="10">
        <v>10019666.606773436</v>
      </c>
      <c r="O423" s="10">
        <v>204869130.47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f t="shared" si="55"/>
        <v>3785327783.6343699</v>
      </c>
      <c r="W423" s="29">
        <v>1042641194.6</v>
      </c>
      <c r="X423" s="29">
        <f t="shared" si="56"/>
        <v>2527797791.9575968</v>
      </c>
      <c r="Y423" s="29">
        <f t="shared" si="57"/>
        <v>214888797.07677343</v>
      </c>
      <c r="Z423" s="29">
        <f t="shared" si="58"/>
        <v>3785327783.6343703</v>
      </c>
      <c r="AA423" s="27">
        <v>902588921</v>
      </c>
      <c r="AB423" s="29">
        <f t="shared" si="59"/>
        <v>2882738862.6343703</v>
      </c>
      <c r="AC423" s="28">
        <v>0</v>
      </c>
      <c r="AD423" s="28">
        <v>0</v>
      </c>
      <c r="AE423" s="28"/>
      <c r="AF423" s="27">
        <v>77372515</v>
      </c>
      <c r="AG423" s="27">
        <f t="shared" si="62"/>
        <v>77372515</v>
      </c>
      <c r="AH423" s="27">
        <v>80196</v>
      </c>
      <c r="AI423" s="29">
        <f t="shared" si="60"/>
        <v>2960191573.6343703</v>
      </c>
    </row>
    <row r="424" spans="1:35" ht="30" x14ac:dyDescent="0.25">
      <c r="A424" s="11" t="s">
        <v>1214</v>
      </c>
      <c r="B424" s="10" t="s">
        <v>2407</v>
      </c>
      <c r="C424" s="10" t="s">
        <v>1685</v>
      </c>
      <c r="D424" s="10"/>
      <c r="E424" s="10" t="s">
        <v>302</v>
      </c>
      <c r="F424" s="10" t="s">
        <v>1685</v>
      </c>
      <c r="G424" s="10">
        <v>0</v>
      </c>
      <c r="H424" s="10">
        <v>0</v>
      </c>
      <c r="I424" s="10">
        <v>0</v>
      </c>
      <c r="J424" s="10">
        <v>0</v>
      </c>
      <c r="K424" s="10">
        <f t="shared" si="61"/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f t="shared" si="55"/>
        <v>0</v>
      </c>
      <c r="W424" s="29">
        <v>0</v>
      </c>
      <c r="X424" s="29">
        <f t="shared" si="56"/>
        <v>0</v>
      </c>
      <c r="Y424" s="29">
        <f t="shared" si="57"/>
        <v>0</v>
      </c>
      <c r="Z424" s="29">
        <f t="shared" si="58"/>
        <v>0</v>
      </c>
      <c r="AA424" s="27">
        <v>0</v>
      </c>
      <c r="AB424" s="29">
        <f t="shared" si="59"/>
        <v>0</v>
      </c>
      <c r="AC424" s="28">
        <v>0</v>
      </c>
      <c r="AD424" s="28">
        <v>0</v>
      </c>
      <c r="AE424" s="28"/>
      <c r="AF424" s="27">
        <v>0</v>
      </c>
      <c r="AG424" s="27">
        <f t="shared" si="62"/>
        <v>0</v>
      </c>
      <c r="AH424" s="27">
        <v>0</v>
      </c>
      <c r="AI424" s="29">
        <f t="shared" si="60"/>
        <v>0</v>
      </c>
    </row>
    <row r="425" spans="1:35" ht="30" x14ac:dyDescent="0.25">
      <c r="A425" s="11" t="s">
        <v>1214</v>
      </c>
      <c r="B425" s="10" t="s">
        <v>2407</v>
      </c>
      <c r="C425" s="10" t="s">
        <v>1685</v>
      </c>
      <c r="D425" s="10"/>
      <c r="E425" s="10" t="s">
        <v>303</v>
      </c>
      <c r="F425" s="10" t="s">
        <v>1686</v>
      </c>
      <c r="G425" s="10">
        <v>5025399962.6999998</v>
      </c>
      <c r="H425" s="10">
        <v>0</v>
      </c>
      <c r="I425" s="10">
        <v>0</v>
      </c>
      <c r="J425" s="10">
        <v>0</v>
      </c>
      <c r="K425" s="10">
        <f t="shared" si="61"/>
        <v>5025399962.6999998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f t="shared" si="55"/>
        <v>5025399962.6999998</v>
      </c>
      <c r="W425" s="29">
        <v>5025399962.6999998</v>
      </c>
      <c r="X425" s="29">
        <f t="shared" si="56"/>
        <v>0</v>
      </c>
      <c r="Y425" s="29">
        <f t="shared" si="57"/>
        <v>0</v>
      </c>
      <c r="Z425" s="29">
        <f t="shared" si="58"/>
        <v>5025399962.6999998</v>
      </c>
      <c r="AA425" s="27">
        <v>2387810859.23</v>
      </c>
      <c r="AB425" s="29">
        <f t="shared" si="59"/>
        <v>2637589103.4699998</v>
      </c>
      <c r="AC425" s="28">
        <v>0</v>
      </c>
      <c r="AD425" s="28">
        <v>0</v>
      </c>
      <c r="AE425" s="28"/>
      <c r="AF425" s="27">
        <v>0</v>
      </c>
      <c r="AG425" s="27">
        <f t="shared" si="62"/>
        <v>0</v>
      </c>
      <c r="AH425" s="27">
        <v>388620</v>
      </c>
      <c r="AI425" s="29">
        <f t="shared" si="60"/>
        <v>2637977723.4699998</v>
      </c>
    </row>
    <row r="426" spans="1:35" ht="30" x14ac:dyDescent="0.25">
      <c r="A426" s="11" t="s">
        <v>1214</v>
      </c>
      <c r="B426" s="10" t="s">
        <v>2407</v>
      </c>
      <c r="C426" s="10" t="s">
        <v>1685</v>
      </c>
      <c r="D426" s="10"/>
      <c r="E426" s="10" t="s">
        <v>304</v>
      </c>
      <c r="F426" s="10" t="s">
        <v>1687</v>
      </c>
      <c r="G426" s="10">
        <v>6171507633.8500004</v>
      </c>
      <c r="H426" s="10">
        <v>0</v>
      </c>
      <c r="I426" s="10">
        <v>0</v>
      </c>
      <c r="J426" s="10">
        <v>0</v>
      </c>
      <c r="K426" s="10">
        <f t="shared" si="61"/>
        <v>6171507633.8500004</v>
      </c>
      <c r="L426" s="10">
        <v>0</v>
      </c>
      <c r="M426" s="10">
        <v>6963306153.1602135</v>
      </c>
      <c r="N426" s="10">
        <v>62256037.529799461</v>
      </c>
      <c r="O426" s="10">
        <v>1231325101.95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f t="shared" si="55"/>
        <v>14428394926.490013</v>
      </c>
      <c r="W426" s="29">
        <v>6171507633.8500004</v>
      </c>
      <c r="X426" s="29">
        <f t="shared" si="56"/>
        <v>6963306153.1602135</v>
      </c>
      <c r="Y426" s="29">
        <f t="shared" si="57"/>
        <v>1293581139.4797995</v>
      </c>
      <c r="Z426" s="29">
        <f t="shared" si="58"/>
        <v>14428394926.490013</v>
      </c>
      <c r="AA426" s="27">
        <v>5418210931.0900002</v>
      </c>
      <c r="AB426" s="29">
        <f t="shared" si="59"/>
        <v>9010183995.400013</v>
      </c>
      <c r="AC426" s="28">
        <v>0</v>
      </c>
      <c r="AD426" s="28">
        <v>0</v>
      </c>
      <c r="AE426" s="28"/>
      <c r="AF426" s="27">
        <v>0</v>
      </c>
      <c r="AG426" s="27">
        <f t="shared" si="62"/>
        <v>0</v>
      </c>
      <c r="AH426" s="27">
        <v>219992</v>
      </c>
      <c r="AI426" s="29">
        <f t="shared" si="60"/>
        <v>9010403987.400013</v>
      </c>
    </row>
    <row r="427" spans="1:35" ht="30" x14ac:dyDescent="0.25">
      <c r="A427" s="11" t="s">
        <v>1214</v>
      </c>
      <c r="B427" s="10" t="s">
        <v>2407</v>
      </c>
      <c r="C427" s="10" t="s">
        <v>1685</v>
      </c>
      <c r="D427" s="10"/>
      <c r="E427" s="10" t="s">
        <v>305</v>
      </c>
      <c r="F427" s="10" t="s">
        <v>1688</v>
      </c>
      <c r="G427" s="10">
        <v>3115402982.9000001</v>
      </c>
      <c r="H427" s="10">
        <v>0</v>
      </c>
      <c r="I427" s="10">
        <v>0</v>
      </c>
      <c r="J427" s="10">
        <v>0</v>
      </c>
      <c r="K427" s="10">
        <f t="shared" si="61"/>
        <v>3115402982.9000001</v>
      </c>
      <c r="L427" s="10">
        <v>0</v>
      </c>
      <c r="M427" s="10">
        <v>1389899995.3814373</v>
      </c>
      <c r="N427" s="10">
        <v>32321794.544335604</v>
      </c>
      <c r="O427" s="10">
        <v>616199144.74000001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f t="shared" si="55"/>
        <v>5153823917.5657721</v>
      </c>
      <c r="W427" s="29">
        <v>3115402982.9000001</v>
      </c>
      <c r="X427" s="29">
        <f t="shared" si="56"/>
        <v>1389899995.3814373</v>
      </c>
      <c r="Y427" s="29">
        <f t="shared" si="57"/>
        <v>648520939.28433561</v>
      </c>
      <c r="Z427" s="29">
        <f t="shared" si="58"/>
        <v>5153823917.565773</v>
      </c>
      <c r="AA427" s="27">
        <v>3926302261.3400002</v>
      </c>
      <c r="AB427" s="29">
        <f t="shared" si="59"/>
        <v>1227521656.2257729</v>
      </c>
      <c r="AC427" s="28">
        <v>0</v>
      </c>
      <c r="AD427" s="28">
        <v>0</v>
      </c>
      <c r="AE427" s="28"/>
      <c r="AF427" s="27">
        <v>0</v>
      </c>
      <c r="AG427" s="27">
        <f t="shared" si="62"/>
        <v>0</v>
      </c>
      <c r="AH427" s="27">
        <v>222301</v>
      </c>
      <c r="AI427" s="29">
        <f t="shared" si="60"/>
        <v>1227743957.2257729</v>
      </c>
    </row>
    <row r="428" spans="1:35" ht="30" x14ac:dyDescent="0.25">
      <c r="A428" s="11" t="s">
        <v>1214</v>
      </c>
      <c r="B428" s="10" t="s">
        <v>2407</v>
      </c>
      <c r="C428" s="10" t="s">
        <v>1685</v>
      </c>
      <c r="D428" s="10"/>
      <c r="E428" s="10" t="s">
        <v>306</v>
      </c>
      <c r="F428" s="10" t="s">
        <v>1689</v>
      </c>
      <c r="G428" s="10">
        <v>2128844958.01</v>
      </c>
      <c r="H428" s="10">
        <v>0</v>
      </c>
      <c r="I428" s="10">
        <v>0</v>
      </c>
      <c r="J428" s="10">
        <v>0</v>
      </c>
      <c r="K428" s="10">
        <f t="shared" si="61"/>
        <v>2128844958.01</v>
      </c>
      <c r="L428" s="10">
        <v>0</v>
      </c>
      <c r="M428" s="10">
        <v>507978215.61461234</v>
      </c>
      <c r="N428" s="10">
        <v>12583405.422421992</v>
      </c>
      <c r="O428" s="10">
        <v>245254961.28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f t="shared" si="55"/>
        <v>2894661540.3270345</v>
      </c>
      <c r="W428" s="29">
        <v>2128844958.01</v>
      </c>
      <c r="X428" s="29">
        <f t="shared" si="56"/>
        <v>507978215.61461234</v>
      </c>
      <c r="Y428" s="29">
        <f t="shared" si="57"/>
        <v>257838366.70242199</v>
      </c>
      <c r="Z428" s="29">
        <f t="shared" si="58"/>
        <v>2894661540.3270345</v>
      </c>
      <c r="AA428" s="27">
        <v>306702715.31999999</v>
      </c>
      <c r="AB428" s="29">
        <f t="shared" si="59"/>
        <v>2587958825.0070343</v>
      </c>
      <c r="AC428" s="28">
        <v>0</v>
      </c>
      <c r="AD428" s="28">
        <v>0</v>
      </c>
      <c r="AE428" s="28"/>
      <c r="AF428" s="27">
        <v>0</v>
      </c>
      <c r="AG428" s="27">
        <f t="shared" si="62"/>
        <v>0</v>
      </c>
      <c r="AH428" s="27">
        <v>167430</v>
      </c>
      <c r="AI428" s="29">
        <f t="shared" si="60"/>
        <v>2588126255.0070343</v>
      </c>
    </row>
    <row r="429" spans="1:35" ht="30" x14ac:dyDescent="0.25">
      <c r="A429" s="11" t="s">
        <v>1214</v>
      </c>
      <c r="B429" s="10" t="s">
        <v>2407</v>
      </c>
      <c r="C429" s="10" t="s">
        <v>1685</v>
      </c>
      <c r="D429" s="10"/>
      <c r="E429" s="10" t="s">
        <v>307</v>
      </c>
      <c r="F429" s="10" t="s">
        <v>1690</v>
      </c>
      <c r="G429" s="10">
        <v>2181731915.98</v>
      </c>
      <c r="H429" s="10">
        <v>0</v>
      </c>
      <c r="I429" s="10">
        <v>0</v>
      </c>
      <c r="J429" s="10">
        <v>0</v>
      </c>
      <c r="K429" s="10">
        <f t="shared" si="61"/>
        <v>2181731915.98</v>
      </c>
      <c r="L429" s="10">
        <v>0</v>
      </c>
      <c r="M429" s="10">
        <v>1376818955.5828342</v>
      </c>
      <c r="N429" s="10">
        <v>8629792.5593847632</v>
      </c>
      <c r="O429" s="10">
        <v>165599180.15000001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f t="shared" si="55"/>
        <v>3732779844.2722192</v>
      </c>
      <c r="W429" s="29">
        <v>2181731915.98</v>
      </c>
      <c r="X429" s="29">
        <f t="shared" si="56"/>
        <v>1376818955.5828342</v>
      </c>
      <c r="Y429" s="29">
        <f t="shared" si="57"/>
        <v>174228972.70938477</v>
      </c>
      <c r="Z429" s="29">
        <f t="shared" si="58"/>
        <v>3732779844.2722192</v>
      </c>
      <c r="AA429" s="27">
        <v>1051107307.55</v>
      </c>
      <c r="AB429" s="29">
        <f t="shared" si="59"/>
        <v>2681672536.7222195</v>
      </c>
      <c r="AC429" s="28">
        <v>0</v>
      </c>
      <c r="AD429" s="28">
        <v>0</v>
      </c>
      <c r="AE429" s="28"/>
      <c r="AF429" s="27">
        <v>0</v>
      </c>
      <c r="AG429" s="27">
        <f t="shared" si="62"/>
        <v>0</v>
      </c>
      <c r="AH429" s="27">
        <v>168089</v>
      </c>
      <c r="AI429" s="29">
        <f t="shared" si="60"/>
        <v>2681840625.7222195</v>
      </c>
    </row>
    <row r="430" spans="1:35" ht="30" x14ac:dyDescent="0.25">
      <c r="A430" s="11" t="s">
        <v>1214</v>
      </c>
      <c r="B430" s="10" t="s">
        <v>2407</v>
      </c>
      <c r="C430" s="10" t="s">
        <v>1685</v>
      </c>
      <c r="D430" s="10"/>
      <c r="E430" s="10" t="s">
        <v>308</v>
      </c>
      <c r="F430" s="10" t="s">
        <v>1691</v>
      </c>
      <c r="G430" s="10">
        <v>2602275515.73</v>
      </c>
      <c r="H430" s="10">
        <v>0</v>
      </c>
      <c r="I430" s="10">
        <v>0</v>
      </c>
      <c r="J430" s="10">
        <v>0</v>
      </c>
      <c r="K430" s="10">
        <f t="shared" si="61"/>
        <v>2602275515.73</v>
      </c>
      <c r="L430" s="10">
        <v>0</v>
      </c>
      <c r="M430" s="10">
        <v>745360037.79434443</v>
      </c>
      <c r="N430" s="10">
        <v>25401393.916066766</v>
      </c>
      <c r="O430" s="10">
        <v>509006628.85000002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f t="shared" si="55"/>
        <v>3882043576.290411</v>
      </c>
      <c r="W430" s="29">
        <v>2602275515.73</v>
      </c>
      <c r="X430" s="29">
        <f t="shared" si="56"/>
        <v>745360037.79434443</v>
      </c>
      <c r="Y430" s="29">
        <f t="shared" si="57"/>
        <v>534408022.76606679</v>
      </c>
      <c r="Z430" s="29">
        <f t="shared" si="58"/>
        <v>3882043576.290411</v>
      </c>
      <c r="AA430" s="27">
        <v>1782287368.6900001</v>
      </c>
      <c r="AB430" s="29">
        <f t="shared" si="59"/>
        <v>2099756207.6004109</v>
      </c>
      <c r="AC430" s="28">
        <v>0</v>
      </c>
      <c r="AD430" s="28">
        <v>0</v>
      </c>
      <c r="AE430" s="28"/>
      <c r="AF430" s="27">
        <v>0</v>
      </c>
      <c r="AG430" s="27">
        <f t="shared" si="62"/>
        <v>0</v>
      </c>
      <c r="AH430" s="27">
        <v>201441</v>
      </c>
      <c r="AI430" s="29">
        <f t="shared" si="60"/>
        <v>2099957648.6004109</v>
      </c>
    </row>
    <row r="431" spans="1:35" ht="30" x14ac:dyDescent="0.25">
      <c r="A431" s="11" t="s">
        <v>1214</v>
      </c>
      <c r="B431" s="10" t="s">
        <v>2407</v>
      </c>
      <c r="C431" s="10" t="s">
        <v>1685</v>
      </c>
      <c r="D431" s="10"/>
      <c r="E431" s="10" t="s">
        <v>309</v>
      </c>
      <c r="F431" s="10" t="s">
        <v>1692</v>
      </c>
      <c r="G431" s="10">
        <v>2329661949.7399998</v>
      </c>
      <c r="H431" s="10">
        <v>0</v>
      </c>
      <c r="I431" s="10">
        <v>0</v>
      </c>
      <c r="J431" s="10">
        <v>0</v>
      </c>
      <c r="K431" s="10">
        <f t="shared" si="61"/>
        <v>2329661949.7399998</v>
      </c>
      <c r="L431" s="10">
        <v>0</v>
      </c>
      <c r="M431" s="10">
        <v>2163314648.5958939</v>
      </c>
      <c r="N431" s="10">
        <v>19782779.99487412</v>
      </c>
      <c r="O431" s="10">
        <v>381196282.68000001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f t="shared" si="55"/>
        <v>4893955661.0107679</v>
      </c>
      <c r="W431" s="29">
        <v>2329661949.7399998</v>
      </c>
      <c r="X431" s="29">
        <f t="shared" si="56"/>
        <v>2163314648.5958939</v>
      </c>
      <c r="Y431" s="29">
        <f t="shared" si="57"/>
        <v>400979062.67487413</v>
      </c>
      <c r="Z431" s="29">
        <f t="shared" si="58"/>
        <v>4893955661.0107679</v>
      </c>
      <c r="AA431" s="27">
        <v>2492158045.7800002</v>
      </c>
      <c r="AB431" s="29">
        <f t="shared" si="59"/>
        <v>2401797615.2307677</v>
      </c>
      <c r="AC431" s="28">
        <v>0</v>
      </c>
      <c r="AD431" s="28">
        <v>0</v>
      </c>
      <c r="AE431" s="28"/>
      <c r="AF431" s="27">
        <v>0</v>
      </c>
      <c r="AG431" s="27">
        <f t="shared" si="62"/>
        <v>0</v>
      </c>
      <c r="AH431" s="27">
        <v>182521</v>
      </c>
      <c r="AI431" s="29">
        <f t="shared" si="60"/>
        <v>2401980136.2307677</v>
      </c>
    </row>
    <row r="432" spans="1:35" ht="30" x14ac:dyDescent="0.25">
      <c r="A432" s="11" t="s">
        <v>1214</v>
      </c>
      <c r="B432" s="10" t="s">
        <v>2407</v>
      </c>
      <c r="C432" s="10" t="s">
        <v>1685</v>
      </c>
      <c r="D432" s="10"/>
      <c r="E432" s="10" t="s">
        <v>310</v>
      </c>
      <c r="F432" s="10" t="s">
        <v>1693</v>
      </c>
      <c r="G432" s="10">
        <v>1964922975.8399999</v>
      </c>
      <c r="H432" s="10">
        <v>0</v>
      </c>
      <c r="I432" s="10">
        <v>0</v>
      </c>
      <c r="J432" s="10">
        <v>0</v>
      </c>
      <c r="K432" s="10">
        <f t="shared" si="61"/>
        <v>1964922975.8399999</v>
      </c>
      <c r="L432" s="10">
        <v>0</v>
      </c>
      <c r="M432" s="10">
        <v>376341248.99113917</v>
      </c>
      <c r="N432" s="10">
        <v>12277708.048211515</v>
      </c>
      <c r="O432" s="10">
        <v>231152011.83000001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f t="shared" si="55"/>
        <v>2584693944.7093506</v>
      </c>
      <c r="W432" s="29">
        <v>1964922975.8399999</v>
      </c>
      <c r="X432" s="29">
        <f t="shared" si="56"/>
        <v>376341248.99113917</v>
      </c>
      <c r="Y432" s="29">
        <f t="shared" si="57"/>
        <v>243429719.87821153</v>
      </c>
      <c r="Z432" s="29">
        <f t="shared" si="58"/>
        <v>2584693944.7093506</v>
      </c>
      <c r="AA432" s="27">
        <v>2042291132.4200001</v>
      </c>
      <c r="AB432" s="29">
        <f t="shared" si="59"/>
        <v>542402812.28935051</v>
      </c>
      <c r="AC432" s="28">
        <v>0</v>
      </c>
      <c r="AD432" s="28">
        <v>0</v>
      </c>
      <c r="AE432" s="28"/>
      <c r="AF432" s="27">
        <v>0</v>
      </c>
      <c r="AG432" s="27">
        <f t="shared" si="62"/>
        <v>0</v>
      </c>
      <c r="AH432" s="27">
        <v>151525</v>
      </c>
      <c r="AI432" s="29">
        <f t="shared" si="60"/>
        <v>542554337.28935051</v>
      </c>
    </row>
    <row r="433" spans="1:35" ht="30" x14ac:dyDescent="0.25">
      <c r="A433" s="11" t="s">
        <v>1214</v>
      </c>
      <c r="B433" s="10" t="s">
        <v>2407</v>
      </c>
      <c r="C433" s="10" t="s">
        <v>1685</v>
      </c>
      <c r="D433" s="10"/>
      <c r="E433" s="10" t="s">
        <v>311</v>
      </c>
      <c r="F433" s="10" t="s">
        <v>1694</v>
      </c>
      <c r="G433" s="10">
        <v>2358203542.54</v>
      </c>
      <c r="H433" s="10">
        <v>0</v>
      </c>
      <c r="I433" s="10">
        <v>0</v>
      </c>
      <c r="J433" s="10">
        <v>0</v>
      </c>
      <c r="K433" s="10">
        <f t="shared" si="61"/>
        <v>2358203542.54</v>
      </c>
      <c r="L433" s="10">
        <v>0</v>
      </c>
      <c r="M433" s="10">
        <v>1687100054.5302324</v>
      </c>
      <c r="N433" s="10">
        <v>15214169.305064082</v>
      </c>
      <c r="O433" s="10">
        <v>286263358.38999999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f t="shared" si="55"/>
        <v>4346781124.7652969</v>
      </c>
      <c r="W433" s="29">
        <v>2358203542.54</v>
      </c>
      <c r="X433" s="29">
        <f t="shared" si="56"/>
        <v>1687100054.5302324</v>
      </c>
      <c r="Y433" s="29">
        <f t="shared" si="57"/>
        <v>301477527.69506407</v>
      </c>
      <c r="Z433" s="29">
        <f t="shared" si="58"/>
        <v>4346781124.7652969</v>
      </c>
      <c r="AA433" s="27">
        <v>2822177637.6500001</v>
      </c>
      <c r="AB433" s="29">
        <f t="shared" si="59"/>
        <v>1524603487.1152968</v>
      </c>
      <c r="AC433" s="28">
        <v>0</v>
      </c>
      <c r="AD433" s="28">
        <v>0</v>
      </c>
      <c r="AE433" s="28"/>
      <c r="AF433" s="27">
        <v>433304738.48000002</v>
      </c>
      <c r="AG433" s="27">
        <f t="shared" si="62"/>
        <v>433304738.48000002</v>
      </c>
      <c r="AH433" s="27">
        <v>182832</v>
      </c>
      <c r="AI433" s="29">
        <f t="shared" si="60"/>
        <v>1958091057.5952969</v>
      </c>
    </row>
    <row r="434" spans="1:35" ht="30" x14ac:dyDescent="0.25">
      <c r="A434" s="11" t="s">
        <v>1214</v>
      </c>
      <c r="B434" s="10" t="s">
        <v>2407</v>
      </c>
      <c r="C434" s="10" t="s">
        <v>1685</v>
      </c>
      <c r="D434" s="10"/>
      <c r="E434" s="10" t="s">
        <v>312</v>
      </c>
      <c r="F434" s="10" t="s">
        <v>1695</v>
      </c>
      <c r="G434" s="10">
        <v>2090032549.4000001</v>
      </c>
      <c r="H434" s="10">
        <v>0</v>
      </c>
      <c r="I434" s="10">
        <v>0</v>
      </c>
      <c r="J434" s="10">
        <v>0</v>
      </c>
      <c r="K434" s="10">
        <f t="shared" si="61"/>
        <v>2090032549.4000001</v>
      </c>
      <c r="L434" s="10">
        <v>0</v>
      </c>
      <c r="M434" s="10">
        <v>1195739175.8542798</v>
      </c>
      <c r="N434" s="10">
        <v>17429659.772747636</v>
      </c>
      <c r="O434" s="10">
        <v>340894926.98000002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f t="shared" si="55"/>
        <v>3644096312.0070276</v>
      </c>
      <c r="W434" s="29">
        <v>2090032549.4000001</v>
      </c>
      <c r="X434" s="29">
        <f t="shared" si="56"/>
        <v>1195739175.8542798</v>
      </c>
      <c r="Y434" s="29">
        <f t="shared" si="57"/>
        <v>358324586.75274765</v>
      </c>
      <c r="Z434" s="29">
        <f t="shared" si="58"/>
        <v>3644096312.0070276</v>
      </c>
      <c r="AA434" s="27">
        <v>2964615146.73</v>
      </c>
      <c r="AB434" s="29">
        <f t="shared" si="59"/>
        <v>679481165.27702761</v>
      </c>
      <c r="AC434" s="28">
        <v>0</v>
      </c>
      <c r="AD434" s="28">
        <v>0</v>
      </c>
      <c r="AE434" s="28"/>
      <c r="AF434" s="27">
        <v>0</v>
      </c>
      <c r="AG434" s="27">
        <f t="shared" si="62"/>
        <v>0</v>
      </c>
      <c r="AH434" s="27">
        <v>161100</v>
      </c>
      <c r="AI434" s="29">
        <f t="shared" si="60"/>
        <v>679642265.27702761</v>
      </c>
    </row>
    <row r="435" spans="1:35" ht="30" x14ac:dyDescent="0.25">
      <c r="A435" s="11" t="s">
        <v>1214</v>
      </c>
      <c r="B435" s="10" t="s">
        <v>2407</v>
      </c>
      <c r="C435" s="10" t="s">
        <v>1685</v>
      </c>
      <c r="D435" s="10"/>
      <c r="E435" s="10" t="s">
        <v>313</v>
      </c>
      <c r="F435" s="10" t="s">
        <v>1696</v>
      </c>
      <c r="G435" s="10">
        <v>2082031336.3699999</v>
      </c>
      <c r="H435" s="10">
        <v>0</v>
      </c>
      <c r="I435" s="10">
        <v>0</v>
      </c>
      <c r="J435" s="10">
        <v>0</v>
      </c>
      <c r="K435" s="10">
        <f t="shared" si="61"/>
        <v>2082031336.3699999</v>
      </c>
      <c r="L435" s="10">
        <v>0</v>
      </c>
      <c r="M435" s="10">
        <v>1176911712.4768064</v>
      </c>
      <c r="N435" s="10">
        <v>15186992.891573787</v>
      </c>
      <c r="O435" s="10">
        <v>299217365.74000001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f t="shared" si="55"/>
        <v>3573347407.4783802</v>
      </c>
      <c r="W435" s="29">
        <v>2082031336.3699999</v>
      </c>
      <c r="X435" s="29">
        <f t="shared" si="56"/>
        <v>1176911712.4768064</v>
      </c>
      <c r="Y435" s="29">
        <f t="shared" si="57"/>
        <v>314404358.6315738</v>
      </c>
      <c r="Z435" s="29">
        <f t="shared" si="58"/>
        <v>3573347407.4783802</v>
      </c>
      <c r="AA435" s="27">
        <v>2576921373.2800002</v>
      </c>
      <c r="AB435" s="29">
        <f t="shared" si="59"/>
        <v>996426034.19837999</v>
      </c>
      <c r="AC435" s="28">
        <v>0</v>
      </c>
      <c r="AD435" s="28">
        <v>0</v>
      </c>
      <c r="AE435" s="28"/>
      <c r="AF435" s="27">
        <v>0</v>
      </c>
      <c r="AG435" s="27">
        <f t="shared" si="62"/>
        <v>0</v>
      </c>
      <c r="AH435" s="27">
        <v>161246</v>
      </c>
      <c r="AI435" s="29">
        <f t="shared" si="60"/>
        <v>996587280.19837999</v>
      </c>
    </row>
    <row r="436" spans="1:35" ht="30" x14ac:dyDescent="0.25">
      <c r="A436" s="11" t="s">
        <v>1214</v>
      </c>
      <c r="B436" s="10" t="s">
        <v>2407</v>
      </c>
      <c r="C436" s="10" t="s">
        <v>1685</v>
      </c>
      <c r="D436" s="10"/>
      <c r="E436" s="10" t="s">
        <v>314</v>
      </c>
      <c r="F436" s="10" t="s">
        <v>1697</v>
      </c>
      <c r="G436" s="10">
        <v>1439110863.1400001</v>
      </c>
      <c r="H436" s="10">
        <v>0</v>
      </c>
      <c r="I436" s="10">
        <v>0</v>
      </c>
      <c r="J436" s="10">
        <v>0</v>
      </c>
      <c r="K436" s="10">
        <f t="shared" si="61"/>
        <v>1439110863.1400001</v>
      </c>
      <c r="L436" s="10">
        <v>0</v>
      </c>
      <c r="M436" s="10">
        <v>1814607359.3189046</v>
      </c>
      <c r="N436" s="10">
        <v>11227938.470695734</v>
      </c>
      <c r="O436" s="10">
        <v>223223048.43000001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f t="shared" si="55"/>
        <v>3488169209.3596005</v>
      </c>
      <c r="W436" s="29">
        <v>1439110863.1400001</v>
      </c>
      <c r="X436" s="29">
        <f t="shared" si="56"/>
        <v>1814607359.3189046</v>
      </c>
      <c r="Y436" s="29">
        <f t="shared" si="57"/>
        <v>234450986.90069574</v>
      </c>
      <c r="Z436" s="29">
        <f t="shared" si="58"/>
        <v>3488169209.3596005</v>
      </c>
      <c r="AA436" s="27">
        <v>1770479734.75</v>
      </c>
      <c r="AB436" s="29">
        <f t="shared" si="59"/>
        <v>1717689474.6096005</v>
      </c>
      <c r="AC436" s="28">
        <v>0</v>
      </c>
      <c r="AD436" s="28">
        <v>0</v>
      </c>
      <c r="AE436" s="28"/>
      <c r="AF436" s="27">
        <v>0</v>
      </c>
      <c r="AG436" s="27">
        <f t="shared" si="62"/>
        <v>0</v>
      </c>
      <c r="AH436" s="27">
        <v>112077</v>
      </c>
      <c r="AI436" s="29">
        <f t="shared" si="60"/>
        <v>1717801551.6096005</v>
      </c>
    </row>
    <row r="437" spans="1:35" ht="30" x14ac:dyDescent="0.25">
      <c r="A437" s="11" t="s">
        <v>1214</v>
      </c>
      <c r="B437" s="10" t="s">
        <v>2407</v>
      </c>
      <c r="C437" s="10" t="s">
        <v>1685</v>
      </c>
      <c r="D437" s="10"/>
      <c r="E437" s="10" t="s">
        <v>989</v>
      </c>
      <c r="F437" s="10" t="s">
        <v>1698</v>
      </c>
      <c r="G437" s="10">
        <v>831613417.86000001</v>
      </c>
      <c r="H437" s="10">
        <v>0</v>
      </c>
      <c r="I437" s="10">
        <v>0</v>
      </c>
      <c r="J437" s="10">
        <v>0</v>
      </c>
      <c r="K437" s="10">
        <f t="shared" si="61"/>
        <v>831613417.86000001</v>
      </c>
      <c r="L437" s="10">
        <v>0</v>
      </c>
      <c r="M437" s="10">
        <v>216780477.0930149</v>
      </c>
      <c r="N437" s="10">
        <v>4172639.2567179203</v>
      </c>
      <c r="O437" s="10">
        <v>75931188.409999996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f t="shared" si="55"/>
        <v>1128497722.6197329</v>
      </c>
      <c r="W437" s="29">
        <v>831613417.86000001</v>
      </c>
      <c r="X437" s="29">
        <f t="shared" si="56"/>
        <v>216780477.0930149</v>
      </c>
      <c r="Y437" s="29">
        <f t="shared" si="57"/>
        <v>80103827.666717917</v>
      </c>
      <c r="Z437" s="29">
        <f t="shared" si="58"/>
        <v>1128497722.6197329</v>
      </c>
      <c r="AA437" s="27">
        <v>0</v>
      </c>
      <c r="AB437" s="29">
        <f t="shared" si="59"/>
        <v>1128497722.6197329</v>
      </c>
      <c r="AC437" s="28">
        <v>0</v>
      </c>
      <c r="AD437" s="28">
        <v>0</v>
      </c>
      <c r="AE437" s="28"/>
      <c r="AF437" s="27">
        <v>0</v>
      </c>
      <c r="AG437" s="27">
        <f t="shared" si="62"/>
        <v>0</v>
      </c>
      <c r="AH437" s="27">
        <v>64311</v>
      </c>
      <c r="AI437" s="29">
        <f t="shared" si="60"/>
        <v>1128562033.6197329</v>
      </c>
    </row>
    <row r="438" spans="1:35" ht="30" x14ac:dyDescent="0.25">
      <c r="A438" s="11" t="s">
        <v>1214</v>
      </c>
      <c r="B438" s="10" t="s">
        <v>2407</v>
      </c>
      <c r="C438" s="10" t="s">
        <v>1685</v>
      </c>
      <c r="D438" s="10"/>
      <c r="E438" s="10" t="s">
        <v>315</v>
      </c>
      <c r="F438" s="10" t="s">
        <v>1699</v>
      </c>
      <c r="G438" s="10">
        <v>1578957528.22</v>
      </c>
      <c r="H438" s="10">
        <v>0</v>
      </c>
      <c r="I438" s="10">
        <v>0</v>
      </c>
      <c r="J438" s="10">
        <v>0</v>
      </c>
      <c r="K438" s="10">
        <f t="shared" si="61"/>
        <v>1578957528.22</v>
      </c>
      <c r="L438" s="10">
        <v>0</v>
      </c>
      <c r="M438" s="10">
        <v>298715549.79828763</v>
      </c>
      <c r="N438" s="10">
        <v>8079246.8936793804</v>
      </c>
      <c r="O438" s="10">
        <v>152127517.55000001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f t="shared" ref="V438:V501" si="63">+K438+M438+N438+L438+O438+P438+Q438</f>
        <v>2037879842.461967</v>
      </c>
      <c r="W438" s="29">
        <v>1578957528.22</v>
      </c>
      <c r="X438" s="29">
        <f t="shared" ref="X438:X501" si="64">+M438+Q438+S438</f>
        <v>298715549.79828763</v>
      </c>
      <c r="Y438" s="29">
        <f t="shared" ref="Y438:Y501" si="65">+H438+I438+J438+N438+O438+P438+R438+U438</f>
        <v>160206764.44367939</v>
      </c>
      <c r="Z438" s="29">
        <f t="shared" ref="Z438:Z501" si="66">+W438+X438+Y438</f>
        <v>2037879842.461967</v>
      </c>
      <c r="AA438" s="27">
        <v>774572541.30999994</v>
      </c>
      <c r="AB438" s="29">
        <f t="shared" ref="AB438:AB501" si="67">+Z438-AA438</f>
        <v>1263307301.151967</v>
      </c>
      <c r="AC438" s="28">
        <v>0</v>
      </c>
      <c r="AD438" s="28">
        <v>0</v>
      </c>
      <c r="AE438" s="28"/>
      <c r="AF438" s="27">
        <v>0</v>
      </c>
      <c r="AG438" s="27">
        <f t="shared" si="62"/>
        <v>0</v>
      </c>
      <c r="AH438" s="27">
        <v>122681</v>
      </c>
      <c r="AI438" s="29">
        <f t="shared" ref="AI438:AI501" si="68">+AB438+AG438+AH438</f>
        <v>1263429982.151967</v>
      </c>
    </row>
    <row r="439" spans="1:35" ht="30" x14ac:dyDescent="0.25">
      <c r="A439" s="11" t="s">
        <v>1214</v>
      </c>
      <c r="B439" s="10" t="s">
        <v>2407</v>
      </c>
      <c r="C439" s="10" t="s">
        <v>1685</v>
      </c>
      <c r="D439" s="10"/>
      <c r="E439" s="10" t="s">
        <v>316</v>
      </c>
      <c r="F439" s="10" t="s">
        <v>1700</v>
      </c>
      <c r="G439" s="10">
        <v>2184320114.27</v>
      </c>
      <c r="H439" s="10">
        <v>0</v>
      </c>
      <c r="I439" s="10">
        <v>0</v>
      </c>
      <c r="J439" s="10">
        <v>0</v>
      </c>
      <c r="K439" s="10">
        <f t="shared" si="61"/>
        <v>2184320114.27</v>
      </c>
      <c r="L439" s="10">
        <v>0</v>
      </c>
      <c r="M439" s="10">
        <v>2334074314.5895095</v>
      </c>
      <c r="N439" s="10">
        <v>14551515.904345572</v>
      </c>
      <c r="O439" s="10">
        <v>283321561.39999998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f t="shared" si="63"/>
        <v>4816267506.1638546</v>
      </c>
      <c r="W439" s="29">
        <v>2184320114.27</v>
      </c>
      <c r="X439" s="29">
        <f t="shared" si="64"/>
        <v>2334074314.5895095</v>
      </c>
      <c r="Y439" s="29">
        <f t="shared" si="65"/>
        <v>297873077.30434555</v>
      </c>
      <c r="Z439" s="29">
        <f t="shared" si="66"/>
        <v>4816267506.1638546</v>
      </c>
      <c r="AA439" s="27">
        <v>3329802975.7800002</v>
      </c>
      <c r="AB439" s="29">
        <f t="shared" si="67"/>
        <v>1486464530.3838544</v>
      </c>
      <c r="AC439" s="28">
        <v>0</v>
      </c>
      <c r="AD439" s="28">
        <v>0</v>
      </c>
      <c r="AE439" s="28"/>
      <c r="AF439" s="27">
        <v>0</v>
      </c>
      <c r="AG439" s="27">
        <f t="shared" si="62"/>
        <v>0</v>
      </c>
      <c r="AH439" s="27">
        <v>169016</v>
      </c>
      <c r="AI439" s="29">
        <f t="shared" si="68"/>
        <v>1486633546.3838544</v>
      </c>
    </row>
    <row r="440" spans="1:35" ht="30" x14ac:dyDescent="0.25">
      <c r="A440" s="11" t="s">
        <v>1214</v>
      </c>
      <c r="B440" s="10" t="s">
        <v>2407</v>
      </c>
      <c r="C440" s="10" t="s">
        <v>1685</v>
      </c>
      <c r="D440" s="10"/>
      <c r="E440" s="10" t="s">
        <v>317</v>
      </c>
      <c r="F440" s="10" t="s">
        <v>1701</v>
      </c>
      <c r="G440" s="10">
        <v>1380225861.22</v>
      </c>
      <c r="H440" s="10">
        <v>0</v>
      </c>
      <c r="I440" s="10">
        <v>0</v>
      </c>
      <c r="J440" s="10">
        <v>0</v>
      </c>
      <c r="K440" s="10">
        <f t="shared" si="61"/>
        <v>1380225861.22</v>
      </c>
      <c r="L440" s="10">
        <v>0</v>
      </c>
      <c r="M440" s="10">
        <v>178194641.0875535</v>
      </c>
      <c r="N440" s="10">
        <v>10100919.026907563</v>
      </c>
      <c r="O440" s="10">
        <v>205370254.91999999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f t="shared" si="63"/>
        <v>1773891676.2544613</v>
      </c>
      <c r="W440" s="29">
        <v>1380225861.22</v>
      </c>
      <c r="X440" s="29">
        <f t="shared" si="64"/>
        <v>178194641.0875535</v>
      </c>
      <c r="Y440" s="29">
        <f t="shared" si="65"/>
        <v>215471173.94690755</v>
      </c>
      <c r="Z440" s="29">
        <f t="shared" si="66"/>
        <v>1773891676.2544611</v>
      </c>
      <c r="AA440" s="27">
        <v>291303139</v>
      </c>
      <c r="AB440" s="29">
        <f t="shared" si="67"/>
        <v>1482588537.2544611</v>
      </c>
      <c r="AC440" s="28">
        <v>0</v>
      </c>
      <c r="AD440" s="28">
        <v>0</v>
      </c>
      <c r="AE440" s="28"/>
      <c r="AF440" s="27">
        <v>0</v>
      </c>
      <c r="AG440" s="27">
        <f t="shared" si="62"/>
        <v>0</v>
      </c>
      <c r="AH440" s="27">
        <v>106291</v>
      </c>
      <c r="AI440" s="29">
        <f t="shared" si="68"/>
        <v>1482694828.2544611</v>
      </c>
    </row>
    <row r="441" spans="1:35" ht="30" x14ac:dyDescent="0.25">
      <c r="A441" s="11" t="s">
        <v>1214</v>
      </c>
      <c r="B441" s="10" t="s">
        <v>2407</v>
      </c>
      <c r="C441" s="10" t="s">
        <v>1685</v>
      </c>
      <c r="D441" s="10"/>
      <c r="E441" s="10" t="s">
        <v>318</v>
      </c>
      <c r="F441" s="10" t="s">
        <v>1702</v>
      </c>
      <c r="G441" s="10">
        <v>1668349498.78</v>
      </c>
      <c r="H441" s="10">
        <v>0</v>
      </c>
      <c r="I441" s="10">
        <v>0</v>
      </c>
      <c r="J441" s="10">
        <v>0</v>
      </c>
      <c r="K441" s="10">
        <f t="shared" si="61"/>
        <v>1668349498.78</v>
      </c>
      <c r="L441" s="10">
        <v>0</v>
      </c>
      <c r="M441" s="10">
        <v>1825280818.1950388</v>
      </c>
      <c r="N441" s="10">
        <v>11353863.085234821</v>
      </c>
      <c r="O441" s="10">
        <v>222490755.66999999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f t="shared" si="63"/>
        <v>3727474935.7302732</v>
      </c>
      <c r="W441" s="29">
        <v>1668349498.78</v>
      </c>
      <c r="X441" s="29">
        <f t="shared" si="64"/>
        <v>1825280818.1950388</v>
      </c>
      <c r="Y441" s="29">
        <f t="shared" si="65"/>
        <v>233844618.75523481</v>
      </c>
      <c r="Z441" s="29">
        <f t="shared" si="66"/>
        <v>3727474935.7302732</v>
      </c>
      <c r="AA441" s="27">
        <v>3326610920.75</v>
      </c>
      <c r="AB441" s="29">
        <f t="shared" si="67"/>
        <v>400864014.98027325</v>
      </c>
      <c r="AC441" s="28">
        <v>0</v>
      </c>
      <c r="AD441" s="28">
        <v>0</v>
      </c>
      <c r="AE441" s="28"/>
      <c r="AF441" s="27">
        <v>0</v>
      </c>
      <c r="AG441" s="27">
        <f t="shared" si="62"/>
        <v>0</v>
      </c>
      <c r="AH441" s="27">
        <v>129055</v>
      </c>
      <c r="AI441" s="29">
        <f t="shared" si="68"/>
        <v>400993069.98027325</v>
      </c>
    </row>
    <row r="442" spans="1:35" ht="30" x14ac:dyDescent="0.25">
      <c r="A442" s="11" t="s">
        <v>1214</v>
      </c>
      <c r="B442" s="10" t="s">
        <v>2407</v>
      </c>
      <c r="C442" s="10" t="s">
        <v>1685</v>
      </c>
      <c r="D442" s="10"/>
      <c r="E442" s="10" t="s">
        <v>319</v>
      </c>
      <c r="F442" s="10" t="s">
        <v>1703</v>
      </c>
      <c r="G442" s="10">
        <v>1808588510.2</v>
      </c>
      <c r="H442" s="10">
        <v>0</v>
      </c>
      <c r="I442" s="10">
        <v>0</v>
      </c>
      <c r="J442" s="10">
        <v>0</v>
      </c>
      <c r="K442" s="10">
        <f t="shared" si="61"/>
        <v>1808588510.2</v>
      </c>
      <c r="L442" s="10">
        <v>0</v>
      </c>
      <c r="M442" s="10">
        <v>405382615.28401685</v>
      </c>
      <c r="N442" s="10">
        <v>11861174.019769132</v>
      </c>
      <c r="O442" s="10">
        <v>232578720.33000001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f t="shared" si="63"/>
        <v>2458411019.833786</v>
      </c>
      <c r="W442" s="29">
        <v>1808588510.2</v>
      </c>
      <c r="X442" s="29">
        <f t="shared" si="64"/>
        <v>405382615.28401685</v>
      </c>
      <c r="Y442" s="29">
        <f t="shared" si="65"/>
        <v>244439894.34976915</v>
      </c>
      <c r="Z442" s="29">
        <f t="shared" si="66"/>
        <v>2458411019.833786</v>
      </c>
      <c r="AA442" s="27">
        <v>1554154604.45</v>
      </c>
      <c r="AB442" s="29">
        <f t="shared" si="67"/>
        <v>904256415.38378596</v>
      </c>
      <c r="AC442" s="28">
        <v>0</v>
      </c>
      <c r="AD442" s="28">
        <v>0</v>
      </c>
      <c r="AE442" s="28"/>
      <c r="AF442" s="27">
        <v>0</v>
      </c>
      <c r="AG442" s="27">
        <f t="shared" si="62"/>
        <v>0</v>
      </c>
      <c r="AH442" s="27">
        <v>139326</v>
      </c>
      <c r="AI442" s="29">
        <f t="shared" si="68"/>
        <v>904395741.38378596</v>
      </c>
    </row>
    <row r="443" spans="1:35" ht="30" x14ac:dyDescent="0.25">
      <c r="A443" s="11" t="s">
        <v>1214</v>
      </c>
      <c r="B443" s="10" t="s">
        <v>2407</v>
      </c>
      <c r="C443" s="10" t="s">
        <v>1685</v>
      </c>
      <c r="D443" s="10"/>
      <c r="E443" s="10" t="s">
        <v>990</v>
      </c>
      <c r="F443" s="10" t="s">
        <v>1704</v>
      </c>
      <c r="G443" s="10">
        <v>3428750757.6900001</v>
      </c>
      <c r="H443" s="10">
        <v>0</v>
      </c>
      <c r="I443" s="10">
        <v>0</v>
      </c>
      <c r="J443" s="10">
        <v>0</v>
      </c>
      <c r="K443" s="10">
        <f t="shared" si="61"/>
        <v>3428750757.6900001</v>
      </c>
      <c r="L443" s="10">
        <v>0</v>
      </c>
      <c r="M443" s="10">
        <v>556097057.150491</v>
      </c>
      <c r="N443" s="10">
        <v>15571316.819318414</v>
      </c>
      <c r="O443" s="10">
        <v>317638317.45999998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f t="shared" si="63"/>
        <v>4318057449.1198092</v>
      </c>
      <c r="W443" s="29">
        <v>3428750757.6900001</v>
      </c>
      <c r="X443" s="29">
        <f t="shared" si="64"/>
        <v>556097057.150491</v>
      </c>
      <c r="Y443" s="29">
        <f t="shared" si="65"/>
        <v>333209634.27931839</v>
      </c>
      <c r="Z443" s="29">
        <f t="shared" si="66"/>
        <v>4318057449.1198101</v>
      </c>
      <c r="AA443" s="27">
        <v>932839731.50999999</v>
      </c>
      <c r="AB443" s="29">
        <f t="shared" si="67"/>
        <v>3385217717.6098099</v>
      </c>
      <c r="AC443" s="28">
        <v>0</v>
      </c>
      <c r="AD443" s="28">
        <v>0</v>
      </c>
      <c r="AE443" s="28"/>
      <c r="AF443" s="27">
        <v>0</v>
      </c>
      <c r="AG443" s="27">
        <f t="shared" si="62"/>
        <v>0</v>
      </c>
      <c r="AH443" s="27">
        <v>264198</v>
      </c>
      <c r="AI443" s="29">
        <f t="shared" si="68"/>
        <v>3385481915.6098099</v>
      </c>
    </row>
    <row r="444" spans="1:35" ht="30" x14ac:dyDescent="0.25">
      <c r="A444" s="11" t="s">
        <v>1214</v>
      </c>
      <c r="B444" s="10" t="s">
        <v>2407</v>
      </c>
      <c r="C444" s="10" t="s">
        <v>1685</v>
      </c>
      <c r="D444" s="10"/>
      <c r="E444" s="10" t="s">
        <v>320</v>
      </c>
      <c r="F444" s="10" t="s">
        <v>1705</v>
      </c>
      <c r="G444" s="10">
        <v>1452080995.3699999</v>
      </c>
      <c r="H444" s="10">
        <v>0</v>
      </c>
      <c r="I444" s="10">
        <v>0</v>
      </c>
      <c r="J444" s="10">
        <v>0</v>
      </c>
      <c r="K444" s="10">
        <f t="shared" si="61"/>
        <v>1452080995.3699999</v>
      </c>
      <c r="L444" s="10">
        <v>0</v>
      </c>
      <c r="M444" s="10">
        <v>431890959.14695954</v>
      </c>
      <c r="N444" s="10">
        <v>9042723.3926522136</v>
      </c>
      <c r="O444" s="10">
        <v>174134179.05000001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f t="shared" si="63"/>
        <v>2067148856.9596117</v>
      </c>
      <c r="W444" s="29">
        <v>1452080995.3699999</v>
      </c>
      <c r="X444" s="29">
        <f t="shared" si="64"/>
        <v>431890959.14695954</v>
      </c>
      <c r="Y444" s="29">
        <f t="shared" si="65"/>
        <v>183176902.44265223</v>
      </c>
      <c r="Z444" s="29">
        <f t="shared" si="66"/>
        <v>2067148856.9596117</v>
      </c>
      <c r="AA444" s="27">
        <v>566321133.42999995</v>
      </c>
      <c r="AB444" s="29">
        <f t="shared" si="67"/>
        <v>1500827723.5296116</v>
      </c>
      <c r="AC444" s="28">
        <v>0</v>
      </c>
      <c r="AD444" s="28">
        <v>0</v>
      </c>
      <c r="AE444" s="28"/>
      <c r="AF444" s="27">
        <v>0</v>
      </c>
      <c r="AG444" s="27">
        <f t="shared" si="62"/>
        <v>0</v>
      </c>
      <c r="AH444" s="27">
        <v>112200</v>
      </c>
      <c r="AI444" s="29">
        <f t="shared" si="68"/>
        <v>1500939923.5296116</v>
      </c>
    </row>
    <row r="445" spans="1:35" ht="30" x14ac:dyDescent="0.25">
      <c r="A445" s="11" t="s">
        <v>1214</v>
      </c>
      <c r="B445" s="10" t="s">
        <v>2407</v>
      </c>
      <c r="C445" s="10" t="s">
        <v>1685</v>
      </c>
      <c r="D445" s="10"/>
      <c r="E445" s="10" t="s">
        <v>321</v>
      </c>
      <c r="F445" s="10" t="s">
        <v>1706</v>
      </c>
      <c r="G445" s="10">
        <v>2099753024.3900001</v>
      </c>
      <c r="H445" s="10">
        <v>0</v>
      </c>
      <c r="I445" s="10">
        <v>0</v>
      </c>
      <c r="J445" s="10">
        <v>0</v>
      </c>
      <c r="K445" s="10">
        <f t="shared" si="61"/>
        <v>2099753024.3900001</v>
      </c>
      <c r="L445" s="10">
        <v>0</v>
      </c>
      <c r="M445" s="10">
        <v>428446742.51469994</v>
      </c>
      <c r="N445" s="10">
        <v>14944080.547521412</v>
      </c>
      <c r="O445" s="10">
        <v>291212647.76999998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f t="shared" si="63"/>
        <v>2834356495.2222219</v>
      </c>
      <c r="W445" s="29">
        <v>2099753024.3900001</v>
      </c>
      <c r="X445" s="29">
        <f t="shared" si="64"/>
        <v>428446742.51469994</v>
      </c>
      <c r="Y445" s="29">
        <f t="shared" si="65"/>
        <v>306156728.31752139</v>
      </c>
      <c r="Z445" s="29">
        <f t="shared" si="66"/>
        <v>2834356495.2222219</v>
      </c>
      <c r="AA445" s="27">
        <v>1928750728.79</v>
      </c>
      <c r="AB445" s="29">
        <f t="shared" si="67"/>
        <v>905605766.43222189</v>
      </c>
      <c r="AC445" s="28">
        <v>0</v>
      </c>
      <c r="AD445" s="28">
        <v>0</v>
      </c>
      <c r="AE445" s="28"/>
      <c r="AF445" s="27">
        <v>0</v>
      </c>
      <c r="AG445" s="27">
        <f t="shared" si="62"/>
        <v>0</v>
      </c>
      <c r="AH445" s="27">
        <v>162185</v>
      </c>
      <c r="AI445" s="29">
        <f t="shared" si="68"/>
        <v>905767951.43222189</v>
      </c>
    </row>
    <row r="446" spans="1:35" ht="30" x14ac:dyDescent="0.25">
      <c r="A446" s="11" t="s">
        <v>1214</v>
      </c>
      <c r="B446" s="10" t="s">
        <v>2407</v>
      </c>
      <c r="C446" s="10" t="s">
        <v>1685</v>
      </c>
      <c r="D446" s="10"/>
      <c r="E446" s="10" t="s">
        <v>322</v>
      </c>
      <c r="F446" s="10" t="s">
        <v>1707</v>
      </c>
      <c r="G446" s="10">
        <v>1404380123.25</v>
      </c>
      <c r="H446" s="10">
        <v>0</v>
      </c>
      <c r="I446" s="10">
        <v>0</v>
      </c>
      <c r="J446" s="10">
        <v>0</v>
      </c>
      <c r="K446" s="10">
        <f t="shared" si="61"/>
        <v>1404380123.25</v>
      </c>
      <c r="L446" s="10">
        <v>0</v>
      </c>
      <c r="M446" s="10">
        <v>957979412.8140173</v>
      </c>
      <c r="N446" s="10">
        <v>13642512.066005766</v>
      </c>
      <c r="O446" s="10">
        <v>281525383.80000001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f t="shared" si="63"/>
        <v>2657527431.9300232</v>
      </c>
      <c r="W446" s="29">
        <v>1404380123.25</v>
      </c>
      <c r="X446" s="29">
        <f t="shared" si="64"/>
        <v>957979412.8140173</v>
      </c>
      <c r="Y446" s="29">
        <f t="shared" si="65"/>
        <v>295167895.86600578</v>
      </c>
      <c r="Z446" s="29">
        <f t="shared" si="66"/>
        <v>2657527431.9300232</v>
      </c>
      <c r="AA446" s="27">
        <v>81805136</v>
      </c>
      <c r="AB446" s="29">
        <f t="shared" si="67"/>
        <v>2575722295.9300232</v>
      </c>
      <c r="AC446" s="28">
        <v>0</v>
      </c>
      <c r="AD446" s="28">
        <v>0</v>
      </c>
      <c r="AE446" s="28"/>
      <c r="AF446" s="27">
        <v>35685811.740000002</v>
      </c>
      <c r="AG446" s="27">
        <f t="shared" si="62"/>
        <v>35685811.740000002</v>
      </c>
      <c r="AH446" s="27">
        <v>102944</v>
      </c>
      <c r="AI446" s="29">
        <f t="shared" si="68"/>
        <v>2611511051.670023</v>
      </c>
    </row>
    <row r="447" spans="1:35" ht="30" x14ac:dyDescent="0.25">
      <c r="A447" s="11" t="s">
        <v>1214</v>
      </c>
      <c r="B447" s="10" t="s">
        <v>2407</v>
      </c>
      <c r="C447" s="10" t="s">
        <v>1685</v>
      </c>
      <c r="D447" s="10"/>
      <c r="E447" s="10" t="s">
        <v>323</v>
      </c>
      <c r="F447" s="10" t="s">
        <v>1708</v>
      </c>
      <c r="G447" s="10">
        <v>1552281145.4000001</v>
      </c>
      <c r="H447" s="10">
        <v>0</v>
      </c>
      <c r="I447" s="10">
        <v>0</v>
      </c>
      <c r="J447" s="10">
        <v>0</v>
      </c>
      <c r="K447" s="10">
        <f t="shared" ref="K447:K510" si="69">SUM(G447:J447)</f>
        <v>1552281145.4000001</v>
      </c>
      <c r="L447" s="10">
        <v>0</v>
      </c>
      <c r="M447" s="10">
        <v>164339020.32082748</v>
      </c>
      <c r="N447" s="10">
        <v>8594977.7036719322</v>
      </c>
      <c r="O447" s="10">
        <v>165182530.81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f t="shared" si="63"/>
        <v>1890397674.2344995</v>
      </c>
      <c r="W447" s="29">
        <v>1552281145.4000001</v>
      </c>
      <c r="X447" s="29">
        <f t="shared" si="64"/>
        <v>164339020.32082748</v>
      </c>
      <c r="Y447" s="29">
        <f t="shared" si="65"/>
        <v>173777508.51367193</v>
      </c>
      <c r="Z447" s="29">
        <f t="shared" si="66"/>
        <v>1890397674.2344995</v>
      </c>
      <c r="AA447" s="27">
        <v>1699261827.8199999</v>
      </c>
      <c r="AB447" s="29">
        <f t="shared" si="67"/>
        <v>191135846.41449952</v>
      </c>
      <c r="AC447" s="28">
        <v>0</v>
      </c>
      <c r="AD447" s="28">
        <v>0</v>
      </c>
      <c r="AE447" s="28"/>
      <c r="AF447" s="27">
        <v>0</v>
      </c>
      <c r="AG447" s="27">
        <f t="shared" si="62"/>
        <v>0</v>
      </c>
      <c r="AH447" s="27">
        <v>121409</v>
      </c>
      <c r="AI447" s="29">
        <f t="shared" si="68"/>
        <v>191257255.41449952</v>
      </c>
    </row>
    <row r="448" spans="1:35" ht="30" x14ac:dyDescent="0.25">
      <c r="A448" s="11" t="s">
        <v>1214</v>
      </c>
      <c r="B448" s="10" t="s">
        <v>2407</v>
      </c>
      <c r="C448" s="10" t="s">
        <v>1685</v>
      </c>
      <c r="D448" s="10"/>
      <c r="E448" s="10" t="s">
        <v>324</v>
      </c>
      <c r="F448" s="10" t="s">
        <v>1709</v>
      </c>
      <c r="G448" s="10">
        <v>1865369030.4000001</v>
      </c>
      <c r="H448" s="10">
        <v>0</v>
      </c>
      <c r="I448" s="10">
        <v>0</v>
      </c>
      <c r="J448" s="10">
        <v>0</v>
      </c>
      <c r="K448" s="10">
        <f t="shared" si="69"/>
        <v>1865369030.4000001</v>
      </c>
      <c r="L448" s="10">
        <v>0</v>
      </c>
      <c r="M448" s="10">
        <v>850325254.78736925</v>
      </c>
      <c r="N448" s="10">
        <v>12254083.252805889</v>
      </c>
      <c r="O448" s="10">
        <v>240078408.71000001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f t="shared" si="63"/>
        <v>2968026777.1501751</v>
      </c>
      <c r="W448" s="29">
        <v>1865369030.4000001</v>
      </c>
      <c r="X448" s="29">
        <f t="shared" si="64"/>
        <v>850325254.78736925</v>
      </c>
      <c r="Y448" s="29">
        <f t="shared" si="65"/>
        <v>252332491.9628059</v>
      </c>
      <c r="Z448" s="29">
        <f t="shared" si="66"/>
        <v>2968026777.1501751</v>
      </c>
      <c r="AA448" s="27">
        <v>2070652981.6400001</v>
      </c>
      <c r="AB448" s="29">
        <f t="shared" si="67"/>
        <v>897373795.51017499</v>
      </c>
      <c r="AC448" s="28">
        <v>0</v>
      </c>
      <c r="AD448" s="28">
        <v>0</v>
      </c>
      <c r="AE448" s="28"/>
      <c r="AF448" s="27">
        <v>0</v>
      </c>
      <c r="AG448" s="27">
        <f t="shared" si="62"/>
        <v>0</v>
      </c>
      <c r="AH448" s="27">
        <v>144874</v>
      </c>
      <c r="AI448" s="29">
        <f t="shared" si="68"/>
        <v>897518669.51017499</v>
      </c>
    </row>
    <row r="449" spans="1:35" ht="30" x14ac:dyDescent="0.25">
      <c r="A449" s="11" t="s">
        <v>1214</v>
      </c>
      <c r="B449" s="10" t="s">
        <v>2407</v>
      </c>
      <c r="C449" s="10" t="s">
        <v>1685</v>
      </c>
      <c r="D449" s="10"/>
      <c r="E449" s="10" t="s">
        <v>325</v>
      </c>
      <c r="F449" s="10" t="s">
        <v>1710</v>
      </c>
      <c r="G449" s="10">
        <v>1552183595.28</v>
      </c>
      <c r="H449" s="10">
        <v>0</v>
      </c>
      <c r="I449" s="10">
        <v>0</v>
      </c>
      <c r="J449" s="10">
        <v>0</v>
      </c>
      <c r="K449" s="10">
        <f t="shared" si="69"/>
        <v>1552183595.28</v>
      </c>
      <c r="L449" s="10">
        <v>0</v>
      </c>
      <c r="M449" s="10">
        <v>126036710.55648351</v>
      </c>
      <c r="N449" s="10">
        <v>8949321.4140788317</v>
      </c>
      <c r="O449" s="10">
        <v>172353949.84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f t="shared" si="63"/>
        <v>1859523577.0905621</v>
      </c>
      <c r="W449" s="29">
        <v>1552183595.28</v>
      </c>
      <c r="X449" s="29">
        <f t="shared" si="64"/>
        <v>126036710.55648351</v>
      </c>
      <c r="Y449" s="29">
        <f t="shared" si="65"/>
        <v>181303271.25407884</v>
      </c>
      <c r="Z449" s="29">
        <f t="shared" si="66"/>
        <v>1859523577.0905623</v>
      </c>
      <c r="AA449" s="27">
        <v>1401301658</v>
      </c>
      <c r="AB449" s="29">
        <f t="shared" si="67"/>
        <v>458221919.09056234</v>
      </c>
      <c r="AC449" s="28">
        <v>0</v>
      </c>
      <c r="AD449" s="28">
        <v>0</v>
      </c>
      <c r="AE449" s="28"/>
      <c r="AF449" s="27">
        <v>0</v>
      </c>
      <c r="AG449" s="27">
        <f t="shared" si="62"/>
        <v>0</v>
      </c>
      <c r="AH449" s="27">
        <v>120222</v>
      </c>
      <c r="AI449" s="29">
        <f t="shared" si="68"/>
        <v>458342141.09056234</v>
      </c>
    </row>
    <row r="450" spans="1:35" ht="30" x14ac:dyDescent="0.25">
      <c r="A450" s="11" t="s">
        <v>1214</v>
      </c>
      <c r="B450" s="10" t="s">
        <v>2407</v>
      </c>
      <c r="C450" s="10" t="s">
        <v>1448</v>
      </c>
      <c r="D450" s="10"/>
      <c r="E450" s="10" t="s">
        <v>327</v>
      </c>
      <c r="F450" s="10" t="s">
        <v>1448</v>
      </c>
      <c r="G450" s="10">
        <v>0</v>
      </c>
      <c r="H450" s="10">
        <v>0</v>
      </c>
      <c r="I450" s="10">
        <v>0</v>
      </c>
      <c r="J450" s="10">
        <v>0</v>
      </c>
      <c r="K450" s="10">
        <f t="shared" si="69"/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f t="shared" si="63"/>
        <v>0</v>
      </c>
      <c r="W450" s="29">
        <v>0</v>
      </c>
      <c r="X450" s="29">
        <f t="shared" si="64"/>
        <v>0</v>
      </c>
      <c r="Y450" s="29">
        <f t="shared" si="65"/>
        <v>0</v>
      </c>
      <c r="Z450" s="29">
        <f t="shared" si="66"/>
        <v>0</v>
      </c>
      <c r="AA450" s="27">
        <v>0</v>
      </c>
      <c r="AB450" s="29">
        <f t="shared" si="67"/>
        <v>0</v>
      </c>
      <c r="AC450" s="28">
        <v>0</v>
      </c>
      <c r="AD450" s="28">
        <v>0</v>
      </c>
      <c r="AE450" s="28"/>
      <c r="AF450" s="27">
        <v>0</v>
      </c>
      <c r="AG450" s="27">
        <f t="shared" si="62"/>
        <v>0</v>
      </c>
      <c r="AH450" s="27">
        <v>0</v>
      </c>
      <c r="AI450" s="29">
        <f t="shared" si="68"/>
        <v>0</v>
      </c>
    </row>
    <row r="451" spans="1:35" ht="30" x14ac:dyDescent="0.25">
      <c r="A451" s="11" t="s">
        <v>1214</v>
      </c>
      <c r="B451" s="10" t="s">
        <v>2407</v>
      </c>
      <c r="C451" s="10" t="s">
        <v>1448</v>
      </c>
      <c r="D451" s="10"/>
      <c r="E451" s="10" t="s">
        <v>328</v>
      </c>
      <c r="F451" s="10" t="s">
        <v>1711</v>
      </c>
      <c r="G451" s="10">
        <v>29799853846.75</v>
      </c>
      <c r="H451" s="10">
        <v>0</v>
      </c>
      <c r="I451" s="10">
        <v>0</v>
      </c>
      <c r="J451" s="10">
        <v>0</v>
      </c>
      <c r="K451" s="10">
        <f t="shared" si="69"/>
        <v>29799853846.75</v>
      </c>
      <c r="L451" s="10">
        <v>0</v>
      </c>
      <c r="M451" s="10">
        <v>31176218891.094299</v>
      </c>
      <c r="N451" s="10">
        <v>298948768.84090424</v>
      </c>
      <c r="O451" s="10">
        <v>5955106104.2799997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f t="shared" si="63"/>
        <v>67230127610.965202</v>
      </c>
      <c r="W451" s="29">
        <v>29799853846.75</v>
      </c>
      <c r="X451" s="29">
        <f t="shared" si="64"/>
        <v>31176218891.094299</v>
      </c>
      <c r="Y451" s="29">
        <f t="shared" si="65"/>
        <v>6254054873.120904</v>
      </c>
      <c r="Z451" s="29">
        <f t="shared" si="66"/>
        <v>67230127610.965202</v>
      </c>
      <c r="AA451" s="27">
        <v>41000345787.5</v>
      </c>
      <c r="AB451" s="29">
        <f t="shared" si="67"/>
        <v>26229781823.465202</v>
      </c>
      <c r="AC451" s="28">
        <v>0</v>
      </c>
      <c r="AD451" s="28">
        <v>0</v>
      </c>
      <c r="AE451" s="28"/>
      <c r="AF451" s="27">
        <v>0</v>
      </c>
      <c r="AG451" s="27">
        <f t="shared" si="62"/>
        <v>0</v>
      </c>
      <c r="AH451" s="27">
        <v>769032</v>
      </c>
      <c r="AI451" s="29">
        <f t="shared" si="68"/>
        <v>26230550855.465202</v>
      </c>
    </row>
    <row r="452" spans="1:35" ht="30" x14ac:dyDescent="0.25">
      <c r="A452" s="11" t="s">
        <v>1214</v>
      </c>
      <c r="B452" s="10" t="s">
        <v>2407</v>
      </c>
      <c r="C452" s="10" t="s">
        <v>1448</v>
      </c>
      <c r="D452" s="10"/>
      <c r="E452" s="10" t="s">
        <v>329</v>
      </c>
      <c r="F452" s="10" t="s">
        <v>1712</v>
      </c>
      <c r="G452" s="10">
        <v>3534206149.5</v>
      </c>
      <c r="H452" s="10">
        <v>0</v>
      </c>
      <c r="I452" s="10">
        <v>0</v>
      </c>
      <c r="J452" s="10">
        <v>0</v>
      </c>
      <c r="K452" s="10">
        <f t="shared" si="69"/>
        <v>3534206149.5</v>
      </c>
      <c r="L452" s="10">
        <v>0</v>
      </c>
      <c r="M452" s="10">
        <v>1504802449.6813469</v>
      </c>
      <c r="N452" s="10">
        <v>35167193.244665861</v>
      </c>
      <c r="O452" s="10">
        <v>708076640.45000005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f t="shared" si="63"/>
        <v>5782252432.8760128</v>
      </c>
      <c r="W452" s="29">
        <v>3534206149.5</v>
      </c>
      <c r="X452" s="29">
        <f t="shared" si="64"/>
        <v>1504802449.6813469</v>
      </c>
      <c r="Y452" s="29">
        <f t="shared" si="65"/>
        <v>743243833.69466591</v>
      </c>
      <c r="Z452" s="29">
        <f t="shared" si="66"/>
        <v>5782252432.8760128</v>
      </c>
      <c r="AA452" s="27">
        <v>5295535987.46</v>
      </c>
      <c r="AB452" s="29">
        <f t="shared" si="67"/>
        <v>486716445.41601276</v>
      </c>
      <c r="AC452" s="28">
        <v>0</v>
      </c>
      <c r="AD452" s="28">
        <v>0</v>
      </c>
      <c r="AE452" s="28"/>
      <c r="AF452" s="27">
        <v>0</v>
      </c>
      <c r="AG452" s="27">
        <f t="shared" si="62"/>
        <v>0</v>
      </c>
      <c r="AH452" s="27">
        <v>262636</v>
      </c>
      <c r="AI452" s="29">
        <f t="shared" si="68"/>
        <v>486979081.41601276</v>
      </c>
    </row>
    <row r="453" spans="1:35" ht="30" x14ac:dyDescent="0.25">
      <c r="A453" s="11" t="s">
        <v>1214</v>
      </c>
      <c r="B453" s="10" t="s">
        <v>2407</v>
      </c>
      <c r="C453" s="10" t="s">
        <v>1448</v>
      </c>
      <c r="D453" s="10"/>
      <c r="E453" s="10" t="s">
        <v>330</v>
      </c>
      <c r="F453" s="10" t="s">
        <v>1493</v>
      </c>
      <c r="G453" s="10">
        <v>2269153534.2399998</v>
      </c>
      <c r="H453" s="10">
        <v>0</v>
      </c>
      <c r="I453" s="10">
        <v>0</v>
      </c>
      <c r="J453" s="10">
        <v>0</v>
      </c>
      <c r="K453" s="10">
        <f t="shared" si="69"/>
        <v>2269153534.2399998</v>
      </c>
      <c r="L453" s="10">
        <v>0</v>
      </c>
      <c r="M453" s="10">
        <v>643267356.15495038</v>
      </c>
      <c r="N453" s="10">
        <v>14594952.147549689</v>
      </c>
      <c r="O453" s="10">
        <v>289798565.19999999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f t="shared" si="63"/>
        <v>3216814407.7424994</v>
      </c>
      <c r="W453" s="29">
        <v>2269153534.2399998</v>
      </c>
      <c r="X453" s="29">
        <f t="shared" si="64"/>
        <v>643267356.15495038</v>
      </c>
      <c r="Y453" s="29">
        <f t="shared" si="65"/>
        <v>304393517.34754968</v>
      </c>
      <c r="Z453" s="29">
        <f t="shared" si="66"/>
        <v>3216814407.7424994</v>
      </c>
      <c r="AA453" s="27">
        <v>1992658605.3399999</v>
      </c>
      <c r="AB453" s="29">
        <f t="shared" si="67"/>
        <v>1224155802.4024994</v>
      </c>
      <c r="AC453" s="28">
        <v>0</v>
      </c>
      <c r="AD453" s="28">
        <v>0</v>
      </c>
      <c r="AE453" s="28"/>
      <c r="AF453" s="27">
        <v>0</v>
      </c>
      <c r="AG453" s="27">
        <f t="shared" si="62"/>
        <v>0</v>
      </c>
      <c r="AH453" s="27">
        <v>174950</v>
      </c>
      <c r="AI453" s="29">
        <f t="shared" si="68"/>
        <v>1224330752.4024994</v>
      </c>
    </row>
    <row r="454" spans="1:35" ht="30" x14ac:dyDescent="0.25">
      <c r="A454" s="11" t="s">
        <v>1214</v>
      </c>
      <c r="B454" s="10" t="s">
        <v>2407</v>
      </c>
      <c r="C454" s="10" t="s">
        <v>1448</v>
      </c>
      <c r="D454" s="10"/>
      <c r="E454" s="10" t="s">
        <v>331</v>
      </c>
      <c r="F454" s="10" t="s">
        <v>1713</v>
      </c>
      <c r="G454" s="10">
        <v>2888484109.1500001</v>
      </c>
      <c r="H454" s="10">
        <v>0</v>
      </c>
      <c r="I454" s="10">
        <v>0</v>
      </c>
      <c r="J454" s="10">
        <v>0</v>
      </c>
      <c r="K454" s="10">
        <f t="shared" si="69"/>
        <v>2888484109.1500001</v>
      </c>
      <c r="L454" s="10">
        <v>0</v>
      </c>
      <c r="M454" s="10">
        <v>537480892.10672092</v>
      </c>
      <c r="N454" s="10">
        <v>14953086.317526817</v>
      </c>
      <c r="O454" s="10">
        <v>302916706.83999997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f t="shared" si="63"/>
        <v>3743834794.414248</v>
      </c>
      <c r="W454" s="29">
        <v>2888484109.1500001</v>
      </c>
      <c r="X454" s="29">
        <f t="shared" si="64"/>
        <v>537480892.10672092</v>
      </c>
      <c r="Y454" s="29">
        <f t="shared" si="65"/>
        <v>317869793.15752679</v>
      </c>
      <c r="Z454" s="29">
        <f t="shared" si="66"/>
        <v>3743834794.414248</v>
      </c>
      <c r="AA454" s="27">
        <v>2486966466.5500002</v>
      </c>
      <c r="AB454" s="29">
        <f t="shared" si="67"/>
        <v>1256868327.8642478</v>
      </c>
      <c r="AC454" s="28">
        <v>0</v>
      </c>
      <c r="AD454" s="28">
        <v>0</v>
      </c>
      <c r="AE454" s="28"/>
      <c r="AF454" s="27">
        <v>0</v>
      </c>
      <c r="AG454" s="27">
        <f t="shared" si="62"/>
        <v>0</v>
      </c>
      <c r="AH454" s="27">
        <v>221308</v>
      </c>
      <c r="AI454" s="29">
        <f t="shared" si="68"/>
        <v>1257089635.8642478</v>
      </c>
    </row>
    <row r="455" spans="1:35" ht="30" x14ac:dyDescent="0.25">
      <c r="A455" s="11" t="s">
        <v>1214</v>
      </c>
      <c r="B455" s="10" t="s">
        <v>2407</v>
      </c>
      <c r="C455" s="10" t="s">
        <v>1448</v>
      </c>
      <c r="D455" s="10"/>
      <c r="E455" s="10" t="s">
        <v>332</v>
      </c>
      <c r="F455" s="10" t="s">
        <v>1714</v>
      </c>
      <c r="G455" s="10">
        <v>6015634173.8999996</v>
      </c>
      <c r="H455" s="10">
        <v>0</v>
      </c>
      <c r="I455" s="10">
        <v>0</v>
      </c>
      <c r="J455" s="10">
        <v>0</v>
      </c>
      <c r="K455" s="10">
        <f t="shared" si="69"/>
        <v>6015634173.8999996</v>
      </c>
      <c r="L455" s="10">
        <v>0</v>
      </c>
      <c r="M455" s="10">
        <v>997541582.82368088</v>
      </c>
      <c r="N455" s="10">
        <v>60922566.563324928</v>
      </c>
      <c r="O455" s="10">
        <v>1198624440.29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f t="shared" si="63"/>
        <v>8272722763.5770054</v>
      </c>
      <c r="W455" s="29">
        <v>6015634173.8999996</v>
      </c>
      <c r="X455" s="29">
        <f t="shared" si="64"/>
        <v>997541582.82368088</v>
      </c>
      <c r="Y455" s="29">
        <f t="shared" si="65"/>
        <v>1259547006.8533249</v>
      </c>
      <c r="Z455" s="29">
        <f t="shared" si="66"/>
        <v>8272722763.5770054</v>
      </c>
      <c r="AA455" s="27">
        <v>3013793278</v>
      </c>
      <c r="AB455" s="29">
        <f t="shared" si="67"/>
        <v>5258929485.5770054</v>
      </c>
      <c r="AC455" s="28">
        <v>0</v>
      </c>
      <c r="AD455" s="28">
        <v>0</v>
      </c>
      <c r="AE455" s="28"/>
      <c r="AF455" s="27">
        <v>0</v>
      </c>
      <c r="AG455" s="27">
        <f t="shared" si="62"/>
        <v>0</v>
      </c>
      <c r="AH455" s="27">
        <v>249860</v>
      </c>
      <c r="AI455" s="29">
        <f t="shared" si="68"/>
        <v>5259179345.5770054</v>
      </c>
    </row>
    <row r="456" spans="1:35" ht="30" x14ac:dyDescent="0.25">
      <c r="A456" s="11" t="s">
        <v>1214</v>
      </c>
      <c r="B456" s="10" t="s">
        <v>2407</v>
      </c>
      <c r="C456" s="10" t="s">
        <v>1448</v>
      </c>
      <c r="D456" s="10"/>
      <c r="E456" s="10" t="s">
        <v>333</v>
      </c>
      <c r="F456" s="10" t="s">
        <v>1715</v>
      </c>
      <c r="G456" s="10">
        <v>2012027776.02</v>
      </c>
      <c r="H456" s="10">
        <v>0</v>
      </c>
      <c r="I456" s="10">
        <v>0</v>
      </c>
      <c r="J456" s="10">
        <v>0</v>
      </c>
      <c r="K456" s="10">
        <f t="shared" si="69"/>
        <v>2012027776.02</v>
      </c>
      <c r="L456" s="10">
        <v>0</v>
      </c>
      <c r="M456" s="10">
        <v>900730033.28079295</v>
      </c>
      <c r="N456" s="10">
        <v>10035102.922147512</v>
      </c>
      <c r="O456" s="10">
        <v>197958946.52000001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f t="shared" si="63"/>
        <v>3120751858.7429404</v>
      </c>
      <c r="W456" s="29">
        <v>2012027776.02</v>
      </c>
      <c r="X456" s="29">
        <f t="shared" si="64"/>
        <v>900730033.28079295</v>
      </c>
      <c r="Y456" s="29">
        <f t="shared" si="65"/>
        <v>207994049.44214752</v>
      </c>
      <c r="Z456" s="29">
        <f t="shared" si="66"/>
        <v>3120751858.7429404</v>
      </c>
      <c r="AA456" s="27">
        <v>1918671703.72</v>
      </c>
      <c r="AB456" s="29">
        <f t="shared" si="67"/>
        <v>1202080155.0229404</v>
      </c>
      <c r="AC456" s="28">
        <v>0</v>
      </c>
      <c r="AD456" s="28">
        <v>0</v>
      </c>
      <c r="AE456" s="28"/>
      <c r="AF456" s="27">
        <v>0</v>
      </c>
      <c r="AG456" s="27">
        <f t="shared" si="62"/>
        <v>0</v>
      </c>
      <c r="AH456" s="27">
        <v>155393</v>
      </c>
      <c r="AI456" s="29">
        <f t="shared" si="68"/>
        <v>1202235548.0229404</v>
      </c>
    </row>
    <row r="457" spans="1:35" ht="30" x14ac:dyDescent="0.25">
      <c r="A457" s="11" t="s">
        <v>1214</v>
      </c>
      <c r="B457" s="10" t="s">
        <v>2407</v>
      </c>
      <c r="C457" s="10" t="s">
        <v>1448</v>
      </c>
      <c r="D457" s="10"/>
      <c r="E457" s="10" t="s">
        <v>334</v>
      </c>
      <c r="F457" s="10" t="s">
        <v>1716</v>
      </c>
      <c r="G457" s="10">
        <v>3211598850.8499999</v>
      </c>
      <c r="H457" s="10">
        <v>0</v>
      </c>
      <c r="I457" s="10">
        <v>0</v>
      </c>
      <c r="J457" s="10">
        <v>0</v>
      </c>
      <c r="K457" s="10">
        <f t="shared" si="69"/>
        <v>3211598850.8499999</v>
      </c>
      <c r="L457" s="10">
        <v>0</v>
      </c>
      <c r="M457" s="10">
        <v>1531990934.7233562</v>
      </c>
      <c r="N457" s="10">
        <v>32394758.486057281</v>
      </c>
      <c r="O457" s="10">
        <v>640667825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f t="shared" si="63"/>
        <v>5416652369.0594139</v>
      </c>
      <c r="W457" s="29">
        <v>3211598850.8499999</v>
      </c>
      <c r="X457" s="29">
        <f t="shared" si="64"/>
        <v>1531990934.7233562</v>
      </c>
      <c r="Y457" s="29">
        <f t="shared" si="65"/>
        <v>673062583.48605728</v>
      </c>
      <c r="Z457" s="29">
        <f t="shared" si="66"/>
        <v>5416652369.0594139</v>
      </c>
      <c r="AA457" s="27">
        <v>2803389696</v>
      </c>
      <c r="AB457" s="29">
        <f t="shared" si="67"/>
        <v>2613262673.0594139</v>
      </c>
      <c r="AC457" s="28">
        <v>0</v>
      </c>
      <c r="AD457" s="28">
        <v>0</v>
      </c>
      <c r="AE457" s="28"/>
      <c r="AF457" s="27">
        <v>398525691.05000001</v>
      </c>
      <c r="AG457" s="27">
        <f t="shared" si="62"/>
        <v>398525691.05000001</v>
      </c>
      <c r="AH457" s="27">
        <v>180689</v>
      </c>
      <c r="AI457" s="29">
        <f t="shared" si="68"/>
        <v>3011969053.1094141</v>
      </c>
    </row>
    <row r="458" spans="1:35" ht="30" x14ac:dyDescent="0.25">
      <c r="A458" s="11" t="s">
        <v>1214</v>
      </c>
      <c r="B458" s="10" t="s">
        <v>2407</v>
      </c>
      <c r="C458" s="10" t="s">
        <v>1448</v>
      </c>
      <c r="D458" s="10"/>
      <c r="E458" s="10" t="s">
        <v>335</v>
      </c>
      <c r="F458" s="10" t="s">
        <v>1717</v>
      </c>
      <c r="G458" s="10">
        <v>4432607496.1999998</v>
      </c>
      <c r="H458" s="10">
        <v>0</v>
      </c>
      <c r="I458" s="10">
        <v>0</v>
      </c>
      <c r="J458" s="10">
        <v>0</v>
      </c>
      <c r="K458" s="10">
        <f t="shared" si="69"/>
        <v>4432607496.1999998</v>
      </c>
      <c r="L458" s="10">
        <v>0</v>
      </c>
      <c r="M458" s="10">
        <v>2006807313.5921984</v>
      </c>
      <c r="N458" s="10">
        <v>44124725.180038452</v>
      </c>
      <c r="O458" s="10">
        <v>887917652.99000001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f t="shared" si="63"/>
        <v>7371457187.9622364</v>
      </c>
      <c r="W458" s="29">
        <v>4432607496.1999998</v>
      </c>
      <c r="X458" s="29">
        <f t="shared" si="64"/>
        <v>2006807313.5921984</v>
      </c>
      <c r="Y458" s="29">
        <f t="shared" si="65"/>
        <v>932042378.17003846</v>
      </c>
      <c r="Z458" s="29">
        <f t="shared" si="66"/>
        <v>7371457187.9622364</v>
      </c>
      <c r="AA458" s="27">
        <v>2276605396.9299998</v>
      </c>
      <c r="AB458" s="29">
        <f t="shared" si="67"/>
        <v>5094851791.0322361</v>
      </c>
      <c r="AC458" s="28">
        <v>0</v>
      </c>
      <c r="AD458" s="28">
        <v>0</v>
      </c>
      <c r="AE458" s="28"/>
      <c r="AF458" s="27">
        <v>175450860.55000001</v>
      </c>
      <c r="AG458" s="27">
        <f t="shared" ref="AG458:AG521" si="70">SUM(AC458:AF458)</f>
        <v>175450860.55000001</v>
      </c>
      <c r="AH458" s="27">
        <v>248726</v>
      </c>
      <c r="AI458" s="29">
        <f t="shared" si="68"/>
        <v>5270551377.5822363</v>
      </c>
    </row>
    <row r="459" spans="1:35" ht="30" x14ac:dyDescent="0.25">
      <c r="A459" s="11" t="s">
        <v>1214</v>
      </c>
      <c r="B459" s="10" t="s">
        <v>2407</v>
      </c>
      <c r="C459" s="10" t="s">
        <v>1448</v>
      </c>
      <c r="D459" s="10"/>
      <c r="E459" s="10" t="s">
        <v>336</v>
      </c>
      <c r="F459" s="10" t="s">
        <v>1718</v>
      </c>
      <c r="G459" s="10">
        <v>1587577852.76</v>
      </c>
      <c r="H459" s="10">
        <v>0</v>
      </c>
      <c r="I459" s="10">
        <v>0</v>
      </c>
      <c r="J459" s="10">
        <v>0</v>
      </c>
      <c r="K459" s="10">
        <f t="shared" si="69"/>
        <v>1587577852.76</v>
      </c>
      <c r="L459" s="10">
        <v>0</v>
      </c>
      <c r="M459" s="10">
        <v>18491344.010172367</v>
      </c>
      <c r="N459" s="10">
        <v>10111735.931747258</v>
      </c>
      <c r="O459" s="10">
        <v>196368103.72999999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f t="shared" si="63"/>
        <v>1812549036.4319196</v>
      </c>
      <c r="W459" s="29">
        <v>1587577852.76</v>
      </c>
      <c r="X459" s="29">
        <f t="shared" si="64"/>
        <v>18491344.010172367</v>
      </c>
      <c r="Y459" s="29">
        <f t="shared" si="65"/>
        <v>206479839.66174725</v>
      </c>
      <c r="Z459" s="29">
        <f t="shared" si="66"/>
        <v>1812549036.4319196</v>
      </c>
      <c r="AA459" s="27">
        <v>524688376</v>
      </c>
      <c r="AB459" s="29">
        <f t="shared" si="67"/>
        <v>1287860660.4319196</v>
      </c>
      <c r="AC459" s="28">
        <v>0</v>
      </c>
      <c r="AD459" s="28">
        <v>0</v>
      </c>
      <c r="AE459" s="28"/>
      <c r="AF459" s="27">
        <v>55606146</v>
      </c>
      <c r="AG459" s="27">
        <f t="shared" si="70"/>
        <v>55606146</v>
      </c>
      <c r="AH459" s="27">
        <v>122990</v>
      </c>
      <c r="AI459" s="29">
        <f t="shared" si="68"/>
        <v>1343589796.4319196</v>
      </c>
    </row>
    <row r="460" spans="1:35" ht="30" x14ac:dyDescent="0.25">
      <c r="A460" s="11" t="s">
        <v>1214</v>
      </c>
      <c r="B460" s="10" t="s">
        <v>2407</v>
      </c>
      <c r="C460" s="10" t="s">
        <v>1448</v>
      </c>
      <c r="D460" s="10"/>
      <c r="E460" s="10" t="s">
        <v>337</v>
      </c>
      <c r="F460" s="10" t="s">
        <v>1719</v>
      </c>
      <c r="G460" s="10">
        <v>1665738669.3599999</v>
      </c>
      <c r="H460" s="10">
        <v>0</v>
      </c>
      <c r="I460" s="10">
        <v>0</v>
      </c>
      <c r="J460" s="10">
        <v>0</v>
      </c>
      <c r="K460" s="10">
        <f t="shared" si="69"/>
        <v>1665738669.3599999</v>
      </c>
      <c r="L460" s="10">
        <v>0</v>
      </c>
      <c r="M460" s="10">
        <v>1010842887.9198549</v>
      </c>
      <c r="N460" s="10">
        <v>10422786.934646428</v>
      </c>
      <c r="O460" s="10">
        <v>209284233.78999999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f t="shared" si="63"/>
        <v>2896288578.0045013</v>
      </c>
      <c r="W460" s="29">
        <v>1665738669.3599999</v>
      </c>
      <c r="X460" s="29">
        <f t="shared" si="64"/>
        <v>1010842887.9198549</v>
      </c>
      <c r="Y460" s="29">
        <f t="shared" si="65"/>
        <v>219707020.72464642</v>
      </c>
      <c r="Z460" s="29">
        <f t="shared" si="66"/>
        <v>2896288578.0045013</v>
      </c>
      <c r="AA460" s="27">
        <v>2712423842</v>
      </c>
      <c r="AB460" s="29">
        <f t="shared" si="67"/>
        <v>183864736.00450134</v>
      </c>
      <c r="AC460" s="28">
        <v>0</v>
      </c>
      <c r="AD460" s="28">
        <v>0</v>
      </c>
      <c r="AE460" s="28"/>
      <c r="AF460" s="27">
        <v>0</v>
      </c>
      <c r="AG460" s="27">
        <f t="shared" si="70"/>
        <v>0</v>
      </c>
      <c r="AH460" s="27">
        <v>127859</v>
      </c>
      <c r="AI460" s="29">
        <f t="shared" si="68"/>
        <v>183992595.00450134</v>
      </c>
    </row>
    <row r="461" spans="1:35" ht="30" x14ac:dyDescent="0.25">
      <c r="A461" s="11" t="s">
        <v>1214</v>
      </c>
      <c r="B461" s="10" t="s">
        <v>2407</v>
      </c>
      <c r="C461" s="10" t="s">
        <v>1448</v>
      </c>
      <c r="D461" s="10"/>
      <c r="E461" s="10" t="s">
        <v>338</v>
      </c>
      <c r="F461" s="10" t="s">
        <v>1720</v>
      </c>
      <c r="G461" s="10">
        <v>7722704477.1499996</v>
      </c>
      <c r="H461" s="10">
        <v>0</v>
      </c>
      <c r="I461" s="10">
        <v>0</v>
      </c>
      <c r="J461" s="10">
        <v>0</v>
      </c>
      <c r="K461" s="10">
        <f t="shared" si="69"/>
        <v>7722704477.1499996</v>
      </c>
      <c r="L461" s="10">
        <v>0</v>
      </c>
      <c r="M461" s="10">
        <v>5164699138.526247</v>
      </c>
      <c r="N461" s="10">
        <v>78383000.644740105</v>
      </c>
      <c r="O461" s="10">
        <v>1537726512.3900001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f t="shared" si="63"/>
        <v>14503513128.710987</v>
      </c>
      <c r="W461" s="29">
        <v>7722704477.1499996</v>
      </c>
      <c r="X461" s="29">
        <f t="shared" si="64"/>
        <v>5164699138.526247</v>
      </c>
      <c r="Y461" s="29">
        <f t="shared" si="65"/>
        <v>1616109513.0347402</v>
      </c>
      <c r="Z461" s="29">
        <f t="shared" si="66"/>
        <v>14503513128.710987</v>
      </c>
      <c r="AA461" s="27">
        <v>9667351497.1000004</v>
      </c>
      <c r="AB461" s="29">
        <f t="shared" si="67"/>
        <v>4836161631.6109867</v>
      </c>
      <c r="AC461" s="28">
        <v>0</v>
      </c>
      <c r="AD461" s="28">
        <v>0</v>
      </c>
      <c r="AE461" s="28"/>
      <c r="AF461" s="27">
        <v>0</v>
      </c>
      <c r="AG461" s="27">
        <f t="shared" si="70"/>
        <v>0</v>
      </c>
      <c r="AH461" s="27">
        <v>303570</v>
      </c>
      <c r="AI461" s="29">
        <f t="shared" si="68"/>
        <v>4836465201.6109867</v>
      </c>
    </row>
    <row r="462" spans="1:35" ht="30" x14ac:dyDescent="0.25">
      <c r="A462" s="11" t="s">
        <v>1214</v>
      </c>
      <c r="B462" s="10" t="s">
        <v>2407</v>
      </c>
      <c r="C462" s="10" t="s">
        <v>1448</v>
      </c>
      <c r="D462" s="10"/>
      <c r="E462" s="10" t="s">
        <v>339</v>
      </c>
      <c r="F462" s="10" t="s">
        <v>1721</v>
      </c>
      <c r="G462" s="10">
        <v>3043342928.0900002</v>
      </c>
      <c r="H462" s="10">
        <v>0</v>
      </c>
      <c r="I462" s="10">
        <v>0</v>
      </c>
      <c r="J462" s="10">
        <v>0</v>
      </c>
      <c r="K462" s="10">
        <f t="shared" si="69"/>
        <v>3043342928.0900002</v>
      </c>
      <c r="L462" s="10">
        <v>0</v>
      </c>
      <c r="M462" s="10">
        <v>1214968091.8181477</v>
      </c>
      <c r="N462" s="10">
        <v>16838876.177625895</v>
      </c>
      <c r="O462" s="10">
        <v>346778520.95999998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f t="shared" si="63"/>
        <v>4621928417.0457735</v>
      </c>
      <c r="W462" s="29">
        <v>3043342928.0900002</v>
      </c>
      <c r="X462" s="29">
        <f t="shared" si="64"/>
        <v>1214968091.8181477</v>
      </c>
      <c r="Y462" s="29">
        <f t="shared" si="65"/>
        <v>363617397.13762587</v>
      </c>
      <c r="Z462" s="29">
        <f t="shared" si="66"/>
        <v>4621928417.0457735</v>
      </c>
      <c r="AA462" s="27">
        <v>4157926879</v>
      </c>
      <c r="AB462" s="29">
        <f t="shared" si="67"/>
        <v>464001538.04577351</v>
      </c>
      <c r="AC462" s="28">
        <v>0</v>
      </c>
      <c r="AD462" s="28">
        <v>0</v>
      </c>
      <c r="AE462" s="28"/>
      <c r="AF462" s="27">
        <v>0</v>
      </c>
      <c r="AG462" s="27">
        <f t="shared" si="70"/>
        <v>0</v>
      </c>
      <c r="AH462" s="27">
        <v>233082</v>
      </c>
      <c r="AI462" s="29">
        <f t="shared" si="68"/>
        <v>464234620.04577351</v>
      </c>
    </row>
    <row r="463" spans="1:35" ht="30" x14ac:dyDescent="0.25">
      <c r="A463" s="11" t="s">
        <v>1214</v>
      </c>
      <c r="B463" s="10" t="s">
        <v>2407</v>
      </c>
      <c r="C463" s="10" t="s">
        <v>1448</v>
      </c>
      <c r="D463" s="10"/>
      <c r="E463" s="10" t="s">
        <v>340</v>
      </c>
      <c r="F463" s="10" t="s">
        <v>1722</v>
      </c>
      <c r="G463" s="10">
        <v>1701160750.47</v>
      </c>
      <c r="H463" s="10">
        <v>0</v>
      </c>
      <c r="I463" s="10">
        <v>0</v>
      </c>
      <c r="J463" s="10">
        <v>0</v>
      </c>
      <c r="K463" s="10">
        <f t="shared" si="69"/>
        <v>1701160750.47</v>
      </c>
      <c r="L463" s="10">
        <v>0</v>
      </c>
      <c r="M463" s="10">
        <v>587976394.6861701</v>
      </c>
      <c r="N463" s="10">
        <v>9865725.3837474585</v>
      </c>
      <c r="O463" s="10">
        <v>193893459.03999999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f t="shared" si="63"/>
        <v>2492896329.5799174</v>
      </c>
      <c r="W463" s="29">
        <v>1701160750.47</v>
      </c>
      <c r="X463" s="29">
        <f t="shared" si="64"/>
        <v>587976394.6861701</v>
      </c>
      <c r="Y463" s="29">
        <f t="shared" si="65"/>
        <v>203759184.42374745</v>
      </c>
      <c r="Z463" s="29">
        <f t="shared" si="66"/>
        <v>2492896329.5799174</v>
      </c>
      <c r="AA463" s="27">
        <v>2041106221</v>
      </c>
      <c r="AB463" s="29">
        <f t="shared" si="67"/>
        <v>451790108.57991743</v>
      </c>
      <c r="AC463" s="28">
        <v>0</v>
      </c>
      <c r="AD463" s="28">
        <v>0</v>
      </c>
      <c r="AE463" s="28"/>
      <c r="AF463" s="27">
        <v>0</v>
      </c>
      <c r="AG463" s="27">
        <f t="shared" si="70"/>
        <v>0</v>
      </c>
      <c r="AH463" s="27">
        <v>131820</v>
      </c>
      <c r="AI463" s="29">
        <f t="shared" si="68"/>
        <v>451921928.57991743</v>
      </c>
    </row>
    <row r="464" spans="1:35" ht="30" x14ac:dyDescent="0.25">
      <c r="A464" s="11" t="s">
        <v>1214</v>
      </c>
      <c r="B464" s="10" t="s">
        <v>2407</v>
      </c>
      <c r="C464" s="10" t="s">
        <v>1448</v>
      </c>
      <c r="D464" s="10"/>
      <c r="E464" s="10" t="s">
        <v>341</v>
      </c>
      <c r="F464" s="10" t="s">
        <v>1723</v>
      </c>
      <c r="G464" s="10">
        <v>5692969215.6999998</v>
      </c>
      <c r="H464" s="10">
        <v>0</v>
      </c>
      <c r="I464" s="10">
        <v>0</v>
      </c>
      <c r="J464" s="10">
        <v>0</v>
      </c>
      <c r="K464" s="10">
        <f t="shared" si="69"/>
        <v>5692969215.6999998</v>
      </c>
      <c r="L464" s="10">
        <v>0</v>
      </c>
      <c r="M464" s="10">
        <v>4109810481.2612953</v>
      </c>
      <c r="N464" s="10">
        <v>56401932.288812399</v>
      </c>
      <c r="O464" s="10">
        <v>1141998005.24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f t="shared" si="63"/>
        <v>11001179634.490108</v>
      </c>
      <c r="W464" s="29">
        <v>5692969215.6999998</v>
      </c>
      <c r="X464" s="29">
        <f t="shared" si="64"/>
        <v>4109810481.2612953</v>
      </c>
      <c r="Y464" s="29">
        <f t="shared" si="65"/>
        <v>1198399937.5288124</v>
      </c>
      <c r="Z464" s="29">
        <f t="shared" si="66"/>
        <v>11001179634.490108</v>
      </c>
      <c r="AA464" s="27">
        <v>9795072526.7199993</v>
      </c>
      <c r="AB464" s="29">
        <f t="shared" si="67"/>
        <v>1206107107.7701092</v>
      </c>
      <c r="AC464" s="28">
        <v>0</v>
      </c>
      <c r="AD464" s="28">
        <v>0</v>
      </c>
      <c r="AE464" s="28"/>
      <c r="AF464" s="27">
        <v>0</v>
      </c>
      <c r="AG464" s="27">
        <f t="shared" si="70"/>
        <v>0</v>
      </c>
      <c r="AH464" s="27">
        <v>237273</v>
      </c>
      <c r="AI464" s="29">
        <f t="shared" si="68"/>
        <v>1206344380.7701092</v>
      </c>
    </row>
    <row r="465" spans="1:35" ht="30" x14ac:dyDescent="0.25">
      <c r="A465" s="11" t="s">
        <v>1214</v>
      </c>
      <c r="B465" s="10" t="s">
        <v>2407</v>
      </c>
      <c r="C465" s="10" t="s">
        <v>1448</v>
      </c>
      <c r="D465" s="10"/>
      <c r="E465" s="10" t="s">
        <v>342</v>
      </c>
      <c r="F465" s="10" t="s">
        <v>1724</v>
      </c>
      <c r="G465" s="10">
        <v>3578984034.04</v>
      </c>
      <c r="H465" s="10">
        <v>0</v>
      </c>
      <c r="I465" s="10">
        <v>0</v>
      </c>
      <c r="J465" s="10">
        <v>0</v>
      </c>
      <c r="K465" s="10">
        <f t="shared" si="69"/>
        <v>3578984034.04</v>
      </c>
      <c r="L465" s="10">
        <v>0</v>
      </c>
      <c r="M465" s="10">
        <v>666623325.91063213</v>
      </c>
      <c r="N465" s="10">
        <v>18651793.261910677</v>
      </c>
      <c r="O465" s="10">
        <v>372610780.82999998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f t="shared" si="63"/>
        <v>4636869934.0425425</v>
      </c>
      <c r="W465" s="29">
        <v>3578984034.04</v>
      </c>
      <c r="X465" s="29">
        <f t="shared" si="64"/>
        <v>666623325.91063213</v>
      </c>
      <c r="Y465" s="29">
        <f t="shared" si="65"/>
        <v>391262574.09191066</v>
      </c>
      <c r="Z465" s="29">
        <f t="shared" si="66"/>
        <v>4636869934.0425425</v>
      </c>
      <c r="AA465" s="27">
        <v>2683235480.6100001</v>
      </c>
      <c r="AB465" s="29">
        <f t="shared" si="67"/>
        <v>1953634453.4325423</v>
      </c>
      <c r="AC465" s="28">
        <v>0</v>
      </c>
      <c r="AD465" s="28">
        <v>0</v>
      </c>
      <c r="AE465" s="28"/>
      <c r="AF465" s="27">
        <v>0</v>
      </c>
      <c r="AG465" s="27">
        <f t="shared" si="70"/>
        <v>0</v>
      </c>
      <c r="AH465" s="27">
        <v>274319</v>
      </c>
      <c r="AI465" s="29">
        <f t="shared" si="68"/>
        <v>1953908772.4325423</v>
      </c>
    </row>
    <row r="466" spans="1:35" ht="30" x14ac:dyDescent="0.25">
      <c r="A466" s="11" t="s">
        <v>1214</v>
      </c>
      <c r="B466" s="10" t="s">
        <v>2407</v>
      </c>
      <c r="C466" s="10" t="s">
        <v>1448</v>
      </c>
      <c r="D466" s="10"/>
      <c r="E466" s="10" t="s">
        <v>343</v>
      </c>
      <c r="F466" s="10" t="s">
        <v>1725</v>
      </c>
      <c r="G466" s="10">
        <v>4417195086.8500004</v>
      </c>
      <c r="H466" s="10">
        <v>0</v>
      </c>
      <c r="I466" s="10">
        <v>0</v>
      </c>
      <c r="J466" s="10">
        <v>0</v>
      </c>
      <c r="K466" s="10">
        <f t="shared" si="69"/>
        <v>4417195086.8500004</v>
      </c>
      <c r="L466" s="10">
        <v>0</v>
      </c>
      <c r="M466" s="10">
        <v>4091164926.9621916</v>
      </c>
      <c r="N466" s="10">
        <v>44732798.085084438</v>
      </c>
      <c r="O466" s="10">
        <v>880114946.86000001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f t="shared" si="63"/>
        <v>9433207758.7572765</v>
      </c>
      <c r="W466" s="29">
        <v>4417195086.8500004</v>
      </c>
      <c r="X466" s="29">
        <f t="shared" si="64"/>
        <v>4091164926.9621916</v>
      </c>
      <c r="Y466" s="29">
        <f t="shared" si="65"/>
        <v>924847744.94508445</v>
      </c>
      <c r="Z466" s="29">
        <f t="shared" si="66"/>
        <v>9433207758.7572765</v>
      </c>
      <c r="AA466" s="27">
        <v>3474937306.3000002</v>
      </c>
      <c r="AB466" s="29">
        <f t="shared" si="67"/>
        <v>5958270452.4572763</v>
      </c>
      <c r="AC466" s="28">
        <v>0</v>
      </c>
      <c r="AD466" s="28">
        <v>0</v>
      </c>
      <c r="AE466" s="28"/>
      <c r="AF466" s="27">
        <v>0</v>
      </c>
      <c r="AG466" s="27">
        <f t="shared" si="70"/>
        <v>0</v>
      </c>
      <c r="AH466" s="27">
        <v>239558</v>
      </c>
      <c r="AI466" s="29">
        <f t="shared" si="68"/>
        <v>5958510010.4572763</v>
      </c>
    </row>
    <row r="467" spans="1:35" ht="30" x14ac:dyDescent="0.25">
      <c r="A467" s="11" t="s">
        <v>1214</v>
      </c>
      <c r="B467" s="10" t="s">
        <v>2407</v>
      </c>
      <c r="C467" s="10" t="s">
        <v>1448</v>
      </c>
      <c r="D467" s="10"/>
      <c r="E467" s="10" t="s">
        <v>344</v>
      </c>
      <c r="F467" s="10" t="s">
        <v>1726</v>
      </c>
      <c r="G467" s="10">
        <v>2886348341.3400002</v>
      </c>
      <c r="H467" s="10">
        <v>0</v>
      </c>
      <c r="I467" s="10">
        <v>0</v>
      </c>
      <c r="J467" s="10">
        <v>0</v>
      </c>
      <c r="K467" s="10">
        <f t="shared" si="69"/>
        <v>2886348341.3400002</v>
      </c>
      <c r="L467" s="10">
        <v>0</v>
      </c>
      <c r="M467" s="10">
        <v>765844437.29413319</v>
      </c>
      <c r="N467" s="10">
        <v>26570232.291862607</v>
      </c>
      <c r="O467" s="10">
        <v>535912076.50999999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f t="shared" si="63"/>
        <v>4214675087.4359961</v>
      </c>
      <c r="W467" s="29">
        <v>2886348341.3400002</v>
      </c>
      <c r="X467" s="29">
        <f t="shared" si="64"/>
        <v>765844437.29413319</v>
      </c>
      <c r="Y467" s="29">
        <f t="shared" si="65"/>
        <v>562482308.8018626</v>
      </c>
      <c r="Z467" s="29">
        <f t="shared" si="66"/>
        <v>4214675087.4359961</v>
      </c>
      <c r="AA467" s="27">
        <v>2493589892</v>
      </c>
      <c r="AB467" s="29">
        <f t="shared" si="67"/>
        <v>1721085195.4359961</v>
      </c>
      <c r="AC467" s="28">
        <v>0</v>
      </c>
      <c r="AD467" s="28">
        <v>0</v>
      </c>
      <c r="AE467" s="28"/>
      <c r="AF467" s="27">
        <v>0</v>
      </c>
      <c r="AG467" s="27">
        <f t="shared" si="70"/>
        <v>0</v>
      </c>
      <c r="AH467" s="27">
        <v>222414</v>
      </c>
      <c r="AI467" s="29">
        <f t="shared" si="68"/>
        <v>1721307609.4359961</v>
      </c>
    </row>
    <row r="468" spans="1:35" ht="30" x14ac:dyDescent="0.25">
      <c r="A468" s="11" t="s">
        <v>1214</v>
      </c>
      <c r="B468" s="10" t="s">
        <v>2407</v>
      </c>
      <c r="C468" s="10" t="s">
        <v>1448</v>
      </c>
      <c r="D468" s="10"/>
      <c r="E468" s="10" t="s">
        <v>345</v>
      </c>
      <c r="F468" s="10" t="s">
        <v>1727</v>
      </c>
      <c r="G468" s="10">
        <v>3421579448.02</v>
      </c>
      <c r="H468" s="10">
        <v>0</v>
      </c>
      <c r="I468" s="10">
        <v>0</v>
      </c>
      <c r="J468" s="10">
        <v>0</v>
      </c>
      <c r="K468" s="10">
        <f t="shared" si="69"/>
        <v>3421579448.02</v>
      </c>
      <c r="L468" s="10">
        <v>0</v>
      </c>
      <c r="M468" s="10">
        <v>1068455501.6963778</v>
      </c>
      <c r="N468" s="10">
        <v>20659222.579905272</v>
      </c>
      <c r="O468" s="10">
        <v>425108599.75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f t="shared" si="63"/>
        <v>4935802772.0462828</v>
      </c>
      <c r="W468" s="29">
        <v>3421579448.02</v>
      </c>
      <c r="X468" s="29">
        <f t="shared" si="64"/>
        <v>1068455501.6963778</v>
      </c>
      <c r="Y468" s="29">
        <f t="shared" si="65"/>
        <v>445767822.32990527</v>
      </c>
      <c r="Z468" s="29">
        <f t="shared" si="66"/>
        <v>4935802772.0462828</v>
      </c>
      <c r="AA468" s="27">
        <v>1306011064.8099999</v>
      </c>
      <c r="AB468" s="29">
        <f t="shared" si="67"/>
        <v>3629791707.2362828</v>
      </c>
      <c r="AC468" s="28">
        <v>0</v>
      </c>
      <c r="AD468" s="28">
        <v>0</v>
      </c>
      <c r="AE468" s="28"/>
      <c r="AF468" s="27">
        <v>0</v>
      </c>
      <c r="AG468" s="27">
        <f t="shared" si="70"/>
        <v>0</v>
      </c>
      <c r="AH468" s="27">
        <v>262207</v>
      </c>
      <c r="AI468" s="29">
        <f t="shared" si="68"/>
        <v>3630053914.2362828</v>
      </c>
    </row>
    <row r="469" spans="1:35" ht="30" x14ac:dyDescent="0.25">
      <c r="A469" s="11" t="s">
        <v>1214</v>
      </c>
      <c r="B469" s="10" t="s">
        <v>2407</v>
      </c>
      <c r="C469" s="10" t="s">
        <v>1448</v>
      </c>
      <c r="D469" s="10"/>
      <c r="E469" s="10" t="s">
        <v>346</v>
      </c>
      <c r="F469" s="10" t="s">
        <v>1728</v>
      </c>
      <c r="G469" s="10">
        <v>3643457548.9899998</v>
      </c>
      <c r="H469" s="10">
        <v>0</v>
      </c>
      <c r="I469" s="10">
        <v>0</v>
      </c>
      <c r="J469" s="10">
        <v>0</v>
      </c>
      <c r="K469" s="10">
        <f t="shared" si="69"/>
        <v>3643457548.9899998</v>
      </c>
      <c r="L469" s="10">
        <v>0</v>
      </c>
      <c r="M469" s="10">
        <v>345101200.76896191</v>
      </c>
      <c r="N469" s="10">
        <v>33981403.723718166</v>
      </c>
      <c r="O469" s="10">
        <v>702268801.03999996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f t="shared" si="63"/>
        <v>4724808954.5226803</v>
      </c>
      <c r="W469" s="29">
        <v>3643457548.9899998</v>
      </c>
      <c r="X469" s="29">
        <f t="shared" si="64"/>
        <v>345101200.76896191</v>
      </c>
      <c r="Y469" s="29">
        <f t="shared" si="65"/>
        <v>736250204.76371813</v>
      </c>
      <c r="Z469" s="29">
        <f t="shared" si="66"/>
        <v>4724808954.5226803</v>
      </c>
      <c r="AA469" s="27">
        <v>3952758172.8400002</v>
      </c>
      <c r="AB469" s="29">
        <f t="shared" si="67"/>
        <v>772050781.68268013</v>
      </c>
      <c r="AC469" s="28">
        <v>0</v>
      </c>
      <c r="AD469" s="28">
        <v>0</v>
      </c>
      <c r="AE469" s="28"/>
      <c r="AF469" s="27">
        <v>0</v>
      </c>
      <c r="AG469" s="27">
        <f t="shared" si="70"/>
        <v>0</v>
      </c>
      <c r="AH469" s="27">
        <v>279000</v>
      </c>
      <c r="AI469" s="29">
        <f t="shared" si="68"/>
        <v>772329781.68268013</v>
      </c>
    </row>
    <row r="470" spans="1:35" ht="30" x14ac:dyDescent="0.25">
      <c r="A470" s="11" t="s">
        <v>1214</v>
      </c>
      <c r="B470" s="10" t="s">
        <v>2407</v>
      </c>
      <c r="C470" s="10" t="s">
        <v>1448</v>
      </c>
      <c r="D470" s="10"/>
      <c r="E470" s="10" t="s">
        <v>347</v>
      </c>
      <c r="F470" s="10" t="s">
        <v>1729</v>
      </c>
      <c r="G470" s="10">
        <v>1955660977.6199999</v>
      </c>
      <c r="H470" s="10">
        <v>0</v>
      </c>
      <c r="I470" s="10">
        <v>0</v>
      </c>
      <c r="J470" s="10">
        <v>0</v>
      </c>
      <c r="K470" s="10">
        <f t="shared" si="69"/>
        <v>1955660977.6199999</v>
      </c>
      <c r="L470" s="10">
        <v>0</v>
      </c>
      <c r="M470" s="10">
        <v>555182208.73190665</v>
      </c>
      <c r="N470" s="10">
        <v>9867827.294557333</v>
      </c>
      <c r="O470" s="10">
        <v>191923843.93000001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f t="shared" si="63"/>
        <v>2712634857.5764642</v>
      </c>
      <c r="W470" s="29">
        <v>1955660977.6199999</v>
      </c>
      <c r="X470" s="29">
        <f t="shared" si="64"/>
        <v>555182208.73190665</v>
      </c>
      <c r="Y470" s="29">
        <f t="shared" si="65"/>
        <v>201791671.22455734</v>
      </c>
      <c r="Z470" s="29">
        <f t="shared" si="66"/>
        <v>2712634857.5764642</v>
      </c>
      <c r="AA470" s="27">
        <v>1884882391.75</v>
      </c>
      <c r="AB470" s="29">
        <f t="shared" si="67"/>
        <v>827752465.82646418</v>
      </c>
      <c r="AC470" s="28">
        <v>0</v>
      </c>
      <c r="AD470" s="28">
        <v>0</v>
      </c>
      <c r="AE470" s="28"/>
      <c r="AF470" s="27">
        <v>0</v>
      </c>
      <c r="AG470" s="27">
        <f t="shared" si="70"/>
        <v>0</v>
      </c>
      <c r="AH470" s="27">
        <v>149774</v>
      </c>
      <c r="AI470" s="29">
        <f t="shared" si="68"/>
        <v>827902239.82646418</v>
      </c>
    </row>
    <row r="471" spans="1:35" ht="30" x14ac:dyDescent="0.25">
      <c r="A471" s="11" t="s">
        <v>1214</v>
      </c>
      <c r="B471" s="10" t="s">
        <v>2407</v>
      </c>
      <c r="C471" s="10" t="s">
        <v>1448</v>
      </c>
      <c r="D471" s="10"/>
      <c r="E471" s="10" t="s">
        <v>348</v>
      </c>
      <c r="F471" s="10" t="s">
        <v>1730</v>
      </c>
      <c r="G471" s="10">
        <v>5751391121.4499998</v>
      </c>
      <c r="H471" s="10">
        <v>0</v>
      </c>
      <c r="I471" s="10">
        <v>0</v>
      </c>
      <c r="J471" s="10">
        <v>0</v>
      </c>
      <c r="K471" s="10">
        <f t="shared" si="69"/>
        <v>5751391121.4499998</v>
      </c>
      <c r="L471" s="10">
        <v>0</v>
      </c>
      <c r="M471" s="10">
        <v>2454399217.5981064</v>
      </c>
      <c r="N471" s="10">
        <v>58801063.887470007</v>
      </c>
      <c r="O471" s="10">
        <v>1142553537.78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f t="shared" si="63"/>
        <v>9407144940.7155762</v>
      </c>
      <c r="W471" s="29">
        <v>5751391121.4499998</v>
      </c>
      <c r="X471" s="29">
        <f t="shared" si="64"/>
        <v>2454399217.5981064</v>
      </c>
      <c r="Y471" s="29">
        <f t="shared" si="65"/>
        <v>1201354601.66747</v>
      </c>
      <c r="Z471" s="29">
        <f t="shared" si="66"/>
        <v>9407144940.7155762</v>
      </c>
      <c r="AA471" s="27">
        <v>5925123708.8400002</v>
      </c>
      <c r="AB471" s="29">
        <f t="shared" si="67"/>
        <v>3482021231.875576</v>
      </c>
      <c r="AC471" s="28">
        <v>0</v>
      </c>
      <c r="AD471" s="28">
        <v>0</v>
      </c>
      <c r="AE471" s="28"/>
      <c r="AF471" s="27">
        <v>0</v>
      </c>
      <c r="AG471" s="27">
        <f t="shared" si="70"/>
        <v>0</v>
      </c>
      <c r="AH471" s="27">
        <v>252171</v>
      </c>
      <c r="AI471" s="29">
        <f t="shared" si="68"/>
        <v>3482273402.875576</v>
      </c>
    </row>
    <row r="472" spans="1:35" ht="30" x14ac:dyDescent="0.25">
      <c r="A472" s="11" t="s">
        <v>1214</v>
      </c>
      <c r="B472" s="10" t="s">
        <v>2407</v>
      </c>
      <c r="C472" s="10" t="s">
        <v>1448</v>
      </c>
      <c r="D472" s="10"/>
      <c r="E472" s="10" t="s">
        <v>349</v>
      </c>
      <c r="F472" s="10" t="s">
        <v>1731</v>
      </c>
      <c r="G472" s="10">
        <v>4428999620.8199997</v>
      </c>
      <c r="H472" s="10">
        <v>0</v>
      </c>
      <c r="I472" s="10">
        <v>0</v>
      </c>
      <c r="J472" s="10">
        <v>0</v>
      </c>
      <c r="K472" s="10">
        <f t="shared" si="69"/>
        <v>4428999620.8199997</v>
      </c>
      <c r="L472" s="10">
        <v>0</v>
      </c>
      <c r="M472" s="10">
        <v>1402928045.7446647</v>
      </c>
      <c r="N472" s="10">
        <v>29956115.497678161</v>
      </c>
      <c r="O472" s="10">
        <v>611136223.76999998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f t="shared" si="63"/>
        <v>6473020005.8323421</v>
      </c>
      <c r="W472" s="29">
        <v>4428999620.8199997</v>
      </c>
      <c r="X472" s="29">
        <f t="shared" si="64"/>
        <v>1402928045.7446647</v>
      </c>
      <c r="Y472" s="29">
        <f t="shared" si="65"/>
        <v>641092339.26767814</v>
      </c>
      <c r="Z472" s="29">
        <f t="shared" si="66"/>
        <v>6473020005.8323431</v>
      </c>
      <c r="AA472" s="27">
        <v>3441289007.98</v>
      </c>
      <c r="AB472" s="29">
        <f t="shared" si="67"/>
        <v>3031730997.8523431</v>
      </c>
      <c r="AC472" s="28">
        <v>0</v>
      </c>
      <c r="AD472" s="28">
        <v>0</v>
      </c>
      <c r="AE472" s="28"/>
      <c r="AF472" s="27">
        <v>0</v>
      </c>
      <c r="AG472" s="27">
        <f t="shared" si="70"/>
        <v>0</v>
      </c>
      <c r="AH472" s="27">
        <v>340602</v>
      </c>
      <c r="AI472" s="29">
        <f t="shared" si="68"/>
        <v>3032071599.8523431</v>
      </c>
    </row>
    <row r="473" spans="1:35" ht="30" x14ac:dyDescent="0.25">
      <c r="A473" s="11" t="s">
        <v>1214</v>
      </c>
      <c r="B473" s="10" t="s">
        <v>2407</v>
      </c>
      <c r="C473" s="10" t="s">
        <v>1448</v>
      </c>
      <c r="D473" s="10"/>
      <c r="E473" s="10" t="s">
        <v>350</v>
      </c>
      <c r="F473" s="10" t="s">
        <v>1732</v>
      </c>
      <c r="G473" s="10">
        <v>2277983839.4899998</v>
      </c>
      <c r="H473" s="10">
        <v>0</v>
      </c>
      <c r="I473" s="10">
        <v>0</v>
      </c>
      <c r="J473" s="10">
        <v>0</v>
      </c>
      <c r="K473" s="10">
        <f t="shared" si="69"/>
        <v>2277983839.4899998</v>
      </c>
      <c r="L473" s="10">
        <v>0</v>
      </c>
      <c r="M473" s="10">
        <v>839715201.61949778</v>
      </c>
      <c r="N473" s="10">
        <v>21497930.520292044</v>
      </c>
      <c r="O473" s="10">
        <v>431749737.85000002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f t="shared" si="63"/>
        <v>3570946709.4797893</v>
      </c>
      <c r="W473" s="29">
        <v>2277983839.4899998</v>
      </c>
      <c r="X473" s="29">
        <f t="shared" si="64"/>
        <v>839715201.61949778</v>
      </c>
      <c r="Y473" s="29">
        <f t="shared" si="65"/>
        <v>453247668.37029207</v>
      </c>
      <c r="Z473" s="29">
        <f t="shared" si="66"/>
        <v>3570946709.4797897</v>
      </c>
      <c r="AA473" s="27">
        <v>2266719756</v>
      </c>
      <c r="AB473" s="29">
        <f t="shared" si="67"/>
        <v>1304226953.4797897</v>
      </c>
      <c r="AC473" s="28">
        <v>0</v>
      </c>
      <c r="AD473" s="28">
        <v>0</v>
      </c>
      <c r="AE473" s="28"/>
      <c r="AF473" s="27">
        <v>0</v>
      </c>
      <c r="AG473" s="27">
        <f t="shared" si="70"/>
        <v>0</v>
      </c>
      <c r="AH473" s="27">
        <v>175119</v>
      </c>
      <c r="AI473" s="29">
        <f t="shared" si="68"/>
        <v>1304402072.4797897</v>
      </c>
    </row>
    <row r="474" spans="1:35" ht="30" x14ac:dyDescent="0.25">
      <c r="A474" s="11" t="s">
        <v>1214</v>
      </c>
      <c r="B474" s="10" t="s">
        <v>2407</v>
      </c>
      <c r="C474" s="10" t="s">
        <v>1448</v>
      </c>
      <c r="D474" s="10"/>
      <c r="E474" s="10" t="s">
        <v>351</v>
      </c>
      <c r="F474" s="10" t="s">
        <v>1733</v>
      </c>
      <c r="G474" s="10">
        <v>2869367561.75</v>
      </c>
      <c r="H474" s="10">
        <v>0</v>
      </c>
      <c r="I474" s="10">
        <v>0</v>
      </c>
      <c r="J474" s="10">
        <v>0</v>
      </c>
      <c r="K474" s="10">
        <f t="shared" si="69"/>
        <v>2869367561.75</v>
      </c>
      <c r="L474" s="10">
        <v>0</v>
      </c>
      <c r="M474" s="10">
        <v>517730274.63813496</v>
      </c>
      <c r="N474" s="10">
        <v>23316810.575256228</v>
      </c>
      <c r="O474" s="10">
        <v>460990947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f t="shared" si="63"/>
        <v>3871405593.9633913</v>
      </c>
      <c r="W474" s="29">
        <v>2869367561.75</v>
      </c>
      <c r="X474" s="29">
        <f t="shared" si="64"/>
        <v>517730274.63813496</v>
      </c>
      <c r="Y474" s="29">
        <f t="shared" si="65"/>
        <v>484307757.57525623</v>
      </c>
      <c r="Z474" s="29">
        <f t="shared" si="66"/>
        <v>3871405593.9633913</v>
      </c>
      <c r="AA474" s="27">
        <v>2260927673.21</v>
      </c>
      <c r="AB474" s="29">
        <f t="shared" si="67"/>
        <v>1610477920.7533913</v>
      </c>
      <c r="AC474" s="28">
        <v>0</v>
      </c>
      <c r="AD474" s="28">
        <v>0</v>
      </c>
      <c r="AE474" s="28"/>
      <c r="AF474" s="27">
        <v>0</v>
      </c>
      <c r="AG474" s="27">
        <f t="shared" si="70"/>
        <v>0</v>
      </c>
      <c r="AH474" s="27">
        <v>221046</v>
      </c>
      <c r="AI474" s="29">
        <f t="shared" si="68"/>
        <v>1610698966.7533913</v>
      </c>
    </row>
    <row r="475" spans="1:35" ht="30" x14ac:dyDescent="0.25">
      <c r="A475" s="11" t="s">
        <v>1214</v>
      </c>
      <c r="B475" s="10" t="s">
        <v>2407</v>
      </c>
      <c r="C475" s="10" t="s">
        <v>1448</v>
      </c>
      <c r="D475" s="10"/>
      <c r="E475" s="10" t="s">
        <v>352</v>
      </c>
      <c r="F475" s="10" t="s">
        <v>1378</v>
      </c>
      <c r="G475" s="10">
        <v>2421080956.96</v>
      </c>
      <c r="H475" s="10">
        <v>0</v>
      </c>
      <c r="I475" s="10">
        <v>0</v>
      </c>
      <c r="J475" s="10">
        <v>0</v>
      </c>
      <c r="K475" s="10">
        <f t="shared" si="69"/>
        <v>2421080956.96</v>
      </c>
      <c r="L475" s="10">
        <v>0</v>
      </c>
      <c r="M475" s="10">
        <v>422794138.44158363</v>
      </c>
      <c r="N475" s="10">
        <v>18347320.202935457</v>
      </c>
      <c r="O475" s="10">
        <v>365603496.35000002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f t="shared" si="63"/>
        <v>3227825911.9545188</v>
      </c>
      <c r="W475" s="29">
        <v>2421080956.96</v>
      </c>
      <c r="X475" s="29">
        <f t="shared" si="64"/>
        <v>422794138.44158363</v>
      </c>
      <c r="Y475" s="29">
        <f t="shared" si="65"/>
        <v>383950816.55293548</v>
      </c>
      <c r="Z475" s="29">
        <f t="shared" si="66"/>
        <v>3227825911.9545193</v>
      </c>
      <c r="AA475" s="27">
        <v>1926829835.9000001</v>
      </c>
      <c r="AB475" s="29">
        <f t="shared" si="67"/>
        <v>1300996076.0545192</v>
      </c>
      <c r="AC475" s="28">
        <v>0</v>
      </c>
      <c r="AD475" s="28">
        <v>0</v>
      </c>
      <c r="AE475" s="28"/>
      <c r="AF475" s="27">
        <v>0</v>
      </c>
      <c r="AG475" s="27">
        <f t="shared" si="70"/>
        <v>0</v>
      </c>
      <c r="AH475" s="27">
        <v>186223</v>
      </c>
      <c r="AI475" s="29">
        <f t="shared" si="68"/>
        <v>1301182299.0545192</v>
      </c>
    </row>
    <row r="476" spans="1:35" ht="30" x14ac:dyDescent="0.25">
      <c r="A476" s="11" t="s">
        <v>1214</v>
      </c>
      <c r="B476" s="10" t="s">
        <v>2407</v>
      </c>
      <c r="C476" s="10" t="s">
        <v>1448</v>
      </c>
      <c r="D476" s="10"/>
      <c r="E476" s="10" t="s">
        <v>991</v>
      </c>
      <c r="F476" s="10" t="s">
        <v>1734</v>
      </c>
      <c r="G476" s="10">
        <v>2212524042.9299998</v>
      </c>
      <c r="H476" s="10">
        <v>0</v>
      </c>
      <c r="I476" s="10">
        <v>0</v>
      </c>
      <c r="J476" s="10">
        <v>0</v>
      </c>
      <c r="K476" s="10">
        <f t="shared" si="69"/>
        <v>2212524042.9299998</v>
      </c>
      <c r="L476" s="10">
        <v>0</v>
      </c>
      <c r="M476" s="10">
        <v>256756093.5751245</v>
      </c>
      <c r="N476" s="10">
        <v>7502546.6345452666</v>
      </c>
      <c r="O476" s="10">
        <v>150675557.69999999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f t="shared" si="63"/>
        <v>2627458240.8396692</v>
      </c>
      <c r="W476" s="29">
        <v>2212524042.9299998</v>
      </c>
      <c r="X476" s="29">
        <f t="shared" si="64"/>
        <v>256756093.5751245</v>
      </c>
      <c r="Y476" s="29">
        <f t="shared" si="65"/>
        <v>158178104.33454525</v>
      </c>
      <c r="Z476" s="29">
        <f t="shared" si="66"/>
        <v>2627458240.8396692</v>
      </c>
      <c r="AA476" s="27">
        <v>231301164</v>
      </c>
      <c r="AB476" s="29">
        <f t="shared" si="67"/>
        <v>2396157076.8396692</v>
      </c>
      <c r="AC476" s="28">
        <v>0</v>
      </c>
      <c r="AD476" s="28">
        <v>0</v>
      </c>
      <c r="AE476" s="28"/>
      <c r="AF476" s="27">
        <v>0</v>
      </c>
      <c r="AG476" s="27">
        <f t="shared" si="70"/>
        <v>0</v>
      </c>
      <c r="AH476" s="27">
        <v>170943</v>
      </c>
      <c r="AI476" s="29">
        <f t="shared" si="68"/>
        <v>2396328019.8396692</v>
      </c>
    </row>
    <row r="477" spans="1:35" ht="30" x14ac:dyDescent="0.25">
      <c r="A477" s="11" t="s">
        <v>1214</v>
      </c>
      <c r="B477" s="10" t="s">
        <v>2407</v>
      </c>
      <c r="C477" s="10" t="s">
        <v>1448</v>
      </c>
      <c r="D477" s="10"/>
      <c r="E477" s="10" t="s">
        <v>353</v>
      </c>
      <c r="F477" s="10" t="s">
        <v>1735</v>
      </c>
      <c r="G477" s="10">
        <v>3064137264.0500002</v>
      </c>
      <c r="H477" s="10">
        <v>0</v>
      </c>
      <c r="I477" s="10">
        <v>0</v>
      </c>
      <c r="J477" s="10">
        <v>0</v>
      </c>
      <c r="K477" s="10">
        <f t="shared" si="69"/>
        <v>3064137264.0500002</v>
      </c>
      <c r="L477" s="10">
        <v>0</v>
      </c>
      <c r="M477" s="10">
        <v>2712827804.9573245</v>
      </c>
      <c r="N477" s="10">
        <v>29230027.72663188</v>
      </c>
      <c r="O477" s="10">
        <v>578460813.72000003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f t="shared" si="63"/>
        <v>6384655910.4539566</v>
      </c>
      <c r="W477" s="29">
        <v>3064137264.0500002</v>
      </c>
      <c r="X477" s="29">
        <f t="shared" si="64"/>
        <v>2712827804.9573245</v>
      </c>
      <c r="Y477" s="29">
        <f t="shared" si="65"/>
        <v>607690841.44663191</v>
      </c>
      <c r="Z477" s="29">
        <f t="shared" si="66"/>
        <v>6384655910.4539566</v>
      </c>
      <c r="AA477" s="27">
        <v>4843978346.2399998</v>
      </c>
      <c r="AB477" s="29">
        <f t="shared" si="67"/>
        <v>1540677564.2139568</v>
      </c>
      <c r="AC477" s="28">
        <v>0</v>
      </c>
      <c r="AD477" s="28">
        <v>0</v>
      </c>
      <c r="AE477" s="28"/>
      <c r="AF477" s="27">
        <v>0</v>
      </c>
      <c r="AG477" s="27">
        <f t="shared" si="70"/>
        <v>0</v>
      </c>
      <c r="AH477" s="27">
        <v>237120</v>
      </c>
      <c r="AI477" s="29">
        <f t="shared" si="68"/>
        <v>1540914684.2139568</v>
      </c>
    </row>
    <row r="478" spans="1:35" ht="30" x14ac:dyDescent="0.25">
      <c r="A478" s="11" t="s">
        <v>1214</v>
      </c>
      <c r="B478" s="10" t="s">
        <v>2407</v>
      </c>
      <c r="C478" s="10" t="s">
        <v>1448</v>
      </c>
      <c r="D478" s="10"/>
      <c r="E478" s="10" t="s">
        <v>354</v>
      </c>
      <c r="F478" s="10" t="s">
        <v>1736</v>
      </c>
      <c r="G478" s="10">
        <v>7054982136.8000002</v>
      </c>
      <c r="H478" s="10">
        <v>0</v>
      </c>
      <c r="I478" s="10">
        <v>0</v>
      </c>
      <c r="J478" s="10">
        <v>0</v>
      </c>
      <c r="K478" s="10">
        <f t="shared" si="69"/>
        <v>7054982136.8000002</v>
      </c>
      <c r="L478" s="10">
        <v>0</v>
      </c>
      <c r="M478" s="10">
        <v>3739864315.608655</v>
      </c>
      <c r="N478" s="10">
        <v>69666617.866845608</v>
      </c>
      <c r="O478" s="10">
        <v>1416683561.8299999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f t="shared" si="63"/>
        <v>12281196632.105501</v>
      </c>
      <c r="W478" s="29">
        <v>7054982136.8000002</v>
      </c>
      <c r="X478" s="29">
        <f t="shared" si="64"/>
        <v>3739864315.608655</v>
      </c>
      <c r="Y478" s="29">
        <f t="shared" si="65"/>
        <v>1486350179.6968455</v>
      </c>
      <c r="Z478" s="29">
        <f t="shared" si="66"/>
        <v>12281196632.105501</v>
      </c>
      <c r="AA478" s="27">
        <v>3056448390.73</v>
      </c>
      <c r="AB478" s="29">
        <f t="shared" si="67"/>
        <v>9224748241.3755016</v>
      </c>
      <c r="AC478" s="28">
        <v>0</v>
      </c>
      <c r="AD478" s="28">
        <v>0</v>
      </c>
      <c r="AE478" s="28"/>
      <c r="AF478" s="27">
        <v>0</v>
      </c>
      <c r="AG478" s="27">
        <f t="shared" si="70"/>
        <v>0</v>
      </c>
      <c r="AH478" s="27">
        <v>383188</v>
      </c>
      <c r="AI478" s="29">
        <f t="shared" si="68"/>
        <v>9225131429.3755016</v>
      </c>
    </row>
    <row r="479" spans="1:35" ht="30" x14ac:dyDescent="0.25">
      <c r="A479" s="11" t="s">
        <v>1214</v>
      </c>
      <c r="B479" s="10" t="s">
        <v>2407</v>
      </c>
      <c r="C479" s="10" t="s">
        <v>1448</v>
      </c>
      <c r="D479" s="10"/>
      <c r="E479" s="10" t="s">
        <v>992</v>
      </c>
      <c r="F479" s="10" t="s">
        <v>1737</v>
      </c>
      <c r="G479" s="10">
        <v>4881762840.4799995</v>
      </c>
      <c r="H479" s="10">
        <v>0</v>
      </c>
      <c r="I479" s="10">
        <v>0</v>
      </c>
      <c r="J479" s="10">
        <v>0</v>
      </c>
      <c r="K479" s="10">
        <f t="shared" si="69"/>
        <v>4881762840.4799995</v>
      </c>
      <c r="L479" s="10">
        <v>0</v>
      </c>
      <c r="M479" s="10">
        <v>2826938442.8660583</v>
      </c>
      <c r="N479" s="10">
        <v>26247600.538974762</v>
      </c>
      <c r="O479" s="10">
        <v>533500560.70999998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f t="shared" si="63"/>
        <v>8268449444.5950327</v>
      </c>
      <c r="W479" s="29">
        <v>4881762840.4799995</v>
      </c>
      <c r="X479" s="29">
        <f t="shared" si="64"/>
        <v>2826938442.8660583</v>
      </c>
      <c r="Y479" s="29">
        <f t="shared" si="65"/>
        <v>559748161.2489748</v>
      </c>
      <c r="Z479" s="29">
        <f t="shared" si="66"/>
        <v>8268449444.5950327</v>
      </c>
      <c r="AA479" s="27">
        <v>3623722721.5500002</v>
      </c>
      <c r="AB479" s="29">
        <f t="shared" si="67"/>
        <v>4644726723.0450325</v>
      </c>
      <c r="AC479" s="28">
        <v>0</v>
      </c>
      <c r="AD479" s="28">
        <v>0</v>
      </c>
      <c r="AE479" s="28"/>
      <c r="AF479" s="27">
        <v>0</v>
      </c>
      <c r="AG479" s="27">
        <f t="shared" si="70"/>
        <v>0</v>
      </c>
      <c r="AH479" s="27">
        <v>375313</v>
      </c>
      <c r="AI479" s="29">
        <f t="shared" si="68"/>
        <v>4645102036.0450325</v>
      </c>
    </row>
    <row r="480" spans="1:35" ht="30" x14ac:dyDescent="0.25">
      <c r="A480" s="11" t="s">
        <v>1214</v>
      </c>
      <c r="B480" s="10" t="s">
        <v>2407</v>
      </c>
      <c r="C480" s="10" t="s">
        <v>1448</v>
      </c>
      <c r="D480" s="10"/>
      <c r="E480" s="10" t="s">
        <v>355</v>
      </c>
      <c r="F480" s="10" t="s">
        <v>1738</v>
      </c>
      <c r="G480" s="10">
        <v>3401648015.8699999</v>
      </c>
      <c r="H480" s="10">
        <v>0</v>
      </c>
      <c r="I480" s="10">
        <v>0</v>
      </c>
      <c r="J480" s="10">
        <v>0</v>
      </c>
      <c r="K480" s="10">
        <f t="shared" si="69"/>
        <v>3401648015.8699999</v>
      </c>
      <c r="L480" s="10">
        <v>0</v>
      </c>
      <c r="M480" s="10">
        <v>705960683.20433712</v>
      </c>
      <c r="N480" s="10">
        <v>29821823.881017804</v>
      </c>
      <c r="O480" s="10">
        <v>604381454.08000004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f t="shared" si="63"/>
        <v>4741811977.0353546</v>
      </c>
      <c r="W480" s="29">
        <v>3401648015.8699999</v>
      </c>
      <c r="X480" s="29">
        <f t="shared" si="64"/>
        <v>705960683.20433712</v>
      </c>
      <c r="Y480" s="29">
        <f t="shared" si="65"/>
        <v>634203277.96101785</v>
      </c>
      <c r="Z480" s="29">
        <f t="shared" si="66"/>
        <v>4741811977.0353546</v>
      </c>
      <c r="AA480" s="27">
        <v>1837999089.6400001</v>
      </c>
      <c r="AB480" s="29">
        <f t="shared" si="67"/>
        <v>2903812887.3953543</v>
      </c>
      <c r="AC480" s="28">
        <v>0</v>
      </c>
      <c r="AD480" s="28">
        <v>0</v>
      </c>
      <c r="AE480" s="28"/>
      <c r="AF480" s="27">
        <v>0</v>
      </c>
      <c r="AG480" s="27">
        <f t="shared" si="70"/>
        <v>0</v>
      </c>
      <c r="AH480" s="27">
        <v>260468</v>
      </c>
      <c r="AI480" s="29">
        <f t="shared" si="68"/>
        <v>2904073355.3953543</v>
      </c>
    </row>
    <row r="481" spans="1:35" ht="30" x14ac:dyDescent="0.25">
      <c r="A481" s="11" t="s">
        <v>1214</v>
      </c>
      <c r="B481" s="10" t="s">
        <v>2408</v>
      </c>
      <c r="C481" s="10" t="s">
        <v>1739</v>
      </c>
      <c r="D481" s="10"/>
      <c r="E481" s="10" t="s">
        <v>357</v>
      </c>
      <c r="F481" s="10" t="s">
        <v>1739</v>
      </c>
      <c r="G481" s="10">
        <v>0</v>
      </c>
      <c r="H481" s="10">
        <v>0</v>
      </c>
      <c r="I481" s="10">
        <v>0</v>
      </c>
      <c r="J481" s="10">
        <v>0</v>
      </c>
      <c r="K481" s="10">
        <f t="shared" si="69"/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f t="shared" si="63"/>
        <v>0</v>
      </c>
      <c r="W481" s="29">
        <v>0</v>
      </c>
      <c r="X481" s="29">
        <f t="shared" si="64"/>
        <v>0</v>
      </c>
      <c r="Y481" s="29">
        <f t="shared" si="65"/>
        <v>0</v>
      </c>
      <c r="Z481" s="29">
        <f t="shared" si="66"/>
        <v>0</v>
      </c>
      <c r="AA481" s="27">
        <v>0</v>
      </c>
      <c r="AB481" s="29">
        <f t="shared" si="67"/>
        <v>0</v>
      </c>
      <c r="AC481" s="28">
        <v>0</v>
      </c>
      <c r="AD481" s="28">
        <v>0</v>
      </c>
      <c r="AE481" s="28"/>
      <c r="AF481" s="27">
        <v>0</v>
      </c>
      <c r="AG481" s="27">
        <f t="shared" si="70"/>
        <v>0</v>
      </c>
      <c r="AH481" s="27">
        <v>0</v>
      </c>
      <c r="AI481" s="29">
        <f t="shared" si="68"/>
        <v>0</v>
      </c>
    </row>
    <row r="482" spans="1:35" ht="30" x14ac:dyDescent="0.25">
      <c r="A482" s="11" t="s">
        <v>1214</v>
      </c>
      <c r="B482" s="10" t="s">
        <v>2408</v>
      </c>
      <c r="C482" s="10" t="s">
        <v>1739</v>
      </c>
      <c r="D482" s="10"/>
      <c r="E482" s="10" t="s">
        <v>358</v>
      </c>
      <c r="F482" s="10" t="s">
        <v>1740</v>
      </c>
      <c r="G482" s="10">
        <v>691977056.11000001</v>
      </c>
      <c r="H482" s="10">
        <v>0</v>
      </c>
      <c r="I482" s="10">
        <v>0</v>
      </c>
      <c r="J482" s="10">
        <v>0</v>
      </c>
      <c r="K482" s="10">
        <f t="shared" si="69"/>
        <v>691977056.11000001</v>
      </c>
      <c r="L482" s="10">
        <v>0</v>
      </c>
      <c r="M482" s="10">
        <v>1067404982.1288444</v>
      </c>
      <c r="N482" s="10">
        <v>6551649.1166529357</v>
      </c>
      <c r="O482" s="10">
        <v>130692635.98999999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f t="shared" si="63"/>
        <v>1896626323.3454974</v>
      </c>
      <c r="W482" s="29">
        <v>691977056.11000001</v>
      </c>
      <c r="X482" s="29">
        <f t="shared" si="64"/>
        <v>1067404982.1288444</v>
      </c>
      <c r="Y482" s="29">
        <f t="shared" si="65"/>
        <v>137244285.10665292</v>
      </c>
      <c r="Z482" s="29">
        <f t="shared" si="66"/>
        <v>1896626323.3454974</v>
      </c>
      <c r="AA482" s="27">
        <v>1181544529.3900001</v>
      </c>
      <c r="AB482" s="29">
        <f t="shared" si="67"/>
        <v>715081793.95549726</v>
      </c>
      <c r="AC482" s="28">
        <v>0</v>
      </c>
      <c r="AD482" s="28">
        <v>0</v>
      </c>
      <c r="AE482" s="28"/>
      <c r="AF482" s="27">
        <v>0</v>
      </c>
      <c r="AG482" s="27">
        <f t="shared" si="70"/>
        <v>0</v>
      </c>
      <c r="AH482" s="27">
        <v>54803</v>
      </c>
      <c r="AI482" s="29">
        <f t="shared" si="68"/>
        <v>715136596.95549726</v>
      </c>
    </row>
    <row r="483" spans="1:35" ht="30" x14ac:dyDescent="0.25">
      <c r="A483" s="11" t="s">
        <v>1214</v>
      </c>
      <c r="B483" s="10" t="s">
        <v>2408</v>
      </c>
      <c r="C483" s="10" t="s">
        <v>1739</v>
      </c>
      <c r="D483" s="10"/>
      <c r="E483" s="10" t="s">
        <v>359</v>
      </c>
      <c r="F483" s="10" t="s">
        <v>1741</v>
      </c>
      <c r="G483" s="10">
        <v>625511015.36000001</v>
      </c>
      <c r="H483" s="10">
        <v>0</v>
      </c>
      <c r="I483" s="10">
        <v>0</v>
      </c>
      <c r="J483" s="10">
        <v>0</v>
      </c>
      <c r="K483" s="10">
        <f t="shared" si="69"/>
        <v>625511015.36000001</v>
      </c>
      <c r="L483" s="10">
        <v>0</v>
      </c>
      <c r="M483" s="10">
        <v>822242514.47681987</v>
      </c>
      <c r="N483" s="10">
        <v>5024985.1961104572</v>
      </c>
      <c r="O483" s="10">
        <v>101411985.81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f t="shared" si="63"/>
        <v>1554190500.8429303</v>
      </c>
      <c r="W483" s="29">
        <v>625511015.36000001</v>
      </c>
      <c r="X483" s="29">
        <f t="shared" si="64"/>
        <v>822242514.47681987</v>
      </c>
      <c r="Y483" s="29">
        <f t="shared" si="65"/>
        <v>106436971.00611046</v>
      </c>
      <c r="Z483" s="29">
        <f t="shared" si="66"/>
        <v>1554190500.8429303</v>
      </c>
      <c r="AA483" s="27">
        <v>0</v>
      </c>
      <c r="AB483" s="29">
        <f t="shared" si="67"/>
        <v>1554190500.8429303</v>
      </c>
      <c r="AC483" s="28">
        <v>0</v>
      </c>
      <c r="AD483" s="28">
        <v>0</v>
      </c>
      <c r="AE483" s="28"/>
      <c r="AF483" s="27">
        <v>1204005198</v>
      </c>
      <c r="AG483" s="27">
        <f t="shared" si="70"/>
        <v>1204005198</v>
      </c>
      <c r="AH483" s="27">
        <v>49068</v>
      </c>
      <c r="AI483" s="29">
        <f t="shared" si="68"/>
        <v>2758244766.8429303</v>
      </c>
    </row>
    <row r="484" spans="1:35" ht="30" x14ac:dyDescent="0.25">
      <c r="A484" s="11" t="s">
        <v>1214</v>
      </c>
      <c r="B484" s="10" t="s">
        <v>2408</v>
      </c>
      <c r="C484" s="10" t="s">
        <v>1739</v>
      </c>
      <c r="D484" s="10"/>
      <c r="E484" s="10" t="s">
        <v>360</v>
      </c>
      <c r="F484" s="10" t="s">
        <v>1742</v>
      </c>
      <c r="G484" s="10">
        <v>910822222.70000005</v>
      </c>
      <c r="H484" s="10">
        <v>0</v>
      </c>
      <c r="I484" s="10">
        <v>0</v>
      </c>
      <c r="J484" s="10">
        <v>0</v>
      </c>
      <c r="K484" s="10">
        <f t="shared" si="69"/>
        <v>910822222.70000005</v>
      </c>
      <c r="L484" s="10">
        <v>0</v>
      </c>
      <c r="M484" s="10">
        <v>1462258342.4539781</v>
      </c>
      <c r="N484" s="10">
        <v>8878515.5213540792</v>
      </c>
      <c r="O484" s="10">
        <v>182409096.18000001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f t="shared" si="63"/>
        <v>2564368176.8553324</v>
      </c>
      <c r="W484" s="29">
        <v>910822222.70000005</v>
      </c>
      <c r="X484" s="29">
        <f t="shared" si="64"/>
        <v>1462258342.4539781</v>
      </c>
      <c r="Y484" s="29">
        <f t="shared" si="65"/>
        <v>191287611.70135409</v>
      </c>
      <c r="Z484" s="29">
        <f t="shared" si="66"/>
        <v>2564368176.8553324</v>
      </c>
      <c r="AA484" s="27">
        <v>0</v>
      </c>
      <c r="AB484" s="29">
        <f t="shared" si="67"/>
        <v>2564368176.8553324</v>
      </c>
      <c r="AC484" s="28">
        <v>0</v>
      </c>
      <c r="AD484" s="28">
        <v>0</v>
      </c>
      <c r="AE484" s="28"/>
      <c r="AF484" s="27">
        <v>0</v>
      </c>
      <c r="AG484" s="27">
        <f t="shared" si="70"/>
        <v>0</v>
      </c>
      <c r="AH484" s="27">
        <v>70548</v>
      </c>
      <c r="AI484" s="29">
        <f t="shared" si="68"/>
        <v>2564438724.8553324</v>
      </c>
    </row>
    <row r="485" spans="1:35" ht="30" x14ac:dyDescent="0.25">
      <c r="A485" s="11" t="s">
        <v>1214</v>
      </c>
      <c r="B485" s="10" t="s">
        <v>2408</v>
      </c>
      <c r="C485" s="10" t="s">
        <v>1739</v>
      </c>
      <c r="D485" s="10"/>
      <c r="E485" s="10" t="s">
        <v>993</v>
      </c>
      <c r="F485" s="10" t="s">
        <v>1743</v>
      </c>
      <c r="G485" s="10">
        <v>843654543.61000001</v>
      </c>
      <c r="H485" s="10">
        <v>0</v>
      </c>
      <c r="I485" s="10">
        <v>0</v>
      </c>
      <c r="J485" s="10">
        <v>0</v>
      </c>
      <c r="K485" s="10">
        <f t="shared" si="69"/>
        <v>843654543.61000001</v>
      </c>
      <c r="L485" s="10">
        <v>0</v>
      </c>
      <c r="M485" s="10">
        <v>1267686653.9768133</v>
      </c>
      <c r="N485" s="10">
        <v>7778152.8292969465</v>
      </c>
      <c r="O485" s="10">
        <v>155252963.5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f t="shared" si="63"/>
        <v>2274372313.9161105</v>
      </c>
      <c r="W485" s="29">
        <v>843654543.61000001</v>
      </c>
      <c r="X485" s="29">
        <f t="shared" si="64"/>
        <v>1267686653.9768133</v>
      </c>
      <c r="Y485" s="29">
        <f t="shared" si="65"/>
        <v>163031116.32929695</v>
      </c>
      <c r="Z485" s="29">
        <f t="shared" si="66"/>
        <v>2274372313.9161105</v>
      </c>
      <c r="AA485" s="27">
        <v>677728729.79999995</v>
      </c>
      <c r="AB485" s="29">
        <f t="shared" si="67"/>
        <v>1596643584.1161106</v>
      </c>
      <c r="AC485" s="28">
        <v>0</v>
      </c>
      <c r="AD485" s="28">
        <v>0</v>
      </c>
      <c r="AE485" s="28"/>
      <c r="AF485" s="27">
        <v>17231767</v>
      </c>
      <c r="AG485" s="27">
        <f t="shared" si="70"/>
        <v>17231767</v>
      </c>
      <c r="AH485" s="27">
        <v>65665</v>
      </c>
      <c r="AI485" s="29">
        <f t="shared" si="68"/>
        <v>1613941016.1161106</v>
      </c>
    </row>
    <row r="486" spans="1:35" ht="30" x14ac:dyDescent="0.25">
      <c r="A486" s="11" t="s">
        <v>1214</v>
      </c>
      <c r="B486" s="10" t="s">
        <v>2408</v>
      </c>
      <c r="C486" s="10" t="s">
        <v>1739</v>
      </c>
      <c r="D486" s="10"/>
      <c r="E486" s="10" t="s">
        <v>361</v>
      </c>
      <c r="F486" s="10" t="s">
        <v>1744</v>
      </c>
      <c r="G486" s="10">
        <v>785323492.85000002</v>
      </c>
      <c r="H486" s="10">
        <v>0</v>
      </c>
      <c r="I486" s="10">
        <v>0</v>
      </c>
      <c r="J486" s="10">
        <v>0</v>
      </c>
      <c r="K486" s="10">
        <f t="shared" si="69"/>
        <v>785323492.85000002</v>
      </c>
      <c r="L486" s="10">
        <v>0</v>
      </c>
      <c r="M486" s="10">
        <v>1268019486.2970836</v>
      </c>
      <c r="N486" s="10">
        <v>7739250.8066427112</v>
      </c>
      <c r="O486" s="10">
        <v>156719988.55000001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f t="shared" si="63"/>
        <v>2217802218.5037265</v>
      </c>
      <c r="W486" s="29">
        <v>785323492.85000002</v>
      </c>
      <c r="X486" s="29">
        <f t="shared" si="64"/>
        <v>1268019486.2970836</v>
      </c>
      <c r="Y486" s="29">
        <f t="shared" si="65"/>
        <v>164459239.35664272</v>
      </c>
      <c r="Z486" s="29">
        <f t="shared" si="66"/>
        <v>2217802218.5037265</v>
      </c>
      <c r="AA486" s="27">
        <v>764809556.63</v>
      </c>
      <c r="AB486" s="29">
        <f t="shared" si="67"/>
        <v>1452992661.8737264</v>
      </c>
      <c r="AC486" s="28">
        <v>0</v>
      </c>
      <c r="AD486" s="28">
        <v>0</v>
      </c>
      <c r="AE486" s="28"/>
      <c r="AF486" s="27">
        <v>0</v>
      </c>
      <c r="AG486" s="27">
        <f t="shared" si="70"/>
        <v>0</v>
      </c>
      <c r="AH486" s="27">
        <v>59828</v>
      </c>
      <c r="AI486" s="29">
        <f t="shared" si="68"/>
        <v>1453052489.8737264</v>
      </c>
    </row>
    <row r="487" spans="1:35" ht="30" x14ac:dyDescent="0.25">
      <c r="A487" s="11" t="s">
        <v>1214</v>
      </c>
      <c r="B487" s="10" t="s">
        <v>2408</v>
      </c>
      <c r="C487" s="10" t="s">
        <v>1739</v>
      </c>
      <c r="D487" s="10"/>
      <c r="E487" s="10" t="s">
        <v>362</v>
      </c>
      <c r="F487" s="10" t="s">
        <v>1745</v>
      </c>
      <c r="G487" s="10">
        <v>369502826.23000002</v>
      </c>
      <c r="H487" s="10">
        <v>0</v>
      </c>
      <c r="I487" s="10">
        <v>0</v>
      </c>
      <c r="J487" s="10">
        <v>0</v>
      </c>
      <c r="K487" s="10">
        <f t="shared" si="69"/>
        <v>369502826.23000002</v>
      </c>
      <c r="L487" s="10">
        <v>0</v>
      </c>
      <c r="M487" s="10">
        <v>112618329.59313494</v>
      </c>
      <c r="N487" s="10">
        <v>3148364.0506575555</v>
      </c>
      <c r="O487" s="10">
        <v>64772059.950000003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f t="shared" si="63"/>
        <v>550041579.82379258</v>
      </c>
      <c r="W487" s="29">
        <v>369502826.23000002</v>
      </c>
      <c r="X487" s="29">
        <f t="shared" si="64"/>
        <v>112618329.59313494</v>
      </c>
      <c r="Y487" s="29">
        <f t="shared" si="65"/>
        <v>67920424.000657558</v>
      </c>
      <c r="Z487" s="29">
        <f t="shared" si="66"/>
        <v>550041579.82379246</v>
      </c>
      <c r="AA487" s="27">
        <v>0</v>
      </c>
      <c r="AB487" s="29">
        <f t="shared" si="67"/>
        <v>550041579.82379246</v>
      </c>
      <c r="AC487" s="28">
        <v>0</v>
      </c>
      <c r="AD487" s="28">
        <v>0</v>
      </c>
      <c r="AE487" s="28"/>
      <c r="AF487" s="27">
        <v>0</v>
      </c>
      <c r="AG487" s="27">
        <f t="shared" si="70"/>
        <v>0</v>
      </c>
      <c r="AH487" s="27">
        <v>28584</v>
      </c>
      <c r="AI487" s="29">
        <f t="shared" si="68"/>
        <v>550070163.82379246</v>
      </c>
    </row>
    <row r="488" spans="1:35" ht="30" x14ac:dyDescent="0.25">
      <c r="A488" s="11" t="s">
        <v>1214</v>
      </c>
      <c r="B488" s="10" t="s">
        <v>2408</v>
      </c>
      <c r="C488" s="10" t="s">
        <v>1739</v>
      </c>
      <c r="D488" s="10"/>
      <c r="E488" s="10" t="s">
        <v>994</v>
      </c>
      <c r="F488" s="10" t="s">
        <v>1746</v>
      </c>
      <c r="G488" s="10">
        <v>418508397.63999999</v>
      </c>
      <c r="H488" s="10">
        <v>0</v>
      </c>
      <c r="I488" s="10">
        <v>0</v>
      </c>
      <c r="J488" s="10">
        <v>0</v>
      </c>
      <c r="K488" s="10">
        <f t="shared" si="69"/>
        <v>418508397.63999999</v>
      </c>
      <c r="L488" s="10">
        <v>0</v>
      </c>
      <c r="M488" s="10">
        <v>529219730.66198272</v>
      </c>
      <c r="N488" s="10">
        <v>3242924.3324614614</v>
      </c>
      <c r="O488" s="10">
        <v>64856146.359999999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f t="shared" si="63"/>
        <v>1015827198.9944441</v>
      </c>
      <c r="W488" s="29">
        <v>418508397.63999999</v>
      </c>
      <c r="X488" s="29">
        <f t="shared" si="64"/>
        <v>529219730.66198272</v>
      </c>
      <c r="Y488" s="29">
        <f t="shared" si="65"/>
        <v>68099070.692461461</v>
      </c>
      <c r="Z488" s="29">
        <f t="shared" si="66"/>
        <v>1015827198.9944441</v>
      </c>
      <c r="AA488" s="27">
        <v>0</v>
      </c>
      <c r="AB488" s="29">
        <f t="shared" si="67"/>
        <v>1015827198.9944441</v>
      </c>
      <c r="AC488" s="28">
        <v>0</v>
      </c>
      <c r="AD488" s="28">
        <v>0</v>
      </c>
      <c r="AE488" s="28"/>
      <c r="AF488" s="27">
        <v>0</v>
      </c>
      <c r="AG488" s="27">
        <f t="shared" si="70"/>
        <v>0</v>
      </c>
      <c r="AH488" s="27">
        <v>32487</v>
      </c>
      <c r="AI488" s="29">
        <f t="shared" si="68"/>
        <v>1015859685.9944441</v>
      </c>
    </row>
    <row r="489" spans="1:35" ht="30" x14ac:dyDescent="0.25">
      <c r="A489" s="11" t="s">
        <v>1214</v>
      </c>
      <c r="B489" s="10" t="s">
        <v>2408</v>
      </c>
      <c r="C489" s="10" t="s">
        <v>1739</v>
      </c>
      <c r="D489" s="10"/>
      <c r="E489" s="10" t="s">
        <v>363</v>
      </c>
      <c r="F489" s="10" t="s">
        <v>1747</v>
      </c>
      <c r="G489" s="10">
        <v>741906666.79999995</v>
      </c>
      <c r="H489" s="10">
        <v>0</v>
      </c>
      <c r="I489" s="10">
        <v>0</v>
      </c>
      <c r="J489" s="10">
        <v>0</v>
      </c>
      <c r="K489" s="10">
        <f t="shared" si="69"/>
        <v>741906666.79999995</v>
      </c>
      <c r="L489" s="10">
        <v>0</v>
      </c>
      <c r="M489" s="10">
        <v>1185451569.6162417</v>
      </c>
      <c r="N489" s="10">
        <v>7164847.4659818709</v>
      </c>
      <c r="O489" s="10">
        <v>149007903.62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f t="shared" si="63"/>
        <v>2083530987.5022235</v>
      </c>
      <c r="W489" s="29">
        <v>741906666.79999995</v>
      </c>
      <c r="X489" s="29">
        <f t="shared" si="64"/>
        <v>1185451569.6162417</v>
      </c>
      <c r="Y489" s="29">
        <f t="shared" si="65"/>
        <v>156172751.08598188</v>
      </c>
      <c r="Z489" s="29">
        <f t="shared" si="66"/>
        <v>2083530987.5022235</v>
      </c>
      <c r="AA489" s="27">
        <v>0</v>
      </c>
      <c r="AB489" s="29">
        <f t="shared" si="67"/>
        <v>2083530987.5022235</v>
      </c>
      <c r="AC489" s="28">
        <v>0</v>
      </c>
      <c r="AD489" s="28">
        <v>0</v>
      </c>
      <c r="AE489" s="28"/>
      <c r="AF489" s="27">
        <v>1340645520.6400001</v>
      </c>
      <c r="AG489" s="27">
        <f t="shared" si="70"/>
        <v>1340645520.6400001</v>
      </c>
      <c r="AH489" s="27">
        <v>40963</v>
      </c>
      <c r="AI489" s="29">
        <f t="shared" si="68"/>
        <v>3424217471.1422234</v>
      </c>
    </row>
    <row r="490" spans="1:35" ht="30" x14ac:dyDescent="0.25">
      <c r="A490" s="11" t="s">
        <v>1214</v>
      </c>
      <c r="B490" s="10" t="s">
        <v>2408</v>
      </c>
      <c r="C490" s="10" t="s">
        <v>1739</v>
      </c>
      <c r="D490" s="10"/>
      <c r="E490" s="10" t="s">
        <v>995</v>
      </c>
      <c r="F490" s="10" t="s">
        <v>1748</v>
      </c>
      <c r="G490" s="10">
        <v>564071931.82000005</v>
      </c>
      <c r="H490" s="10">
        <v>0</v>
      </c>
      <c r="I490" s="10">
        <v>0</v>
      </c>
      <c r="J490" s="10">
        <v>0</v>
      </c>
      <c r="K490" s="10">
        <f t="shared" si="69"/>
        <v>564071931.82000005</v>
      </c>
      <c r="L490" s="10">
        <v>0</v>
      </c>
      <c r="M490" s="10">
        <v>460507885.74974918</v>
      </c>
      <c r="N490" s="10">
        <v>2885539.1206045002</v>
      </c>
      <c r="O490" s="10">
        <v>55401738.380000003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f t="shared" si="63"/>
        <v>1082867095.0703537</v>
      </c>
      <c r="W490" s="29">
        <v>564071931.82000005</v>
      </c>
      <c r="X490" s="29">
        <f t="shared" si="64"/>
        <v>460507885.74974918</v>
      </c>
      <c r="Y490" s="29">
        <f t="shared" si="65"/>
        <v>58287277.500604503</v>
      </c>
      <c r="Z490" s="29">
        <f t="shared" si="66"/>
        <v>1082867095.0703537</v>
      </c>
      <c r="AA490" s="27">
        <v>0</v>
      </c>
      <c r="AB490" s="29">
        <f t="shared" si="67"/>
        <v>1082867095.0703537</v>
      </c>
      <c r="AC490" s="28">
        <v>0</v>
      </c>
      <c r="AD490" s="28">
        <v>0</v>
      </c>
      <c r="AE490" s="28"/>
      <c r="AF490" s="27">
        <v>0</v>
      </c>
      <c r="AG490" s="27">
        <f t="shared" si="70"/>
        <v>0</v>
      </c>
      <c r="AH490" s="27">
        <v>44300</v>
      </c>
      <c r="AI490" s="29">
        <f t="shared" si="68"/>
        <v>1082911395.0703537</v>
      </c>
    </row>
    <row r="491" spans="1:35" ht="30" x14ac:dyDescent="0.25">
      <c r="A491" s="11" t="s">
        <v>1214</v>
      </c>
      <c r="B491" s="10" t="s">
        <v>2408</v>
      </c>
      <c r="C491" s="10" t="s">
        <v>1739</v>
      </c>
      <c r="D491" s="10"/>
      <c r="E491" s="10" t="s">
        <v>996</v>
      </c>
      <c r="F491" s="10" t="s">
        <v>1749</v>
      </c>
      <c r="G491" s="10">
        <v>720588132.97000003</v>
      </c>
      <c r="H491" s="10">
        <v>0</v>
      </c>
      <c r="I491" s="10">
        <v>0</v>
      </c>
      <c r="J491" s="10">
        <v>0</v>
      </c>
      <c r="K491" s="10">
        <f t="shared" si="69"/>
        <v>720588132.97000003</v>
      </c>
      <c r="L491" s="10">
        <v>0</v>
      </c>
      <c r="M491" s="10">
        <v>2038590321.7502441</v>
      </c>
      <c r="N491" s="10">
        <v>6278586.8335128427</v>
      </c>
      <c r="O491" s="10">
        <v>126299098.92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f t="shared" si="63"/>
        <v>2891756140.4737573</v>
      </c>
      <c r="W491" s="29">
        <v>720588132.97000003</v>
      </c>
      <c r="X491" s="29">
        <f t="shared" si="64"/>
        <v>2038590321.7502441</v>
      </c>
      <c r="Y491" s="29">
        <f t="shared" si="65"/>
        <v>132577685.75351284</v>
      </c>
      <c r="Z491" s="29">
        <f t="shared" si="66"/>
        <v>2891756140.4737573</v>
      </c>
      <c r="AA491" s="27">
        <v>0</v>
      </c>
      <c r="AB491" s="29">
        <f t="shared" si="67"/>
        <v>2891756140.4737573</v>
      </c>
      <c r="AC491" s="28">
        <v>0</v>
      </c>
      <c r="AD491" s="28">
        <v>0</v>
      </c>
      <c r="AE491" s="28"/>
      <c r="AF491" s="27">
        <v>0</v>
      </c>
      <c r="AG491" s="27">
        <f t="shared" si="70"/>
        <v>0</v>
      </c>
      <c r="AH491" s="27">
        <v>56563</v>
      </c>
      <c r="AI491" s="29">
        <f t="shared" si="68"/>
        <v>2891812703.4737573</v>
      </c>
    </row>
    <row r="492" spans="1:35" ht="30" x14ac:dyDescent="0.25">
      <c r="A492" s="11" t="s">
        <v>1214</v>
      </c>
      <c r="B492" s="10" t="s">
        <v>2408</v>
      </c>
      <c r="C492" s="10" t="s">
        <v>1739</v>
      </c>
      <c r="D492" s="10"/>
      <c r="E492" s="10" t="s">
        <v>364</v>
      </c>
      <c r="F492" s="10" t="s">
        <v>1750</v>
      </c>
      <c r="G492" s="10">
        <v>0</v>
      </c>
      <c r="H492" s="10">
        <v>0</v>
      </c>
      <c r="I492" s="10">
        <v>0</v>
      </c>
      <c r="J492" s="10">
        <v>0</v>
      </c>
      <c r="K492" s="10">
        <f t="shared" si="69"/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f t="shared" si="63"/>
        <v>0</v>
      </c>
      <c r="W492" s="29">
        <v>0</v>
      </c>
      <c r="X492" s="29">
        <f t="shared" si="64"/>
        <v>0</v>
      </c>
      <c r="Y492" s="29">
        <f t="shared" si="65"/>
        <v>0</v>
      </c>
      <c r="Z492" s="29">
        <f t="shared" si="66"/>
        <v>0</v>
      </c>
      <c r="AA492" s="27">
        <v>0</v>
      </c>
      <c r="AB492" s="29">
        <f t="shared" si="67"/>
        <v>0</v>
      </c>
      <c r="AC492" s="28">
        <v>0</v>
      </c>
      <c r="AD492" s="28">
        <v>0</v>
      </c>
      <c r="AE492" s="28"/>
      <c r="AF492" s="27">
        <v>0</v>
      </c>
      <c r="AG492" s="27">
        <f t="shared" si="70"/>
        <v>0</v>
      </c>
      <c r="AH492" s="27">
        <v>0</v>
      </c>
      <c r="AI492" s="29">
        <f t="shared" si="68"/>
        <v>0</v>
      </c>
    </row>
    <row r="493" spans="1:35" ht="30" x14ac:dyDescent="0.25">
      <c r="A493" s="11" t="s">
        <v>1214</v>
      </c>
      <c r="B493" s="10" t="s">
        <v>2408</v>
      </c>
      <c r="C493" s="10" t="s">
        <v>1739</v>
      </c>
      <c r="D493" s="10"/>
      <c r="E493" s="10" t="s">
        <v>365</v>
      </c>
      <c r="F493" s="10" t="s">
        <v>1751</v>
      </c>
      <c r="G493" s="10">
        <v>1551485759.98</v>
      </c>
      <c r="H493" s="10">
        <v>0</v>
      </c>
      <c r="I493" s="10">
        <v>0</v>
      </c>
      <c r="J493" s="10">
        <v>0</v>
      </c>
      <c r="K493" s="10">
        <f t="shared" si="69"/>
        <v>1551485759.98</v>
      </c>
      <c r="L493" s="10">
        <v>0</v>
      </c>
      <c r="M493" s="10">
        <v>1744674373.4754152</v>
      </c>
      <c r="N493" s="10">
        <v>10883638.140702784</v>
      </c>
      <c r="O493" s="10">
        <v>211430609.12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f t="shared" si="63"/>
        <v>3518474380.7161179</v>
      </c>
      <c r="W493" s="29">
        <v>1551485759.98</v>
      </c>
      <c r="X493" s="29">
        <f t="shared" si="64"/>
        <v>1744674373.4754152</v>
      </c>
      <c r="Y493" s="29">
        <f t="shared" si="65"/>
        <v>222314247.26070279</v>
      </c>
      <c r="Z493" s="29">
        <f t="shared" si="66"/>
        <v>3518474380.7161179</v>
      </c>
      <c r="AA493" s="27">
        <v>1003404457.15</v>
      </c>
      <c r="AB493" s="29">
        <f t="shared" si="67"/>
        <v>2515069923.5661178</v>
      </c>
      <c r="AC493" s="28">
        <v>0</v>
      </c>
      <c r="AD493" s="28">
        <v>0</v>
      </c>
      <c r="AE493" s="28"/>
      <c r="AF493" s="27">
        <v>1603073548.5799999</v>
      </c>
      <c r="AG493" s="27">
        <f t="shared" si="70"/>
        <v>1603073548.5799999</v>
      </c>
      <c r="AH493" s="27">
        <v>120658</v>
      </c>
      <c r="AI493" s="29">
        <f t="shared" si="68"/>
        <v>4118264130.1461177</v>
      </c>
    </row>
    <row r="494" spans="1:35" ht="30" x14ac:dyDescent="0.25">
      <c r="A494" s="11" t="s">
        <v>1214</v>
      </c>
      <c r="B494" s="10" t="s">
        <v>2408</v>
      </c>
      <c r="C494" s="10" t="s">
        <v>1739</v>
      </c>
      <c r="D494" s="10"/>
      <c r="E494" s="10" t="s">
        <v>366</v>
      </c>
      <c r="F494" s="10" t="s">
        <v>1752</v>
      </c>
      <c r="G494" s="10">
        <v>1034129148.65</v>
      </c>
      <c r="H494" s="10">
        <v>0</v>
      </c>
      <c r="I494" s="10">
        <v>0</v>
      </c>
      <c r="J494" s="10">
        <v>0</v>
      </c>
      <c r="K494" s="10">
        <f t="shared" si="69"/>
        <v>1034129148.65</v>
      </c>
      <c r="L494" s="10">
        <v>0</v>
      </c>
      <c r="M494" s="10">
        <v>1667700023.2029347</v>
      </c>
      <c r="N494" s="10">
        <v>10166172.332868218</v>
      </c>
      <c r="O494" s="10">
        <v>206560702.93000001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f t="shared" si="63"/>
        <v>2918556047.1158028</v>
      </c>
      <c r="W494" s="29">
        <v>1034129148.65</v>
      </c>
      <c r="X494" s="29">
        <f t="shared" si="64"/>
        <v>1667700023.2029347</v>
      </c>
      <c r="Y494" s="29">
        <f t="shared" si="65"/>
        <v>216726875.26286823</v>
      </c>
      <c r="Z494" s="29">
        <f t="shared" si="66"/>
        <v>2918556047.1158032</v>
      </c>
      <c r="AA494" s="27">
        <v>1418564979.2</v>
      </c>
      <c r="AB494" s="29">
        <f t="shared" si="67"/>
        <v>1499991067.9158032</v>
      </c>
      <c r="AC494" s="28">
        <v>0</v>
      </c>
      <c r="AD494" s="28">
        <v>0</v>
      </c>
      <c r="AE494" s="28"/>
      <c r="AF494" s="27">
        <v>366804273.5</v>
      </c>
      <c r="AG494" s="27">
        <f t="shared" si="70"/>
        <v>366804273.5</v>
      </c>
      <c r="AH494" s="27">
        <v>60937</v>
      </c>
      <c r="AI494" s="29">
        <f t="shared" si="68"/>
        <v>1866856278.4158032</v>
      </c>
    </row>
    <row r="495" spans="1:35" ht="30" x14ac:dyDescent="0.25">
      <c r="A495" s="11" t="s">
        <v>1214</v>
      </c>
      <c r="B495" s="10" t="s">
        <v>2408</v>
      </c>
      <c r="C495" s="10" t="s">
        <v>1739</v>
      </c>
      <c r="D495" s="10"/>
      <c r="E495" s="10" t="s">
        <v>367</v>
      </c>
      <c r="F495" s="10" t="s">
        <v>1753</v>
      </c>
      <c r="G495" s="10">
        <v>768915228.12</v>
      </c>
      <c r="H495" s="10">
        <v>0</v>
      </c>
      <c r="I495" s="10">
        <v>0</v>
      </c>
      <c r="J495" s="10">
        <v>0</v>
      </c>
      <c r="K495" s="10">
        <f t="shared" si="69"/>
        <v>768915228.12</v>
      </c>
      <c r="L495" s="10">
        <v>0</v>
      </c>
      <c r="M495" s="10">
        <v>1011472829.5380981</v>
      </c>
      <c r="N495" s="10">
        <v>6087932.9841194153</v>
      </c>
      <c r="O495" s="10">
        <v>120638926.89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f t="shared" si="63"/>
        <v>1907114917.5322177</v>
      </c>
      <c r="W495" s="29">
        <v>768915228.12</v>
      </c>
      <c r="X495" s="29">
        <f t="shared" si="64"/>
        <v>1011472829.5380981</v>
      </c>
      <c r="Y495" s="29">
        <f t="shared" si="65"/>
        <v>126726859.87411942</v>
      </c>
      <c r="Z495" s="29">
        <f t="shared" si="66"/>
        <v>1907114917.5322177</v>
      </c>
      <c r="AA495" s="27">
        <v>1906806810.55</v>
      </c>
      <c r="AB495" s="29">
        <f t="shared" si="67"/>
        <v>308106.9822177887</v>
      </c>
      <c r="AC495" s="28">
        <v>0</v>
      </c>
      <c r="AD495" s="28">
        <v>0</v>
      </c>
      <c r="AE495" s="28"/>
      <c r="AF495" s="27">
        <v>0</v>
      </c>
      <c r="AG495" s="27">
        <f t="shared" si="70"/>
        <v>0</v>
      </c>
      <c r="AH495" s="27">
        <v>61063</v>
      </c>
      <c r="AI495" s="29">
        <f t="shared" si="68"/>
        <v>369169.9822177887</v>
      </c>
    </row>
    <row r="496" spans="1:35" ht="30" x14ac:dyDescent="0.25">
      <c r="A496" s="11" t="s">
        <v>1214</v>
      </c>
      <c r="B496" s="10" t="s">
        <v>2408</v>
      </c>
      <c r="C496" s="10" t="s">
        <v>1739</v>
      </c>
      <c r="D496" s="10"/>
      <c r="E496" s="10" t="s">
        <v>368</v>
      </c>
      <c r="F496" s="10" t="s">
        <v>1754</v>
      </c>
      <c r="G496" s="10">
        <v>671249367.07000005</v>
      </c>
      <c r="H496" s="10">
        <v>0</v>
      </c>
      <c r="I496" s="10">
        <v>0</v>
      </c>
      <c r="J496" s="10">
        <v>0</v>
      </c>
      <c r="K496" s="10">
        <f t="shared" si="69"/>
        <v>671249367.07000005</v>
      </c>
      <c r="L496" s="10">
        <v>0</v>
      </c>
      <c r="M496" s="10">
        <v>237943558.85767102</v>
      </c>
      <c r="N496" s="10">
        <v>2577720.2275315374</v>
      </c>
      <c r="O496" s="10">
        <v>49808536.469999999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f t="shared" si="63"/>
        <v>961579182.62520266</v>
      </c>
      <c r="W496" s="29">
        <v>671249367.07000005</v>
      </c>
      <c r="X496" s="29">
        <f t="shared" si="64"/>
        <v>237943558.85767102</v>
      </c>
      <c r="Y496" s="29">
        <f t="shared" si="65"/>
        <v>52386256.697531536</v>
      </c>
      <c r="Z496" s="29">
        <f t="shared" si="66"/>
        <v>961579182.62520266</v>
      </c>
      <c r="AA496" s="27">
        <v>0</v>
      </c>
      <c r="AB496" s="29">
        <f t="shared" si="67"/>
        <v>961579182.62520266</v>
      </c>
      <c r="AC496" s="28">
        <v>0</v>
      </c>
      <c r="AD496" s="28">
        <v>0</v>
      </c>
      <c r="AE496" s="28"/>
      <c r="AF496" s="27">
        <v>0</v>
      </c>
      <c r="AG496" s="27">
        <f t="shared" si="70"/>
        <v>0</v>
      </c>
      <c r="AH496" s="27">
        <v>51825</v>
      </c>
      <c r="AI496" s="29">
        <f t="shared" si="68"/>
        <v>961631007.62520266</v>
      </c>
    </row>
    <row r="497" spans="1:35" ht="30" x14ac:dyDescent="0.25">
      <c r="A497" s="11" t="s">
        <v>1214</v>
      </c>
      <c r="B497" s="10" t="s">
        <v>2408</v>
      </c>
      <c r="C497" s="10" t="s">
        <v>1739</v>
      </c>
      <c r="D497" s="10"/>
      <c r="E497" s="10" t="s">
        <v>369</v>
      </c>
      <c r="F497" s="10" t="s">
        <v>1755</v>
      </c>
      <c r="G497" s="10">
        <v>0</v>
      </c>
      <c r="H497" s="10">
        <v>0</v>
      </c>
      <c r="I497" s="10">
        <v>0</v>
      </c>
      <c r="J497" s="10">
        <v>0</v>
      </c>
      <c r="K497" s="10">
        <f t="shared" si="69"/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f t="shared" si="63"/>
        <v>0</v>
      </c>
      <c r="W497" s="29">
        <v>0</v>
      </c>
      <c r="X497" s="29">
        <f t="shared" si="64"/>
        <v>0</v>
      </c>
      <c r="Y497" s="29">
        <f t="shared" si="65"/>
        <v>0</v>
      </c>
      <c r="Z497" s="29">
        <f t="shared" si="66"/>
        <v>0</v>
      </c>
      <c r="AA497" s="27">
        <v>0</v>
      </c>
      <c r="AB497" s="29">
        <f t="shared" si="67"/>
        <v>0</v>
      </c>
      <c r="AC497" s="28">
        <v>0</v>
      </c>
      <c r="AD497" s="28">
        <v>0</v>
      </c>
      <c r="AE497" s="28"/>
      <c r="AF497" s="27">
        <v>0</v>
      </c>
      <c r="AG497" s="27">
        <f t="shared" si="70"/>
        <v>0</v>
      </c>
      <c r="AH497" s="27">
        <v>0</v>
      </c>
      <c r="AI497" s="29">
        <f t="shared" si="68"/>
        <v>0</v>
      </c>
    </row>
    <row r="498" spans="1:35" ht="30" x14ac:dyDescent="0.25">
      <c r="A498" s="11" t="s">
        <v>1214</v>
      </c>
      <c r="B498" s="10" t="s">
        <v>2408</v>
      </c>
      <c r="C498" s="10" t="s">
        <v>1739</v>
      </c>
      <c r="D498" s="10"/>
      <c r="E498" s="10" t="s">
        <v>370</v>
      </c>
      <c r="F498" s="10" t="s">
        <v>1756</v>
      </c>
      <c r="G498" s="10">
        <v>707846405.73000002</v>
      </c>
      <c r="H498" s="10">
        <v>0</v>
      </c>
      <c r="I498" s="10">
        <v>0</v>
      </c>
      <c r="J498" s="10">
        <v>0</v>
      </c>
      <c r="K498" s="10">
        <f t="shared" si="69"/>
        <v>707846405.73000002</v>
      </c>
      <c r="L498" s="10">
        <v>0</v>
      </c>
      <c r="M498" s="10">
        <v>396813416.96775436</v>
      </c>
      <c r="N498" s="10">
        <v>6591351.8933801055</v>
      </c>
      <c r="O498" s="10">
        <v>133023396.53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f t="shared" si="63"/>
        <v>1244274571.1211345</v>
      </c>
      <c r="W498" s="29">
        <v>707846405.73000002</v>
      </c>
      <c r="X498" s="29">
        <f t="shared" si="64"/>
        <v>396813416.96775436</v>
      </c>
      <c r="Y498" s="29">
        <f t="shared" si="65"/>
        <v>139614748.42338011</v>
      </c>
      <c r="Z498" s="29">
        <f t="shared" si="66"/>
        <v>1244274571.1211345</v>
      </c>
      <c r="AA498" s="27">
        <v>10524166.699999999</v>
      </c>
      <c r="AB498" s="29">
        <f t="shared" si="67"/>
        <v>1233750404.4211345</v>
      </c>
      <c r="AC498" s="28">
        <v>0</v>
      </c>
      <c r="AD498" s="28">
        <v>0</v>
      </c>
      <c r="AE498" s="28"/>
      <c r="AF498" s="27">
        <v>0</v>
      </c>
      <c r="AG498" s="27">
        <f t="shared" si="70"/>
        <v>0</v>
      </c>
      <c r="AH498" s="27">
        <v>55636</v>
      </c>
      <c r="AI498" s="29">
        <f t="shared" si="68"/>
        <v>1233806040.4211345</v>
      </c>
    </row>
    <row r="499" spans="1:35" ht="30" x14ac:dyDescent="0.25">
      <c r="A499" s="11" t="s">
        <v>1214</v>
      </c>
      <c r="B499" s="10" t="s">
        <v>2408</v>
      </c>
      <c r="C499" s="10" t="s">
        <v>1739</v>
      </c>
      <c r="D499" s="10"/>
      <c r="E499" s="10" t="s">
        <v>371</v>
      </c>
      <c r="F499" s="10" t="s">
        <v>1757</v>
      </c>
      <c r="G499" s="10">
        <v>696005909.95000005</v>
      </c>
      <c r="H499" s="10">
        <v>0</v>
      </c>
      <c r="I499" s="10">
        <v>0</v>
      </c>
      <c r="J499" s="10">
        <v>0</v>
      </c>
      <c r="K499" s="10">
        <f t="shared" si="69"/>
        <v>696005909.95000005</v>
      </c>
      <c r="L499" s="10">
        <v>0</v>
      </c>
      <c r="M499" s="10">
        <v>1128909525.5413761</v>
      </c>
      <c r="N499" s="10">
        <v>6919635.6556456983</v>
      </c>
      <c r="O499" s="10">
        <v>138518112.55000001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f t="shared" si="63"/>
        <v>1970353183.6970217</v>
      </c>
      <c r="W499" s="29">
        <v>696005909.95000005</v>
      </c>
      <c r="X499" s="29">
        <f t="shared" si="64"/>
        <v>1128909525.5413761</v>
      </c>
      <c r="Y499" s="29">
        <f t="shared" si="65"/>
        <v>145437748.20564571</v>
      </c>
      <c r="Z499" s="29">
        <f t="shared" si="66"/>
        <v>1970353183.697022</v>
      </c>
      <c r="AA499" s="27">
        <v>467667127.19999999</v>
      </c>
      <c r="AB499" s="29">
        <f t="shared" si="67"/>
        <v>1502686056.4970219</v>
      </c>
      <c r="AC499" s="28">
        <v>0</v>
      </c>
      <c r="AD499" s="28">
        <v>0</v>
      </c>
      <c r="AE499" s="28"/>
      <c r="AF499" s="27">
        <v>122254627.67</v>
      </c>
      <c r="AG499" s="27">
        <f t="shared" si="70"/>
        <v>122254627.67</v>
      </c>
      <c r="AH499" s="27">
        <v>53808</v>
      </c>
      <c r="AI499" s="29">
        <f t="shared" si="68"/>
        <v>1624994492.167022</v>
      </c>
    </row>
    <row r="500" spans="1:35" ht="30" x14ac:dyDescent="0.25">
      <c r="A500" s="11" t="s">
        <v>1214</v>
      </c>
      <c r="B500" s="10" t="s">
        <v>2408</v>
      </c>
      <c r="C500" s="10" t="s">
        <v>1739</v>
      </c>
      <c r="D500" s="10"/>
      <c r="E500" s="10" t="s">
        <v>372</v>
      </c>
      <c r="F500" s="10" t="s">
        <v>1758</v>
      </c>
      <c r="G500" s="10">
        <v>1797847032.1500001</v>
      </c>
      <c r="H500" s="10">
        <v>0</v>
      </c>
      <c r="I500" s="10">
        <v>0</v>
      </c>
      <c r="J500" s="10">
        <v>0</v>
      </c>
      <c r="K500" s="10">
        <f t="shared" si="69"/>
        <v>1797847032.1500001</v>
      </c>
      <c r="L500" s="10">
        <v>0</v>
      </c>
      <c r="M500" s="10">
        <v>2887513586.3551354</v>
      </c>
      <c r="N500" s="10">
        <v>17682236.730211377</v>
      </c>
      <c r="O500" s="10">
        <v>361588511.56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f t="shared" si="63"/>
        <v>5064631366.7953472</v>
      </c>
      <c r="W500" s="29">
        <v>1797847032.1500001</v>
      </c>
      <c r="X500" s="29">
        <f t="shared" si="64"/>
        <v>2887513586.3551354</v>
      </c>
      <c r="Y500" s="29">
        <f t="shared" si="65"/>
        <v>379270748.29021138</v>
      </c>
      <c r="Z500" s="29">
        <f t="shared" si="66"/>
        <v>5064631366.7953472</v>
      </c>
      <c r="AA500" s="27">
        <v>269850001.94999999</v>
      </c>
      <c r="AB500" s="29">
        <f t="shared" si="67"/>
        <v>4794781364.8453474</v>
      </c>
      <c r="AC500" s="28">
        <v>0</v>
      </c>
      <c r="AD500" s="28">
        <v>0</v>
      </c>
      <c r="AE500" s="28"/>
      <c r="AF500" s="27">
        <v>0</v>
      </c>
      <c r="AG500" s="27">
        <f t="shared" si="70"/>
        <v>0</v>
      </c>
      <c r="AH500" s="27">
        <v>67736</v>
      </c>
      <c r="AI500" s="29">
        <f t="shared" si="68"/>
        <v>4794849100.8453474</v>
      </c>
    </row>
    <row r="501" spans="1:35" ht="30" x14ac:dyDescent="0.25">
      <c r="A501" s="11" t="s">
        <v>1214</v>
      </c>
      <c r="B501" s="10" t="s">
        <v>2408</v>
      </c>
      <c r="C501" s="10" t="s">
        <v>1739</v>
      </c>
      <c r="D501" s="10"/>
      <c r="E501" s="10" t="s">
        <v>373</v>
      </c>
      <c r="F501" s="10" t="s">
        <v>1759</v>
      </c>
      <c r="G501" s="10">
        <v>903563178.70000005</v>
      </c>
      <c r="H501" s="10">
        <v>0</v>
      </c>
      <c r="I501" s="10">
        <v>0</v>
      </c>
      <c r="J501" s="10">
        <v>0</v>
      </c>
      <c r="K501" s="10">
        <f t="shared" si="69"/>
        <v>903563178.70000005</v>
      </c>
      <c r="L501" s="10">
        <v>0</v>
      </c>
      <c r="M501" s="10">
        <v>1447998774.6632013</v>
      </c>
      <c r="N501" s="10">
        <v>8775094.4877799153</v>
      </c>
      <c r="O501" s="10">
        <v>181130207.37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f t="shared" si="63"/>
        <v>2541467255.2209811</v>
      </c>
      <c r="W501" s="29">
        <v>903563178.70000005</v>
      </c>
      <c r="X501" s="29">
        <f t="shared" si="64"/>
        <v>1447998774.6632013</v>
      </c>
      <c r="Y501" s="29">
        <f t="shared" si="65"/>
        <v>189905301.85777992</v>
      </c>
      <c r="Z501" s="29">
        <f t="shared" si="66"/>
        <v>2541467255.2209811</v>
      </c>
      <c r="AA501" s="27">
        <v>1747969237.2</v>
      </c>
      <c r="AB501" s="29">
        <f t="shared" si="67"/>
        <v>793498018.02098107</v>
      </c>
      <c r="AC501" s="28">
        <v>0</v>
      </c>
      <c r="AD501" s="28">
        <v>0</v>
      </c>
      <c r="AE501" s="28"/>
      <c r="AF501" s="27">
        <v>1370345457</v>
      </c>
      <c r="AG501" s="27">
        <f t="shared" si="70"/>
        <v>1370345457</v>
      </c>
      <c r="AH501" s="27">
        <v>44260</v>
      </c>
      <c r="AI501" s="29">
        <f t="shared" si="68"/>
        <v>2163887735.0209808</v>
      </c>
    </row>
    <row r="502" spans="1:35" ht="30" x14ac:dyDescent="0.25">
      <c r="A502" s="11" t="s">
        <v>1214</v>
      </c>
      <c r="B502" s="10" t="s">
        <v>2408</v>
      </c>
      <c r="C502" s="10" t="s">
        <v>1739</v>
      </c>
      <c r="D502" s="10"/>
      <c r="E502" s="10" t="s">
        <v>374</v>
      </c>
      <c r="F502" s="10" t="s">
        <v>1760</v>
      </c>
      <c r="G502" s="10">
        <v>0</v>
      </c>
      <c r="H502" s="10">
        <v>0</v>
      </c>
      <c r="I502" s="10">
        <v>0</v>
      </c>
      <c r="J502" s="10">
        <v>0</v>
      </c>
      <c r="K502" s="10">
        <f t="shared" si="69"/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f t="shared" ref="V502:V565" si="71">+K502+M502+N502+L502+O502+P502+Q502</f>
        <v>0</v>
      </c>
      <c r="W502" s="29">
        <v>0</v>
      </c>
      <c r="X502" s="29">
        <f t="shared" ref="X502:X565" si="72">+M502+Q502+S502</f>
        <v>0</v>
      </c>
      <c r="Y502" s="29">
        <f t="shared" ref="Y502:Y565" si="73">+H502+I502+J502+N502+O502+P502+R502+U502</f>
        <v>0</v>
      </c>
      <c r="Z502" s="29">
        <f t="shared" ref="Z502:Z565" si="74">+W502+X502+Y502</f>
        <v>0</v>
      </c>
      <c r="AA502" s="27">
        <v>0</v>
      </c>
      <c r="AB502" s="29">
        <f t="shared" ref="AB502:AB565" si="75">+Z502-AA502</f>
        <v>0</v>
      </c>
      <c r="AC502" s="28">
        <v>0</v>
      </c>
      <c r="AD502" s="28">
        <v>0</v>
      </c>
      <c r="AE502" s="28"/>
      <c r="AF502" s="27">
        <v>0</v>
      </c>
      <c r="AG502" s="27">
        <f t="shared" si="70"/>
        <v>0</v>
      </c>
      <c r="AH502" s="27">
        <v>0</v>
      </c>
      <c r="AI502" s="29">
        <f t="shared" ref="AI502:AI565" si="76">+AB502+AG502+AH502</f>
        <v>0</v>
      </c>
    </row>
    <row r="503" spans="1:35" ht="30" x14ac:dyDescent="0.25">
      <c r="A503" s="11" t="s">
        <v>1214</v>
      </c>
      <c r="B503" s="10" t="s">
        <v>2408</v>
      </c>
      <c r="C503" s="10" t="s">
        <v>1739</v>
      </c>
      <c r="D503" s="10"/>
      <c r="E503" s="10" t="s">
        <v>375</v>
      </c>
      <c r="F503" s="10" t="s">
        <v>1761</v>
      </c>
      <c r="G503" s="10">
        <v>737378107.5</v>
      </c>
      <c r="H503" s="10">
        <v>0</v>
      </c>
      <c r="I503" s="10">
        <v>0</v>
      </c>
      <c r="J503" s="10">
        <v>0</v>
      </c>
      <c r="K503" s="10">
        <f t="shared" si="69"/>
        <v>737378107.5</v>
      </c>
      <c r="L503" s="10">
        <v>0</v>
      </c>
      <c r="M503" s="10">
        <v>793367598.54549789</v>
      </c>
      <c r="N503" s="10">
        <v>4934844.1637356877</v>
      </c>
      <c r="O503" s="10">
        <v>96675276.209999993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f t="shared" si="71"/>
        <v>1632355826.4192336</v>
      </c>
      <c r="W503" s="29">
        <v>737378107.5</v>
      </c>
      <c r="X503" s="29">
        <f t="shared" si="72"/>
        <v>793367598.54549789</v>
      </c>
      <c r="Y503" s="29">
        <f t="shared" si="73"/>
        <v>101610120.37373568</v>
      </c>
      <c r="Z503" s="29">
        <f t="shared" si="74"/>
        <v>1632355826.4192336</v>
      </c>
      <c r="AA503" s="27">
        <v>30181000</v>
      </c>
      <c r="AB503" s="29">
        <f t="shared" si="75"/>
        <v>1602174826.4192336</v>
      </c>
      <c r="AC503" s="28">
        <v>0</v>
      </c>
      <c r="AD503" s="28">
        <v>0</v>
      </c>
      <c r="AE503" s="28"/>
      <c r="AF503" s="27">
        <v>0</v>
      </c>
      <c r="AG503" s="27">
        <f t="shared" si="70"/>
        <v>0</v>
      </c>
      <c r="AH503" s="27">
        <v>57533</v>
      </c>
      <c r="AI503" s="29">
        <f t="shared" si="76"/>
        <v>1602232359.4192336</v>
      </c>
    </row>
    <row r="504" spans="1:35" ht="30" x14ac:dyDescent="0.25">
      <c r="A504" s="11" t="s">
        <v>1214</v>
      </c>
      <c r="B504" s="10" t="s">
        <v>2408</v>
      </c>
      <c r="C504" s="10" t="s">
        <v>1739</v>
      </c>
      <c r="D504" s="10"/>
      <c r="E504" s="10" t="s">
        <v>376</v>
      </c>
      <c r="F504" s="10" t="s">
        <v>1762</v>
      </c>
      <c r="G504" s="10">
        <v>1040321198.15</v>
      </c>
      <c r="H504" s="10">
        <v>0</v>
      </c>
      <c r="I504" s="10">
        <v>0</v>
      </c>
      <c r="J504" s="10">
        <v>0</v>
      </c>
      <c r="K504" s="10">
        <f t="shared" si="69"/>
        <v>1040321198.15</v>
      </c>
      <c r="L504" s="10">
        <v>0</v>
      </c>
      <c r="M504" s="10">
        <v>1021292390.5368962</v>
      </c>
      <c r="N504" s="10">
        <v>10241640.546228945</v>
      </c>
      <c r="O504" s="10">
        <v>207702113.06999999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f t="shared" si="71"/>
        <v>2279557342.3031254</v>
      </c>
      <c r="W504" s="29">
        <v>1040321198.15</v>
      </c>
      <c r="X504" s="29">
        <f t="shared" si="72"/>
        <v>1021292390.5368962</v>
      </c>
      <c r="Y504" s="29">
        <f t="shared" si="73"/>
        <v>217943753.61622894</v>
      </c>
      <c r="Z504" s="29">
        <f t="shared" si="74"/>
        <v>2279557342.3031254</v>
      </c>
      <c r="AA504" s="27">
        <v>0</v>
      </c>
      <c r="AB504" s="29">
        <f t="shared" si="75"/>
        <v>2279557342.3031254</v>
      </c>
      <c r="AC504" s="28">
        <v>0</v>
      </c>
      <c r="AD504" s="28">
        <v>0</v>
      </c>
      <c r="AE504" s="28"/>
      <c r="AF504" s="27">
        <v>0</v>
      </c>
      <c r="AG504" s="27">
        <f t="shared" si="70"/>
        <v>0</v>
      </c>
      <c r="AH504" s="27">
        <v>66417</v>
      </c>
      <c r="AI504" s="29">
        <f t="shared" si="76"/>
        <v>2279623759.3031254</v>
      </c>
    </row>
    <row r="505" spans="1:35" ht="30" x14ac:dyDescent="0.25">
      <c r="A505" s="11" t="s">
        <v>1214</v>
      </c>
      <c r="B505" s="10" t="s">
        <v>2408</v>
      </c>
      <c r="C505" s="10" t="s">
        <v>1739</v>
      </c>
      <c r="D505" s="10"/>
      <c r="E505" s="10" t="s">
        <v>377</v>
      </c>
      <c r="F505" s="10" t="s">
        <v>1452</v>
      </c>
      <c r="G505" s="10">
        <v>964753753</v>
      </c>
      <c r="H505" s="10">
        <v>0</v>
      </c>
      <c r="I505" s="10">
        <v>0</v>
      </c>
      <c r="J505" s="10">
        <v>0</v>
      </c>
      <c r="K505" s="10">
        <f t="shared" si="69"/>
        <v>964753753</v>
      </c>
      <c r="L505" s="10">
        <v>0</v>
      </c>
      <c r="M505" s="10">
        <v>356794066.92769164</v>
      </c>
      <c r="N505" s="10">
        <v>3106934.0204376876</v>
      </c>
      <c r="O505" s="10">
        <v>60035384.340000004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f t="shared" si="71"/>
        <v>1384690138.2881293</v>
      </c>
      <c r="W505" s="29">
        <v>964753753</v>
      </c>
      <c r="X505" s="29">
        <f t="shared" si="72"/>
        <v>356794066.92769164</v>
      </c>
      <c r="Y505" s="29">
        <f t="shared" si="73"/>
        <v>63142318.360437691</v>
      </c>
      <c r="Z505" s="29">
        <f t="shared" si="74"/>
        <v>1384690138.2881293</v>
      </c>
      <c r="AA505" s="27">
        <v>345444253.16000003</v>
      </c>
      <c r="AB505" s="29">
        <f t="shared" si="75"/>
        <v>1039245885.1281292</v>
      </c>
      <c r="AC505" s="28">
        <v>0</v>
      </c>
      <c r="AD505" s="28">
        <v>0</v>
      </c>
      <c r="AE505" s="28"/>
      <c r="AF505" s="27">
        <v>0</v>
      </c>
      <c r="AG505" s="27">
        <f t="shared" si="70"/>
        <v>0</v>
      </c>
      <c r="AH505" s="27">
        <v>75055</v>
      </c>
      <c r="AI505" s="29">
        <f t="shared" si="76"/>
        <v>1039320940.1281292</v>
      </c>
    </row>
    <row r="506" spans="1:35" ht="30" x14ac:dyDescent="0.25">
      <c r="A506" s="11" t="s">
        <v>1214</v>
      </c>
      <c r="B506" s="10" t="s">
        <v>2408</v>
      </c>
      <c r="C506" s="10" t="s">
        <v>1739</v>
      </c>
      <c r="D506" s="10"/>
      <c r="E506" s="10" t="s">
        <v>378</v>
      </c>
      <c r="F506" s="10" t="s">
        <v>1763</v>
      </c>
      <c r="G506" s="10">
        <v>1003919991.75</v>
      </c>
      <c r="H506" s="10">
        <v>0</v>
      </c>
      <c r="I506" s="10">
        <v>0</v>
      </c>
      <c r="J506" s="10">
        <v>0</v>
      </c>
      <c r="K506" s="10">
        <f t="shared" si="69"/>
        <v>1003919991.75</v>
      </c>
      <c r="L506" s="10">
        <v>0</v>
      </c>
      <c r="M506" s="10">
        <v>3954250814.7999916</v>
      </c>
      <c r="N506" s="10">
        <v>9717088.7737710476</v>
      </c>
      <c r="O506" s="10">
        <v>201462320.16999999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f t="shared" si="71"/>
        <v>5169350215.493763</v>
      </c>
      <c r="W506" s="29">
        <v>1003919991.75</v>
      </c>
      <c r="X506" s="29">
        <f t="shared" si="72"/>
        <v>3954250814.7999916</v>
      </c>
      <c r="Y506" s="29">
        <f t="shared" si="73"/>
        <v>211179408.94377103</v>
      </c>
      <c r="Z506" s="29">
        <f t="shared" si="74"/>
        <v>5169350215.493763</v>
      </c>
      <c r="AA506" s="27">
        <v>1631131282</v>
      </c>
      <c r="AB506" s="29">
        <f t="shared" si="75"/>
        <v>3538218933.493763</v>
      </c>
      <c r="AC506" s="28">
        <v>0</v>
      </c>
      <c r="AD506" s="28">
        <v>0</v>
      </c>
      <c r="AE506" s="28"/>
      <c r="AF506" s="27">
        <v>0</v>
      </c>
      <c r="AG506" s="27">
        <f t="shared" si="70"/>
        <v>0</v>
      </c>
      <c r="AH506" s="27">
        <v>69958</v>
      </c>
      <c r="AI506" s="29">
        <f t="shared" si="76"/>
        <v>3538288891.493763</v>
      </c>
    </row>
    <row r="507" spans="1:35" ht="30" x14ac:dyDescent="0.25">
      <c r="A507" s="11" t="s">
        <v>1214</v>
      </c>
      <c r="B507" s="10" t="s">
        <v>2408</v>
      </c>
      <c r="C507" s="10" t="s">
        <v>1739</v>
      </c>
      <c r="D507" s="10"/>
      <c r="E507" s="10" t="s">
        <v>997</v>
      </c>
      <c r="F507" s="10" t="s">
        <v>1764</v>
      </c>
      <c r="G507" s="10">
        <v>0</v>
      </c>
      <c r="H507" s="10">
        <v>0</v>
      </c>
      <c r="I507" s="10">
        <v>0</v>
      </c>
      <c r="J507" s="10">
        <v>0</v>
      </c>
      <c r="K507" s="10">
        <f t="shared" si="69"/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f t="shared" si="71"/>
        <v>0</v>
      </c>
      <c r="W507" s="29">
        <v>0</v>
      </c>
      <c r="X507" s="29">
        <f t="shared" si="72"/>
        <v>0</v>
      </c>
      <c r="Y507" s="29">
        <f t="shared" si="73"/>
        <v>0</v>
      </c>
      <c r="Z507" s="29">
        <f t="shared" si="74"/>
        <v>0</v>
      </c>
      <c r="AA507" s="27">
        <v>0</v>
      </c>
      <c r="AB507" s="29">
        <f t="shared" si="75"/>
        <v>0</v>
      </c>
      <c r="AC507" s="28">
        <v>0</v>
      </c>
      <c r="AD507" s="28">
        <v>0</v>
      </c>
      <c r="AE507" s="28"/>
      <c r="AF507" s="27">
        <v>0</v>
      </c>
      <c r="AG507" s="27">
        <f t="shared" si="70"/>
        <v>0</v>
      </c>
      <c r="AH507" s="27">
        <v>0</v>
      </c>
      <c r="AI507" s="29">
        <f t="shared" si="76"/>
        <v>0</v>
      </c>
    </row>
    <row r="508" spans="1:35" ht="30" x14ac:dyDescent="0.25">
      <c r="A508" s="11" t="s">
        <v>1214</v>
      </c>
      <c r="B508" s="10" t="s">
        <v>2408</v>
      </c>
      <c r="C508" s="10" t="s">
        <v>1739</v>
      </c>
      <c r="D508" s="10"/>
      <c r="E508" s="10" t="s">
        <v>998</v>
      </c>
      <c r="F508" s="10" t="s">
        <v>1765</v>
      </c>
      <c r="G508" s="10">
        <v>835715481.25</v>
      </c>
      <c r="H508" s="10">
        <v>0</v>
      </c>
      <c r="I508" s="10">
        <v>0</v>
      </c>
      <c r="J508" s="10">
        <v>0</v>
      </c>
      <c r="K508" s="10">
        <f t="shared" si="69"/>
        <v>835715481.25</v>
      </c>
      <c r="L508" s="10">
        <v>0</v>
      </c>
      <c r="M508" s="10">
        <v>1121268713.5936015</v>
      </c>
      <c r="N508" s="10">
        <v>8259007.1675710082</v>
      </c>
      <c r="O508" s="10">
        <v>166645574.31999999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f t="shared" si="71"/>
        <v>2131888776.3311725</v>
      </c>
      <c r="W508" s="29">
        <v>835715481.25</v>
      </c>
      <c r="X508" s="29">
        <f t="shared" si="72"/>
        <v>1121268713.5936015</v>
      </c>
      <c r="Y508" s="29">
        <f t="shared" si="73"/>
        <v>174904581.487571</v>
      </c>
      <c r="Z508" s="29">
        <f t="shared" si="74"/>
        <v>2131888776.3311725</v>
      </c>
      <c r="AA508" s="27">
        <v>509871364</v>
      </c>
      <c r="AB508" s="29">
        <f t="shared" si="75"/>
        <v>1622017412.3311725</v>
      </c>
      <c r="AC508" s="28">
        <v>0</v>
      </c>
      <c r="AD508" s="28">
        <v>0</v>
      </c>
      <c r="AE508" s="28"/>
      <c r="AF508" s="27">
        <v>15117105.17</v>
      </c>
      <c r="AG508" s="27">
        <f t="shared" si="70"/>
        <v>15117105.17</v>
      </c>
      <c r="AH508" s="27">
        <v>48861</v>
      </c>
      <c r="AI508" s="29">
        <f t="shared" si="76"/>
        <v>1637183378.5011725</v>
      </c>
    </row>
    <row r="509" spans="1:35" ht="30" x14ac:dyDescent="0.25">
      <c r="A509" s="11" t="s">
        <v>1214</v>
      </c>
      <c r="B509" s="10" t="s">
        <v>2408</v>
      </c>
      <c r="C509" s="10" t="s">
        <v>1739</v>
      </c>
      <c r="D509" s="10"/>
      <c r="E509" s="10" t="s">
        <v>379</v>
      </c>
      <c r="F509" s="10" t="s">
        <v>1766</v>
      </c>
      <c r="G509" s="10">
        <v>720377816.67999995</v>
      </c>
      <c r="H509" s="10">
        <v>0</v>
      </c>
      <c r="I509" s="10">
        <v>0</v>
      </c>
      <c r="J509" s="10">
        <v>0</v>
      </c>
      <c r="K509" s="10">
        <f t="shared" si="69"/>
        <v>720377816.67999995</v>
      </c>
      <c r="L509" s="10">
        <v>0</v>
      </c>
      <c r="M509" s="10">
        <v>629760622.54207933</v>
      </c>
      <c r="N509" s="10">
        <v>5101795.1935539842</v>
      </c>
      <c r="O509" s="10">
        <v>102116969.25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f t="shared" si="71"/>
        <v>1457357203.6656332</v>
      </c>
      <c r="W509" s="29">
        <v>720377816.67999995</v>
      </c>
      <c r="X509" s="29">
        <f t="shared" si="72"/>
        <v>629760622.54207933</v>
      </c>
      <c r="Y509" s="29">
        <f t="shared" si="73"/>
        <v>107218764.44355398</v>
      </c>
      <c r="Z509" s="29">
        <f t="shared" si="74"/>
        <v>1457357203.6656332</v>
      </c>
      <c r="AA509" s="27">
        <v>0</v>
      </c>
      <c r="AB509" s="29">
        <f t="shared" si="75"/>
        <v>1457357203.6656332</v>
      </c>
      <c r="AC509" s="28">
        <v>0</v>
      </c>
      <c r="AD509" s="28">
        <v>0</v>
      </c>
      <c r="AE509" s="28"/>
      <c r="AF509" s="27">
        <v>0</v>
      </c>
      <c r="AG509" s="27">
        <f t="shared" si="70"/>
        <v>0</v>
      </c>
      <c r="AH509" s="27">
        <v>55515</v>
      </c>
      <c r="AI509" s="29">
        <f t="shared" si="76"/>
        <v>1457412718.6656332</v>
      </c>
    </row>
    <row r="510" spans="1:35" ht="30" x14ac:dyDescent="0.25">
      <c r="A510" s="11" t="s">
        <v>1214</v>
      </c>
      <c r="B510" s="10" t="s">
        <v>2408</v>
      </c>
      <c r="C510" s="10" t="s">
        <v>1739</v>
      </c>
      <c r="D510" s="10"/>
      <c r="E510" s="10" t="s">
        <v>999</v>
      </c>
      <c r="F510" s="10" t="s">
        <v>1767</v>
      </c>
      <c r="G510" s="10">
        <v>0</v>
      </c>
      <c r="H510" s="10">
        <v>0</v>
      </c>
      <c r="I510" s="10">
        <v>0</v>
      </c>
      <c r="J510" s="10">
        <v>0</v>
      </c>
      <c r="K510" s="10">
        <f t="shared" si="69"/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f t="shared" si="71"/>
        <v>0</v>
      </c>
      <c r="W510" s="29">
        <v>0</v>
      </c>
      <c r="X510" s="29">
        <f t="shared" si="72"/>
        <v>0</v>
      </c>
      <c r="Y510" s="29">
        <f t="shared" si="73"/>
        <v>0</v>
      </c>
      <c r="Z510" s="29">
        <f t="shared" si="74"/>
        <v>0</v>
      </c>
      <c r="AA510" s="27">
        <v>0</v>
      </c>
      <c r="AB510" s="29">
        <f t="shared" si="75"/>
        <v>0</v>
      </c>
      <c r="AC510" s="28">
        <v>0</v>
      </c>
      <c r="AD510" s="28">
        <v>0</v>
      </c>
      <c r="AE510" s="28"/>
      <c r="AF510" s="27">
        <v>0</v>
      </c>
      <c r="AG510" s="27">
        <f t="shared" si="70"/>
        <v>0</v>
      </c>
      <c r="AH510" s="27">
        <v>0</v>
      </c>
      <c r="AI510" s="29">
        <f t="shared" si="76"/>
        <v>0</v>
      </c>
    </row>
    <row r="511" spans="1:35" ht="30" x14ac:dyDescent="0.25">
      <c r="A511" s="11" t="s">
        <v>1214</v>
      </c>
      <c r="B511" s="10" t="s">
        <v>2408</v>
      </c>
      <c r="C511" s="10" t="s">
        <v>1739</v>
      </c>
      <c r="D511" s="10"/>
      <c r="E511" s="10" t="s">
        <v>1000</v>
      </c>
      <c r="F511" s="10" t="s">
        <v>1768</v>
      </c>
      <c r="G511" s="10">
        <v>518437502.88</v>
      </c>
      <c r="H511" s="10">
        <v>0</v>
      </c>
      <c r="I511" s="10">
        <v>0</v>
      </c>
      <c r="J511" s="10">
        <v>0</v>
      </c>
      <c r="K511" s="10">
        <f t="shared" ref="K511:K574" si="77">SUM(G511:J511)</f>
        <v>518437502.88</v>
      </c>
      <c r="L511" s="10">
        <v>0</v>
      </c>
      <c r="M511" s="10">
        <v>780485455.0810802</v>
      </c>
      <c r="N511" s="10">
        <v>4747128.9037327468</v>
      </c>
      <c r="O511" s="10">
        <v>97038263.689999998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f t="shared" si="71"/>
        <v>1400708350.5548129</v>
      </c>
      <c r="W511" s="29">
        <v>518437502.88</v>
      </c>
      <c r="X511" s="29">
        <f t="shared" si="72"/>
        <v>780485455.0810802</v>
      </c>
      <c r="Y511" s="29">
        <f t="shared" si="73"/>
        <v>101785392.59373274</v>
      </c>
      <c r="Z511" s="29">
        <f t="shared" si="74"/>
        <v>1400708350.5548129</v>
      </c>
      <c r="AA511" s="27">
        <v>0</v>
      </c>
      <c r="AB511" s="29">
        <f t="shared" si="75"/>
        <v>1400708350.5548129</v>
      </c>
      <c r="AC511" s="28">
        <v>0</v>
      </c>
      <c r="AD511" s="28">
        <v>0</v>
      </c>
      <c r="AE511" s="28"/>
      <c r="AF511" s="27">
        <v>28454240.530000001</v>
      </c>
      <c r="AG511" s="27">
        <f t="shared" si="70"/>
        <v>28454240.530000001</v>
      </c>
      <c r="AH511" s="27">
        <v>41278</v>
      </c>
      <c r="AI511" s="29">
        <f t="shared" si="76"/>
        <v>1429203869.0848129</v>
      </c>
    </row>
    <row r="512" spans="1:35" ht="30" x14ac:dyDescent="0.25">
      <c r="A512" s="11" t="s">
        <v>1214</v>
      </c>
      <c r="B512" s="10" t="s">
        <v>2408</v>
      </c>
      <c r="C512" s="10" t="s">
        <v>1739</v>
      </c>
      <c r="D512" s="10"/>
      <c r="E512" s="10" t="s">
        <v>380</v>
      </c>
      <c r="F512" s="10" t="s">
        <v>1769</v>
      </c>
      <c r="G512" s="10">
        <v>0</v>
      </c>
      <c r="H512" s="10">
        <v>0</v>
      </c>
      <c r="I512" s="10">
        <v>0</v>
      </c>
      <c r="J512" s="10">
        <v>0</v>
      </c>
      <c r="K512" s="10">
        <f t="shared" si="77"/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f t="shared" si="71"/>
        <v>0</v>
      </c>
      <c r="W512" s="29">
        <v>0</v>
      </c>
      <c r="X512" s="29">
        <f t="shared" si="72"/>
        <v>0</v>
      </c>
      <c r="Y512" s="29">
        <f t="shared" si="73"/>
        <v>0</v>
      </c>
      <c r="Z512" s="29">
        <f t="shared" si="74"/>
        <v>0</v>
      </c>
      <c r="AA512" s="27">
        <v>0</v>
      </c>
      <c r="AB512" s="29">
        <f t="shared" si="75"/>
        <v>0</v>
      </c>
      <c r="AC512" s="28">
        <v>0</v>
      </c>
      <c r="AD512" s="28">
        <v>0</v>
      </c>
      <c r="AE512" s="28"/>
      <c r="AF512" s="27">
        <v>0</v>
      </c>
      <c r="AG512" s="27">
        <f t="shared" si="70"/>
        <v>0</v>
      </c>
      <c r="AH512" s="27">
        <v>0</v>
      </c>
      <c r="AI512" s="29">
        <f t="shared" si="76"/>
        <v>0</v>
      </c>
    </row>
    <row r="513" spans="1:35" ht="30" x14ac:dyDescent="0.25">
      <c r="A513" s="11" t="s">
        <v>1214</v>
      </c>
      <c r="B513" s="10" t="s">
        <v>2408</v>
      </c>
      <c r="C513" s="10" t="s">
        <v>1739</v>
      </c>
      <c r="D513" s="10"/>
      <c r="E513" s="10" t="s">
        <v>381</v>
      </c>
      <c r="F513" s="10" t="s">
        <v>1770</v>
      </c>
      <c r="G513" s="10">
        <v>740654792.29999995</v>
      </c>
      <c r="H513" s="10">
        <v>0</v>
      </c>
      <c r="I513" s="10">
        <v>0</v>
      </c>
      <c r="J513" s="10">
        <v>0</v>
      </c>
      <c r="K513" s="10">
        <f t="shared" si="77"/>
        <v>740654792.29999995</v>
      </c>
      <c r="L513" s="10">
        <v>0</v>
      </c>
      <c r="M513" s="10">
        <v>887933504.13978863</v>
      </c>
      <c r="N513" s="10">
        <v>5431073.8678150475</v>
      </c>
      <c r="O513" s="10">
        <v>109338909.12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f t="shared" si="71"/>
        <v>1743358279.4276037</v>
      </c>
      <c r="W513" s="29">
        <v>740654792.29999995</v>
      </c>
      <c r="X513" s="29">
        <f t="shared" si="72"/>
        <v>887933504.13978863</v>
      </c>
      <c r="Y513" s="29">
        <f t="shared" si="73"/>
        <v>114769982.98781505</v>
      </c>
      <c r="Z513" s="29">
        <f t="shared" si="74"/>
        <v>1743358279.4276037</v>
      </c>
      <c r="AA513" s="27">
        <v>703096478.69000006</v>
      </c>
      <c r="AB513" s="29">
        <f t="shared" si="75"/>
        <v>1040261800.7376037</v>
      </c>
      <c r="AC513" s="28">
        <v>0</v>
      </c>
      <c r="AD513" s="28">
        <v>0</v>
      </c>
      <c r="AE513" s="28"/>
      <c r="AF513" s="27">
        <v>1072415867.29</v>
      </c>
      <c r="AG513" s="27">
        <f t="shared" si="70"/>
        <v>1072415867.29</v>
      </c>
      <c r="AH513" s="27">
        <v>57668</v>
      </c>
      <c r="AI513" s="29">
        <f t="shared" si="76"/>
        <v>2112735336.0276036</v>
      </c>
    </row>
    <row r="514" spans="1:35" ht="30" x14ac:dyDescent="0.25">
      <c r="A514" s="11" t="s">
        <v>1214</v>
      </c>
      <c r="B514" s="10" t="s">
        <v>2408</v>
      </c>
      <c r="C514" s="10" t="s">
        <v>1739</v>
      </c>
      <c r="D514" s="10"/>
      <c r="E514" s="10" t="s">
        <v>382</v>
      </c>
      <c r="F514" s="10" t="s">
        <v>1771</v>
      </c>
      <c r="G514" s="10">
        <v>854908982.85000002</v>
      </c>
      <c r="H514" s="10">
        <v>0</v>
      </c>
      <c r="I514" s="10">
        <v>0</v>
      </c>
      <c r="J514" s="10">
        <v>0</v>
      </c>
      <c r="K514" s="10">
        <f t="shared" si="77"/>
        <v>854908982.85000002</v>
      </c>
      <c r="L514" s="10">
        <v>0</v>
      </c>
      <c r="M514" s="10">
        <v>1364929368.2781692</v>
      </c>
      <c r="N514" s="10">
        <v>8242089.2619385123</v>
      </c>
      <c r="O514" s="10">
        <v>171769335.94999999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f t="shared" si="71"/>
        <v>2399849776.3401074</v>
      </c>
      <c r="W514" s="29">
        <v>854908982.85000002</v>
      </c>
      <c r="X514" s="29">
        <f t="shared" si="72"/>
        <v>1364929368.2781692</v>
      </c>
      <c r="Y514" s="29">
        <f t="shared" si="73"/>
        <v>180011425.2119385</v>
      </c>
      <c r="Z514" s="29">
        <f t="shared" si="74"/>
        <v>2399849776.3401074</v>
      </c>
      <c r="AA514" s="27">
        <v>0</v>
      </c>
      <c r="AB514" s="29">
        <f t="shared" si="75"/>
        <v>2399849776.3401074</v>
      </c>
      <c r="AC514" s="28">
        <v>0</v>
      </c>
      <c r="AD514" s="28">
        <v>0</v>
      </c>
      <c r="AE514" s="28"/>
      <c r="AF514" s="27">
        <v>0</v>
      </c>
      <c r="AG514" s="27">
        <f t="shared" si="70"/>
        <v>0</v>
      </c>
      <c r="AH514" s="27">
        <v>47834</v>
      </c>
      <c r="AI514" s="29">
        <f t="shared" si="76"/>
        <v>2399897610.3401074</v>
      </c>
    </row>
    <row r="515" spans="1:35" ht="30" x14ac:dyDescent="0.25">
      <c r="A515" s="11" t="s">
        <v>1214</v>
      </c>
      <c r="B515" s="10" t="s">
        <v>2408</v>
      </c>
      <c r="C515" s="10" t="s">
        <v>1739</v>
      </c>
      <c r="D515" s="10"/>
      <c r="E515" s="10" t="s">
        <v>383</v>
      </c>
      <c r="F515" s="10" t="s">
        <v>1772</v>
      </c>
      <c r="G515" s="10">
        <v>914344910.69000006</v>
      </c>
      <c r="H515" s="10">
        <v>0</v>
      </c>
      <c r="I515" s="10">
        <v>0</v>
      </c>
      <c r="J515" s="10">
        <v>0</v>
      </c>
      <c r="K515" s="10">
        <f t="shared" si="77"/>
        <v>914344910.69000006</v>
      </c>
      <c r="L515" s="10">
        <v>0</v>
      </c>
      <c r="M515" s="10">
        <v>1183767134.8583066</v>
      </c>
      <c r="N515" s="10">
        <v>7353238.1747830212</v>
      </c>
      <c r="O515" s="10">
        <v>144615203.49000001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f t="shared" si="71"/>
        <v>2250080487.2130899</v>
      </c>
      <c r="W515" s="29">
        <v>914344910.69000006</v>
      </c>
      <c r="X515" s="29">
        <f t="shared" si="72"/>
        <v>1183767134.8583066</v>
      </c>
      <c r="Y515" s="29">
        <f t="shared" si="73"/>
        <v>151968441.66478303</v>
      </c>
      <c r="Z515" s="29">
        <f t="shared" si="74"/>
        <v>2250080487.2130899</v>
      </c>
      <c r="AA515" s="27">
        <v>0</v>
      </c>
      <c r="AB515" s="29">
        <f t="shared" si="75"/>
        <v>2250080487.2130899</v>
      </c>
      <c r="AC515" s="28">
        <v>0</v>
      </c>
      <c r="AD515" s="28">
        <v>0</v>
      </c>
      <c r="AE515" s="28"/>
      <c r="AF515" s="27">
        <v>0</v>
      </c>
      <c r="AG515" s="27">
        <f t="shared" si="70"/>
        <v>0</v>
      </c>
      <c r="AH515" s="27">
        <v>71160</v>
      </c>
      <c r="AI515" s="29">
        <f t="shared" si="76"/>
        <v>2250151647.2130899</v>
      </c>
    </row>
    <row r="516" spans="1:35" ht="30" x14ac:dyDescent="0.25">
      <c r="A516" s="11" t="s">
        <v>1214</v>
      </c>
      <c r="B516" s="10" t="s">
        <v>2408</v>
      </c>
      <c r="C516" s="10" t="s">
        <v>1739</v>
      </c>
      <c r="D516" s="10"/>
      <c r="E516" s="10" t="s">
        <v>1001</v>
      </c>
      <c r="F516" s="10" t="s">
        <v>1773</v>
      </c>
      <c r="G516" s="10">
        <v>415031505.75999999</v>
      </c>
      <c r="H516" s="10">
        <v>0</v>
      </c>
      <c r="I516" s="10">
        <v>0</v>
      </c>
      <c r="J516" s="10">
        <v>0</v>
      </c>
      <c r="K516" s="10">
        <f t="shared" si="77"/>
        <v>415031505.75999999</v>
      </c>
      <c r="L516" s="10">
        <v>0</v>
      </c>
      <c r="M516" s="10">
        <v>302155596.23377645</v>
      </c>
      <c r="N516" s="10">
        <v>4072816.4701526463</v>
      </c>
      <c r="O516" s="10">
        <v>82650425.019999996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f t="shared" si="71"/>
        <v>803910343.48392904</v>
      </c>
      <c r="W516" s="29">
        <v>415031505.75999999</v>
      </c>
      <c r="X516" s="29">
        <f t="shared" si="72"/>
        <v>302155596.23377645</v>
      </c>
      <c r="Y516" s="29">
        <f t="shared" si="73"/>
        <v>86723241.490152642</v>
      </c>
      <c r="Z516" s="29">
        <f t="shared" si="74"/>
        <v>803910343.48392904</v>
      </c>
      <c r="AA516" s="27">
        <v>112946291</v>
      </c>
      <c r="AB516" s="29">
        <f t="shared" si="75"/>
        <v>690964052.48392904</v>
      </c>
      <c r="AC516" s="28">
        <v>0</v>
      </c>
      <c r="AD516" s="28">
        <v>0</v>
      </c>
      <c r="AE516" s="28"/>
      <c r="AF516" s="27">
        <v>0</v>
      </c>
      <c r="AG516" s="27">
        <f t="shared" si="70"/>
        <v>0</v>
      </c>
      <c r="AH516" s="27">
        <v>33466</v>
      </c>
      <c r="AI516" s="29">
        <f t="shared" si="76"/>
        <v>690997518.48392904</v>
      </c>
    </row>
    <row r="517" spans="1:35" ht="30" x14ac:dyDescent="0.25">
      <c r="A517" s="11" t="s">
        <v>1214</v>
      </c>
      <c r="B517" s="10" t="s">
        <v>2408</v>
      </c>
      <c r="C517" s="10" t="s">
        <v>1739</v>
      </c>
      <c r="D517" s="10"/>
      <c r="E517" s="10" t="s">
        <v>384</v>
      </c>
      <c r="F517" s="10" t="s">
        <v>1774</v>
      </c>
      <c r="G517" s="10">
        <v>0</v>
      </c>
      <c r="H517" s="10">
        <v>0</v>
      </c>
      <c r="I517" s="10">
        <v>0</v>
      </c>
      <c r="J517" s="10">
        <v>0</v>
      </c>
      <c r="K517" s="10">
        <f t="shared" si="77"/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f t="shared" si="71"/>
        <v>0</v>
      </c>
      <c r="W517" s="29">
        <v>0</v>
      </c>
      <c r="X517" s="29">
        <f t="shared" si="72"/>
        <v>0</v>
      </c>
      <c r="Y517" s="29">
        <f t="shared" si="73"/>
        <v>0</v>
      </c>
      <c r="Z517" s="29">
        <f t="shared" si="74"/>
        <v>0</v>
      </c>
      <c r="AA517" s="27">
        <v>0</v>
      </c>
      <c r="AB517" s="29">
        <f t="shared" si="75"/>
        <v>0</v>
      </c>
      <c r="AC517" s="28">
        <v>0</v>
      </c>
      <c r="AD517" s="28">
        <v>0</v>
      </c>
      <c r="AE517" s="28"/>
      <c r="AF517" s="27">
        <v>0</v>
      </c>
      <c r="AG517" s="27">
        <f t="shared" si="70"/>
        <v>0</v>
      </c>
      <c r="AH517" s="27">
        <v>0</v>
      </c>
      <c r="AI517" s="29">
        <f t="shared" si="76"/>
        <v>0</v>
      </c>
    </row>
    <row r="518" spans="1:35" ht="30" x14ac:dyDescent="0.25">
      <c r="A518" s="11" t="s">
        <v>1214</v>
      </c>
      <c r="B518" s="10" t="s">
        <v>2408</v>
      </c>
      <c r="C518" s="10" t="s">
        <v>1739</v>
      </c>
      <c r="D518" s="10"/>
      <c r="E518" s="10" t="s">
        <v>1002</v>
      </c>
      <c r="F518" s="10" t="s">
        <v>1341</v>
      </c>
      <c r="G518" s="10">
        <v>587334036.89999998</v>
      </c>
      <c r="H518" s="10">
        <v>0</v>
      </c>
      <c r="I518" s="10">
        <v>0</v>
      </c>
      <c r="J518" s="10">
        <v>0</v>
      </c>
      <c r="K518" s="10">
        <f t="shared" si="77"/>
        <v>587334036.89999998</v>
      </c>
      <c r="L518" s="10">
        <v>0</v>
      </c>
      <c r="M518" s="10">
        <v>940342631.50964701</v>
      </c>
      <c r="N518" s="10">
        <v>5694166.2946518958</v>
      </c>
      <c r="O518" s="10">
        <v>117808478.11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f t="shared" si="71"/>
        <v>1651179312.8142989</v>
      </c>
      <c r="W518" s="29">
        <v>587334036.89999998</v>
      </c>
      <c r="X518" s="29">
        <f t="shared" si="72"/>
        <v>940342631.50964701</v>
      </c>
      <c r="Y518" s="29">
        <f t="shared" si="73"/>
        <v>123502644.4046519</v>
      </c>
      <c r="Z518" s="29">
        <f t="shared" si="74"/>
        <v>1651179312.8142989</v>
      </c>
      <c r="AA518" s="27">
        <v>0</v>
      </c>
      <c r="AB518" s="29">
        <f t="shared" si="75"/>
        <v>1651179312.8142989</v>
      </c>
      <c r="AC518" s="28">
        <v>0</v>
      </c>
      <c r="AD518" s="28">
        <v>0</v>
      </c>
      <c r="AE518" s="28"/>
      <c r="AF518" s="27">
        <v>369078976.30000001</v>
      </c>
      <c r="AG518" s="27">
        <f t="shared" si="70"/>
        <v>369078976.30000001</v>
      </c>
      <c r="AH518" s="27">
        <v>34255</v>
      </c>
      <c r="AI518" s="29">
        <f t="shared" si="76"/>
        <v>2020292544.1142988</v>
      </c>
    </row>
    <row r="519" spans="1:35" ht="30" x14ac:dyDescent="0.25">
      <c r="A519" s="11" t="s">
        <v>1214</v>
      </c>
      <c r="B519" s="10" t="s">
        <v>2408</v>
      </c>
      <c r="C519" s="10" t="s">
        <v>1739</v>
      </c>
      <c r="D519" s="10"/>
      <c r="E519" s="10" t="s">
        <v>385</v>
      </c>
      <c r="F519" s="10" t="s">
        <v>1775</v>
      </c>
      <c r="G519" s="10">
        <v>933513048.38999999</v>
      </c>
      <c r="H519" s="10">
        <v>0</v>
      </c>
      <c r="I519" s="10">
        <v>0</v>
      </c>
      <c r="J519" s="10">
        <v>0</v>
      </c>
      <c r="K519" s="10">
        <f t="shared" si="77"/>
        <v>933513048.38999999</v>
      </c>
      <c r="L519" s="10">
        <v>0</v>
      </c>
      <c r="M519" s="10">
        <v>1141989089.899399</v>
      </c>
      <c r="N519" s="10">
        <v>8147618.7791156769</v>
      </c>
      <c r="O519" s="10">
        <v>164204796.5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f t="shared" si="71"/>
        <v>2247854553.5685148</v>
      </c>
      <c r="W519" s="29">
        <v>933513048.38999999</v>
      </c>
      <c r="X519" s="29">
        <f t="shared" si="72"/>
        <v>1141989089.899399</v>
      </c>
      <c r="Y519" s="29">
        <f t="shared" si="73"/>
        <v>172352415.27911568</v>
      </c>
      <c r="Z519" s="29">
        <f t="shared" si="74"/>
        <v>2247854553.5685148</v>
      </c>
      <c r="AA519" s="27">
        <v>875144529.99000001</v>
      </c>
      <c r="AB519" s="29">
        <f t="shared" si="75"/>
        <v>1372710023.5785148</v>
      </c>
      <c r="AC519" s="28">
        <v>0</v>
      </c>
      <c r="AD519" s="28">
        <v>0</v>
      </c>
      <c r="AE519" s="28"/>
      <c r="AF519" s="27">
        <v>0</v>
      </c>
      <c r="AG519" s="27">
        <f t="shared" si="70"/>
        <v>0</v>
      </c>
      <c r="AH519" s="27">
        <v>73103</v>
      </c>
      <c r="AI519" s="29">
        <f t="shared" si="76"/>
        <v>1372783126.5785148</v>
      </c>
    </row>
    <row r="520" spans="1:35" ht="30" x14ac:dyDescent="0.25">
      <c r="A520" s="11" t="s">
        <v>1214</v>
      </c>
      <c r="B520" s="10" t="s">
        <v>2408</v>
      </c>
      <c r="C520" s="10" t="s">
        <v>1739</v>
      </c>
      <c r="D520" s="10"/>
      <c r="E520" s="10" t="s">
        <v>386</v>
      </c>
      <c r="F520" s="10" t="s">
        <v>1776</v>
      </c>
      <c r="G520" s="10">
        <v>1727798232.55</v>
      </c>
      <c r="H520" s="10">
        <v>0</v>
      </c>
      <c r="I520" s="10">
        <v>0</v>
      </c>
      <c r="J520" s="10">
        <v>0</v>
      </c>
      <c r="K520" s="10">
        <f t="shared" si="77"/>
        <v>1727798232.55</v>
      </c>
      <c r="L520" s="10">
        <v>0</v>
      </c>
      <c r="M520" s="10">
        <v>1440058374.7801008</v>
      </c>
      <c r="N520" s="10">
        <v>16798468.785178423</v>
      </c>
      <c r="O520" s="10">
        <v>346264898.35000002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f t="shared" si="71"/>
        <v>3530919974.4652791</v>
      </c>
      <c r="W520" s="29">
        <v>1727798232.55</v>
      </c>
      <c r="X520" s="29">
        <f t="shared" si="72"/>
        <v>1440058374.7801008</v>
      </c>
      <c r="Y520" s="29">
        <f t="shared" si="73"/>
        <v>363063367.13517845</v>
      </c>
      <c r="Z520" s="29">
        <f t="shared" si="74"/>
        <v>3530919974.4652796</v>
      </c>
      <c r="AA520" s="27">
        <v>326007014</v>
      </c>
      <c r="AB520" s="29">
        <f t="shared" si="75"/>
        <v>3204912960.4652796</v>
      </c>
      <c r="AC520" s="28">
        <v>0</v>
      </c>
      <c r="AD520" s="28">
        <v>0</v>
      </c>
      <c r="AE520" s="28"/>
      <c r="AF520" s="27">
        <v>0</v>
      </c>
      <c r="AG520" s="27">
        <f t="shared" si="70"/>
        <v>0</v>
      </c>
      <c r="AH520" s="27">
        <v>89203</v>
      </c>
      <c r="AI520" s="29">
        <f t="shared" si="76"/>
        <v>3205002163.4652796</v>
      </c>
    </row>
    <row r="521" spans="1:35" ht="30" x14ac:dyDescent="0.25">
      <c r="A521" s="11" t="s">
        <v>1214</v>
      </c>
      <c r="B521" s="10" t="s">
        <v>2408</v>
      </c>
      <c r="C521" s="10" t="s">
        <v>1739</v>
      </c>
      <c r="D521" s="10"/>
      <c r="E521" s="10" t="s">
        <v>387</v>
      </c>
      <c r="F521" s="10" t="s">
        <v>1777</v>
      </c>
      <c r="G521" s="10">
        <v>801420857.25</v>
      </c>
      <c r="H521" s="10">
        <v>0</v>
      </c>
      <c r="I521" s="10">
        <v>0</v>
      </c>
      <c r="J521" s="10">
        <v>0</v>
      </c>
      <c r="K521" s="10">
        <f t="shared" si="77"/>
        <v>801420857.25</v>
      </c>
      <c r="L521" s="10">
        <v>0</v>
      </c>
      <c r="M521" s="10">
        <v>1285997626.9801869</v>
      </c>
      <c r="N521" s="10">
        <v>7801533.3207267523</v>
      </c>
      <c r="O521" s="10">
        <v>160534265.34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f t="shared" si="71"/>
        <v>2255754282.890914</v>
      </c>
      <c r="W521" s="29">
        <v>801420857.25</v>
      </c>
      <c r="X521" s="29">
        <f t="shared" si="72"/>
        <v>1285997626.9801869</v>
      </c>
      <c r="Y521" s="29">
        <f t="shared" si="73"/>
        <v>168335798.66072676</v>
      </c>
      <c r="Z521" s="29">
        <f t="shared" si="74"/>
        <v>2255754282.8909135</v>
      </c>
      <c r="AA521" s="27">
        <v>685522641.24000001</v>
      </c>
      <c r="AB521" s="29">
        <f t="shared" si="75"/>
        <v>1570231641.6509135</v>
      </c>
      <c r="AC521" s="28">
        <v>0</v>
      </c>
      <c r="AD521" s="28">
        <v>0</v>
      </c>
      <c r="AE521" s="28"/>
      <c r="AF521" s="27">
        <v>21458778</v>
      </c>
      <c r="AG521" s="27">
        <f t="shared" si="70"/>
        <v>21458778</v>
      </c>
      <c r="AH521" s="27">
        <v>45176</v>
      </c>
      <c r="AI521" s="29">
        <f t="shared" si="76"/>
        <v>1591735595.6509135</v>
      </c>
    </row>
    <row r="522" spans="1:35" ht="30" x14ac:dyDescent="0.25">
      <c r="A522" s="11" t="s">
        <v>1214</v>
      </c>
      <c r="B522" s="10" t="s">
        <v>2408</v>
      </c>
      <c r="C522" s="10" t="s">
        <v>1739</v>
      </c>
      <c r="D522" s="10"/>
      <c r="E522" s="10" t="s">
        <v>388</v>
      </c>
      <c r="F522" s="10" t="s">
        <v>1778</v>
      </c>
      <c r="G522" s="10">
        <v>450331555.37</v>
      </c>
      <c r="H522" s="10">
        <v>0</v>
      </c>
      <c r="I522" s="10">
        <v>0</v>
      </c>
      <c r="J522" s="10">
        <v>0</v>
      </c>
      <c r="K522" s="10">
        <f t="shared" si="77"/>
        <v>450331555.37</v>
      </c>
      <c r="L522" s="10">
        <v>0</v>
      </c>
      <c r="M522" s="10">
        <v>281829710.33171135</v>
      </c>
      <c r="N522" s="10">
        <v>1748138.6854864582</v>
      </c>
      <c r="O522" s="10">
        <v>34506141.960000001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f t="shared" si="71"/>
        <v>768415546.34719789</v>
      </c>
      <c r="W522" s="29">
        <v>450331555.37</v>
      </c>
      <c r="X522" s="29">
        <f t="shared" si="72"/>
        <v>281829710.33171135</v>
      </c>
      <c r="Y522" s="29">
        <f t="shared" si="73"/>
        <v>36254280.645486459</v>
      </c>
      <c r="Z522" s="29">
        <f t="shared" si="74"/>
        <v>768415546.34719789</v>
      </c>
      <c r="AA522" s="27">
        <v>0</v>
      </c>
      <c r="AB522" s="29">
        <f t="shared" si="75"/>
        <v>768415546.34719789</v>
      </c>
      <c r="AC522" s="28">
        <v>0</v>
      </c>
      <c r="AD522" s="28">
        <v>0</v>
      </c>
      <c r="AE522" s="28"/>
      <c r="AF522" s="27">
        <v>56996520.359999999</v>
      </c>
      <c r="AG522" s="27">
        <f t="shared" ref="AG522:AG585" si="78">SUM(AC522:AF522)</f>
        <v>56996520.359999999</v>
      </c>
      <c r="AH522" s="27">
        <v>39126</v>
      </c>
      <c r="AI522" s="29">
        <f t="shared" si="76"/>
        <v>825451192.7071979</v>
      </c>
    </row>
    <row r="523" spans="1:35" ht="30" x14ac:dyDescent="0.25">
      <c r="A523" s="11" t="s">
        <v>1214</v>
      </c>
      <c r="B523" s="10" t="s">
        <v>2408</v>
      </c>
      <c r="C523" s="10" t="s">
        <v>1739</v>
      </c>
      <c r="D523" s="10"/>
      <c r="E523" s="10" t="s">
        <v>389</v>
      </c>
      <c r="F523" s="10" t="s">
        <v>1779</v>
      </c>
      <c r="G523" s="10">
        <v>545214426.36000001</v>
      </c>
      <c r="H523" s="10">
        <v>0</v>
      </c>
      <c r="I523" s="10">
        <v>0</v>
      </c>
      <c r="J523" s="10">
        <v>0</v>
      </c>
      <c r="K523" s="10">
        <f t="shared" si="77"/>
        <v>545214426.36000001</v>
      </c>
      <c r="L523" s="10">
        <v>0</v>
      </c>
      <c r="M523" s="10">
        <v>861508819.2365284</v>
      </c>
      <c r="N523" s="10">
        <v>5262685.6813586354</v>
      </c>
      <c r="O523" s="10">
        <v>106442521.12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f t="shared" si="71"/>
        <v>1518428452.3978872</v>
      </c>
      <c r="W523" s="29">
        <v>545214426.36000001</v>
      </c>
      <c r="X523" s="29">
        <f t="shared" si="72"/>
        <v>861508819.2365284</v>
      </c>
      <c r="Y523" s="29">
        <f t="shared" si="73"/>
        <v>111705206.80135864</v>
      </c>
      <c r="Z523" s="29">
        <f t="shared" si="74"/>
        <v>1518428452.3978872</v>
      </c>
      <c r="AA523" s="27">
        <v>884614152.84000003</v>
      </c>
      <c r="AB523" s="29">
        <f t="shared" si="75"/>
        <v>633814299.5578872</v>
      </c>
      <c r="AC523" s="28">
        <v>0</v>
      </c>
      <c r="AD523" s="28">
        <v>0</v>
      </c>
      <c r="AE523" s="28"/>
      <c r="AF523" s="27">
        <v>0</v>
      </c>
      <c r="AG523" s="27">
        <f t="shared" si="78"/>
        <v>0</v>
      </c>
      <c r="AH523" s="27">
        <v>42225</v>
      </c>
      <c r="AI523" s="29">
        <f t="shared" si="76"/>
        <v>633856524.5578872</v>
      </c>
    </row>
    <row r="524" spans="1:35" ht="30" x14ac:dyDescent="0.25">
      <c r="A524" s="11" t="s">
        <v>1214</v>
      </c>
      <c r="B524" s="10" t="s">
        <v>2408</v>
      </c>
      <c r="C524" s="10" t="s">
        <v>1739</v>
      </c>
      <c r="D524" s="10"/>
      <c r="E524" s="10" t="s">
        <v>390</v>
      </c>
      <c r="F524" s="10" t="s">
        <v>1780</v>
      </c>
      <c r="G524" s="10">
        <v>558010616.65999997</v>
      </c>
      <c r="H524" s="10">
        <v>0</v>
      </c>
      <c r="I524" s="10">
        <v>0</v>
      </c>
      <c r="J524" s="10">
        <v>0</v>
      </c>
      <c r="K524" s="10">
        <f t="shared" si="77"/>
        <v>558010616.65999997</v>
      </c>
      <c r="L524" s="10">
        <v>0</v>
      </c>
      <c r="M524" s="10">
        <v>631451888.33750498</v>
      </c>
      <c r="N524" s="10">
        <v>3854231.2857514322</v>
      </c>
      <c r="O524" s="10">
        <v>78046430.810000002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f t="shared" si="71"/>
        <v>1271363167.0932562</v>
      </c>
      <c r="W524" s="29">
        <v>558010616.65999997</v>
      </c>
      <c r="X524" s="29">
        <f t="shared" si="72"/>
        <v>631451888.33750498</v>
      </c>
      <c r="Y524" s="29">
        <f t="shared" si="73"/>
        <v>81900662.095751435</v>
      </c>
      <c r="Z524" s="29">
        <f t="shared" si="74"/>
        <v>1271363167.0932565</v>
      </c>
      <c r="AA524" s="27">
        <v>498307317</v>
      </c>
      <c r="AB524" s="29">
        <f t="shared" si="75"/>
        <v>773055850.09325647</v>
      </c>
      <c r="AC524" s="28">
        <v>0</v>
      </c>
      <c r="AD524" s="28">
        <v>0</v>
      </c>
      <c r="AE524" s="28"/>
      <c r="AF524" s="27">
        <v>129703118</v>
      </c>
      <c r="AG524" s="27">
        <f t="shared" si="78"/>
        <v>129703118</v>
      </c>
      <c r="AH524" s="27">
        <v>43200</v>
      </c>
      <c r="AI524" s="29">
        <f t="shared" si="76"/>
        <v>902802168.09325647</v>
      </c>
    </row>
    <row r="525" spans="1:35" ht="30" x14ac:dyDescent="0.25">
      <c r="A525" s="11" t="s">
        <v>1214</v>
      </c>
      <c r="B525" s="10" t="s">
        <v>2408</v>
      </c>
      <c r="C525" s="10" t="s">
        <v>1739</v>
      </c>
      <c r="D525" s="10"/>
      <c r="E525" s="10" t="s">
        <v>391</v>
      </c>
      <c r="F525" s="10" t="s">
        <v>1781</v>
      </c>
      <c r="G525" s="10">
        <v>621145388.46000004</v>
      </c>
      <c r="H525" s="10">
        <v>0</v>
      </c>
      <c r="I525" s="10">
        <v>0</v>
      </c>
      <c r="J525" s="10">
        <v>0</v>
      </c>
      <c r="K525" s="10">
        <f t="shared" si="77"/>
        <v>621145388.46000004</v>
      </c>
      <c r="L525" s="10">
        <v>0</v>
      </c>
      <c r="M525" s="10">
        <v>804455556.07471073</v>
      </c>
      <c r="N525" s="10">
        <v>4905454.4082245827</v>
      </c>
      <c r="O525" s="10">
        <v>99464917.260000005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f t="shared" si="71"/>
        <v>1529971316.2029355</v>
      </c>
      <c r="W525" s="29">
        <v>621145388.46000004</v>
      </c>
      <c r="X525" s="29">
        <f t="shared" si="72"/>
        <v>804455556.07471073</v>
      </c>
      <c r="Y525" s="29">
        <f t="shared" si="73"/>
        <v>104370371.66822459</v>
      </c>
      <c r="Z525" s="29">
        <f t="shared" si="74"/>
        <v>1529971316.2029355</v>
      </c>
      <c r="AA525" s="27">
        <v>474320848.44999999</v>
      </c>
      <c r="AB525" s="29">
        <f t="shared" si="75"/>
        <v>1055650467.7529354</v>
      </c>
      <c r="AC525" s="28">
        <v>0</v>
      </c>
      <c r="AD525" s="28">
        <v>0</v>
      </c>
      <c r="AE525" s="28"/>
      <c r="AF525" s="27">
        <v>0</v>
      </c>
      <c r="AG525" s="27">
        <f t="shared" si="78"/>
        <v>0</v>
      </c>
      <c r="AH525" s="27">
        <v>48428</v>
      </c>
      <c r="AI525" s="29">
        <f t="shared" si="76"/>
        <v>1055698895.7529354</v>
      </c>
    </row>
    <row r="526" spans="1:35" ht="30" x14ac:dyDescent="0.25">
      <c r="A526" s="11" t="s">
        <v>1214</v>
      </c>
      <c r="B526" s="10" t="s">
        <v>2408</v>
      </c>
      <c r="C526" s="10" t="s">
        <v>1739</v>
      </c>
      <c r="D526" s="10"/>
      <c r="E526" s="10" t="s">
        <v>392</v>
      </c>
      <c r="F526" s="10" t="s">
        <v>1782</v>
      </c>
      <c r="G526" s="10">
        <v>498248039.97000003</v>
      </c>
      <c r="H526" s="10">
        <v>0</v>
      </c>
      <c r="I526" s="10">
        <v>0</v>
      </c>
      <c r="J526" s="10">
        <v>0</v>
      </c>
      <c r="K526" s="10">
        <f t="shared" si="77"/>
        <v>498248039.97000003</v>
      </c>
      <c r="L526" s="10">
        <v>0</v>
      </c>
      <c r="M526" s="10">
        <v>1138013322.4831271</v>
      </c>
      <c r="N526" s="10">
        <v>2801216.6455331147</v>
      </c>
      <c r="O526" s="10">
        <v>56260288.670000002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f t="shared" si="71"/>
        <v>1695322867.7686603</v>
      </c>
      <c r="W526" s="29">
        <v>498248039.97000003</v>
      </c>
      <c r="X526" s="29">
        <f t="shared" si="72"/>
        <v>1138013322.4831271</v>
      </c>
      <c r="Y526" s="29">
        <f t="shared" si="73"/>
        <v>59061505.315533116</v>
      </c>
      <c r="Z526" s="29">
        <f t="shared" si="74"/>
        <v>1695322867.7686603</v>
      </c>
      <c r="AA526" s="27">
        <v>1244971332.24</v>
      </c>
      <c r="AB526" s="29">
        <f t="shared" si="75"/>
        <v>450351535.5286603</v>
      </c>
      <c r="AC526" s="28">
        <v>0</v>
      </c>
      <c r="AD526" s="28">
        <v>0</v>
      </c>
      <c r="AE526" s="28"/>
      <c r="AF526" s="27">
        <v>0</v>
      </c>
      <c r="AG526" s="27">
        <f t="shared" si="78"/>
        <v>0</v>
      </c>
      <c r="AH526" s="27">
        <v>40706</v>
      </c>
      <c r="AI526" s="29">
        <f t="shared" si="76"/>
        <v>450392241.5286603</v>
      </c>
    </row>
    <row r="527" spans="1:35" ht="30" x14ac:dyDescent="0.25">
      <c r="A527" s="11" t="s">
        <v>1214</v>
      </c>
      <c r="B527" s="10" t="s">
        <v>2408</v>
      </c>
      <c r="C527" s="10" t="s">
        <v>1739</v>
      </c>
      <c r="D527" s="10"/>
      <c r="E527" s="10" t="s">
        <v>393</v>
      </c>
      <c r="F527" s="10" t="s">
        <v>1783</v>
      </c>
      <c r="G527" s="10">
        <v>492350567.68000001</v>
      </c>
      <c r="H527" s="10">
        <v>0</v>
      </c>
      <c r="I527" s="10">
        <v>0</v>
      </c>
      <c r="J527" s="10">
        <v>0</v>
      </c>
      <c r="K527" s="10">
        <f t="shared" si="77"/>
        <v>492350567.68000001</v>
      </c>
      <c r="L527" s="10">
        <v>0</v>
      </c>
      <c r="M527" s="10">
        <v>277529364.42630637</v>
      </c>
      <c r="N527" s="10">
        <v>1733392.1893354654</v>
      </c>
      <c r="O527" s="10">
        <v>33559211.689999998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f t="shared" si="71"/>
        <v>805172535.98564172</v>
      </c>
      <c r="W527" s="29">
        <v>492350567.68000001</v>
      </c>
      <c r="X527" s="29">
        <f t="shared" si="72"/>
        <v>277529364.42630637</v>
      </c>
      <c r="Y527" s="29">
        <f t="shared" si="73"/>
        <v>35292603.879335463</v>
      </c>
      <c r="Z527" s="29">
        <f t="shared" si="74"/>
        <v>805172535.98564172</v>
      </c>
      <c r="AA527" s="27">
        <v>603645981.34000003</v>
      </c>
      <c r="AB527" s="29">
        <f t="shared" si="75"/>
        <v>201526554.64564168</v>
      </c>
      <c r="AC527" s="28">
        <v>0</v>
      </c>
      <c r="AD527" s="28">
        <v>0</v>
      </c>
      <c r="AE527" s="28"/>
      <c r="AF527" s="27">
        <v>0</v>
      </c>
      <c r="AG527" s="27">
        <f t="shared" si="78"/>
        <v>0</v>
      </c>
      <c r="AH527" s="27">
        <v>39829</v>
      </c>
      <c r="AI527" s="29">
        <f t="shared" si="76"/>
        <v>201566383.64564168</v>
      </c>
    </row>
    <row r="528" spans="1:35" ht="30" x14ac:dyDescent="0.25">
      <c r="A528" s="11" t="s">
        <v>1214</v>
      </c>
      <c r="B528" s="10" t="s">
        <v>2408</v>
      </c>
      <c r="C528" s="10" t="s">
        <v>1739</v>
      </c>
      <c r="D528" s="10"/>
      <c r="E528" s="10" t="s">
        <v>394</v>
      </c>
      <c r="F528" s="10" t="s">
        <v>1784</v>
      </c>
      <c r="G528" s="10">
        <v>799631157.25999999</v>
      </c>
      <c r="H528" s="10">
        <v>0</v>
      </c>
      <c r="I528" s="10">
        <v>0</v>
      </c>
      <c r="J528" s="10">
        <v>0</v>
      </c>
      <c r="K528" s="10">
        <f t="shared" si="77"/>
        <v>799631157.25999999</v>
      </c>
      <c r="L528" s="10">
        <v>0</v>
      </c>
      <c r="M528" s="10">
        <v>1155416455.6077452</v>
      </c>
      <c r="N528" s="10">
        <v>7053415.3444963396</v>
      </c>
      <c r="O528" s="10">
        <v>142851804.09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f t="shared" si="71"/>
        <v>2104952832.3022413</v>
      </c>
      <c r="W528" s="29">
        <v>799631157.25999999</v>
      </c>
      <c r="X528" s="29">
        <f t="shared" si="72"/>
        <v>1155416455.6077452</v>
      </c>
      <c r="Y528" s="29">
        <f t="shared" si="73"/>
        <v>149905219.43449634</v>
      </c>
      <c r="Z528" s="29">
        <f t="shared" si="74"/>
        <v>2104952832.3022416</v>
      </c>
      <c r="AA528" s="27">
        <v>0</v>
      </c>
      <c r="AB528" s="29">
        <f t="shared" si="75"/>
        <v>2104952832.3022416</v>
      </c>
      <c r="AC528" s="28">
        <v>0</v>
      </c>
      <c r="AD528" s="28">
        <v>0</v>
      </c>
      <c r="AE528" s="28"/>
      <c r="AF528" s="27">
        <v>1235275941</v>
      </c>
      <c r="AG528" s="27">
        <f t="shared" si="78"/>
        <v>1235275941</v>
      </c>
      <c r="AH528" s="27">
        <v>62509</v>
      </c>
      <c r="AI528" s="29">
        <f t="shared" si="76"/>
        <v>3340291282.3022413</v>
      </c>
    </row>
    <row r="529" spans="1:35" ht="30" x14ac:dyDescent="0.25">
      <c r="A529" s="11" t="s">
        <v>1214</v>
      </c>
      <c r="B529" s="10" t="s">
        <v>2408</v>
      </c>
      <c r="C529" s="10" t="s">
        <v>1739</v>
      </c>
      <c r="D529" s="10"/>
      <c r="E529" s="10" t="s">
        <v>395</v>
      </c>
      <c r="F529" s="10" t="s">
        <v>1785</v>
      </c>
      <c r="G529" s="10">
        <v>1011963195.75</v>
      </c>
      <c r="H529" s="10">
        <v>0</v>
      </c>
      <c r="I529" s="10">
        <v>0</v>
      </c>
      <c r="J529" s="10">
        <v>0</v>
      </c>
      <c r="K529" s="10">
        <f t="shared" si="77"/>
        <v>1011963195.75</v>
      </c>
      <c r="L529" s="10">
        <v>0</v>
      </c>
      <c r="M529" s="10">
        <v>1626865107.6332216</v>
      </c>
      <c r="N529" s="10">
        <v>9888865.3367817998</v>
      </c>
      <c r="O529" s="10">
        <v>202475950.71000001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f t="shared" si="71"/>
        <v>2851193119.4300036</v>
      </c>
      <c r="W529" s="29">
        <v>1011963195.75</v>
      </c>
      <c r="X529" s="29">
        <f t="shared" si="72"/>
        <v>1626865107.6332216</v>
      </c>
      <c r="Y529" s="29">
        <f t="shared" si="73"/>
        <v>212364816.04678181</v>
      </c>
      <c r="Z529" s="29">
        <f t="shared" si="74"/>
        <v>2851193119.4300036</v>
      </c>
      <c r="AA529" s="27">
        <v>808191410</v>
      </c>
      <c r="AB529" s="29">
        <f t="shared" si="75"/>
        <v>2043001709.4300036</v>
      </c>
      <c r="AC529" s="28">
        <v>0</v>
      </c>
      <c r="AD529" s="28">
        <v>0</v>
      </c>
      <c r="AE529" s="28"/>
      <c r="AF529" s="27">
        <v>106153498.79000001</v>
      </c>
      <c r="AG529" s="27">
        <f t="shared" si="78"/>
        <v>106153498.79000001</v>
      </c>
      <c r="AH529" s="27">
        <v>45994</v>
      </c>
      <c r="AI529" s="29">
        <f t="shared" si="76"/>
        <v>2149201202.2200036</v>
      </c>
    </row>
    <row r="530" spans="1:35" ht="30" x14ac:dyDescent="0.25">
      <c r="A530" s="11" t="s">
        <v>1214</v>
      </c>
      <c r="B530" s="10" t="s">
        <v>2408</v>
      </c>
      <c r="C530" s="10" t="s">
        <v>1739</v>
      </c>
      <c r="D530" s="10"/>
      <c r="E530" s="10" t="s">
        <v>1003</v>
      </c>
      <c r="F530" s="10" t="s">
        <v>1786</v>
      </c>
      <c r="G530" s="10">
        <v>1385064990.4000001</v>
      </c>
      <c r="H530" s="10">
        <v>0</v>
      </c>
      <c r="I530" s="10">
        <v>0</v>
      </c>
      <c r="J530" s="10">
        <v>0</v>
      </c>
      <c r="K530" s="10">
        <f t="shared" si="77"/>
        <v>1385064990.4000001</v>
      </c>
      <c r="L530" s="10">
        <v>0</v>
      </c>
      <c r="M530" s="10">
        <v>4637152389.602519</v>
      </c>
      <c r="N530" s="10">
        <v>13501322.25391221</v>
      </c>
      <c r="O530" s="10">
        <v>277371953.82999998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f t="shared" si="71"/>
        <v>6313090656.0864315</v>
      </c>
      <c r="W530" s="29">
        <v>1385064990.4000001</v>
      </c>
      <c r="X530" s="29">
        <f t="shared" si="72"/>
        <v>4637152389.602519</v>
      </c>
      <c r="Y530" s="29">
        <f t="shared" si="73"/>
        <v>290873276.08391219</v>
      </c>
      <c r="Z530" s="29">
        <f t="shared" si="74"/>
        <v>6313090656.0864315</v>
      </c>
      <c r="AA530" s="27">
        <v>894509861</v>
      </c>
      <c r="AB530" s="29">
        <f t="shared" si="75"/>
        <v>5418580795.0864315</v>
      </c>
      <c r="AC530" s="28">
        <v>0</v>
      </c>
      <c r="AD530" s="28">
        <v>0</v>
      </c>
      <c r="AE530" s="28"/>
      <c r="AF530" s="27">
        <v>0</v>
      </c>
      <c r="AG530" s="27">
        <f t="shared" si="78"/>
        <v>0</v>
      </c>
      <c r="AH530" s="27">
        <v>89296</v>
      </c>
      <c r="AI530" s="29">
        <f t="shared" si="76"/>
        <v>5418670091.0864315</v>
      </c>
    </row>
    <row r="531" spans="1:35" ht="30" x14ac:dyDescent="0.25">
      <c r="A531" s="11" t="s">
        <v>1214</v>
      </c>
      <c r="B531" s="10" t="s">
        <v>2408</v>
      </c>
      <c r="C531" s="10" t="s">
        <v>1739</v>
      </c>
      <c r="D531" s="10"/>
      <c r="E531" s="10" t="s">
        <v>1004</v>
      </c>
      <c r="F531" s="10" t="s">
        <v>1787</v>
      </c>
      <c r="G531" s="10">
        <v>1112024772.79</v>
      </c>
      <c r="H531" s="10">
        <v>0</v>
      </c>
      <c r="I531" s="10">
        <v>0</v>
      </c>
      <c r="J531" s="10">
        <v>0</v>
      </c>
      <c r="K531" s="10">
        <f t="shared" si="77"/>
        <v>1112024772.79</v>
      </c>
      <c r="L531" s="10">
        <v>0</v>
      </c>
      <c r="M531" s="10">
        <v>299138790.41897225</v>
      </c>
      <c r="N531" s="10">
        <v>7158249.6331229508</v>
      </c>
      <c r="O531" s="10">
        <v>141383014.43000001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f t="shared" si="71"/>
        <v>1559704827.2720952</v>
      </c>
      <c r="W531" s="29">
        <v>1112024772.79</v>
      </c>
      <c r="X531" s="29">
        <f t="shared" si="72"/>
        <v>299138790.41897225</v>
      </c>
      <c r="Y531" s="29">
        <f t="shared" si="73"/>
        <v>148541264.06312296</v>
      </c>
      <c r="Z531" s="29">
        <f t="shared" si="74"/>
        <v>1559704827.2720952</v>
      </c>
      <c r="AA531" s="27">
        <v>0</v>
      </c>
      <c r="AB531" s="29">
        <f t="shared" si="75"/>
        <v>1559704827.2720952</v>
      </c>
      <c r="AC531" s="28">
        <v>0</v>
      </c>
      <c r="AD531" s="28">
        <v>0</v>
      </c>
      <c r="AE531" s="28"/>
      <c r="AF531" s="27">
        <v>53008595</v>
      </c>
      <c r="AG531" s="27">
        <f t="shared" si="78"/>
        <v>53008595</v>
      </c>
      <c r="AH531" s="27">
        <v>86686</v>
      </c>
      <c r="AI531" s="29">
        <f t="shared" si="76"/>
        <v>1612800108.2720952</v>
      </c>
    </row>
    <row r="532" spans="1:35" ht="30" x14ac:dyDescent="0.25">
      <c r="A532" s="11" t="s">
        <v>1214</v>
      </c>
      <c r="B532" s="10" t="s">
        <v>2408</v>
      </c>
      <c r="C532" s="10" t="s">
        <v>1739</v>
      </c>
      <c r="D532" s="10"/>
      <c r="E532" s="10" t="s">
        <v>1005</v>
      </c>
      <c r="F532" s="10" t="s">
        <v>1788</v>
      </c>
      <c r="G532" s="10">
        <v>1164688944.9300001</v>
      </c>
      <c r="H532" s="10">
        <v>0</v>
      </c>
      <c r="I532" s="10">
        <v>0</v>
      </c>
      <c r="J532" s="10">
        <v>0</v>
      </c>
      <c r="K532" s="10">
        <f t="shared" si="77"/>
        <v>1164688944.9300001</v>
      </c>
      <c r="L532" s="10">
        <v>0</v>
      </c>
      <c r="M532" s="10">
        <v>307474718.61103654</v>
      </c>
      <c r="N532" s="10">
        <v>4583174.293019563</v>
      </c>
      <c r="O532" s="10">
        <v>89112458.939999998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f t="shared" si="71"/>
        <v>1565859296.7740562</v>
      </c>
      <c r="W532" s="29">
        <v>1164688944.9300001</v>
      </c>
      <c r="X532" s="29">
        <f t="shared" si="72"/>
        <v>307474718.61103654</v>
      </c>
      <c r="Y532" s="29">
        <f t="shared" si="73"/>
        <v>93695633.233019561</v>
      </c>
      <c r="Z532" s="29">
        <f t="shared" si="74"/>
        <v>1565859296.7740562</v>
      </c>
      <c r="AA532" s="27">
        <v>253094930.22</v>
      </c>
      <c r="AB532" s="29">
        <f t="shared" si="75"/>
        <v>1312764366.5540562</v>
      </c>
      <c r="AC532" s="28">
        <v>0</v>
      </c>
      <c r="AD532" s="28">
        <v>0</v>
      </c>
      <c r="AE532" s="28"/>
      <c r="AF532" s="27">
        <v>0</v>
      </c>
      <c r="AG532" s="27">
        <f t="shared" si="78"/>
        <v>0</v>
      </c>
      <c r="AH532" s="27">
        <v>90716</v>
      </c>
      <c r="AI532" s="29">
        <f t="shared" si="76"/>
        <v>1312855082.5540562</v>
      </c>
    </row>
    <row r="533" spans="1:35" ht="30" x14ac:dyDescent="0.25">
      <c r="A533" s="11" t="s">
        <v>1214</v>
      </c>
      <c r="B533" s="10" t="s">
        <v>2408</v>
      </c>
      <c r="C533" s="10" t="s">
        <v>1739</v>
      </c>
      <c r="D533" s="10"/>
      <c r="E533" s="10" t="s">
        <v>396</v>
      </c>
      <c r="F533" s="10" t="s">
        <v>1662</v>
      </c>
      <c r="G533" s="10">
        <v>857698229.70000005</v>
      </c>
      <c r="H533" s="10">
        <v>0</v>
      </c>
      <c r="I533" s="10">
        <v>0</v>
      </c>
      <c r="J533" s="10">
        <v>0</v>
      </c>
      <c r="K533" s="10">
        <f t="shared" si="77"/>
        <v>857698229.70000005</v>
      </c>
      <c r="L533" s="10">
        <v>0</v>
      </c>
      <c r="M533" s="10">
        <v>1383167290.2533789</v>
      </c>
      <c r="N533" s="10">
        <v>8431501.1928544044</v>
      </c>
      <c r="O533" s="10">
        <v>171290715.88999999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f t="shared" si="71"/>
        <v>2420587737.0362329</v>
      </c>
      <c r="W533" s="29">
        <v>857698229.70000005</v>
      </c>
      <c r="X533" s="29">
        <f t="shared" si="72"/>
        <v>1383167290.2533789</v>
      </c>
      <c r="Y533" s="29">
        <f t="shared" si="73"/>
        <v>179722217.08285439</v>
      </c>
      <c r="Z533" s="29">
        <f t="shared" si="74"/>
        <v>2420587737.0362329</v>
      </c>
      <c r="AA533" s="27">
        <v>0</v>
      </c>
      <c r="AB533" s="29">
        <f t="shared" si="75"/>
        <v>2420587737.0362329</v>
      </c>
      <c r="AC533" s="28">
        <v>0</v>
      </c>
      <c r="AD533" s="28">
        <v>0</v>
      </c>
      <c r="AE533" s="28"/>
      <c r="AF533" s="27">
        <v>245549737</v>
      </c>
      <c r="AG533" s="27">
        <f t="shared" si="78"/>
        <v>245549737</v>
      </c>
      <c r="AH533" s="27">
        <v>61887</v>
      </c>
      <c r="AI533" s="29">
        <f t="shared" si="76"/>
        <v>2666199361.0362329</v>
      </c>
    </row>
    <row r="534" spans="1:35" ht="30" x14ac:dyDescent="0.25">
      <c r="A534" s="11" t="s">
        <v>1214</v>
      </c>
      <c r="B534" s="10" t="s">
        <v>2408</v>
      </c>
      <c r="C534" s="10" t="s">
        <v>1739</v>
      </c>
      <c r="D534" s="10"/>
      <c r="E534" s="10" t="s">
        <v>397</v>
      </c>
      <c r="F534" s="10" t="s">
        <v>1789</v>
      </c>
      <c r="G534" s="10">
        <v>780404379.29999995</v>
      </c>
      <c r="H534" s="10">
        <v>0</v>
      </c>
      <c r="I534" s="10">
        <v>0</v>
      </c>
      <c r="J534" s="10">
        <v>0</v>
      </c>
      <c r="K534" s="10">
        <f t="shared" si="77"/>
        <v>780404379.29999995</v>
      </c>
      <c r="L534" s="10">
        <v>0</v>
      </c>
      <c r="M534" s="10">
        <v>1214012038.3573771</v>
      </c>
      <c r="N534" s="10">
        <v>7688200.516905129</v>
      </c>
      <c r="O534" s="10">
        <v>155764170.84999999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f t="shared" si="71"/>
        <v>2157868789.024282</v>
      </c>
      <c r="W534" s="29">
        <v>780404379.29999995</v>
      </c>
      <c r="X534" s="29">
        <f t="shared" si="72"/>
        <v>1214012038.3573771</v>
      </c>
      <c r="Y534" s="29">
        <f t="shared" si="73"/>
        <v>163452371.36690512</v>
      </c>
      <c r="Z534" s="29">
        <f t="shared" si="74"/>
        <v>2157868789.024282</v>
      </c>
      <c r="AA534" s="27">
        <v>926499801.52999997</v>
      </c>
      <c r="AB534" s="29">
        <f t="shared" si="75"/>
        <v>1231368987.494282</v>
      </c>
      <c r="AC534" s="28">
        <v>0</v>
      </c>
      <c r="AD534" s="28">
        <v>0</v>
      </c>
      <c r="AE534" s="28"/>
      <c r="AF534" s="27">
        <v>0</v>
      </c>
      <c r="AG534" s="27">
        <f t="shared" si="78"/>
        <v>0</v>
      </c>
      <c r="AH534" s="27">
        <v>59913</v>
      </c>
      <c r="AI534" s="29">
        <f t="shared" si="76"/>
        <v>1231428900.494282</v>
      </c>
    </row>
    <row r="535" spans="1:35" ht="30" x14ac:dyDescent="0.25">
      <c r="A535" s="11" t="s">
        <v>1214</v>
      </c>
      <c r="B535" s="10" t="s">
        <v>2408</v>
      </c>
      <c r="C535" s="10" t="s">
        <v>1739</v>
      </c>
      <c r="D535" s="10"/>
      <c r="E535" s="10" t="s">
        <v>398</v>
      </c>
      <c r="F535" s="10" t="s">
        <v>1790</v>
      </c>
      <c r="G535" s="10">
        <v>690859125.80999994</v>
      </c>
      <c r="H535" s="10">
        <v>0</v>
      </c>
      <c r="I535" s="10">
        <v>0</v>
      </c>
      <c r="J535" s="10">
        <v>0</v>
      </c>
      <c r="K535" s="10">
        <f t="shared" si="77"/>
        <v>690859125.80999994</v>
      </c>
      <c r="L535" s="10">
        <v>0</v>
      </c>
      <c r="M535" s="10">
        <v>640181353.35858703</v>
      </c>
      <c r="N535" s="10">
        <v>4021397.3454123139</v>
      </c>
      <c r="O535" s="10">
        <v>76663481.430000007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f t="shared" si="71"/>
        <v>1411725357.9439993</v>
      </c>
      <c r="W535" s="29">
        <v>690859125.80999994</v>
      </c>
      <c r="X535" s="29">
        <f t="shared" si="72"/>
        <v>640181353.35858703</v>
      </c>
      <c r="Y535" s="29">
        <f t="shared" si="73"/>
        <v>80684878.775412321</v>
      </c>
      <c r="Z535" s="29">
        <f t="shared" si="74"/>
        <v>1411725357.9439993</v>
      </c>
      <c r="AA535" s="27">
        <v>922233837.71000004</v>
      </c>
      <c r="AB535" s="29">
        <f t="shared" si="75"/>
        <v>489491520.23399925</v>
      </c>
      <c r="AC535" s="28">
        <v>0</v>
      </c>
      <c r="AD535" s="28">
        <v>0</v>
      </c>
      <c r="AE535" s="28"/>
      <c r="AF535" s="27">
        <v>79798947.290000007</v>
      </c>
      <c r="AG535" s="27">
        <f t="shared" si="78"/>
        <v>79798947.290000007</v>
      </c>
      <c r="AH535" s="27">
        <v>55001</v>
      </c>
      <c r="AI535" s="29">
        <f t="shared" si="76"/>
        <v>569345468.52399921</v>
      </c>
    </row>
    <row r="536" spans="1:35" ht="30" x14ac:dyDescent="0.25">
      <c r="A536" s="11" t="s">
        <v>1214</v>
      </c>
      <c r="B536" s="10" t="s">
        <v>2408</v>
      </c>
      <c r="C536" s="10" t="s">
        <v>1739</v>
      </c>
      <c r="D536" s="10"/>
      <c r="E536" s="10" t="s">
        <v>399</v>
      </c>
      <c r="F536" s="10" t="s">
        <v>1791</v>
      </c>
      <c r="G536" s="10">
        <v>0</v>
      </c>
      <c r="H536" s="10">
        <v>0</v>
      </c>
      <c r="I536" s="10">
        <v>0</v>
      </c>
      <c r="J536" s="10">
        <v>0</v>
      </c>
      <c r="K536" s="10">
        <f t="shared" si="77"/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f t="shared" si="71"/>
        <v>0</v>
      </c>
      <c r="W536" s="29">
        <v>0</v>
      </c>
      <c r="X536" s="29">
        <f t="shared" si="72"/>
        <v>0</v>
      </c>
      <c r="Y536" s="29">
        <f t="shared" si="73"/>
        <v>0</v>
      </c>
      <c r="Z536" s="29">
        <f t="shared" si="74"/>
        <v>0</v>
      </c>
      <c r="AA536" s="27">
        <v>0</v>
      </c>
      <c r="AB536" s="29">
        <f t="shared" si="75"/>
        <v>0</v>
      </c>
      <c r="AC536" s="28">
        <v>0</v>
      </c>
      <c r="AD536" s="28">
        <v>0</v>
      </c>
      <c r="AE536" s="28"/>
      <c r="AF536" s="27">
        <v>0</v>
      </c>
      <c r="AG536" s="27">
        <f t="shared" si="78"/>
        <v>0</v>
      </c>
      <c r="AH536" s="27">
        <v>0</v>
      </c>
      <c r="AI536" s="29">
        <f t="shared" si="76"/>
        <v>0</v>
      </c>
    </row>
    <row r="537" spans="1:35" ht="30" x14ac:dyDescent="0.25">
      <c r="A537" s="11" t="s">
        <v>1214</v>
      </c>
      <c r="B537" s="10" t="s">
        <v>2408</v>
      </c>
      <c r="C537" s="10" t="s">
        <v>1739</v>
      </c>
      <c r="D537" s="10"/>
      <c r="E537" s="10" t="s">
        <v>400</v>
      </c>
      <c r="F537" s="10" t="s">
        <v>1792</v>
      </c>
      <c r="G537" s="10">
        <v>417582484.44999999</v>
      </c>
      <c r="H537" s="10">
        <v>0</v>
      </c>
      <c r="I537" s="10">
        <v>0</v>
      </c>
      <c r="J537" s="10">
        <v>0</v>
      </c>
      <c r="K537" s="10">
        <f t="shared" si="77"/>
        <v>417582484.44999999</v>
      </c>
      <c r="L537" s="10">
        <v>0</v>
      </c>
      <c r="M537" s="10">
        <v>1100327051.9237528</v>
      </c>
      <c r="N537" s="10">
        <v>3101314.5502343327</v>
      </c>
      <c r="O537" s="10">
        <v>60755051.43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f t="shared" si="71"/>
        <v>1581765902.3539872</v>
      </c>
      <c r="W537" s="29">
        <v>417582484.44999999</v>
      </c>
      <c r="X537" s="29">
        <f t="shared" si="72"/>
        <v>1100327051.9237528</v>
      </c>
      <c r="Y537" s="29">
        <f t="shared" si="73"/>
        <v>63856365.980234332</v>
      </c>
      <c r="Z537" s="29">
        <f t="shared" si="74"/>
        <v>1581765902.3539872</v>
      </c>
      <c r="AA537" s="27">
        <v>25568032</v>
      </c>
      <c r="AB537" s="29">
        <f t="shared" si="75"/>
        <v>1556197870.3539872</v>
      </c>
      <c r="AC537" s="28">
        <v>0</v>
      </c>
      <c r="AD537" s="28">
        <v>0</v>
      </c>
      <c r="AE537" s="28"/>
      <c r="AF537" s="27">
        <v>0</v>
      </c>
      <c r="AG537" s="27">
        <f t="shared" si="78"/>
        <v>0</v>
      </c>
      <c r="AH537" s="27">
        <v>33240</v>
      </c>
      <c r="AI537" s="29">
        <f t="shared" si="76"/>
        <v>1556231110.3539872</v>
      </c>
    </row>
    <row r="538" spans="1:35" ht="30" x14ac:dyDescent="0.25">
      <c r="A538" s="11" t="s">
        <v>1214</v>
      </c>
      <c r="B538" s="10" t="s">
        <v>2408</v>
      </c>
      <c r="C538" s="10" t="s">
        <v>1739</v>
      </c>
      <c r="D538" s="10"/>
      <c r="E538" s="10" t="s">
        <v>401</v>
      </c>
      <c r="F538" s="10" t="s">
        <v>1793</v>
      </c>
      <c r="G538" s="10">
        <v>1049776495.29</v>
      </c>
      <c r="H538" s="10">
        <v>0</v>
      </c>
      <c r="I538" s="10">
        <v>0</v>
      </c>
      <c r="J538" s="10">
        <v>0</v>
      </c>
      <c r="K538" s="10">
        <f t="shared" si="77"/>
        <v>1049776495.29</v>
      </c>
      <c r="L538" s="10">
        <v>0</v>
      </c>
      <c r="M538" s="10">
        <v>346902830.90437782</v>
      </c>
      <c r="N538" s="10">
        <v>6622800.264608413</v>
      </c>
      <c r="O538" s="10">
        <v>129098171.47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f t="shared" si="71"/>
        <v>1532400297.9289863</v>
      </c>
      <c r="W538" s="29">
        <v>1049776495.29</v>
      </c>
      <c r="X538" s="29">
        <f t="shared" si="72"/>
        <v>346902830.90437782</v>
      </c>
      <c r="Y538" s="29">
        <f t="shared" si="73"/>
        <v>135720971.73460841</v>
      </c>
      <c r="Z538" s="29">
        <f t="shared" si="74"/>
        <v>1532400297.9289863</v>
      </c>
      <c r="AA538" s="27">
        <v>0</v>
      </c>
      <c r="AB538" s="29">
        <f t="shared" si="75"/>
        <v>1532400297.9289863</v>
      </c>
      <c r="AC538" s="28">
        <v>0</v>
      </c>
      <c r="AD538" s="28">
        <v>0</v>
      </c>
      <c r="AE538" s="28"/>
      <c r="AF538" s="27">
        <v>0</v>
      </c>
      <c r="AG538" s="27">
        <f t="shared" si="78"/>
        <v>0</v>
      </c>
      <c r="AH538" s="27">
        <v>83132</v>
      </c>
      <c r="AI538" s="29">
        <f t="shared" si="76"/>
        <v>1532483429.9289863</v>
      </c>
    </row>
    <row r="539" spans="1:35" ht="30" x14ac:dyDescent="0.25">
      <c r="A539" s="11" t="s">
        <v>1214</v>
      </c>
      <c r="B539" s="10" t="s">
        <v>2408</v>
      </c>
      <c r="C539" s="10" t="s">
        <v>1739</v>
      </c>
      <c r="D539" s="10"/>
      <c r="E539" s="10" t="s">
        <v>402</v>
      </c>
      <c r="F539" s="10" t="s">
        <v>1794</v>
      </c>
      <c r="G539" s="10">
        <v>0</v>
      </c>
      <c r="H539" s="10">
        <v>0</v>
      </c>
      <c r="I539" s="10">
        <v>0</v>
      </c>
      <c r="J539" s="10">
        <v>0</v>
      </c>
      <c r="K539" s="10">
        <f t="shared" si="77"/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f t="shared" si="71"/>
        <v>0</v>
      </c>
      <c r="W539" s="29">
        <v>0</v>
      </c>
      <c r="X539" s="29">
        <f t="shared" si="72"/>
        <v>0</v>
      </c>
      <c r="Y539" s="29">
        <f t="shared" si="73"/>
        <v>0</v>
      </c>
      <c r="Z539" s="29">
        <f t="shared" si="74"/>
        <v>0</v>
      </c>
      <c r="AA539" s="27">
        <v>0</v>
      </c>
      <c r="AB539" s="29">
        <f t="shared" si="75"/>
        <v>0</v>
      </c>
      <c r="AC539" s="28">
        <v>0</v>
      </c>
      <c r="AD539" s="28">
        <v>0</v>
      </c>
      <c r="AE539" s="28"/>
      <c r="AF539" s="27">
        <v>0</v>
      </c>
      <c r="AG539" s="27">
        <f t="shared" si="78"/>
        <v>0</v>
      </c>
      <c r="AH539" s="27">
        <v>0</v>
      </c>
      <c r="AI539" s="29">
        <f t="shared" si="76"/>
        <v>0</v>
      </c>
    </row>
    <row r="540" spans="1:35" ht="30" x14ac:dyDescent="0.25">
      <c r="A540" s="11" t="s">
        <v>1214</v>
      </c>
      <c r="B540" s="10" t="s">
        <v>2408</v>
      </c>
      <c r="C540" s="10" t="s">
        <v>1739</v>
      </c>
      <c r="D540" s="10"/>
      <c r="E540" s="10" t="s">
        <v>403</v>
      </c>
      <c r="F540" s="10" t="s">
        <v>1361</v>
      </c>
      <c r="G540" s="10">
        <v>415144385</v>
      </c>
      <c r="H540" s="10">
        <v>0</v>
      </c>
      <c r="I540" s="10">
        <v>0</v>
      </c>
      <c r="J540" s="10">
        <v>0</v>
      </c>
      <c r="K540" s="10">
        <f t="shared" si="77"/>
        <v>415144385</v>
      </c>
      <c r="L540" s="10">
        <v>0</v>
      </c>
      <c r="M540" s="10">
        <v>119575824.49377537</v>
      </c>
      <c r="N540" s="10">
        <v>1462152.6920801848</v>
      </c>
      <c r="O540" s="10">
        <v>28824559.82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f t="shared" si="71"/>
        <v>565006922.00585556</v>
      </c>
      <c r="W540" s="29">
        <v>415144385</v>
      </c>
      <c r="X540" s="29">
        <f t="shared" si="72"/>
        <v>119575824.49377537</v>
      </c>
      <c r="Y540" s="29">
        <f t="shared" si="73"/>
        <v>30286712.512080185</v>
      </c>
      <c r="Z540" s="29">
        <f t="shared" si="74"/>
        <v>565006922.00585556</v>
      </c>
      <c r="AA540" s="27">
        <v>318608510</v>
      </c>
      <c r="AB540" s="29">
        <f t="shared" si="75"/>
        <v>246398412.00585556</v>
      </c>
      <c r="AC540" s="28">
        <v>0</v>
      </c>
      <c r="AD540" s="28">
        <v>0</v>
      </c>
      <c r="AE540" s="28"/>
      <c r="AF540" s="27">
        <v>0</v>
      </c>
      <c r="AG540" s="27">
        <f t="shared" si="78"/>
        <v>0</v>
      </c>
      <c r="AH540" s="27">
        <v>32404</v>
      </c>
      <c r="AI540" s="29">
        <f t="shared" si="76"/>
        <v>246430816.00585556</v>
      </c>
    </row>
    <row r="541" spans="1:35" ht="30" x14ac:dyDescent="0.25">
      <c r="A541" s="11" t="s">
        <v>1214</v>
      </c>
      <c r="B541" s="10" t="s">
        <v>2408</v>
      </c>
      <c r="C541" s="10" t="s">
        <v>1739</v>
      </c>
      <c r="D541" s="10"/>
      <c r="E541" s="10" t="s">
        <v>404</v>
      </c>
      <c r="F541" s="10" t="s">
        <v>1795</v>
      </c>
      <c r="G541" s="10">
        <v>735881974.10000002</v>
      </c>
      <c r="H541" s="10">
        <v>0</v>
      </c>
      <c r="I541" s="10">
        <v>0</v>
      </c>
      <c r="J541" s="10">
        <v>0</v>
      </c>
      <c r="K541" s="10">
        <f t="shared" si="77"/>
        <v>735881974.10000002</v>
      </c>
      <c r="L541" s="10">
        <v>0</v>
      </c>
      <c r="M541" s="10">
        <v>581257226.36589384</v>
      </c>
      <c r="N541" s="10">
        <v>7166098.9316414297</v>
      </c>
      <c r="O541" s="10">
        <v>147405804.15000001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f t="shared" si="71"/>
        <v>1471711103.5475352</v>
      </c>
      <c r="W541" s="29">
        <v>735881974.10000002</v>
      </c>
      <c r="X541" s="29">
        <f t="shared" si="72"/>
        <v>581257226.36589384</v>
      </c>
      <c r="Y541" s="29">
        <f t="shared" si="73"/>
        <v>154571903.08164144</v>
      </c>
      <c r="Z541" s="29">
        <f t="shared" si="74"/>
        <v>1471711103.5475352</v>
      </c>
      <c r="AA541" s="27">
        <v>0</v>
      </c>
      <c r="AB541" s="29">
        <f t="shared" si="75"/>
        <v>1471711103.5475352</v>
      </c>
      <c r="AC541" s="28">
        <v>0</v>
      </c>
      <c r="AD541" s="28">
        <v>0</v>
      </c>
      <c r="AE541" s="28"/>
      <c r="AF541" s="27">
        <v>0</v>
      </c>
      <c r="AG541" s="27">
        <f t="shared" si="78"/>
        <v>0</v>
      </c>
      <c r="AH541" s="27">
        <v>41154</v>
      </c>
      <c r="AI541" s="29">
        <f t="shared" si="76"/>
        <v>1471752257.5475352</v>
      </c>
    </row>
    <row r="542" spans="1:35" ht="30" x14ac:dyDescent="0.25">
      <c r="A542" s="11" t="s">
        <v>1214</v>
      </c>
      <c r="B542" s="10" t="s">
        <v>2408</v>
      </c>
      <c r="C542" s="10" t="s">
        <v>1739</v>
      </c>
      <c r="D542" s="10"/>
      <c r="E542" s="10" t="s">
        <v>405</v>
      </c>
      <c r="F542" s="10" t="s">
        <v>1796</v>
      </c>
      <c r="G542" s="10">
        <v>1040795869.1</v>
      </c>
      <c r="H542" s="10">
        <v>0</v>
      </c>
      <c r="I542" s="10">
        <v>0</v>
      </c>
      <c r="J542" s="10">
        <v>0</v>
      </c>
      <c r="K542" s="10">
        <f t="shared" si="77"/>
        <v>1040795869.1</v>
      </c>
      <c r="L542" s="10">
        <v>0</v>
      </c>
      <c r="M542" s="10">
        <v>3574779533.4858212</v>
      </c>
      <c r="N542" s="10">
        <v>10036622.715971947</v>
      </c>
      <c r="O542" s="10">
        <v>209141879.38999999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f t="shared" si="71"/>
        <v>4834753904.6917934</v>
      </c>
      <c r="W542" s="29">
        <v>1040795869.1</v>
      </c>
      <c r="X542" s="29">
        <f t="shared" si="72"/>
        <v>3574779533.4858212</v>
      </c>
      <c r="Y542" s="29">
        <f t="shared" si="73"/>
        <v>219178502.10597193</v>
      </c>
      <c r="Z542" s="29">
        <f t="shared" si="74"/>
        <v>4834753904.6917934</v>
      </c>
      <c r="AA542" s="27">
        <v>0</v>
      </c>
      <c r="AB542" s="29">
        <f t="shared" si="75"/>
        <v>4834753904.6917934</v>
      </c>
      <c r="AC542" s="28">
        <v>0</v>
      </c>
      <c r="AD542" s="28">
        <v>0</v>
      </c>
      <c r="AE542" s="28"/>
      <c r="AF542" s="27">
        <v>0</v>
      </c>
      <c r="AG542" s="27">
        <f t="shared" si="78"/>
        <v>0</v>
      </c>
      <c r="AH542" s="27">
        <v>53534</v>
      </c>
      <c r="AI542" s="29">
        <f t="shared" si="76"/>
        <v>4834807438.6917934</v>
      </c>
    </row>
    <row r="543" spans="1:35" ht="30" x14ac:dyDescent="0.25">
      <c r="A543" s="11" t="s">
        <v>1214</v>
      </c>
      <c r="B543" s="10" t="s">
        <v>2408</v>
      </c>
      <c r="C543" s="10" t="s">
        <v>1739</v>
      </c>
      <c r="D543" s="10"/>
      <c r="E543" s="10" t="s">
        <v>1006</v>
      </c>
      <c r="F543" s="10" t="s">
        <v>1797</v>
      </c>
      <c r="G543" s="10">
        <v>601331870.75</v>
      </c>
      <c r="H543" s="10">
        <v>0</v>
      </c>
      <c r="I543" s="10">
        <v>0</v>
      </c>
      <c r="J543" s="10">
        <v>0</v>
      </c>
      <c r="K543" s="10">
        <f t="shared" si="77"/>
        <v>601331870.75</v>
      </c>
      <c r="L543" s="10">
        <v>0</v>
      </c>
      <c r="M543" s="10">
        <v>1133586944.825181</v>
      </c>
      <c r="N543" s="10">
        <v>5833489.6571099162</v>
      </c>
      <c r="O543" s="10">
        <v>120593780.61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f t="shared" si="71"/>
        <v>1861346085.8422909</v>
      </c>
      <c r="W543" s="29">
        <v>601331870.75</v>
      </c>
      <c r="X543" s="29">
        <f t="shared" si="72"/>
        <v>1133586944.825181</v>
      </c>
      <c r="Y543" s="29">
        <f t="shared" si="73"/>
        <v>126427270.26710992</v>
      </c>
      <c r="Z543" s="29">
        <f t="shared" si="74"/>
        <v>1861346085.8422909</v>
      </c>
      <c r="AA543" s="27">
        <v>0</v>
      </c>
      <c r="AB543" s="29">
        <f t="shared" si="75"/>
        <v>1861346085.8422909</v>
      </c>
      <c r="AC543" s="28">
        <v>0</v>
      </c>
      <c r="AD543" s="28">
        <v>0</v>
      </c>
      <c r="AE543" s="28"/>
      <c r="AF543" s="27">
        <v>0</v>
      </c>
      <c r="AG543" s="27">
        <f t="shared" si="78"/>
        <v>0</v>
      </c>
      <c r="AH543" s="27">
        <v>45059</v>
      </c>
      <c r="AI543" s="29">
        <f t="shared" si="76"/>
        <v>1861391144.8422909</v>
      </c>
    </row>
    <row r="544" spans="1:35" ht="30" x14ac:dyDescent="0.25">
      <c r="A544" s="11" t="s">
        <v>1214</v>
      </c>
      <c r="B544" s="10" t="s">
        <v>2408</v>
      </c>
      <c r="C544" s="10" t="s">
        <v>1739</v>
      </c>
      <c r="D544" s="10"/>
      <c r="E544" s="10" t="s">
        <v>1007</v>
      </c>
      <c r="F544" s="10" t="s">
        <v>1798</v>
      </c>
      <c r="G544" s="10">
        <v>645931276.47000003</v>
      </c>
      <c r="H544" s="10">
        <v>0</v>
      </c>
      <c r="I544" s="10">
        <v>0</v>
      </c>
      <c r="J544" s="10">
        <v>0</v>
      </c>
      <c r="K544" s="10">
        <f t="shared" si="77"/>
        <v>645931276.47000003</v>
      </c>
      <c r="L544" s="10">
        <v>0</v>
      </c>
      <c r="M544" s="10">
        <v>853972399.31989312</v>
      </c>
      <c r="N544" s="10">
        <v>5303506.2518492043</v>
      </c>
      <c r="O544" s="10">
        <v>104326473.47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f t="shared" si="71"/>
        <v>1609533655.5117424</v>
      </c>
      <c r="W544" s="29">
        <v>645931276.47000003</v>
      </c>
      <c r="X544" s="29">
        <f t="shared" si="72"/>
        <v>853972399.31989312</v>
      </c>
      <c r="Y544" s="29">
        <f t="shared" si="73"/>
        <v>109629979.7218492</v>
      </c>
      <c r="Z544" s="29">
        <f t="shared" si="74"/>
        <v>1609533655.5117424</v>
      </c>
      <c r="AA544" s="27">
        <v>0</v>
      </c>
      <c r="AB544" s="29">
        <f t="shared" si="75"/>
        <v>1609533655.5117424</v>
      </c>
      <c r="AC544" s="28">
        <v>0</v>
      </c>
      <c r="AD544" s="28">
        <v>0</v>
      </c>
      <c r="AE544" s="28"/>
      <c r="AF544" s="27">
        <v>1238971460.3</v>
      </c>
      <c r="AG544" s="27">
        <f t="shared" si="78"/>
        <v>1238971460.3</v>
      </c>
      <c r="AH544" s="27">
        <v>50905</v>
      </c>
      <c r="AI544" s="29">
        <f t="shared" si="76"/>
        <v>2848556020.8117423</v>
      </c>
    </row>
    <row r="545" spans="1:35" ht="30" x14ac:dyDescent="0.25">
      <c r="A545" s="11" t="s">
        <v>1214</v>
      </c>
      <c r="B545" s="10" t="s">
        <v>2408</v>
      </c>
      <c r="C545" s="10" t="s">
        <v>1739</v>
      </c>
      <c r="D545" s="10"/>
      <c r="E545" s="10" t="s">
        <v>1008</v>
      </c>
      <c r="F545" s="10" t="s">
        <v>1407</v>
      </c>
      <c r="G545" s="10">
        <v>625590146.80999994</v>
      </c>
      <c r="H545" s="10">
        <v>0</v>
      </c>
      <c r="I545" s="10">
        <v>0</v>
      </c>
      <c r="J545" s="10">
        <v>0</v>
      </c>
      <c r="K545" s="10">
        <f t="shared" si="77"/>
        <v>625590146.80999994</v>
      </c>
      <c r="L545" s="10">
        <v>0</v>
      </c>
      <c r="M545" s="10">
        <v>648661591.62116456</v>
      </c>
      <c r="N545" s="10">
        <v>3960116.8484015465</v>
      </c>
      <c r="O545" s="10">
        <v>80079020.959999993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f t="shared" si="71"/>
        <v>1358290876.2395661</v>
      </c>
      <c r="W545" s="29">
        <v>625590146.80999994</v>
      </c>
      <c r="X545" s="29">
        <f t="shared" si="72"/>
        <v>648661591.62116456</v>
      </c>
      <c r="Y545" s="29">
        <f t="shared" si="73"/>
        <v>84039137.80840154</v>
      </c>
      <c r="Z545" s="29">
        <f t="shared" si="74"/>
        <v>1358290876.2395661</v>
      </c>
      <c r="AA545" s="27">
        <v>0</v>
      </c>
      <c r="AB545" s="29">
        <f t="shared" si="75"/>
        <v>1358290876.2395661</v>
      </c>
      <c r="AC545" s="28">
        <v>0</v>
      </c>
      <c r="AD545" s="28">
        <v>0</v>
      </c>
      <c r="AE545" s="28"/>
      <c r="AF545" s="27">
        <v>702071838.88999999</v>
      </c>
      <c r="AG545" s="27">
        <f t="shared" si="78"/>
        <v>702071838.88999999</v>
      </c>
      <c r="AH545" s="27">
        <v>49321</v>
      </c>
      <c r="AI545" s="29">
        <f t="shared" si="76"/>
        <v>2060412036.1295662</v>
      </c>
    </row>
    <row r="546" spans="1:35" ht="30" x14ac:dyDescent="0.25">
      <c r="A546" s="11" t="s">
        <v>1214</v>
      </c>
      <c r="B546" s="10" t="s">
        <v>2408</v>
      </c>
      <c r="C546" s="10" t="s">
        <v>1739</v>
      </c>
      <c r="D546" s="10"/>
      <c r="E546" s="10" t="s">
        <v>406</v>
      </c>
      <c r="F546" s="10" t="s">
        <v>1799</v>
      </c>
      <c r="G546" s="10">
        <v>1214504549.05</v>
      </c>
      <c r="H546" s="10">
        <v>0</v>
      </c>
      <c r="I546" s="10">
        <v>0</v>
      </c>
      <c r="J546" s="10">
        <v>0</v>
      </c>
      <c r="K546" s="10">
        <f t="shared" si="77"/>
        <v>1214504549.05</v>
      </c>
      <c r="L546" s="10">
        <v>0</v>
      </c>
      <c r="M546" s="10">
        <v>1090862356.4407582</v>
      </c>
      <c r="N546" s="10">
        <v>11922362.580392659</v>
      </c>
      <c r="O546" s="10">
        <v>242659779.40000001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f t="shared" si="71"/>
        <v>2559949047.4711509</v>
      </c>
      <c r="W546" s="29">
        <v>1214504549.05</v>
      </c>
      <c r="X546" s="29">
        <f t="shared" si="72"/>
        <v>1090862356.4407582</v>
      </c>
      <c r="Y546" s="29">
        <f t="shared" si="73"/>
        <v>254582141.98039266</v>
      </c>
      <c r="Z546" s="29">
        <f t="shared" si="74"/>
        <v>2559949047.4711504</v>
      </c>
      <c r="AA546" s="27">
        <v>731823199.16999996</v>
      </c>
      <c r="AB546" s="29">
        <f t="shared" si="75"/>
        <v>1828125848.3011503</v>
      </c>
      <c r="AC546" s="28">
        <v>0</v>
      </c>
      <c r="AD546" s="28">
        <v>0</v>
      </c>
      <c r="AE546" s="28"/>
      <c r="AF546" s="27">
        <v>0</v>
      </c>
      <c r="AG546" s="27">
        <f t="shared" si="78"/>
        <v>0</v>
      </c>
      <c r="AH546" s="27">
        <v>73975</v>
      </c>
      <c r="AI546" s="29">
        <f t="shared" si="76"/>
        <v>1828199823.3011503</v>
      </c>
    </row>
    <row r="547" spans="1:35" ht="30" x14ac:dyDescent="0.25">
      <c r="A547" s="11" t="s">
        <v>1214</v>
      </c>
      <c r="B547" s="10" t="s">
        <v>2408</v>
      </c>
      <c r="C547" s="10" t="s">
        <v>1739</v>
      </c>
      <c r="D547" s="10"/>
      <c r="E547" s="10" t="s">
        <v>407</v>
      </c>
      <c r="F547" s="10" t="s">
        <v>1800</v>
      </c>
      <c r="G547" s="10">
        <v>1105178748.1800001</v>
      </c>
      <c r="H547" s="10">
        <v>0</v>
      </c>
      <c r="I547" s="10">
        <v>0</v>
      </c>
      <c r="J547" s="10">
        <v>0</v>
      </c>
      <c r="K547" s="10">
        <f t="shared" si="77"/>
        <v>1105178748.1800001</v>
      </c>
      <c r="L547" s="10">
        <v>0</v>
      </c>
      <c r="M547" s="10">
        <v>437443094.95520771</v>
      </c>
      <c r="N547" s="10">
        <v>2772203.6931705177</v>
      </c>
      <c r="O547" s="10">
        <v>51651894.32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f t="shared" si="71"/>
        <v>1597045941.1483781</v>
      </c>
      <c r="W547" s="29">
        <v>1105178748.1800001</v>
      </c>
      <c r="X547" s="29">
        <f t="shared" si="72"/>
        <v>437443094.95520771</v>
      </c>
      <c r="Y547" s="29">
        <f t="shared" si="73"/>
        <v>54424098.013170518</v>
      </c>
      <c r="Z547" s="29">
        <f t="shared" si="74"/>
        <v>1597045941.1483781</v>
      </c>
      <c r="AA547" s="27">
        <v>0</v>
      </c>
      <c r="AB547" s="29">
        <f t="shared" si="75"/>
        <v>1597045941.1483781</v>
      </c>
      <c r="AC547" s="28">
        <v>0</v>
      </c>
      <c r="AD547" s="28">
        <v>0</v>
      </c>
      <c r="AE547" s="28"/>
      <c r="AF547" s="27">
        <v>0</v>
      </c>
      <c r="AG547" s="27">
        <f t="shared" si="78"/>
        <v>0</v>
      </c>
      <c r="AH547" s="27">
        <v>86942</v>
      </c>
      <c r="AI547" s="29">
        <f t="shared" si="76"/>
        <v>1597132883.1483781</v>
      </c>
    </row>
    <row r="548" spans="1:35" ht="30" x14ac:dyDescent="0.25">
      <c r="A548" s="11" t="s">
        <v>1214</v>
      </c>
      <c r="B548" s="10" t="s">
        <v>2408</v>
      </c>
      <c r="C548" s="10" t="s">
        <v>1739</v>
      </c>
      <c r="D548" s="10"/>
      <c r="E548" s="10" t="s">
        <v>408</v>
      </c>
      <c r="F548" s="10" t="s">
        <v>1801</v>
      </c>
      <c r="G548" s="10">
        <v>662017540.71000004</v>
      </c>
      <c r="H548" s="10">
        <v>0</v>
      </c>
      <c r="I548" s="10">
        <v>0</v>
      </c>
      <c r="J548" s="10">
        <v>0</v>
      </c>
      <c r="K548" s="10">
        <f t="shared" si="77"/>
        <v>662017540.71000004</v>
      </c>
      <c r="L548" s="10">
        <v>0</v>
      </c>
      <c r="M548" s="10">
        <v>596551732.85663152</v>
      </c>
      <c r="N548" s="10">
        <v>3717842.8185878843</v>
      </c>
      <c r="O548" s="10">
        <v>72522239.379999995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f t="shared" si="71"/>
        <v>1334809355.7652192</v>
      </c>
      <c r="W548" s="29">
        <v>662017540.71000004</v>
      </c>
      <c r="X548" s="29">
        <f t="shared" si="72"/>
        <v>596551732.85663152</v>
      </c>
      <c r="Y548" s="29">
        <f t="shared" si="73"/>
        <v>76240082.19858788</v>
      </c>
      <c r="Z548" s="29">
        <f t="shared" si="74"/>
        <v>1334809355.7652194</v>
      </c>
      <c r="AA548" s="27">
        <v>0</v>
      </c>
      <c r="AB548" s="29">
        <f t="shared" si="75"/>
        <v>1334809355.7652194</v>
      </c>
      <c r="AC548" s="28">
        <v>0</v>
      </c>
      <c r="AD548" s="28">
        <v>0</v>
      </c>
      <c r="AE548" s="28"/>
      <c r="AF548" s="27">
        <v>190078767.19</v>
      </c>
      <c r="AG548" s="27">
        <f t="shared" si="78"/>
        <v>190078767.19</v>
      </c>
      <c r="AH548" s="27">
        <v>51668</v>
      </c>
      <c r="AI548" s="29">
        <f t="shared" si="76"/>
        <v>1524939790.9552195</v>
      </c>
    </row>
    <row r="549" spans="1:35" ht="30" x14ac:dyDescent="0.25">
      <c r="A549" s="11" t="s">
        <v>1214</v>
      </c>
      <c r="B549" s="10" t="s">
        <v>2408</v>
      </c>
      <c r="C549" s="10" t="s">
        <v>1739</v>
      </c>
      <c r="D549" s="10"/>
      <c r="E549" s="10" t="s">
        <v>409</v>
      </c>
      <c r="F549" s="10" t="s">
        <v>1802</v>
      </c>
      <c r="G549" s="10">
        <v>922366348.02999997</v>
      </c>
      <c r="H549" s="10">
        <v>0</v>
      </c>
      <c r="I549" s="10">
        <v>0</v>
      </c>
      <c r="J549" s="10">
        <v>0</v>
      </c>
      <c r="K549" s="10">
        <f t="shared" si="77"/>
        <v>922366348.02999997</v>
      </c>
      <c r="L549" s="10">
        <v>0</v>
      </c>
      <c r="M549" s="10">
        <v>815653600.43288326</v>
      </c>
      <c r="N549" s="10">
        <v>5078317.7980287373</v>
      </c>
      <c r="O549" s="10">
        <v>99250926.569999993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f t="shared" si="71"/>
        <v>1842349192.8309119</v>
      </c>
      <c r="W549" s="29">
        <v>922366348.02999997</v>
      </c>
      <c r="X549" s="29">
        <f t="shared" si="72"/>
        <v>815653600.43288326</v>
      </c>
      <c r="Y549" s="29">
        <f t="shared" si="73"/>
        <v>104329244.36802873</v>
      </c>
      <c r="Z549" s="29">
        <f t="shared" si="74"/>
        <v>1842349192.8309119</v>
      </c>
      <c r="AA549" s="27">
        <v>0</v>
      </c>
      <c r="AB549" s="29">
        <f t="shared" si="75"/>
        <v>1842349192.8309119</v>
      </c>
      <c r="AC549" s="28">
        <v>0</v>
      </c>
      <c r="AD549" s="28">
        <v>0</v>
      </c>
      <c r="AE549" s="28"/>
      <c r="AF549" s="27">
        <v>0</v>
      </c>
      <c r="AG549" s="27">
        <f t="shared" si="78"/>
        <v>0</v>
      </c>
      <c r="AH549" s="27">
        <v>72249</v>
      </c>
      <c r="AI549" s="29">
        <f t="shared" si="76"/>
        <v>1842421441.8309119</v>
      </c>
    </row>
    <row r="550" spans="1:35" ht="30" x14ac:dyDescent="0.25">
      <c r="A550" s="11" t="s">
        <v>1214</v>
      </c>
      <c r="B550" s="10" t="s">
        <v>2408</v>
      </c>
      <c r="C550" s="10" t="s">
        <v>1739</v>
      </c>
      <c r="D550" s="10"/>
      <c r="E550" s="10" t="s">
        <v>410</v>
      </c>
      <c r="F550" s="10" t="s">
        <v>1803</v>
      </c>
      <c r="G550" s="10">
        <v>803834875.35000002</v>
      </c>
      <c r="H550" s="10">
        <v>0</v>
      </c>
      <c r="I550" s="10">
        <v>0</v>
      </c>
      <c r="J550" s="10">
        <v>0</v>
      </c>
      <c r="K550" s="10">
        <f t="shared" si="77"/>
        <v>803834875.35000002</v>
      </c>
      <c r="L550" s="10">
        <v>0</v>
      </c>
      <c r="M550" s="10">
        <v>584523638.28969526</v>
      </c>
      <c r="N550" s="10">
        <v>7883700.6365213394</v>
      </c>
      <c r="O550" s="10">
        <v>160619115.34999999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f t="shared" si="71"/>
        <v>1556861329.6262164</v>
      </c>
      <c r="W550" s="29">
        <v>803834875.35000002</v>
      </c>
      <c r="X550" s="29">
        <f t="shared" si="72"/>
        <v>584523638.28969526</v>
      </c>
      <c r="Y550" s="29">
        <f t="shared" si="73"/>
        <v>168502815.98652133</v>
      </c>
      <c r="Z550" s="29">
        <f t="shared" si="74"/>
        <v>1556861329.6262164</v>
      </c>
      <c r="AA550" s="27">
        <v>243597437</v>
      </c>
      <c r="AB550" s="29">
        <f t="shared" si="75"/>
        <v>1313263892.6262164</v>
      </c>
      <c r="AC550" s="28">
        <v>0</v>
      </c>
      <c r="AD550" s="28">
        <v>0</v>
      </c>
      <c r="AE550" s="28"/>
      <c r="AF550" s="27">
        <v>0</v>
      </c>
      <c r="AG550" s="27">
        <f t="shared" si="78"/>
        <v>0</v>
      </c>
      <c r="AH550" s="27">
        <v>49879</v>
      </c>
      <c r="AI550" s="29">
        <f t="shared" si="76"/>
        <v>1313313771.6262164</v>
      </c>
    </row>
    <row r="551" spans="1:35" ht="30" x14ac:dyDescent="0.25">
      <c r="A551" s="11" t="s">
        <v>1214</v>
      </c>
      <c r="B551" s="10" t="s">
        <v>2408</v>
      </c>
      <c r="C551" s="10" t="s">
        <v>1739</v>
      </c>
      <c r="D551" s="10"/>
      <c r="E551" s="10" t="s">
        <v>411</v>
      </c>
      <c r="F551" s="10" t="s">
        <v>1804</v>
      </c>
      <c r="G551" s="10">
        <v>1111584460.3499999</v>
      </c>
      <c r="H551" s="10">
        <v>0</v>
      </c>
      <c r="I551" s="10">
        <v>0</v>
      </c>
      <c r="J551" s="10">
        <v>0</v>
      </c>
      <c r="K551" s="10">
        <f t="shared" si="77"/>
        <v>1111584460.3499999</v>
      </c>
      <c r="L551" s="10">
        <v>0</v>
      </c>
      <c r="M551" s="10">
        <v>1782855875.0221422</v>
      </c>
      <c r="N551" s="10">
        <v>10812650.522887051</v>
      </c>
      <c r="O551" s="10">
        <v>222718155.83000001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f t="shared" si="71"/>
        <v>3127971141.725029</v>
      </c>
      <c r="W551" s="29">
        <v>1111584460.3499999</v>
      </c>
      <c r="X551" s="29">
        <f t="shared" si="72"/>
        <v>1782855875.0221422</v>
      </c>
      <c r="Y551" s="29">
        <f t="shared" si="73"/>
        <v>233530806.35288706</v>
      </c>
      <c r="Z551" s="29">
        <f t="shared" si="74"/>
        <v>3127971141.725029</v>
      </c>
      <c r="AA551" s="27">
        <v>2094102021</v>
      </c>
      <c r="AB551" s="29">
        <f t="shared" si="75"/>
        <v>1033869120.725029</v>
      </c>
      <c r="AC551" s="28">
        <v>0</v>
      </c>
      <c r="AD551" s="28">
        <v>0</v>
      </c>
      <c r="AE551" s="28"/>
      <c r="AF551" s="27">
        <v>0</v>
      </c>
      <c r="AG551" s="27">
        <f t="shared" si="78"/>
        <v>0</v>
      </c>
      <c r="AH551" s="27">
        <v>85086</v>
      </c>
      <c r="AI551" s="29">
        <f t="shared" si="76"/>
        <v>1033954206.725029</v>
      </c>
    </row>
    <row r="552" spans="1:35" ht="30" x14ac:dyDescent="0.25">
      <c r="A552" s="11" t="s">
        <v>1214</v>
      </c>
      <c r="B552" s="10" t="s">
        <v>2408</v>
      </c>
      <c r="C552" s="10" t="s">
        <v>1739</v>
      </c>
      <c r="D552" s="10"/>
      <c r="E552" s="10" t="s">
        <v>412</v>
      </c>
      <c r="F552" s="10" t="s">
        <v>1805</v>
      </c>
      <c r="G552" s="10">
        <v>466718728.37</v>
      </c>
      <c r="H552" s="10">
        <v>0</v>
      </c>
      <c r="I552" s="10">
        <v>0</v>
      </c>
      <c r="J552" s="10">
        <v>0</v>
      </c>
      <c r="K552" s="10">
        <f t="shared" si="77"/>
        <v>466718728.37</v>
      </c>
      <c r="L552" s="10">
        <v>0</v>
      </c>
      <c r="M552" s="10">
        <v>316298103.74928135</v>
      </c>
      <c r="N552" s="10">
        <v>1971081.6349585205</v>
      </c>
      <c r="O552" s="10">
        <v>38432746.509999998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f t="shared" si="71"/>
        <v>823420660.26423979</v>
      </c>
      <c r="W552" s="29">
        <v>466718728.37</v>
      </c>
      <c r="X552" s="29">
        <f t="shared" si="72"/>
        <v>316298103.74928135</v>
      </c>
      <c r="Y552" s="29">
        <f t="shared" si="73"/>
        <v>40403828.144958518</v>
      </c>
      <c r="Z552" s="29">
        <f t="shared" si="74"/>
        <v>823420660.26423979</v>
      </c>
      <c r="AA552" s="27">
        <v>302246287</v>
      </c>
      <c r="AB552" s="29">
        <f t="shared" si="75"/>
        <v>521174373.26423979</v>
      </c>
      <c r="AC552" s="28">
        <v>0</v>
      </c>
      <c r="AD552" s="28">
        <v>0</v>
      </c>
      <c r="AE552" s="28"/>
      <c r="AF552" s="27">
        <v>12591447.43</v>
      </c>
      <c r="AG552" s="27">
        <f t="shared" si="78"/>
        <v>12591447.43</v>
      </c>
      <c r="AH552" s="27">
        <v>38119</v>
      </c>
      <c r="AI552" s="29">
        <f t="shared" si="76"/>
        <v>533803939.6942398</v>
      </c>
    </row>
    <row r="553" spans="1:35" ht="30" x14ac:dyDescent="0.25">
      <c r="A553" s="11" t="s">
        <v>1214</v>
      </c>
      <c r="B553" s="10" t="s">
        <v>2408</v>
      </c>
      <c r="C553" s="10" t="s">
        <v>1739</v>
      </c>
      <c r="D553" s="10"/>
      <c r="E553" s="10" t="s">
        <v>413</v>
      </c>
      <c r="F553" s="10" t="s">
        <v>1806</v>
      </c>
      <c r="G553" s="10">
        <v>592352848.55999994</v>
      </c>
      <c r="H553" s="10">
        <v>0</v>
      </c>
      <c r="I553" s="10">
        <v>0</v>
      </c>
      <c r="J553" s="10">
        <v>0</v>
      </c>
      <c r="K553" s="10">
        <f t="shared" si="77"/>
        <v>592352848.55999994</v>
      </c>
      <c r="L553" s="10">
        <v>0</v>
      </c>
      <c r="M553" s="10">
        <v>885802221.54337168</v>
      </c>
      <c r="N553" s="10">
        <v>3099806.7651377767</v>
      </c>
      <c r="O553" s="10">
        <v>60275273.450000003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f t="shared" si="71"/>
        <v>1541530150.3185093</v>
      </c>
      <c r="W553" s="29">
        <v>592352848.55999994</v>
      </c>
      <c r="X553" s="29">
        <f t="shared" si="72"/>
        <v>885802221.54337168</v>
      </c>
      <c r="Y553" s="29">
        <f t="shared" si="73"/>
        <v>63375080.21513778</v>
      </c>
      <c r="Z553" s="29">
        <f t="shared" si="74"/>
        <v>1541530150.3185093</v>
      </c>
      <c r="AA553" s="27">
        <v>0</v>
      </c>
      <c r="AB553" s="29">
        <f t="shared" si="75"/>
        <v>1541530150.3185093</v>
      </c>
      <c r="AC553" s="28">
        <v>0</v>
      </c>
      <c r="AD553" s="28">
        <v>0</v>
      </c>
      <c r="AE553" s="28"/>
      <c r="AF553" s="27">
        <v>0</v>
      </c>
      <c r="AG553" s="27">
        <f t="shared" si="78"/>
        <v>0</v>
      </c>
      <c r="AH553" s="27">
        <v>46105</v>
      </c>
      <c r="AI553" s="29">
        <f t="shared" si="76"/>
        <v>1541576255.3185093</v>
      </c>
    </row>
    <row r="554" spans="1:35" ht="30" x14ac:dyDescent="0.25">
      <c r="A554" s="11" t="s">
        <v>1214</v>
      </c>
      <c r="B554" s="10" t="s">
        <v>2408</v>
      </c>
      <c r="C554" s="10" t="s">
        <v>1739</v>
      </c>
      <c r="D554" s="10"/>
      <c r="E554" s="10" t="s">
        <v>414</v>
      </c>
      <c r="F554" s="10" t="s">
        <v>1807</v>
      </c>
      <c r="G554" s="10">
        <v>565030484.49000001</v>
      </c>
      <c r="H554" s="10">
        <v>0</v>
      </c>
      <c r="I554" s="10">
        <v>0</v>
      </c>
      <c r="J554" s="10">
        <v>0</v>
      </c>
      <c r="K554" s="10">
        <f t="shared" si="77"/>
        <v>565030484.49000001</v>
      </c>
      <c r="L554" s="10">
        <v>0</v>
      </c>
      <c r="M554" s="10">
        <v>324566543.92111671</v>
      </c>
      <c r="N554" s="10">
        <v>4744509.9405783117</v>
      </c>
      <c r="O554" s="10">
        <v>93367332.840000004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f t="shared" si="71"/>
        <v>987708871.19169509</v>
      </c>
      <c r="W554" s="29">
        <v>565030484.49000001</v>
      </c>
      <c r="X554" s="29">
        <f t="shared" si="72"/>
        <v>324566543.92111671</v>
      </c>
      <c r="Y554" s="29">
        <f t="shared" si="73"/>
        <v>98111842.780578315</v>
      </c>
      <c r="Z554" s="29">
        <f t="shared" si="74"/>
        <v>987708871.19169497</v>
      </c>
      <c r="AA554" s="27">
        <v>366890284.36000001</v>
      </c>
      <c r="AB554" s="29">
        <f t="shared" si="75"/>
        <v>620818586.83169496</v>
      </c>
      <c r="AC554" s="28">
        <v>0</v>
      </c>
      <c r="AD554" s="28">
        <v>0</v>
      </c>
      <c r="AE554" s="28"/>
      <c r="AF554" s="27">
        <v>0</v>
      </c>
      <c r="AG554" s="27">
        <f t="shared" si="78"/>
        <v>0</v>
      </c>
      <c r="AH554" s="27">
        <v>43637</v>
      </c>
      <c r="AI554" s="29">
        <f t="shared" si="76"/>
        <v>620862223.83169496</v>
      </c>
    </row>
    <row r="555" spans="1:35" ht="30" x14ac:dyDescent="0.25">
      <c r="A555" s="11" t="s">
        <v>1214</v>
      </c>
      <c r="B555" s="10" t="s">
        <v>2408</v>
      </c>
      <c r="C555" s="10" t="s">
        <v>1739</v>
      </c>
      <c r="D555" s="10"/>
      <c r="E555" s="10" t="s">
        <v>1009</v>
      </c>
      <c r="F555" s="10" t="s">
        <v>1808</v>
      </c>
      <c r="G555" s="10">
        <v>894865050.61000001</v>
      </c>
      <c r="H555" s="10">
        <v>0</v>
      </c>
      <c r="I555" s="10">
        <v>0</v>
      </c>
      <c r="J555" s="10">
        <v>0</v>
      </c>
      <c r="K555" s="10">
        <f t="shared" si="77"/>
        <v>894865050.61000001</v>
      </c>
      <c r="L555" s="10">
        <v>0</v>
      </c>
      <c r="M555" s="10">
        <v>848863540.60592353</v>
      </c>
      <c r="N555" s="10">
        <v>5299490.719070226</v>
      </c>
      <c r="O555" s="10">
        <v>102748256.09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f t="shared" si="71"/>
        <v>1851776338.0249937</v>
      </c>
      <c r="W555" s="29">
        <v>894865050.61000001</v>
      </c>
      <c r="X555" s="29">
        <f t="shared" si="72"/>
        <v>848863540.60592353</v>
      </c>
      <c r="Y555" s="29">
        <f t="shared" si="73"/>
        <v>108047746.80907023</v>
      </c>
      <c r="Z555" s="29">
        <f t="shared" si="74"/>
        <v>1851776338.0249939</v>
      </c>
      <c r="AA555" s="27">
        <v>1507798998</v>
      </c>
      <c r="AB555" s="29">
        <f t="shared" si="75"/>
        <v>343977340.0249939</v>
      </c>
      <c r="AC555" s="28">
        <v>0</v>
      </c>
      <c r="AD555" s="28">
        <v>0</v>
      </c>
      <c r="AE555" s="28"/>
      <c r="AF555" s="27">
        <v>840251947.95000005</v>
      </c>
      <c r="AG555" s="27">
        <f t="shared" si="78"/>
        <v>840251947.95000005</v>
      </c>
      <c r="AH555" s="27">
        <v>69863</v>
      </c>
      <c r="AI555" s="29">
        <f t="shared" si="76"/>
        <v>1184299150.9749939</v>
      </c>
    </row>
    <row r="556" spans="1:35" ht="30" x14ac:dyDescent="0.25">
      <c r="A556" s="11" t="s">
        <v>1214</v>
      </c>
      <c r="B556" s="10" t="s">
        <v>2408</v>
      </c>
      <c r="C556" s="10" t="s">
        <v>1739</v>
      </c>
      <c r="D556" s="10"/>
      <c r="E556" s="10" t="s">
        <v>415</v>
      </c>
      <c r="F556" s="10" t="s">
        <v>1809</v>
      </c>
      <c r="G556" s="10">
        <v>1007031764.5700001</v>
      </c>
      <c r="H556" s="10">
        <v>0</v>
      </c>
      <c r="I556" s="10">
        <v>0</v>
      </c>
      <c r="J556" s="10">
        <v>0</v>
      </c>
      <c r="K556" s="10">
        <f t="shared" si="77"/>
        <v>1007031764.5700001</v>
      </c>
      <c r="L556" s="10">
        <v>0</v>
      </c>
      <c r="M556" s="10">
        <v>814215982.36188722</v>
      </c>
      <c r="N556" s="10">
        <v>5081765.7213552892</v>
      </c>
      <c r="O556" s="10">
        <v>98644891.319999993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f t="shared" si="71"/>
        <v>1924974403.9732423</v>
      </c>
      <c r="W556" s="29">
        <v>1007031764.5700001</v>
      </c>
      <c r="X556" s="29">
        <f t="shared" si="72"/>
        <v>814215982.36188722</v>
      </c>
      <c r="Y556" s="29">
        <f t="shared" si="73"/>
        <v>103726657.04135528</v>
      </c>
      <c r="Z556" s="29">
        <f t="shared" si="74"/>
        <v>1924974403.9732425</v>
      </c>
      <c r="AA556" s="27">
        <v>0</v>
      </c>
      <c r="AB556" s="29">
        <f t="shared" si="75"/>
        <v>1924974403.9732425</v>
      </c>
      <c r="AC556" s="28">
        <v>0</v>
      </c>
      <c r="AD556" s="28">
        <v>0</v>
      </c>
      <c r="AE556" s="28"/>
      <c r="AF556" s="27">
        <v>0</v>
      </c>
      <c r="AG556" s="27">
        <f t="shared" si="78"/>
        <v>0</v>
      </c>
      <c r="AH556" s="27">
        <v>78162</v>
      </c>
      <c r="AI556" s="29">
        <f t="shared" si="76"/>
        <v>1925052565.9732425</v>
      </c>
    </row>
    <row r="557" spans="1:35" ht="30" x14ac:dyDescent="0.25">
      <c r="A557" s="11" t="s">
        <v>1214</v>
      </c>
      <c r="B557" s="10" t="s">
        <v>2408</v>
      </c>
      <c r="C557" s="10" t="s">
        <v>1739</v>
      </c>
      <c r="D557" s="10"/>
      <c r="E557" s="10" t="s">
        <v>416</v>
      </c>
      <c r="F557" s="10" t="s">
        <v>1810</v>
      </c>
      <c r="G557" s="10">
        <v>772326096.25</v>
      </c>
      <c r="H557" s="10">
        <v>0</v>
      </c>
      <c r="I557" s="10">
        <v>0</v>
      </c>
      <c r="J557" s="10">
        <v>0</v>
      </c>
      <c r="K557" s="10">
        <f t="shared" si="77"/>
        <v>772326096.25</v>
      </c>
      <c r="L557" s="10">
        <v>0</v>
      </c>
      <c r="M557" s="10">
        <v>1035157074.9064106</v>
      </c>
      <c r="N557" s="10">
        <v>6396375.8244958818</v>
      </c>
      <c r="O557" s="10">
        <v>127646211.62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f t="shared" si="71"/>
        <v>1941525758.6009064</v>
      </c>
      <c r="W557" s="29">
        <v>772326096.25</v>
      </c>
      <c r="X557" s="29">
        <f t="shared" si="72"/>
        <v>1035157074.9064106</v>
      </c>
      <c r="Y557" s="29">
        <f t="shared" si="73"/>
        <v>134042587.44449589</v>
      </c>
      <c r="Z557" s="29">
        <f t="shared" si="74"/>
        <v>1941525758.6009066</v>
      </c>
      <c r="AA557" s="27">
        <v>0</v>
      </c>
      <c r="AB557" s="29">
        <f t="shared" si="75"/>
        <v>1941525758.6009066</v>
      </c>
      <c r="AC557" s="28">
        <v>0</v>
      </c>
      <c r="AD557" s="28">
        <v>0</v>
      </c>
      <c r="AE557" s="28"/>
      <c r="AF557" s="27">
        <v>465226465</v>
      </c>
      <c r="AG557" s="27">
        <f t="shared" si="78"/>
        <v>465226465</v>
      </c>
      <c r="AH557" s="27">
        <v>63404</v>
      </c>
      <c r="AI557" s="29">
        <f t="shared" si="76"/>
        <v>2406815627.6009064</v>
      </c>
    </row>
    <row r="558" spans="1:35" ht="30" x14ac:dyDescent="0.25">
      <c r="A558" s="11" t="s">
        <v>1214</v>
      </c>
      <c r="B558" s="10" t="s">
        <v>2408</v>
      </c>
      <c r="C558" s="10" t="s">
        <v>1739</v>
      </c>
      <c r="D558" s="10"/>
      <c r="E558" s="10" t="s">
        <v>417</v>
      </c>
      <c r="F558" s="10" t="s">
        <v>1811</v>
      </c>
      <c r="G558" s="10">
        <v>848891134.64999998</v>
      </c>
      <c r="H558" s="10">
        <v>0</v>
      </c>
      <c r="I558" s="10">
        <v>0</v>
      </c>
      <c r="J558" s="10">
        <v>0</v>
      </c>
      <c r="K558" s="10">
        <f t="shared" si="77"/>
        <v>848891134.64999998</v>
      </c>
      <c r="L558" s="10">
        <v>0</v>
      </c>
      <c r="M558" s="10">
        <v>1093000519.2029347</v>
      </c>
      <c r="N558" s="10">
        <v>8349493.332400322</v>
      </c>
      <c r="O558" s="10">
        <v>169494798.19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f t="shared" si="71"/>
        <v>2119735945.3753352</v>
      </c>
      <c r="W558" s="29">
        <v>848891134.64999998</v>
      </c>
      <c r="X558" s="29">
        <f t="shared" si="72"/>
        <v>1093000519.2029347</v>
      </c>
      <c r="Y558" s="29">
        <f t="shared" si="73"/>
        <v>177844291.52240032</v>
      </c>
      <c r="Z558" s="29">
        <f t="shared" si="74"/>
        <v>2119735945.3753352</v>
      </c>
      <c r="AA558" s="27">
        <v>478136463.32999998</v>
      </c>
      <c r="AB558" s="29">
        <f t="shared" si="75"/>
        <v>1641599482.0453353</v>
      </c>
      <c r="AC558" s="28">
        <v>0</v>
      </c>
      <c r="AD558" s="28">
        <v>0</v>
      </c>
      <c r="AE558" s="28"/>
      <c r="AF558" s="27">
        <v>0</v>
      </c>
      <c r="AG558" s="27">
        <f t="shared" si="78"/>
        <v>0</v>
      </c>
      <c r="AH558" s="27">
        <v>52494</v>
      </c>
      <c r="AI558" s="29">
        <f t="shared" si="76"/>
        <v>1641651976.0453353</v>
      </c>
    </row>
    <row r="559" spans="1:35" ht="30" x14ac:dyDescent="0.25">
      <c r="A559" s="11" t="s">
        <v>1214</v>
      </c>
      <c r="B559" s="10" t="s">
        <v>2408</v>
      </c>
      <c r="C559" s="10" t="s">
        <v>1739</v>
      </c>
      <c r="D559" s="10"/>
      <c r="E559" s="10" t="s">
        <v>1010</v>
      </c>
      <c r="F559" s="10" t="s">
        <v>1812</v>
      </c>
      <c r="G559" s="10">
        <v>742092187.85000002</v>
      </c>
      <c r="H559" s="10">
        <v>0</v>
      </c>
      <c r="I559" s="10">
        <v>0</v>
      </c>
      <c r="J559" s="10">
        <v>0</v>
      </c>
      <c r="K559" s="10">
        <f t="shared" si="77"/>
        <v>742092187.85000002</v>
      </c>
      <c r="L559" s="10">
        <v>0</v>
      </c>
      <c r="M559" s="10">
        <v>566180870.9603467</v>
      </c>
      <c r="N559" s="10">
        <v>7314298.773130089</v>
      </c>
      <c r="O559" s="10">
        <v>148120867.16999999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f t="shared" si="71"/>
        <v>1463708224.7534769</v>
      </c>
      <c r="W559" s="29">
        <v>742092187.85000002</v>
      </c>
      <c r="X559" s="29">
        <f t="shared" si="72"/>
        <v>566180870.9603467</v>
      </c>
      <c r="Y559" s="29">
        <f t="shared" si="73"/>
        <v>155435165.94313008</v>
      </c>
      <c r="Z559" s="29">
        <f t="shared" si="74"/>
        <v>1463708224.7534766</v>
      </c>
      <c r="AA559" s="27">
        <v>90517350</v>
      </c>
      <c r="AB559" s="29">
        <f t="shared" si="75"/>
        <v>1373190874.7534766</v>
      </c>
      <c r="AC559" s="28">
        <v>0</v>
      </c>
      <c r="AD559" s="28">
        <v>0</v>
      </c>
      <c r="AE559" s="28"/>
      <c r="AF559" s="27">
        <v>34996234.240000002</v>
      </c>
      <c r="AG559" s="27">
        <f t="shared" si="78"/>
        <v>34996234.240000002</v>
      </c>
      <c r="AH559" s="27">
        <v>50305</v>
      </c>
      <c r="AI559" s="29">
        <f t="shared" si="76"/>
        <v>1408237413.9934766</v>
      </c>
    </row>
    <row r="560" spans="1:35" ht="30" x14ac:dyDescent="0.25">
      <c r="A560" s="11" t="s">
        <v>1214</v>
      </c>
      <c r="B560" s="10" t="s">
        <v>2408</v>
      </c>
      <c r="C560" s="10" t="s">
        <v>1739</v>
      </c>
      <c r="D560" s="10"/>
      <c r="E560" s="10" t="s">
        <v>418</v>
      </c>
      <c r="F560" s="10" t="s">
        <v>1813</v>
      </c>
      <c r="G560" s="10">
        <v>489000290.06999999</v>
      </c>
      <c r="H560" s="10">
        <v>0</v>
      </c>
      <c r="I560" s="10">
        <v>0</v>
      </c>
      <c r="J560" s="10">
        <v>0</v>
      </c>
      <c r="K560" s="10">
        <f t="shared" si="77"/>
        <v>489000290.06999999</v>
      </c>
      <c r="L560" s="10">
        <v>0</v>
      </c>
      <c r="M560" s="10">
        <v>368294406.52917218</v>
      </c>
      <c r="N560" s="10">
        <v>3482646.8684455454</v>
      </c>
      <c r="O560" s="10">
        <v>67648704.310000002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f t="shared" si="71"/>
        <v>928426047.77761769</v>
      </c>
      <c r="W560" s="29">
        <v>489000290.06999999</v>
      </c>
      <c r="X560" s="29">
        <f t="shared" si="72"/>
        <v>368294406.52917218</v>
      </c>
      <c r="Y560" s="29">
        <f t="shared" si="73"/>
        <v>71131351.178445548</v>
      </c>
      <c r="Z560" s="29">
        <f t="shared" si="74"/>
        <v>928426047.77761769</v>
      </c>
      <c r="AA560" s="27">
        <v>301119488</v>
      </c>
      <c r="AB560" s="29">
        <f t="shared" si="75"/>
        <v>627306559.77761769</v>
      </c>
      <c r="AC560" s="28">
        <v>0</v>
      </c>
      <c r="AD560" s="28">
        <v>0</v>
      </c>
      <c r="AE560" s="28"/>
      <c r="AF560" s="27">
        <v>0</v>
      </c>
      <c r="AG560" s="27">
        <f t="shared" si="78"/>
        <v>0</v>
      </c>
      <c r="AH560" s="27">
        <v>37900</v>
      </c>
      <c r="AI560" s="29">
        <f t="shared" si="76"/>
        <v>627344459.77761769</v>
      </c>
    </row>
    <row r="561" spans="1:35" ht="30" x14ac:dyDescent="0.25">
      <c r="A561" s="11" t="s">
        <v>1214</v>
      </c>
      <c r="B561" s="10" t="s">
        <v>2408</v>
      </c>
      <c r="C561" s="10" t="s">
        <v>1739</v>
      </c>
      <c r="D561" s="10"/>
      <c r="E561" s="10" t="s">
        <v>419</v>
      </c>
      <c r="F561" s="10" t="s">
        <v>1379</v>
      </c>
      <c r="G561" s="10">
        <v>667447168.70000005</v>
      </c>
      <c r="H561" s="10">
        <v>0</v>
      </c>
      <c r="I561" s="10">
        <v>0</v>
      </c>
      <c r="J561" s="10">
        <v>0</v>
      </c>
      <c r="K561" s="10">
        <f t="shared" si="77"/>
        <v>667447168.70000005</v>
      </c>
      <c r="L561" s="10">
        <v>0</v>
      </c>
      <c r="M561" s="10">
        <v>1071905850.4522558</v>
      </c>
      <c r="N561" s="10">
        <v>6508008.2143464983</v>
      </c>
      <c r="O561" s="10">
        <v>133609859.36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f t="shared" si="71"/>
        <v>1879470886.7266023</v>
      </c>
      <c r="W561" s="29">
        <v>667447168.70000005</v>
      </c>
      <c r="X561" s="29">
        <f t="shared" si="72"/>
        <v>1071905850.4522558</v>
      </c>
      <c r="Y561" s="29">
        <f t="shared" si="73"/>
        <v>140117867.57434648</v>
      </c>
      <c r="Z561" s="29">
        <f t="shared" si="74"/>
        <v>1879470886.7266026</v>
      </c>
      <c r="AA561" s="27">
        <v>0</v>
      </c>
      <c r="AB561" s="29">
        <f t="shared" si="75"/>
        <v>1879470886.7266026</v>
      </c>
      <c r="AC561" s="28">
        <v>0</v>
      </c>
      <c r="AD561" s="28">
        <v>0</v>
      </c>
      <c r="AE561" s="28"/>
      <c r="AF561" s="27">
        <v>0</v>
      </c>
      <c r="AG561" s="27">
        <f t="shared" si="78"/>
        <v>0</v>
      </c>
      <c r="AH561" s="27">
        <v>51532</v>
      </c>
      <c r="AI561" s="29">
        <f t="shared" si="76"/>
        <v>1879522418.7266026</v>
      </c>
    </row>
    <row r="562" spans="1:35" ht="30" x14ac:dyDescent="0.25">
      <c r="A562" s="11" t="s">
        <v>1214</v>
      </c>
      <c r="B562" s="10" t="s">
        <v>2408</v>
      </c>
      <c r="C562" s="10" t="s">
        <v>1739</v>
      </c>
      <c r="D562" s="10"/>
      <c r="E562" s="10" t="s">
        <v>420</v>
      </c>
      <c r="F562" s="10" t="s">
        <v>1814</v>
      </c>
      <c r="G562" s="10">
        <v>804474601.73000002</v>
      </c>
      <c r="H562" s="10">
        <v>0</v>
      </c>
      <c r="I562" s="10">
        <v>0</v>
      </c>
      <c r="J562" s="10">
        <v>0</v>
      </c>
      <c r="K562" s="10">
        <f t="shared" si="77"/>
        <v>804474601.73000002</v>
      </c>
      <c r="L562" s="10">
        <v>0</v>
      </c>
      <c r="M562" s="10">
        <v>580259678.82757401</v>
      </c>
      <c r="N562" s="10">
        <v>7519271.5040333867</v>
      </c>
      <c r="O562" s="10">
        <v>151844502.83000001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f t="shared" si="71"/>
        <v>1544098054.8916073</v>
      </c>
      <c r="W562" s="29">
        <v>804474601.73000002</v>
      </c>
      <c r="X562" s="29">
        <f t="shared" si="72"/>
        <v>580259678.82757401</v>
      </c>
      <c r="Y562" s="29">
        <f t="shared" si="73"/>
        <v>159363774.3340334</v>
      </c>
      <c r="Z562" s="29">
        <f t="shared" si="74"/>
        <v>1544098054.8916075</v>
      </c>
      <c r="AA562" s="27">
        <v>25839720</v>
      </c>
      <c r="AB562" s="29">
        <f t="shared" si="75"/>
        <v>1518258334.8916075</v>
      </c>
      <c r="AC562" s="28">
        <v>0</v>
      </c>
      <c r="AD562" s="28">
        <v>0</v>
      </c>
      <c r="AE562" s="28"/>
      <c r="AF562" s="27">
        <v>0</v>
      </c>
      <c r="AG562" s="27">
        <f t="shared" si="78"/>
        <v>0</v>
      </c>
      <c r="AH562" s="27">
        <v>62734</v>
      </c>
      <c r="AI562" s="29">
        <f t="shared" si="76"/>
        <v>1518321068.8916075</v>
      </c>
    </row>
    <row r="563" spans="1:35" ht="30" x14ac:dyDescent="0.25">
      <c r="A563" s="11" t="s">
        <v>1214</v>
      </c>
      <c r="B563" s="10" t="s">
        <v>2408</v>
      </c>
      <c r="C563" s="10" t="s">
        <v>1739</v>
      </c>
      <c r="D563" s="10"/>
      <c r="E563" s="10" t="s">
        <v>421</v>
      </c>
      <c r="F563" s="10" t="s">
        <v>1815</v>
      </c>
      <c r="G563" s="10">
        <v>718727605.70000005</v>
      </c>
      <c r="H563" s="10">
        <v>0</v>
      </c>
      <c r="I563" s="10">
        <v>0</v>
      </c>
      <c r="J563" s="10">
        <v>0</v>
      </c>
      <c r="K563" s="10">
        <f t="shared" si="77"/>
        <v>718727605.70000005</v>
      </c>
      <c r="L563" s="10">
        <v>0</v>
      </c>
      <c r="M563" s="10">
        <v>1159846989.2724898</v>
      </c>
      <c r="N563" s="10">
        <v>7076097.8650408387</v>
      </c>
      <c r="O563" s="10">
        <v>143499263.46000001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f t="shared" si="71"/>
        <v>2029149956.2975307</v>
      </c>
      <c r="W563" s="29">
        <v>718727605.70000005</v>
      </c>
      <c r="X563" s="29">
        <f t="shared" si="72"/>
        <v>1159846989.2724898</v>
      </c>
      <c r="Y563" s="29">
        <f t="shared" si="73"/>
        <v>150575361.32504085</v>
      </c>
      <c r="Z563" s="29">
        <f t="shared" si="74"/>
        <v>2029149956.2975307</v>
      </c>
      <c r="AA563" s="27">
        <v>0</v>
      </c>
      <c r="AB563" s="29">
        <f t="shared" si="75"/>
        <v>2029149956.2975307</v>
      </c>
      <c r="AC563" s="28">
        <v>0</v>
      </c>
      <c r="AD563" s="28">
        <v>0</v>
      </c>
      <c r="AE563" s="28"/>
      <c r="AF563" s="27">
        <v>0</v>
      </c>
      <c r="AG563" s="27">
        <f t="shared" si="78"/>
        <v>0</v>
      </c>
      <c r="AH563" s="27">
        <v>54925</v>
      </c>
      <c r="AI563" s="29">
        <f t="shared" si="76"/>
        <v>2029204881.2975307</v>
      </c>
    </row>
    <row r="564" spans="1:35" ht="30" x14ac:dyDescent="0.25">
      <c r="A564" s="11" t="s">
        <v>1214</v>
      </c>
      <c r="B564" s="10" t="s">
        <v>2408</v>
      </c>
      <c r="C564" s="10" t="s">
        <v>1739</v>
      </c>
      <c r="D564" s="10"/>
      <c r="E564" s="10" t="s">
        <v>422</v>
      </c>
      <c r="F564" s="10" t="s">
        <v>1816</v>
      </c>
      <c r="G564" s="10">
        <v>776969218.35000002</v>
      </c>
      <c r="H564" s="10">
        <v>0</v>
      </c>
      <c r="I564" s="10">
        <v>0</v>
      </c>
      <c r="J564" s="10">
        <v>0</v>
      </c>
      <c r="K564" s="10">
        <f t="shared" si="77"/>
        <v>776969218.35000002</v>
      </c>
      <c r="L564" s="10">
        <v>0</v>
      </c>
      <c r="M564" s="10">
        <v>1235940908.7449539</v>
      </c>
      <c r="N564" s="10">
        <v>7435455.1061451137</v>
      </c>
      <c r="O564" s="10">
        <v>156471011.66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f t="shared" si="71"/>
        <v>2176816593.8610992</v>
      </c>
      <c r="W564" s="29">
        <v>776969218.35000002</v>
      </c>
      <c r="X564" s="29">
        <f t="shared" si="72"/>
        <v>1235940908.7449539</v>
      </c>
      <c r="Y564" s="29">
        <f t="shared" si="73"/>
        <v>163906466.76614511</v>
      </c>
      <c r="Z564" s="29">
        <f t="shared" si="74"/>
        <v>2176816593.8610992</v>
      </c>
      <c r="AA564" s="27">
        <v>270268873</v>
      </c>
      <c r="AB564" s="29">
        <f t="shared" si="75"/>
        <v>1906547720.8610992</v>
      </c>
      <c r="AC564" s="28">
        <v>0</v>
      </c>
      <c r="AD564" s="28">
        <v>0</v>
      </c>
      <c r="AE564" s="28"/>
      <c r="AF564" s="27">
        <v>1274657448</v>
      </c>
      <c r="AG564" s="27">
        <f t="shared" si="78"/>
        <v>1274657448</v>
      </c>
      <c r="AH564" s="27">
        <v>45085</v>
      </c>
      <c r="AI564" s="29">
        <f t="shared" si="76"/>
        <v>3181250253.8610992</v>
      </c>
    </row>
    <row r="565" spans="1:35" ht="30" x14ac:dyDescent="0.25">
      <c r="A565" s="11" t="s">
        <v>1214</v>
      </c>
      <c r="B565" s="10" t="s">
        <v>2408</v>
      </c>
      <c r="C565" s="10" t="s">
        <v>1739</v>
      </c>
      <c r="D565" s="10"/>
      <c r="E565" s="10" t="s">
        <v>423</v>
      </c>
      <c r="F565" s="10" t="s">
        <v>1817</v>
      </c>
      <c r="G565" s="10">
        <v>1370717849.1500001</v>
      </c>
      <c r="H565" s="10">
        <v>0</v>
      </c>
      <c r="I565" s="10">
        <v>0</v>
      </c>
      <c r="J565" s="10">
        <v>0</v>
      </c>
      <c r="K565" s="10">
        <f t="shared" si="77"/>
        <v>1370717849.1500001</v>
      </c>
      <c r="L565" s="10">
        <v>0</v>
      </c>
      <c r="M565" s="10">
        <v>1827652693.1610501</v>
      </c>
      <c r="N565" s="10">
        <v>13320008.50193429</v>
      </c>
      <c r="O565" s="10">
        <v>274745602.20999998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f t="shared" si="71"/>
        <v>3486436153.0229845</v>
      </c>
      <c r="W565" s="29">
        <v>1370717849.1500001</v>
      </c>
      <c r="X565" s="29">
        <f t="shared" si="72"/>
        <v>1827652693.1610501</v>
      </c>
      <c r="Y565" s="29">
        <f t="shared" si="73"/>
        <v>288065610.71193427</v>
      </c>
      <c r="Z565" s="29">
        <f t="shared" si="74"/>
        <v>3486436153.0229845</v>
      </c>
      <c r="AA565" s="27">
        <v>0</v>
      </c>
      <c r="AB565" s="29">
        <f t="shared" si="75"/>
        <v>3486436153.0229845</v>
      </c>
      <c r="AC565" s="28">
        <v>0</v>
      </c>
      <c r="AD565" s="28">
        <v>0</v>
      </c>
      <c r="AE565" s="28"/>
      <c r="AF565" s="27">
        <v>0</v>
      </c>
      <c r="AG565" s="27">
        <f t="shared" si="78"/>
        <v>0</v>
      </c>
      <c r="AH565" s="27">
        <v>70519</v>
      </c>
      <c r="AI565" s="29">
        <f t="shared" si="76"/>
        <v>3486506672.0229845</v>
      </c>
    </row>
    <row r="566" spans="1:35" ht="30" x14ac:dyDescent="0.25">
      <c r="A566" s="11" t="s">
        <v>1214</v>
      </c>
      <c r="B566" s="10" t="s">
        <v>2408</v>
      </c>
      <c r="C566" s="10" t="s">
        <v>1739</v>
      </c>
      <c r="D566" s="10"/>
      <c r="E566" s="10" t="s">
        <v>424</v>
      </c>
      <c r="F566" s="10" t="s">
        <v>1818</v>
      </c>
      <c r="G566" s="10">
        <v>1095734104.4000001</v>
      </c>
      <c r="H566" s="10">
        <v>0</v>
      </c>
      <c r="I566" s="10">
        <v>0</v>
      </c>
      <c r="J566" s="10">
        <v>0</v>
      </c>
      <c r="K566" s="10">
        <f t="shared" si="77"/>
        <v>1095734104.4000001</v>
      </c>
      <c r="L566" s="10">
        <v>0</v>
      </c>
      <c r="M566" s="10">
        <v>1901534160.15312</v>
      </c>
      <c r="N566" s="10">
        <v>10823279.895525157</v>
      </c>
      <c r="O566" s="10">
        <v>218530839.83000001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f t="shared" ref="V566:V629" si="79">+K566+M566+N566+L566+O566+P566+Q566</f>
        <v>3226622384.278645</v>
      </c>
      <c r="W566" s="29">
        <v>1095734104.4000001</v>
      </c>
      <c r="X566" s="29">
        <f t="shared" ref="X566:X629" si="80">+M566+Q566+S566</f>
        <v>1901534160.15312</v>
      </c>
      <c r="Y566" s="29">
        <f t="shared" ref="Y566:Y629" si="81">+H566+I566+J566+N566+O566+P566+R566+U566</f>
        <v>229354119.72552517</v>
      </c>
      <c r="Z566" s="29">
        <f t="shared" ref="Z566:Z629" si="82">+W566+X566+Y566</f>
        <v>3226622384.2786455</v>
      </c>
      <c r="AA566" s="27">
        <v>0</v>
      </c>
      <c r="AB566" s="29">
        <f t="shared" ref="AB566:AB629" si="83">+Z566-AA566</f>
        <v>3226622384.2786455</v>
      </c>
      <c r="AC566" s="28">
        <v>0</v>
      </c>
      <c r="AD566" s="28">
        <v>0</v>
      </c>
      <c r="AE566" s="28"/>
      <c r="AF566" s="27">
        <v>1940801512.1099999</v>
      </c>
      <c r="AG566" s="27">
        <f t="shared" si="78"/>
        <v>1940801512.1099999</v>
      </c>
      <c r="AH566" s="27">
        <v>70426</v>
      </c>
      <c r="AI566" s="29">
        <f t="shared" ref="AI566:AI629" si="84">+AB566+AG566+AH566</f>
        <v>5167494322.3886452</v>
      </c>
    </row>
    <row r="567" spans="1:35" ht="30" x14ac:dyDescent="0.25">
      <c r="A567" s="11" t="s">
        <v>1214</v>
      </c>
      <c r="B567" s="10" t="s">
        <v>2408</v>
      </c>
      <c r="C567" s="10" t="s">
        <v>1739</v>
      </c>
      <c r="D567" s="10"/>
      <c r="E567" s="10" t="s">
        <v>425</v>
      </c>
      <c r="F567" s="10" t="s">
        <v>1819</v>
      </c>
      <c r="G567" s="10">
        <v>800459567.70000005</v>
      </c>
      <c r="H567" s="10">
        <v>0</v>
      </c>
      <c r="I567" s="10">
        <v>0</v>
      </c>
      <c r="J567" s="10">
        <v>0</v>
      </c>
      <c r="K567" s="10">
        <f t="shared" si="77"/>
        <v>800459567.70000005</v>
      </c>
      <c r="L567" s="10">
        <v>0</v>
      </c>
      <c r="M567" s="10">
        <v>1283955008.7725306</v>
      </c>
      <c r="N567" s="10">
        <v>7787672.9039649367</v>
      </c>
      <c r="O567" s="10">
        <v>160391127.41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f t="shared" si="79"/>
        <v>2252593376.7864957</v>
      </c>
      <c r="W567" s="29">
        <v>800459567.70000005</v>
      </c>
      <c r="X567" s="29">
        <f t="shared" si="80"/>
        <v>1283955008.7725306</v>
      </c>
      <c r="Y567" s="29">
        <f t="shared" si="81"/>
        <v>168178800.31396493</v>
      </c>
      <c r="Z567" s="29">
        <f t="shared" si="82"/>
        <v>2252593376.7864957</v>
      </c>
      <c r="AA567" s="27">
        <v>851913412</v>
      </c>
      <c r="AB567" s="29">
        <f t="shared" si="83"/>
        <v>1400679964.7864957</v>
      </c>
      <c r="AC567" s="28">
        <v>0</v>
      </c>
      <c r="AD567" s="28">
        <v>0</v>
      </c>
      <c r="AE567" s="28"/>
      <c r="AF567" s="27">
        <v>0</v>
      </c>
      <c r="AG567" s="27">
        <f t="shared" si="78"/>
        <v>0</v>
      </c>
      <c r="AH567" s="27">
        <v>44539</v>
      </c>
      <c r="AI567" s="29">
        <f t="shared" si="84"/>
        <v>1400724503.7864957</v>
      </c>
    </row>
    <row r="568" spans="1:35" ht="30" x14ac:dyDescent="0.25">
      <c r="A568" s="11" t="s">
        <v>1214</v>
      </c>
      <c r="B568" s="10" t="s">
        <v>2408</v>
      </c>
      <c r="C568" s="10" t="s">
        <v>1739</v>
      </c>
      <c r="D568" s="10"/>
      <c r="E568" s="10" t="s">
        <v>426</v>
      </c>
      <c r="F568" s="10" t="s">
        <v>1820</v>
      </c>
      <c r="G568" s="10">
        <v>0</v>
      </c>
      <c r="H568" s="10">
        <v>0</v>
      </c>
      <c r="I568" s="10">
        <v>0</v>
      </c>
      <c r="J568" s="10">
        <v>0</v>
      </c>
      <c r="K568" s="10">
        <f t="shared" si="77"/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f t="shared" si="79"/>
        <v>0</v>
      </c>
      <c r="W568" s="29">
        <v>0</v>
      </c>
      <c r="X568" s="29">
        <f t="shared" si="80"/>
        <v>0</v>
      </c>
      <c r="Y568" s="29">
        <f t="shared" si="81"/>
        <v>0</v>
      </c>
      <c r="Z568" s="29">
        <f t="shared" si="82"/>
        <v>0</v>
      </c>
      <c r="AA568" s="27">
        <v>0</v>
      </c>
      <c r="AB568" s="29">
        <f t="shared" si="83"/>
        <v>0</v>
      </c>
      <c r="AC568" s="28">
        <v>0</v>
      </c>
      <c r="AD568" s="28">
        <v>0</v>
      </c>
      <c r="AE568" s="28"/>
      <c r="AF568" s="27">
        <v>0</v>
      </c>
      <c r="AG568" s="27">
        <f t="shared" si="78"/>
        <v>0</v>
      </c>
      <c r="AH568" s="27">
        <v>0</v>
      </c>
      <c r="AI568" s="29">
        <f t="shared" si="84"/>
        <v>0</v>
      </c>
    </row>
    <row r="569" spans="1:35" ht="30" x14ac:dyDescent="0.25">
      <c r="A569" s="11" t="s">
        <v>1214</v>
      </c>
      <c r="B569" s="10" t="s">
        <v>2408</v>
      </c>
      <c r="C569" s="10" t="s">
        <v>1739</v>
      </c>
      <c r="D569" s="10"/>
      <c r="E569" s="10" t="s">
        <v>427</v>
      </c>
      <c r="F569" s="10" t="s">
        <v>1821</v>
      </c>
      <c r="G569" s="10">
        <v>0</v>
      </c>
      <c r="H569" s="10">
        <v>0</v>
      </c>
      <c r="I569" s="10">
        <v>0</v>
      </c>
      <c r="J569" s="10">
        <v>0</v>
      </c>
      <c r="K569" s="10">
        <f t="shared" si="77"/>
        <v>0</v>
      </c>
      <c r="L569" s="10">
        <v>0</v>
      </c>
      <c r="M569" s="10">
        <v>746089.77670347621</v>
      </c>
      <c r="N569" s="10">
        <v>25249.173043301795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f t="shared" si="79"/>
        <v>771338.949746778</v>
      </c>
      <c r="W569" s="29">
        <v>0</v>
      </c>
      <c r="X569" s="29">
        <f t="shared" si="80"/>
        <v>746089.77670347621</v>
      </c>
      <c r="Y569" s="29">
        <f t="shared" si="81"/>
        <v>25249.173043301795</v>
      </c>
      <c r="Z569" s="29">
        <f t="shared" si="82"/>
        <v>771338.949746778</v>
      </c>
      <c r="AA569" s="27">
        <v>0</v>
      </c>
      <c r="AB569" s="29">
        <f t="shared" si="83"/>
        <v>771338.949746778</v>
      </c>
      <c r="AC569" s="28">
        <v>0</v>
      </c>
      <c r="AD569" s="28">
        <v>0</v>
      </c>
      <c r="AE569" s="28"/>
      <c r="AF569" s="27">
        <v>115492947</v>
      </c>
      <c r="AG569" s="27">
        <f t="shared" si="78"/>
        <v>115492947</v>
      </c>
      <c r="AH569" s="27">
        <v>0</v>
      </c>
      <c r="AI569" s="29">
        <f t="shared" si="84"/>
        <v>116264285.94974677</v>
      </c>
    </row>
    <row r="570" spans="1:35" ht="30" x14ac:dyDescent="0.25">
      <c r="A570" s="11" t="s">
        <v>1214</v>
      </c>
      <c r="B570" s="10" t="s">
        <v>2408</v>
      </c>
      <c r="C570" s="10" t="s">
        <v>1739</v>
      </c>
      <c r="D570" s="10"/>
      <c r="E570" s="10" t="s">
        <v>428</v>
      </c>
      <c r="F570" s="10" t="s">
        <v>1822</v>
      </c>
      <c r="G570" s="10">
        <v>762122699</v>
      </c>
      <c r="H570" s="10">
        <v>0</v>
      </c>
      <c r="I570" s="10">
        <v>0</v>
      </c>
      <c r="J570" s="10">
        <v>0</v>
      </c>
      <c r="K570" s="10">
        <f t="shared" si="77"/>
        <v>762122699</v>
      </c>
      <c r="L570" s="10">
        <v>0</v>
      </c>
      <c r="M570" s="10">
        <v>1387109955.2344294</v>
      </c>
      <c r="N570" s="10">
        <v>7400998.3553014994</v>
      </c>
      <c r="O570" s="10">
        <v>152813979.66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f t="shared" si="79"/>
        <v>2309447632.2497306</v>
      </c>
      <c r="W570" s="29">
        <v>762122699</v>
      </c>
      <c r="X570" s="29">
        <f t="shared" si="80"/>
        <v>1387109955.2344294</v>
      </c>
      <c r="Y570" s="29">
        <f t="shared" si="81"/>
        <v>160214978.0153015</v>
      </c>
      <c r="Z570" s="29">
        <f t="shared" si="82"/>
        <v>2309447632.2497311</v>
      </c>
      <c r="AA570" s="27">
        <v>0</v>
      </c>
      <c r="AB570" s="29">
        <f t="shared" si="83"/>
        <v>2309447632.2497311</v>
      </c>
      <c r="AC570" s="28">
        <v>0</v>
      </c>
      <c r="AD570" s="28">
        <v>0</v>
      </c>
      <c r="AE570" s="28"/>
      <c r="AF570" s="27">
        <v>0</v>
      </c>
      <c r="AG570" s="27">
        <f t="shared" si="78"/>
        <v>0</v>
      </c>
      <c r="AH570" s="27">
        <v>39040</v>
      </c>
      <c r="AI570" s="29">
        <f t="shared" si="84"/>
        <v>2309486672.2497311</v>
      </c>
    </row>
    <row r="571" spans="1:35" ht="30" x14ac:dyDescent="0.25">
      <c r="A571" s="11" t="s">
        <v>1214</v>
      </c>
      <c r="B571" s="10" t="s">
        <v>2408</v>
      </c>
      <c r="C571" s="10" t="s">
        <v>1739</v>
      </c>
      <c r="D571" s="10"/>
      <c r="E571" s="10" t="s">
        <v>429</v>
      </c>
      <c r="F571" s="10" t="s">
        <v>1823</v>
      </c>
      <c r="G571" s="10">
        <v>982624497.39999998</v>
      </c>
      <c r="H571" s="10">
        <v>0</v>
      </c>
      <c r="I571" s="10">
        <v>0</v>
      </c>
      <c r="J571" s="10">
        <v>0</v>
      </c>
      <c r="K571" s="10">
        <f t="shared" si="77"/>
        <v>982624497.39999998</v>
      </c>
      <c r="L571" s="10">
        <v>0</v>
      </c>
      <c r="M571" s="10">
        <v>1573525179.4942758</v>
      </c>
      <c r="N571" s="10">
        <v>9528821.0283887982</v>
      </c>
      <c r="O571" s="10">
        <v>197092790.16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f t="shared" si="79"/>
        <v>2762771288.0826645</v>
      </c>
      <c r="W571" s="29">
        <v>982624497.39999998</v>
      </c>
      <c r="X571" s="29">
        <f t="shared" si="80"/>
        <v>1573525179.4942758</v>
      </c>
      <c r="Y571" s="29">
        <f t="shared" si="81"/>
        <v>206621611.18838879</v>
      </c>
      <c r="Z571" s="29">
        <f t="shared" si="82"/>
        <v>2762771288.0826645</v>
      </c>
      <c r="AA571" s="27">
        <v>523016562.99000001</v>
      </c>
      <c r="AB571" s="29">
        <f t="shared" si="83"/>
        <v>2239754725.0926647</v>
      </c>
      <c r="AC571" s="28">
        <v>0</v>
      </c>
      <c r="AD571" s="28">
        <v>0</v>
      </c>
      <c r="AE571" s="28"/>
      <c r="AF571" s="27">
        <v>0</v>
      </c>
      <c r="AG571" s="27">
        <f t="shared" si="78"/>
        <v>0</v>
      </c>
      <c r="AH571" s="27">
        <v>48446</v>
      </c>
      <c r="AI571" s="29">
        <f t="shared" si="84"/>
        <v>2239803171.0926647</v>
      </c>
    </row>
    <row r="572" spans="1:35" ht="30" x14ac:dyDescent="0.25">
      <c r="A572" s="11" t="s">
        <v>1214</v>
      </c>
      <c r="B572" s="10" t="s">
        <v>2408</v>
      </c>
      <c r="C572" s="10" t="s">
        <v>1739</v>
      </c>
      <c r="D572" s="10"/>
      <c r="E572" s="10" t="s">
        <v>1011</v>
      </c>
      <c r="F572" s="10" t="s">
        <v>1824</v>
      </c>
      <c r="G572" s="10">
        <v>595028359.25</v>
      </c>
      <c r="H572" s="10">
        <v>0</v>
      </c>
      <c r="I572" s="10">
        <v>0</v>
      </c>
      <c r="J572" s="10">
        <v>0</v>
      </c>
      <c r="K572" s="10">
        <f t="shared" si="77"/>
        <v>595028359.25</v>
      </c>
      <c r="L572" s="10">
        <v>0</v>
      </c>
      <c r="M572" s="10">
        <v>613382917.80843306</v>
      </c>
      <c r="N572" s="10">
        <v>5006464.3444149792</v>
      </c>
      <c r="O572" s="10">
        <v>101157191.73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f t="shared" si="79"/>
        <v>1314574933.132848</v>
      </c>
      <c r="W572" s="29">
        <v>595028359.25</v>
      </c>
      <c r="X572" s="29">
        <f t="shared" si="80"/>
        <v>613382917.80843306</v>
      </c>
      <c r="Y572" s="29">
        <f t="shared" si="81"/>
        <v>106163656.07441498</v>
      </c>
      <c r="Z572" s="29">
        <f t="shared" si="82"/>
        <v>1314574933.132848</v>
      </c>
      <c r="AA572" s="27">
        <v>190832545</v>
      </c>
      <c r="AB572" s="29">
        <f t="shared" si="83"/>
        <v>1123742388.132848</v>
      </c>
      <c r="AC572" s="28">
        <v>0</v>
      </c>
      <c r="AD572" s="28">
        <v>0</v>
      </c>
      <c r="AE572" s="28"/>
      <c r="AF572" s="27">
        <v>0</v>
      </c>
      <c r="AG572" s="27">
        <f t="shared" si="78"/>
        <v>0</v>
      </c>
      <c r="AH572" s="27">
        <v>46250</v>
      </c>
      <c r="AI572" s="29">
        <f t="shared" si="84"/>
        <v>1123788638.132848</v>
      </c>
    </row>
    <row r="573" spans="1:35" ht="30" x14ac:dyDescent="0.25">
      <c r="A573" s="11" t="s">
        <v>1214</v>
      </c>
      <c r="B573" s="10" t="s">
        <v>2408</v>
      </c>
      <c r="C573" s="10" t="s">
        <v>1739</v>
      </c>
      <c r="D573" s="10"/>
      <c r="E573" s="10" t="s">
        <v>430</v>
      </c>
      <c r="F573" s="10" t="s">
        <v>1825</v>
      </c>
      <c r="G573" s="10">
        <v>896931887.14999998</v>
      </c>
      <c r="H573" s="10">
        <v>0</v>
      </c>
      <c r="I573" s="10">
        <v>0</v>
      </c>
      <c r="J573" s="10">
        <v>0</v>
      </c>
      <c r="K573" s="10">
        <f t="shared" si="77"/>
        <v>896931887.14999998</v>
      </c>
      <c r="L573" s="10">
        <v>0</v>
      </c>
      <c r="M573" s="10">
        <v>933851818.50955319</v>
      </c>
      <c r="N573" s="10">
        <v>8672517.3415288329</v>
      </c>
      <c r="O573" s="10">
        <v>180078193.80000001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f t="shared" si="79"/>
        <v>2019534416.8010819</v>
      </c>
      <c r="W573" s="29">
        <v>896931887.14999998</v>
      </c>
      <c r="X573" s="29">
        <f t="shared" si="80"/>
        <v>933851818.50955319</v>
      </c>
      <c r="Y573" s="29">
        <f t="shared" si="81"/>
        <v>188750711.14152884</v>
      </c>
      <c r="Z573" s="29">
        <f t="shared" si="82"/>
        <v>2019534416.8010819</v>
      </c>
      <c r="AA573" s="27">
        <v>649498031</v>
      </c>
      <c r="AB573" s="29">
        <f t="shared" si="83"/>
        <v>1370036385.8010819</v>
      </c>
      <c r="AC573" s="28">
        <v>0</v>
      </c>
      <c r="AD573" s="28">
        <v>0</v>
      </c>
      <c r="AE573" s="28"/>
      <c r="AF573" s="27">
        <v>25788368</v>
      </c>
      <c r="AG573" s="27">
        <f t="shared" si="78"/>
        <v>25788368</v>
      </c>
      <c r="AH573" s="27">
        <v>58437</v>
      </c>
      <c r="AI573" s="29">
        <f t="shared" si="84"/>
        <v>1395883190.8010819</v>
      </c>
    </row>
    <row r="574" spans="1:35" ht="30" x14ac:dyDescent="0.25">
      <c r="A574" s="11" t="s">
        <v>1214</v>
      </c>
      <c r="B574" s="10" t="s">
        <v>2408</v>
      </c>
      <c r="C574" s="10" t="s">
        <v>1739</v>
      </c>
      <c r="D574" s="10"/>
      <c r="E574" s="10" t="s">
        <v>431</v>
      </c>
      <c r="F574" s="10" t="s">
        <v>1826</v>
      </c>
      <c r="G574" s="10">
        <v>538530599.10000002</v>
      </c>
      <c r="H574" s="10">
        <v>0</v>
      </c>
      <c r="I574" s="10">
        <v>0</v>
      </c>
      <c r="J574" s="10">
        <v>0</v>
      </c>
      <c r="K574" s="10">
        <f t="shared" si="77"/>
        <v>538530599.10000002</v>
      </c>
      <c r="L574" s="10">
        <v>0</v>
      </c>
      <c r="M574" s="10">
        <v>1006292495.5932811</v>
      </c>
      <c r="N574" s="10">
        <v>5254911.1842090189</v>
      </c>
      <c r="O574" s="10">
        <v>107816696.54000001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f t="shared" si="79"/>
        <v>1657894702.4174902</v>
      </c>
      <c r="W574" s="29">
        <v>538530599.10000002</v>
      </c>
      <c r="X574" s="29">
        <f t="shared" si="80"/>
        <v>1006292495.5932811</v>
      </c>
      <c r="Y574" s="29">
        <f t="shared" si="81"/>
        <v>113071607.72420903</v>
      </c>
      <c r="Z574" s="29">
        <f t="shared" si="82"/>
        <v>1657894702.4174902</v>
      </c>
      <c r="AA574" s="27">
        <v>0</v>
      </c>
      <c r="AB574" s="29">
        <f t="shared" si="83"/>
        <v>1657894702.4174902</v>
      </c>
      <c r="AC574" s="28">
        <v>0</v>
      </c>
      <c r="AD574" s="28">
        <v>0</v>
      </c>
      <c r="AE574" s="28"/>
      <c r="AF574" s="27">
        <v>644633155.25999999</v>
      </c>
      <c r="AG574" s="27">
        <f t="shared" si="78"/>
        <v>644633155.25999999</v>
      </c>
      <c r="AH574" s="27">
        <v>40628</v>
      </c>
      <c r="AI574" s="29">
        <f t="shared" si="84"/>
        <v>2302568485.6774902</v>
      </c>
    </row>
    <row r="575" spans="1:35" ht="30" x14ac:dyDescent="0.25">
      <c r="A575" s="11" t="s">
        <v>1214</v>
      </c>
      <c r="B575" s="10" t="s">
        <v>2408</v>
      </c>
      <c r="C575" s="10" t="s">
        <v>1739</v>
      </c>
      <c r="D575" s="10"/>
      <c r="E575" s="10" t="s">
        <v>432</v>
      </c>
      <c r="F575" s="10" t="s">
        <v>1827</v>
      </c>
      <c r="G575" s="10">
        <v>1002439162.4</v>
      </c>
      <c r="H575" s="10">
        <v>0</v>
      </c>
      <c r="I575" s="10">
        <v>0</v>
      </c>
      <c r="J575" s="10">
        <v>0</v>
      </c>
      <c r="K575" s="10">
        <f t="shared" ref="K575:K638" si="85">SUM(G575:J575)</f>
        <v>1002439162.4</v>
      </c>
      <c r="L575" s="10">
        <v>0</v>
      </c>
      <c r="M575" s="10">
        <v>1602523590.9943175</v>
      </c>
      <c r="N575" s="10">
        <v>9687933.1679914594</v>
      </c>
      <c r="O575" s="10">
        <v>201257573.13999999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f t="shared" si="79"/>
        <v>2815908259.7023091</v>
      </c>
      <c r="W575" s="29">
        <v>1002439162.4</v>
      </c>
      <c r="X575" s="29">
        <f t="shared" si="80"/>
        <v>1602523590.9943175</v>
      </c>
      <c r="Y575" s="29">
        <f t="shared" si="81"/>
        <v>210945506.30799145</v>
      </c>
      <c r="Z575" s="29">
        <f t="shared" si="82"/>
        <v>2815908259.7023091</v>
      </c>
      <c r="AA575" s="27">
        <v>1219292495.98</v>
      </c>
      <c r="AB575" s="29">
        <f t="shared" si="83"/>
        <v>1596615763.7223091</v>
      </c>
      <c r="AC575" s="28">
        <v>0</v>
      </c>
      <c r="AD575" s="28">
        <v>0</v>
      </c>
      <c r="AE575" s="28"/>
      <c r="AF575" s="27">
        <v>0</v>
      </c>
      <c r="AG575" s="27">
        <f t="shared" si="78"/>
        <v>0</v>
      </c>
      <c r="AH575" s="27">
        <v>46524</v>
      </c>
      <c r="AI575" s="29">
        <f t="shared" si="84"/>
        <v>1596662287.7223091</v>
      </c>
    </row>
    <row r="576" spans="1:35" ht="30" x14ac:dyDescent="0.25">
      <c r="A576" s="11" t="s">
        <v>1214</v>
      </c>
      <c r="B576" s="10" t="s">
        <v>2408</v>
      </c>
      <c r="C576" s="10" t="s">
        <v>1739</v>
      </c>
      <c r="D576" s="10"/>
      <c r="E576" s="10" t="s">
        <v>433</v>
      </c>
      <c r="F576" s="10" t="s">
        <v>1828</v>
      </c>
      <c r="G576" s="10">
        <v>658997942.85000002</v>
      </c>
      <c r="H576" s="10">
        <v>0</v>
      </c>
      <c r="I576" s="10">
        <v>0</v>
      </c>
      <c r="J576" s="10">
        <v>0</v>
      </c>
      <c r="K576" s="10">
        <f t="shared" si="85"/>
        <v>658997942.85000002</v>
      </c>
      <c r="L576" s="10">
        <v>0</v>
      </c>
      <c r="M576" s="10">
        <v>1060222651.2235528</v>
      </c>
      <c r="N576" s="10">
        <v>6450299.6115526259</v>
      </c>
      <c r="O576" s="10">
        <v>131795174.73999999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f t="shared" si="79"/>
        <v>1857466068.4251056</v>
      </c>
      <c r="W576" s="29">
        <v>658997942.85000002</v>
      </c>
      <c r="X576" s="29">
        <f t="shared" si="80"/>
        <v>1060222651.2235528</v>
      </c>
      <c r="Y576" s="29">
        <f t="shared" si="81"/>
        <v>138245474.35155261</v>
      </c>
      <c r="Z576" s="29">
        <f t="shared" si="82"/>
        <v>1857466068.4251056</v>
      </c>
      <c r="AA576" s="27">
        <v>593502475.72000003</v>
      </c>
      <c r="AB576" s="29">
        <f t="shared" si="83"/>
        <v>1263963592.7051055</v>
      </c>
      <c r="AC576" s="28">
        <v>0</v>
      </c>
      <c r="AD576" s="28">
        <v>0</v>
      </c>
      <c r="AE576" s="28"/>
      <c r="AF576" s="27">
        <v>0</v>
      </c>
      <c r="AG576" s="27">
        <f t="shared" si="78"/>
        <v>0</v>
      </c>
      <c r="AH576" s="27">
        <v>47518</v>
      </c>
      <c r="AI576" s="29">
        <f t="shared" si="84"/>
        <v>1264011110.7051055</v>
      </c>
    </row>
    <row r="577" spans="1:35" ht="30" x14ac:dyDescent="0.25">
      <c r="A577" s="11" t="s">
        <v>1214</v>
      </c>
      <c r="B577" s="10" t="s">
        <v>2408</v>
      </c>
      <c r="C577" s="10" t="s">
        <v>1739</v>
      </c>
      <c r="D577" s="10"/>
      <c r="E577" s="10" t="s">
        <v>1012</v>
      </c>
      <c r="F577" s="10" t="s">
        <v>1829</v>
      </c>
      <c r="G577" s="10">
        <v>658777624.70000005</v>
      </c>
      <c r="H577" s="10">
        <v>0</v>
      </c>
      <c r="I577" s="10">
        <v>0</v>
      </c>
      <c r="J577" s="10">
        <v>0</v>
      </c>
      <c r="K577" s="10">
        <f t="shared" si="85"/>
        <v>658777624.70000005</v>
      </c>
      <c r="L577" s="10">
        <v>0</v>
      </c>
      <c r="M577" s="10">
        <v>1057498698.0436195</v>
      </c>
      <c r="N577" s="10">
        <v>6417043.1172039211</v>
      </c>
      <c r="O577" s="10">
        <v>131904408.23999999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f t="shared" si="79"/>
        <v>1854597774.1008234</v>
      </c>
      <c r="W577" s="29">
        <v>658777624.70000005</v>
      </c>
      <c r="X577" s="29">
        <f t="shared" si="80"/>
        <v>1057498698.0436195</v>
      </c>
      <c r="Y577" s="29">
        <f t="shared" si="81"/>
        <v>138321451.3572039</v>
      </c>
      <c r="Z577" s="29">
        <f t="shared" si="82"/>
        <v>1854597774.1008234</v>
      </c>
      <c r="AA577" s="27">
        <v>740262527</v>
      </c>
      <c r="AB577" s="29">
        <f t="shared" si="83"/>
        <v>1114335247.1008234</v>
      </c>
      <c r="AC577" s="28">
        <v>0</v>
      </c>
      <c r="AD577" s="28">
        <v>0</v>
      </c>
      <c r="AE577" s="28"/>
      <c r="AF577" s="27">
        <v>0</v>
      </c>
      <c r="AG577" s="27">
        <f t="shared" si="78"/>
        <v>0</v>
      </c>
      <c r="AH577" s="27">
        <v>47793</v>
      </c>
      <c r="AI577" s="29">
        <f t="shared" si="84"/>
        <v>1114383040.1008234</v>
      </c>
    </row>
    <row r="578" spans="1:35" ht="30" x14ac:dyDescent="0.25">
      <c r="A578" s="11" t="s">
        <v>1214</v>
      </c>
      <c r="B578" s="10" t="s">
        <v>2408</v>
      </c>
      <c r="C578" s="10" t="s">
        <v>1739</v>
      </c>
      <c r="D578" s="10"/>
      <c r="E578" s="10" t="s">
        <v>1013</v>
      </c>
      <c r="F578" s="10" t="s">
        <v>1830</v>
      </c>
      <c r="G578" s="10">
        <v>0</v>
      </c>
      <c r="H578" s="10">
        <v>0</v>
      </c>
      <c r="I578" s="10">
        <v>0</v>
      </c>
      <c r="J578" s="10">
        <v>0</v>
      </c>
      <c r="K578" s="10">
        <f t="shared" si="85"/>
        <v>0</v>
      </c>
      <c r="L578" s="10">
        <v>0</v>
      </c>
      <c r="M578" s="10">
        <v>84480749.212085888</v>
      </c>
      <c r="N578" s="10">
        <v>254570.45144788921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f t="shared" si="79"/>
        <v>84735319.663533777</v>
      </c>
      <c r="W578" s="29">
        <v>0</v>
      </c>
      <c r="X578" s="29">
        <f t="shared" si="80"/>
        <v>84480749.212085888</v>
      </c>
      <c r="Y578" s="29">
        <f t="shared" si="81"/>
        <v>254570.45144788921</v>
      </c>
      <c r="Z578" s="29">
        <f t="shared" si="82"/>
        <v>84735319.663533777</v>
      </c>
      <c r="AA578" s="27">
        <v>0</v>
      </c>
      <c r="AB578" s="29">
        <f t="shared" si="83"/>
        <v>84735319.663533777</v>
      </c>
      <c r="AC578" s="28">
        <v>0</v>
      </c>
      <c r="AD578" s="28">
        <v>0</v>
      </c>
      <c r="AE578" s="28"/>
      <c r="AF578" s="27">
        <v>76815971</v>
      </c>
      <c r="AG578" s="27">
        <f t="shared" si="78"/>
        <v>76815971</v>
      </c>
      <c r="AH578" s="27">
        <v>0</v>
      </c>
      <c r="AI578" s="29">
        <f t="shared" si="84"/>
        <v>161551290.66353378</v>
      </c>
    </row>
    <row r="579" spans="1:35" ht="30" x14ac:dyDescent="0.25">
      <c r="A579" s="11" t="s">
        <v>1214</v>
      </c>
      <c r="B579" s="10" t="s">
        <v>2408</v>
      </c>
      <c r="C579" s="10" t="s">
        <v>1739</v>
      </c>
      <c r="D579" s="10"/>
      <c r="E579" s="10" t="s">
        <v>434</v>
      </c>
      <c r="F579" s="10" t="s">
        <v>1831</v>
      </c>
      <c r="G579" s="10">
        <v>562607348.75999999</v>
      </c>
      <c r="H579" s="10">
        <v>0</v>
      </c>
      <c r="I579" s="10">
        <v>0</v>
      </c>
      <c r="J579" s="10">
        <v>0</v>
      </c>
      <c r="K579" s="10">
        <f t="shared" si="85"/>
        <v>562607348.75999999</v>
      </c>
      <c r="L579" s="10">
        <v>0</v>
      </c>
      <c r="M579" s="10">
        <v>175711509.02500731</v>
      </c>
      <c r="N579" s="10">
        <v>3143129.0939604491</v>
      </c>
      <c r="O579" s="10">
        <v>60944437.579999998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f t="shared" si="79"/>
        <v>802406424.45896769</v>
      </c>
      <c r="W579" s="29">
        <v>562607348.75999999</v>
      </c>
      <c r="X579" s="29">
        <f t="shared" si="80"/>
        <v>175711509.02500731</v>
      </c>
      <c r="Y579" s="29">
        <f t="shared" si="81"/>
        <v>64087566.673960447</v>
      </c>
      <c r="Z579" s="29">
        <f t="shared" si="82"/>
        <v>802406424.45896769</v>
      </c>
      <c r="AA579" s="27">
        <v>35280352.130000003</v>
      </c>
      <c r="AB579" s="29">
        <f t="shared" si="83"/>
        <v>767126072.32896769</v>
      </c>
      <c r="AC579" s="28">
        <v>0</v>
      </c>
      <c r="AD579" s="28">
        <v>0</v>
      </c>
      <c r="AE579" s="28"/>
      <c r="AF579" s="27">
        <v>0</v>
      </c>
      <c r="AG579" s="27">
        <f t="shared" si="78"/>
        <v>0</v>
      </c>
      <c r="AH579" s="27">
        <v>44783</v>
      </c>
      <c r="AI579" s="29">
        <f t="shared" si="84"/>
        <v>767170855.32896769</v>
      </c>
    </row>
    <row r="580" spans="1:35" ht="30" x14ac:dyDescent="0.25">
      <c r="A580" s="11" t="s">
        <v>1214</v>
      </c>
      <c r="B580" s="10" t="s">
        <v>2408</v>
      </c>
      <c r="C580" s="10" t="s">
        <v>1739</v>
      </c>
      <c r="D580" s="10"/>
      <c r="E580" s="10" t="s">
        <v>435</v>
      </c>
      <c r="F580" s="10" t="s">
        <v>1832</v>
      </c>
      <c r="G580" s="10">
        <v>512350363.25</v>
      </c>
      <c r="H580" s="10">
        <v>0</v>
      </c>
      <c r="I580" s="10">
        <v>0</v>
      </c>
      <c r="J580" s="10">
        <v>0</v>
      </c>
      <c r="K580" s="10">
        <f t="shared" si="85"/>
        <v>512350363.25</v>
      </c>
      <c r="L580" s="10">
        <v>0</v>
      </c>
      <c r="M580" s="10">
        <v>493271299.49281663</v>
      </c>
      <c r="N580" s="10">
        <v>3675310.1688457131</v>
      </c>
      <c r="O580" s="10">
        <v>74183341.810000002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f t="shared" si="79"/>
        <v>1083480314.7216623</v>
      </c>
      <c r="W580" s="29">
        <v>512350363.25</v>
      </c>
      <c r="X580" s="29">
        <f t="shared" si="80"/>
        <v>493271299.49281663</v>
      </c>
      <c r="Y580" s="29">
        <f t="shared" si="81"/>
        <v>77858651.978845716</v>
      </c>
      <c r="Z580" s="29">
        <f t="shared" si="82"/>
        <v>1083480314.7216625</v>
      </c>
      <c r="AA580" s="27">
        <v>569626747</v>
      </c>
      <c r="AB580" s="29">
        <f t="shared" si="83"/>
        <v>513853567.72166252</v>
      </c>
      <c r="AC580" s="28">
        <v>0</v>
      </c>
      <c r="AD580" s="28">
        <v>0</v>
      </c>
      <c r="AE580" s="28"/>
      <c r="AF580" s="27">
        <v>0</v>
      </c>
      <c r="AG580" s="27">
        <f t="shared" si="78"/>
        <v>0</v>
      </c>
      <c r="AH580" s="27">
        <v>40030</v>
      </c>
      <c r="AI580" s="29">
        <f t="shared" si="84"/>
        <v>513893597.72166252</v>
      </c>
    </row>
    <row r="581" spans="1:35" ht="30" x14ac:dyDescent="0.25">
      <c r="A581" s="11" t="s">
        <v>1214</v>
      </c>
      <c r="B581" s="10" t="s">
        <v>2408</v>
      </c>
      <c r="C581" s="10" t="s">
        <v>1739</v>
      </c>
      <c r="D581" s="10"/>
      <c r="E581" s="10" t="s">
        <v>436</v>
      </c>
      <c r="F581" s="10" t="s">
        <v>1833</v>
      </c>
      <c r="G581" s="10">
        <v>1130273883.7</v>
      </c>
      <c r="H581" s="10">
        <v>0</v>
      </c>
      <c r="I581" s="10">
        <v>0</v>
      </c>
      <c r="J581" s="10">
        <v>0</v>
      </c>
      <c r="K581" s="10">
        <f t="shared" si="85"/>
        <v>1130273883.7</v>
      </c>
      <c r="L581" s="10">
        <v>0</v>
      </c>
      <c r="M581" s="10">
        <v>278294741.58346033</v>
      </c>
      <c r="N581" s="10">
        <v>11117770.057165742</v>
      </c>
      <c r="O581" s="10">
        <v>225734333.27000001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f t="shared" si="79"/>
        <v>1645420728.6106262</v>
      </c>
      <c r="W581" s="29">
        <v>1130273883.7</v>
      </c>
      <c r="X581" s="29">
        <f t="shared" si="80"/>
        <v>278294741.58346033</v>
      </c>
      <c r="Y581" s="29">
        <f t="shared" si="81"/>
        <v>236852103.32716575</v>
      </c>
      <c r="Z581" s="29">
        <f t="shared" si="82"/>
        <v>1645420728.6106262</v>
      </c>
      <c r="AA581" s="27">
        <v>158428479.69</v>
      </c>
      <c r="AB581" s="29">
        <f t="shared" si="83"/>
        <v>1486992248.9206262</v>
      </c>
      <c r="AC581" s="28">
        <v>0</v>
      </c>
      <c r="AD581" s="28">
        <v>0</v>
      </c>
      <c r="AE581" s="28"/>
      <c r="AF581" s="27">
        <v>272960369</v>
      </c>
      <c r="AG581" s="27">
        <f t="shared" si="78"/>
        <v>272960369</v>
      </c>
      <c r="AH581" s="27">
        <v>74941</v>
      </c>
      <c r="AI581" s="29">
        <f t="shared" si="84"/>
        <v>1760027558.9206262</v>
      </c>
    </row>
    <row r="582" spans="1:35" ht="30" x14ac:dyDescent="0.25">
      <c r="A582" s="11" t="s">
        <v>1214</v>
      </c>
      <c r="B582" s="10" t="s">
        <v>2408</v>
      </c>
      <c r="C582" s="10" t="s">
        <v>1739</v>
      </c>
      <c r="D582" s="10"/>
      <c r="E582" s="10" t="s">
        <v>437</v>
      </c>
      <c r="F582" s="10" t="s">
        <v>1834</v>
      </c>
      <c r="G582" s="10">
        <v>0</v>
      </c>
      <c r="H582" s="10">
        <v>0</v>
      </c>
      <c r="I582" s="10">
        <v>0</v>
      </c>
      <c r="J582" s="10">
        <v>0</v>
      </c>
      <c r="K582" s="10">
        <f t="shared" si="85"/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f t="shared" si="79"/>
        <v>0</v>
      </c>
      <c r="W582" s="29">
        <v>0</v>
      </c>
      <c r="X582" s="29">
        <f t="shared" si="80"/>
        <v>0</v>
      </c>
      <c r="Y582" s="29">
        <f t="shared" si="81"/>
        <v>0</v>
      </c>
      <c r="Z582" s="29">
        <f t="shared" si="82"/>
        <v>0</v>
      </c>
      <c r="AA582" s="27">
        <v>0</v>
      </c>
      <c r="AB582" s="29">
        <f t="shared" si="83"/>
        <v>0</v>
      </c>
      <c r="AC582" s="28">
        <v>0</v>
      </c>
      <c r="AD582" s="28">
        <v>0</v>
      </c>
      <c r="AE582" s="28"/>
      <c r="AF582" s="27">
        <v>0</v>
      </c>
      <c r="AG582" s="27">
        <f t="shared" si="78"/>
        <v>0</v>
      </c>
      <c r="AH582" s="27">
        <v>0</v>
      </c>
      <c r="AI582" s="29">
        <f t="shared" si="84"/>
        <v>0</v>
      </c>
    </row>
    <row r="583" spans="1:35" ht="30" x14ac:dyDescent="0.25">
      <c r="A583" s="11" t="s">
        <v>1214</v>
      </c>
      <c r="B583" s="10" t="s">
        <v>2408</v>
      </c>
      <c r="C583" s="10" t="s">
        <v>1739</v>
      </c>
      <c r="D583" s="10"/>
      <c r="E583" s="10" t="s">
        <v>438</v>
      </c>
      <c r="F583" s="10" t="s">
        <v>1835</v>
      </c>
      <c r="G583" s="10">
        <v>960298105.88999999</v>
      </c>
      <c r="H583" s="10">
        <v>0</v>
      </c>
      <c r="I583" s="10">
        <v>0</v>
      </c>
      <c r="J583" s="10">
        <v>0</v>
      </c>
      <c r="K583" s="10">
        <f t="shared" si="85"/>
        <v>960298105.88999999</v>
      </c>
      <c r="L583" s="10">
        <v>0</v>
      </c>
      <c r="M583" s="10">
        <v>467298469.05784029</v>
      </c>
      <c r="N583" s="10">
        <v>2923330.2161664963</v>
      </c>
      <c r="O583" s="10">
        <v>56336043.229999997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f t="shared" si="79"/>
        <v>1486855948.3940067</v>
      </c>
      <c r="W583" s="29">
        <v>960298105.88999999</v>
      </c>
      <c r="X583" s="29">
        <f t="shared" si="80"/>
        <v>467298469.05784029</v>
      </c>
      <c r="Y583" s="29">
        <f t="shared" si="81"/>
        <v>59259373.446166493</v>
      </c>
      <c r="Z583" s="29">
        <f t="shared" si="82"/>
        <v>1486855948.3940067</v>
      </c>
      <c r="AA583" s="27">
        <v>0</v>
      </c>
      <c r="AB583" s="29">
        <f t="shared" si="83"/>
        <v>1486855948.3940067</v>
      </c>
      <c r="AC583" s="28">
        <v>0</v>
      </c>
      <c r="AD583" s="28">
        <v>0</v>
      </c>
      <c r="AE583" s="28"/>
      <c r="AF583" s="27">
        <v>225241381.44</v>
      </c>
      <c r="AG583" s="27">
        <f t="shared" si="78"/>
        <v>225241381.44</v>
      </c>
      <c r="AH583" s="27">
        <v>74535</v>
      </c>
      <c r="AI583" s="29">
        <f t="shared" si="84"/>
        <v>1712171864.8340068</v>
      </c>
    </row>
    <row r="584" spans="1:35" ht="30" x14ac:dyDescent="0.25">
      <c r="A584" s="11" t="s">
        <v>1214</v>
      </c>
      <c r="B584" s="10" t="s">
        <v>2408</v>
      </c>
      <c r="C584" s="10" t="s">
        <v>1739</v>
      </c>
      <c r="D584" s="10"/>
      <c r="E584" s="10" t="s">
        <v>439</v>
      </c>
      <c r="F584" s="10" t="s">
        <v>1836</v>
      </c>
      <c r="G584" s="10">
        <v>1046326542.66</v>
      </c>
      <c r="H584" s="10">
        <v>0</v>
      </c>
      <c r="I584" s="10">
        <v>0</v>
      </c>
      <c r="J584" s="10">
        <v>0</v>
      </c>
      <c r="K584" s="10">
        <f t="shared" si="85"/>
        <v>1046326542.66</v>
      </c>
      <c r="L584" s="10">
        <v>0</v>
      </c>
      <c r="M584" s="10">
        <v>1068261021.4162908</v>
      </c>
      <c r="N584" s="10">
        <v>6731202.6752264202</v>
      </c>
      <c r="O584" s="10">
        <v>127153807.72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f t="shared" si="79"/>
        <v>2248472574.4715171</v>
      </c>
      <c r="W584" s="29">
        <v>1046326542.66</v>
      </c>
      <c r="X584" s="29">
        <f t="shared" si="80"/>
        <v>1068261021.4162908</v>
      </c>
      <c r="Y584" s="29">
        <f t="shared" si="81"/>
        <v>133885010.39522642</v>
      </c>
      <c r="Z584" s="29">
        <f t="shared" si="82"/>
        <v>2248472574.4715171</v>
      </c>
      <c r="AA584" s="27">
        <v>0</v>
      </c>
      <c r="AB584" s="29">
        <f t="shared" si="83"/>
        <v>2248472574.4715171</v>
      </c>
      <c r="AC584" s="28">
        <v>0</v>
      </c>
      <c r="AD584" s="28">
        <v>0</v>
      </c>
      <c r="AE584" s="28"/>
      <c r="AF584" s="27">
        <v>0</v>
      </c>
      <c r="AG584" s="27">
        <f t="shared" si="78"/>
        <v>0</v>
      </c>
      <c r="AH584" s="27">
        <v>80976</v>
      </c>
      <c r="AI584" s="29">
        <f t="shared" si="84"/>
        <v>2248553550.4715171</v>
      </c>
    </row>
    <row r="585" spans="1:35" ht="30" x14ac:dyDescent="0.25">
      <c r="A585" s="11" t="s">
        <v>1214</v>
      </c>
      <c r="B585" s="10" t="s">
        <v>2408</v>
      </c>
      <c r="C585" s="10" t="s">
        <v>1739</v>
      </c>
      <c r="D585" s="10"/>
      <c r="E585" s="10" t="s">
        <v>440</v>
      </c>
      <c r="F585" s="10" t="s">
        <v>1837</v>
      </c>
      <c r="G585" s="10">
        <v>823313093.63999999</v>
      </c>
      <c r="H585" s="10">
        <v>0</v>
      </c>
      <c r="I585" s="10">
        <v>0</v>
      </c>
      <c r="J585" s="10">
        <v>0</v>
      </c>
      <c r="K585" s="10">
        <f t="shared" si="85"/>
        <v>823313093.63999999</v>
      </c>
      <c r="L585" s="10">
        <v>0</v>
      </c>
      <c r="M585" s="10">
        <v>893669613.41356277</v>
      </c>
      <c r="N585" s="10">
        <v>5492762.7264198661</v>
      </c>
      <c r="O585" s="10">
        <v>109057724.17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f t="shared" si="79"/>
        <v>1831533193.9499826</v>
      </c>
      <c r="W585" s="29">
        <v>823313093.63999999</v>
      </c>
      <c r="X585" s="29">
        <f t="shared" si="80"/>
        <v>893669613.41356277</v>
      </c>
      <c r="Y585" s="29">
        <f t="shared" si="81"/>
        <v>114550486.89641987</v>
      </c>
      <c r="Z585" s="29">
        <f t="shared" si="82"/>
        <v>1831533193.9499824</v>
      </c>
      <c r="AA585" s="27">
        <v>1062062495.13</v>
      </c>
      <c r="AB585" s="29">
        <f t="shared" si="83"/>
        <v>769470698.81998241</v>
      </c>
      <c r="AC585" s="28">
        <v>0</v>
      </c>
      <c r="AD585" s="28">
        <v>0</v>
      </c>
      <c r="AE585" s="28"/>
      <c r="AF585" s="27">
        <v>398404944</v>
      </c>
      <c r="AG585" s="27">
        <f t="shared" si="78"/>
        <v>398404944</v>
      </c>
      <c r="AH585" s="27">
        <v>64244</v>
      </c>
      <c r="AI585" s="29">
        <f t="shared" si="84"/>
        <v>1167939886.8199825</v>
      </c>
    </row>
    <row r="586" spans="1:35" ht="30" x14ac:dyDescent="0.25">
      <c r="A586" s="11" t="s">
        <v>1214</v>
      </c>
      <c r="B586" s="10" t="s">
        <v>2408</v>
      </c>
      <c r="C586" s="10" t="s">
        <v>1739</v>
      </c>
      <c r="D586" s="10"/>
      <c r="E586" s="10" t="s">
        <v>441</v>
      </c>
      <c r="F586" s="10" t="s">
        <v>1838</v>
      </c>
      <c r="G586" s="10">
        <v>1459207027.8499999</v>
      </c>
      <c r="H586" s="10">
        <v>0</v>
      </c>
      <c r="I586" s="10">
        <v>0</v>
      </c>
      <c r="J586" s="10">
        <v>0</v>
      </c>
      <c r="K586" s="10">
        <f t="shared" si="85"/>
        <v>1459207027.8499999</v>
      </c>
      <c r="L586" s="10">
        <v>0</v>
      </c>
      <c r="M586" s="10">
        <v>2354308254.8778009</v>
      </c>
      <c r="N586" s="10">
        <v>14359489.677287459</v>
      </c>
      <c r="O586" s="10">
        <v>291341016.43000001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f t="shared" si="79"/>
        <v>4119215788.8350883</v>
      </c>
      <c r="W586" s="29">
        <v>1459207027.8499999</v>
      </c>
      <c r="X586" s="29">
        <f t="shared" si="80"/>
        <v>2354308254.8778009</v>
      </c>
      <c r="Y586" s="29">
        <f t="shared" si="81"/>
        <v>305700506.10728747</v>
      </c>
      <c r="Z586" s="29">
        <f t="shared" si="82"/>
        <v>4119215788.8350883</v>
      </c>
      <c r="AA586" s="27">
        <v>2290428823</v>
      </c>
      <c r="AB586" s="29">
        <f t="shared" si="83"/>
        <v>1828786965.8350883</v>
      </c>
      <c r="AC586" s="28">
        <v>0</v>
      </c>
      <c r="AD586" s="28">
        <v>0</v>
      </c>
      <c r="AE586" s="28"/>
      <c r="AF586" s="27">
        <v>0</v>
      </c>
      <c r="AG586" s="27">
        <f t="shared" ref="AG586:AG649" si="86">SUM(AC586:AF586)</f>
        <v>0</v>
      </c>
      <c r="AH586" s="27">
        <v>72229</v>
      </c>
      <c r="AI586" s="29">
        <f t="shared" si="84"/>
        <v>1828859194.8350883</v>
      </c>
    </row>
    <row r="587" spans="1:35" ht="30" x14ac:dyDescent="0.25">
      <c r="A587" s="11" t="s">
        <v>1214</v>
      </c>
      <c r="B587" s="10" t="s">
        <v>2408</v>
      </c>
      <c r="C587" s="10" t="s">
        <v>1739</v>
      </c>
      <c r="D587" s="10"/>
      <c r="E587" s="10" t="s">
        <v>442</v>
      </c>
      <c r="F587" s="10" t="s">
        <v>1839</v>
      </c>
      <c r="G587" s="10">
        <v>720918001.01999998</v>
      </c>
      <c r="H587" s="10">
        <v>0</v>
      </c>
      <c r="I587" s="10">
        <v>0</v>
      </c>
      <c r="J587" s="10">
        <v>0</v>
      </c>
      <c r="K587" s="10">
        <f t="shared" si="85"/>
        <v>720918001.01999998</v>
      </c>
      <c r="L587" s="10">
        <v>0</v>
      </c>
      <c r="M587" s="10">
        <v>332917183.16296291</v>
      </c>
      <c r="N587" s="10">
        <v>6910465.3285824656</v>
      </c>
      <c r="O587" s="10">
        <v>141582666.47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f t="shared" si="79"/>
        <v>1202328315.9815454</v>
      </c>
      <c r="W587" s="29">
        <v>720918001.01999998</v>
      </c>
      <c r="X587" s="29">
        <f t="shared" si="80"/>
        <v>332917183.16296291</v>
      </c>
      <c r="Y587" s="29">
        <f t="shared" si="81"/>
        <v>148493131.79858246</v>
      </c>
      <c r="Z587" s="29">
        <f t="shared" si="82"/>
        <v>1202328315.9815454</v>
      </c>
      <c r="AA587" s="27">
        <v>0</v>
      </c>
      <c r="AB587" s="29">
        <f t="shared" si="83"/>
        <v>1202328315.9815454</v>
      </c>
      <c r="AC587" s="28">
        <v>0</v>
      </c>
      <c r="AD587" s="28">
        <v>0</v>
      </c>
      <c r="AE587" s="28"/>
      <c r="AF587" s="27">
        <v>0</v>
      </c>
      <c r="AG587" s="27">
        <f t="shared" si="86"/>
        <v>0</v>
      </c>
      <c r="AH587" s="27">
        <v>56296</v>
      </c>
      <c r="AI587" s="29">
        <f t="shared" si="84"/>
        <v>1202384611.9815454</v>
      </c>
    </row>
    <row r="588" spans="1:35" ht="30" x14ac:dyDescent="0.25">
      <c r="A588" s="11" t="s">
        <v>1214</v>
      </c>
      <c r="B588" s="10" t="s">
        <v>2408</v>
      </c>
      <c r="C588" s="10" t="s">
        <v>1739</v>
      </c>
      <c r="D588" s="10"/>
      <c r="E588" s="10" t="s">
        <v>443</v>
      </c>
      <c r="F588" s="10" t="s">
        <v>1840</v>
      </c>
      <c r="G588" s="10">
        <v>725089197.55999994</v>
      </c>
      <c r="H588" s="10">
        <v>0</v>
      </c>
      <c r="I588" s="10">
        <v>0</v>
      </c>
      <c r="J588" s="10">
        <v>0</v>
      </c>
      <c r="K588" s="10">
        <f t="shared" si="85"/>
        <v>725089197.55999994</v>
      </c>
      <c r="L588" s="10">
        <v>0</v>
      </c>
      <c r="M588" s="10">
        <v>787677035.66081297</v>
      </c>
      <c r="N588" s="10">
        <v>3277259.2246108204</v>
      </c>
      <c r="O588" s="10">
        <v>63759977.049999997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f t="shared" si="79"/>
        <v>1579803469.4954236</v>
      </c>
      <c r="W588" s="29">
        <v>725089197.55999994</v>
      </c>
      <c r="X588" s="29">
        <f t="shared" si="80"/>
        <v>787677035.66081297</v>
      </c>
      <c r="Y588" s="29">
        <f t="shared" si="81"/>
        <v>67037236.274610817</v>
      </c>
      <c r="Z588" s="29">
        <f t="shared" si="82"/>
        <v>1579803469.4954236</v>
      </c>
      <c r="AA588" s="27">
        <v>608753777</v>
      </c>
      <c r="AB588" s="29">
        <f t="shared" si="83"/>
        <v>971049692.49542356</v>
      </c>
      <c r="AC588" s="28">
        <v>0</v>
      </c>
      <c r="AD588" s="28">
        <v>0</v>
      </c>
      <c r="AE588" s="28"/>
      <c r="AF588" s="27">
        <v>1477154</v>
      </c>
      <c r="AG588" s="27">
        <f t="shared" si="86"/>
        <v>1477154</v>
      </c>
      <c r="AH588" s="27">
        <v>56662</v>
      </c>
      <c r="AI588" s="29">
        <f t="shared" si="84"/>
        <v>972583508.49542356</v>
      </c>
    </row>
    <row r="589" spans="1:35" ht="30" x14ac:dyDescent="0.25">
      <c r="A589" s="11" t="s">
        <v>1214</v>
      </c>
      <c r="B589" s="10" t="s">
        <v>2408</v>
      </c>
      <c r="C589" s="10" t="s">
        <v>1739</v>
      </c>
      <c r="D589" s="10"/>
      <c r="E589" s="10" t="s">
        <v>1014</v>
      </c>
      <c r="F589" s="10" t="s">
        <v>1841</v>
      </c>
      <c r="G589" s="10">
        <v>1042481473.37</v>
      </c>
      <c r="H589" s="10">
        <v>0</v>
      </c>
      <c r="I589" s="10">
        <v>0</v>
      </c>
      <c r="J589" s="10">
        <v>0</v>
      </c>
      <c r="K589" s="10">
        <f t="shared" si="85"/>
        <v>1042481473.37</v>
      </c>
      <c r="L589" s="10">
        <v>0</v>
      </c>
      <c r="M589" s="10">
        <v>805300328.96627331</v>
      </c>
      <c r="N589" s="10">
        <v>5020414.0578301251</v>
      </c>
      <c r="O589" s="10">
        <v>97798966.709999993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f t="shared" si="79"/>
        <v>1950601183.1041033</v>
      </c>
      <c r="W589" s="29">
        <v>1042481473.37</v>
      </c>
      <c r="X589" s="29">
        <f t="shared" si="80"/>
        <v>805300328.96627331</v>
      </c>
      <c r="Y589" s="29">
        <f t="shared" si="81"/>
        <v>102819380.76783012</v>
      </c>
      <c r="Z589" s="29">
        <f t="shared" si="82"/>
        <v>1950601183.1041033</v>
      </c>
      <c r="AA589" s="27">
        <v>309834962.98000002</v>
      </c>
      <c r="AB589" s="29">
        <f t="shared" si="83"/>
        <v>1640766220.1241033</v>
      </c>
      <c r="AC589" s="28">
        <v>0</v>
      </c>
      <c r="AD589" s="28">
        <v>0</v>
      </c>
      <c r="AE589" s="28"/>
      <c r="AF589" s="27">
        <v>0</v>
      </c>
      <c r="AG589" s="27">
        <f t="shared" si="86"/>
        <v>0</v>
      </c>
      <c r="AH589" s="27">
        <v>81155</v>
      </c>
      <c r="AI589" s="29">
        <f t="shared" si="84"/>
        <v>1640847375.1241033</v>
      </c>
    </row>
    <row r="590" spans="1:35" ht="30" x14ac:dyDescent="0.25">
      <c r="A590" s="11" t="s">
        <v>1214</v>
      </c>
      <c r="B590" s="10" t="s">
        <v>2408</v>
      </c>
      <c r="C590" s="10" t="s">
        <v>1739</v>
      </c>
      <c r="D590" s="10"/>
      <c r="E590" s="10" t="s">
        <v>1015</v>
      </c>
      <c r="F590" s="10" t="s">
        <v>1842</v>
      </c>
      <c r="G590" s="10">
        <v>586661801.36000001</v>
      </c>
      <c r="H590" s="10">
        <v>0</v>
      </c>
      <c r="I590" s="10">
        <v>0</v>
      </c>
      <c r="J590" s="10">
        <v>0</v>
      </c>
      <c r="K590" s="10">
        <f t="shared" si="85"/>
        <v>586661801.36000001</v>
      </c>
      <c r="L590" s="10">
        <v>0</v>
      </c>
      <c r="M590" s="10">
        <v>720011721.40741444</v>
      </c>
      <c r="N590" s="10">
        <v>4393737.7690347135</v>
      </c>
      <c r="O590" s="10">
        <v>89023802.700000003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f t="shared" si="79"/>
        <v>1400091063.2364492</v>
      </c>
      <c r="W590" s="29">
        <v>586661801.36000001</v>
      </c>
      <c r="X590" s="29">
        <f t="shared" si="80"/>
        <v>720011721.40741444</v>
      </c>
      <c r="Y590" s="29">
        <f t="shared" si="81"/>
        <v>93417540.469034716</v>
      </c>
      <c r="Z590" s="29">
        <f t="shared" si="82"/>
        <v>1400091063.2364492</v>
      </c>
      <c r="AA590" s="27">
        <v>660775158.07000005</v>
      </c>
      <c r="AB590" s="29">
        <f t="shared" si="83"/>
        <v>739315905.16644919</v>
      </c>
      <c r="AC590" s="28">
        <v>0</v>
      </c>
      <c r="AD590" s="28">
        <v>0</v>
      </c>
      <c r="AE590" s="28"/>
      <c r="AF590" s="27">
        <v>0</v>
      </c>
      <c r="AG590" s="27">
        <f t="shared" si="86"/>
        <v>0</v>
      </c>
      <c r="AH590" s="27">
        <v>46422</v>
      </c>
      <c r="AI590" s="29">
        <f t="shared" si="84"/>
        <v>739362327.16644919</v>
      </c>
    </row>
    <row r="591" spans="1:35" ht="30" x14ac:dyDescent="0.25">
      <c r="A591" s="11" t="s">
        <v>1214</v>
      </c>
      <c r="B591" s="10" t="s">
        <v>2408</v>
      </c>
      <c r="C591" s="10" t="s">
        <v>1739</v>
      </c>
      <c r="D591" s="10"/>
      <c r="E591" s="10" t="s">
        <v>1016</v>
      </c>
      <c r="F591" s="10" t="s">
        <v>1843</v>
      </c>
      <c r="G591" s="10">
        <v>383640628.52999997</v>
      </c>
      <c r="H591" s="10">
        <v>0</v>
      </c>
      <c r="I591" s="10">
        <v>0</v>
      </c>
      <c r="J591" s="10">
        <v>0</v>
      </c>
      <c r="K591" s="10">
        <f t="shared" si="85"/>
        <v>383640628.52999997</v>
      </c>
      <c r="L591" s="10">
        <v>0</v>
      </c>
      <c r="M591" s="10">
        <v>226107392.40214813</v>
      </c>
      <c r="N591" s="10">
        <v>1410417.4534839764</v>
      </c>
      <c r="O591" s="10">
        <v>27359974.289999999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f t="shared" si="79"/>
        <v>638518412.675632</v>
      </c>
      <c r="W591" s="29">
        <v>383640628.52999997</v>
      </c>
      <c r="X591" s="29">
        <f t="shared" si="80"/>
        <v>226107392.40214813</v>
      </c>
      <c r="Y591" s="29">
        <f t="shared" si="81"/>
        <v>28770391.743483976</v>
      </c>
      <c r="Z591" s="29">
        <f t="shared" si="82"/>
        <v>638518412.67563212</v>
      </c>
      <c r="AA591" s="27">
        <v>0</v>
      </c>
      <c r="AB591" s="29">
        <f t="shared" si="83"/>
        <v>638518412.67563212</v>
      </c>
      <c r="AC591" s="28">
        <v>0</v>
      </c>
      <c r="AD591" s="28">
        <v>0</v>
      </c>
      <c r="AE591" s="28"/>
      <c r="AF591" s="27">
        <v>0</v>
      </c>
      <c r="AG591" s="27">
        <f t="shared" si="86"/>
        <v>0</v>
      </c>
      <c r="AH591" s="27">
        <v>29413</v>
      </c>
      <c r="AI591" s="29">
        <f t="shared" si="84"/>
        <v>638547825.67563212</v>
      </c>
    </row>
    <row r="592" spans="1:35" ht="30" x14ac:dyDescent="0.25">
      <c r="A592" s="11" t="s">
        <v>1214</v>
      </c>
      <c r="B592" s="10" t="s">
        <v>2408</v>
      </c>
      <c r="C592" s="10" t="s">
        <v>1739</v>
      </c>
      <c r="D592" s="10"/>
      <c r="E592" s="10" t="s">
        <v>444</v>
      </c>
      <c r="F592" s="10" t="s">
        <v>1844</v>
      </c>
      <c r="G592" s="10">
        <v>1090868177.0999999</v>
      </c>
      <c r="H592" s="10">
        <v>0</v>
      </c>
      <c r="I592" s="10">
        <v>0</v>
      </c>
      <c r="J592" s="10">
        <v>0</v>
      </c>
      <c r="K592" s="10">
        <f t="shared" si="85"/>
        <v>1090868177.0999999</v>
      </c>
      <c r="L592" s="10">
        <v>0</v>
      </c>
      <c r="M592" s="10">
        <v>1027055298.3500488</v>
      </c>
      <c r="N592" s="10">
        <v>10616040.479314804</v>
      </c>
      <c r="O592" s="10">
        <v>218543492.34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f t="shared" si="79"/>
        <v>2347083008.2693634</v>
      </c>
      <c r="W592" s="29">
        <v>1090868177.0999999</v>
      </c>
      <c r="X592" s="29">
        <f t="shared" si="80"/>
        <v>1027055298.3500488</v>
      </c>
      <c r="Y592" s="29">
        <f t="shared" si="81"/>
        <v>229159532.81931481</v>
      </c>
      <c r="Z592" s="29">
        <f t="shared" si="82"/>
        <v>2347083008.2693634</v>
      </c>
      <c r="AA592" s="27">
        <v>0</v>
      </c>
      <c r="AB592" s="29">
        <f t="shared" si="83"/>
        <v>2347083008.2693634</v>
      </c>
      <c r="AC592" s="28">
        <v>0</v>
      </c>
      <c r="AD592" s="28">
        <v>0</v>
      </c>
      <c r="AE592" s="28"/>
      <c r="AF592" s="27">
        <v>0</v>
      </c>
      <c r="AG592" s="27">
        <f t="shared" si="86"/>
        <v>0</v>
      </c>
      <c r="AH592" s="27">
        <v>67453</v>
      </c>
      <c r="AI592" s="29">
        <f t="shared" si="84"/>
        <v>2347150461.2693634</v>
      </c>
    </row>
    <row r="593" spans="1:35" ht="30" x14ac:dyDescent="0.25">
      <c r="A593" s="11" t="s">
        <v>1214</v>
      </c>
      <c r="B593" s="10" t="s">
        <v>2408</v>
      </c>
      <c r="C593" s="10" t="s">
        <v>1739</v>
      </c>
      <c r="D593" s="10"/>
      <c r="E593" s="10" t="s">
        <v>445</v>
      </c>
      <c r="F593" s="10" t="s">
        <v>1845</v>
      </c>
      <c r="G593" s="10">
        <v>1132854256.95</v>
      </c>
      <c r="H593" s="10">
        <v>0</v>
      </c>
      <c r="I593" s="10">
        <v>0</v>
      </c>
      <c r="J593" s="10">
        <v>0</v>
      </c>
      <c r="K593" s="10">
        <f t="shared" si="85"/>
        <v>1132854256.95</v>
      </c>
      <c r="L593" s="10">
        <v>0</v>
      </c>
      <c r="M593" s="10">
        <v>1827491765.017365</v>
      </c>
      <c r="N593" s="10">
        <v>11143752.0491153</v>
      </c>
      <c r="O593" s="10">
        <v>226235363.66999999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f t="shared" si="79"/>
        <v>3197725137.6864805</v>
      </c>
      <c r="W593" s="29">
        <v>1132854256.95</v>
      </c>
      <c r="X593" s="29">
        <f t="shared" si="80"/>
        <v>1827491765.017365</v>
      </c>
      <c r="Y593" s="29">
        <f t="shared" si="81"/>
        <v>237379115.71911529</v>
      </c>
      <c r="Z593" s="29">
        <f t="shared" si="82"/>
        <v>3197725137.6864805</v>
      </c>
      <c r="AA593" s="27">
        <v>0</v>
      </c>
      <c r="AB593" s="29">
        <f t="shared" si="83"/>
        <v>3197725137.6864805</v>
      </c>
      <c r="AC593" s="28">
        <v>0</v>
      </c>
      <c r="AD593" s="28">
        <v>0</v>
      </c>
      <c r="AE593" s="28"/>
      <c r="AF593" s="27">
        <v>0</v>
      </c>
      <c r="AG593" s="27">
        <f t="shared" si="86"/>
        <v>0</v>
      </c>
      <c r="AH593" s="27">
        <v>79176</v>
      </c>
      <c r="AI593" s="29">
        <f t="shared" si="84"/>
        <v>3197804313.6864805</v>
      </c>
    </row>
    <row r="594" spans="1:35" ht="30" x14ac:dyDescent="0.25">
      <c r="A594" s="11" t="s">
        <v>1214</v>
      </c>
      <c r="B594" s="10" t="s">
        <v>2408</v>
      </c>
      <c r="C594" s="10" t="s">
        <v>1739</v>
      </c>
      <c r="D594" s="10"/>
      <c r="E594" s="10" t="s">
        <v>1017</v>
      </c>
      <c r="F594" s="10" t="s">
        <v>1846</v>
      </c>
      <c r="G594" s="10">
        <v>1040260119.91</v>
      </c>
      <c r="H594" s="10">
        <v>0</v>
      </c>
      <c r="I594" s="10">
        <v>0</v>
      </c>
      <c r="J594" s="10">
        <v>0</v>
      </c>
      <c r="K594" s="10">
        <f t="shared" si="85"/>
        <v>1040260119.91</v>
      </c>
      <c r="L594" s="10">
        <v>0</v>
      </c>
      <c r="M594" s="10">
        <v>1465710342.2627656</v>
      </c>
      <c r="N594" s="10">
        <v>8670377.068161726</v>
      </c>
      <c r="O594" s="10">
        <v>167972818.93000001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f t="shared" si="79"/>
        <v>2682613658.1709275</v>
      </c>
      <c r="W594" s="29">
        <v>1040260119.91</v>
      </c>
      <c r="X594" s="29">
        <f t="shared" si="80"/>
        <v>1465710342.2627656</v>
      </c>
      <c r="Y594" s="29">
        <f t="shared" si="81"/>
        <v>176643195.99816173</v>
      </c>
      <c r="Z594" s="29">
        <f t="shared" si="82"/>
        <v>2682613658.1709275</v>
      </c>
      <c r="AA594" s="27">
        <v>953461204.01999998</v>
      </c>
      <c r="AB594" s="29">
        <f t="shared" si="83"/>
        <v>1729152454.1509275</v>
      </c>
      <c r="AC594" s="28">
        <v>0</v>
      </c>
      <c r="AD594" s="28">
        <v>0</v>
      </c>
      <c r="AE594" s="28"/>
      <c r="AF594" s="27">
        <v>0</v>
      </c>
      <c r="AG594" s="27">
        <f t="shared" si="86"/>
        <v>0</v>
      </c>
      <c r="AH594" s="27">
        <v>81750</v>
      </c>
      <c r="AI594" s="29">
        <f t="shared" si="84"/>
        <v>1729234204.1509275</v>
      </c>
    </row>
    <row r="595" spans="1:35" ht="30" x14ac:dyDescent="0.25">
      <c r="A595" s="11" t="s">
        <v>1214</v>
      </c>
      <c r="B595" s="10" t="s">
        <v>2408</v>
      </c>
      <c r="C595" s="10" t="s">
        <v>1739</v>
      </c>
      <c r="D595" s="10"/>
      <c r="E595" s="10" t="s">
        <v>1018</v>
      </c>
      <c r="F595" s="10" t="s">
        <v>1847</v>
      </c>
      <c r="G595" s="10">
        <v>1869302390.27</v>
      </c>
      <c r="H595" s="10">
        <v>0</v>
      </c>
      <c r="I595" s="10">
        <v>0</v>
      </c>
      <c r="J595" s="10">
        <v>0</v>
      </c>
      <c r="K595" s="10">
        <f t="shared" si="85"/>
        <v>1869302390.27</v>
      </c>
      <c r="L595" s="10">
        <v>0</v>
      </c>
      <c r="M595" s="10">
        <v>1786715804.199748</v>
      </c>
      <c r="N595" s="10">
        <v>11129349.295790553</v>
      </c>
      <c r="O595" s="10">
        <v>217213197.19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f t="shared" si="79"/>
        <v>3884360740.9555387</v>
      </c>
      <c r="W595" s="29">
        <v>1869302390.27</v>
      </c>
      <c r="X595" s="29">
        <f t="shared" si="80"/>
        <v>1786715804.199748</v>
      </c>
      <c r="Y595" s="29">
        <f t="shared" si="81"/>
        <v>228342546.48579055</v>
      </c>
      <c r="Z595" s="29">
        <f t="shared" si="82"/>
        <v>3884360740.9555387</v>
      </c>
      <c r="AA595" s="27">
        <v>0</v>
      </c>
      <c r="AB595" s="29">
        <f t="shared" si="83"/>
        <v>3884360740.9555387</v>
      </c>
      <c r="AC595" s="28">
        <v>0</v>
      </c>
      <c r="AD595" s="28">
        <v>0</v>
      </c>
      <c r="AE595" s="28"/>
      <c r="AF595" s="27">
        <v>596963843</v>
      </c>
      <c r="AG595" s="27">
        <f t="shared" si="86"/>
        <v>596963843</v>
      </c>
      <c r="AH595" s="27">
        <v>145190</v>
      </c>
      <c r="AI595" s="29">
        <f t="shared" si="84"/>
        <v>4481469773.9555387</v>
      </c>
    </row>
    <row r="596" spans="1:35" ht="30" x14ac:dyDescent="0.25">
      <c r="A596" s="11" t="s">
        <v>1214</v>
      </c>
      <c r="B596" s="10" t="s">
        <v>2408</v>
      </c>
      <c r="C596" s="10" t="s">
        <v>1739</v>
      </c>
      <c r="D596" s="10"/>
      <c r="E596" s="10" t="s">
        <v>1019</v>
      </c>
      <c r="F596" s="10" t="s">
        <v>1848</v>
      </c>
      <c r="G596" s="10">
        <v>537714376.54999995</v>
      </c>
      <c r="H596" s="10">
        <v>0</v>
      </c>
      <c r="I596" s="10">
        <v>0</v>
      </c>
      <c r="J596" s="10">
        <v>0</v>
      </c>
      <c r="K596" s="10">
        <f t="shared" si="85"/>
        <v>537714376.54999995</v>
      </c>
      <c r="L596" s="10">
        <v>0</v>
      </c>
      <c r="M596" s="10">
        <v>577751174.20351517</v>
      </c>
      <c r="N596" s="10">
        <v>5263889.5439000726</v>
      </c>
      <c r="O596" s="10">
        <v>107523940.84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f t="shared" si="79"/>
        <v>1228253381.1374152</v>
      </c>
      <c r="W596" s="29">
        <v>537714376.54999995</v>
      </c>
      <c r="X596" s="29">
        <f t="shared" si="80"/>
        <v>577751174.20351517</v>
      </c>
      <c r="Y596" s="29">
        <f t="shared" si="81"/>
        <v>112787830.38390008</v>
      </c>
      <c r="Z596" s="29">
        <f t="shared" si="82"/>
        <v>1228253381.1374154</v>
      </c>
      <c r="AA596" s="27">
        <v>0</v>
      </c>
      <c r="AB596" s="29">
        <f t="shared" si="83"/>
        <v>1228253381.1374154</v>
      </c>
      <c r="AC596" s="28">
        <v>0</v>
      </c>
      <c r="AD596" s="28">
        <v>0</v>
      </c>
      <c r="AE596" s="28"/>
      <c r="AF596" s="27">
        <v>0</v>
      </c>
      <c r="AG596" s="27">
        <f t="shared" si="86"/>
        <v>0</v>
      </c>
      <c r="AH596" s="27">
        <v>37157</v>
      </c>
      <c r="AI596" s="29">
        <f t="shared" si="84"/>
        <v>1228290538.1374154</v>
      </c>
    </row>
    <row r="597" spans="1:35" ht="30" x14ac:dyDescent="0.25">
      <c r="A597" s="11" t="s">
        <v>1214</v>
      </c>
      <c r="B597" s="10" t="s">
        <v>2408</v>
      </c>
      <c r="C597" s="10" t="s">
        <v>1739</v>
      </c>
      <c r="D597" s="10"/>
      <c r="E597" s="10" t="s">
        <v>446</v>
      </c>
      <c r="F597" s="10" t="s">
        <v>1849</v>
      </c>
      <c r="G597" s="10">
        <v>0</v>
      </c>
      <c r="H597" s="10">
        <v>0</v>
      </c>
      <c r="I597" s="10">
        <v>0</v>
      </c>
      <c r="J597" s="10">
        <v>0</v>
      </c>
      <c r="K597" s="10">
        <f t="shared" si="85"/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f t="shared" si="79"/>
        <v>0</v>
      </c>
      <c r="W597" s="29">
        <v>0</v>
      </c>
      <c r="X597" s="29">
        <f t="shared" si="80"/>
        <v>0</v>
      </c>
      <c r="Y597" s="29">
        <f t="shared" si="81"/>
        <v>0</v>
      </c>
      <c r="Z597" s="29">
        <f t="shared" si="82"/>
        <v>0</v>
      </c>
      <c r="AA597" s="27">
        <v>0</v>
      </c>
      <c r="AB597" s="29">
        <f t="shared" si="83"/>
        <v>0</v>
      </c>
      <c r="AC597" s="28">
        <v>0</v>
      </c>
      <c r="AD597" s="28">
        <v>0</v>
      </c>
      <c r="AE597" s="28"/>
      <c r="AF597" s="27">
        <v>0</v>
      </c>
      <c r="AG597" s="27">
        <f t="shared" si="86"/>
        <v>0</v>
      </c>
      <c r="AH597" s="27">
        <v>0</v>
      </c>
      <c r="AI597" s="29">
        <f t="shared" si="84"/>
        <v>0</v>
      </c>
    </row>
    <row r="598" spans="1:35" ht="30" x14ac:dyDescent="0.25">
      <c r="A598" s="11" t="s">
        <v>1214</v>
      </c>
      <c r="B598" s="10" t="s">
        <v>2410</v>
      </c>
      <c r="C598" s="10" t="s">
        <v>1850</v>
      </c>
      <c r="D598" s="10"/>
      <c r="E598" s="10" t="s">
        <v>448</v>
      </c>
      <c r="F598" s="10" t="s">
        <v>1850</v>
      </c>
      <c r="G598" s="10">
        <v>0</v>
      </c>
      <c r="H598" s="10">
        <v>0</v>
      </c>
      <c r="I598" s="10">
        <v>0</v>
      </c>
      <c r="J598" s="10">
        <v>0</v>
      </c>
      <c r="K598" s="10">
        <f t="shared" si="85"/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f t="shared" si="79"/>
        <v>0</v>
      </c>
      <c r="W598" s="29">
        <v>0</v>
      </c>
      <c r="X598" s="29">
        <f t="shared" si="80"/>
        <v>0</v>
      </c>
      <c r="Y598" s="29">
        <f t="shared" si="81"/>
        <v>0</v>
      </c>
      <c r="Z598" s="29">
        <f t="shared" si="82"/>
        <v>0</v>
      </c>
      <c r="AA598" s="27">
        <v>0</v>
      </c>
      <c r="AB598" s="29">
        <f t="shared" si="83"/>
        <v>0</v>
      </c>
      <c r="AC598" s="28">
        <v>0</v>
      </c>
      <c r="AD598" s="28">
        <v>0</v>
      </c>
      <c r="AE598" s="28"/>
      <c r="AF598" s="27">
        <v>0</v>
      </c>
      <c r="AG598" s="27">
        <f t="shared" si="86"/>
        <v>0</v>
      </c>
      <c r="AH598" s="27">
        <v>0</v>
      </c>
      <c r="AI598" s="29">
        <f t="shared" si="84"/>
        <v>0</v>
      </c>
    </row>
    <row r="599" spans="1:35" ht="30" x14ac:dyDescent="0.25">
      <c r="A599" s="11" t="s">
        <v>1214</v>
      </c>
      <c r="B599" s="10" t="s">
        <v>2410</v>
      </c>
      <c r="C599" s="10" t="s">
        <v>1850</v>
      </c>
      <c r="D599" s="10"/>
      <c r="E599" s="10" t="s">
        <v>449</v>
      </c>
      <c r="F599" s="10" t="s">
        <v>1851</v>
      </c>
      <c r="G599" s="10">
        <v>7390371478.1000004</v>
      </c>
      <c r="H599" s="10">
        <v>0</v>
      </c>
      <c r="I599" s="10">
        <v>0</v>
      </c>
      <c r="J599" s="10">
        <v>0</v>
      </c>
      <c r="K599" s="10">
        <f t="shared" si="85"/>
        <v>7390371478.1000004</v>
      </c>
      <c r="L599" s="10">
        <v>0</v>
      </c>
      <c r="M599" s="10">
        <v>10225409182.999741</v>
      </c>
      <c r="N599" s="10">
        <v>75566992.345997334</v>
      </c>
      <c r="O599" s="10">
        <v>1468360707.76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f t="shared" si="79"/>
        <v>19159708361.205734</v>
      </c>
      <c r="W599" s="29">
        <v>7390371478.1000004</v>
      </c>
      <c r="X599" s="29">
        <f t="shared" si="80"/>
        <v>10225409182.999741</v>
      </c>
      <c r="Y599" s="29">
        <f t="shared" si="81"/>
        <v>1543927700.1059973</v>
      </c>
      <c r="Z599" s="29">
        <f t="shared" si="82"/>
        <v>19159708361.205738</v>
      </c>
      <c r="AA599" s="27">
        <v>3987005544.1500001</v>
      </c>
      <c r="AB599" s="29">
        <f t="shared" si="83"/>
        <v>15172702817.055738</v>
      </c>
      <c r="AC599" s="28">
        <v>0</v>
      </c>
      <c r="AD599" s="28">
        <v>0</v>
      </c>
      <c r="AE599" s="28"/>
      <c r="AF599" s="27">
        <v>0</v>
      </c>
      <c r="AG599" s="27">
        <f t="shared" si="86"/>
        <v>0</v>
      </c>
      <c r="AH599" s="27">
        <v>509374</v>
      </c>
      <c r="AI599" s="29">
        <f t="shared" si="84"/>
        <v>15173212191.055738</v>
      </c>
    </row>
    <row r="600" spans="1:35" ht="30" x14ac:dyDescent="0.25">
      <c r="A600" s="11" t="s">
        <v>1214</v>
      </c>
      <c r="B600" s="10" t="s">
        <v>2410</v>
      </c>
      <c r="C600" s="10" t="s">
        <v>1850</v>
      </c>
      <c r="D600" s="10"/>
      <c r="E600" s="10" t="s">
        <v>450</v>
      </c>
      <c r="F600" s="10" t="s">
        <v>1852</v>
      </c>
      <c r="G600" s="10">
        <v>1805221161.1199999</v>
      </c>
      <c r="H600" s="10">
        <v>0</v>
      </c>
      <c r="I600" s="10">
        <v>0</v>
      </c>
      <c r="J600" s="10">
        <v>0</v>
      </c>
      <c r="K600" s="10">
        <f t="shared" si="85"/>
        <v>1805221161.1199999</v>
      </c>
      <c r="L600" s="10">
        <v>0</v>
      </c>
      <c r="M600" s="10">
        <v>701939930.30141759</v>
      </c>
      <c r="N600" s="10">
        <v>6076991.0272518396</v>
      </c>
      <c r="O600" s="10">
        <v>115651760.48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f t="shared" si="79"/>
        <v>2628889842.928669</v>
      </c>
      <c r="W600" s="29">
        <v>1805221161.1199999</v>
      </c>
      <c r="X600" s="29">
        <f t="shared" si="80"/>
        <v>701939930.30141759</v>
      </c>
      <c r="Y600" s="29">
        <f t="shared" si="81"/>
        <v>121728751.50725184</v>
      </c>
      <c r="Z600" s="29">
        <f t="shared" si="82"/>
        <v>2628889842.928669</v>
      </c>
      <c r="AA600" s="27">
        <v>622099106.22000003</v>
      </c>
      <c r="AB600" s="29">
        <f t="shared" si="83"/>
        <v>2006790736.7086689</v>
      </c>
      <c r="AC600" s="28">
        <v>0</v>
      </c>
      <c r="AD600" s="28">
        <v>0</v>
      </c>
      <c r="AE600" s="28"/>
      <c r="AF600" s="27">
        <v>0</v>
      </c>
      <c r="AG600" s="27">
        <f t="shared" si="86"/>
        <v>0</v>
      </c>
      <c r="AH600" s="27">
        <v>138308</v>
      </c>
      <c r="AI600" s="29">
        <f t="shared" si="84"/>
        <v>2006929044.7086689</v>
      </c>
    </row>
    <row r="601" spans="1:35" ht="30" x14ac:dyDescent="0.25">
      <c r="A601" s="11" t="s">
        <v>1214</v>
      </c>
      <c r="B601" s="10" t="s">
        <v>2410</v>
      </c>
      <c r="C601" s="10" t="s">
        <v>1850</v>
      </c>
      <c r="D601" s="10"/>
      <c r="E601" s="10" t="s">
        <v>1020</v>
      </c>
      <c r="F601" s="10" t="s">
        <v>1853</v>
      </c>
      <c r="G601" s="10">
        <v>3751679256.9699998</v>
      </c>
      <c r="H601" s="10">
        <v>0</v>
      </c>
      <c r="I601" s="10">
        <v>0</v>
      </c>
      <c r="J601" s="10">
        <v>0</v>
      </c>
      <c r="K601" s="10">
        <f t="shared" si="85"/>
        <v>3751679256.9699998</v>
      </c>
      <c r="L601" s="10">
        <v>0</v>
      </c>
      <c r="M601" s="10">
        <v>1628792434.7441764</v>
      </c>
      <c r="N601" s="10">
        <v>25761231.662061095</v>
      </c>
      <c r="O601" s="10">
        <v>527566463.76999998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f t="shared" si="79"/>
        <v>5933799387.1462364</v>
      </c>
      <c r="W601" s="29">
        <v>3751679256.9699998</v>
      </c>
      <c r="X601" s="29">
        <f t="shared" si="80"/>
        <v>1628792434.7441764</v>
      </c>
      <c r="Y601" s="29">
        <f t="shared" si="81"/>
        <v>553327695.43206108</v>
      </c>
      <c r="Z601" s="29">
        <f t="shared" si="82"/>
        <v>5933799387.1462374</v>
      </c>
      <c r="AA601" s="27">
        <v>1675886976</v>
      </c>
      <c r="AB601" s="29">
        <f t="shared" si="83"/>
        <v>4257912411.1462374</v>
      </c>
      <c r="AC601" s="28">
        <v>0</v>
      </c>
      <c r="AD601" s="28">
        <v>0</v>
      </c>
      <c r="AE601" s="28"/>
      <c r="AF601" s="27">
        <v>0</v>
      </c>
      <c r="AG601" s="27">
        <f t="shared" si="86"/>
        <v>0</v>
      </c>
      <c r="AH601" s="27">
        <v>287983</v>
      </c>
      <c r="AI601" s="29">
        <f t="shared" si="84"/>
        <v>4258200394.1462374</v>
      </c>
    </row>
    <row r="602" spans="1:35" ht="30" x14ac:dyDescent="0.25">
      <c r="A602" s="11" t="s">
        <v>1214</v>
      </c>
      <c r="B602" s="10" t="s">
        <v>2410</v>
      </c>
      <c r="C602" s="10" t="s">
        <v>1850</v>
      </c>
      <c r="D602" s="10"/>
      <c r="E602" s="10" t="s">
        <v>451</v>
      </c>
      <c r="F602" s="10" t="s">
        <v>1854</v>
      </c>
      <c r="G602" s="10">
        <v>1417682469.22</v>
      </c>
      <c r="H602" s="10">
        <v>0</v>
      </c>
      <c r="I602" s="10">
        <v>0</v>
      </c>
      <c r="J602" s="10">
        <v>0</v>
      </c>
      <c r="K602" s="10">
        <f t="shared" si="85"/>
        <v>1417682469.22</v>
      </c>
      <c r="L602" s="10">
        <v>0</v>
      </c>
      <c r="M602" s="10">
        <v>486745833.80664468</v>
      </c>
      <c r="N602" s="10">
        <v>6978569.3237477839</v>
      </c>
      <c r="O602" s="10">
        <v>143137992.03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f t="shared" si="79"/>
        <v>2054544864.3803926</v>
      </c>
      <c r="W602" s="29">
        <v>1417682469.22</v>
      </c>
      <c r="X602" s="29">
        <f t="shared" si="80"/>
        <v>486745833.80664468</v>
      </c>
      <c r="Y602" s="29">
        <f t="shared" si="81"/>
        <v>150116561.35374779</v>
      </c>
      <c r="Z602" s="29">
        <f t="shared" si="82"/>
        <v>2054544864.3803926</v>
      </c>
      <c r="AA602" s="27">
        <v>280812190.30000001</v>
      </c>
      <c r="AB602" s="29">
        <f t="shared" si="83"/>
        <v>1773732674.0803926</v>
      </c>
      <c r="AC602" s="28">
        <v>0</v>
      </c>
      <c r="AD602" s="28">
        <v>0</v>
      </c>
      <c r="AE602" s="28"/>
      <c r="AF602" s="27">
        <v>0</v>
      </c>
      <c r="AG602" s="27">
        <f t="shared" si="86"/>
        <v>0</v>
      </c>
      <c r="AH602" s="27">
        <v>109055</v>
      </c>
      <c r="AI602" s="29">
        <f t="shared" si="84"/>
        <v>1773841729.0803926</v>
      </c>
    </row>
    <row r="603" spans="1:35" ht="30" x14ac:dyDescent="0.25">
      <c r="A603" s="11" t="s">
        <v>1214</v>
      </c>
      <c r="B603" s="10" t="s">
        <v>2410</v>
      </c>
      <c r="C603" s="10" t="s">
        <v>1850</v>
      </c>
      <c r="D603" s="10"/>
      <c r="E603" s="10" t="s">
        <v>452</v>
      </c>
      <c r="F603" s="10" t="s">
        <v>1855</v>
      </c>
      <c r="G603" s="10">
        <v>2446872303.1399999</v>
      </c>
      <c r="H603" s="10">
        <v>0</v>
      </c>
      <c r="I603" s="10">
        <v>0</v>
      </c>
      <c r="J603" s="10">
        <v>0</v>
      </c>
      <c r="K603" s="10">
        <f t="shared" si="85"/>
        <v>2446872303.1399999</v>
      </c>
      <c r="L603" s="10">
        <v>0</v>
      </c>
      <c r="M603" s="10">
        <v>583610759.19266319</v>
      </c>
      <c r="N603" s="10">
        <v>5165315.9375396967</v>
      </c>
      <c r="O603" s="10">
        <v>99036289.060000002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f t="shared" si="79"/>
        <v>3134684667.3302026</v>
      </c>
      <c r="W603" s="29">
        <v>2446872303.1399999</v>
      </c>
      <c r="X603" s="29">
        <f t="shared" si="80"/>
        <v>583610759.19266319</v>
      </c>
      <c r="Y603" s="29">
        <f t="shared" si="81"/>
        <v>104201604.9975397</v>
      </c>
      <c r="Z603" s="29">
        <f t="shared" si="82"/>
        <v>3134684667.3302026</v>
      </c>
      <c r="AA603" s="27">
        <v>2543678592</v>
      </c>
      <c r="AB603" s="29">
        <f t="shared" si="83"/>
        <v>591006075.33020258</v>
      </c>
      <c r="AC603" s="28">
        <v>0</v>
      </c>
      <c r="AD603" s="28">
        <v>0</v>
      </c>
      <c r="AE603" s="28"/>
      <c r="AF603" s="27">
        <v>0</v>
      </c>
      <c r="AG603" s="27">
        <f t="shared" si="86"/>
        <v>0</v>
      </c>
      <c r="AH603" s="27">
        <v>187553</v>
      </c>
      <c r="AI603" s="29">
        <f t="shared" si="84"/>
        <v>591193628.33020258</v>
      </c>
    </row>
    <row r="604" spans="1:35" ht="30" x14ac:dyDescent="0.25">
      <c r="A604" s="11" t="s">
        <v>1214</v>
      </c>
      <c r="B604" s="10" t="s">
        <v>2410</v>
      </c>
      <c r="C604" s="10" t="s">
        <v>1850</v>
      </c>
      <c r="D604" s="10"/>
      <c r="E604" s="10" t="s">
        <v>1021</v>
      </c>
      <c r="F604" s="10" t="s">
        <v>1856</v>
      </c>
      <c r="G604" s="10">
        <v>1246713357.3099999</v>
      </c>
      <c r="H604" s="10">
        <v>0</v>
      </c>
      <c r="I604" s="10">
        <v>0</v>
      </c>
      <c r="J604" s="10">
        <v>0</v>
      </c>
      <c r="K604" s="10">
        <f t="shared" si="85"/>
        <v>1246713357.3099999</v>
      </c>
      <c r="L604" s="10">
        <v>0</v>
      </c>
      <c r="M604" s="10">
        <v>310953821.18780088</v>
      </c>
      <c r="N604" s="10">
        <v>7036167.4256854653</v>
      </c>
      <c r="O604" s="10">
        <v>142471165.72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f t="shared" si="79"/>
        <v>1707174511.6434863</v>
      </c>
      <c r="W604" s="29">
        <v>1246713357.3099999</v>
      </c>
      <c r="X604" s="29">
        <f t="shared" si="80"/>
        <v>310953821.18780088</v>
      </c>
      <c r="Y604" s="29">
        <f t="shared" si="81"/>
        <v>149507333.14568546</v>
      </c>
      <c r="Z604" s="29">
        <f t="shared" si="82"/>
        <v>1707174511.6434863</v>
      </c>
      <c r="AA604" s="27">
        <v>0</v>
      </c>
      <c r="AB604" s="29">
        <f t="shared" si="83"/>
        <v>1707174511.6434863</v>
      </c>
      <c r="AC604" s="28">
        <v>0</v>
      </c>
      <c r="AD604" s="28">
        <v>0</v>
      </c>
      <c r="AE604" s="28"/>
      <c r="AF604" s="27">
        <v>0</v>
      </c>
      <c r="AG604" s="27">
        <f t="shared" si="86"/>
        <v>0</v>
      </c>
      <c r="AH604" s="27">
        <v>96132</v>
      </c>
      <c r="AI604" s="29">
        <f t="shared" si="84"/>
        <v>1707270643.6434863</v>
      </c>
    </row>
    <row r="605" spans="1:35" ht="30" x14ac:dyDescent="0.25">
      <c r="A605" s="11" t="s">
        <v>1214</v>
      </c>
      <c r="B605" s="10" t="s">
        <v>2410</v>
      </c>
      <c r="C605" s="10" t="s">
        <v>1850</v>
      </c>
      <c r="D605" s="10"/>
      <c r="E605" s="10" t="s">
        <v>1022</v>
      </c>
      <c r="F605" s="10" t="s">
        <v>1857</v>
      </c>
      <c r="G605" s="10">
        <v>3497826989.8699999</v>
      </c>
      <c r="H605" s="10">
        <v>0</v>
      </c>
      <c r="I605" s="10">
        <v>0</v>
      </c>
      <c r="J605" s="10">
        <v>0</v>
      </c>
      <c r="K605" s="10">
        <f t="shared" si="85"/>
        <v>3497826989.8699999</v>
      </c>
      <c r="L605" s="10">
        <v>0</v>
      </c>
      <c r="M605" s="10">
        <v>511241893.94054031</v>
      </c>
      <c r="N605" s="10">
        <v>11529324.312847853</v>
      </c>
      <c r="O605" s="10">
        <v>226606746.37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f t="shared" si="79"/>
        <v>4247204954.4933882</v>
      </c>
      <c r="W605" s="29">
        <v>3497826989.8699999</v>
      </c>
      <c r="X605" s="29">
        <f t="shared" si="80"/>
        <v>511241893.94054031</v>
      </c>
      <c r="Y605" s="29">
        <f t="shared" si="81"/>
        <v>238136070.68284786</v>
      </c>
      <c r="Z605" s="29">
        <f t="shared" si="82"/>
        <v>4247204954.4933882</v>
      </c>
      <c r="AA605" s="27">
        <v>118046679</v>
      </c>
      <c r="AB605" s="29">
        <f t="shared" si="83"/>
        <v>4129158275.4933882</v>
      </c>
      <c r="AC605" s="28">
        <v>0</v>
      </c>
      <c r="AD605" s="28">
        <v>0</v>
      </c>
      <c r="AE605" s="28"/>
      <c r="AF605" s="27">
        <v>68901195.659999996</v>
      </c>
      <c r="AG605" s="27">
        <f t="shared" si="86"/>
        <v>68901195.659999996</v>
      </c>
      <c r="AH605" s="27">
        <v>268110</v>
      </c>
      <c r="AI605" s="29">
        <f t="shared" si="84"/>
        <v>4198327581.153388</v>
      </c>
    </row>
    <row r="606" spans="1:35" ht="30" x14ac:dyDescent="0.25">
      <c r="A606" s="11" t="s">
        <v>1214</v>
      </c>
      <c r="B606" s="10" t="s">
        <v>2410</v>
      </c>
      <c r="C606" s="10" t="s">
        <v>1850</v>
      </c>
      <c r="D606" s="10"/>
      <c r="E606" s="10" t="s">
        <v>1023</v>
      </c>
      <c r="F606" s="10" t="s">
        <v>1858</v>
      </c>
      <c r="G606" s="10">
        <v>0</v>
      </c>
      <c r="H606" s="10">
        <v>0</v>
      </c>
      <c r="I606" s="10">
        <v>0</v>
      </c>
      <c r="J606" s="10">
        <v>0</v>
      </c>
      <c r="K606" s="10">
        <f t="shared" si="85"/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f t="shared" si="79"/>
        <v>0</v>
      </c>
      <c r="W606" s="29">
        <v>0</v>
      </c>
      <c r="X606" s="29">
        <f t="shared" si="80"/>
        <v>0</v>
      </c>
      <c r="Y606" s="29">
        <f t="shared" si="81"/>
        <v>0</v>
      </c>
      <c r="Z606" s="29">
        <f t="shared" si="82"/>
        <v>0</v>
      </c>
      <c r="AA606" s="27">
        <v>0</v>
      </c>
      <c r="AB606" s="29">
        <f t="shared" si="83"/>
        <v>0</v>
      </c>
      <c r="AC606" s="28">
        <v>0</v>
      </c>
      <c r="AD606" s="28">
        <v>0</v>
      </c>
      <c r="AE606" s="28"/>
      <c r="AF606" s="27">
        <v>0</v>
      </c>
      <c r="AG606" s="27">
        <f t="shared" si="86"/>
        <v>0</v>
      </c>
      <c r="AH606" s="27">
        <v>0</v>
      </c>
      <c r="AI606" s="29">
        <f t="shared" si="84"/>
        <v>0</v>
      </c>
    </row>
    <row r="607" spans="1:35" ht="30" x14ac:dyDescent="0.25">
      <c r="A607" s="11" t="s">
        <v>1214</v>
      </c>
      <c r="B607" s="10" t="s">
        <v>2410</v>
      </c>
      <c r="C607" s="10" t="s">
        <v>1850</v>
      </c>
      <c r="D607" s="10"/>
      <c r="E607" s="10" t="s">
        <v>1024</v>
      </c>
      <c r="F607" s="10" t="s">
        <v>1859</v>
      </c>
      <c r="G607" s="10">
        <v>2463973143.7800002</v>
      </c>
      <c r="H607" s="10">
        <v>0</v>
      </c>
      <c r="I607" s="10">
        <v>0</v>
      </c>
      <c r="J607" s="10">
        <v>0</v>
      </c>
      <c r="K607" s="10">
        <f t="shared" si="85"/>
        <v>2463973143.7800002</v>
      </c>
      <c r="L607" s="10">
        <v>0</v>
      </c>
      <c r="M607" s="10">
        <v>235204115.71052337</v>
      </c>
      <c r="N607" s="10">
        <v>6578383.4886707366</v>
      </c>
      <c r="O607" s="10">
        <v>127961855.04000001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f t="shared" si="79"/>
        <v>2833717498.0191941</v>
      </c>
      <c r="W607" s="29">
        <v>2463973143.7800002</v>
      </c>
      <c r="X607" s="29">
        <f t="shared" si="80"/>
        <v>235204115.71052337</v>
      </c>
      <c r="Y607" s="29">
        <f t="shared" si="81"/>
        <v>134540238.52867073</v>
      </c>
      <c r="Z607" s="29">
        <f t="shared" si="82"/>
        <v>2833717498.0191941</v>
      </c>
      <c r="AA607" s="27">
        <v>2461702246</v>
      </c>
      <c r="AB607" s="29">
        <f t="shared" si="83"/>
        <v>372015252.01919413</v>
      </c>
      <c r="AC607" s="28">
        <v>0</v>
      </c>
      <c r="AD607" s="28">
        <v>0</v>
      </c>
      <c r="AE607" s="28"/>
      <c r="AF607" s="27">
        <v>0</v>
      </c>
      <c r="AG607" s="27">
        <f t="shared" si="86"/>
        <v>0</v>
      </c>
      <c r="AH607" s="27">
        <v>189671</v>
      </c>
      <c r="AI607" s="29">
        <f t="shared" si="84"/>
        <v>372204923.01919413</v>
      </c>
    </row>
    <row r="608" spans="1:35" ht="30" x14ac:dyDescent="0.25">
      <c r="A608" s="11" t="s">
        <v>1214</v>
      </c>
      <c r="B608" s="10" t="s">
        <v>2410</v>
      </c>
      <c r="C608" s="10" t="s">
        <v>1850</v>
      </c>
      <c r="D608" s="10"/>
      <c r="E608" s="10" t="s">
        <v>453</v>
      </c>
      <c r="F608" s="10" t="s">
        <v>1860</v>
      </c>
      <c r="G608" s="10">
        <v>1450750357.01</v>
      </c>
      <c r="H608" s="10">
        <v>0</v>
      </c>
      <c r="I608" s="10">
        <v>0</v>
      </c>
      <c r="J608" s="10">
        <v>0</v>
      </c>
      <c r="K608" s="10">
        <f t="shared" si="85"/>
        <v>1450750357.01</v>
      </c>
      <c r="L608" s="10">
        <v>0</v>
      </c>
      <c r="M608" s="10">
        <v>120578645.23270714</v>
      </c>
      <c r="N608" s="10">
        <v>5574086.1187893152</v>
      </c>
      <c r="O608" s="10">
        <v>113770525.34999999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f t="shared" si="79"/>
        <v>1690673613.7114964</v>
      </c>
      <c r="W608" s="29">
        <v>1450750357.01</v>
      </c>
      <c r="X608" s="29">
        <f t="shared" si="80"/>
        <v>120578645.23270714</v>
      </c>
      <c r="Y608" s="29">
        <f t="shared" si="81"/>
        <v>119344611.46878931</v>
      </c>
      <c r="Z608" s="29">
        <f t="shared" si="82"/>
        <v>1690673613.7114966</v>
      </c>
      <c r="AA608" s="27">
        <v>1398742912</v>
      </c>
      <c r="AB608" s="29">
        <f t="shared" si="83"/>
        <v>291930701.71149659</v>
      </c>
      <c r="AC608" s="28">
        <v>0</v>
      </c>
      <c r="AD608" s="28">
        <v>0</v>
      </c>
      <c r="AE608" s="28"/>
      <c r="AF608" s="27">
        <v>0</v>
      </c>
      <c r="AG608" s="27">
        <f t="shared" si="86"/>
        <v>0</v>
      </c>
      <c r="AH608" s="27">
        <v>111166</v>
      </c>
      <c r="AI608" s="29">
        <f t="shared" si="84"/>
        <v>292041867.71149659</v>
      </c>
    </row>
    <row r="609" spans="1:35" ht="30" x14ac:dyDescent="0.25">
      <c r="A609" s="11" t="s">
        <v>1214</v>
      </c>
      <c r="B609" s="10" t="s">
        <v>2410</v>
      </c>
      <c r="C609" s="10" t="s">
        <v>1850</v>
      </c>
      <c r="D609" s="10"/>
      <c r="E609" s="10" t="s">
        <v>1025</v>
      </c>
      <c r="F609" s="10" t="s">
        <v>1861</v>
      </c>
      <c r="G609" s="10">
        <v>3178607958.23</v>
      </c>
      <c r="H609" s="10">
        <v>0</v>
      </c>
      <c r="I609" s="10">
        <v>0</v>
      </c>
      <c r="J609" s="10">
        <v>0</v>
      </c>
      <c r="K609" s="10">
        <f t="shared" si="85"/>
        <v>3178607958.23</v>
      </c>
      <c r="L609" s="10">
        <v>0</v>
      </c>
      <c r="M609" s="10">
        <v>218905857.77027971</v>
      </c>
      <c r="N609" s="10">
        <v>3607506.7809303701</v>
      </c>
      <c r="O609" s="10">
        <v>70742010.170000002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f t="shared" si="79"/>
        <v>3471863332.9512105</v>
      </c>
      <c r="W609" s="29">
        <v>3178607958.23</v>
      </c>
      <c r="X609" s="29">
        <f t="shared" si="80"/>
        <v>218905857.77027971</v>
      </c>
      <c r="Y609" s="29">
        <f t="shared" si="81"/>
        <v>74349516.950930372</v>
      </c>
      <c r="Z609" s="29">
        <f t="shared" si="82"/>
        <v>3471863332.9512105</v>
      </c>
      <c r="AA609" s="27">
        <v>394975334</v>
      </c>
      <c r="AB609" s="29">
        <f t="shared" si="83"/>
        <v>3076887998.9512105</v>
      </c>
      <c r="AC609" s="28">
        <v>0</v>
      </c>
      <c r="AD609" s="28">
        <v>0</v>
      </c>
      <c r="AE609" s="28"/>
      <c r="AF609" s="27">
        <v>0</v>
      </c>
      <c r="AG609" s="27">
        <f t="shared" si="86"/>
        <v>0</v>
      </c>
      <c r="AH609" s="27">
        <v>243917</v>
      </c>
      <c r="AI609" s="29">
        <f t="shared" si="84"/>
        <v>3077131915.9512105</v>
      </c>
    </row>
    <row r="610" spans="1:35" ht="30" x14ac:dyDescent="0.25">
      <c r="A610" s="11" t="s">
        <v>1214</v>
      </c>
      <c r="B610" s="10" t="s">
        <v>2410</v>
      </c>
      <c r="C610" s="10" t="s">
        <v>1850</v>
      </c>
      <c r="D610" s="10"/>
      <c r="E610" s="10" t="s">
        <v>454</v>
      </c>
      <c r="F610" s="10" t="s">
        <v>1862</v>
      </c>
      <c r="G610" s="10">
        <v>1553084996.6300001</v>
      </c>
      <c r="H610" s="10">
        <v>0</v>
      </c>
      <c r="I610" s="10">
        <v>0</v>
      </c>
      <c r="J610" s="10">
        <v>0</v>
      </c>
      <c r="K610" s="10">
        <f t="shared" si="85"/>
        <v>1553084996.6300001</v>
      </c>
      <c r="L610" s="10">
        <v>0</v>
      </c>
      <c r="M610" s="10">
        <v>221800114.80436134</v>
      </c>
      <c r="N610" s="10">
        <v>6630188.5805458426</v>
      </c>
      <c r="O610" s="10">
        <v>129716832.65000001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f t="shared" si="79"/>
        <v>1911232132.6649075</v>
      </c>
      <c r="W610" s="29">
        <v>1553084996.6300001</v>
      </c>
      <c r="X610" s="29">
        <f t="shared" si="80"/>
        <v>221800114.80436134</v>
      </c>
      <c r="Y610" s="29">
        <f t="shared" si="81"/>
        <v>136347021.23054585</v>
      </c>
      <c r="Z610" s="29">
        <f t="shared" si="82"/>
        <v>1911232132.6649072</v>
      </c>
      <c r="AA610" s="27">
        <v>917080606.23000002</v>
      </c>
      <c r="AB610" s="29">
        <f t="shared" si="83"/>
        <v>994151526.4349072</v>
      </c>
      <c r="AC610" s="28">
        <v>0</v>
      </c>
      <c r="AD610" s="28">
        <v>0</v>
      </c>
      <c r="AE610" s="28"/>
      <c r="AF610" s="27">
        <v>0</v>
      </c>
      <c r="AG610" s="27">
        <f t="shared" si="86"/>
        <v>0</v>
      </c>
      <c r="AH610" s="27">
        <v>119081</v>
      </c>
      <c r="AI610" s="29">
        <f t="shared" si="84"/>
        <v>994270607.4349072</v>
      </c>
    </row>
    <row r="611" spans="1:35" ht="30" x14ac:dyDescent="0.25">
      <c r="A611" s="11" t="s">
        <v>1214</v>
      </c>
      <c r="B611" s="10" t="s">
        <v>2410</v>
      </c>
      <c r="C611" s="10" t="s">
        <v>1850</v>
      </c>
      <c r="D611" s="10"/>
      <c r="E611" s="10" t="s">
        <v>455</v>
      </c>
      <c r="F611" s="10" t="s">
        <v>1863</v>
      </c>
      <c r="G611" s="10">
        <v>2452500914.8400002</v>
      </c>
      <c r="H611" s="10">
        <v>0</v>
      </c>
      <c r="I611" s="10">
        <v>0</v>
      </c>
      <c r="J611" s="10">
        <v>0</v>
      </c>
      <c r="K611" s="10">
        <f t="shared" si="85"/>
        <v>2452500914.8400002</v>
      </c>
      <c r="L611" s="10">
        <v>0</v>
      </c>
      <c r="M611" s="10">
        <v>607301019.97158766</v>
      </c>
      <c r="N611" s="10">
        <v>9855701.6643268466</v>
      </c>
      <c r="O611" s="10">
        <v>195724190.94999999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f t="shared" si="79"/>
        <v>3265381827.4259143</v>
      </c>
      <c r="W611" s="29">
        <v>2452500914.8400002</v>
      </c>
      <c r="X611" s="29">
        <f t="shared" si="80"/>
        <v>607301019.97158766</v>
      </c>
      <c r="Y611" s="29">
        <f t="shared" si="81"/>
        <v>205579892.61432683</v>
      </c>
      <c r="Z611" s="29">
        <f t="shared" si="82"/>
        <v>3265381827.4259148</v>
      </c>
      <c r="AA611" s="27">
        <v>1858622281</v>
      </c>
      <c r="AB611" s="29">
        <f t="shared" si="83"/>
        <v>1406759546.4259148</v>
      </c>
      <c r="AC611" s="28">
        <v>0</v>
      </c>
      <c r="AD611" s="28">
        <v>0</v>
      </c>
      <c r="AE611" s="28"/>
      <c r="AF611" s="27">
        <v>0</v>
      </c>
      <c r="AG611" s="27">
        <f t="shared" si="86"/>
        <v>0</v>
      </c>
      <c r="AH611" s="27">
        <v>187825</v>
      </c>
      <c r="AI611" s="29">
        <f t="shared" si="84"/>
        <v>1406947371.4259148</v>
      </c>
    </row>
    <row r="612" spans="1:35" ht="30" x14ac:dyDescent="0.25">
      <c r="A612" s="11" t="s">
        <v>1214</v>
      </c>
      <c r="B612" s="10" t="s">
        <v>2410</v>
      </c>
      <c r="C612" s="10" t="s">
        <v>1850</v>
      </c>
      <c r="D612" s="10"/>
      <c r="E612" s="10" t="s">
        <v>456</v>
      </c>
      <c r="F612" s="10" t="s">
        <v>1864</v>
      </c>
      <c r="G612" s="10">
        <v>1453036816.48</v>
      </c>
      <c r="H612" s="10">
        <v>0</v>
      </c>
      <c r="I612" s="10">
        <v>0</v>
      </c>
      <c r="J612" s="10">
        <v>0</v>
      </c>
      <c r="K612" s="10">
        <f t="shared" si="85"/>
        <v>1453036816.48</v>
      </c>
      <c r="L612" s="10">
        <v>0</v>
      </c>
      <c r="M612" s="10">
        <v>1550453495.1912322</v>
      </c>
      <c r="N612" s="10">
        <v>9403344.7642249465</v>
      </c>
      <c r="O612" s="10">
        <v>193712543.49000001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f t="shared" si="79"/>
        <v>3206606199.925457</v>
      </c>
      <c r="W612" s="29">
        <v>1453036816.48</v>
      </c>
      <c r="X612" s="29">
        <f t="shared" si="80"/>
        <v>1550453495.1912322</v>
      </c>
      <c r="Y612" s="29">
        <f t="shared" si="81"/>
        <v>203115888.25422496</v>
      </c>
      <c r="Z612" s="29">
        <f t="shared" si="82"/>
        <v>3206606199.925457</v>
      </c>
      <c r="AA612" s="27">
        <v>1688591294.0999999</v>
      </c>
      <c r="AB612" s="29">
        <f t="shared" si="83"/>
        <v>1518014905.8254571</v>
      </c>
      <c r="AC612" s="28">
        <v>0</v>
      </c>
      <c r="AD612" s="28">
        <v>0</v>
      </c>
      <c r="AE612" s="28"/>
      <c r="AF612" s="27">
        <v>0</v>
      </c>
      <c r="AG612" s="27">
        <f t="shared" si="86"/>
        <v>0</v>
      </c>
      <c r="AH612" s="27">
        <v>111345</v>
      </c>
      <c r="AI612" s="29">
        <f t="shared" si="84"/>
        <v>1518126250.8254571</v>
      </c>
    </row>
    <row r="613" spans="1:35" ht="30" x14ac:dyDescent="0.25">
      <c r="A613" s="11" t="s">
        <v>1214</v>
      </c>
      <c r="B613" s="10" t="s">
        <v>2410</v>
      </c>
      <c r="C613" s="10" t="s">
        <v>1850</v>
      </c>
      <c r="D613" s="10"/>
      <c r="E613" s="10" t="s">
        <v>1026</v>
      </c>
      <c r="F613" s="10" t="s">
        <v>1865</v>
      </c>
      <c r="G613" s="10">
        <v>3226513884.4400001</v>
      </c>
      <c r="H613" s="10">
        <v>0</v>
      </c>
      <c r="I613" s="10">
        <v>0</v>
      </c>
      <c r="J613" s="10">
        <v>0</v>
      </c>
      <c r="K613" s="10">
        <f t="shared" si="85"/>
        <v>3226513884.4400001</v>
      </c>
      <c r="L613" s="10">
        <v>0</v>
      </c>
      <c r="M613" s="10">
        <v>2021569936.6961541</v>
      </c>
      <c r="N613" s="10">
        <v>10650327.623579919</v>
      </c>
      <c r="O613" s="10">
        <v>217983367.22999999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f t="shared" si="79"/>
        <v>5476717515.9897337</v>
      </c>
      <c r="W613" s="29">
        <v>3226513884.4400001</v>
      </c>
      <c r="X613" s="29">
        <f t="shared" si="80"/>
        <v>2021569936.6961541</v>
      </c>
      <c r="Y613" s="29">
        <f t="shared" si="81"/>
        <v>228633694.85357991</v>
      </c>
      <c r="Z613" s="29">
        <f t="shared" si="82"/>
        <v>5476717515.9897337</v>
      </c>
      <c r="AA613" s="27">
        <v>2049284278</v>
      </c>
      <c r="AB613" s="29">
        <f t="shared" si="83"/>
        <v>3427433237.9897337</v>
      </c>
      <c r="AC613" s="28">
        <v>0</v>
      </c>
      <c r="AD613" s="28">
        <v>0</v>
      </c>
      <c r="AE613" s="28"/>
      <c r="AF613" s="27">
        <v>0</v>
      </c>
      <c r="AG613" s="27">
        <f t="shared" si="86"/>
        <v>0</v>
      </c>
      <c r="AH613" s="27">
        <v>248613</v>
      </c>
      <c r="AI613" s="29">
        <f t="shared" si="84"/>
        <v>3427681850.9897337</v>
      </c>
    </row>
    <row r="614" spans="1:35" ht="30" x14ac:dyDescent="0.25">
      <c r="A614" s="11" t="s">
        <v>1214</v>
      </c>
      <c r="B614" s="10" t="s">
        <v>2410</v>
      </c>
      <c r="C614" s="10" t="s">
        <v>1850</v>
      </c>
      <c r="D614" s="10"/>
      <c r="E614" s="10" t="s">
        <v>457</v>
      </c>
      <c r="F614" s="10" t="s">
        <v>1866</v>
      </c>
      <c r="G614" s="10">
        <v>4061472666.3299999</v>
      </c>
      <c r="H614" s="10">
        <v>0</v>
      </c>
      <c r="I614" s="10">
        <v>0</v>
      </c>
      <c r="J614" s="10">
        <v>0</v>
      </c>
      <c r="K614" s="10">
        <f t="shared" si="85"/>
        <v>4061472666.3299999</v>
      </c>
      <c r="L614" s="10">
        <v>0</v>
      </c>
      <c r="M614" s="10">
        <v>635210107.66414905</v>
      </c>
      <c r="N614" s="10">
        <v>16796024.113508344</v>
      </c>
      <c r="O614" s="10">
        <v>329948412.02999997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f t="shared" si="79"/>
        <v>5043427210.1376572</v>
      </c>
      <c r="W614" s="29">
        <v>4061472666.3299999</v>
      </c>
      <c r="X614" s="29">
        <f t="shared" si="80"/>
        <v>635210107.66414905</v>
      </c>
      <c r="Y614" s="29">
        <f t="shared" si="81"/>
        <v>346744436.14350832</v>
      </c>
      <c r="Z614" s="29">
        <f t="shared" si="82"/>
        <v>5043427210.1376572</v>
      </c>
      <c r="AA614" s="27">
        <v>1487166254.54</v>
      </c>
      <c r="AB614" s="29">
        <f t="shared" si="83"/>
        <v>3556260955.5976572</v>
      </c>
      <c r="AC614" s="28">
        <v>0</v>
      </c>
      <c r="AD614" s="28">
        <v>0</v>
      </c>
      <c r="AE614" s="28"/>
      <c r="AF614" s="27">
        <v>63129151.149999999</v>
      </c>
      <c r="AG614" s="27">
        <f t="shared" si="86"/>
        <v>63129151.149999999</v>
      </c>
      <c r="AH614" s="27">
        <v>311433</v>
      </c>
      <c r="AI614" s="29">
        <f t="shared" si="84"/>
        <v>3619701539.7476573</v>
      </c>
    </row>
    <row r="615" spans="1:35" ht="30" x14ac:dyDescent="0.25">
      <c r="A615" s="11" t="s">
        <v>1214</v>
      </c>
      <c r="B615" s="10" t="s">
        <v>2410</v>
      </c>
      <c r="C615" s="10" t="s">
        <v>1850</v>
      </c>
      <c r="D615" s="10"/>
      <c r="E615" s="10" t="s">
        <v>1027</v>
      </c>
      <c r="F615" s="10" t="s">
        <v>1867</v>
      </c>
      <c r="G615" s="10">
        <v>1749777109.2</v>
      </c>
      <c r="H615" s="10">
        <v>0</v>
      </c>
      <c r="I615" s="10">
        <v>0</v>
      </c>
      <c r="J615" s="10">
        <v>0</v>
      </c>
      <c r="K615" s="10">
        <f t="shared" si="85"/>
        <v>1749777109.2</v>
      </c>
      <c r="L615" s="10">
        <v>0</v>
      </c>
      <c r="M615" s="10">
        <v>268338581.94403279</v>
      </c>
      <c r="N615" s="10">
        <v>2108512.6357650757</v>
      </c>
      <c r="O615" s="10">
        <v>40250852.740000002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f t="shared" si="79"/>
        <v>2060475056.519798</v>
      </c>
      <c r="W615" s="29">
        <v>1749777109.2</v>
      </c>
      <c r="X615" s="29">
        <f t="shared" si="80"/>
        <v>268338581.94403279</v>
      </c>
      <c r="Y615" s="29">
        <f t="shared" si="81"/>
        <v>42359365.375765078</v>
      </c>
      <c r="Z615" s="29">
        <f t="shared" si="82"/>
        <v>2060475056.519798</v>
      </c>
      <c r="AA615" s="27">
        <v>766430960.10000002</v>
      </c>
      <c r="AB615" s="29">
        <f t="shared" si="83"/>
        <v>1294044096.4197979</v>
      </c>
      <c r="AC615" s="28">
        <v>0</v>
      </c>
      <c r="AD615" s="28">
        <v>0</v>
      </c>
      <c r="AE615" s="28"/>
      <c r="AF615" s="27">
        <v>248439830.91999999</v>
      </c>
      <c r="AG615" s="27">
        <f t="shared" si="86"/>
        <v>248439830.91999999</v>
      </c>
      <c r="AH615" s="27">
        <v>133921</v>
      </c>
      <c r="AI615" s="29">
        <f t="shared" si="84"/>
        <v>1542617848.339798</v>
      </c>
    </row>
    <row r="616" spans="1:35" ht="30" x14ac:dyDescent="0.25">
      <c r="A616" s="11" t="s">
        <v>1214</v>
      </c>
      <c r="B616" s="10" t="s">
        <v>2410</v>
      </c>
      <c r="C616" s="10" t="s">
        <v>1850</v>
      </c>
      <c r="D616" s="10"/>
      <c r="E616" s="10" t="s">
        <v>458</v>
      </c>
      <c r="F616" s="10" t="s">
        <v>1868</v>
      </c>
      <c r="G616" s="10">
        <v>2439131783.29</v>
      </c>
      <c r="H616" s="10">
        <v>0</v>
      </c>
      <c r="I616" s="10">
        <v>0</v>
      </c>
      <c r="J616" s="10">
        <v>0</v>
      </c>
      <c r="K616" s="10">
        <f t="shared" si="85"/>
        <v>2439131783.29</v>
      </c>
      <c r="L616" s="10">
        <v>0</v>
      </c>
      <c r="M616" s="10">
        <v>341288024.53287339</v>
      </c>
      <c r="N616" s="10">
        <v>7450656.9504803121</v>
      </c>
      <c r="O616" s="10">
        <v>146925713.63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f t="shared" si="79"/>
        <v>2934796178.4033537</v>
      </c>
      <c r="W616" s="29">
        <v>2439131783.29</v>
      </c>
      <c r="X616" s="29">
        <f t="shared" si="80"/>
        <v>341288024.53287339</v>
      </c>
      <c r="Y616" s="29">
        <f t="shared" si="81"/>
        <v>154376370.58048031</v>
      </c>
      <c r="Z616" s="29">
        <f t="shared" si="82"/>
        <v>2934796178.4033532</v>
      </c>
      <c r="AA616" s="27">
        <v>650000000</v>
      </c>
      <c r="AB616" s="29">
        <f t="shared" si="83"/>
        <v>2284796178.4033532</v>
      </c>
      <c r="AC616" s="28">
        <v>0</v>
      </c>
      <c r="AD616" s="28">
        <v>0</v>
      </c>
      <c r="AE616" s="28"/>
      <c r="AF616" s="27">
        <v>0</v>
      </c>
      <c r="AG616" s="27">
        <f t="shared" si="86"/>
        <v>0</v>
      </c>
      <c r="AH616" s="27">
        <v>187361</v>
      </c>
      <c r="AI616" s="29">
        <f t="shared" si="84"/>
        <v>2284983539.4033532</v>
      </c>
    </row>
    <row r="617" spans="1:35" ht="30" x14ac:dyDescent="0.25">
      <c r="A617" s="11" t="s">
        <v>1214</v>
      </c>
      <c r="B617" s="10" t="s">
        <v>2410</v>
      </c>
      <c r="C617" s="10" t="s">
        <v>1850</v>
      </c>
      <c r="D617" s="10"/>
      <c r="E617" s="10" t="s">
        <v>459</v>
      </c>
      <c r="F617" s="10" t="s">
        <v>1869</v>
      </c>
      <c r="G617" s="10">
        <v>2166381971</v>
      </c>
      <c r="H617" s="10">
        <v>0</v>
      </c>
      <c r="I617" s="10">
        <v>0</v>
      </c>
      <c r="J617" s="10">
        <v>0</v>
      </c>
      <c r="K617" s="10">
        <f t="shared" si="85"/>
        <v>2166381971</v>
      </c>
      <c r="L617" s="10">
        <v>0</v>
      </c>
      <c r="M617" s="10">
        <v>1200932495.6192765</v>
      </c>
      <c r="N617" s="10">
        <v>21077646.93723464</v>
      </c>
      <c r="O617" s="10">
        <v>437065173.61000001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f t="shared" si="79"/>
        <v>3825457287.1665111</v>
      </c>
      <c r="W617" s="29">
        <v>2166381971</v>
      </c>
      <c r="X617" s="29">
        <f t="shared" si="80"/>
        <v>1200932495.6192765</v>
      </c>
      <c r="Y617" s="29">
        <f t="shared" si="81"/>
        <v>458142820.54723465</v>
      </c>
      <c r="Z617" s="29">
        <f t="shared" si="82"/>
        <v>3825457287.1665111</v>
      </c>
      <c r="AA617" s="27">
        <v>2016102667.26</v>
      </c>
      <c r="AB617" s="29">
        <f t="shared" si="83"/>
        <v>1809354619.9065111</v>
      </c>
      <c r="AC617" s="28">
        <v>0</v>
      </c>
      <c r="AD617" s="28">
        <v>0</v>
      </c>
      <c r="AE617" s="28"/>
      <c r="AF617" s="27">
        <v>0</v>
      </c>
      <c r="AG617" s="27">
        <f t="shared" si="86"/>
        <v>0</v>
      </c>
      <c r="AH617" s="27">
        <v>153818</v>
      </c>
      <c r="AI617" s="29">
        <f t="shared" si="84"/>
        <v>1809508437.9065111</v>
      </c>
    </row>
    <row r="618" spans="1:35" ht="30" x14ac:dyDescent="0.25">
      <c r="A618" s="11" t="s">
        <v>1214</v>
      </c>
      <c r="B618" s="10" t="s">
        <v>2410</v>
      </c>
      <c r="C618" s="10" t="s">
        <v>1850</v>
      </c>
      <c r="D618" s="10"/>
      <c r="E618" s="10" t="s">
        <v>460</v>
      </c>
      <c r="F618" s="10" t="s">
        <v>1870</v>
      </c>
      <c r="G618" s="10">
        <v>2615298898.8299999</v>
      </c>
      <c r="H618" s="10">
        <v>0</v>
      </c>
      <c r="I618" s="10">
        <v>0</v>
      </c>
      <c r="J618" s="10">
        <v>0</v>
      </c>
      <c r="K618" s="10">
        <f t="shared" si="85"/>
        <v>2615298898.8299999</v>
      </c>
      <c r="L618" s="10">
        <v>0</v>
      </c>
      <c r="M618" s="10">
        <v>251130686.3721602</v>
      </c>
      <c r="N618" s="10">
        <v>9193883.0999353528</v>
      </c>
      <c r="O618" s="10">
        <v>183717114.13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f t="shared" si="79"/>
        <v>3059340582.4320955</v>
      </c>
      <c r="W618" s="29">
        <v>2615298898.8299999</v>
      </c>
      <c r="X618" s="29">
        <f t="shared" si="80"/>
        <v>251130686.3721602</v>
      </c>
      <c r="Y618" s="29">
        <f t="shared" si="81"/>
        <v>192910997.22993535</v>
      </c>
      <c r="Z618" s="29">
        <f t="shared" si="82"/>
        <v>3059340582.4320951</v>
      </c>
      <c r="AA618" s="27">
        <v>2275939123.48</v>
      </c>
      <c r="AB618" s="29">
        <f t="shared" si="83"/>
        <v>783401458.95209503</v>
      </c>
      <c r="AC618" s="28">
        <v>0</v>
      </c>
      <c r="AD618" s="28">
        <v>0</v>
      </c>
      <c r="AE618" s="28"/>
      <c r="AF618" s="27">
        <v>0</v>
      </c>
      <c r="AG618" s="27">
        <f t="shared" si="86"/>
        <v>0</v>
      </c>
      <c r="AH618" s="27">
        <v>200647</v>
      </c>
      <c r="AI618" s="29">
        <f t="shared" si="84"/>
        <v>783602105.95209503</v>
      </c>
    </row>
    <row r="619" spans="1:35" ht="30" x14ac:dyDescent="0.25">
      <c r="A619" s="11" t="s">
        <v>1214</v>
      </c>
      <c r="B619" s="10" t="s">
        <v>2410</v>
      </c>
      <c r="C619" s="10" t="s">
        <v>1850</v>
      </c>
      <c r="D619" s="10"/>
      <c r="E619" s="10" t="s">
        <v>461</v>
      </c>
      <c r="F619" s="10" t="s">
        <v>1871</v>
      </c>
      <c r="G619" s="10">
        <v>2274692343.6500001</v>
      </c>
      <c r="H619" s="10">
        <v>0</v>
      </c>
      <c r="I619" s="10">
        <v>0</v>
      </c>
      <c r="J619" s="10">
        <v>0</v>
      </c>
      <c r="K619" s="10">
        <f t="shared" si="85"/>
        <v>2274692343.6500001</v>
      </c>
      <c r="L619" s="10">
        <v>0</v>
      </c>
      <c r="M619" s="10">
        <v>646436959.08009005</v>
      </c>
      <c r="N619" s="10">
        <v>11334416.313081384</v>
      </c>
      <c r="O619" s="10">
        <v>230646982.5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f t="shared" si="79"/>
        <v>3163110701.5431714</v>
      </c>
      <c r="W619" s="29">
        <v>2274692343.6500001</v>
      </c>
      <c r="X619" s="29">
        <f t="shared" si="80"/>
        <v>646436959.08009005</v>
      </c>
      <c r="Y619" s="29">
        <f t="shared" si="81"/>
        <v>241981398.81308138</v>
      </c>
      <c r="Z619" s="29">
        <f t="shared" si="82"/>
        <v>3163110701.5431714</v>
      </c>
      <c r="AA619" s="27">
        <v>1012160208.96</v>
      </c>
      <c r="AB619" s="29">
        <f t="shared" si="83"/>
        <v>2150950492.5831714</v>
      </c>
      <c r="AC619" s="28">
        <v>0</v>
      </c>
      <c r="AD619" s="28">
        <v>0</v>
      </c>
      <c r="AE619" s="28"/>
      <c r="AF619" s="27">
        <v>0</v>
      </c>
      <c r="AG619" s="27">
        <f t="shared" si="86"/>
        <v>0</v>
      </c>
      <c r="AH619" s="27">
        <v>174469</v>
      </c>
      <c r="AI619" s="29">
        <f t="shared" si="84"/>
        <v>2151124961.5831714</v>
      </c>
    </row>
    <row r="620" spans="1:35" ht="30" x14ac:dyDescent="0.25">
      <c r="A620" s="11" t="s">
        <v>1214</v>
      </c>
      <c r="B620" s="10" t="s">
        <v>2410</v>
      </c>
      <c r="C620" s="10" t="s">
        <v>1850</v>
      </c>
      <c r="D620" s="10"/>
      <c r="E620" s="10" t="s">
        <v>462</v>
      </c>
      <c r="F620" s="10" t="s">
        <v>1872</v>
      </c>
      <c r="G620" s="10">
        <v>1824523696.6300001</v>
      </c>
      <c r="H620" s="10">
        <v>0</v>
      </c>
      <c r="I620" s="10">
        <v>0</v>
      </c>
      <c r="J620" s="10">
        <v>0</v>
      </c>
      <c r="K620" s="10">
        <f t="shared" si="85"/>
        <v>1824523696.6300001</v>
      </c>
      <c r="L620" s="10">
        <v>0</v>
      </c>
      <c r="M620" s="10">
        <v>679920146.40677667</v>
      </c>
      <c r="N620" s="10">
        <v>5176710.125620693</v>
      </c>
      <c r="O620" s="10">
        <v>100500874.84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f t="shared" si="79"/>
        <v>2610121428.0023975</v>
      </c>
      <c r="W620" s="29">
        <v>1824523696.6300001</v>
      </c>
      <c r="X620" s="29">
        <f t="shared" si="80"/>
        <v>679920146.40677667</v>
      </c>
      <c r="Y620" s="29">
        <f t="shared" si="81"/>
        <v>105677584.9656207</v>
      </c>
      <c r="Z620" s="29">
        <f t="shared" si="82"/>
        <v>2610121428.0023971</v>
      </c>
      <c r="AA620" s="27">
        <v>2000932002.9200001</v>
      </c>
      <c r="AB620" s="29">
        <f t="shared" si="83"/>
        <v>609189425.08239698</v>
      </c>
      <c r="AC620" s="28">
        <v>0</v>
      </c>
      <c r="AD620" s="28">
        <v>0</v>
      </c>
      <c r="AE620" s="28"/>
      <c r="AF620" s="27">
        <v>0</v>
      </c>
      <c r="AG620" s="27">
        <f t="shared" si="86"/>
        <v>0</v>
      </c>
      <c r="AH620" s="27">
        <v>140209</v>
      </c>
      <c r="AI620" s="29">
        <f t="shared" si="84"/>
        <v>609329634.08239698</v>
      </c>
    </row>
    <row r="621" spans="1:35" ht="30" x14ac:dyDescent="0.25">
      <c r="A621" s="11" t="s">
        <v>1214</v>
      </c>
      <c r="B621" s="10" t="s">
        <v>2410</v>
      </c>
      <c r="C621" s="10" t="s">
        <v>1850</v>
      </c>
      <c r="D621" s="10"/>
      <c r="E621" s="10" t="s">
        <v>1028</v>
      </c>
      <c r="F621" s="10" t="s">
        <v>1873</v>
      </c>
      <c r="G621" s="10">
        <v>2353398646.48</v>
      </c>
      <c r="H621" s="10">
        <v>0</v>
      </c>
      <c r="I621" s="10">
        <v>0</v>
      </c>
      <c r="J621" s="10">
        <v>0</v>
      </c>
      <c r="K621" s="10">
        <f t="shared" si="85"/>
        <v>2353398646.48</v>
      </c>
      <c r="L621" s="10">
        <v>0</v>
      </c>
      <c r="M621" s="10">
        <v>1361654820.6565218</v>
      </c>
      <c r="N621" s="10">
        <v>5762111.122677654</v>
      </c>
      <c r="O621" s="10">
        <v>114490192.44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f t="shared" si="79"/>
        <v>3835305770.6991997</v>
      </c>
      <c r="W621" s="29">
        <v>2353398646.48</v>
      </c>
      <c r="X621" s="29">
        <f t="shared" si="80"/>
        <v>1361654820.6565218</v>
      </c>
      <c r="Y621" s="29">
        <f t="shared" si="81"/>
        <v>120252303.56267765</v>
      </c>
      <c r="Z621" s="29">
        <f t="shared" si="82"/>
        <v>3835305770.6991997</v>
      </c>
      <c r="AA621" s="27">
        <v>1609285492.9000001</v>
      </c>
      <c r="AB621" s="29">
        <f t="shared" si="83"/>
        <v>2226020277.7991996</v>
      </c>
      <c r="AC621" s="28">
        <v>0</v>
      </c>
      <c r="AD621" s="28">
        <v>0</v>
      </c>
      <c r="AE621" s="28"/>
      <c r="AF621" s="27">
        <v>0</v>
      </c>
      <c r="AG621" s="27">
        <f t="shared" si="86"/>
        <v>0</v>
      </c>
      <c r="AH621" s="27">
        <v>180421</v>
      </c>
      <c r="AI621" s="29">
        <f t="shared" si="84"/>
        <v>2226200698.7991996</v>
      </c>
    </row>
    <row r="622" spans="1:35" ht="30" x14ac:dyDescent="0.25">
      <c r="A622" s="11" t="s">
        <v>1214</v>
      </c>
      <c r="B622" s="10" t="s">
        <v>2410</v>
      </c>
      <c r="C622" s="10" t="s">
        <v>1850</v>
      </c>
      <c r="D622" s="10"/>
      <c r="E622" s="10" t="s">
        <v>1029</v>
      </c>
      <c r="F622" s="10" t="s">
        <v>1874</v>
      </c>
      <c r="G622" s="10">
        <v>1353309032.02</v>
      </c>
      <c r="H622" s="10">
        <v>0</v>
      </c>
      <c r="I622" s="10">
        <v>0</v>
      </c>
      <c r="J622" s="10">
        <v>0</v>
      </c>
      <c r="K622" s="10">
        <f t="shared" si="85"/>
        <v>1353309032.02</v>
      </c>
      <c r="L622" s="10">
        <v>0</v>
      </c>
      <c r="M622" s="10">
        <v>337721611.61874628</v>
      </c>
      <c r="N622" s="10">
        <v>6637304.646612227</v>
      </c>
      <c r="O622" s="10">
        <v>133580308.3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f t="shared" si="79"/>
        <v>1831248256.5853584</v>
      </c>
      <c r="W622" s="29">
        <v>1353309032.02</v>
      </c>
      <c r="X622" s="29">
        <f t="shared" si="80"/>
        <v>337721611.61874628</v>
      </c>
      <c r="Y622" s="29">
        <f t="shared" si="81"/>
        <v>140217612.94661224</v>
      </c>
      <c r="Z622" s="29">
        <f t="shared" si="82"/>
        <v>1831248256.5853586</v>
      </c>
      <c r="AA622" s="27">
        <v>140893610.41</v>
      </c>
      <c r="AB622" s="29">
        <f t="shared" si="83"/>
        <v>1690354646.1753585</v>
      </c>
      <c r="AC622" s="28">
        <v>0</v>
      </c>
      <c r="AD622" s="28">
        <v>0</v>
      </c>
      <c r="AE622" s="28"/>
      <c r="AF622" s="27">
        <v>0</v>
      </c>
      <c r="AG622" s="27">
        <f t="shared" si="86"/>
        <v>0</v>
      </c>
      <c r="AH622" s="27">
        <v>105497</v>
      </c>
      <c r="AI622" s="29">
        <f t="shared" si="84"/>
        <v>1690460143.1753585</v>
      </c>
    </row>
    <row r="623" spans="1:35" ht="30" x14ac:dyDescent="0.25">
      <c r="A623" s="11" t="s">
        <v>1214</v>
      </c>
      <c r="B623" s="10" t="s">
        <v>2410</v>
      </c>
      <c r="C623" s="10" t="s">
        <v>1850</v>
      </c>
      <c r="D623" s="10"/>
      <c r="E623" s="10" t="s">
        <v>463</v>
      </c>
      <c r="F623" s="10" t="s">
        <v>1875</v>
      </c>
      <c r="G623" s="10">
        <v>1944093259.1300001</v>
      </c>
      <c r="H623" s="10">
        <v>0</v>
      </c>
      <c r="I623" s="10">
        <v>0</v>
      </c>
      <c r="J623" s="10">
        <v>0</v>
      </c>
      <c r="K623" s="10">
        <f t="shared" si="85"/>
        <v>1944093259.1300001</v>
      </c>
      <c r="L623" s="10">
        <v>0</v>
      </c>
      <c r="M623" s="10">
        <v>114387273.53385615</v>
      </c>
      <c r="N623" s="10">
        <v>6038351.8827045262</v>
      </c>
      <c r="O623" s="10">
        <v>120096020.28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f t="shared" si="79"/>
        <v>2184614904.826561</v>
      </c>
      <c r="W623" s="29">
        <v>1944093259.1300001</v>
      </c>
      <c r="X623" s="29">
        <f t="shared" si="80"/>
        <v>114387273.53385615</v>
      </c>
      <c r="Y623" s="29">
        <f t="shared" si="81"/>
        <v>126134372.16270453</v>
      </c>
      <c r="Z623" s="29">
        <f t="shared" si="82"/>
        <v>2184614904.826561</v>
      </c>
      <c r="AA623" s="27">
        <v>1350394943.29</v>
      </c>
      <c r="AB623" s="29">
        <f t="shared" si="83"/>
        <v>834219961.53656101</v>
      </c>
      <c r="AC623" s="28">
        <v>0</v>
      </c>
      <c r="AD623" s="28">
        <v>0</v>
      </c>
      <c r="AE623" s="28"/>
      <c r="AF623" s="27">
        <v>0</v>
      </c>
      <c r="AG623" s="27">
        <f t="shared" si="86"/>
        <v>0</v>
      </c>
      <c r="AH623" s="27">
        <v>149285</v>
      </c>
      <c r="AI623" s="29">
        <f t="shared" si="84"/>
        <v>834369246.53656101</v>
      </c>
    </row>
    <row r="624" spans="1:35" ht="30" x14ac:dyDescent="0.25">
      <c r="A624" s="11" t="s">
        <v>1214</v>
      </c>
      <c r="B624" s="10" t="s">
        <v>2410</v>
      </c>
      <c r="C624" s="10" t="s">
        <v>1850</v>
      </c>
      <c r="D624" s="10"/>
      <c r="E624" s="10" t="s">
        <v>464</v>
      </c>
      <c r="F624" s="10" t="s">
        <v>1622</v>
      </c>
      <c r="G624" s="10">
        <v>4795286047.96</v>
      </c>
      <c r="H624" s="10">
        <v>0</v>
      </c>
      <c r="I624" s="10">
        <v>0</v>
      </c>
      <c r="J624" s="10">
        <v>0</v>
      </c>
      <c r="K624" s="10">
        <f t="shared" si="85"/>
        <v>4795286047.96</v>
      </c>
      <c r="L624" s="10">
        <v>0</v>
      </c>
      <c r="M624" s="10">
        <v>2276761592.1540504</v>
      </c>
      <c r="N624" s="10">
        <v>18852597.525551319</v>
      </c>
      <c r="O624" s="10">
        <v>367446853.94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f t="shared" si="79"/>
        <v>7458347091.5796003</v>
      </c>
      <c r="W624" s="29">
        <v>4795286047.96</v>
      </c>
      <c r="X624" s="29">
        <f t="shared" si="80"/>
        <v>2276761592.1540504</v>
      </c>
      <c r="Y624" s="29">
        <f t="shared" si="81"/>
        <v>386299451.46555132</v>
      </c>
      <c r="Z624" s="29">
        <f t="shared" si="82"/>
        <v>7458347091.5796013</v>
      </c>
      <c r="AA624" s="27">
        <v>681236672.00999999</v>
      </c>
      <c r="AB624" s="29">
        <f t="shared" si="83"/>
        <v>6777110419.5696011</v>
      </c>
      <c r="AC624" s="28">
        <v>0</v>
      </c>
      <c r="AD624" s="28">
        <v>0</v>
      </c>
      <c r="AE624" s="28"/>
      <c r="AF624" s="27">
        <v>0</v>
      </c>
      <c r="AG624" s="27">
        <f t="shared" si="86"/>
        <v>0</v>
      </c>
      <c r="AH624" s="27">
        <v>368276</v>
      </c>
      <c r="AI624" s="29">
        <f t="shared" si="84"/>
        <v>6777478695.5696011</v>
      </c>
    </row>
    <row r="625" spans="1:35" ht="30" x14ac:dyDescent="0.25">
      <c r="A625" s="11" t="s">
        <v>1214</v>
      </c>
      <c r="B625" s="10" t="s">
        <v>2410</v>
      </c>
      <c r="C625" s="10" t="s">
        <v>1850</v>
      </c>
      <c r="D625" s="10"/>
      <c r="E625" s="10" t="s">
        <v>465</v>
      </c>
      <c r="F625" s="10" t="s">
        <v>1876</v>
      </c>
      <c r="G625" s="10">
        <v>1042017099.91</v>
      </c>
      <c r="H625" s="10">
        <v>0</v>
      </c>
      <c r="I625" s="10">
        <v>0</v>
      </c>
      <c r="J625" s="10">
        <v>0</v>
      </c>
      <c r="K625" s="10">
        <f t="shared" si="85"/>
        <v>1042017099.91</v>
      </c>
      <c r="L625" s="10">
        <v>0</v>
      </c>
      <c r="M625" s="10">
        <v>492757623.12424707</v>
      </c>
      <c r="N625" s="10">
        <v>3085039.9609905034</v>
      </c>
      <c r="O625" s="10">
        <v>59202085.659999996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f t="shared" si="79"/>
        <v>1597061848.6552374</v>
      </c>
      <c r="W625" s="29">
        <v>1042017099.91</v>
      </c>
      <c r="X625" s="29">
        <f t="shared" si="80"/>
        <v>492757623.12424707</v>
      </c>
      <c r="Y625" s="29">
        <f t="shared" si="81"/>
        <v>62287125.6209905</v>
      </c>
      <c r="Z625" s="29">
        <f t="shared" si="82"/>
        <v>1597061848.6552374</v>
      </c>
      <c r="AA625" s="27">
        <v>1458876379</v>
      </c>
      <c r="AB625" s="29">
        <f t="shared" si="83"/>
        <v>138185469.65523744</v>
      </c>
      <c r="AC625" s="28">
        <v>0</v>
      </c>
      <c r="AD625" s="28">
        <v>0</v>
      </c>
      <c r="AE625" s="28"/>
      <c r="AF625" s="27">
        <v>0</v>
      </c>
      <c r="AG625" s="27">
        <f t="shared" si="86"/>
        <v>0</v>
      </c>
      <c r="AH625" s="27">
        <v>80013</v>
      </c>
      <c r="AI625" s="29">
        <f t="shared" si="84"/>
        <v>138265482.65523744</v>
      </c>
    </row>
    <row r="626" spans="1:35" ht="30" x14ac:dyDescent="0.25">
      <c r="A626" s="11" t="s">
        <v>1214</v>
      </c>
      <c r="B626" s="10" t="s">
        <v>2410</v>
      </c>
      <c r="C626" s="10" t="s">
        <v>1850</v>
      </c>
      <c r="D626" s="10"/>
      <c r="E626" s="10" t="s">
        <v>466</v>
      </c>
      <c r="F626" s="10" t="s">
        <v>1877</v>
      </c>
      <c r="G626" s="10">
        <v>1190211070.29</v>
      </c>
      <c r="H626" s="10">
        <v>0</v>
      </c>
      <c r="I626" s="10">
        <v>0</v>
      </c>
      <c r="J626" s="10">
        <v>0</v>
      </c>
      <c r="K626" s="10">
        <f t="shared" si="85"/>
        <v>1190211070.29</v>
      </c>
      <c r="L626" s="10">
        <v>0</v>
      </c>
      <c r="M626" s="10">
        <v>363694719.78313363</v>
      </c>
      <c r="N626" s="10">
        <v>2741181.2521987408</v>
      </c>
      <c r="O626" s="10">
        <v>54745200.18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f t="shared" si="79"/>
        <v>1611392171.5053322</v>
      </c>
      <c r="W626" s="29">
        <v>1190211070.29</v>
      </c>
      <c r="X626" s="29">
        <f t="shared" si="80"/>
        <v>363694719.78313363</v>
      </c>
      <c r="Y626" s="29">
        <f t="shared" si="81"/>
        <v>57486381.432198741</v>
      </c>
      <c r="Z626" s="29">
        <f t="shared" si="82"/>
        <v>1611392171.5053322</v>
      </c>
      <c r="AA626" s="27">
        <v>180001672.62</v>
      </c>
      <c r="AB626" s="29">
        <f t="shared" si="83"/>
        <v>1431390498.8853321</v>
      </c>
      <c r="AC626" s="28">
        <v>0</v>
      </c>
      <c r="AD626" s="28">
        <v>0</v>
      </c>
      <c r="AE626" s="28"/>
      <c r="AF626" s="27">
        <v>0</v>
      </c>
      <c r="AG626" s="27">
        <f t="shared" si="86"/>
        <v>0</v>
      </c>
      <c r="AH626" s="27">
        <v>91410</v>
      </c>
      <c r="AI626" s="29">
        <f t="shared" si="84"/>
        <v>1431481908.8853321</v>
      </c>
    </row>
    <row r="627" spans="1:35" ht="30" x14ac:dyDescent="0.25">
      <c r="A627" s="11" t="s">
        <v>1214</v>
      </c>
      <c r="B627" s="10" t="s">
        <v>2410</v>
      </c>
      <c r="C627" s="10" t="s">
        <v>1850</v>
      </c>
      <c r="D627" s="10"/>
      <c r="E627" s="10" t="s">
        <v>467</v>
      </c>
      <c r="F627" s="10" t="s">
        <v>1878</v>
      </c>
      <c r="G627" s="10">
        <v>2530080492.4200001</v>
      </c>
      <c r="H627" s="10">
        <v>0</v>
      </c>
      <c r="I627" s="10">
        <v>0</v>
      </c>
      <c r="J627" s="10">
        <v>0</v>
      </c>
      <c r="K627" s="10">
        <f t="shared" si="85"/>
        <v>2530080492.4200001</v>
      </c>
      <c r="L627" s="10">
        <v>0</v>
      </c>
      <c r="M627" s="10">
        <v>527370701.020257</v>
      </c>
      <c r="N627" s="10">
        <v>12428815.205031157</v>
      </c>
      <c r="O627" s="10">
        <v>242830819.55000001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f t="shared" si="79"/>
        <v>3312710828.1952887</v>
      </c>
      <c r="W627" s="29">
        <v>2530080492.4200001</v>
      </c>
      <c r="X627" s="29">
        <f t="shared" si="80"/>
        <v>527370701.020257</v>
      </c>
      <c r="Y627" s="29">
        <f t="shared" si="81"/>
        <v>255259634.75503117</v>
      </c>
      <c r="Z627" s="29">
        <f t="shared" si="82"/>
        <v>3312710828.1952882</v>
      </c>
      <c r="AA627" s="27">
        <v>2214311730.4699998</v>
      </c>
      <c r="AB627" s="29">
        <f t="shared" si="83"/>
        <v>1098399097.7252884</v>
      </c>
      <c r="AC627" s="28">
        <v>0</v>
      </c>
      <c r="AD627" s="28">
        <v>0</v>
      </c>
      <c r="AE627" s="28"/>
      <c r="AF627" s="27">
        <v>0</v>
      </c>
      <c r="AG627" s="27">
        <f t="shared" si="86"/>
        <v>0</v>
      </c>
      <c r="AH627" s="27">
        <v>193959</v>
      </c>
      <c r="AI627" s="29">
        <f t="shared" si="84"/>
        <v>1098593056.7252884</v>
      </c>
    </row>
    <row r="628" spans="1:35" ht="30" x14ac:dyDescent="0.25">
      <c r="A628" s="11" t="s">
        <v>1214</v>
      </c>
      <c r="B628" s="10" t="s">
        <v>2410</v>
      </c>
      <c r="C628" s="10" t="s">
        <v>1850</v>
      </c>
      <c r="D628" s="10"/>
      <c r="E628" s="10" t="s">
        <v>1030</v>
      </c>
      <c r="F628" s="10" t="s">
        <v>1879</v>
      </c>
      <c r="G628" s="10">
        <v>2059555869.26</v>
      </c>
      <c r="H628" s="10">
        <v>0</v>
      </c>
      <c r="I628" s="10">
        <v>0</v>
      </c>
      <c r="J628" s="10">
        <v>0</v>
      </c>
      <c r="K628" s="10">
        <f t="shared" si="85"/>
        <v>2059555869.26</v>
      </c>
      <c r="L628" s="10">
        <v>0</v>
      </c>
      <c r="M628" s="10">
        <v>287799678.88918281</v>
      </c>
      <c r="N628" s="10">
        <v>9926121.6366875768</v>
      </c>
      <c r="O628" s="10">
        <v>194019716.30000001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f t="shared" si="79"/>
        <v>2551301386.0858707</v>
      </c>
      <c r="W628" s="29">
        <v>2059555869.26</v>
      </c>
      <c r="X628" s="29">
        <f t="shared" si="80"/>
        <v>287799678.88918281</v>
      </c>
      <c r="Y628" s="29">
        <f t="shared" si="81"/>
        <v>203945837.93668759</v>
      </c>
      <c r="Z628" s="29">
        <f t="shared" si="82"/>
        <v>2551301386.0858703</v>
      </c>
      <c r="AA628" s="27">
        <v>1511293675.4200001</v>
      </c>
      <c r="AB628" s="29">
        <f t="shared" si="83"/>
        <v>1040007710.6658702</v>
      </c>
      <c r="AC628" s="28">
        <v>0</v>
      </c>
      <c r="AD628" s="28">
        <v>0</v>
      </c>
      <c r="AE628" s="28"/>
      <c r="AF628" s="27">
        <v>0</v>
      </c>
      <c r="AG628" s="27">
        <f t="shared" si="86"/>
        <v>0</v>
      </c>
      <c r="AH628" s="27">
        <v>157987</v>
      </c>
      <c r="AI628" s="29">
        <f t="shared" si="84"/>
        <v>1040165697.6658702</v>
      </c>
    </row>
    <row r="629" spans="1:35" ht="30" x14ac:dyDescent="0.25">
      <c r="A629" s="11" t="s">
        <v>1214</v>
      </c>
      <c r="B629" s="10" t="s">
        <v>2410</v>
      </c>
      <c r="C629" s="10" t="s">
        <v>1850</v>
      </c>
      <c r="D629" s="10"/>
      <c r="E629" s="10" t="s">
        <v>468</v>
      </c>
      <c r="F629" s="10" t="s">
        <v>1880</v>
      </c>
      <c r="G629" s="10">
        <v>1689592230.3</v>
      </c>
      <c r="H629" s="10">
        <v>0</v>
      </c>
      <c r="I629" s="10">
        <v>0</v>
      </c>
      <c r="J629" s="10">
        <v>0</v>
      </c>
      <c r="K629" s="10">
        <f t="shared" si="85"/>
        <v>1689592230.3</v>
      </c>
      <c r="L629" s="10">
        <v>0</v>
      </c>
      <c r="M629" s="10">
        <v>330916531.78285027</v>
      </c>
      <c r="N629" s="10">
        <v>6538766.109131515</v>
      </c>
      <c r="O629" s="10">
        <v>131130915.22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f t="shared" si="79"/>
        <v>2158178443.4119816</v>
      </c>
      <c r="W629" s="29">
        <v>1689592230.3</v>
      </c>
      <c r="X629" s="29">
        <f t="shared" si="80"/>
        <v>330916531.78285027</v>
      </c>
      <c r="Y629" s="29">
        <f t="shared" si="81"/>
        <v>137669681.32913151</v>
      </c>
      <c r="Z629" s="29">
        <f t="shared" si="82"/>
        <v>2158178443.4119816</v>
      </c>
      <c r="AA629" s="27">
        <v>150000000</v>
      </c>
      <c r="AB629" s="29">
        <f t="shared" si="83"/>
        <v>2008178443.4119816</v>
      </c>
      <c r="AC629" s="28">
        <v>0</v>
      </c>
      <c r="AD629" s="28">
        <v>0</v>
      </c>
      <c r="AE629" s="28"/>
      <c r="AF629" s="27">
        <v>0</v>
      </c>
      <c r="AG629" s="27">
        <f t="shared" si="86"/>
        <v>0</v>
      </c>
      <c r="AH629" s="27">
        <v>129272</v>
      </c>
      <c r="AI629" s="29">
        <f t="shared" si="84"/>
        <v>2008307715.4119816</v>
      </c>
    </row>
    <row r="630" spans="1:35" ht="30" x14ac:dyDescent="0.25">
      <c r="A630" s="11" t="s">
        <v>1214</v>
      </c>
      <c r="B630" s="10" t="s">
        <v>2409</v>
      </c>
      <c r="C630" s="10" t="s">
        <v>1881</v>
      </c>
      <c r="D630" s="10"/>
      <c r="E630" s="10" t="s">
        <v>470</v>
      </c>
      <c r="F630" s="10" t="s">
        <v>1881</v>
      </c>
      <c r="G630" s="10">
        <v>0</v>
      </c>
      <c r="H630" s="10">
        <v>0</v>
      </c>
      <c r="I630" s="10">
        <v>0</v>
      </c>
      <c r="J630" s="10">
        <v>0</v>
      </c>
      <c r="K630" s="10">
        <f t="shared" si="85"/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f t="shared" ref="V630:V693" si="87">+K630+M630+N630+L630+O630+P630+Q630</f>
        <v>0</v>
      </c>
      <c r="W630" s="29">
        <v>0</v>
      </c>
      <c r="X630" s="29">
        <f t="shared" ref="X630:X693" si="88">+M630+Q630+S630</f>
        <v>0</v>
      </c>
      <c r="Y630" s="29">
        <f t="shared" ref="Y630:Y693" si="89">+H630+I630+J630+N630+O630+P630+R630+U630</f>
        <v>0</v>
      </c>
      <c r="Z630" s="29">
        <f t="shared" ref="Z630:Z693" si="90">+W630+X630+Y630</f>
        <v>0</v>
      </c>
      <c r="AA630" s="27">
        <v>0</v>
      </c>
      <c r="AB630" s="29">
        <f t="shared" ref="AB630:AB693" si="91">+Z630-AA630</f>
        <v>0</v>
      </c>
      <c r="AC630" s="28">
        <v>0</v>
      </c>
      <c r="AD630" s="28">
        <v>0</v>
      </c>
      <c r="AE630" s="28"/>
      <c r="AF630" s="27">
        <v>0</v>
      </c>
      <c r="AG630" s="27">
        <f t="shared" si="86"/>
        <v>0</v>
      </c>
      <c r="AH630" s="27">
        <v>0</v>
      </c>
      <c r="AI630" s="29">
        <f t="shared" ref="AI630:AI693" si="92">+AB630+AG630+AH630</f>
        <v>0</v>
      </c>
    </row>
    <row r="631" spans="1:35" ht="30" x14ac:dyDescent="0.25">
      <c r="A631" s="11" t="s">
        <v>1214</v>
      </c>
      <c r="B631" s="10" t="s">
        <v>2409</v>
      </c>
      <c r="C631" s="10" t="s">
        <v>1881</v>
      </c>
      <c r="D631" s="10"/>
      <c r="E631" s="10" t="s">
        <v>471</v>
      </c>
      <c r="F631" s="10" t="s">
        <v>1882</v>
      </c>
      <c r="G631" s="10">
        <v>0</v>
      </c>
      <c r="H631" s="10">
        <v>0</v>
      </c>
      <c r="I631" s="10">
        <v>0</v>
      </c>
      <c r="J631" s="10">
        <v>0</v>
      </c>
      <c r="K631" s="10">
        <f t="shared" si="85"/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f t="shared" si="87"/>
        <v>0</v>
      </c>
      <c r="W631" s="29">
        <v>0</v>
      </c>
      <c r="X631" s="29">
        <f t="shared" si="88"/>
        <v>0</v>
      </c>
      <c r="Y631" s="29">
        <f t="shared" si="89"/>
        <v>0</v>
      </c>
      <c r="Z631" s="29">
        <f t="shared" si="90"/>
        <v>0</v>
      </c>
      <c r="AA631" s="27">
        <v>0</v>
      </c>
      <c r="AB631" s="29">
        <f t="shared" si="91"/>
        <v>0</v>
      </c>
      <c r="AC631" s="28">
        <v>0</v>
      </c>
      <c r="AD631" s="28">
        <v>0</v>
      </c>
      <c r="AE631" s="28"/>
      <c r="AF631" s="27">
        <v>0</v>
      </c>
      <c r="AG631" s="27">
        <f t="shared" si="86"/>
        <v>0</v>
      </c>
      <c r="AH631" s="27">
        <v>0</v>
      </c>
      <c r="AI631" s="29">
        <f t="shared" si="92"/>
        <v>0</v>
      </c>
    </row>
    <row r="632" spans="1:35" ht="30" x14ac:dyDescent="0.25">
      <c r="A632" s="11" t="s">
        <v>1214</v>
      </c>
      <c r="B632" s="10" t="s">
        <v>2409</v>
      </c>
      <c r="C632" s="10" t="s">
        <v>1881</v>
      </c>
      <c r="D632" s="10"/>
      <c r="E632" s="10" t="s">
        <v>1031</v>
      </c>
      <c r="F632" s="10" t="s">
        <v>1883</v>
      </c>
      <c r="G632" s="10">
        <v>2305348393.4000001</v>
      </c>
      <c r="H632" s="10">
        <v>0</v>
      </c>
      <c r="I632" s="10">
        <v>0</v>
      </c>
      <c r="J632" s="10">
        <v>0</v>
      </c>
      <c r="K632" s="10">
        <f t="shared" si="85"/>
        <v>2305348393.4000001</v>
      </c>
      <c r="L632" s="10">
        <v>0</v>
      </c>
      <c r="M632" s="10">
        <v>2367931291.0544343</v>
      </c>
      <c r="N632" s="10">
        <v>22797191.32004869</v>
      </c>
      <c r="O632" s="10">
        <v>462834304.85000002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f t="shared" si="87"/>
        <v>5158911180.6244831</v>
      </c>
      <c r="W632" s="29">
        <v>2305348393.4000001</v>
      </c>
      <c r="X632" s="29">
        <f t="shared" si="88"/>
        <v>2367931291.0544343</v>
      </c>
      <c r="Y632" s="29">
        <f t="shared" si="89"/>
        <v>485631496.17004871</v>
      </c>
      <c r="Z632" s="29">
        <f t="shared" si="90"/>
        <v>5158911180.6244831</v>
      </c>
      <c r="AA632" s="27">
        <v>3389134957.9699998</v>
      </c>
      <c r="AB632" s="29">
        <f t="shared" si="91"/>
        <v>1769776222.6544833</v>
      </c>
      <c r="AC632" s="28">
        <v>0</v>
      </c>
      <c r="AD632" s="28">
        <v>0</v>
      </c>
      <c r="AE632" s="28"/>
      <c r="AF632" s="27">
        <v>753043679</v>
      </c>
      <c r="AG632" s="27">
        <f t="shared" si="86"/>
        <v>753043679</v>
      </c>
      <c r="AH632" s="27">
        <v>119325</v>
      </c>
      <c r="AI632" s="29">
        <f t="shared" si="92"/>
        <v>2522939226.6544833</v>
      </c>
    </row>
    <row r="633" spans="1:35" ht="30" x14ac:dyDescent="0.25">
      <c r="A633" s="11" t="s">
        <v>1214</v>
      </c>
      <c r="B633" s="10" t="s">
        <v>2409</v>
      </c>
      <c r="C633" s="10" t="s">
        <v>1881</v>
      </c>
      <c r="D633" s="10"/>
      <c r="E633" s="10" t="s">
        <v>472</v>
      </c>
      <c r="F633" s="10" t="s">
        <v>1884</v>
      </c>
      <c r="G633" s="10">
        <v>989385595.35000002</v>
      </c>
      <c r="H633" s="10">
        <v>0</v>
      </c>
      <c r="I633" s="10">
        <v>0</v>
      </c>
      <c r="J633" s="10">
        <v>0</v>
      </c>
      <c r="K633" s="10">
        <f t="shared" si="85"/>
        <v>989385595.35000002</v>
      </c>
      <c r="L633" s="10">
        <v>0</v>
      </c>
      <c r="M633" s="10">
        <v>964879471.54287839</v>
      </c>
      <c r="N633" s="10">
        <v>5996647.0649593472</v>
      </c>
      <c r="O633" s="10">
        <v>117810761.48999999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f t="shared" si="87"/>
        <v>2078072475.4478378</v>
      </c>
      <c r="W633" s="29">
        <v>989385595.35000002</v>
      </c>
      <c r="X633" s="29">
        <f t="shared" si="88"/>
        <v>964879471.54287839</v>
      </c>
      <c r="Y633" s="29">
        <f t="shared" si="89"/>
        <v>123807408.55495934</v>
      </c>
      <c r="Z633" s="29">
        <f t="shared" si="90"/>
        <v>2078072475.4478378</v>
      </c>
      <c r="AA633" s="27">
        <v>834188316.25</v>
      </c>
      <c r="AB633" s="29">
        <f t="shared" si="91"/>
        <v>1243884159.1978378</v>
      </c>
      <c r="AC633" s="28">
        <v>0</v>
      </c>
      <c r="AD633" s="28">
        <v>0</v>
      </c>
      <c r="AE633" s="28"/>
      <c r="AF633" s="27">
        <v>460589553.63999999</v>
      </c>
      <c r="AG633" s="27">
        <f t="shared" si="86"/>
        <v>460589553.63999999</v>
      </c>
      <c r="AH633" s="27">
        <v>76181</v>
      </c>
      <c r="AI633" s="29">
        <f t="shared" si="92"/>
        <v>1704549893.8378377</v>
      </c>
    </row>
    <row r="634" spans="1:35" ht="30" x14ac:dyDescent="0.25">
      <c r="A634" s="11" t="s">
        <v>1214</v>
      </c>
      <c r="B634" s="10" t="s">
        <v>2409</v>
      </c>
      <c r="C634" s="10" t="s">
        <v>1881</v>
      </c>
      <c r="D634" s="10"/>
      <c r="E634" s="10" t="s">
        <v>473</v>
      </c>
      <c r="F634" s="10" t="s">
        <v>1885</v>
      </c>
      <c r="G634" s="10">
        <v>1879735062.4000001</v>
      </c>
      <c r="H634" s="10">
        <v>0</v>
      </c>
      <c r="I634" s="10">
        <v>0</v>
      </c>
      <c r="J634" s="10">
        <v>0</v>
      </c>
      <c r="K634" s="10">
        <f t="shared" si="85"/>
        <v>1879735062.4000001</v>
      </c>
      <c r="L634" s="10">
        <v>0</v>
      </c>
      <c r="M634" s="10">
        <v>3015553655.6615777</v>
      </c>
      <c r="N634" s="10">
        <v>18446288.956817746</v>
      </c>
      <c r="O634" s="10">
        <v>378330240.25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f t="shared" si="87"/>
        <v>5292065247.2683954</v>
      </c>
      <c r="W634" s="29">
        <v>1879735062.4000001</v>
      </c>
      <c r="X634" s="29">
        <f t="shared" si="88"/>
        <v>3015553655.6615777</v>
      </c>
      <c r="Y634" s="29">
        <f t="shared" si="89"/>
        <v>396776529.20681775</v>
      </c>
      <c r="Z634" s="29">
        <f t="shared" si="90"/>
        <v>5292065247.2683954</v>
      </c>
      <c r="AA634" s="27">
        <v>2485363857.3600001</v>
      </c>
      <c r="AB634" s="29">
        <f t="shared" si="91"/>
        <v>2806701389.9083953</v>
      </c>
      <c r="AC634" s="28">
        <v>0</v>
      </c>
      <c r="AD634" s="28">
        <v>0</v>
      </c>
      <c r="AE634" s="28"/>
      <c r="AF634" s="27">
        <v>0</v>
      </c>
      <c r="AG634" s="27">
        <f t="shared" si="86"/>
        <v>0</v>
      </c>
      <c r="AH634" s="27">
        <v>87247</v>
      </c>
      <c r="AI634" s="29">
        <f t="shared" si="92"/>
        <v>2806788636.9083953</v>
      </c>
    </row>
    <row r="635" spans="1:35" ht="30" x14ac:dyDescent="0.25">
      <c r="A635" s="11" t="s">
        <v>1214</v>
      </c>
      <c r="B635" s="10" t="s">
        <v>2409</v>
      </c>
      <c r="C635" s="10" t="s">
        <v>1881</v>
      </c>
      <c r="D635" s="10"/>
      <c r="E635" s="10" t="s">
        <v>1032</v>
      </c>
      <c r="F635" s="10" t="s">
        <v>1886</v>
      </c>
      <c r="G635" s="10">
        <v>1572091322.0999999</v>
      </c>
      <c r="H635" s="10">
        <v>0</v>
      </c>
      <c r="I635" s="10">
        <v>0</v>
      </c>
      <c r="J635" s="10">
        <v>0</v>
      </c>
      <c r="K635" s="10">
        <f t="shared" si="85"/>
        <v>1572091322.0999999</v>
      </c>
      <c r="L635" s="10">
        <v>0</v>
      </c>
      <c r="M635" s="10">
        <v>2558759661.2394199</v>
      </c>
      <c r="N635" s="10">
        <v>16039983.641553998</v>
      </c>
      <c r="O635" s="10">
        <v>312625899.44999999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f t="shared" si="87"/>
        <v>4459516866.430974</v>
      </c>
      <c r="W635" s="29">
        <v>1572091322.0999999</v>
      </c>
      <c r="X635" s="29">
        <f t="shared" si="88"/>
        <v>2558759661.2394199</v>
      </c>
      <c r="Y635" s="29">
        <f t="shared" si="89"/>
        <v>328665883.09155399</v>
      </c>
      <c r="Z635" s="29">
        <f t="shared" si="90"/>
        <v>4459516866.430974</v>
      </c>
      <c r="AA635" s="27">
        <v>3408396067.0900002</v>
      </c>
      <c r="AB635" s="29">
        <f t="shared" si="91"/>
        <v>1051120799.3409739</v>
      </c>
      <c r="AC635" s="28">
        <v>0</v>
      </c>
      <c r="AD635" s="28">
        <v>0</v>
      </c>
      <c r="AE635" s="28"/>
      <c r="AF635" s="27">
        <v>0</v>
      </c>
      <c r="AG635" s="27">
        <f t="shared" si="86"/>
        <v>0</v>
      </c>
      <c r="AH635" s="27">
        <v>117064</v>
      </c>
      <c r="AI635" s="29">
        <f t="shared" si="92"/>
        <v>1051237863.3409739</v>
      </c>
    </row>
    <row r="636" spans="1:35" ht="30" x14ac:dyDescent="0.25">
      <c r="A636" s="11" t="s">
        <v>1214</v>
      </c>
      <c r="B636" s="10" t="s">
        <v>2409</v>
      </c>
      <c r="C636" s="10" t="s">
        <v>1881</v>
      </c>
      <c r="D636" s="10"/>
      <c r="E636" s="10" t="s">
        <v>474</v>
      </c>
      <c r="F636" s="10" t="s">
        <v>1887</v>
      </c>
      <c r="G636" s="10">
        <v>483873910.57999998</v>
      </c>
      <c r="H636" s="10">
        <v>0</v>
      </c>
      <c r="I636" s="10">
        <v>0</v>
      </c>
      <c r="J636" s="10">
        <v>0</v>
      </c>
      <c r="K636" s="10">
        <f t="shared" si="85"/>
        <v>483873910.57999998</v>
      </c>
      <c r="L636" s="10">
        <v>0</v>
      </c>
      <c r="M636" s="10">
        <v>645057565.55680287</v>
      </c>
      <c r="N636" s="10">
        <v>4114852.9312346578</v>
      </c>
      <c r="O636" s="10">
        <v>84928021.010000005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f t="shared" si="87"/>
        <v>1217974350.0780375</v>
      </c>
      <c r="W636" s="29">
        <v>483873910.57999998</v>
      </c>
      <c r="X636" s="29">
        <f t="shared" si="88"/>
        <v>645057565.55680287</v>
      </c>
      <c r="Y636" s="29">
        <f t="shared" si="89"/>
        <v>89042873.941234663</v>
      </c>
      <c r="Z636" s="29">
        <f t="shared" si="90"/>
        <v>1217974350.0780375</v>
      </c>
      <c r="AA636" s="27">
        <v>661424790</v>
      </c>
      <c r="AB636" s="29">
        <f t="shared" si="91"/>
        <v>556549560.0780375</v>
      </c>
      <c r="AC636" s="28">
        <v>0</v>
      </c>
      <c r="AD636" s="28">
        <v>0</v>
      </c>
      <c r="AE636" s="28"/>
      <c r="AF636" s="27">
        <v>0</v>
      </c>
      <c r="AG636" s="27">
        <f t="shared" si="86"/>
        <v>0</v>
      </c>
      <c r="AH636" s="27">
        <v>37077</v>
      </c>
      <c r="AI636" s="29">
        <f t="shared" si="92"/>
        <v>556586637.0780375</v>
      </c>
    </row>
    <row r="637" spans="1:35" ht="30" x14ac:dyDescent="0.25">
      <c r="A637" s="11" t="s">
        <v>1214</v>
      </c>
      <c r="B637" s="10" t="s">
        <v>2409</v>
      </c>
      <c r="C637" s="10" t="s">
        <v>1881</v>
      </c>
      <c r="D637" s="10"/>
      <c r="E637" s="10" t="s">
        <v>475</v>
      </c>
      <c r="F637" s="10" t="s">
        <v>1888</v>
      </c>
      <c r="G637" s="10">
        <v>1020938148.9</v>
      </c>
      <c r="H637" s="10">
        <v>0</v>
      </c>
      <c r="I637" s="10">
        <v>0</v>
      </c>
      <c r="J637" s="10">
        <v>0</v>
      </c>
      <c r="K637" s="10">
        <f t="shared" si="85"/>
        <v>1020938148.9</v>
      </c>
      <c r="L637" s="10">
        <v>0</v>
      </c>
      <c r="M637" s="10">
        <v>898862240.05026281</v>
      </c>
      <c r="N637" s="10">
        <v>6319677.9151509106</v>
      </c>
      <c r="O637" s="10">
        <v>123441840.68000001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f t="shared" si="87"/>
        <v>2049561907.5454137</v>
      </c>
      <c r="W637" s="29">
        <v>1020938148.9</v>
      </c>
      <c r="X637" s="29">
        <f t="shared" si="88"/>
        <v>898862240.05026281</v>
      </c>
      <c r="Y637" s="29">
        <f t="shared" si="89"/>
        <v>129761518.59515092</v>
      </c>
      <c r="Z637" s="29">
        <f t="shared" si="90"/>
        <v>2049561907.5454137</v>
      </c>
      <c r="AA637" s="27">
        <v>1365558801.5</v>
      </c>
      <c r="AB637" s="29">
        <f t="shared" si="91"/>
        <v>684003106.04541373</v>
      </c>
      <c r="AC637" s="28">
        <v>0</v>
      </c>
      <c r="AD637" s="28">
        <v>0</v>
      </c>
      <c r="AE637" s="28"/>
      <c r="AF637" s="27">
        <v>0</v>
      </c>
      <c r="AG637" s="27">
        <f t="shared" si="86"/>
        <v>0</v>
      </c>
      <c r="AH637" s="27">
        <v>79665</v>
      </c>
      <c r="AI637" s="29">
        <f t="shared" si="92"/>
        <v>684082771.04541373</v>
      </c>
    </row>
    <row r="638" spans="1:35" ht="30" x14ac:dyDescent="0.25">
      <c r="A638" s="11" t="s">
        <v>1214</v>
      </c>
      <c r="B638" s="10" t="s">
        <v>2409</v>
      </c>
      <c r="C638" s="10" t="s">
        <v>1881</v>
      </c>
      <c r="D638" s="10"/>
      <c r="E638" s="10" t="s">
        <v>476</v>
      </c>
      <c r="F638" s="10" t="s">
        <v>1889</v>
      </c>
      <c r="G638" s="10">
        <v>1491576903.05</v>
      </c>
      <c r="H638" s="10">
        <v>0</v>
      </c>
      <c r="I638" s="10">
        <v>0</v>
      </c>
      <c r="J638" s="10">
        <v>0</v>
      </c>
      <c r="K638" s="10">
        <f t="shared" si="85"/>
        <v>1491576903.05</v>
      </c>
      <c r="L638" s="10">
        <v>0</v>
      </c>
      <c r="M638" s="10">
        <v>853459210.26148033</v>
      </c>
      <c r="N638" s="10">
        <v>14677975.387760878</v>
      </c>
      <c r="O638" s="10">
        <v>297828423.61000001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f t="shared" si="87"/>
        <v>2657542512.3092418</v>
      </c>
      <c r="W638" s="29">
        <v>1491576903.05</v>
      </c>
      <c r="X638" s="29">
        <f t="shared" si="88"/>
        <v>853459210.26148033</v>
      </c>
      <c r="Y638" s="29">
        <f t="shared" si="89"/>
        <v>312506398.99776089</v>
      </c>
      <c r="Z638" s="29">
        <f t="shared" si="90"/>
        <v>2657542512.3092413</v>
      </c>
      <c r="AA638" s="27">
        <v>462644395.75</v>
      </c>
      <c r="AB638" s="29">
        <f t="shared" si="91"/>
        <v>2194898116.5592413</v>
      </c>
      <c r="AC638" s="28">
        <v>0</v>
      </c>
      <c r="AD638" s="28">
        <v>0</v>
      </c>
      <c r="AE638" s="28"/>
      <c r="AF638" s="27">
        <v>0</v>
      </c>
      <c r="AG638" s="27">
        <f t="shared" si="86"/>
        <v>0</v>
      </c>
      <c r="AH638" s="27">
        <v>106755</v>
      </c>
      <c r="AI638" s="29">
        <f t="shared" si="92"/>
        <v>2195004871.5592413</v>
      </c>
    </row>
    <row r="639" spans="1:35" ht="30" x14ac:dyDescent="0.25">
      <c r="A639" s="11" t="s">
        <v>1214</v>
      </c>
      <c r="B639" s="10" t="s">
        <v>2409</v>
      </c>
      <c r="C639" s="10" t="s">
        <v>1881</v>
      </c>
      <c r="D639" s="10"/>
      <c r="E639" s="10" t="s">
        <v>1033</v>
      </c>
      <c r="F639" s="10" t="s">
        <v>1890</v>
      </c>
      <c r="G639" s="10">
        <v>1123769062.5699999</v>
      </c>
      <c r="H639" s="10">
        <v>0</v>
      </c>
      <c r="I639" s="10">
        <v>0</v>
      </c>
      <c r="J639" s="10">
        <v>0</v>
      </c>
      <c r="K639" s="10">
        <f t="shared" ref="K639:K702" si="93">SUM(G639:J639)</f>
        <v>1123769062.5699999</v>
      </c>
      <c r="L639" s="10">
        <v>0</v>
      </c>
      <c r="M639" s="10">
        <v>1328127747.3127613</v>
      </c>
      <c r="N639" s="10">
        <v>8305549.8257262707</v>
      </c>
      <c r="O639" s="10">
        <v>164387109.16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f t="shared" si="87"/>
        <v>2624589468.8684874</v>
      </c>
      <c r="W639" s="29">
        <v>1123769062.5699999</v>
      </c>
      <c r="X639" s="29">
        <f t="shared" si="88"/>
        <v>1328127747.3127613</v>
      </c>
      <c r="Y639" s="29">
        <f t="shared" si="89"/>
        <v>172692658.98572627</v>
      </c>
      <c r="Z639" s="29">
        <f t="shared" si="90"/>
        <v>2624589468.8684874</v>
      </c>
      <c r="AA639" s="27">
        <v>1034890578.6799999</v>
      </c>
      <c r="AB639" s="29">
        <f t="shared" si="91"/>
        <v>1589698890.1884875</v>
      </c>
      <c r="AC639" s="28">
        <v>0</v>
      </c>
      <c r="AD639" s="28">
        <v>0</v>
      </c>
      <c r="AE639" s="28"/>
      <c r="AF639" s="27">
        <v>0</v>
      </c>
      <c r="AG639" s="27">
        <f t="shared" si="86"/>
        <v>0</v>
      </c>
      <c r="AH639" s="27">
        <v>86252</v>
      </c>
      <c r="AI639" s="29">
        <f t="shared" si="92"/>
        <v>1589785142.1884875</v>
      </c>
    </row>
    <row r="640" spans="1:35" ht="30" x14ac:dyDescent="0.25">
      <c r="A640" s="11" t="s">
        <v>1214</v>
      </c>
      <c r="B640" s="10" t="s">
        <v>2409</v>
      </c>
      <c r="C640" s="10" t="s">
        <v>1881</v>
      </c>
      <c r="D640" s="10"/>
      <c r="E640" s="10" t="s">
        <v>1034</v>
      </c>
      <c r="F640" s="10" t="s">
        <v>1891</v>
      </c>
      <c r="G640" s="10">
        <v>503003261.33999997</v>
      </c>
      <c r="H640" s="10">
        <v>0</v>
      </c>
      <c r="I640" s="10">
        <v>0</v>
      </c>
      <c r="J640" s="10">
        <v>0</v>
      </c>
      <c r="K640" s="10">
        <f t="shared" si="93"/>
        <v>503003261.33999997</v>
      </c>
      <c r="L640" s="10">
        <v>0</v>
      </c>
      <c r="M640" s="10">
        <v>736380355.08415341</v>
      </c>
      <c r="N640" s="10">
        <v>4463081.6458700299</v>
      </c>
      <c r="O640" s="10">
        <v>92019150.650000006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f t="shared" si="87"/>
        <v>1335865848.7200234</v>
      </c>
      <c r="W640" s="29">
        <v>503003261.33999997</v>
      </c>
      <c r="X640" s="29">
        <f t="shared" si="88"/>
        <v>736380355.08415341</v>
      </c>
      <c r="Y640" s="29">
        <f t="shared" si="89"/>
        <v>96482232.295870036</v>
      </c>
      <c r="Z640" s="29">
        <f t="shared" si="90"/>
        <v>1335865848.7200234</v>
      </c>
      <c r="AA640" s="27">
        <v>903506800.25</v>
      </c>
      <c r="AB640" s="29">
        <f t="shared" si="91"/>
        <v>432359048.47002339</v>
      </c>
      <c r="AC640" s="28">
        <v>0</v>
      </c>
      <c r="AD640" s="28">
        <v>0</v>
      </c>
      <c r="AE640" s="28"/>
      <c r="AF640" s="27">
        <v>36110983</v>
      </c>
      <c r="AG640" s="27">
        <f t="shared" si="86"/>
        <v>36110983</v>
      </c>
      <c r="AH640" s="27">
        <v>38748</v>
      </c>
      <c r="AI640" s="29">
        <f t="shared" si="92"/>
        <v>468508779.47002339</v>
      </c>
    </row>
    <row r="641" spans="1:35" ht="30" x14ac:dyDescent="0.25">
      <c r="A641" s="11" t="s">
        <v>1214</v>
      </c>
      <c r="B641" s="10" t="s">
        <v>2409</v>
      </c>
      <c r="C641" s="10" t="s">
        <v>1881</v>
      </c>
      <c r="D641" s="10"/>
      <c r="E641" s="10" t="s">
        <v>477</v>
      </c>
      <c r="F641" s="10" t="s">
        <v>1892</v>
      </c>
      <c r="G641" s="10">
        <v>2923709433.4499998</v>
      </c>
      <c r="H641" s="10">
        <v>0</v>
      </c>
      <c r="I641" s="10">
        <v>0</v>
      </c>
      <c r="J641" s="10">
        <v>0</v>
      </c>
      <c r="K641" s="10">
        <f t="shared" si="93"/>
        <v>2923709433.4499998</v>
      </c>
      <c r="L641" s="10">
        <v>0</v>
      </c>
      <c r="M641" s="10">
        <v>3941332519.1038275</v>
      </c>
      <c r="N641" s="10">
        <v>28298420.459944367</v>
      </c>
      <c r="O641" s="10">
        <v>586739436.64999998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f t="shared" si="87"/>
        <v>7480079809.6637716</v>
      </c>
      <c r="W641" s="29">
        <v>2923709433.4499998</v>
      </c>
      <c r="X641" s="29">
        <f t="shared" si="88"/>
        <v>3941332519.1038275</v>
      </c>
      <c r="Y641" s="29">
        <f t="shared" si="89"/>
        <v>615037857.10994434</v>
      </c>
      <c r="Z641" s="29">
        <f t="shared" si="90"/>
        <v>7480079809.6637716</v>
      </c>
      <c r="AA641" s="27">
        <v>6017574028.1400003</v>
      </c>
      <c r="AB641" s="29">
        <f t="shared" si="91"/>
        <v>1462505781.5237713</v>
      </c>
      <c r="AC641" s="28">
        <v>0</v>
      </c>
      <c r="AD641" s="28">
        <v>0</v>
      </c>
      <c r="AE641" s="28"/>
      <c r="AF641" s="27">
        <v>0</v>
      </c>
      <c r="AG641" s="27">
        <f t="shared" si="86"/>
        <v>0</v>
      </c>
      <c r="AH641" s="27">
        <v>140285</v>
      </c>
      <c r="AI641" s="29">
        <f t="shared" si="92"/>
        <v>1462646066.5237713</v>
      </c>
    </row>
    <row r="642" spans="1:35" ht="30" x14ac:dyDescent="0.25">
      <c r="A642" s="11" t="s">
        <v>1214</v>
      </c>
      <c r="B642" s="10" t="s">
        <v>2409</v>
      </c>
      <c r="C642" s="10" t="s">
        <v>1881</v>
      </c>
      <c r="D642" s="10"/>
      <c r="E642" s="10" t="s">
        <v>478</v>
      </c>
      <c r="F642" s="10" t="s">
        <v>1893</v>
      </c>
      <c r="G642" s="10">
        <v>1598918416.55</v>
      </c>
      <c r="H642" s="10">
        <v>0</v>
      </c>
      <c r="I642" s="10">
        <v>0</v>
      </c>
      <c r="J642" s="10">
        <v>0</v>
      </c>
      <c r="K642" s="10">
        <f t="shared" si="93"/>
        <v>1598918416.55</v>
      </c>
      <c r="L642" s="10">
        <v>0</v>
      </c>
      <c r="M642" s="10">
        <v>452639838.17416954</v>
      </c>
      <c r="N642" s="10">
        <v>15567268.396813989</v>
      </c>
      <c r="O642" s="10">
        <v>320317392.04000002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f t="shared" si="87"/>
        <v>2387442915.1609836</v>
      </c>
      <c r="W642" s="29">
        <v>1598918416.55</v>
      </c>
      <c r="X642" s="29">
        <f t="shared" si="88"/>
        <v>452639838.17416954</v>
      </c>
      <c r="Y642" s="29">
        <f t="shared" si="89"/>
        <v>335884660.43681401</v>
      </c>
      <c r="Z642" s="29">
        <f t="shared" si="90"/>
        <v>2387442915.1609836</v>
      </c>
      <c r="AA642" s="27">
        <v>295579583</v>
      </c>
      <c r="AB642" s="29">
        <f t="shared" si="91"/>
        <v>2091863332.1609836</v>
      </c>
      <c r="AC642" s="28">
        <v>0</v>
      </c>
      <c r="AD642" s="28">
        <v>0</v>
      </c>
      <c r="AE642" s="28"/>
      <c r="AF642" s="27">
        <v>399033614.23000002</v>
      </c>
      <c r="AG642" s="27">
        <f t="shared" si="86"/>
        <v>399033614.23000002</v>
      </c>
      <c r="AH642" s="27">
        <v>94551</v>
      </c>
      <c r="AI642" s="29">
        <f t="shared" si="92"/>
        <v>2490991497.3909836</v>
      </c>
    </row>
    <row r="643" spans="1:35" ht="30" x14ac:dyDescent="0.25">
      <c r="A643" s="11" t="s">
        <v>1214</v>
      </c>
      <c r="B643" s="10" t="s">
        <v>2409</v>
      </c>
      <c r="C643" s="10" t="s">
        <v>1881</v>
      </c>
      <c r="D643" s="10"/>
      <c r="E643" s="10" t="s">
        <v>1035</v>
      </c>
      <c r="F643" s="10" t="s">
        <v>1342</v>
      </c>
      <c r="G643" s="10">
        <v>1466802569.05</v>
      </c>
      <c r="H643" s="10">
        <v>0</v>
      </c>
      <c r="I643" s="10">
        <v>0</v>
      </c>
      <c r="J643" s="10">
        <v>0</v>
      </c>
      <c r="K643" s="10">
        <f t="shared" si="93"/>
        <v>1466802569.05</v>
      </c>
      <c r="L643" s="10">
        <v>0</v>
      </c>
      <c r="M643" s="10">
        <v>769605049.56675386</v>
      </c>
      <c r="N643" s="10">
        <v>14593193.589201331</v>
      </c>
      <c r="O643" s="10">
        <v>293990310.20999998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f t="shared" si="87"/>
        <v>2544991122.4159551</v>
      </c>
      <c r="W643" s="29">
        <v>1466802569.05</v>
      </c>
      <c r="X643" s="29">
        <f t="shared" si="88"/>
        <v>769605049.56675386</v>
      </c>
      <c r="Y643" s="29">
        <f t="shared" si="89"/>
        <v>308583503.79920131</v>
      </c>
      <c r="Z643" s="29">
        <f t="shared" si="90"/>
        <v>2544991122.4159551</v>
      </c>
      <c r="AA643" s="27">
        <v>408171063.64999998</v>
      </c>
      <c r="AB643" s="29">
        <f t="shared" si="91"/>
        <v>2136820058.765955</v>
      </c>
      <c r="AC643" s="28">
        <v>0</v>
      </c>
      <c r="AD643" s="28">
        <v>0</v>
      </c>
      <c r="AE643" s="28"/>
      <c r="AF643" s="27">
        <v>183005863.71000001</v>
      </c>
      <c r="AG643" s="27">
        <f t="shared" si="86"/>
        <v>183005863.71000001</v>
      </c>
      <c r="AH643" s="27">
        <v>101938</v>
      </c>
      <c r="AI643" s="29">
        <f t="shared" si="92"/>
        <v>2319927860.475955</v>
      </c>
    </row>
    <row r="644" spans="1:35" ht="30" x14ac:dyDescent="0.25">
      <c r="A644" s="11" t="s">
        <v>1214</v>
      </c>
      <c r="B644" s="10" t="s">
        <v>2409</v>
      </c>
      <c r="C644" s="10" t="s">
        <v>1881</v>
      </c>
      <c r="D644" s="10"/>
      <c r="E644" s="10" t="s">
        <v>479</v>
      </c>
      <c r="F644" s="10" t="s">
        <v>1894</v>
      </c>
      <c r="G644" s="10">
        <v>976641788.53999996</v>
      </c>
      <c r="H644" s="10">
        <v>0</v>
      </c>
      <c r="I644" s="10">
        <v>0</v>
      </c>
      <c r="J644" s="10">
        <v>0</v>
      </c>
      <c r="K644" s="10">
        <f t="shared" si="93"/>
        <v>976641788.53999996</v>
      </c>
      <c r="L644" s="10">
        <v>0</v>
      </c>
      <c r="M644" s="10">
        <v>746539294.03827047</v>
      </c>
      <c r="N644" s="10">
        <v>6094645.6526301503</v>
      </c>
      <c r="O644" s="10">
        <v>123456625.54000001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f t="shared" si="87"/>
        <v>1852732353.7709005</v>
      </c>
      <c r="W644" s="29">
        <v>976641788.53999996</v>
      </c>
      <c r="X644" s="29">
        <f t="shared" si="88"/>
        <v>746539294.03827047</v>
      </c>
      <c r="Y644" s="29">
        <f t="shared" si="89"/>
        <v>129551271.19263016</v>
      </c>
      <c r="Z644" s="29">
        <f t="shared" si="90"/>
        <v>1852732353.7709005</v>
      </c>
      <c r="AA644" s="27">
        <v>275955549.75</v>
      </c>
      <c r="AB644" s="29">
        <f t="shared" si="91"/>
        <v>1576776804.0209005</v>
      </c>
      <c r="AC644" s="28">
        <v>0</v>
      </c>
      <c r="AD644" s="28">
        <v>0</v>
      </c>
      <c r="AE644" s="28"/>
      <c r="AF644" s="27">
        <v>297504680.05000001</v>
      </c>
      <c r="AG644" s="27">
        <f t="shared" si="86"/>
        <v>297504680.05000001</v>
      </c>
      <c r="AH644" s="27">
        <v>75322</v>
      </c>
      <c r="AI644" s="29">
        <f t="shared" si="92"/>
        <v>1874356806.0709004</v>
      </c>
    </row>
    <row r="645" spans="1:35" ht="30" x14ac:dyDescent="0.25">
      <c r="A645" s="11" t="s">
        <v>1214</v>
      </c>
      <c r="B645" s="10" t="s">
        <v>2409</v>
      </c>
      <c r="C645" s="10" t="s">
        <v>1881</v>
      </c>
      <c r="D645" s="10"/>
      <c r="E645" s="10" t="s">
        <v>480</v>
      </c>
      <c r="F645" s="10" t="s">
        <v>1895</v>
      </c>
      <c r="G645" s="10">
        <v>1185169958.8900001</v>
      </c>
      <c r="H645" s="10">
        <v>0</v>
      </c>
      <c r="I645" s="10">
        <v>0</v>
      </c>
      <c r="J645" s="10">
        <v>0</v>
      </c>
      <c r="K645" s="10">
        <f t="shared" si="93"/>
        <v>1185169958.8900001</v>
      </c>
      <c r="L645" s="10">
        <v>0</v>
      </c>
      <c r="M645" s="10">
        <v>1098713012.2098656</v>
      </c>
      <c r="N645" s="10">
        <v>8706667.7161834836</v>
      </c>
      <c r="O645" s="10">
        <v>174525576.78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f t="shared" si="87"/>
        <v>2467115215.5960498</v>
      </c>
      <c r="W645" s="29">
        <v>1185169958.8900001</v>
      </c>
      <c r="X645" s="29">
        <f t="shared" si="88"/>
        <v>1098713012.2098656</v>
      </c>
      <c r="Y645" s="29">
        <f t="shared" si="89"/>
        <v>183232244.49618348</v>
      </c>
      <c r="Z645" s="29">
        <f t="shared" si="90"/>
        <v>2467115215.5960493</v>
      </c>
      <c r="AA645" s="27">
        <v>692789033.5</v>
      </c>
      <c r="AB645" s="29">
        <f t="shared" si="91"/>
        <v>1774326182.0960493</v>
      </c>
      <c r="AC645" s="28">
        <v>0</v>
      </c>
      <c r="AD645" s="28">
        <v>0</v>
      </c>
      <c r="AE645" s="28"/>
      <c r="AF645" s="27">
        <v>0</v>
      </c>
      <c r="AG645" s="27">
        <f t="shared" si="86"/>
        <v>0</v>
      </c>
      <c r="AH645" s="27">
        <v>91342</v>
      </c>
      <c r="AI645" s="29">
        <f t="shared" si="92"/>
        <v>1774417524.0960493</v>
      </c>
    </row>
    <row r="646" spans="1:35" ht="30" x14ac:dyDescent="0.25">
      <c r="A646" s="11" t="s">
        <v>1214</v>
      </c>
      <c r="B646" s="10" t="s">
        <v>2409</v>
      </c>
      <c r="C646" s="10" t="s">
        <v>1881</v>
      </c>
      <c r="D646" s="10"/>
      <c r="E646" s="10" t="s">
        <v>481</v>
      </c>
      <c r="F646" s="10" t="s">
        <v>1896</v>
      </c>
      <c r="G646" s="10">
        <v>1824740089.25</v>
      </c>
      <c r="H646" s="10">
        <v>0</v>
      </c>
      <c r="I646" s="10">
        <v>0</v>
      </c>
      <c r="J646" s="10">
        <v>0</v>
      </c>
      <c r="K646" s="10">
        <f t="shared" si="93"/>
        <v>1824740089.25</v>
      </c>
      <c r="L646" s="10">
        <v>0</v>
      </c>
      <c r="M646" s="10">
        <v>2961580590.2332783</v>
      </c>
      <c r="N646" s="10">
        <v>18316756.648784399</v>
      </c>
      <c r="O646" s="10">
        <v>364707068.77999997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f t="shared" si="87"/>
        <v>5169344504.9120626</v>
      </c>
      <c r="W646" s="29">
        <v>1824740089.25</v>
      </c>
      <c r="X646" s="29">
        <f t="shared" si="88"/>
        <v>2961580590.2332783</v>
      </c>
      <c r="Y646" s="29">
        <f t="shared" si="89"/>
        <v>383023825.42878437</v>
      </c>
      <c r="Z646" s="29">
        <f t="shared" si="90"/>
        <v>5169344504.9120626</v>
      </c>
      <c r="AA646" s="27">
        <v>1860848296.1300001</v>
      </c>
      <c r="AB646" s="29">
        <f t="shared" si="91"/>
        <v>3308496208.7820625</v>
      </c>
      <c r="AC646" s="28">
        <v>0</v>
      </c>
      <c r="AD646" s="28">
        <v>0</v>
      </c>
      <c r="AE646" s="28"/>
      <c r="AF646" s="27">
        <v>0</v>
      </c>
      <c r="AG646" s="27">
        <f t="shared" si="86"/>
        <v>0</v>
      </c>
      <c r="AH646" s="27">
        <v>120310</v>
      </c>
      <c r="AI646" s="29">
        <f t="shared" si="92"/>
        <v>3308616518.7820625</v>
      </c>
    </row>
    <row r="647" spans="1:35" ht="30" x14ac:dyDescent="0.25">
      <c r="A647" s="11" t="s">
        <v>1214</v>
      </c>
      <c r="B647" s="10" t="s">
        <v>2409</v>
      </c>
      <c r="C647" s="10" t="s">
        <v>1881</v>
      </c>
      <c r="D647" s="10"/>
      <c r="E647" s="10" t="s">
        <v>1036</v>
      </c>
      <c r="F647" s="10" t="s">
        <v>1897</v>
      </c>
      <c r="G647" s="10">
        <v>1194240645.55</v>
      </c>
      <c r="H647" s="10">
        <v>0</v>
      </c>
      <c r="I647" s="10">
        <v>0</v>
      </c>
      <c r="J647" s="10">
        <v>0</v>
      </c>
      <c r="K647" s="10">
        <f t="shared" si="93"/>
        <v>1194240645.55</v>
      </c>
      <c r="L647" s="10">
        <v>0</v>
      </c>
      <c r="M647" s="10">
        <v>576161842.66093779</v>
      </c>
      <c r="N647" s="10">
        <v>9611298.5812197924</v>
      </c>
      <c r="O647" s="10">
        <v>193514686.97999999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f t="shared" si="87"/>
        <v>1973528473.7721577</v>
      </c>
      <c r="W647" s="29">
        <v>1194240645.55</v>
      </c>
      <c r="X647" s="29">
        <f t="shared" si="88"/>
        <v>576161842.66093779</v>
      </c>
      <c r="Y647" s="29">
        <f t="shared" si="89"/>
        <v>203125985.56121978</v>
      </c>
      <c r="Z647" s="29">
        <f t="shared" si="90"/>
        <v>1973528473.7721574</v>
      </c>
      <c r="AA647" s="27">
        <v>505804754.10000002</v>
      </c>
      <c r="AB647" s="29">
        <f t="shared" si="91"/>
        <v>1467723719.6721573</v>
      </c>
      <c r="AC647" s="28">
        <v>0</v>
      </c>
      <c r="AD647" s="28">
        <v>0</v>
      </c>
      <c r="AE647" s="28"/>
      <c r="AF647" s="27">
        <v>223140135</v>
      </c>
      <c r="AG647" s="27">
        <f t="shared" si="86"/>
        <v>223140135</v>
      </c>
      <c r="AH647" s="27">
        <v>92167</v>
      </c>
      <c r="AI647" s="29">
        <f t="shared" si="92"/>
        <v>1690956021.6721573</v>
      </c>
    </row>
    <row r="648" spans="1:35" ht="30" x14ac:dyDescent="0.25">
      <c r="A648" s="11" t="s">
        <v>1214</v>
      </c>
      <c r="B648" s="10" t="s">
        <v>2409</v>
      </c>
      <c r="C648" s="10" t="s">
        <v>1881</v>
      </c>
      <c r="D648" s="10"/>
      <c r="E648" s="10" t="s">
        <v>482</v>
      </c>
      <c r="F648" s="10" t="s">
        <v>1898</v>
      </c>
      <c r="G648" s="10">
        <v>4310097247.3000002</v>
      </c>
      <c r="H648" s="10">
        <v>0</v>
      </c>
      <c r="I648" s="10">
        <v>0</v>
      </c>
      <c r="J648" s="10">
        <v>0</v>
      </c>
      <c r="K648" s="10">
        <f t="shared" si="93"/>
        <v>4310097247.3000002</v>
      </c>
      <c r="L648" s="10">
        <v>0</v>
      </c>
      <c r="M648" s="10">
        <v>4180386422.9310036</v>
      </c>
      <c r="N648" s="10">
        <v>42919444.257852077</v>
      </c>
      <c r="O648" s="10">
        <v>863537352.98000002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f t="shared" si="87"/>
        <v>9396940467.4688549</v>
      </c>
      <c r="W648" s="29">
        <v>4310097247.3000002</v>
      </c>
      <c r="X648" s="29">
        <f t="shared" si="88"/>
        <v>4180386422.9310036</v>
      </c>
      <c r="Y648" s="29">
        <f t="shared" si="89"/>
        <v>906456797.2378521</v>
      </c>
      <c r="Z648" s="29">
        <f t="shared" si="90"/>
        <v>9396940467.4688568</v>
      </c>
      <c r="AA648" s="27">
        <v>4787454454</v>
      </c>
      <c r="AB648" s="29">
        <f t="shared" si="91"/>
        <v>4609486013.4688568</v>
      </c>
      <c r="AC648" s="28">
        <v>0</v>
      </c>
      <c r="AD648" s="28">
        <v>0</v>
      </c>
      <c r="AE648" s="28"/>
      <c r="AF648" s="27">
        <v>0</v>
      </c>
      <c r="AG648" s="27">
        <f t="shared" si="86"/>
        <v>0</v>
      </c>
      <c r="AH648" s="27">
        <v>169999</v>
      </c>
      <c r="AI648" s="29">
        <f t="shared" si="92"/>
        <v>4609656012.4688568</v>
      </c>
    </row>
    <row r="649" spans="1:35" ht="30" x14ac:dyDescent="0.25">
      <c r="A649" s="11" t="s">
        <v>1214</v>
      </c>
      <c r="B649" s="10" t="s">
        <v>2409</v>
      </c>
      <c r="C649" s="10" t="s">
        <v>1881</v>
      </c>
      <c r="D649" s="10"/>
      <c r="E649" s="10" t="s">
        <v>483</v>
      </c>
      <c r="F649" s="10" t="s">
        <v>1899</v>
      </c>
      <c r="G649" s="10">
        <v>865713206.51999998</v>
      </c>
      <c r="H649" s="10">
        <v>0</v>
      </c>
      <c r="I649" s="10">
        <v>0</v>
      </c>
      <c r="J649" s="10">
        <v>0</v>
      </c>
      <c r="K649" s="10">
        <f t="shared" si="93"/>
        <v>865713206.51999998</v>
      </c>
      <c r="L649" s="10">
        <v>0</v>
      </c>
      <c r="M649" s="10">
        <v>680283954.12113285</v>
      </c>
      <c r="N649" s="10">
        <v>4222807.6138598919</v>
      </c>
      <c r="O649" s="10">
        <v>83279368.180000007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f t="shared" si="87"/>
        <v>1633499336.4349928</v>
      </c>
      <c r="W649" s="29">
        <v>865713206.51999998</v>
      </c>
      <c r="X649" s="29">
        <f t="shared" si="88"/>
        <v>680283954.12113285</v>
      </c>
      <c r="Y649" s="29">
        <f t="shared" si="89"/>
        <v>87502175.793859899</v>
      </c>
      <c r="Z649" s="29">
        <f t="shared" si="90"/>
        <v>1633499336.4349928</v>
      </c>
      <c r="AA649" s="27">
        <v>886544269.5</v>
      </c>
      <c r="AB649" s="29">
        <f t="shared" si="91"/>
        <v>746955066.93499279</v>
      </c>
      <c r="AC649" s="28">
        <v>0</v>
      </c>
      <c r="AD649" s="28">
        <v>0</v>
      </c>
      <c r="AE649" s="28"/>
      <c r="AF649" s="27">
        <v>0</v>
      </c>
      <c r="AG649" s="27">
        <f t="shared" si="86"/>
        <v>0</v>
      </c>
      <c r="AH649" s="27">
        <v>68693</v>
      </c>
      <c r="AI649" s="29">
        <f t="shared" si="92"/>
        <v>747023759.93499279</v>
      </c>
    </row>
    <row r="650" spans="1:35" ht="30" x14ac:dyDescent="0.25">
      <c r="A650" s="11" t="s">
        <v>1214</v>
      </c>
      <c r="B650" s="10" t="s">
        <v>2409</v>
      </c>
      <c r="C650" s="10" t="s">
        <v>1881</v>
      </c>
      <c r="D650" s="10"/>
      <c r="E650" s="10" t="s">
        <v>484</v>
      </c>
      <c r="F650" s="10" t="s">
        <v>1900</v>
      </c>
      <c r="G650" s="10">
        <v>1110406016.4000001</v>
      </c>
      <c r="H650" s="10">
        <v>0</v>
      </c>
      <c r="I650" s="10">
        <v>0</v>
      </c>
      <c r="J650" s="10">
        <v>0</v>
      </c>
      <c r="K650" s="10">
        <f t="shared" si="93"/>
        <v>1110406016.4000001</v>
      </c>
      <c r="L650" s="10">
        <v>0</v>
      </c>
      <c r="M650" s="10">
        <v>439660752.45696259</v>
      </c>
      <c r="N650" s="10">
        <v>9398614.6993926167</v>
      </c>
      <c r="O650" s="10">
        <v>191570323.22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f t="shared" si="87"/>
        <v>1751035706.7763553</v>
      </c>
      <c r="W650" s="29">
        <v>1110406016.4000001</v>
      </c>
      <c r="X650" s="29">
        <f t="shared" si="88"/>
        <v>439660752.45696259</v>
      </c>
      <c r="Y650" s="29">
        <f t="shared" si="89"/>
        <v>200968937.91939262</v>
      </c>
      <c r="Z650" s="29">
        <f t="shared" si="90"/>
        <v>1751035706.7763553</v>
      </c>
      <c r="AA650" s="27">
        <v>106798723</v>
      </c>
      <c r="AB650" s="29">
        <f t="shared" si="91"/>
        <v>1644236983.7763553</v>
      </c>
      <c r="AC650" s="28">
        <v>0</v>
      </c>
      <c r="AD650" s="28">
        <v>0</v>
      </c>
      <c r="AE650" s="28"/>
      <c r="AF650" s="27">
        <v>0</v>
      </c>
      <c r="AG650" s="27">
        <f t="shared" ref="AG650:AG713" si="94">SUM(AC650:AF650)</f>
        <v>0</v>
      </c>
      <c r="AH650" s="27">
        <v>85748</v>
      </c>
      <c r="AI650" s="29">
        <f t="shared" si="92"/>
        <v>1644322731.7763553</v>
      </c>
    </row>
    <row r="651" spans="1:35" ht="30" x14ac:dyDescent="0.25">
      <c r="A651" s="11" t="s">
        <v>1214</v>
      </c>
      <c r="B651" s="10" t="s">
        <v>2409</v>
      </c>
      <c r="C651" s="10" t="s">
        <v>1881</v>
      </c>
      <c r="D651" s="10"/>
      <c r="E651" s="10" t="s">
        <v>485</v>
      </c>
      <c r="F651" s="10" t="s">
        <v>1901</v>
      </c>
      <c r="G651" s="10">
        <v>668810663.44000006</v>
      </c>
      <c r="H651" s="10">
        <v>0</v>
      </c>
      <c r="I651" s="10">
        <v>0</v>
      </c>
      <c r="J651" s="10">
        <v>0</v>
      </c>
      <c r="K651" s="10">
        <f t="shared" si="93"/>
        <v>668810663.44000006</v>
      </c>
      <c r="L651" s="10">
        <v>0</v>
      </c>
      <c r="M651" s="10">
        <v>178523225.11336684</v>
      </c>
      <c r="N651" s="10">
        <v>3699739.0072166324</v>
      </c>
      <c r="O651" s="10">
        <v>72964140.069999993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f t="shared" si="87"/>
        <v>923997767.63058352</v>
      </c>
      <c r="W651" s="29">
        <v>668810663.44000006</v>
      </c>
      <c r="X651" s="29">
        <f t="shared" si="88"/>
        <v>178523225.11336684</v>
      </c>
      <c r="Y651" s="29">
        <f t="shared" si="89"/>
        <v>76663879.077216625</v>
      </c>
      <c r="Z651" s="29">
        <f t="shared" si="90"/>
        <v>923997767.63058352</v>
      </c>
      <c r="AA651" s="27">
        <v>0</v>
      </c>
      <c r="AB651" s="29">
        <f t="shared" si="91"/>
        <v>923997767.63058352</v>
      </c>
      <c r="AC651" s="28">
        <v>0</v>
      </c>
      <c r="AD651" s="28">
        <v>0</v>
      </c>
      <c r="AE651" s="28"/>
      <c r="AF651" s="27">
        <v>40913718.359999999</v>
      </c>
      <c r="AG651" s="27">
        <f t="shared" si="94"/>
        <v>40913718.359999999</v>
      </c>
      <c r="AH651" s="27">
        <v>51050</v>
      </c>
      <c r="AI651" s="29">
        <f t="shared" si="92"/>
        <v>964962535.99058354</v>
      </c>
    </row>
    <row r="652" spans="1:35" ht="30" x14ac:dyDescent="0.25">
      <c r="A652" s="11" t="s">
        <v>1214</v>
      </c>
      <c r="B652" s="10" t="s">
        <v>2409</v>
      </c>
      <c r="C652" s="10" t="s">
        <v>1881</v>
      </c>
      <c r="D652" s="10"/>
      <c r="E652" s="10" t="s">
        <v>486</v>
      </c>
      <c r="F652" s="10" t="s">
        <v>1902</v>
      </c>
      <c r="G652" s="10">
        <v>1575632862.7</v>
      </c>
      <c r="H652" s="10">
        <v>0</v>
      </c>
      <c r="I652" s="10">
        <v>0</v>
      </c>
      <c r="J652" s="10">
        <v>0</v>
      </c>
      <c r="K652" s="10">
        <f t="shared" si="93"/>
        <v>1575632862.7</v>
      </c>
      <c r="L652" s="10">
        <v>0</v>
      </c>
      <c r="M652" s="10">
        <v>2526668831.815196</v>
      </c>
      <c r="N652" s="10">
        <v>15321675.125244856</v>
      </c>
      <c r="O652" s="10">
        <v>315780480.14999998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f t="shared" si="87"/>
        <v>4433403849.7904406</v>
      </c>
      <c r="W652" s="29">
        <v>1575632862.7</v>
      </c>
      <c r="X652" s="29">
        <f t="shared" si="88"/>
        <v>2526668831.815196</v>
      </c>
      <c r="Y652" s="29">
        <f t="shared" si="89"/>
        <v>331102155.27524483</v>
      </c>
      <c r="Z652" s="29">
        <f t="shared" si="90"/>
        <v>4433403849.7904406</v>
      </c>
      <c r="AA652" s="27">
        <v>3071832454.4299998</v>
      </c>
      <c r="AB652" s="29">
        <f t="shared" si="91"/>
        <v>1361571395.3604407</v>
      </c>
      <c r="AC652" s="28">
        <v>0</v>
      </c>
      <c r="AD652" s="28">
        <v>0</v>
      </c>
      <c r="AE652" s="28"/>
      <c r="AF652" s="27">
        <v>0</v>
      </c>
      <c r="AG652" s="27">
        <f t="shared" si="94"/>
        <v>0</v>
      </c>
      <c r="AH652" s="27">
        <v>94500</v>
      </c>
      <c r="AI652" s="29">
        <f t="shared" si="92"/>
        <v>1361665895.3604407</v>
      </c>
    </row>
    <row r="653" spans="1:35" ht="30" x14ac:dyDescent="0.25">
      <c r="A653" s="11" t="s">
        <v>1214</v>
      </c>
      <c r="B653" s="10" t="s">
        <v>2409</v>
      </c>
      <c r="C653" s="10" t="s">
        <v>1881</v>
      </c>
      <c r="D653" s="10"/>
      <c r="E653" s="10" t="s">
        <v>1037</v>
      </c>
      <c r="F653" s="10" t="s">
        <v>1620</v>
      </c>
      <c r="G653" s="10">
        <v>1150235557.8099999</v>
      </c>
      <c r="H653" s="10">
        <v>0</v>
      </c>
      <c r="I653" s="10">
        <v>0</v>
      </c>
      <c r="J653" s="10">
        <v>0</v>
      </c>
      <c r="K653" s="10">
        <f t="shared" si="93"/>
        <v>1150235557.8099999</v>
      </c>
      <c r="L653" s="10">
        <v>0</v>
      </c>
      <c r="M653" s="10">
        <v>196986328.36461687</v>
      </c>
      <c r="N653" s="10">
        <v>7766500.2978355289</v>
      </c>
      <c r="O653" s="10">
        <v>153970875.38999999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f t="shared" si="87"/>
        <v>1508959261.8624525</v>
      </c>
      <c r="W653" s="29">
        <v>1150235557.8099999</v>
      </c>
      <c r="X653" s="29">
        <f t="shared" si="88"/>
        <v>196986328.36461687</v>
      </c>
      <c r="Y653" s="29">
        <f t="shared" si="89"/>
        <v>161737375.68783551</v>
      </c>
      <c r="Z653" s="29">
        <f t="shared" si="90"/>
        <v>1508959261.8624523</v>
      </c>
      <c r="AA653" s="27">
        <v>708661142</v>
      </c>
      <c r="AB653" s="29">
        <f t="shared" si="91"/>
        <v>800298119.86245227</v>
      </c>
      <c r="AC653" s="28">
        <v>0</v>
      </c>
      <c r="AD653" s="28">
        <v>0</v>
      </c>
      <c r="AE653" s="28"/>
      <c r="AF653" s="27">
        <v>0</v>
      </c>
      <c r="AG653" s="27">
        <f t="shared" si="94"/>
        <v>0</v>
      </c>
      <c r="AH653" s="27">
        <v>88533</v>
      </c>
      <c r="AI653" s="29">
        <f t="shared" si="92"/>
        <v>800386652.86245227</v>
      </c>
    </row>
    <row r="654" spans="1:35" ht="30" x14ac:dyDescent="0.25">
      <c r="A654" s="11" t="s">
        <v>1214</v>
      </c>
      <c r="B654" s="10" t="s">
        <v>2409</v>
      </c>
      <c r="C654" s="10" t="s">
        <v>1881</v>
      </c>
      <c r="D654" s="10"/>
      <c r="E654" s="10" t="s">
        <v>1038</v>
      </c>
      <c r="F654" s="10" t="s">
        <v>1903</v>
      </c>
      <c r="G654" s="10">
        <v>1070266281.9299999</v>
      </c>
      <c r="H654" s="10">
        <v>0</v>
      </c>
      <c r="I654" s="10">
        <v>0</v>
      </c>
      <c r="J654" s="10">
        <v>0</v>
      </c>
      <c r="K654" s="10">
        <f t="shared" si="93"/>
        <v>1070266281.9299999</v>
      </c>
      <c r="L654" s="10">
        <v>0</v>
      </c>
      <c r="M654" s="10">
        <v>1458978609.1344428</v>
      </c>
      <c r="N654" s="10">
        <v>9070367.8951978087</v>
      </c>
      <c r="O654" s="10">
        <v>177985029.03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f t="shared" si="87"/>
        <v>2716300287.9896407</v>
      </c>
      <c r="W654" s="29">
        <v>1070266281.9299999</v>
      </c>
      <c r="X654" s="29">
        <f t="shared" si="88"/>
        <v>1458978609.1344428</v>
      </c>
      <c r="Y654" s="29">
        <f t="shared" si="89"/>
        <v>187055396.92519781</v>
      </c>
      <c r="Z654" s="29">
        <f t="shared" si="90"/>
        <v>2716300287.9896402</v>
      </c>
      <c r="AA654" s="27">
        <v>1663221740.48</v>
      </c>
      <c r="AB654" s="29">
        <f t="shared" si="91"/>
        <v>1053078547.5096402</v>
      </c>
      <c r="AC654" s="28">
        <v>0</v>
      </c>
      <c r="AD654" s="28">
        <v>0</v>
      </c>
      <c r="AE654" s="28"/>
      <c r="AF654" s="27">
        <v>1339524751</v>
      </c>
      <c r="AG654" s="27">
        <f t="shared" si="94"/>
        <v>1339524751</v>
      </c>
      <c r="AH654" s="27">
        <v>83065</v>
      </c>
      <c r="AI654" s="29">
        <f t="shared" si="92"/>
        <v>2392686363.5096402</v>
      </c>
    </row>
    <row r="655" spans="1:35" ht="30" x14ac:dyDescent="0.25">
      <c r="A655" s="11" t="s">
        <v>1214</v>
      </c>
      <c r="B655" s="10" t="s">
        <v>2409</v>
      </c>
      <c r="C655" s="10" t="s">
        <v>1881</v>
      </c>
      <c r="D655" s="10"/>
      <c r="E655" s="10" t="s">
        <v>487</v>
      </c>
      <c r="F655" s="10" t="s">
        <v>1904</v>
      </c>
      <c r="G655" s="10">
        <v>8706885489.25</v>
      </c>
      <c r="H655" s="10">
        <v>0</v>
      </c>
      <c r="I655" s="10">
        <v>0</v>
      </c>
      <c r="J655" s="10">
        <v>0</v>
      </c>
      <c r="K655" s="10">
        <f t="shared" si="93"/>
        <v>8706885489.25</v>
      </c>
      <c r="L655" s="10">
        <v>0</v>
      </c>
      <c r="M655" s="10">
        <v>14024012172.555061</v>
      </c>
      <c r="N655" s="10">
        <v>86516766.325489998</v>
      </c>
      <c r="O655" s="10">
        <v>1745445154.73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f t="shared" si="87"/>
        <v>24562859582.86055</v>
      </c>
      <c r="W655" s="29">
        <v>8706885489.25</v>
      </c>
      <c r="X655" s="29">
        <f t="shared" si="88"/>
        <v>14024012172.555061</v>
      </c>
      <c r="Y655" s="29">
        <f t="shared" si="89"/>
        <v>1831961921.05549</v>
      </c>
      <c r="Z655" s="29">
        <f t="shared" si="90"/>
        <v>24562859582.86055</v>
      </c>
      <c r="AA655" s="27">
        <v>10047080676.459999</v>
      </c>
      <c r="AB655" s="29">
        <f t="shared" si="91"/>
        <v>14515778906.400551</v>
      </c>
      <c r="AC655" s="28">
        <v>0</v>
      </c>
      <c r="AD655" s="28">
        <v>0</v>
      </c>
      <c r="AE655" s="28"/>
      <c r="AF655" s="27">
        <v>0</v>
      </c>
      <c r="AG655" s="27">
        <f t="shared" si="94"/>
        <v>0</v>
      </c>
      <c r="AH655" s="27">
        <v>224695</v>
      </c>
      <c r="AI655" s="29">
        <f t="shared" si="92"/>
        <v>14516003601.400551</v>
      </c>
    </row>
    <row r="656" spans="1:35" ht="30" x14ac:dyDescent="0.25">
      <c r="A656" s="11" t="s">
        <v>1214</v>
      </c>
      <c r="B656" s="10" t="s">
        <v>2409</v>
      </c>
      <c r="C656" s="10" t="s">
        <v>1881</v>
      </c>
      <c r="D656" s="10"/>
      <c r="E656" s="10" t="s">
        <v>488</v>
      </c>
      <c r="F656" s="10" t="s">
        <v>1905</v>
      </c>
      <c r="G656" s="10">
        <v>1191544707.3099999</v>
      </c>
      <c r="H656" s="10">
        <v>0</v>
      </c>
      <c r="I656" s="10">
        <v>0</v>
      </c>
      <c r="J656" s="10">
        <v>0</v>
      </c>
      <c r="K656" s="10">
        <f t="shared" si="93"/>
        <v>1191544707.3099999</v>
      </c>
      <c r="L656" s="10">
        <v>0</v>
      </c>
      <c r="M656" s="10">
        <v>1755393841.2318468</v>
      </c>
      <c r="N656" s="10">
        <v>11157306.408228993</v>
      </c>
      <c r="O656" s="10">
        <v>227818360.43000001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f t="shared" si="87"/>
        <v>3185914215.3800755</v>
      </c>
      <c r="W656" s="29">
        <v>1191544707.3099999</v>
      </c>
      <c r="X656" s="29">
        <f t="shared" si="88"/>
        <v>1755393841.2318468</v>
      </c>
      <c r="Y656" s="29">
        <f t="shared" si="89"/>
        <v>238975666.838229</v>
      </c>
      <c r="Z656" s="29">
        <f t="shared" si="90"/>
        <v>3185914215.3800759</v>
      </c>
      <c r="AA656" s="27">
        <v>1688567230</v>
      </c>
      <c r="AB656" s="29">
        <f t="shared" si="91"/>
        <v>1497346985.3800759</v>
      </c>
      <c r="AC656" s="28">
        <v>0</v>
      </c>
      <c r="AD656" s="28">
        <v>0</v>
      </c>
      <c r="AE656" s="28"/>
      <c r="AF656" s="27">
        <v>0</v>
      </c>
      <c r="AG656" s="27">
        <f t="shared" si="94"/>
        <v>0</v>
      </c>
      <c r="AH656" s="27">
        <v>91995</v>
      </c>
      <c r="AI656" s="29">
        <f t="shared" si="92"/>
        <v>1497438980.3800759</v>
      </c>
    </row>
    <row r="657" spans="1:35" ht="30" x14ac:dyDescent="0.25">
      <c r="A657" s="11" t="s">
        <v>1214</v>
      </c>
      <c r="B657" s="10" t="s">
        <v>2409</v>
      </c>
      <c r="C657" s="10" t="s">
        <v>1881</v>
      </c>
      <c r="D657" s="10"/>
      <c r="E657" s="10" t="s">
        <v>1039</v>
      </c>
      <c r="F657" s="10" t="s">
        <v>1906</v>
      </c>
      <c r="G657" s="10">
        <v>1135689786.5599999</v>
      </c>
      <c r="H657" s="10">
        <v>0</v>
      </c>
      <c r="I657" s="10">
        <v>0</v>
      </c>
      <c r="J657" s="10">
        <v>0</v>
      </c>
      <c r="K657" s="10">
        <f t="shared" si="93"/>
        <v>1135689786.5599999</v>
      </c>
      <c r="L657" s="10">
        <v>0</v>
      </c>
      <c r="M657" s="10">
        <v>645029343.85841537</v>
      </c>
      <c r="N657" s="10">
        <v>7683115.7654779553</v>
      </c>
      <c r="O657" s="10">
        <v>152077014.59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f t="shared" si="87"/>
        <v>1940479260.7738931</v>
      </c>
      <c r="W657" s="29">
        <v>1135689786.5599999</v>
      </c>
      <c r="X657" s="29">
        <f t="shared" si="88"/>
        <v>645029343.85841537</v>
      </c>
      <c r="Y657" s="29">
        <f t="shared" si="89"/>
        <v>159760130.35547796</v>
      </c>
      <c r="Z657" s="29">
        <f t="shared" si="90"/>
        <v>1940479260.7738934</v>
      </c>
      <c r="AA657" s="27">
        <v>1074879506.73</v>
      </c>
      <c r="AB657" s="29">
        <f t="shared" si="91"/>
        <v>865599754.04389334</v>
      </c>
      <c r="AC657" s="28">
        <v>0</v>
      </c>
      <c r="AD657" s="28">
        <v>0</v>
      </c>
      <c r="AE657" s="28"/>
      <c r="AF657" s="27">
        <v>0</v>
      </c>
      <c r="AG657" s="27">
        <f t="shared" si="94"/>
        <v>0</v>
      </c>
      <c r="AH657" s="27">
        <v>87450</v>
      </c>
      <c r="AI657" s="29">
        <f t="shared" si="92"/>
        <v>865687204.04389334</v>
      </c>
    </row>
    <row r="658" spans="1:35" ht="30" x14ac:dyDescent="0.25">
      <c r="A658" s="11" t="s">
        <v>1214</v>
      </c>
      <c r="B658" s="10" t="s">
        <v>2409</v>
      </c>
      <c r="C658" s="10" t="s">
        <v>1881</v>
      </c>
      <c r="D658" s="10"/>
      <c r="E658" s="10" t="s">
        <v>489</v>
      </c>
      <c r="F658" s="10" t="s">
        <v>1907</v>
      </c>
      <c r="G658" s="10">
        <v>2178583809.3499999</v>
      </c>
      <c r="H658" s="10">
        <v>0</v>
      </c>
      <c r="I658" s="10">
        <v>0</v>
      </c>
      <c r="J658" s="10">
        <v>0</v>
      </c>
      <c r="K658" s="10">
        <f t="shared" si="93"/>
        <v>2178583809.3499999</v>
      </c>
      <c r="L658" s="10">
        <v>0</v>
      </c>
      <c r="M658" s="10">
        <v>3536828882.9881787</v>
      </c>
      <c r="N658" s="10">
        <v>21979673.26163733</v>
      </c>
      <c r="O658" s="10">
        <v>434716786.19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f t="shared" si="87"/>
        <v>6172109151.7898159</v>
      </c>
      <c r="W658" s="29">
        <v>2178583809.3499999</v>
      </c>
      <c r="X658" s="29">
        <f t="shared" si="88"/>
        <v>3536828882.9881787</v>
      </c>
      <c r="Y658" s="29">
        <f t="shared" si="89"/>
        <v>456696459.45163733</v>
      </c>
      <c r="Z658" s="29">
        <f t="shared" si="90"/>
        <v>6172109151.7898159</v>
      </c>
      <c r="AA658" s="27">
        <v>4062892305.4899998</v>
      </c>
      <c r="AB658" s="29">
        <f t="shared" si="91"/>
        <v>2109216846.2998161</v>
      </c>
      <c r="AC658" s="28">
        <v>0</v>
      </c>
      <c r="AD658" s="28">
        <v>0</v>
      </c>
      <c r="AE658" s="28"/>
      <c r="AF658" s="27">
        <v>362465.77</v>
      </c>
      <c r="AG658" s="27">
        <f t="shared" si="94"/>
        <v>362465.77</v>
      </c>
      <c r="AH658" s="27">
        <v>116022</v>
      </c>
      <c r="AI658" s="29">
        <f t="shared" si="92"/>
        <v>2109695334.0698161</v>
      </c>
    </row>
    <row r="659" spans="1:35" ht="30" x14ac:dyDescent="0.25">
      <c r="A659" s="11" t="s">
        <v>1214</v>
      </c>
      <c r="B659" s="10" t="s">
        <v>2409</v>
      </c>
      <c r="C659" s="10" t="s">
        <v>1881</v>
      </c>
      <c r="D659" s="10"/>
      <c r="E659" s="10" t="s">
        <v>490</v>
      </c>
      <c r="F659" s="10" t="s">
        <v>1569</v>
      </c>
      <c r="G659" s="10">
        <v>1145496376.7</v>
      </c>
      <c r="H659" s="10">
        <v>0</v>
      </c>
      <c r="I659" s="10">
        <v>0</v>
      </c>
      <c r="J659" s="10">
        <v>0</v>
      </c>
      <c r="K659" s="10">
        <f t="shared" si="93"/>
        <v>1145496376.7</v>
      </c>
      <c r="L659" s="10">
        <v>0</v>
      </c>
      <c r="M659" s="10">
        <v>588375034.61254871</v>
      </c>
      <c r="N659" s="10">
        <v>7570514.1308319569</v>
      </c>
      <c r="O659" s="10">
        <v>149564492.88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f t="shared" si="87"/>
        <v>1891006418.3233805</v>
      </c>
      <c r="W659" s="29">
        <v>1145496376.7</v>
      </c>
      <c r="X659" s="29">
        <f t="shared" si="88"/>
        <v>588375034.61254871</v>
      </c>
      <c r="Y659" s="29">
        <f t="shared" si="89"/>
        <v>157135007.01083195</v>
      </c>
      <c r="Z659" s="29">
        <f t="shared" si="90"/>
        <v>1891006418.3233805</v>
      </c>
      <c r="AA659" s="27">
        <v>300748994</v>
      </c>
      <c r="AB659" s="29">
        <f t="shared" si="91"/>
        <v>1590257424.3233805</v>
      </c>
      <c r="AC659" s="28">
        <v>0</v>
      </c>
      <c r="AD659" s="28">
        <v>0</v>
      </c>
      <c r="AE659" s="28"/>
      <c r="AF659" s="27">
        <v>0</v>
      </c>
      <c r="AG659" s="27">
        <f t="shared" si="94"/>
        <v>0</v>
      </c>
      <c r="AH659" s="27">
        <v>87977</v>
      </c>
      <c r="AI659" s="29">
        <f t="shared" si="92"/>
        <v>1590345401.3233805</v>
      </c>
    </row>
    <row r="660" spans="1:35" ht="30" x14ac:dyDescent="0.25">
      <c r="A660" s="11" t="s">
        <v>1214</v>
      </c>
      <c r="B660" s="10" t="s">
        <v>2409</v>
      </c>
      <c r="C660" s="10" t="s">
        <v>1881</v>
      </c>
      <c r="D660" s="10"/>
      <c r="E660" s="10" t="s">
        <v>491</v>
      </c>
      <c r="F660" s="10" t="s">
        <v>1908</v>
      </c>
      <c r="G660" s="10">
        <v>1360295526.2</v>
      </c>
      <c r="H660" s="10">
        <v>0</v>
      </c>
      <c r="I660" s="10">
        <v>0</v>
      </c>
      <c r="J660" s="10">
        <v>0</v>
      </c>
      <c r="K660" s="10">
        <f t="shared" si="93"/>
        <v>1360295526.2</v>
      </c>
      <c r="L660" s="10">
        <v>0</v>
      </c>
      <c r="M660" s="10">
        <v>411162914.34887958</v>
      </c>
      <c r="N660" s="10">
        <v>13344276.082113802</v>
      </c>
      <c r="O660" s="10">
        <v>273726000.63999999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f t="shared" si="87"/>
        <v>2058528717.2709932</v>
      </c>
      <c r="W660" s="29">
        <v>1360295526.2</v>
      </c>
      <c r="X660" s="29">
        <f t="shared" si="88"/>
        <v>411162914.34887958</v>
      </c>
      <c r="Y660" s="29">
        <f t="shared" si="89"/>
        <v>287070276.72211379</v>
      </c>
      <c r="Z660" s="29">
        <f t="shared" si="90"/>
        <v>2058528717.2709935</v>
      </c>
      <c r="AA660" s="27">
        <v>126551384.75</v>
      </c>
      <c r="AB660" s="29">
        <f t="shared" si="91"/>
        <v>1931977332.5209935</v>
      </c>
      <c r="AC660" s="28">
        <v>0</v>
      </c>
      <c r="AD660" s="28">
        <v>0</v>
      </c>
      <c r="AE660" s="28"/>
      <c r="AF660" s="27">
        <v>571719.38</v>
      </c>
      <c r="AG660" s="27">
        <f t="shared" si="94"/>
        <v>571719.38</v>
      </c>
      <c r="AH660" s="27">
        <v>99273</v>
      </c>
      <c r="AI660" s="29">
        <f t="shared" si="92"/>
        <v>1932648324.9009936</v>
      </c>
    </row>
    <row r="661" spans="1:35" ht="30" x14ac:dyDescent="0.25">
      <c r="A661" s="11" t="s">
        <v>1214</v>
      </c>
      <c r="B661" s="10" t="s">
        <v>2409</v>
      </c>
      <c r="C661" s="10" t="s">
        <v>1881</v>
      </c>
      <c r="D661" s="10"/>
      <c r="E661" s="10" t="s">
        <v>492</v>
      </c>
      <c r="F661" s="10" t="s">
        <v>1909</v>
      </c>
      <c r="G661" s="10">
        <v>1166661974.4000001</v>
      </c>
      <c r="H661" s="10">
        <v>0</v>
      </c>
      <c r="I661" s="10">
        <v>0</v>
      </c>
      <c r="J661" s="10">
        <v>0</v>
      </c>
      <c r="K661" s="10">
        <f t="shared" si="93"/>
        <v>1166661974.4000001</v>
      </c>
      <c r="L661" s="10">
        <v>0</v>
      </c>
      <c r="M661" s="10">
        <v>418620916.03056574</v>
      </c>
      <c r="N661" s="10">
        <v>11762574.570647299</v>
      </c>
      <c r="O661" s="10">
        <v>232805983.52000001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f t="shared" si="87"/>
        <v>1829851448.5212131</v>
      </c>
      <c r="W661" s="29">
        <v>1166661974.4000001</v>
      </c>
      <c r="X661" s="29">
        <f t="shared" si="88"/>
        <v>418620916.03056574</v>
      </c>
      <c r="Y661" s="29">
        <f t="shared" si="89"/>
        <v>244568558.09064731</v>
      </c>
      <c r="Z661" s="29">
        <f t="shared" si="90"/>
        <v>1829851448.5212131</v>
      </c>
      <c r="AA661" s="27">
        <v>39238625.009999998</v>
      </c>
      <c r="AB661" s="29">
        <f t="shared" si="91"/>
        <v>1790612823.5112131</v>
      </c>
      <c r="AC661" s="28">
        <v>0</v>
      </c>
      <c r="AD661" s="28">
        <v>0</v>
      </c>
      <c r="AE661" s="28"/>
      <c r="AF661" s="27">
        <v>0</v>
      </c>
      <c r="AG661" s="27">
        <f t="shared" si="94"/>
        <v>0</v>
      </c>
      <c r="AH661" s="27">
        <v>83809</v>
      </c>
      <c r="AI661" s="29">
        <f t="shared" si="92"/>
        <v>1790696632.5112131</v>
      </c>
    </row>
    <row r="662" spans="1:35" ht="30" x14ac:dyDescent="0.25">
      <c r="A662" s="11" t="s">
        <v>1214</v>
      </c>
      <c r="B662" s="10" t="s">
        <v>2409</v>
      </c>
      <c r="C662" s="10" t="s">
        <v>1881</v>
      </c>
      <c r="D662" s="10"/>
      <c r="E662" s="10" t="s">
        <v>493</v>
      </c>
      <c r="F662" s="10" t="s">
        <v>1910</v>
      </c>
      <c r="G662" s="10">
        <v>752701369.51999998</v>
      </c>
      <c r="H662" s="10">
        <v>0</v>
      </c>
      <c r="I662" s="10">
        <v>0</v>
      </c>
      <c r="J662" s="10">
        <v>0</v>
      </c>
      <c r="K662" s="10">
        <f t="shared" si="93"/>
        <v>752701369.51999998</v>
      </c>
      <c r="L662" s="10">
        <v>0</v>
      </c>
      <c r="M662" s="10">
        <v>45849373.763081074</v>
      </c>
      <c r="N662" s="10">
        <v>6950196.7278327942</v>
      </c>
      <c r="O662" s="10">
        <v>140776348.99000001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f t="shared" si="87"/>
        <v>946277289.00091386</v>
      </c>
      <c r="W662" s="29">
        <v>752701369.51999998</v>
      </c>
      <c r="X662" s="29">
        <f t="shared" si="88"/>
        <v>45849373.763081074</v>
      </c>
      <c r="Y662" s="29">
        <f t="shared" si="89"/>
        <v>147726545.7178328</v>
      </c>
      <c r="Z662" s="29">
        <f t="shared" si="90"/>
        <v>946277289.00091386</v>
      </c>
      <c r="AA662" s="27">
        <v>307384097.35000002</v>
      </c>
      <c r="AB662" s="29">
        <f t="shared" si="91"/>
        <v>638893191.65091383</v>
      </c>
      <c r="AC662" s="28">
        <v>0</v>
      </c>
      <c r="AD662" s="28">
        <v>0</v>
      </c>
      <c r="AE662" s="28"/>
      <c r="AF662" s="27">
        <v>314562647.69999999</v>
      </c>
      <c r="AG662" s="27">
        <f t="shared" si="94"/>
        <v>314562647.69999999</v>
      </c>
      <c r="AH662" s="27">
        <v>59889</v>
      </c>
      <c r="AI662" s="29">
        <f t="shared" si="92"/>
        <v>953515728.35091376</v>
      </c>
    </row>
    <row r="663" spans="1:35" ht="30" x14ac:dyDescent="0.25">
      <c r="A663" s="11" t="s">
        <v>1214</v>
      </c>
      <c r="B663" s="10" t="s">
        <v>2409</v>
      </c>
      <c r="C663" s="10" t="s">
        <v>1881</v>
      </c>
      <c r="D663" s="10"/>
      <c r="E663" s="10" t="s">
        <v>494</v>
      </c>
      <c r="F663" s="10" t="s">
        <v>1911</v>
      </c>
      <c r="G663" s="10">
        <v>1058723002.35</v>
      </c>
      <c r="H663" s="10">
        <v>0</v>
      </c>
      <c r="I663" s="10">
        <v>0</v>
      </c>
      <c r="J663" s="10">
        <v>0</v>
      </c>
      <c r="K663" s="10">
        <f t="shared" si="93"/>
        <v>1058723002.35</v>
      </c>
      <c r="L663" s="10">
        <v>0</v>
      </c>
      <c r="M663" s="10">
        <v>1359785440.3315239</v>
      </c>
      <c r="N663" s="10">
        <v>9393827.4001892805</v>
      </c>
      <c r="O663" s="10">
        <v>184701921.69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f t="shared" si="87"/>
        <v>2612604191.7717133</v>
      </c>
      <c r="W663" s="29">
        <v>1058723002.35</v>
      </c>
      <c r="X663" s="29">
        <f t="shared" si="88"/>
        <v>1359785440.3315239</v>
      </c>
      <c r="Y663" s="29">
        <f t="shared" si="89"/>
        <v>194095749.09018928</v>
      </c>
      <c r="Z663" s="29">
        <f t="shared" si="90"/>
        <v>2612604191.7717133</v>
      </c>
      <c r="AA663" s="27">
        <v>400984744.32999998</v>
      </c>
      <c r="AB663" s="29">
        <f t="shared" si="91"/>
        <v>2211619447.4417133</v>
      </c>
      <c r="AC663" s="28">
        <v>0</v>
      </c>
      <c r="AD663" s="28">
        <v>0</v>
      </c>
      <c r="AE663" s="28"/>
      <c r="AF663" s="27">
        <v>47533721.670000002</v>
      </c>
      <c r="AG663" s="27">
        <f t="shared" si="94"/>
        <v>47533721.670000002</v>
      </c>
      <c r="AH663" s="27">
        <v>80961</v>
      </c>
      <c r="AI663" s="29">
        <f t="shared" si="92"/>
        <v>2259234130.1117134</v>
      </c>
    </row>
    <row r="664" spans="1:35" ht="30" x14ac:dyDescent="0.25">
      <c r="A664" s="11" t="s">
        <v>1214</v>
      </c>
      <c r="B664" s="10" t="s">
        <v>2409</v>
      </c>
      <c r="C664" s="10" t="s">
        <v>1881</v>
      </c>
      <c r="D664" s="10"/>
      <c r="E664" s="10" t="s">
        <v>495</v>
      </c>
      <c r="F664" s="10" t="s">
        <v>1912</v>
      </c>
      <c r="G664" s="10">
        <v>728447845.45000005</v>
      </c>
      <c r="H664" s="10">
        <v>0</v>
      </c>
      <c r="I664" s="10">
        <v>0</v>
      </c>
      <c r="J664" s="10">
        <v>0</v>
      </c>
      <c r="K664" s="10">
        <f t="shared" si="93"/>
        <v>728447845.45000005</v>
      </c>
      <c r="L664" s="10">
        <v>0</v>
      </c>
      <c r="M664" s="10">
        <v>1175107358.3707781</v>
      </c>
      <c r="N664" s="10">
        <v>7166122.3213374615</v>
      </c>
      <c r="O664" s="10">
        <v>145477878.94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f t="shared" si="87"/>
        <v>2056199205.0821157</v>
      </c>
      <c r="W664" s="29">
        <v>728447845.45000005</v>
      </c>
      <c r="X664" s="29">
        <f t="shared" si="88"/>
        <v>1175107358.3707781</v>
      </c>
      <c r="Y664" s="29">
        <f t="shared" si="89"/>
        <v>152644001.26133746</v>
      </c>
      <c r="Z664" s="29">
        <f t="shared" si="90"/>
        <v>2056199205.0821157</v>
      </c>
      <c r="AA664" s="27">
        <v>358440384</v>
      </c>
      <c r="AB664" s="29">
        <f t="shared" si="91"/>
        <v>1697758821.0821157</v>
      </c>
      <c r="AC664" s="28">
        <v>0</v>
      </c>
      <c r="AD664" s="28">
        <v>0</v>
      </c>
      <c r="AE664" s="28"/>
      <c r="AF664" s="27">
        <v>27132391.82</v>
      </c>
      <c r="AG664" s="27">
        <f t="shared" si="94"/>
        <v>27132391.82</v>
      </c>
      <c r="AH664" s="27">
        <v>54121</v>
      </c>
      <c r="AI664" s="29">
        <f t="shared" si="92"/>
        <v>1724945333.9021156</v>
      </c>
    </row>
    <row r="665" spans="1:35" ht="30" x14ac:dyDescent="0.25">
      <c r="A665" s="11" t="s">
        <v>1214</v>
      </c>
      <c r="B665" s="10" t="s">
        <v>2409</v>
      </c>
      <c r="C665" s="10" t="s">
        <v>1881</v>
      </c>
      <c r="D665" s="10"/>
      <c r="E665" s="10" t="s">
        <v>496</v>
      </c>
      <c r="F665" s="10" t="s">
        <v>1913</v>
      </c>
      <c r="G665" s="10">
        <v>1155336734.5</v>
      </c>
      <c r="H665" s="10">
        <v>0</v>
      </c>
      <c r="I665" s="10">
        <v>0</v>
      </c>
      <c r="J665" s="10">
        <v>0</v>
      </c>
      <c r="K665" s="10">
        <f t="shared" si="93"/>
        <v>1155336734.5</v>
      </c>
      <c r="L665" s="10">
        <v>0</v>
      </c>
      <c r="M665" s="10">
        <v>1384153143.9971182</v>
      </c>
      <c r="N665" s="10">
        <v>11394389.19165808</v>
      </c>
      <c r="O665" s="10">
        <v>230542578.99000001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f t="shared" si="87"/>
        <v>2781426846.6787758</v>
      </c>
      <c r="W665" s="29">
        <v>1155336734.5</v>
      </c>
      <c r="X665" s="29">
        <f t="shared" si="88"/>
        <v>1384153143.9971182</v>
      </c>
      <c r="Y665" s="29">
        <f t="shared" si="89"/>
        <v>241936968.18165809</v>
      </c>
      <c r="Z665" s="29">
        <f t="shared" si="90"/>
        <v>2781426846.6787763</v>
      </c>
      <c r="AA665" s="27">
        <v>1474002187.55</v>
      </c>
      <c r="AB665" s="29">
        <f t="shared" si="91"/>
        <v>1307424659.1287763</v>
      </c>
      <c r="AC665" s="28">
        <v>0</v>
      </c>
      <c r="AD665" s="28">
        <v>0</v>
      </c>
      <c r="AE665" s="28"/>
      <c r="AF665" s="27">
        <v>5293814.74</v>
      </c>
      <c r="AG665" s="27">
        <f t="shared" si="94"/>
        <v>5293814.74</v>
      </c>
      <c r="AH665" s="27">
        <v>81047</v>
      </c>
      <c r="AI665" s="29">
        <f t="shared" si="92"/>
        <v>1312799520.8687763</v>
      </c>
    </row>
    <row r="666" spans="1:35" ht="30" x14ac:dyDescent="0.25">
      <c r="A666" s="11" t="s">
        <v>1214</v>
      </c>
      <c r="B666" s="10" t="s">
        <v>2409</v>
      </c>
      <c r="C666" s="10" t="s">
        <v>1881</v>
      </c>
      <c r="D666" s="10"/>
      <c r="E666" s="10" t="s">
        <v>497</v>
      </c>
      <c r="F666" s="10" t="s">
        <v>1914</v>
      </c>
      <c r="G666" s="10">
        <v>770109644.17999995</v>
      </c>
      <c r="H666" s="10">
        <v>0</v>
      </c>
      <c r="I666" s="10">
        <v>0</v>
      </c>
      <c r="J666" s="10">
        <v>0</v>
      </c>
      <c r="K666" s="10">
        <f t="shared" si="93"/>
        <v>770109644.17999995</v>
      </c>
      <c r="L666" s="10">
        <v>0</v>
      </c>
      <c r="M666" s="10">
        <v>736890506.00707185</v>
      </c>
      <c r="N666" s="10">
        <v>4753432.7768696249</v>
      </c>
      <c r="O666" s="10">
        <v>92268893.439999998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f t="shared" si="87"/>
        <v>1604022476.4039414</v>
      </c>
      <c r="W666" s="29">
        <v>770109644.17999995</v>
      </c>
      <c r="X666" s="29">
        <f t="shared" si="88"/>
        <v>736890506.00707185</v>
      </c>
      <c r="Y666" s="29">
        <f t="shared" si="89"/>
        <v>97022326.216869622</v>
      </c>
      <c r="Z666" s="29">
        <f t="shared" si="90"/>
        <v>1604022476.4039414</v>
      </c>
      <c r="AA666" s="27">
        <v>889349951.95000005</v>
      </c>
      <c r="AB666" s="29">
        <f t="shared" si="91"/>
        <v>714672524.45394135</v>
      </c>
      <c r="AC666" s="28">
        <v>0</v>
      </c>
      <c r="AD666" s="28">
        <v>0</v>
      </c>
      <c r="AE666" s="28"/>
      <c r="AF666" s="27">
        <v>0</v>
      </c>
      <c r="AG666" s="27">
        <f t="shared" si="94"/>
        <v>0</v>
      </c>
      <c r="AH666" s="27">
        <v>60908</v>
      </c>
      <c r="AI666" s="29">
        <f t="shared" si="92"/>
        <v>714733432.45394135</v>
      </c>
    </row>
    <row r="667" spans="1:35" ht="30" x14ac:dyDescent="0.25">
      <c r="A667" s="11" t="s">
        <v>1214</v>
      </c>
      <c r="B667" s="10" t="s">
        <v>2409</v>
      </c>
      <c r="C667" s="10" t="s">
        <v>1881</v>
      </c>
      <c r="D667" s="10"/>
      <c r="E667" s="10" t="s">
        <v>498</v>
      </c>
      <c r="F667" s="10" t="s">
        <v>1915</v>
      </c>
      <c r="G667" s="10">
        <v>628401404.79999995</v>
      </c>
      <c r="H667" s="10">
        <v>0</v>
      </c>
      <c r="I667" s="10">
        <v>0</v>
      </c>
      <c r="J667" s="10">
        <v>0</v>
      </c>
      <c r="K667" s="10">
        <f t="shared" si="93"/>
        <v>628401404.79999995</v>
      </c>
      <c r="L667" s="10">
        <v>0</v>
      </c>
      <c r="M667" s="10">
        <v>1009948568.3650237</v>
      </c>
      <c r="N667" s="10">
        <v>6137212.842246294</v>
      </c>
      <c r="O667" s="10">
        <v>125757530.66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f t="shared" si="87"/>
        <v>1770244716.6672702</v>
      </c>
      <c r="W667" s="29">
        <v>628401404.79999995</v>
      </c>
      <c r="X667" s="29">
        <f t="shared" si="88"/>
        <v>1009948568.3650237</v>
      </c>
      <c r="Y667" s="29">
        <f t="shared" si="89"/>
        <v>131894743.50224629</v>
      </c>
      <c r="Z667" s="29">
        <f t="shared" si="90"/>
        <v>1770244716.6672702</v>
      </c>
      <c r="AA667" s="27">
        <v>499319193</v>
      </c>
      <c r="AB667" s="29">
        <f t="shared" si="91"/>
        <v>1270925523.6672702</v>
      </c>
      <c r="AC667" s="28">
        <v>0</v>
      </c>
      <c r="AD667" s="28">
        <v>0</v>
      </c>
      <c r="AE667" s="28"/>
      <c r="AF667" s="27">
        <v>1284289262.1199999</v>
      </c>
      <c r="AG667" s="27">
        <f t="shared" si="94"/>
        <v>1284289262.1199999</v>
      </c>
      <c r="AH667" s="27">
        <v>47876</v>
      </c>
      <c r="AI667" s="29">
        <f t="shared" si="92"/>
        <v>2555262661.7872701</v>
      </c>
    </row>
    <row r="668" spans="1:35" ht="30" x14ac:dyDescent="0.25">
      <c r="A668" s="11" t="s">
        <v>1214</v>
      </c>
      <c r="B668" s="10" t="s">
        <v>2407</v>
      </c>
      <c r="C668" s="10" t="s">
        <v>1916</v>
      </c>
      <c r="D668" s="10"/>
      <c r="E668" s="10" t="s">
        <v>500</v>
      </c>
      <c r="F668" s="10" t="s">
        <v>1916</v>
      </c>
      <c r="G668" s="10">
        <v>0</v>
      </c>
      <c r="H668" s="10">
        <v>0</v>
      </c>
      <c r="I668" s="10">
        <v>0</v>
      </c>
      <c r="J668" s="10">
        <v>0</v>
      </c>
      <c r="K668" s="10">
        <f t="shared" si="93"/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f t="shared" si="87"/>
        <v>0</v>
      </c>
      <c r="W668" s="29">
        <v>0</v>
      </c>
      <c r="X668" s="29">
        <f t="shared" si="88"/>
        <v>0</v>
      </c>
      <c r="Y668" s="29">
        <f t="shared" si="89"/>
        <v>0</v>
      </c>
      <c r="Z668" s="29">
        <f t="shared" si="90"/>
        <v>0</v>
      </c>
      <c r="AA668" s="27">
        <v>0</v>
      </c>
      <c r="AB668" s="29">
        <f t="shared" si="91"/>
        <v>0</v>
      </c>
      <c r="AC668" s="28">
        <v>0</v>
      </c>
      <c r="AD668" s="28">
        <v>0</v>
      </c>
      <c r="AE668" s="28"/>
      <c r="AF668" s="27">
        <v>0</v>
      </c>
      <c r="AG668" s="27">
        <f t="shared" si="94"/>
        <v>0</v>
      </c>
      <c r="AH668" s="27">
        <v>0</v>
      </c>
      <c r="AI668" s="29">
        <f t="shared" si="92"/>
        <v>0</v>
      </c>
    </row>
    <row r="669" spans="1:35" ht="30" x14ac:dyDescent="0.25">
      <c r="A669" s="11" t="s">
        <v>1214</v>
      </c>
      <c r="B669" s="10" t="s">
        <v>2407</v>
      </c>
      <c r="C669" s="10" t="s">
        <v>1916</v>
      </c>
      <c r="D669" s="10"/>
      <c r="E669" s="10" t="s">
        <v>501</v>
      </c>
      <c r="F669" s="10" t="s">
        <v>1917</v>
      </c>
      <c r="G669" s="10">
        <v>19099256063.549999</v>
      </c>
      <c r="H669" s="10">
        <v>0</v>
      </c>
      <c r="I669" s="10">
        <v>0</v>
      </c>
      <c r="J669" s="10">
        <v>0</v>
      </c>
      <c r="K669" s="10">
        <f t="shared" si="93"/>
        <v>19099256063.549999</v>
      </c>
      <c r="L669" s="10">
        <v>0</v>
      </c>
      <c r="M669" s="10">
        <v>13699418342.694359</v>
      </c>
      <c r="N669" s="10">
        <v>186181101.64223576</v>
      </c>
      <c r="O669" s="10">
        <v>3849903170.1599998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f t="shared" si="87"/>
        <v>36834758678.046593</v>
      </c>
      <c r="W669" s="29">
        <v>19099256063.549999</v>
      </c>
      <c r="X669" s="29">
        <f t="shared" si="88"/>
        <v>13699418342.694359</v>
      </c>
      <c r="Y669" s="29">
        <f t="shared" si="89"/>
        <v>4036084271.8022356</v>
      </c>
      <c r="Z669" s="29">
        <f t="shared" si="90"/>
        <v>36834758678.046593</v>
      </c>
      <c r="AA669" s="27">
        <v>18250362622.84</v>
      </c>
      <c r="AB669" s="29">
        <f t="shared" si="91"/>
        <v>18584396055.206593</v>
      </c>
      <c r="AC669" s="28">
        <v>0</v>
      </c>
      <c r="AD669" s="28">
        <v>0</v>
      </c>
      <c r="AE669" s="28"/>
      <c r="AF669" s="27">
        <v>0</v>
      </c>
      <c r="AG669" s="27">
        <f t="shared" si="94"/>
        <v>0</v>
      </c>
      <c r="AH669" s="27">
        <v>492886</v>
      </c>
      <c r="AI669" s="29">
        <f t="shared" si="92"/>
        <v>18584888941.206593</v>
      </c>
    </row>
    <row r="670" spans="1:35" ht="30" x14ac:dyDescent="0.25">
      <c r="A670" s="11" t="s">
        <v>1214</v>
      </c>
      <c r="B670" s="10" t="s">
        <v>2407</v>
      </c>
      <c r="C670" s="10" t="s">
        <v>1916</v>
      </c>
      <c r="D670" s="10"/>
      <c r="E670" s="10" t="s">
        <v>1040</v>
      </c>
      <c r="F670" s="10" t="s">
        <v>1633</v>
      </c>
      <c r="G670" s="10">
        <v>2587306770.1300001</v>
      </c>
      <c r="H670" s="10">
        <v>0</v>
      </c>
      <c r="I670" s="10">
        <v>0</v>
      </c>
      <c r="J670" s="10">
        <v>0</v>
      </c>
      <c r="K670" s="10">
        <f t="shared" si="93"/>
        <v>2587306770.1300001</v>
      </c>
      <c r="L670" s="10">
        <v>0</v>
      </c>
      <c r="M670" s="10">
        <v>1906387809.3297162</v>
      </c>
      <c r="N670" s="10">
        <v>18217110.486969948</v>
      </c>
      <c r="O670" s="10">
        <v>364505056.94999999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f t="shared" si="87"/>
        <v>4876416746.8966866</v>
      </c>
      <c r="W670" s="29">
        <v>2587306770.1300001</v>
      </c>
      <c r="X670" s="29">
        <f t="shared" si="88"/>
        <v>1906387809.3297162</v>
      </c>
      <c r="Y670" s="29">
        <f t="shared" si="89"/>
        <v>382722167.43696994</v>
      </c>
      <c r="Z670" s="29">
        <f t="shared" si="90"/>
        <v>4876416746.8966866</v>
      </c>
      <c r="AA670" s="27">
        <v>3698647108.9699998</v>
      </c>
      <c r="AB670" s="29">
        <f t="shared" si="91"/>
        <v>1177769637.9266868</v>
      </c>
      <c r="AC670" s="28">
        <v>0</v>
      </c>
      <c r="AD670" s="28">
        <v>0</v>
      </c>
      <c r="AE670" s="28"/>
      <c r="AF670" s="27">
        <v>0</v>
      </c>
      <c r="AG670" s="27">
        <f t="shared" si="94"/>
        <v>0</v>
      </c>
      <c r="AH670" s="27">
        <v>200020</v>
      </c>
      <c r="AI670" s="29">
        <f t="shared" si="92"/>
        <v>1177969657.9266868</v>
      </c>
    </row>
    <row r="671" spans="1:35" ht="30" x14ac:dyDescent="0.25">
      <c r="A671" s="11" t="s">
        <v>1214</v>
      </c>
      <c r="B671" s="10" t="s">
        <v>2407</v>
      </c>
      <c r="C671" s="10" t="s">
        <v>1916</v>
      </c>
      <c r="D671" s="10"/>
      <c r="E671" s="10" t="s">
        <v>502</v>
      </c>
      <c r="F671" s="10" t="s">
        <v>1918</v>
      </c>
      <c r="G671" s="10">
        <v>2859084949.52</v>
      </c>
      <c r="H671" s="10">
        <v>0</v>
      </c>
      <c r="I671" s="10">
        <v>0</v>
      </c>
      <c r="J671" s="10">
        <v>0</v>
      </c>
      <c r="K671" s="10">
        <f t="shared" si="93"/>
        <v>2859084949.52</v>
      </c>
      <c r="L671" s="10">
        <v>0</v>
      </c>
      <c r="M671" s="10">
        <v>1872971631.5715408</v>
      </c>
      <c r="N671" s="10">
        <v>23938843.558877826</v>
      </c>
      <c r="O671" s="10">
        <v>482707216.43000001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f t="shared" si="87"/>
        <v>5238702641.0804195</v>
      </c>
      <c r="W671" s="29">
        <v>2859084949.52</v>
      </c>
      <c r="X671" s="29">
        <f t="shared" si="88"/>
        <v>1872971631.5715408</v>
      </c>
      <c r="Y671" s="29">
        <f t="shared" si="89"/>
        <v>506646059.98887783</v>
      </c>
      <c r="Z671" s="29">
        <f t="shared" si="90"/>
        <v>5238702641.0804195</v>
      </c>
      <c r="AA671" s="27">
        <v>2538592591.4000001</v>
      </c>
      <c r="AB671" s="29">
        <f t="shared" si="91"/>
        <v>2700110049.6804194</v>
      </c>
      <c r="AC671" s="28">
        <v>0</v>
      </c>
      <c r="AD671" s="28">
        <v>0</v>
      </c>
      <c r="AE671" s="28"/>
      <c r="AF671" s="27">
        <v>0</v>
      </c>
      <c r="AG671" s="27">
        <f t="shared" si="94"/>
        <v>0</v>
      </c>
      <c r="AH671" s="27">
        <v>222493</v>
      </c>
      <c r="AI671" s="29">
        <f t="shared" si="92"/>
        <v>2700332542.6804194</v>
      </c>
    </row>
    <row r="672" spans="1:35" ht="30" x14ac:dyDescent="0.25">
      <c r="A672" s="11" t="s">
        <v>1214</v>
      </c>
      <c r="B672" s="10" t="s">
        <v>2407</v>
      </c>
      <c r="C672" s="10" t="s">
        <v>1916</v>
      </c>
      <c r="D672" s="10"/>
      <c r="E672" s="10" t="s">
        <v>503</v>
      </c>
      <c r="F672" s="10" t="s">
        <v>1919</v>
      </c>
      <c r="G672" s="10">
        <v>3610458177.77</v>
      </c>
      <c r="H672" s="10">
        <v>0</v>
      </c>
      <c r="I672" s="10">
        <v>0</v>
      </c>
      <c r="J672" s="10">
        <v>0</v>
      </c>
      <c r="K672" s="10">
        <f t="shared" si="93"/>
        <v>3610458177.77</v>
      </c>
      <c r="L672" s="10">
        <v>0</v>
      </c>
      <c r="M672" s="10">
        <v>1541665410.6714625</v>
      </c>
      <c r="N672" s="10">
        <v>23765569.50462079</v>
      </c>
      <c r="O672" s="10">
        <v>493274959.31999999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f t="shared" si="87"/>
        <v>5669164117.2660828</v>
      </c>
      <c r="W672" s="29">
        <v>3610458177.77</v>
      </c>
      <c r="X672" s="29">
        <f t="shared" si="88"/>
        <v>1541665410.6714625</v>
      </c>
      <c r="Y672" s="29">
        <f t="shared" si="89"/>
        <v>517040528.82462078</v>
      </c>
      <c r="Z672" s="29">
        <f t="shared" si="90"/>
        <v>5669164117.2660837</v>
      </c>
      <c r="AA672" s="27">
        <v>2908058601.2600002</v>
      </c>
      <c r="AB672" s="29">
        <f t="shared" si="91"/>
        <v>2761105516.0060835</v>
      </c>
      <c r="AC672" s="28">
        <v>0</v>
      </c>
      <c r="AD672" s="28">
        <v>0</v>
      </c>
      <c r="AE672" s="28"/>
      <c r="AF672" s="27">
        <v>0</v>
      </c>
      <c r="AG672" s="27">
        <f t="shared" si="94"/>
        <v>0</v>
      </c>
      <c r="AH672" s="27">
        <v>278123</v>
      </c>
      <c r="AI672" s="29">
        <f t="shared" si="92"/>
        <v>2761383639.0060835</v>
      </c>
    </row>
    <row r="673" spans="1:35" ht="30" x14ac:dyDescent="0.25">
      <c r="A673" s="11" t="s">
        <v>1214</v>
      </c>
      <c r="B673" s="10" t="s">
        <v>2407</v>
      </c>
      <c r="C673" s="10" t="s">
        <v>1916</v>
      </c>
      <c r="D673" s="10"/>
      <c r="E673" s="10" t="s">
        <v>504</v>
      </c>
      <c r="F673" s="10" t="s">
        <v>1920</v>
      </c>
      <c r="G673" s="10">
        <v>1451256688.5699999</v>
      </c>
      <c r="H673" s="10">
        <v>0</v>
      </c>
      <c r="I673" s="10">
        <v>0</v>
      </c>
      <c r="J673" s="10">
        <v>0</v>
      </c>
      <c r="K673" s="10">
        <f t="shared" si="93"/>
        <v>1451256688.5699999</v>
      </c>
      <c r="L673" s="10">
        <v>0</v>
      </c>
      <c r="M673" s="10">
        <v>920028542.0487839</v>
      </c>
      <c r="N673" s="10">
        <v>10909902.695613682</v>
      </c>
      <c r="O673" s="10">
        <v>219738344.83000001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f t="shared" si="87"/>
        <v>2601933478.1443977</v>
      </c>
      <c r="W673" s="29">
        <v>1451256688.5699999</v>
      </c>
      <c r="X673" s="29">
        <f t="shared" si="88"/>
        <v>920028542.0487839</v>
      </c>
      <c r="Y673" s="29">
        <f t="shared" si="89"/>
        <v>230648247.5256137</v>
      </c>
      <c r="Z673" s="29">
        <f t="shared" si="90"/>
        <v>2601933478.1443977</v>
      </c>
      <c r="AA673" s="27">
        <v>530559084.22000003</v>
      </c>
      <c r="AB673" s="29">
        <f t="shared" si="91"/>
        <v>2071374393.9243977</v>
      </c>
      <c r="AC673" s="28">
        <v>0</v>
      </c>
      <c r="AD673" s="28">
        <v>0</v>
      </c>
      <c r="AE673" s="28"/>
      <c r="AF673" s="27">
        <v>0</v>
      </c>
      <c r="AG673" s="27">
        <f t="shared" si="94"/>
        <v>0</v>
      </c>
      <c r="AH673" s="27">
        <v>112001</v>
      </c>
      <c r="AI673" s="29">
        <f t="shared" si="92"/>
        <v>2071486394.9243977</v>
      </c>
    </row>
    <row r="674" spans="1:35" ht="30" x14ac:dyDescent="0.25">
      <c r="A674" s="11" t="s">
        <v>1214</v>
      </c>
      <c r="B674" s="10" t="s">
        <v>2407</v>
      </c>
      <c r="C674" s="10" t="s">
        <v>1916</v>
      </c>
      <c r="D674" s="10"/>
      <c r="E674" s="10" t="s">
        <v>1041</v>
      </c>
      <c r="F674" s="10" t="s">
        <v>1921</v>
      </c>
      <c r="G674" s="10">
        <v>1192296476.8900001</v>
      </c>
      <c r="H674" s="10">
        <v>0</v>
      </c>
      <c r="I674" s="10">
        <v>0</v>
      </c>
      <c r="J674" s="10">
        <v>0</v>
      </c>
      <c r="K674" s="10">
        <f t="shared" si="93"/>
        <v>1192296476.8900001</v>
      </c>
      <c r="L674" s="10">
        <v>0</v>
      </c>
      <c r="M674" s="10">
        <v>252907690.4764924</v>
      </c>
      <c r="N674" s="10">
        <v>5873119.7021130025</v>
      </c>
      <c r="O674" s="10">
        <v>116194667.09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f t="shared" si="87"/>
        <v>1567271954.1586053</v>
      </c>
      <c r="W674" s="29">
        <v>1192296476.8900001</v>
      </c>
      <c r="X674" s="29">
        <f t="shared" si="88"/>
        <v>252907690.4764924</v>
      </c>
      <c r="Y674" s="29">
        <f t="shared" si="89"/>
        <v>122067786.79211301</v>
      </c>
      <c r="Z674" s="29">
        <f t="shared" si="90"/>
        <v>1567271954.1586056</v>
      </c>
      <c r="AA674" s="27">
        <v>1383305152</v>
      </c>
      <c r="AB674" s="29">
        <f t="shared" si="91"/>
        <v>183966802.15860558</v>
      </c>
      <c r="AC674" s="28">
        <v>0</v>
      </c>
      <c r="AD674" s="28">
        <v>0</v>
      </c>
      <c r="AE674" s="28"/>
      <c r="AF674" s="27">
        <v>0</v>
      </c>
      <c r="AG674" s="27">
        <f t="shared" si="94"/>
        <v>0</v>
      </c>
      <c r="AH674" s="27">
        <v>91770</v>
      </c>
      <c r="AI674" s="29">
        <f t="shared" si="92"/>
        <v>184058572.15860558</v>
      </c>
    </row>
    <row r="675" spans="1:35" ht="30" x14ac:dyDescent="0.25">
      <c r="A675" s="11" t="s">
        <v>1214</v>
      </c>
      <c r="B675" s="10" t="s">
        <v>2407</v>
      </c>
      <c r="C675" s="10" t="s">
        <v>1916</v>
      </c>
      <c r="D675" s="10"/>
      <c r="E675" s="10" t="s">
        <v>505</v>
      </c>
      <c r="F675" s="10" t="s">
        <v>1922</v>
      </c>
      <c r="G675" s="10">
        <v>2250594936.1999998</v>
      </c>
      <c r="H675" s="10">
        <v>0</v>
      </c>
      <c r="I675" s="10">
        <v>0</v>
      </c>
      <c r="J675" s="10">
        <v>0</v>
      </c>
      <c r="K675" s="10">
        <f t="shared" si="93"/>
        <v>2250594936.1999998</v>
      </c>
      <c r="L675" s="10">
        <v>0</v>
      </c>
      <c r="M675" s="10">
        <v>1958212983.4847956</v>
      </c>
      <c r="N675" s="10">
        <v>22586071.822952986</v>
      </c>
      <c r="O675" s="10">
        <v>449615157.04000002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f t="shared" si="87"/>
        <v>4681009148.5477486</v>
      </c>
      <c r="W675" s="29">
        <v>2250594936.1999998</v>
      </c>
      <c r="X675" s="29">
        <f t="shared" si="88"/>
        <v>1958212983.4847956</v>
      </c>
      <c r="Y675" s="29">
        <f t="shared" si="89"/>
        <v>472201228.86295301</v>
      </c>
      <c r="Z675" s="29">
        <f t="shared" si="90"/>
        <v>4681009148.5477486</v>
      </c>
      <c r="AA675" s="27">
        <v>3632991704.0599999</v>
      </c>
      <c r="AB675" s="29">
        <f t="shared" si="91"/>
        <v>1048017444.4877486</v>
      </c>
      <c r="AC675" s="28">
        <v>0</v>
      </c>
      <c r="AD675" s="28">
        <v>0</v>
      </c>
      <c r="AE675" s="28"/>
      <c r="AF675" s="27">
        <v>0</v>
      </c>
      <c r="AG675" s="27">
        <f t="shared" si="94"/>
        <v>0</v>
      </c>
      <c r="AH675" s="27">
        <v>151826</v>
      </c>
      <c r="AI675" s="29">
        <f t="shared" si="92"/>
        <v>1048169270.4877486</v>
      </c>
    </row>
    <row r="676" spans="1:35" ht="30" x14ac:dyDescent="0.25">
      <c r="A676" s="11" t="s">
        <v>1214</v>
      </c>
      <c r="B676" s="10" t="s">
        <v>2407</v>
      </c>
      <c r="C676" s="10" t="s">
        <v>1916</v>
      </c>
      <c r="D676" s="10"/>
      <c r="E676" s="10" t="s">
        <v>506</v>
      </c>
      <c r="F676" s="10" t="s">
        <v>1923</v>
      </c>
      <c r="G676" s="10">
        <v>1913690552.21</v>
      </c>
      <c r="H676" s="10">
        <v>0</v>
      </c>
      <c r="I676" s="10">
        <v>0</v>
      </c>
      <c r="J676" s="10">
        <v>0</v>
      </c>
      <c r="K676" s="10">
        <f t="shared" si="93"/>
        <v>1913690552.21</v>
      </c>
      <c r="L676" s="10">
        <v>0</v>
      </c>
      <c r="M676" s="10">
        <v>1365707368.2115765</v>
      </c>
      <c r="N676" s="10">
        <v>17981623.023384094</v>
      </c>
      <c r="O676" s="10">
        <v>373885980.44999999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f t="shared" si="87"/>
        <v>3671265523.8949604</v>
      </c>
      <c r="W676" s="29">
        <v>1913690552.21</v>
      </c>
      <c r="X676" s="29">
        <f t="shared" si="88"/>
        <v>1365707368.2115765</v>
      </c>
      <c r="Y676" s="29">
        <f t="shared" si="89"/>
        <v>391867603.47338408</v>
      </c>
      <c r="Z676" s="29">
        <f t="shared" si="90"/>
        <v>3671265523.8949604</v>
      </c>
      <c r="AA676" s="27">
        <v>1438546391</v>
      </c>
      <c r="AB676" s="29">
        <f t="shared" si="91"/>
        <v>2232719132.8949604</v>
      </c>
      <c r="AC676" s="28">
        <v>0</v>
      </c>
      <c r="AD676" s="28">
        <v>0</v>
      </c>
      <c r="AE676" s="28"/>
      <c r="AF676" s="27">
        <v>0</v>
      </c>
      <c r="AG676" s="27">
        <f t="shared" si="94"/>
        <v>0</v>
      </c>
      <c r="AH676" s="27">
        <v>148842</v>
      </c>
      <c r="AI676" s="29">
        <f t="shared" si="92"/>
        <v>2232867974.8949604</v>
      </c>
    </row>
    <row r="677" spans="1:35" ht="30" x14ac:dyDescent="0.25">
      <c r="A677" s="11" t="s">
        <v>1214</v>
      </c>
      <c r="B677" s="10" t="s">
        <v>2407</v>
      </c>
      <c r="C677" s="10" t="s">
        <v>1916</v>
      </c>
      <c r="D677" s="10"/>
      <c r="E677" s="10" t="s">
        <v>1042</v>
      </c>
      <c r="F677" s="10" t="s">
        <v>1924</v>
      </c>
      <c r="G677" s="10">
        <v>911860653.15999997</v>
      </c>
      <c r="H677" s="10">
        <v>0</v>
      </c>
      <c r="I677" s="10">
        <v>0</v>
      </c>
      <c r="J677" s="10">
        <v>0</v>
      </c>
      <c r="K677" s="10">
        <f t="shared" si="93"/>
        <v>911860653.15999997</v>
      </c>
      <c r="L677" s="10">
        <v>0</v>
      </c>
      <c r="M677" s="10">
        <v>347134723.70625794</v>
      </c>
      <c r="N677" s="10">
        <v>2150360.7520964593</v>
      </c>
      <c r="O677" s="10">
        <v>42523485.600000001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f t="shared" si="87"/>
        <v>1303669223.2183542</v>
      </c>
      <c r="W677" s="29">
        <v>911860653.15999997</v>
      </c>
      <c r="X677" s="29">
        <f t="shared" si="88"/>
        <v>347134723.70625794</v>
      </c>
      <c r="Y677" s="29">
        <f t="shared" si="89"/>
        <v>44673846.352096461</v>
      </c>
      <c r="Z677" s="29">
        <f t="shared" si="90"/>
        <v>1303669223.2183545</v>
      </c>
      <c r="AA677" s="27">
        <v>386853967.99000001</v>
      </c>
      <c r="AB677" s="29">
        <f t="shared" si="91"/>
        <v>916815255.22835445</v>
      </c>
      <c r="AC677" s="28">
        <v>0</v>
      </c>
      <c r="AD677" s="28">
        <v>0</v>
      </c>
      <c r="AE677" s="28"/>
      <c r="AF677" s="27">
        <v>0</v>
      </c>
      <c r="AG677" s="27">
        <f t="shared" si="94"/>
        <v>0</v>
      </c>
      <c r="AH677" s="27">
        <v>70507</v>
      </c>
      <c r="AI677" s="29">
        <f t="shared" si="92"/>
        <v>916885762.22835445</v>
      </c>
    </row>
    <row r="678" spans="1:35" ht="30" x14ac:dyDescent="0.25">
      <c r="A678" s="11" t="s">
        <v>1214</v>
      </c>
      <c r="B678" s="10" t="s">
        <v>2407</v>
      </c>
      <c r="C678" s="10" t="s">
        <v>1916</v>
      </c>
      <c r="D678" s="10"/>
      <c r="E678" s="10" t="s">
        <v>507</v>
      </c>
      <c r="F678" s="10" t="s">
        <v>1925</v>
      </c>
      <c r="G678" s="10">
        <v>10654934711.200001</v>
      </c>
      <c r="H678" s="10">
        <v>0</v>
      </c>
      <c r="I678" s="10">
        <v>0</v>
      </c>
      <c r="J678" s="10">
        <v>0</v>
      </c>
      <c r="K678" s="10">
        <f t="shared" si="93"/>
        <v>10654934711.200001</v>
      </c>
      <c r="L678" s="10">
        <v>0</v>
      </c>
      <c r="M678" s="10">
        <v>11333939383.37496</v>
      </c>
      <c r="N678" s="10">
        <v>106828273.55956125</v>
      </c>
      <c r="O678" s="10">
        <v>2129431725.52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f t="shared" si="87"/>
        <v>24225134093.654522</v>
      </c>
      <c r="W678" s="29">
        <v>10654934711.200001</v>
      </c>
      <c r="X678" s="29">
        <f t="shared" si="88"/>
        <v>11333939383.37496</v>
      </c>
      <c r="Y678" s="29">
        <f t="shared" si="89"/>
        <v>2236259999.0795612</v>
      </c>
      <c r="Z678" s="29">
        <f t="shared" si="90"/>
        <v>24225134093.654518</v>
      </c>
      <c r="AA678" s="27">
        <v>10879100601.74</v>
      </c>
      <c r="AB678" s="29">
        <f t="shared" si="91"/>
        <v>13346033491.914518</v>
      </c>
      <c r="AC678" s="28">
        <v>0</v>
      </c>
      <c r="AD678" s="28">
        <v>0</v>
      </c>
      <c r="AE678" s="28"/>
      <c r="AF678" s="27">
        <v>0</v>
      </c>
      <c r="AG678" s="27">
        <f t="shared" si="94"/>
        <v>0</v>
      </c>
      <c r="AH678" s="27">
        <v>523777</v>
      </c>
      <c r="AI678" s="29">
        <f t="shared" si="92"/>
        <v>13346557268.914518</v>
      </c>
    </row>
    <row r="679" spans="1:35" ht="30" x14ac:dyDescent="0.25">
      <c r="A679" s="11" t="s">
        <v>1214</v>
      </c>
      <c r="B679" s="10" t="s">
        <v>2407</v>
      </c>
      <c r="C679" s="10" t="s">
        <v>1916</v>
      </c>
      <c r="D679" s="10"/>
      <c r="E679" s="10" t="s">
        <v>508</v>
      </c>
      <c r="F679" s="10" t="s">
        <v>1701</v>
      </c>
      <c r="G679" s="10">
        <v>7788395687.8000002</v>
      </c>
      <c r="H679" s="10">
        <v>0</v>
      </c>
      <c r="I679" s="10">
        <v>0</v>
      </c>
      <c r="J679" s="10">
        <v>0</v>
      </c>
      <c r="K679" s="10">
        <f t="shared" si="93"/>
        <v>7788395687.8000002</v>
      </c>
      <c r="L679" s="10">
        <v>0</v>
      </c>
      <c r="M679" s="10">
        <v>3145965398.885498</v>
      </c>
      <c r="N679" s="10">
        <v>75396804.089622021</v>
      </c>
      <c r="O679" s="10">
        <v>1573406848.0599999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f t="shared" si="87"/>
        <v>12583164738.835119</v>
      </c>
      <c r="W679" s="29">
        <v>7788395687.8000002</v>
      </c>
      <c r="X679" s="29">
        <f t="shared" si="88"/>
        <v>3145965398.885498</v>
      </c>
      <c r="Y679" s="29">
        <f t="shared" si="89"/>
        <v>1648803652.149622</v>
      </c>
      <c r="Z679" s="29">
        <f t="shared" si="90"/>
        <v>12583164738.835119</v>
      </c>
      <c r="AA679" s="27">
        <v>6177057353.6499996</v>
      </c>
      <c r="AB679" s="29">
        <f t="shared" si="91"/>
        <v>6406107385.1851196</v>
      </c>
      <c r="AC679" s="28">
        <v>0</v>
      </c>
      <c r="AD679" s="28">
        <v>0</v>
      </c>
      <c r="AE679" s="28"/>
      <c r="AF679" s="27">
        <v>2295031653.5500002</v>
      </c>
      <c r="AG679" s="27">
        <f t="shared" si="94"/>
        <v>2295031653.5500002</v>
      </c>
      <c r="AH679" s="27">
        <v>480981</v>
      </c>
      <c r="AI679" s="29">
        <f t="shared" si="92"/>
        <v>8701620019.7351189</v>
      </c>
    </row>
    <row r="680" spans="1:35" ht="30" x14ac:dyDescent="0.25">
      <c r="A680" s="11" t="s">
        <v>1214</v>
      </c>
      <c r="B680" s="10" t="s">
        <v>2407</v>
      </c>
      <c r="C680" s="10" t="s">
        <v>1916</v>
      </c>
      <c r="D680" s="10"/>
      <c r="E680" s="10" t="s">
        <v>1043</v>
      </c>
      <c r="F680" s="10" t="s">
        <v>1926</v>
      </c>
      <c r="G680" s="10">
        <v>2527930280.8499999</v>
      </c>
      <c r="H680" s="10">
        <v>0</v>
      </c>
      <c r="I680" s="10">
        <v>0</v>
      </c>
      <c r="J680" s="10">
        <v>0</v>
      </c>
      <c r="K680" s="10">
        <f t="shared" si="93"/>
        <v>2527930280.8499999</v>
      </c>
      <c r="L680" s="10">
        <v>0</v>
      </c>
      <c r="M680" s="10">
        <v>4431540130.6150436</v>
      </c>
      <c r="N680" s="10">
        <v>25275840.420252204</v>
      </c>
      <c r="O680" s="10">
        <v>505900697.31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f t="shared" si="87"/>
        <v>7490646949.1952963</v>
      </c>
      <c r="W680" s="29">
        <v>2527930280.8499999</v>
      </c>
      <c r="X680" s="29">
        <f t="shared" si="88"/>
        <v>4431540130.6150436</v>
      </c>
      <c r="Y680" s="29">
        <f t="shared" si="89"/>
        <v>531176537.73025221</v>
      </c>
      <c r="Z680" s="29">
        <f t="shared" si="90"/>
        <v>7490646949.1952963</v>
      </c>
      <c r="AA680" s="27">
        <v>1164806411.3099999</v>
      </c>
      <c r="AB680" s="29">
        <f t="shared" si="91"/>
        <v>6325840537.8852959</v>
      </c>
      <c r="AC680" s="28">
        <v>0</v>
      </c>
      <c r="AD680" s="28">
        <v>0</v>
      </c>
      <c r="AE680" s="28"/>
      <c r="AF680" s="27">
        <v>0</v>
      </c>
      <c r="AG680" s="27">
        <f t="shared" si="94"/>
        <v>0</v>
      </c>
      <c r="AH680" s="27">
        <v>180978</v>
      </c>
      <c r="AI680" s="29">
        <f t="shared" si="92"/>
        <v>6326021515.8852959</v>
      </c>
    </row>
    <row r="681" spans="1:35" ht="30" x14ac:dyDescent="0.25">
      <c r="A681" s="11" t="s">
        <v>1214</v>
      </c>
      <c r="B681" s="10" t="s">
        <v>2407</v>
      </c>
      <c r="C681" s="10" t="s">
        <v>1916</v>
      </c>
      <c r="D681" s="10"/>
      <c r="E681" s="10" t="s">
        <v>509</v>
      </c>
      <c r="F681" s="10" t="s">
        <v>1927</v>
      </c>
      <c r="G681" s="10">
        <v>12838887222.85</v>
      </c>
      <c r="H681" s="10">
        <v>0</v>
      </c>
      <c r="I681" s="10">
        <v>0</v>
      </c>
      <c r="J681" s="10">
        <v>0</v>
      </c>
      <c r="K681" s="10">
        <f t="shared" si="93"/>
        <v>12838887222.85</v>
      </c>
      <c r="L681" s="10">
        <v>0</v>
      </c>
      <c r="M681" s="10">
        <v>7373730618.2204151</v>
      </c>
      <c r="N681" s="10">
        <v>125031847.699543</v>
      </c>
      <c r="O681" s="10">
        <v>2588920209.7199998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f t="shared" si="87"/>
        <v>22926569898.48996</v>
      </c>
      <c r="W681" s="29">
        <v>12838887222.85</v>
      </c>
      <c r="X681" s="29">
        <f t="shared" si="88"/>
        <v>7373730618.2204151</v>
      </c>
      <c r="Y681" s="29">
        <f t="shared" si="89"/>
        <v>2713952057.4195428</v>
      </c>
      <c r="Z681" s="29">
        <f t="shared" si="90"/>
        <v>22926569898.48996</v>
      </c>
      <c r="AA681" s="27">
        <v>11771004092.07</v>
      </c>
      <c r="AB681" s="29">
        <f t="shared" si="91"/>
        <v>11155565806.41996</v>
      </c>
      <c r="AC681" s="28">
        <v>0</v>
      </c>
      <c r="AD681" s="28">
        <v>0</v>
      </c>
      <c r="AE681" s="28"/>
      <c r="AF681" s="27">
        <v>0</v>
      </c>
      <c r="AG681" s="27">
        <f t="shared" si="94"/>
        <v>0</v>
      </c>
      <c r="AH681" s="27">
        <v>674261</v>
      </c>
      <c r="AI681" s="29">
        <f t="shared" si="92"/>
        <v>11156240067.41996</v>
      </c>
    </row>
    <row r="682" spans="1:35" ht="30" x14ac:dyDescent="0.25">
      <c r="A682" s="11" t="s">
        <v>1214</v>
      </c>
      <c r="B682" s="10" t="s">
        <v>2407</v>
      </c>
      <c r="C682" s="10" t="s">
        <v>1916</v>
      </c>
      <c r="D682" s="10"/>
      <c r="E682" s="10" t="s">
        <v>1044</v>
      </c>
      <c r="F682" s="10" t="s">
        <v>1928</v>
      </c>
      <c r="G682" s="10">
        <v>1303058899.6700001</v>
      </c>
      <c r="H682" s="10">
        <v>0</v>
      </c>
      <c r="I682" s="10">
        <v>0</v>
      </c>
      <c r="J682" s="10">
        <v>0</v>
      </c>
      <c r="K682" s="10">
        <f t="shared" si="93"/>
        <v>1303058899.6700001</v>
      </c>
      <c r="L682" s="10">
        <v>0</v>
      </c>
      <c r="M682" s="10">
        <v>524210752.35359621</v>
      </c>
      <c r="N682" s="10">
        <v>12475395.226023138</v>
      </c>
      <c r="O682" s="10">
        <v>252956661.49000001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f t="shared" si="87"/>
        <v>2092701708.7396195</v>
      </c>
      <c r="W682" s="29">
        <v>1303058899.6700001</v>
      </c>
      <c r="X682" s="29">
        <f t="shared" si="88"/>
        <v>524210752.35359621</v>
      </c>
      <c r="Y682" s="29">
        <f t="shared" si="89"/>
        <v>265432056.71602315</v>
      </c>
      <c r="Z682" s="29">
        <f t="shared" si="90"/>
        <v>2092701708.7396195</v>
      </c>
      <c r="AA682" s="27">
        <v>1302864312.46</v>
      </c>
      <c r="AB682" s="29">
        <f t="shared" si="91"/>
        <v>789837396.27961946</v>
      </c>
      <c r="AC682" s="28">
        <v>0</v>
      </c>
      <c r="AD682" s="28">
        <v>0</v>
      </c>
      <c r="AE682" s="28"/>
      <c r="AF682" s="27">
        <v>0</v>
      </c>
      <c r="AG682" s="27">
        <f t="shared" si="94"/>
        <v>0</v>
      </c>
      <c r="AH682" s="27">
        <v>101799</v>
      </c>
      <c r="AI682" s="29">
        <f t="shared" si="92"/>
        <v>789939195.27961946</v>
      </c>
    </row>
    <row r="683" spans="1:35" ht="30" x14ac:dyDescent="0.25">
      <c r="A683" s="11" t="s">
        <v>1214</v>
      </c>
      <c r="B683" s="10" t="s">
        <v>2407</v>
      </c>
      <c r="C683" s="10" t="s">
        <v>1916</v>
      </c>
      <c r="D683" s="10"/>
      <c r="E683" s="10" t="s">
        <v>510</v>
      </c>
      <c r="F683" s="10" t="s">
        <v>1482</v>
      </c>
      <c r="G683" s="10">
        <v>1833080239.25</v>
      </c>
      <c r="H683" s="10">
        <v>0</v>
      </c>
      <c r="I683" s="10">
        <v>0</v>
      </c>
      <c r="J683" s="10">
        <v>0</v>
      </c>
      <c r="K683" s="10">
        <f t="shared" si="93"/>
        <v>1833080239.25</v>
      </c>
      <c r="L683" s="10">
        <v>0</v>
      </c>
      <c r="M683" s="10">
        <v>1067812698.4406519</v>
      </c>
      <c r="N683" s="10">
        <v>18529715.551705718</v>
      </c>
      <c r="O683" s="10">
        <v>365439361.80000001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f t="shared" si="87"/>
        <v>3284862015.0423579</v>
      </c>
      <c r="W683" s="29">
        <v>1833080239.25</v>
      </c>
      <c r="X683" s="29">
        <f t="shared" si="88"/>
        <v>1067812698.4406519</v>
      </c>
      <c r="Y683" s="29">
        <f t="shared" si="89"/>
        <v>383969077.35170573</v>
      </c>
      <c r="Z683" s="29">
        <f t="shared" si="90"/>
        <v>3284862015.0423574</v>
      </c>
      <c r="AA683" s="27">
        <v>2771815350.8099999</v>
      </c>
      <c r="AB683" s="29">
        <f t="shared" si="91"/>
        <v>513046664.2323575</v>
      </c>
      <c r="AC683" s="28">
        <v>0</v>
      </c>
      <c r="AD683" s="28">
        <v>0</v>
      </c>
      <c r="AE683" s="28"/>
      <c r="AF683" s="27">
        <v>0</v>
      </c>
      <c r="AG683" s="27">
        <f t="shared" si="94"/>
        <v>0</v>
      </c>
      <c r="AH683" s="27">
        <v>124989</v>
      </c>
      <c r="AI683" s="29">
        <f t="shared" si="92"/>
        <v>513171653.2323575</v>
      </c>
    </row>
    <row r="684" spans="1:35" ht="30" x14ac:dyDescent="0.25">
      <c r="A684" s="11" t="s">
        <v>1214</v>
      </c>
      <c r="B684" s="10" t="s">
        <v>2407</v>
      </c>
      <c r="C684" s="10" t="s">
        <v>1929</v>
      </c>
      <c r="D684" s="10"/>
      <c r="E684" s="10" t="s">
        <v>512</v>
      </c>
      <c r="F684" s="10" t="s">
        <v>1929</v>
      </c>
      <c r="G684" s="10">
        <v>0</v>
      </c>
      <c r="H684" s="10">
        <v>0</v>
      </c>
      <c r="I684" s="10">
        <v>0</v>
      </c>
      <c r="J684" s="10">
        <v>0</v>
      </c>
      <c r="K684" s="10">
        <f t="shared" si="93"/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f t="shared" si="87"/>
        <v>0</v>
      </c>
      <c r="W684" s="29">
        <v>0</v>
      </c>
      <c r="X684" s="29">
        <f t="shared" si="88"/>
        <v>0</v>
      </c>
      <c r="Y684" s="29">
        <f t="shared" si="89"/>
        <v>0</v>
      </c>
      <c r="Z684" s="29">
        <f t="shared" si="90"/>
        <v>0</v>
      </c>
      <c r="AA684" s="27">
        <v>0</v>
      </c>
      <c r="AB684" s="29">
        <f t="shared" si="91"/>
        <v>0</v>
      </c>
      <c r="AC684" s="28">
        <v>0</v>
      </c>
      <c r="AD684" s="28">
        <v>0</v>
      </c>
      <c r="AE684" s="28"/>
      <c r="AF684" s="27">
        <v>0</v>
      </c>
      <c r="AG684" s="27">
        <f t="shared" si="94"/>
        <v>0</v>
      </c>
      <c r="AH684" s="27">
        <v>0</v>
      </c>
      <c r="AI684" s="29">
        <f t="shared" si="92"/>
        <v>0</v>
      </c>
    </row>
    <row r="685" spans="1:35" ht="30" x14ac:dyDescent="0.25">
      <c r="A685" s="11" t="s">
        <v>1214</v>
      </c>
      <c r="B685" s="10" t="s">
        <v>2407</v>
      </c>
      <c r="C685" s="10" t="s">
        <v>1929</v>
      </c>
      <c r="D685" s="10"/>
      <c r="E685" s="10" t="s">
        <v>513</v>
      </c>
      <c r="F685" s="10" t="s">
        <v>1930</v>
      </c>
      <c r="G685" s="10">
        <v>4414290555.0100002</v>
      </c>
      <c r="H685" s="10">
        <v>0</v>
      </c>
      <c r="I685" s="10">
        <v>0</v>
      </c>
      <c r="J685" s="10">
        <v>0</v>
      </c>
      <c r="K685" s="10">
        <f t="shared" si="93"/>
        <v>4414290555.0100002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f t="shared" si="87"/>
        <v>4414290555.0100002</v>
      </c>
      <c r="W685" s="29">
        <v>4414290555.0100002</v>
      </c>
      <c r="X685" s="29">
        <f t="shared" si="88"/>
        <v>0</v>
      </c>
      <c r="Y685" s="29">
        <f t="shared" si="89"/>
        <v>0</v>
      </c>
      <c r="Z685" s="29">
        <f t="shared" si="90"/>
        <v>4414290555.0100002</v>
      </c>
      <c r="AA685" s="27">
        <v>0</v>
      </c>
      <c r="AB685" s="29">
        <f t="shared" si="91"/>
        <v>4414290555.0100002</v>
      </c>
      <c r="AC685" s="28">
        <v>0</v>
      </c>
      <c r="AD685" s="28">
        <v>0</v>
      </c>
      <c r="AE685" s="28"/>
      <c r="AF685" s="27">
        <v>0</v>
      </c>
      <c r="AG685" s="27">
        <f t="shared" si="94"/>
        <v>0</v>
      </c>
      <c r="AH685" s="27">
        <v>339768</v>
      </c>
      <c r="AI685" s="29">
        <f t="shared" si="92"/>
        <v>4414630323.0100002</v>
      </c>
    </row>
    <row r="686" spans="1:35" ht="30" x14ac:dyDescent="0.25">
      <c r="A686" s="11" t="s">
        <v>1214</v>
      </c>
      <c r="B686" s="10" t="s">
        <v>2407</v>
      </c>
      <c r="C686" s="10" t="s">
        <v>1929</v>
      </c>
      <c r="D686" s="10"/>
      <c r="E686" s="10" t="s">
        <v>514</v>
      </c>
      <c r="F686" s="10" t="s">
        <v>1931</v>
      </c>
      <c r="G686" s="10">
        <v>1691187792.97</v>
      </c>
      <c r="H686" s="10">
        <v>0</v>
      </c>
      <c r="I686" s="10">
        <v>0</v>
      </c>
      <c r="J686" s="10">
        <v>0</v>
      </c>
      <c r="K686" s="10">
        <f t="shared" si="93"/>
        <v>1691187792.97</v>
      </c>
      <c r="L686" s="10">
        <v>0</v>
      </c>
      <c r="M686" s="10">
        <v>41682425.267553806</v>
      </c>
      <c r="N686" s="10">
        <v>8341128.3618096709</v>
      </c>
      <c r="O686" s="10">
        <v>164677501.22999999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f t="shared" si="87"/>
        <v>1905888847.8293636</v>
      </c>
      <c r="W686" s="29">
        <v>1691187792.97</v>
      </c>
      <c r="X686" s="29">
        <f t="shared" si="88"/>
        <v>41682425.267553806</v>
      </c>
      <c r="Y686" s="29">
        <f t="shared" si="89"/>
        <v>173018629.59180966</v>
      </c>
      <c r="Z686" s="29">
        <f t="shared" si="90"/>
        <v>1905888847.8293636</v>
      </c>
      <c r="AA686" s="27">
        <v>943731145</v>
      </c>
      <c r="AB686" s="29">
        <f t="shared" si="91"/>
        <v>962157702.82936358</v>
      </c>
      <c r="AC686" s="28">
        <v>0</v>
      </c>
      <c r="AD686" s="28">
        <v>0</v>
      </c>
      <c r="AE686" s="28"/>
      <c r="AF686" s="27">
        <v>300000000</v>
      </c>
      <c r="AG686" s="27">
        <f t="shared" si="94"/>
        <v>300000000</v>
      </c>
      <c r="AH686" s="27">
        <v>130956</v>
      </c>
      <c r="AI686" s="29">
        <f t="shared" si="92"/>
        <v>1262288658.8293636</v>
      </c>
    </row>
    <row r="687" spans="1:35" ht="30" x14ac:dyDescent="0.25">
      <c r="A687" s="11" t="s">
        <v>1214</v>
      </c>
      <c r="B687" s="10" t="s">
        <v>2407</v>
      </c>
      <c r="C687" s="10" t="s">
        <v>1929</v>
      </c>
      <c r="D687" s="10"/>
      <c r="E687" s="10" t="s">
        <v>515</v>
      </c>
      <c r="F687" s="10" t="s">
        <v>1932</v>
      </c>
      <c r="G687" s="10">
        <v>2645543901</v>
      </c>
      <c r="H687" s="10">
        <v>0</v>
      </c>
      <c r="I687" s="10">
        <v>0</v>
      </c>
      <c r="J687" s="10">
        <v>0</v>
      </c>
      <c r="K687" s="10">
        <f t="shared" si="93"/>
        <v>2645543901</v>
      </c>
      <c r="L687" s="10">
        <v>0</v>
      </c>
      <c r="M687" s="10">
        <v>1299845376.7789726</v>
      </c>
      <c r="N687" s="10">
        <v>26566209.719965339</v>
      </c>
      <c r="O687" s="10">
        <v>528664902.92000002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f t="shared" si="87"/>
        <v>4500620390.4189377</v>
      </c>
      <c r="W687" s="29">
        <v>2645543901</v>
      </c>
      <c r="X687" s="29">
        <f t="shared" si="88"/>
        <v>1299845376.7789726</v>
      </c>
      <c r="Y687" s="29">
        <f t="shared" si="89"/>
        <v>555231112.6399653</v>
      </c>
      <c r="Z687" s="29">
        <f t="shared" si="90"/>
        <v>4500620390.4189377</v>
      </c>
      <c r="AA687" s="27">
        <v>3086998744.3699999</v>
      </c>
      <c r="AB687" s="29">
        <f t="shared" si="91"/>
        <v>1413621646.0489378</v>
      </c>
      <c r="AC687" s="28">
        <v>0</v>
      </c>
      <c r="AD687" s="28">
        <v>0</v>
      </c>
      <c r="AE687" s="28"/>
      <c r="AF687" s="27">
        <v>0</v>
      </c>
      <c r="AG687" s="27">
        <f t="shared" si="94"/>
        <v>0</v>
      </c>
      <c r="AH687" s="27">
        <v>187805</v>
      </c>
      <c r="AI687" s="29">
        <f t="shared" si="92"/>
        <v>1413809451.0489378</v>
      </c>
    </row>
    <row r="688" spans="1:35" ht="30" x14ac:dyDescent="0.25">
      <c r="A688" s="11" t="s">
        <v>1214</v>
      </c>
      <c r="B688" s="10" t="s">
        <v>2407</v>
      </c>
      <c r="C688" s="10" t="s">
        <v>1929</v>
      </c>
      <c r="D688" s="10"/>
      <c r="E688" s="10" t="s">
        <v>516</v>
      </c>
      <c r="F688" s="10" t="s">
        <v>1933</v>
      </c>
      <c r="G688" s="10">
        <v>2802100801.3000002</v>
      </c>
      <c r="H688" s="10">
        <v>0</v>
      </c>
      <c r="I688" s="10">
        <v>0</v>
      </c>
      <c r="J688" s="10">
        <v>0</v>
      </c>
      <c r="K688" s="10">
        <f t="shared" si="93"/>
        <v>2802100801.3000002</v>
      </c>
      <c r="L688" s="10">
        <v>0</v>
      </c>
      <c r="M688" s="10">
        <v>2325501448.5757914</v>
      </c>
      <c r="N688" s="10">
        <v>21152565.558337927</v>
      </c>
      <c r="O688" s="10">
        <v>413593926.58999997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f t="shared" si="87"/>
        <v>5562348742.0241299</v>
      </c>
      <c r="W688" s="29">
        <v>2802100801.3000002</v>
      </c>
      <c r="X688" s="29">
        <f t="shared" si="88"/>
        <v>2325501448.5757914</v>
      </c>
      <c r="Y688" s="29">
        <f t="shared" si="89"/>
        <v>434746492.1483379</v>
      </c>
      <c r="Z688" s="29">
        <f t="shared" si="90"/>
        <v>5562348742.0241299</v>
      </c>
      <c r="AA688" s="27">
        <v>4421036432.8400002</v>
      </c>
      <c r="AB688" s="29">
        <f t="shared" si="91"/>
        <v>1141312309.1841297</v>
      </c>
      <c r="AC688" s="28">
        <v>0</v>
      </c>
      <c r="AD688" s="28">
        <v>0</v>
      </c>
      <c r="AE688" s="28"/>
      <c r="AF688" s="27">
        <v>0</v>
      </c>
      <c r="AG688" s="27">
        <f t="shared" si="94"/>
        <v>0</v>
      </c>
      <c r="AH688" s="27">
        <v>215897</v>
      </c>
      <c r="AI688" s="29">
        <f t="shared" si="92"/>
        <v>1141528206.1841297</v>
      </c>
    </row>
    <row r="689" spans="1:35" ht="30" x14ac:dyDescent="0.25">
      <c r="A689" s="11" t="s">
        <v>1214</v>
      </c>
      <c r="B689" s="10" t="s">
        <v>2407</v>
      </c>
      <c r="C689" s="10" t="s">
        <v>1929</v>
      </c>
      <c r="D689" s="10"/>
      <c r="E689" s="10" t="s">
        <v>1045</v>
      </c>
      <c r="F689" s="10" t="s">
        <v>1934</v>
      </c>
      <c r="G689" s="10">
        <v>1576286582.3499999</v>
      </c>
      <c r="H689" s="10">
        <v>0</v>
      </c>
      <c r="I689" s="10">
        <v>0</v>
      </c>
      <c r="J689" s="10">
        <v>0</v>
      </c>
      <c r="K689" s="10">
        <f t="shared" si="93"/>
        <v>1576286582.3499999</v>
      </c>
      <c r="L689" s="10">
        <v>0</v>
      </c>
      <c r="M689" s="10">
        <v>252922701.58878088</v>
      </c>
      <c r="N689" s="10">
        <v>5033147.8169375956</v>
      </c>
      <c r="O689" s="10">
        <v>96662650.280000001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f t="shared" si="87"/>
        <v>1930905082.0357184</v>
      </c>
      <c r="W689" s="29">
        <v>1576286582.3499999</v>
      </c>
      <c r="X689" s="29">
        <f t="shared" si="88"/>
        <v>252922701.58878088</v>
      </c>
      <c r="Y689" s="29">
        <f t="shared" si="89"/>
        <v>101695798.0969376</v>
      </c>
      <c r="Z689" s="29">
        <f t="shared" si="90"/>
        <v>1930905082.0357184</v>
      </c>
      <c r="AA689" s="27">
        <v>1130068535.5</v>
      </c>
      <c r="AB689" s="29">
        <f t="shared" si="91"/>
        <v>800836546.53571844</v>
      </c>
      <c r="AC689" s="28">
        <v>0</v>
      </c>
      <c r="AD689" s="28">
        <v>0</v>
      </c>
      <c r="AE689" s="28"/>
      <c r="AF689" s="27">
        <v>0</v>
      </c>
      <c r="AG689" s="27">
        <f t="shared" si="94"/>
        <v>0</v>
      </c>
      <c r="AH689" s="27">
        <v>123987</v>
      </c>
      <c r="AI689" s="29">
        <f t="shared" si="92"/>
        <v>800960533.53571844</v>
      </c>
    </row>
    <row r="690" spans="1:35" ht="30" x14ac:dyDescent="0.25">
      <c r="A690" s="11" t="s">
        <v>1214</v>
      </c>
      <c r="B690" s="10" t="s">
        <v>2407</v>
      </c>
      <c r="C690" s="10" t="s">
        <v>1929</v>
      </c>
      <c r="D690" s="10"/>
      <c r="E690" s="10" t="s">
        <v>1046</v>
      </c>
      <c r="F690" s="10" t="s">
        <v>1935</v>
      </c>
      <c r="G690" s="10">
        <v>2495981510.46</v>
      </c>
      <c r="H690" s="10">
        <v>0</v>
      </c>
      <c r="I690" s="10">
        <v>0</v>
      </c>
      <c r="J690" s="10">
        <v>0</v>
      </c>
      <c r="K690" s="10">
        <f t="shared" si="93"/>
        <v>2495981510.46</v>
      </c>
      <c r="L690" s="10">
        <v>0</v>
      </c>
      <c r="M690" s="10">
        <v>353740902.65239382</v>
      </c>
      <c r="N690" s="10">
        <v>10276513.276266158</v>
      </c>
      <c r="O690" s="10">
        <v>198400847.47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f t="shared" si="87"/>
        <v>3058399773.8586597</v>
      </c>
      <c r="W690" s="29">
        <v>2495981510.46</v>
      </c>
      <c r="X690" s="29">
        <f t="shared" si="88"/>
        <v>353740902.65239382</v>
      </c>
      <c r="Y690" s="29">
        <f t="shared" si="89"/>
        <v>208677360.74626616</v>
      </c>
      <c r="Z690" s="29">
        <f t="shared" si="90"/>
        <v>3058399773.8586602</v>
      </c>
      <c r="AA690" s="27">
        <v>1131438988</v>
      </c>
      <c r="AB690" s="29">
        <f t="shared" si="91"/>
        <v>1926960785.8586602</v>
      </c>
      <c r="AC690" s="28">
        <v>0</v>
      </c>
      <c r="AD690" s="28">
        <v>0</v>
      </c>
      <c r="AE690" s="28"/>
      <c r="AF690" s="27">
        <v>0</v>
      </c>
      <c r="AG690" s="27">
        <f t="shared" si="94"/>
        <v>0</v>
      </c>
      <c r="AH690" s="27">
        <v>192520</v>
      </c>
      <c r="AI690" s="29">
        <f t="shared" si="92"/>
        <v>1927153305.8586602</v>
      </c>
    </row>
    <row r="691" spans="1:35" ht="30" x14ac:dyDescent="0.25">
      <c r="A691" s="11" t="s">
        <v>1214</v>
      </c>
      <c r="B691" s="10" t="s">
        <v>2407</v>
      </c>
      <c r="C691" s="10" t="s">
        <v>1929</v>
      </c>
      <c r="D691" s="10"/>
      <c r="E691" s="10" t="s">
        <v>517</v>
      </c>
      <c r="F691" s="10" t="s">
        <v>1936</v>
      </c>
      <c r="G691" s="10">
        <v>6715952252.1000004</v>
      </c>
      <c r="H691" s="10">
        <v>0</v>
      </c>
      <c r="I691" s="10">
        <v>0</v>
      </c>
      <c r="J691" s="10">
        <v>0</v>
      </c>
      <c r="K691" s="10">
        <f t="shared" si="93"/>
        <v>6715952252.1000004</v>
      </c>
      <c r="L691" s="10">
        <v>0</v>
      </c>
      <c r="M691" s="10">
        <v>1532951799.9206905</v>
      </c>
      <c r="N691" s="10">
        <v>68421388.724988937</v>
      </c>
      <c r="O691" s="10">
        <v>1336055598.8299999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f t="shared" si="87"/>
        <v>9653381039.5756798</v>
      </c>
      <c r="W691" s="29">
        <v>6715952252.1000004</v>
      </c>
      <c r="X691" s="29">
        <f t="shared" si="88"/>
        <v>1532951799.9206905</v>
      </c>
      <c r="Y691" s="29">
        <f t="shared" si="89"/>
        <v>1404476987.5549889</v>
      </c>
      <c r="Z691" s="29">
        <f t="shared" si="90"/>
        <v>9653381039.5756798</v>
      </c>
      <c r="AA691" s="27">
        <v>8738511376.4599991</v>
      </c>
      <c r="AB691" s="29">
        <f t="shared" si="91"/>
        <v>914869663.11568069</v>
      </c>
      <c r="AC691" s="28">
        <v>0</v>
      </c>
      <c r="AD691" s="28">
        <v>0</v>
      </c>
      <c r="AE691" s="28"/>
      <c r="AF691" s="27">
        <v>0</v>
      </c>
      <c r="AG691" s="27">
        <f t="shared" si="94"/>
        <v>0</v>
      </c>
      <c r="AH691" s="27">
        <v>285862</v>
      </c>
      <c r="AI691" s="29">
        <f t="shared" si="92"/>
        <v>915155525.11568069</v>
      </c>
    </row>
    <row r="692" spans="1:35" ht="30" x14ac:dyDescent="0.25">
      <c r="A692" s="11" t="s">
        <v>1214</v>
      </c>
      <c r="B692" s="10" t="s">
        <v>2407</v>
      </c>
      <c r="C692" s="10" t="s">
        <v>1929</v>
      </c>
      <c r="D692" s="10"/>
      <c r="E692" s="10" t="s">
        <v>1047</v>
      </c>
      <c r="F692" s="10" t="s">
        <v>1328</v>
      </c>
      <c r="G692" s="10">
        <v>1508354278.29</v>
      </c>
      <c r="H692" s="10">
        <v>0</v>
      </c>
      <c r="I692" s="10">
        <v>0</v>
      </c>
      <c r="J692" s="10">
        <v>0</v>
      </c>
      <c r="K692" s="10">
        <f t="shared" si="93"/>
        <v>1508354278.29</v>
      </c>
      <c r="L692" s="10">
        <v>0</v>
      </c>
      <c r="M692" s="10">
        <v>216772111.97191191</v>
      </c>
      <c r="N692" s="10">
        <v>6025900.7440858185</v>
      </c>
      <c r="O692" s="10">
        <v>116257795.72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f t="shared" si="87"/>
        <v>1847410086.7259977</v>
      </c>
      <c r="W692" s="29">
        <v>1508354278.29</v>
      </c>
      <c r="X692" s="29">
        <f t="shared" si="88"/>
        <v>216772111.97191191</v>
      </c>
      <c r="Y692" s="29">
        <f t="shared" si="89"/>
        <v>122283696.46408582</v>
      </c>
      <c r="Z692" s="29">
        <f t="shared" si="90"/>
        <v>1847410086.7259977</v>
      </c>
      <c r="AA692" s="27">
        <v>631283938</v>
      </c>
      <c r="AB692" s="29">
        <f t="shared" si="91"/>
        <v>1216126148.7259977</v>
      </c>
      <c r="AC692" s="28">
        <v>0</v>
      </c>
      <c r="AD692" s="28">
        <v>0</v>
      </c>
      <c r="AE692" s="28"/>
      <c r="AF692" s="27">
        <v>0</v>
      </c>
      <c r="AG692" s="27">
        <f t="shared" si="94"/>
        <v>0</v>
      </c>
      <c r="AH692" s="27">
        <v>116557</v>
      </c>
      <c r="AI692" s="29">
        <f t="shared" si="92"/>
        <v>1216242705.7259977</v>
      </c>
    </row>
    <row r="693" spans="1:35" ht="30" x14ac:dyDescent="0.25">
      <c r="A693" s="11" t="s">
        <v>1214</v>
      </c>
      <c r="B693" s="10" t="s">
        <v>2407</v>
      </c>
      <c r="C693" s="10" t="s">
        <v>1929</v>
      </c>
      <c r="D693" s="10"/>
      <c r="E693" s="10" t="s">
        <v>518</v>
      </c>
      <c r="F693" s="10" t="s">
        <v>1937</v>
      </c>
      <c r="G693" s="10">
        <v>3570483064.8499999</v>
      </c>
      <c r="H693" s="10">
        <v>0</v>
      </c>
      <c r="I693" s="10">
        <v>0</v>
      </c>
      <c r="J693" s="10">
        <v>0</v>
      </c>
      <c r="K693" s="10">
        <f t="shared" si="93"/>
        <v>3570483064.8499999</v>
      </c>
      <c r="L693" s="10">
        <v>0</v>
      </c>
      <c r="M693" s="10">
        <v>1526591101.6269541</v>
      </c>
      <c r="N693" s="10">
        <v>36387527.963187933</v>
      </c>
      <c r="O693" s="10">
        <v>710260893.07000005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f t="shared" si="87"/>
        <v>5843722587.5101414</v>
      </c>
      <c r="W693" s="29">
        <v>3570483064.8499999</v>
      </c>
      <c r="X693" s="29">
        <f t="shared" si="88"/>
        <v>1526591101.6269541</v>
      </c>
      <c r="Y693" s="29">
        <f t="shared" si="89"/>
        <v>746648421.03318799</v>
      </c>
      <c r="Z693" s="29">
        <f t="shared" si="90"/>
        <v>5843722587.5101414</v>
      </c>
      <c r="AA693" s="27">
        <v>2367573783.1900001</v>
      </c>
      <c r="AB693" s="29">
        <f t="shared" si="91"/>
        <v>3476148804.3201413</v>
      </c>
      <c r="AC693" s="28">
        <v>0</v>
      </c>
      <c r="AD693" s="28">
        <v>0</v>
      </c>
      <c r="AE693" s="28"/>
      <c r="AF693" s="27">
        <v>0</v>
      </c>
      <c r="AG693" s="27">
        <f t="shared" si="94"/>
        <v>0</v>
      </c>
      <c r="AH693" s="27">
        <v>243940</v>
      </c>
      <c r="AI693" s="29">
        <f t="shared" si="92"/>
        <v>3476392744.3201413</v>
      </c>
    </row>
    <row r="694" spans="1:35" ht="30" x14ac:dyDescent="0.25">
      <c r="A694" s="11" t="s">
        <v>1214</v>
      </c>
      <c r="B694" s="10" t="s">
        <v>2407</v>
      </c>
      <c r="C694" s="10" t="s">
        <v>1929</v>
      </c>
      <c r="D694" s="10"/>
      <c r="E694" s="10" t="s">
        <v>1048</v>
      </c>
      <c r="F694" s="10" t="s">
        <v>1938</v>
      </c>
      <c r="G694" s="10">
        <v>1785973264.02</v>
      </c>
      <c r="H694" s="10">
        <v>0</v>
      </c>
      <c r="I694" s="10">
        <v>0</v>
      </c>
      <c r="J694" s="10">
        <v>0</v>
      </c>
      <c r="K694" s="10">
        <f t="shared" si="93"/>
        <v>1785973264.02</v>
      </c>
      <c r="L694" s="10">
        <v>0</v>
      </c>
      <c r="M694" s="10">
        <v>113931327.2297864</v>
      </c>
      <c r="N694" s="10">
        <v>10875818.034598172</v>
      </c>
      <c r="O694" s="10">
        <v>210963456.83000001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f t="shared" ref="V694:V757" si="95">+K694+M694+N694+L694+O694+P694+Q694</f>
        <v>2121743866.1143844</v>
      </c>
      <c r="W694" s="29">
        <v>1785973264.02</v>
      </c>
      <c r="X694" s="29">
        <f t="shared" ref="X694:X757" si="96">+M694+Q694+S694</f>
        <v>113931327.2297864</v>
      </c>
      <c r="Y694" s="29">
        <f t="shared" ref="Y694:Y757" si="97">+H694+I694+J694+N694+O694+P694+R694+U694</f>
        <v>221839274.86459818</v>
      </c>
      <c r="Z694" s="29">
        <f t="shared" ref="Z694:Z757" si="98">+W694+X694+Y694</f>
        <v>2121743866.1143847</v>
      </c>
      <c r="AA694" s="27">
        <v>969756815.24000001</v>
      </c>
      <c r="AB694" s="29">
        <f t="shared" ref="AB694:AB757" si="99">+Z694-AA694</f>
        <v>1151987050.8743846</v>
      </c>
      <c r="AC694" s="28">
        <v>0</v>
      </c>
      <c r="AD694" s="28">
        <v>0</v>
      </c>
      <c r="AE694" s="28"/>
      <c r="AF694" s="27">
        <v>0</v>
      </c>
      <c r="AG694" s="27">
        <f t="shared" si="94"/>
        <v>0</v>
      </c>
      <c r="AH694" s="27">
        <v>139494</v>
      </c>
      <c r="AI694" s="29">
        <f t="shared" ref="AI694:AI757" si="100">+AB694+AG694+AH694</f>
        <v>1152126544.8743846</v>
      </c>
    </row>
    <row r="695" spans="1:35" ht="30" x14ac:dyDescent="0.25">
      <c r="A695" s="11" t="s">
        <v>1214</v>
      </c>
      <c r="B695" s="10" t="s">
        <v>2407</v>
      </c>
      <c r="C695" s="10" t="s">
        <v>1929</v>
      </c>
      <c r="D695" s="10"/>
      <c r="E695" s="10" t="s">
        <v>1049</v>
      </c>
      <c r="F695" s="10" t="s">
        <v>1939</v>
      </c>
      <c r="G695" s="10">
        <v>2082178833.8599999</v>
      </c>
      <c r="H695" s="10">
        <v>0</v>
      </c>
      <c r="I695" s="10">
        <v>0</v>
      </c>
      <c r="J695" s="10">
        <v>0</v>
      </c>
      <c r="K695" s="10">
        <f t="shared" si="93"/>
        <v>2082178833.8599999</v>
      </c>
      <c r="L695" s="10">
        <v>0</v>
      </c>
      <c r="M695" s="10">
        <v>527843639.66359091</v>
      </c>
      <c r="N695" s="10">
        <v>14144466.361071169</v>
      </c>
      <c r="O695" s="10">
        <v>281856975.87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f t="shared" si="95"/>
        <v>2906023915.754662</v>
      </c>
      <c r="W695" s="29">
        <v>2082178833.8599999</v>
      </c>
      <c r="X695" s="29">
        <f t="shared" si="96"/>
        <v>527843639.66359091</v>
      </c>
      <c r="Y695" s="29">
        <f t="shared" si="97"/>
        <v>296001442.23107117</v>
      </c>
      <c r="Z695" s="29">
        <f t="shared" si="98"/>
        <v>2906023915.754662</v>
      </c>
      <c r="AA695" s="27">
        <v>2573000000</v>
      </c>
      <c r="AB695" s="29">
        <f t="shared" si="99"/>
        <v>333023915.75466204</v>
      </c>
      <c r="AC695" s="28">
        <v>0</v>
      </c>
      <c r="AD695" s="28">
        <v>0</v>
      </c>
      <c r="AE695" s="28"/>
      <c r="AF695" s="27">
        <v>0</v>
      </c>
      <c r="AG695" s="27">
        <f t="shared" si="94"/>
        <v>0</v>
      </c>
      <c r="AH695" s="27">
        <v>160174</v>
      </c>
      <c r="AI695" s="29">
        <f t="shared" si="100"/>
        <v>333184089.75466204</v>
      </c>
    </row>
    <row r="696" spans="1:35" ht="30" x14ac:dyDescent="0.25">
      <c r="A696" s="11" t="s">
        <v>1214</v>
      </c>
      <c r="B696" s="10" t="s">
        <v>2407</v>
      </c>
      <c r="C696" s="10" t="s">
        <v>1929</v>
      </c>
      <c r="D696" s="10"/>
      <c r="E696" s="10" t="s">
        <v>1050</v>
      </c>
      <c r="F696" s="10" t="s">
        <v>1940</v>
      </c>
      <c r="G696" s="10">
        <v>3663252224.4499998</v>
      </c>
      <c r="H696" s="10">
        <v>0</v>
      </c>
      <c r="I696" s="10">
        <v>0</v>
      </c>
      <c r="J696" s="10">
        <v>0</v>
      </c>
      <c r="K696" s="10">
        <f t="shared" si="93"/>
        <v>3663252224.4499998</v>
      </c>
      <c r="L696" s="10">
        <v>0</v>
      </c>
      <c r="M696" s="10">
        <v>924023260.02093887</v>
      </c>
      <c r="N696" s="10">
        <v>37418265.361868143</v>
      </c>
      <c r="O696" s="10">
        <v>728214692.75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f t="shared" si="95"/>
        <v>5352908442.5828066</v>
      </c>
      <c r="W696" s="29">
        <v>3663252224.4499998</v>
      </c>
      <c r="X696" s="29">
        <f t="shared" si="96"/>
        <v>924023260.02093887</v>
      </c>
      <c r="Y696" s="29">
        <f t="shared" si="97"/>
        <v>765632958.11186814</v>
      </c>
      <c r="Z696" s="29">
        <f t="shared" si="98"/>
        <v>5352908442.5828066</v>
      </c>
      <c r="AA696" s="27">
        <v>3791919419.5999999</v>
      </c>
      <c r="AB696" s="29">
        <f t="shared" si="99"/>
        <v>1560989022.9828067</v>
      </c>
      <c r="AC696" s="28">
        <v>0</v>
      </c>
      <c r="AD696" s="28">
        <v>0</v>
      </c>
      <c r="AE696" s="28"/>
      <c r="AF696" s="27">
        <v>0</v>
      </c>
      <c r="AG696" s="27">
        <f t="shared" si="94"/>
        <v>0</v>
      </c>
      <c r="AH696" s="27">
        <v>211666</v>
      </c>
      <c r="AI696" s="29">
        <f t="shared" si="100"/>
        <v>1561200688.9828067</v>
      </c>
    </row>
    <row r="697" spans="1:35" ht="30" x14ac:dyDescent="0.25">
      <c r="A697" s="11" t="s">
        <v>1214</v>
      </c>
      <c r="B697" s="10" t="s">
        <v>2407</v>
      </c>
      <c r="C697" s="10" t="s">
        <v>1929</v>
      </c>
      <c r="D697" s="10"/>
      <c r="E697" s="10" t="s">
        <v>519</v>
      </c>
      <c r="F697" s="10" t="s">
        <v>1941</v>
      </c>
      <c r="G697" s="10">
        <v>2243634862.5500002</v>
      </c>
      <c r="H697" s="10">
        <v>0</v>
      </c>
      <c r="I697" s="10">
        <v>0</v>
      </c>
      <c r="J697" s="10">
        <v>0</v>
      </c>
      <c r="K697" s="10">
        <f t="shared" si="93"/>
        <v>2243634862.5500002</v>
      </c>
      <c r="L697" s="10">
        <v>0</v>
      </c>
      <c r="M697" s="10">
        <v>621871611.1002636</v>
      </c>
      <c r="N697" s="10">
        <v>18208409.598643899</v>
      </c>
      <c r="O697" s="10">
        <v>360351189.22000003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f t="shared" si="95"/>
        <v>3244066072.4689074</v>
      </c>
      <c r="W697" s="29">
        <v>2243634862.5500002</v>
      </c>
      <c r="X697" s="29">
        <f t="shared" si="96"/>
        <v>621871611.1002636</v>
      </c>
      <c r="Y697" s="29">
        <f t="shared" si="97"/>
        <v>378559598.81864393</v>
      </c>
      <c r="Z697" s="29">
        <f t="shared" si="98"/>
        <v>3244066072.4689078</v>
      </c>
      <c r="AA697" s="27">
        <v>3058010148</v>
      </c>
      <c r="AB697" s="29">
        <f t="shared" si="99"/>
        <v>186055924.46890783</v>
      </c>
      <c r="AC697" s="28">
        <v>0</v>
      </c>
      <c r="AD697" s="28">
        <v>0</v>
      </c>
      <c r="AE697" s="28"/>
      <c r="AF697" s="27">
        <v>0</v>
      </c>
      <c r="AG697" s="27">
        <f t="shared" si="94"/>
        <v>0</v>
      </c>
      <c r="AH697" s="27">
        <v>172550</v>
      </c>
      <c r="AI697" s="29">
        <f t="shared" si="100"/>
        <v>186228474.46890783</v>
      </c>
    </row>
    <row r="698" spans="1:35" ht="30" x14ac:dyDescent="0.25">
      <c r="A698" s="11" t="s">
        <v>1214</v>
      </c>
      <c r="B698" s="10" t="s">
        <v>2407</v>
      </c>
      <c r="C698" s="10" t="s">
        <v>1929</v>
      </c>
      <c r="D698" s="10"/>
      <c r="E698" s="10" t="s">
        <v>1051</v>
      </c>
      <c r="F698" s="10" t="s">
        <v>1942</v>
      </c>
      <c r="G698" s="10">
        <v>3105351399.5900002</v>
      </c>
      <c r="H698" s="10">
        <v>0</v>
      </c>
      <c r="I698" s="10">
        <v>0</v>
      </c>
      <c r="J698" s="10">
        <v>0</v>
      </c>
      <c r="K698" s="10">
        <f t="shared" si="93"/>
        <v>3105351399.5900002</v>
      </c>
      <c r="L698" s="10">
        <v>0</v>
      </c>
      <c r="M698" s="10">
        <v>469678132.93540907</v>
      </c>
      <c r="N698" s="10">
        <v>13720463.002263963</v>
      </c>
      <c r="O698" s="10">
        <v>279293950.94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f t="shared" si="95"/>
        <v>3868043946.4676733</v>
      </c>
      <c r="W698" s="29">
        <v>3105351399.5900002</v>
      </c>
      <c r="X698" s="29">
        <f t="shared" si="96"/>
        <v>469678132.93540907</v>
      </c>
      <c r="Y698" s="29">
        <f t="shared" si="97"/>
        <v>293014413.94226396</v>
      </c>
      <c r="Z698" s="29">
        <f t="shared" si="98"/>
        <v>3868043946.4676733</v>
      </c>
      <c r="AA698" s="27">
        <v>1439323183.0799999</v>
      </c>
      <c r="AB698" s="29">
        <f t="shared" si="99"/>
        <v>2428720763.3876734</v>
      </c>
      <c r="AC698" s="28">
        <v>0</v>
      </c>
      <c r="AD698" s="28">
        <v>0</v>
      </c>
      <c r="AE698" s="28"/>
      <c r="AF698" s="27">
        <v>0</v>
      </c>
      <c r="AG698" s="27">
        <f t="shared" si="94"/>
        <v>0</v>
      </c>
      <c r="AH698" s="27">
        <v>238499</v>
      </c>
      <c r="AI698" s="29">
        <f t="shared" si="100"/>
        <v>2428959262.3876734</v>
      </c>
    </row>
    <row r="699" spans="1:35" ht="30" x14ac:dyDescent="0.25">
      <c r="A699" s="11" t="s">
        <v>1214</v>
      </c>
      <c r="B699" s="10" t="s">
        <v>2407</v>
      </c>
      <c r="C699" s="10" t="s">
        <v>1929</v>
      </c>
      <c r="D699" s="10"/>
      <c r="E699" s="10" t="s">
        <v>1052</v>
      </c>
      <c r="F699" s="10" t="s">
        <v>1943</v>
      </c>
      <c r="G699" s="10">
        <v>1477813155.3099999</v>
      </c>
      <c r="H699" s="10">
        <v>0</v>
      </c>
      <c r="I699" s="10">
        <v>0</v>
      </c>
      <c r="J699" s="10">
        <v>0</v>
      </c>
      <c r="K699" s="10">
        <f t="shared" si="93"/>
        <v>1477813155.3099999</v>
      </c>
      <c r="L699" s="10">
        <v>0</v>
      </c>
      <c r="M699" s="10">
        <v>218349916.35836816</v>
      </c>
      <c r="N699" s="10">
        <v>5265435.4222172797</v>
      </c>
      <c r="O699" s="10">
        <v>102735630.42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f t="shared" si="95"/>
        <v>1804164137.5105855</v>
      </c>
      <c r="W699" s="29">
        <v>1477813155.3099999</v>
      </c>
      <c r="X699" s="29">
        <f t="shared" si="96"/>
        <v>218349916.35836816</v>
      </c>
      <c r="Y699" s="29">
        <f t="shared" si="97"/>
        <v>108001065.84221728</v>
      </c>
      <c r="Z699" s="29">
        <f t="shared" si="98"/>
        <v>1804164137.5105853</v>
      </c>
      <c r="AA699" s="27">
        <v>1578770178.6300001</v>
      </c>
      <c r="AB699" s="29">
        <f t="shared" si="99"/>
        <v>225393958.88058519</v>
      </c>
      <c r="AC699" s="28">
        <v>0</v>
      </c>
      <c r="AD699" s="28">
        <v>0</v>
      </c>
      <c r="AE699" s="28"/>
      <c r="AF699" s="27">
        <v>0</v>
      </c>
      <c r="AG699" s="27">
        <f t="shared" si="94"/>
        <v>0</v>
      </c>
      <c r="AH699" s="27">
        <v>114637</v>
      </c>
      <c r="AI699" s="29">
        <f t="shared" si="100"/>
        <v>225508595.88058519</v>
      </c>
    </row>
    <row r="700" spans="1:35" ht="30" x14ac:dyDescent="0.25">
      <c r="A700" s="11" t="s">
        <v>1214</v>
      </c>
      <c r="B700" s="10" t="s">
        <v>2407</v>
      </c>
      <c r="C700" s="10" t="s">
        <v>1929</v>
      </c>
      <c r="D700" s="10"/>
      <c r="E700" s="10" t="s">
        <v>1053</v>
      </c>
      <c r="F700" s="10" t="s">
        <v>1944</v>
      </c>
      <c r="G700" s="10">
        <v>2067166451.72</v>
      </c>
      <c r="H700" s="10">
        <v>0</v>
      </c>
      <c r="I700" s="10">
        <v>0</v>
      </c>
      <c r="J700" s="10">
        <v>0</v>
      </c>
      <c r="K700" s="10">
        <f t="shared" si="93"/>
        <v>2067166451.72</v>
      </c>
      <c r="L700" s="10">
        <v>0</v>
      </c>
      <c r="M700" s="10">
        <v>368597098.30137253</v>
      </c>
      <c r="N700" s="10">
        <v>10663387.416954637</v>
      </c>
      <c r="O700" s="10">
        <v>213122458.09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f t="shared" si="95"/>
        <v>2659549395.5283275</v>
      </c>
      <c r="W700" s="29">
        <v>2067166451.72</v>
      </c>
      <c r="X700" s="29">
        <f t="shared" si="96"/>
        <v>368597098.30137253</v>
      </c>
      <c r="Y700" s="29">
        <f t="shared" si="97"/>
        <v>223785845.50695464</v>
      </c>
      <c r="Z700" s="29">
        <f t="shared" si="98"/>
        <v>2659549395.5283275</v>
      </c>
      <c r="AA700" s="27">
        <v>1887423693.1199999</v>
      </c>
      <c r="AB700" s="29">
        <f t="shared" si="99"/>
        <v>772125702.40832758</v>
      </c>
      <c r="AC700" s="28">
        <v>0</v>
      </c>
      <c r="AD700" s="28">
        <v>0</v>
      </c>
      <c r="AE700" s="28"/>
      <c r="AF700" s="27">
        <v>0</v>
      </c>
      <c r="AG700" s="27">
        <f t="shared" si="94"/>
        <v>0</v>
      </c>
      <c r="AH700" s="27">
        <v>159899</v>
      </c>
      <c r="AI700" s="29">
        <f t="shared" si="100"/>
        <v>772285601.40832758</v>
      </c>
    </row>
    <row r="701" spans="1:35" ht="30" x14ac:dyDescent="0.25">
      <c r="A701" s="11" t="s">
        <v>1214</v>
      </c>
      <c r="B701" s="10" t="s">
        <v>2407</v>
      </c>
      <c r="C701" s="10" t="s">
        <v>1929</v>
      </c>
      <c r="D701" s="10"/>
      <c r="E701" s="10" t="s">
        <v>1054</v>
      </c>
      <c r="F701" s="10" t="s">
        <v>1945</v>
      </c>
      <c r="G701" s="10">
        <v>2165316601.9499998</v>
      </c>
      <c r="H701" s="10">
        <v>0</v>
      </c>
      <c r="I701" s="10">
        <v>0</v>
      </c>
      <c r="J701" s="10">
        <v>0</v>
      </c>
      <c r="K701" s="10">
        <f t="shared" si="93"/>
        <v>2165316601.9499998</v>
      </c>
      <c r="L701" s="10">
        <v>0</v>
      </c>
      <c r="M701" s="10">
        <v>800330189.30903912</v>
      </c>
      <c r="N701" s="10">
        <v>21736548.796578765</v>
      </c>
      <c r="O701" s="10">
        <v>417242764.73000002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f t="shared" si="95"/>
        <v>3404626104.7856178</v>
      </c>
      <c r="W701" s="29">
        <v>2165316601.9499998</v>
      </c>
      <c r="X701" s="29">
        <f t="shared" si="96"/>
        <v>800330189.30903912</v>
      </c>
      <c r="Y701" s="29">
        <f t="shared" si="97"/>
        <v>438979313.52657878</v>
      </c>
      <c r="Z701" s="29">
        <f t="shared" si="98"/>
        <v>3404626104.7856178</v>
      </c>
      <c r="AA701" s="27">
        <v>2720535229.1500001</v>
      </c>
      <c r="AB701" s="29">
        <f t="shared" si="99"/>
        <v>684090875.63561773</v>
      </c>
      <c r="AC701" s="28">
        <v>0</v>
      </c>
      <c r="AD701" s="28">
        <v>0</v>
      </c>
      <c r="AE701" s="28"/>
      <c r="AF701" s="27">
        <v>0</v>
      </c>
      <c r="AG701" s="27">
        <f t="shared" si="94"/>
        <v>0</v>
      </c>
      <c r="AH701" s="27">
        <v>166331</v>
      </c>
      <c r="AI701" s="29">
        <f t="shared" si="100"/>
        <v>684257206.63561773</v>
      </c>
    </row>
    <row r="702" spans="1:35" ht="30" x14ac:dyDescent="0.25">
      <c r="A702" s="11" t="s">
        <v>1214</v>
      </c>
      <c r="B702" s="10" t="s">
        <v>2407</v>
      </c>
      <c r="C702" s="10" t="s">
        <v>1929</v>
      </c>
      <c r="D702" s="10"/>
      <c r="E702" s="10" t="s">
        <v>520</v>
      </c>
      <c r="F702" s="10" t="s">
        <v>1946</v>
      </c>
      <c r="G702" s="10">
        <v>3965094112.8499999</v>
      </c>
      <c r="H702" s="10">
        <v>0</v>
      </c>
      <c r="I702" s="10">
        <v>0</v>
      </c>
      <c r="J702" s="10">
        <v>0</v>
      </c>
      <c r="K702" s="10">
        <f t="shared" si="93"/>
        <v>3965094112.8499999</v>
      </c>
      <c r="L702" s="10">
        <v>0</v>
      </c>
      <c r="M702" s="10">
        <v>4099281155.5396557</v>
      </c>
      <c r="N702" s="10">
        <v>39512251.603527308</v>
      </c>
      <c r="O702" s="10">
        <v>794209425.38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f t="shared" si="95"/>
        <v>8898096945.3731823</v>
      </c>
      <c r="W702" s="29">
        <v>3965094112.8499999</v>
      </c>
      <c r="X702" s="29">
        <f t="shared" si="96"/>
        <v>4099281155.5396557</v>
      </c>
      <c r="Y702" s="29">
        <f t="shared" si="97"/>
        <v>833721676.9835273</v>
      </c>
      <c r="Z702" s="29">
        <f t="shared" si="98"/>
        <v>8898096945.3731842</v>
      </c>
      <c r="AA702" s="27">
        <v>5298905634.1099997</v>
      </c>
      <c r="AB702" s="29">
        <f t="shared" si="99"/>
        <v>3599191311.2631845</v>
      </c>
      <c r="AC702" s="28">
        <v>0</v>
      </c>
      <c r="AD702" s="28">
        <v>0</v>
      </c>
      <c r="AE702" s="28"/>
      <c r="AF702" s="27">
        <v>954810692.00999999</v>
      </c>
      <c r="AG702" s="27">
        <f t="shared" si="94"/>
        <v>954810692.00999999</v>
      </c>
      <c r="AH702" s="27">
        <v>258011</v>
      </c>
      <c r="AI702" s="29">
        <f t="shared" si="100"/>
        <v>4554260014.2731848</v>
      </c>
    </row>
    <row r="703" spans="1:35" ht="30" x14ac:dyDescent="0.25">
      <c r="A703" s="11" t="s">
        <v>1214</v>
      </c>
      <c r="B703" s="10" t="s">
        <v>2407</v>
      </c>
      <c r="C703" s="10" t="s">
        <v>1929</v>
      </c>
      <c r="D703" s="10"/>
      <c r="E703" s="10" t="s">
        <v>1055</v>
      </c>
      <c r="F703" s="10" t="s">
        <v>1947</v>
      </c>
      <c r="G703" s="10">
        <v>2840749356.9099998</v>
      </c>
      <c r="H703" s="10">
        <v>0</v>
      </c>
      <c r="I703" s="10">
        <v>0</v>
      </c>
      <c r="J703" s="10">
        <v>0</v>
      </c>
      <c r="K703" s="10">
        <f t="shared" ref="K703:K766" si="101">SUM(G703:J703)</f>
        <v>2840749356.9099998</v>
      </c>
      <c r="L703" s="10">
        <v>0</v>
      </c>
      <c r="M703" s="10">
        <v>498140849.31286049</v>
      </c>
      <c r="N703" s="10">
        <v>21006778.432459354</v>
      </c>
      <c r="O703" s="10">
        <v>425739886.60000002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f t="shared" si="95"/>
        <v>3785636871.2553196</v>
      </c>
      <c r="W703" s="29">
        <v>2840749356.9099998</v>
      </c>
      <c r="X703" s="29">
        <f t="shared" si="96"/>
        <v>498140849.31286049</v>
      </c>
      <c r="Y703" s="29">
        <f t="shared" si="97"/>
        <v>446746665.03245938</v>
      </c>
      <c r="Z703" s="29">
        <f t="shared" si="98"/>
        <v>3785636871.2553196</v>
      </c>
      <c r="AA703" s="27">
        <v>0</v>
      </c>
      <c r="AB703" s="29">
        <f t="shared" si="99"/>
        <v>3785636871.2553196</v>
      </c>
      <c r="AC703" s="28">
        <v>0</v>
      </c>
      <c r="AD703" s="28">
        <v>0</v>
      </c>
      <c r="AE703" s="28"/>
      <c r="AF703" s="27">
        <v>9189594</v>
      </c>
      <c r="AG703" s="27">
        <f t="shared" si="94"/>
        <v>9189594</v>
      </c>
      <c r="AH703" s="27">
        <v>220184</v>
      </c>
      <c r="AI703" s="29">
        <f t="shared" si="100"/>
        <v>3795046649.2553196</v>
      </c>
    </row>
    <row r="704" spans="1:35" ht="30" x14ac:dyDescent="0.25">
      <c r="A704" s="11" t="s">
        <v>1214</v>
      </c>
      <c r="B704" s="10" t="s">
        <v>2407</v>
      </c>
      <c r="C704" s="10" t="s">
        <v>1929</v>
      </c>
      <c r="D704" s="10"/>
      <c r="E704" s="10" t="s">
        <v>1056</v>
      </c>
      <c r="F704" s="10" t="s">
        <v>1948</v>
      </c>
      <c r="G704" s="10">
        <v>1210752373.1600001</v>
      </c>
      <c r="H704" s="10">
        <v>0</v>
      </c>
      <c r="I704" s="10">
        <v>0</v>
      </c>
      <c r="J704" s="10">
        <v>0</v>
      </c>
      <c r="K704" s="10">
        <f t="shared" si="101"/>
        <v>1210752373.1600001</v>
      </c>
      <c r="L704" s="10">
        <v>0</v>
      </c>
      <c r="M704" s="10">
        <v>1460975526.3497257</v>
      </c>
      <c r="N704" s="10">
        <v>5194252.5965538919</v>
      </c>
      <c r="O704" s="10">
        <v>99516067.290000007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f t="shared" si="95"/>
        <v>2776438219.3962793</v>
      </c>
      <c r="W704" s="29">
        <v>1210752373.1600001</v>
      </c>
      <c r="X704" s="29">
        <f t="shared" si="96"/>
        <v>1460975526.3497257</v>
      </c>
      <c r="Y704" s="29">
        <f t="shared" si="97"/>
        <v>104710319.8865539</v>
      </c>
      <c r="Z704" s="29">
        <f t="shared" si="98"/>
        <v>2776438219.3962793</v>
      </c>
      <c r="AA704" s="27">
        <v>1356117451</v>
      </c>
      <c r="AB704" s="29">
        <f t="shared" si="99"/>
        <v>1420320768.3962793</v>
      </c>
      <c r="AC704" s="28">
        <v>0</v>
      </c>
      <c r="AD704" s="28">
        <v>0</v>
      </c>
      <c r="AE704" s="28"/>
      <c r="AF704" s="27">
        <v>0</v>
      </c>
      <c r="AG704" s="27">
        <f t="shared" si="94"/>
        <v>0</v>
      </c>
      <c r="AH704" s="27">
        <v>93607</v>
      </c>
      <c r="AI704" s="29">
        <f t="shared" si="100"/>
        <v>1420414375.3962793</v>
      </c>
    </row>
    <row r="705" spans="1:35" ht="30" x14ac:dyDescent="0.25">
      <c r="A705" s="11" t="s">
        <v>1214</v>
      </c>
      <c r="B705" s="10" t="s">
        <v>2407</v>
      </c>
      <c r="C705" s="10" t="s">
        <v>1929</v>
      </c>
      <c r="D705" s="10"/>
      <c r="E705" s="10" t="s">
        <v>1057</v>
      </c>
      <c r="F705" s="10" t="s">
        <v>1949</v>
      </c>
      <c r="G705" s="10">
        <v>2578697325.1799998</v>
      </c>
      <c r="H705" s="10">
        <v>0</v>
      </c>
      <c r="I705" s="10">
        <v>0</v>
      </c>
      <c r="J705" s="10">
        <v>0</v>
      </c>
      <c r="K705" s="10">
        <f t="shared" si="101"/>
        <v>2578697325.1799998</v>
      </c>
      <c r="L705" s="10">
        <v>0</v>
      </c>
      <c r="M705" s="10">
        <v>40751047.899943829</v>
      </c>
      <c r="N705" s="10">
        <v>11415166.069905579</v>
      </c>
      <c r="O705" s="10">
        <v>228727870.34999999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f t="shared" si="95"/>
        <v>2859591409.4998493</v>
      </c>
      <c r="W705" s="29">
        <v>2578697325.1799998</v>
      </c>
      <c r="X705" s="29">
        <f t="shared" si="96"/>
        <v>40751047.899943829</v>
      </c>
      <c r="Y705" s="29">
        <f t="shared" si="97"/>
        <v>240143036.41990557</v>
      </c>
      <c r="Z705" s="29">
        <f t="shared" si="98"/>
        <v>2859591409.4998493</v>
      </c>
      <c r="AA705" s="27">
        <v>2361337725.0999999</v>
      </c>
      <c r="AB705" s="29">
        <f t="shared" si="99"/>
        <v>498253684.39984941</v>
      </c>
      <c r="AC705" s="28">
        <v>0</v>
      </c>
      <c r="AD705" s="28">
        <v>0</v>
      </c>
      <c r="AE705" s="28"/>
      <c r="AF705" s="27">
        <v>0</v>
      </c>
      <c r="AG705" s="27">
        <f t="shared" si="94"/>
        <v>0</v>
      </c>
      <c r="AH705" s="27">
        <v>198202</v>
      </c>
      <c r="AI705" s="29">
        <f t="shared" si="100"/>
        <v>498451886.39984941</v>
      </c>
    </row>
    <row r="706" spans="1:35" ht="30" x14ac:dyDescent="0.25">
      <c r="A706" s="11" t="s">
        <v>1214</v>
      </c>
      <c r="B706" s="10" t="s">
        <v>2407</v>
      </c>
      <c r="C706" s="10" t="s">
        <v>1929</v>
      </c>
      <c r="D706" s="10"/>
      <c r="E706" s="10" t="s">
        <v>1058</v>
      </c>
      <c r="F706" s="10" t="s">
        <v>1624</v>
      </c>
      <c r="G706" s="10">
        <v>1361237434.1700001</v>
      </c>
      <c r="H706" s="10">
        <v>0</v>
      </c>
      <c r="I706" s="10">
        <v>0</v>
      </c>
      <c r="J706" s="10">
        <v>0</v>
      </c>
      <c r="K706" s="10">
        <f t="shared" si="101"/>
        <v>1361237434.1700001</v>
      </c>
      <c r="L706" s="10">
        <v>0</v>
      </c>
      <c r="M706" s="10">
        <v>261426762.8514334</v>
      </c>
      <c r="N706" s="10">
        <v>4402302.3090122342</v>
      </c>
      <c r="O706" s="10">
        <v>82824841.560000002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f t="shared" si="95"/>
        <v>1709891340.8904455</v>
      </c>
      <c r="W706" s="29">
        <v>1361237434.1700001</v>
      </c>
      <c r="X706" s="29">
        <f t="shared" si="96"/>
        <v>261426762.8514334</v>
      </c>
      <c r="Y706" s="29">
        <f t="shared" si="97"/>
        <v>87227143.869012237</v>
      </c>
      <c r="Z706" s="29">
        <f t="shared" si="98"/>
        <v>1709891340.8904457</v>
      </c>
      <c r="AA706" s="27">
        <v>0</v>
      </c>
      <c r="AB706" s="29">
        <f t="shared" si="99"/>
        <v>1709891340.8904457</v>
      </c>
      <c r="AC706" s="28">
        <v>0</v>
      </c>
      <c r="AD706" s="28">
        <v>0</v>
      </c>
      <c r="AE706" s="28"/>
      <c r="AF706" s="27">
        <v>0</v>
      </c>
      <c r="AG706" s="27">
        <f t="shared" si="94"/>
        <v>0</v>
      </c>
      <c r="AH706" s="27">
        <v>105257</v>
      </c>
      <c r="AI706" s="29">
        <f t="shared" si="100"/>
        <v>1709996597.8904457</v>
      </c>
    </row>
    <row r="707" spans="1:35" ht="30" x14ac:dyDescent="0.25">
      <c r="A707" s="11" t="s">
        <v>1214</v>
      </c>
      <c r="B707" s="10" t="s">
        <v>2407</v>
      </c>
      <c r="C707" s="10" t="s">
        <v>1929</v>
      </c>
      <c r="D707" s="10"/>
      <c r="E707" s="10" t="s">
        <v>1059</v>
      </c>
      <c r="F707" s="10" t="s">
        <v>1950</v>
      </c>
      <c r="G707" s="10">
        <v>2312828045.1900001</v>
      </c>
      <c r="H707" s="10">
        <v>0</v>
      </c>
      <c r="I707" s="10">
        <v>0</v>
      </c>
      <c r="J707" s="10">
        <v>0</v>
      </c>
      <c r="K707" s="10">
        <f t="shared" si="101"/>
        <v>2312828045.1900001</v>
      </c>
      <c r="L707" s="10">
        <v>0</v>
      </c>
      <c r="M707" s="10">
        <v>113956150.10947037</v>
      </c>
      <c r="N707" s="10">
        <v>11426559.430065632</v>
      </c>
      <c r="O707" s="10">
        <v>222591761.58000001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f t="shared" si="95"/>
        <v>2660802516.309536</v>
      </c>
      <c r="W707" s="29">
        <v>2312828045.1900001</v>
      </c>
      <c r="X707" s="29">
        <f t="shared" si="96"/>
        <v>113956150.10947037</v>
      </c>
      <c r="Y707" s="29">
        <f t="shared" si="97"/>
        <v>234018321.01006564</v>
      </c>
      <c r="Z707" s="29">
        <f t="shared" si="98"/>
        <v>2660802516.309536</v>
      </c>
      <c r="AA707" s="27">
        <v>1715297733</v>
      </c>
      <c r="AB707" s="29">
        <f t="shared" si="99"/>
        <v>945504783.30953598</v>
      </c>
      <c r="AC707" s="28">
        <v>0</v>
      </c>
      <c r="AD707" s="28">
        <v>0</v>
      </c>
      <c r="AE707" s="28"/>
      <c r="AF707" s="27">
        <v>0</v>
      </c>
      <c r="AG707" s="27">
        <f t="shared" si="94"/>
        <v>0</v>
      </c>
      <c r="AH707" s="27">
        <v>177904</v>
      </c>
      <c r="AI707" s="29">
        <f t="shared" si="100"/>
        <v>945682687.30953598</v>
      </c>
    </row>
    <row r="708" spans="1:35" ht="30" x14ac:dyDescent="0.25">
      <c r="A708" s="11" t="s">
        <v>1214</v>
      </c>
      <c r="B708" s="10" t="s">
        <v>2407</v>
      </c>
      <c r="C708" s="10" t="s">
        <v>1929</v>
      </c>
      <c r="D708" s="10"/>
      <c r="E708" s="10" t="s">
        <v>1060</v>
      </c>
      <c r="F708" s="10" t="s">
        <v>1951</v>
      </c>
      <c r="G708" s="10">
        <v>1434284540.75</v>
      </c>
      <c r="H708" s="10">
        <v>0</v>
      </c>
      <c r="I708" s="10">
        <v>0</v>
      </c>
      <c r="J708" s="10">
        <v>0</v>
      </c>
      <c r="K708" s="10">
        <f t="shared" si="101"/>
        <v>1434284540.75</v>
      </c>
      <c r="L708" s="10">
        <v>0</v>
      </c>
      <c r="M708" s="10">
        <v>150271202.69198728</v>
      </c>
      <c r="N708" s="10">
        <v>5969062.0799226761</v>
      </c>
      <c r="O708" s="10">
        <v>116522936.44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f t="shared" si="95"/>
        <v>1707047741.96191</v>
      </c>
      <c r="W708" s="29">
        <v>1434284540.75</v>
      </c>
      <c r="X708" s="29">
        <f t="shared" si="96"/>
        <v>150271202.69198728</v>
      </c>
      <c r="Y708" s="29">
        <f t="shared" si="97"/>
        <v>122491998.51992267</v>
      </c>
      <c r="Z708" s="29">
        <f t="shared" si="98"/>
        <v>1707047741.96191</v>
      </c>
      <c r="AA708" s="27">
        <v>1370924000</v>
      </c>
      <c r="AB708" s="29">
        <f t="shared" si="99"/>
        <v>336123741.96191001</v>
      </c>
      <c r="AC708" s="28">
        <v>0</v>
      </c>
      <c r="AD708" s="28">
        <v>0</v>
      </c>
      <c r="AE708" s="28"/>
      <c r="AF708" s="27">
        <v>0</v>
      </c>
      <c r="AG708" s="27">
        <f t="shared" si="94"/>
        <v>0</v>
      </c>
      <c r="AH708" s="27">
        <v>110941</v>
      </c>
      <c r="AI708" s="29">
        <f t="shared" si="100"/>
        <v>336234682.96191001</v>
      </c>
    </row>
    <row r="709" spans="1:35" ht="30" x14ac:dyDescent="0.25">
      <c r="A709" s="11" t="s">
        <v>1214</v>
      </c>
      <c r="B709" s="10" t="s">
        <v>2407</v>
      </c>
      <c r="C709" s="10" t="s">
        <v>1929</v>
      </c>
      <c r="D709" s="10"/>
      <c r="E709" s="10" t="s">
        <v>521</v>
      </c>
      <c r="F709" s="10" t="s">
        <v>1952</v>
      </c>
      <c r="G709" s="10">
        <v>2069305261.8800001</v>
      </c>
      <c r="H709" s="10">
        <v>0</v>
      </c>
      <c r="I709" s="10">
        <v>0</v>
      </c>
      <c r="J709" s="10">
        <v>0</v>
      </c>
      <c r="K709" s="10">
        <f t="shared" si="101"/>
        <v>2069305261.8800001</v>
      </c>
      <c r="L709" s="10">
        <v>0</v>
      </c>
      <c r="M709" s="10">
        <v>597756280.63026762</v>
      </c>
      <c r="N709" s="10">
        <v>17495601.387798309</v>
      </c>
      <c r="O709" s="10">
        <v>348659755.82999998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f t="shared" si="95"/>
        <v>3033216899.728066</v>
      </c>
      <c r="W709" s="29">
        <v>2069305261.8800001</v>
      </c>
      <c r="X709" s="29">
        <f t="shared" si="96"/>
        <v>597756280.63026762</v>
      </c>
      <c r="Y709" s="29">
        <f t="shared" si="97"/>
        <v>366155357.21779829</v>
      </c>
      <c r="Z709" s="29">
        <f t="shared" si="98"/>
        <v>3033216899.728066</v>
      </c>
      <c r="AA709" s="27">
        <v>1362277652.4400001</v>
      </c>
      <c r="AB709" s="29">
        <f t="shared" si="99"/>
        <v>1670939247.2880659</v>
      </c>
      <c r="AC709" s="28">
        <v>0</v>
      </c>
      <c r="AD709" s="28">
        <v>0</v>
      </c>
      <c r="AE709" s="28"/>
      <c r="AF709" s="27">
        <v>0</v>
      </c>
      <c r="AG709" s="27">
        <f t="shared" si="94"/>
        <v>0</v>
      </c>
      <c r="AH709" s="27">
        <v>159876</v>
      </c>
      <c r="AI709" s="29">
        <f t="shared" si="100"/>
        <v>1671099123.2880659</v>
      </c>
    </row>
    <row r="710" spans="1:35" ht="30" x14ac:dyDescent="0.25">
      <c r="A710" s="11" t="s">
        <v>1214</v>
      </c>
      <c r="B710" s="10" t="s">
        <v>2407</v>
      </c>
      <c r="C710" s="10" t="s">
        <v>1929</v>
      </c>
      <c r="D710" s="10"/>
      <c r="E710" s="10" t="s">
        <v>1061</v>
      </c>
      <c r="F710" s="10" t="s">
        <v>1953</v>
      </c>
      <c r="G710" s="10">
        <v>1703167711.3399999</v>
      </c>
      <c r="H710" s="10">
        <v>0</v>
      </c>
      <c r="I710" s="10">
        <v>0</v>
      </c>
      <c r="J710" s="10">
        <v>0</v>
      </c>
      <c r="K710" s="10">
        <f t="shared" si="101"/>
        <v>1703167711.3399999</v>
      </c>
      <c r="L710" s="10">
        <v>0</v>
      </c>
      <c r="M710" s="10">
        <v>115899943.58762336</v>
      </c>
      <c r="N710" s="10">
        <v>8514613.5000248551</v>
      </c>
      <c r="O710" s="10">
        <v>170207574.5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f t="shared" si="95"/>
        <v>1997789842.9276481</v>
      </c>
      <c r="W710" s="29">
        <v>1703167711.3399999</v>
      </c>
      <c r="X710" s="29">
        <f t="shared" si="96"/>
        <v>115899943.58762336</v>
      </c>
      <c r="Y710" s="29">
        <f t="shared" si="97"/>
        <v>178722188.00002486</v>
      </c>
      <c r="Z710" s="29">
        <f t="shared" si="98"/>
        <v>1997789842.9276481</v>
      </c>
      <c r="AA710" s="27">
        <v>1090643878</v>
      </c>
      <c r="AB710" s="29">
        <f t="shared" si="99"/>
        <v>907145964.92764807</v>
      </c>
      <c r="AC710" s="28">
        <v>0</v>
      </c>
      <c r="AD710" s="28">
        <v>0</v>
      </c>
      <c r="AE710" s="28"/>
      <c r="AF710" s="27">
        <v>0</v>
      </c>
      <c r="AG710" s="27">
        <f t="shared" si="94"/>
        <v>0</v>
      </c>
      <c r="AH710" s="27">
        <v>131068</v>
      </c>
      <c r="AI710" s="29">
        <f t="shared" si="100"/>
        <v>907277032.92764807</v>
      </c>
    </row>
    <row r="711" spans="1:35" ht="30" x14ac:dyDescent="0.25">
      <c r="A711" s="11" t="s">
        <v>1214</v>
      </c>
      <c r="B711" s="10" t="s">
        <v>2407</v>
      </c>
      <c r="C711" s="10" t="s">
        <v>1929</v>
      </c>
      <c r="D711" s="10"/>
      <c r="E711" s="10" t="s">
        <v>1062</v>
      </c>
      <c r="F711" s="10" t="s">
        <v>1954</v>
      </c>
      <c r="G711" s="10">
        <v>2855550289.9499998</v>
      </c>
      <c r="H711" s="10">
        <v>0</v>
      </c>
      <c r="I711" s="10">
        <v>0</v>
      </c>
      <c r="J711" s="10">
        <v>0</v>
      </c>
      <c r="K711" s="10">
        <f t="shared" si="101"/>
        <v>2855550289.9499998</v>
      </c>
      <c r="L711" s="10">
        <v>0</v>
      </c>
      <c r="M711" s="10">
        <v>1985319602.7382836</v>
      </c>
      <c r="N711" s="10">
        <v>21317741.100779772</v>
      </c>
      <c r="O711" s="10">
        <v>422204679.79000002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f t="shared" si="95"/>
        <v>5284392313.5790634</v>
      </c>
      <c r="W711" s="29">
        <v>2855550289.9499998</v>
      </c>
      <c r="X711" s="29">
        <f t="shared" si="96"/>
        <v>1985319602.7382836</v>
      </c>
      <c r="Y711" s="29">
        <f t="shared" si="97"/>
        <v>443522420.89077979</v>
      </c>
      <c r="Z711" s="29">
        <f t="shared" si="98"/>
        <v>5284392313.5790634</v>
      </c>
      <c r="AA711" s="27">
        <v>2635218540.5799999</v>
      </c>
      <c r="AB711" s="29">
        <f t="shared" si="99"/>
        <v>2649173772.9990635</v>
      </c>
      <c r="AC711" s="28">
        <v>0</v>
      </c>
      <c r="AD711" s="28">
        <v>0</v>
      </c>
      <c r="AE711" s="28"/>
      <c r="AF711" s="27">
        <v>0</v>
      </c>
      <c r="AG711" s="27">
        <f t="shared" si="94"/>
        <v>0</v>
      </c>
      <c r="AH711" s="27">
        <v>220392</v>
      </c>
      <c r="AI711" s="29">
        <f t="shared" si="100"/>
        <v>2649394164.9990635</v>
      </c>
    </row>
    <row r="712" spans="1:35" ht="30" x14ac:dyDescent="0.25">
      <c r="A712" s="11" t="s">
        <v>1214</v>
      </c>
      <c r="B712" s="10" t="s">
        <v>2407</v>
      </c>
      <c r="C712" s="10" t="s">
        <v>1929</v>
      </c>
      <c r="D712" s="10"/>
      <c r="E712" s="10" t="s">
        <v>522</v>
      </c>
      <c r="F712" s="10" t="s">
        <v>1955</v>
      </c>
      <c r="G712" s="10">
        <v>1848337679.77</v>
      </c>
      <c r="H712" s="10">
        <v>0</v>
      </c>
      <c r="I712" s="10">
        <v>0</v>
      </c>
      <c r="J712" s="10">
        <v>0</v>
      </c>
      <c r="K712" s="10">
        <f t="shared" si="101"/>
        <v>1848337679.77</v>
      </c>
      <c r="L712" s="10">
        <v>0</v>
      </c>
      <c r="M712" s="10">
        <v>303427149.8217001</v>
      </c>
      <c r="N712" s="10">
        <v>7945793.1759739518</v>
      </c>
      <c r="O712" s="10">
        <v>154084506.99000001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f t="shared" si="95"/>
        <v>2313795129.7576742</v>
      </c>
      <c r="W712" s="29">
        <v>1848337679.77</v>
      </c>
      <c r="X712" s="29">
        <f t="shared" si="96"/>
        <v>303427149.8217001</v>
      </c>
      <c r="Y712" s="29">
        <f t="shared" si="97"/>
        <v>162030300.16597396</v>
      </c>
      <c r="Z712" s="29">
        <f t="shared" si="98"/>
        <v>2313795129.7576742</v>
      </c>
      <c r="AA712" s="27">
        <v>425390360</v>
      </c>
      <c r="AB712" s="29">
        <f t="shared" si="99"/>
        <v>1888404769.7576742</v>
      </c>
      <c r="AC712" s="28">
        <v>0</v>
      </c>
      <c r="AD712" s="28">
        <v>0</v>
      </c>
      <c r="AE712" s="28"/>
      <c r="AF712" s="27">
        <v>0</v>
      </c>
      <c r="AG712" s="27">
        <f t="shared" si="94"/>
        <v>0</v>
      </c>
      <c r="AH712" s="27">
        <v>142822</v>
      </c>
      <c r="AI712" s="29">
        <f t="shared" si="100"/>
        <v>1888547591.7576742</v>
      </c>
    </row>
    <row r="713" spans="1:35" ht="30" x14ac:dyDescent="0.25">
      <c r="A713" s="11" t="s">
        <v>1214</v>
      </c>
      <c r="B713" s="10" t="s">
        <v>2407</v>
      </c>
      <c r="C713" s="10" t="s">
        <v>1929</v>
      </c>
      <c r="D713" s="10"/>
      <c r="E713" s="10" t="s">
        <v>1063</v>
      </c>
      <c r="F713" s="10" t="s">
        <v>1956</v>
      </c>
      <c r="G713" s="10">
        <v>1934383576.0799999</v>
      </c>
      <c r="H713" s="10">
        <v>0</v>
      </c>
      <c r="I713" s="10">
        <v>0</v>
      </c>
      <c r="J713" s="10">
        <v>0</v>
      </c>
      <c r="K713" s="10">
        <f t="shared" si="101"/>
        <v>1934383576.0799999</v>
      </c>
      <c r="L713" s="10">
        <v>0</v>
      </c>
      <c r="M713" s="10">
        <v>220876348.04104257</v>
      </c>
      <c r="N713" s="10">
        <v>5792256.1962075233</v>
      </c>
      <c r="O713" s="10">
        <v>113303373.06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f t="shared" si="95"/>
        <v>2274355553.3772497</v>
      </c>
      <c r="W713" s="29">
        <v>1934383576.0799999</v>
      </c>
      <c r="X713" s="29">
        <f t="shared" si="96"/>
        <v>220876348.04104257</v>
      </c>
      <c r="Y713" s="29">
        <f t="shared" si="97"/>
        <v>119095629.25620753</v>
      </c>
      <c r="Z713" s="29">
        <f t="shared" si="98"/>
        <v>2274355553.3772497</v>
      </c>
      <c r="AA713" s="27">
        <v>651869012.58000004</v>
      </c>
      <c r="AB713" s="29">
        <f t="shared" si="99"/>
        <v>1622486540.7972498</v>
      </c>
      <c r="AC713" s="28">
        <v>0</v>
      </c>
      <c r="AD713" s="28">
        <v>0</v>
      </c>
      <c r="AE713" s="28"/>
      <c r="AF713" s="27">
        <v>0</v>
      </c>
      <c r="AG713" s="27">
        <f t="shared" si="94"/>
        <v>0</v>
      </c>
      <c r="AH713" s="27">
        <v>150057</v>
      </c>
      <c r="AI713" s="29">
        <f t="shared" si="100"/>
        <v>1622636597.7972498</v>
      </c>
    </row>
    <row r="714" spans="1:35" ht="30" x14ac:dyDescent="0.25">
      <c r="A714" s="11" t="s">
        <v>1214</v>
      </c>
      <c r="B714" s="10" t="s">
        <v>2407</v>
      </c>
      <c r="C714" s="10" t="s">
        <v>1929</v>
      </c>
      <c r="D714" s="10"/>
      <c r="E714" s="10" t="s">
        <v>523</v>
      </c>
      <c r="F714" s="10" t="s">
        <v>1957</v>
      </c>
      <c r="G714" s="10">
        <v>3976285699.75</v>
      </c>
      <c r="H714" s="10">
        <v>0</v>
      </c>
      <c r="I714" s="10">
        <v>0</v>
      </c>
      <c r="J714" s="10">
        <v>0</v>
      </c>
      <c r="K714" s="10">
        <f t="shared" si="101"/>
        <v>3976285699.75</v>
      </c>
      <c r="L714" s="10">
        <v>0</v>
      </c>
      <c r="M714" s="10">
        <v>1781903441.901536</v>
      </c>
      <c r="N714" s="10">
        <v>40196196.132349014</v>
      </c>
      <c r="O714" s="10">
        <v>792972103.02999997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f t="shared" si="95"/>
        <v>6591357440.8138847</v>
      </c>
      <c r="W714" s="29">
        <v>3976285699.75</v>
      </c>
      <c r="X714" s="29">
        <f t="shared" si="96"/>
        <v>1781903441.901536</v>
      </c>
      <c r="Y714" s="29">
        <f t="shared" si="97"/>
        <v>833168299.16234899</v>
      </c>
      <c r="Z714" s="29">
        <f t="shared" si="98"/>
        <v>6591357440.8138847</v>
      </c>
      <c r="AA714" s="27">
        <v>3891020844.77</v>
      </c>
      <c r="AB714" s="29">
        <f t="shared" si="99"/>
        <v>2700336596.0438848</v>
      </c>
      <c r="AC714" s="28">
        <v>0</v>
      </c>
      <c r="AD714" s="28">
        <v>0</v>
      </c>
      <c r="AE714" s="28"/>
      <c r="AF714" s="27">
        <v>0</v>
      </c>
      <c r="AG714" s="27">
        <f t="shared" ref="AG714:AG777" si="102">SUM(AC714:AF714)</f>
        <v>0</v>
      </c>
      <c r="AH714" s="27">
        <v>233795</v>
      </c>
      <c r="AI714" s="29">
        <f t="shared" si="100"/>
        <v>2700570391.0438848</v>
      </c>
    </row>
    <row r="715" spans="1:35" ht="30" x14ac:dyDescent="0.25">
      <c r="A715" s="11" t="s">
        <v>1214</v>
      </c>
      <c r="B715" s="10" t="s">
        <v>2411</v>
      </c>
      <c r="C715" s="10" t="s">
        <v>1958</v>
      </c>
      <c r="D715" s="10"/>
      <c r="E715" s="10" t="s">
        <v>525</v>
      </c>
      <c r="F715" s="10" t="s">
        <v>1958</v>
      </c>
      <c r="G715" s="10">
        <v>0</v>
      </c>
      <c r="H715" s="10">
        <v>0</v>
      </c>
      <c r="I715" s="10">
        <v>0</v>
      </c>
      <c r="J715" s="10">
        <v>0</v>
      </c>
      <c r="K715" s="10">
        <f t="shared" si="101"/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f t="shared" si="95"/>
        <v>0</v>
      </c>
      <c r="W715" s="29">
        <v>0</v>
      </c>
      <c r="X715" s="29">
        <f t="shared" si="96"/>
        <v>0</v>
      </c>
      <c r="Y715" s="29">
        <f t="shared" si="97"/>
        <v>0</v>
      </c>
      <c r="Z715" s="29">
        <f t="shared" si="98"/>
        <v>0</v>
      </c>
      <c r="AA715" s="27">
        <v>0</v>
      </c>
      <c r="AB715" s="29">
        <f t="shared" si="99"/>
        <v>0</v>
      </c>
      <c r="AC715" s="28">
        <v>0</v>
      </c>
      <c r="AD715" s="28">
        <v>0</v>
      </c>
      <c r="AE715" s="28"/>
      <c r="AF715" s="27">
        <v>0</v>
      </c>
      <c r="AG715" s="27">
        <f t="shared" si="102"/>
        <v>0</v>
      </c>
      <c r="AH715" s="27">
        <v>0</v>
      </c>
      <c r="AI715" s="29">
        <f t="shared" si="100"/>
        <v>0</v>
      </c>
    </row>
    <row r="716" spans="1:35" ht="30" x14ac:dyDescent="0.25">
      <c r="A716" s="11" t="s">
        <v>1214</v>
      </c>
      <c r="B716" s="10" t="s">
        <v>2411</v>
      </c>
      <c r="C716" s="10" t="s">
        <v>1958</v>
      </c>
      <c r="D716" s="10"/>
      <c r="E716" s="10" t="s">
        <v>526</v>
      </c>
      <c r="F716" s="10" t="s">
        <v>1959</v>
      </c>
      <c r="G716" s="10">
        <v>0</v>
      </c>
      <c r="H716" s="10">
        <v>0</v>
      </c>
      <c r="I716" s="10">
        <v>0</v>
      </c>
      <c r="J716" s="10">
        <v>0</v>
      </c>
      <c r="K716" s="10">
        <f t="shared" si="101"/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f t="shared" si="95"/>
        <v>0</v>
      </c>
      <c r="W716" s="29">
        <v>0</v>
      </c>
      <c r="X716" s="29">
        <f t="shared" si="96"/>
        <v>0</v>
      </c>
      <c r="Y716" s="29">
        <f t="shared" si="97"/>
        <v>0</v>
      </c>
      <c r="Z716" s="29">
        <f t="shared" si="98"/>
        <v>0</v>
      </c>
      <c r="AA716" s="27">
        <v>0</v>
      </c>
      <c r="AB716" s="29">
        <f t="shared" si="99"/>
        <v>0</v>
      </c>
      <c r="AC716" s="28">
        <v>0</v>
      </c>
      <c r="AD716" s="28">
        <v>0</v>
      </c>
      <c r="AE716" s="28"/>
      <c r="AF716" s="27">
        <v>0</v>
      </c>
      <c r="AG716" s="27">
        <f t="shared" si="102"/>
        <v>0</v>
      </c>
      <c r="AH716" s="27">
        <v>0</v>
      </c>
      <c r="AI716" s="29">
        <f t="shared" si="100"/>
        <v>0</v>
      </c>
    </row>
    <row r="717" spans="1:35" ht="30" x14ac:dyDescent="0.25">
      <c r="A717" s="11" t="s">
        <v>1214</v>
      </c>
      <c r="B717" s="10" t="s">
        <v>2411</v>
      </c>
      <c r="C717" s="10" t="s">
        <v>1958</v>
      </c>
      <c r="D717" s="10"/>
      <c r="E717" s="10" t="s">
        <v>527</v>
      </c>
      <c r="F717" s="10" t="s">
        <v>1960</v>
      </c>
      <c r="G717" s="10">
        <v>0</v>
      </c>
      <c r="H717" s="10">
        <v>0</v>
      </c>
      <c r="I717" s="10">
        <v>0</v>
      </c>
      <c r="J717" s="10">
        <v>0</v>
      </c>
      <c r="K717" s="10">
        <f t="shared" si="101"/>
        <v>0</v>
      </c>
      <c r="L717" s="10">
        <v>0</v>
      </c>
      <c r="M717" s="10">
        <v>1907275.7737063151</v>
      </c>
      <c r="N717" s="10">
        <v>64547.307536422741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f t="shared" si="95"/>
        <v>1971823.0812427378</v>
      </c>
      <c r="W717" s="29">
        <v>0</v>
      </c>
      <c r="X717" s="29">
        <f t="shared" si="96"/>
        <v>1907275.7737063151</v>
      </c>
      <c r="Y717" s="29">
        <f t="shared" si="97"/>
        <v>64547.307536422741</v>
      </c>
      <c r="Z717" s="29">
        <f t="shared" si="98"/>
        <v>1971823.0812427378</v>
      </c>
      <c r="AA717" s="27">
        <v>0</v>
      </c>
      <c r="AB717" s="29">
        <f t="shared" si="99"/>
        <v>1971823.0812427378</v>
      </c>
      <c r="AC717" s="28">
        <v>0</v>
      </c>
      <c r="AD717" s="28">
        <v>0</v>
      </c>
      <c r="AE717" s="28"/>
      <c r="AF717" s="27">
        <v>0</v>
      </c>
      <c r="AG717" s="27">
        <f t="shared" si="102"/>
        <v>0</v>
      </c>
      <c r="AH717" s="27">
        <v>0</v>
      </c>
      <c r="AI717" s="29">
        <f t="shared" si="100"/>
        <v>1971823.0812427378</v>
      </c>
    </row>
    <row r="718" spans="1:35" ht="30" x14ac:dyDescent="0.25">
      <c r="A718" s="11" t="s">
        <v>1214</v>
      </c>
      <c r="B718" s="10" t="s">
        <v>2411</v>
      </c>
      <c r="C718" s="10" t="s">
        <v>1958</v>
      </c>
      <c r="D718" s="10"/>
      <c r="E718" s="10" t="s">
        <v>528</v>
      </c>
      <c r="F718" s="10" t="s">
        <v>1961</v>
      </c>
      <c r="G718" s="10">
        <v>815896370.32000005</v>
      </c>
      <c r="H718" s="10">
        <v>0</v>
      </c>
      <c r="I718" s="10">
        <v>0</v>
      </c>
      <c r="J718" s="10">
        <v>0</v>
      </c>
      <c r="K718" s="10">
        <f t="shared" si="101"/>
        <v>815896370.32000005</v>
      </c>
      <c r="L718" s="10">
        <v>0</v>
      </c>
      <c r="M718" s="10">
        <v>93051805.500261188</v>
      </c>
      <c r="N718" s="10">
        <v>2714505.461315617</v>
      </c>
      <c r="O718" s="10">
        <v>54820954.490000002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f t="shared" si="95"/>
        <v>966483635.77157688</v>
      </c>
      <c r="W718" s="29">
        <v>815896370.32000005</v>
      </c>
      <c r="X718" s="29">
        <f t="shared" si="96"/>
        <v>93051805.500261188</v>
      </c>
      <c r="Y718" s="29">
        <f t="shared" si="97"/>
        <v>57535459.951315619</v>
      </c>
      <c r="Z718" s="29">
        <f t="shared" si="98"/>
        <v>966483635.77157688</v>
      </c>
      <c r="AA718" s="27">
        <v>84789530</v>
      </c>
      <c r="AB718" s="29">
        <f t="shared" si="99"/>
        <v>881694105.77157688</v>
      </c>
      <c r="AC718" s="28">
        <v>0</v>
      </c>
      <c r="AD718" s="28">
        <v>0</v>
      </c>
      <c r="AE718" s="28"/>
      <c r="AF718" s="27">
        <v>0</v>
      </c>
      <c r="AG718" s="27">
        <f t="shared" si="102"/>
        <v>0</v>
      </c>
      <c r="AH718" s="27">
        <v>62622</v>
      </c>
      <c r="AI718" s="29">
        <f t="shared" si="100"/>
        <v>881756727.77157688</v>
      </c>
    </row>
    <row r="719" spans="1:35" ht="30" x14ac:dyDescent="0.25">
      <c r="A719" s="11" t="s">
        <v>1214</v>
      </c>
      <c r="B719" s="10" t="s">
        <v>2411</v>
      </c>
      <c r="C719" s="10" t="s">
        <v>1958</v>
      </c>
      <c r="D719" s="10"/>
      <c r="E719" s="10" t="s">
        <v>529</v>
      </c>
      <c r="F719" s="10" t="s">
        <v>1962</v>
      </c>
      <c r="G719" s="10">
        <v>827849047.71000004</v>
      </c>
      <c r="H719" s="10">
        <v>0</v>
      </c>
      <c r="I719" s="10">
        <v>0</v>
      </c>
      <c r="J719" s="10">
        <v>0</v>
      </c>
      <c r="K719" s="10">
        <f t="shared" si="101"/>
        <v>827849047.71000004</v>
      </c>
      <c r="L719" s="10">
        <v>0</v>
      </c>
      <c r="M719" s="10">
        <v>76994536.228991151</v>
      </c>
      <c r="N719" s="10">
        <v>2670632.4369751066</v>
      </c>
      <c r="O719" s="10">
        <v>52737707.789999999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f t="shared" si="95"/>
        <v>960251924.16596627</v>
      </c>
      <c r="W719" s="29">
        <v>827849047.71000004</v>
      </c>
      <c r="X719" s="29">
        <f t="shared" si="96"/>
        <v>76994536.228991151</v>
      </c>
      <c r="Y719" s="29">
        <f t="shared" si="97"/>
        <v>55408340.226975106</v>
      </c>
      <c r="Z719" s="29">
        <f t="shared" si="98"/>
        <v>960251924.16596627</v>
      </c>
      <c r="AA719" s="27">
        <v>172819814.87</v>
      </c>
      <c r="AB719" s="29">
        <f t="shared" si="99"/>
        <v>787432109.29596627</v>
      </c>
      <c r="AC719" s="28">
        <v>0</v>
      </c>
      <c r="AD719" s="28">
        <v>0</v>
      </c>
      <c r="AE719" s="28"/>
      <c r="AF719" s="27">
        <v>0</v>
      </c>
      <c r="AG719" s="27">
        <f t="shared" si="102"/>
        <v>0</v>
      </c>
      <c r="AH719" s="27">
        <v>64265</v>
      </c>
      <c r="AI719" s="29">
        <f t="shared" si="100"/>
        <v>787496374.29596627</v>
      </c>
    </row>
    <row r="720" spans="1:35" ht="30" x14ac:dyDescent="0.25">
      <c r="A720" s="11" t="s">
        <v>1214</v>
      </c>
      <c r="B720" s="10" t="s">
        <v>2411</v>
      </c>
      <c r="C720" s="10" t="s">
        <v>1958</v>
      </c>
      <c r="D720" s="10"/>
      <c r="E720" s="10" t="s">
        <v>530</v>
      </c>
      <c r="F720" s="10" t="s">
        <v>1963</v>
      </c>
      <c r="G720" s="10">
        <v>843188515.03999996</v>
      </c>
      <c r="H720" s="10">
        <v>0</v>
      </c>
      <c r="I720" s="10">
        <v>0</v>
      </c>
      <c r="J720" s="10">
        <v>0</v>
      </c>
      <c r="K720" s="10">
        <f t="shared" si="101"/>
        <v>843188515.03999996</v>
      </c>
      <c r="L720" s="10">
        <v>0</v>
      </c>
      <c r="M720" s="10">
        <v>1124727918.6077971</v>
      </c>
      <c r="N720" s="10">
        <v>6781936.069476217</v>
      </c>
      <c r="O720" s="10">
        <v>141849800.52000001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f t="shared" si="95"/>
        <v>2116548170.2372732</v>
      </c>
      <c r="W720" s="29">
        <v>843188515.03999996</v>
      </c>
      <c r="X720" s="29">
        <f t="shared" si="96"/>
        <v>1124727918.6077971</v>
      </c>
      <c r="Y720" s="29">
        <f t="shared" si="97"/>
        <v>148631736.58947623</v>
      </c>
      <c r="Z720" s="29">
        <f t="shared" si="98"/>
        <v>2116548170.2372732</v>
      </c>
      <c r="AA720" s="27">
        <v>1423400947.3</v>
      </c>
      <c r="AB720" s="29">
        <f t="shared" si="99"/>
        <v>693147222.93727326</v>
      </c>
      <c r="AC720" s="28">
        <v>0</v>
      </c>
      <c r="AD720" s="28">
        <v>0</v>
      </c>
      <c r="AE720" s="28"/>
      <c r="AF720" s="27">
        <v>744658095.75</v>
      </c>
      <c r="AG720" s="27">
        <f t="shared" si="102"/>
        <v>744658095.75</v>
      </c>
      <c r="AH720" s="27">
        <v>66127</v>
      </c>
      <c r="AI720" s="29">
        <f t="shared" si="100"/>
        <v>1437871445.6872733</v>
      </c>
    </row>
    <row r="721" spans="1:35" ht="30" x14ac:dyDescent="0.25">
      <c r="A721" s="11" t="s">
        <v>1214</v>
      </c>
      <c r="B721" s="10" t="s">
        <v>2411</v>
      </c>
      <c r="C721" s="10" t="s">
        <v>1958</v>
      </c>
      <c r="D721" s="10"/>
      <c r="E721" s="10" t="s">
        <v>1064</v>
      </c>
      <c r="F721" s="10" t="s">
        <v>1964</v>
      </c>
      <c r="G721" s="10">
        <v>567444265.70000005</v>
      </c>
      <c r="H721" s="10">
        <v>0</v>
      </c>
      <c r="I721" s="10">
        <v>0</v>
      </c>
      <c r="J721" s="10">
        <v>0</v>
      </c>
      <c r="K721" s="10">
        <f t="shared" si="101"/>
        <v>567444265.70000005</v>
      </c>
      <c r="L721" s="10">
        <v>0</v>
      </c>
      <c r="M721" s="10">
        <v>213242445.85468996</v>
      </c>
      <c r="N721" s="10">
        <v>5542741.2230572701</v>
      </c>
      <c r="O721" s="10">
        <v>113584020.58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f t="shared" si="95"/>
        <v>899813473.35774732</v>
      </c>
      <c r="W721" s="29">
        <v>567444265.70000005</v>
      </c>
      <c r="X721" s="29">
        <f t="shared" si="96"/>
        <v>213242445.85468996</v>
      </c>
      <c r="Y721" s="29">
        <f t="shared" si="97"/>
        <v>119126761.80305727</v>
      </c>
      <c r="Z721" s="29">
        <f t="shared" si="98"/>
        <v>899813473.35774732</v>
      </c>
      <c r="AA721" s="27">
        <v>103922500</v>
      </c>
      <c r="AB721" s="29">
        <f t="shared" si="99"/>
        <v>795890973.35774732</v>
      </c>
      <c r="AC721" s="28">
        <v>0</v>
      </c>
      <c r="AD721" s="28">
        <v>0</v>
      </c>
      <c r="AE721" s="28"/>
      <c r="AF721" s="27">
        <v>18152378.670000002</v>
      </c>
      <c r="AG721" s="27">
        <f t="shared" si="102"/>
        <v>18152378.670000002</v>
      </c>
      <c r="AH721" s="27">
        <v>40678</v>
      </c>
      <c r="AI721" s="29">
        <f t="shared" si="100"/>
        <v>814084030.02774727</v>
      </c>
    </row>
    <row r="722" spans="1:35" ht="30" x14ac:dyDescent="0.25">
      <c r="A722" s="11" t="s">
        <v>1214</v>
      </c>
      <c r="B722" s="10" t="s">
        <v>2411</v>
      </c>
      <c r="C722" s="10" t="s">
        <v>1958</v>
      </c>
      <c r="D722" s="10"/>
      <c r="E722" s="10" t="s">
        <v>531</v>
      </c>
      <c r="F722" s="10" t="s">
        <v>1965</v>
      </c>
      <c r="G722" s="10">
        <v>965776947.20000005</v>
      </c>
      <c r="H722" s="10">
        <v>0</v>
      </c>
      <c r="I722" s="10">
        <v>0</v>
      </c>
      <c r="J722" s="10">
        <v>0</v>
      </c>
      <c r="K722" s="10">
        <f t="shared" si="101"/>
        <v>965776947.20000005</v>
      </c>
      <c r="L722" s="10">
        <v>0</v>
      </c>
      <c r="M722" s="10">
        <v>533960527.81154656</v>
      </c>
      <c r="N722" s="10">
        <v>9488737.0806708932</v>
      </c>
      <c r="O722" s="10">
        <v>192956439.16999999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f t="shared" si="95"/>
        <v>1702182651.2622175</v>
      </c>
      <c r="W722" s="29">
        <v>965776947.20000005</v>
      </c>
      <c r="X722" s="29">
        <f t="shared" si="96"/>
        <v>533960527.81154656</v>
      </c>
      <c r="Y722" s="29">
        <f t="shared" si="97"/>
        <v>202445176.25067088</v>
      </c>
      <c r="Z722" s="29">
        <f t="shared" si="98"/>
        <v>1702182651.2622175</v>
      </c>
      <c r="AA722" s="27">
        <v>471201281.56999999</v>
      </c>
      <c r="AB722" s="29">
        <f t="shared" si="99"/>
        <v>1230981369.6922176</v>
      </c>
      <c r="AC722" s="28">
        <v>0</v>
      </c>
      <c r="AD722" s="28">
        <v>0</v>
      </c>
      <c r="AE722" s="28"/>
      <c r="AF722" s="27">
        <v>0</v>
      </c>
      <c r="AG722" s="27">
        <f t="shared" si="102"/>
        <v>0</v>
      </c>
      <c r="AH722" s="27">
        <v>69738</v>
      </c>
      <c r="AI722" s="29">
        <f t="shared" si="100"/>
        <v>1231051107.6922176</v>
      </c>
    </row>
    <row r="723" spans="1:35" ht="30" x14ac:dyDescent="0.25">
      <c r="A723" s="11" t="s">
        <v>1214</v>
      </c>
      <c r="B723" s="10" t="s">
        <v>2411</v>
      </c>
      <c r="C723" s="10" t="s">
        <v>1958</v>
      </c>
      <c r="D723" s="10"/>
      <c r="E723" s="10" t="s">
        <v>532</v>
      </c>
      <c r="F723" s="10" t="s">
        <v>1966</v>
      </c>
      <c r="G723" s="10">
        <v>254671887.59999999</v>
      </c>
      <c r="H723" s="10">
        <v>0</v>
      </c>
      <c r="I723" s="10">
        <v>0</v>
      </c>
      <c r="J723" s="10">
        <v>0</v>
      </c>
      <c r="K723" s="10">
        <f t="shared" si="101"/>
        <v>254671887.59999999</v>
      </c>
      <c r="L723" s="10">
        <v>0</v>
      </c>
      <c r="M723" s="10">
        <v>412434157.13598722</v>
      </c>
      <c r="N723" s="10">
        <v>2522099.921553418</v>
      </c>
      <c r="O723" s="10">
        <v>50711860.18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f t="shared" si="95"/>
        <v>720340004.83754051</v>
      </c>
      <c r="W723" s="29">
        <v>254671887.59999999</v>
      </c>
      <c r="X723" s="29">
        <f t="shared" si="96"/>
        <v>412434157.13598722</v>
      </c>
      <c r="Y723" s="29">
        <f t="shared" si="97"/>
        <v>53233960.101553418</v>
      </c>
      <c r="Z723" s="29">
        <f t="shared" si="98"/>
        <v>720340004.83754063</v>
      </c>
      <c r="AA723" s="27">
        <v>373791044</v>
      </c>
      <c r="AB723" s="29">
        <f t="shared" si="99"/>
        <v>346548960.83754063</v>
      </c>
      <c r="AC723" s="28">
        <v>0</v>
      </c>
      <c r="AD723" s="28">
        <v>0</v>
      </c>
      <c r="AE723" s="28"/>
      <c r="AF723" s="27">
        <v>0</v>
      </c>
      <c r="AG723" s="27">
        <f t="shared" si="102"/>
        <v>0</v>
      </c>
      <c r="AH723" s="27">
        <v>16438</v>
      </c>
      <c r="AI723" s="29">
        <f t="shared" si="100"/>
        <v>346565398.83754063</v>
      </c>
    </row>
    <row r="724" spans="1:35" ht="30" x14ac:dyDescent="0.25">
      <c r="A724" s="11" t="s">
        <v>1214</v>
      </c>
      <c r="B724" s="10" t="s">
        <v>2411</v>
      </c>
      <c r="C724" s="10" t="s">
        <v>1958</v>
      </c>
      <c r="D724" s="10"/>
      <c r="E724" s="10" t="s">
        <v>533</v>
      </c>
      <c r="F724" s="10" t="s">
        <v>1967</v>
      </c>
      <c r="G724" s="10">
        <v>1147188665.0899999</v>
      </c>
      <c r="H724" s="10">
        <v>0</v>
      </c>
      <c r="I724" s="10">
        <v>0</v>
      </c>
      <c r="J724" s="10">
        <v>0</v>
      </c>
      <c r="K724" s="10">
        <f t="shared" si="101"/>
        <v>1147188665.0899999</v>
      </c>
      <c r="L724" s="10">
        <v>0</v>
      </c>
      <c r="M724" s="10">
        <v>137569725.83347487</v>
      </c>
      <c r="N724" s="10">
        <v>4025926.8433766663</v>
      </c>
      <c r="O724" s="10">
        <v>76612978.480000004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f t="shared" si="95"/>
        <v>1365397296.2468514</v>
      </c>
      <c r="W724" s="29">
        <v>1147188665.0899999</v>
      </c>
      <c r="X724" s="29">
        <f t="shared" si="96"/>
        <v>137569725.83347487</v>
      </c>
      <c r="Y724" s="29">
        <f t="shared" si="97"/>
        <v>80638905.32337667</v>
      </c>
      <c r="Z724" s="29">
        <f t="shared" si="98"/>
        <v>1365397296.2468514</v>
      </c>
      <c r="AA724" s="27">
        <v>0</v>
      </c>
      <c r="AB724" s="29">
        <f t="shared" si="99"/>
        <v>1365397296.2468514</v>
      </c>
      <c r="AC724" s="28">
        <v>0</v>
      </c>
      <c r="AD724" s="28">
        <v>0</v>
      </c>
      <c r="AE724" s="28"/>
      <c r="AF724" s="27">
        <v>0</v>
      </c>
      <c r="AG724" s="27">
        <f t="shared" si="102"/>
        <v>0</v>
      </c>
      <c r="AH724" s="27">
        <v>88215</v>
      </c>
      <c r="AI724" s="29">
        <f t="shared" si="100"/>
        <v>1365485511.2468514</v>
      </c>
    </row>
    <row r="725" spans="1:35" ht="30" x14ac:dyDescent="0.25">
      <c r="A725" s="11" t="s">
        <v>1214</v>
      </c>
      <c r="B725" s="10" t="s">
        <v>2411</v>
      </c>
      <c r="C725" s="10" t="s">
        <v>1958</v>
      </c>
      <c r="D725" s="10"/>
      <c r="E725" s="10" t="s">
        <v>534</v>
      </c>
      <c r="F725" s="10" t="s">
        <v>1968</v>
      </c>
      <c r="G725" s="10">
        <v>649622784.55999994</v>
      </c>
      <c r="H725" s="10">
        <v>0</v>
      </c>
      <c r="I725" s="10">
        <v>0</v>
      </c>
      <c r="J725" s="10">
        <v>0</v>
      </c>
      <c r="K725" s="10">
        <f t="shared" si="101"/>
        <v>649622784.55999994</v>
      </c>
      <c r="L725" s="10">
        <v>0</v>
      </c>
      <c r="M725" s="10">
        <v>87185147.314675689</v>
      </c>
      <c r="N725" s="10">
        <v>2244515.5737362951</v>
      </c>
      <c r="O725" s="10">
        <v>43710304.990000002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f t="shared" si="95"/>
        <v>782762752.43841195</v>
      </c>
      <c r="W725" s="29">
        <v>649622784.55999994</v>
      </c>
      <c r="X725" s="29">
        <f t="shared" si="96"/>
        <v>87185147.314675689</v>
      </c>
      <c r="Y725" s="29">
        <f t="shared" si="97"/>
        <v>45954820.563736297</v>
      </c>
      <c r="Z725" s="29">
        <f t="shared" si="98"/>
        <v>782762752.43841195</v>
      </c>
      <c r="AA725" s="27">
        <v>0</v>
      </c>
      <c r="AB725" s="29">
        <f t="shared" si="99"/>
        <v>782762752.43841195</v>
      </c>
      <c r="AC725" s="28">
        <v>0</v>
      </c>
      <c r="AD725" s="28">
        <v>0</v>
      </c>
      <c r="AE725" s="28"/>
      <c r="AF725" s="27">
        <v>0</v>
      </c>
      <c r="AG725" s="27">
        <f t="shared" si="102"/>
        <v>0</v>
      </c>
      <c r="AH725" s="27">
        <v>49796</v>
      </c>
      <c r="AI725" s="29">
        <f t="shared" si="100"/>
        <v>782812548.43841195</v>
      </c>
    </row>
    <row r="726" spans="1:35" ht="30" x14ac:dyDescent="0.25">
      <c r="A726" s="11" t="s">
        <v>1214</v>
      </c>
      <c r="B726" s="10" t="s">
        <v>2411</v>
      </c>
      <c r="C726" s="10" t="s">
        <v>1958</v>
      </c>
      <c r="D726" s="10"/>
      <c r="E726" s="10" t="s">
        <v>535</v>
      </c>
      <c r="F726" s="10" t="s">
        <v>1969</v>
      </c>
      <c r="G726" s="10">
        <v>1096196006.8099999</v>
      </c>
      <c r="H726" s="10">
        <v>0</v>
      </c>
      <c r="I726" s="10">
        <v>0</v>
      </c>
      <c r="J726" s="10">
        <v>0</v>
      </c>
      <c r="K726" s="10">
        <f t="shared" si="101"/>
        <v>1096196006.8099999</v>
      </c>
      <c r="L726" s="10">
        <v>0</v>
      </c>
      <c r="M726" s="10">
        <v>384509403.76822972</v>
      </c>
      <c r="N726" s="10">
        <v>9042338.3840515614</v>
      </c>
      <c r="O726" s="10">
        <v>181318224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f t="shared" si="95"/>
        <v>1671065972.9622812</v>
      </c>
      <c r="W726" s="29">
        <v>1096196006.8099999</v>
      </c>
      <c r="X726" s="29">
        <f t="shared" si="96"/>
        <v>384509403.76822972</v>
      </c>
      <c r="Y726" s="29">
        <f t="shared" si="97"/>
        <v>190360562.38405156</v>
      </c>
      <c r="Z726" s="29">
        <f t="shared" si="98"/>
        <v>1671065972.9622812</v>
      </c>
      <c r="AA726" s="27">
        <v>777314957</v>
      </c>
      <c r="AB726" s="29">
        <f t="shared" si="99"/>
        <v>893751015.96228123</v>
      </c>
      <c r="AC726" s="28">
        <v>0</v>
      </c>
      <c r="AD726" s="28">
        <v>0</v>
      </c>
      <c r="AE726" s="28"/>
      <c r="AF726" s="27">
        <v>0</v>
      </c>
      <c r="AG726" s="27">
        <f t="shared" si="102"/>
        <v>0</v>
      </c>
      <c r="AH726" s="27">
        <v>84948</v>
      </c>
      <c r="AI726" s="29">
        <f t="shared" si="100"/>
        <v>893835963.96228123</v>
      </c>
    </row>
    <row r="727" spans="1:35" ht="30" x14ac:dyDescent="0.25">
      <c r="A727" s="11" t="s">
        <v>1214</v>
      </c>
      <c r="B727" s="10" t="s">
        <v>2411</v>
      </c>
      <c r="C727" s="10" t="s">
        <v>1958</v>
      </c>
      <c r="D727" s="10"/>
      <c r="E727" s="10" t="s">
        <v>536</v>
      </c>
      <c r="F727" s="10" t="s">
        <v>1341</v>
      </c>
      <c r="G727" s="10">
        <v>2249836609.1500001</v>
      </c>
      <c r="H727" s="10">
        <v>0</v>
      </c>
      <c r="I727" s="10">
        <v>0</v>
      </c>
      <c r="J727" s="10">
        <v>0</v>
      </c>
      <c r="K727" s="10">
        <f t="shared" si="101"/>
        <v>2249836609.1500001</v>
      </c>
      <c r="L727" s="10">
        <v>0</v>
      </c>
      <c r="M727" s="10">
        <v>1534815253.3594122</v>
      </c>
      <c r="N727" s="10">
        <v>21839950.173463583</v>
      </c>
      <c r="O727" s="10">
        <v>451113173.44999999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f t="shared" si="95"/>
        <v>4257604986.1328754</v>
      </c>
      <c r="W727" s="29">
        <v>2249836609.1500001</v>
      </c>
      <c r="X727" s="29">
        <f t="shared" si="96"/>
        <v>1534815253.3594122</v>
      </c>
      <c r="Y727" s="29">
        <f t="shared" si="97"/>
        <v>472953123.62346357</v>
      </c>
      <c r="Z727" s="29">
        <f t="shared" si="98"/>
        <v>4257604986.1328759</v>
      </c>
      <c r="AA727" s="27">
        <v>175000000</v>
      </c>
      <c r="AB727" s="29">
        <f t="shared" si="99"/>
        <v>4082604986.1328759</v>
      </c>
      <c r="AC727" s="28">
        <v>0</v>
      </c>
      <c r="AD727" s="28">
        <v>0</v>
      </c>
      <c r="AE727" s="28"/>
      <c r="AF727" s="27">
        <v>36202648.710000001</v>
      </c>
      <c r="AG727" s="27">
        <f t="shared" si="102"/>
        <v>36202648.710000001</v>
      </c>
      <c r="AH727" s="27">
        <v>129333</v>
      </c>
      <c r="AI727" s="29">
        <f t="shared" si="100"/>
        <v>4118936967.842876</v>
      </c>
    </row>
    <row r="728" spans="1:35" ht="30" x14ac:dyDescent="0.25">
      <c r="A728" s="11" t="s">
        <v>1214</v>
      </c>
      <c r="B728" s="10" t="s">
        <v>2411</v>
      </c>
      <c r="C728" s="10" t="s">
        <v>1958</v>
      </c>
      <c r="D728" s="10"/>
      <c r="E728" s="10" t="s">
        <v>537</v>
      </c>
      <c r="F728" s="10" t="s">
        <v>1941</v>
      </c>
      <c r="G728" s="10">
        <v>755991390.49000001</v>
      </c>
      <c r="H728" s="10">
        <v>0</v>
      </c>
      <c r="I728" s="10">
        <v>0</v>
      </c>
      <c r="J728" s="10">
        <v>0</v>
      </c>
      <c r="K728" s="10">
        <f t="shared" si="101"/>
        <v>755991390.49000001</v>
      </c>
      <c r="L728" s="10">
        <v>0</v>
      </c>
      <c r="M728" s="10">
        <v>880346697.31627584</v>
      </c>
      <c r="N728" s="10">
        <v>5927115.458997637</v>
      </c>
      <c r="O728" s="10">
        <v>120131896.83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f t="shared" si="95"/>
        <v>1762397100.0952735</v>
      </c>
      <c r="W728" s="29">
        <v>755991390.49000001</v>
      </c>
      <c r="X728" s="29">
        <f t="shared" si="96"/>
        <v>880346697.31627584</v>
      </c>
      <c r="Y728" s="29">
        <f t="shared" si="97"/>
        <v>126059012.28899764</v>
      </c>
      <c r="Z728" s="29">
        <f t="shared" si="98"/>
        <v>1762397100.0952735</v>
      </c>
      <c r="AA728" s="27">
        <v>615568431.12</v>
      </c>
      <c r="AB728" s="29">
        <f t="shared" si="99"/>
        <v>1146828668.9752736</v>
      </c>
      <c r="AC728" s="28">
        <v>0</v>
      </c>
      <c r="AD728" s="28">
        <v>0</v>
      </c>
      <c r="AE728" s="28"/>
      <c r="AF728" s="27">
        <v>53501261.68</v>
      </c>
      <c r="AG728" s="27">
        <f t="shared" si="102"/>
        <v>53501261.68</v>
      </c>
      <c r="AH728" s="27">
        <v>59116</v>
      </c>
      <c r="AI728" s="29">
        <f t="shared" si="100"/>
        <v>1200389046.6552737</v>
      </c>
    </row>
    <row r="729" spans="1:35" ht="30" x14ac:dyDescent="0.25">
      <c r="A729" s="11" t="s">
        <v>1214</v>
      </c>
      <c r="B729" s="10" t="s">
        <v>2411</v>
      </c>
      <c r="C729" s="10" t="s">
        <v>1958</v>
      </c>
      <c r="D729" s="10"/>
      <c r="E729" s="10" t="s">
        <v>538</v>
      </c>
      <c r="F729" s="10" t="s">
        <v>1970</v>
      </c>
      <c r="G729" s="10">
        <v>1697057009.24</v>
      </c>
      <c r="H729" s="10">
        <v>0</v>
      </c>
      <c r="I729" s="10">
        <v>0</v>
      </c>
      <c r="J729" s="10">
        <v>0</v>
      </c>
      <c r="K729" s="10">
        <f t="shared" si="101"/>
        <v>1697057009.24</v>
      </c>
      <c r="L729" s="10">
        <v>0</v>
      </c>
      <c r="M729" s="10">
        <v>1963172744.4425719</v>
      </c>
      <c r="N729" s="10">
        <v>12031552.520148039</v>
      </c>
      <c r="O729" s="10">
        <v>245381218.80000001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f t="shared" si="95"/>
        <v>3917642525.0027199</v>
      </c>
      <c r="W729" s="29">
        <v>1697057009.24</v>
      </c>
      <c r="X729" s="29">
        <f t="shared" si="96"/>
        <v>1963172744.4425719</v>
      </c>
      <c r="Y729" s="29">
        <f t="shared" si="97"/>
        <v>257412771.32014805</v>
      </c>
      <c r="Z729" s="29">
        <f t="shared" si="98"/>
        <v>3917642525.0027199</v>
      </c>
      <c r="AA729" s="27">
        <v>2309699971.1700001</v>
      </c>
      <c r="AB729" s="29">
        <f t="shared" si="99"/>
        <v>1607942553.8327198</v>
      </c>
      <c r="AC729" s="28">
        <v>0</v>
      </c>
      <c r="AD729" s="28">
        <v>0</v>
      </c>
      <c r="AE729" s="28"/>
      <c r="AF729" s="27">
        <v>407249445.91000003</v>
      </c>
      <c r="AG729" s="27">
        <f t="shared" si="102"/>
        <v>407249445.91000003</v>
      </c>
      <c r="AH729" s="27">
        <v>131111</v>
      </c>
      <c r="AI729" s="29">
        <f t="shared" si="100"/>
        <v>2015323110.7427199</v>
      </c>
    </row>
    <row r="730" spans="1:35" ht="30" x14ac:dyDescent="0.25">
      <c r="A730" s="11" t="s">
        <v>1214</v>
      </c>
      <c r="B730" s="10" t="s">
        <v>2411</v>
      </c>
      <c r="C730" s="10" t="s">
        <v>1958</v>
      </c>
      <c r="D730" s="10"/>
      <c r="E730" s="10" t="s">
        <v>539</v>
      </c>
      <c r="F730" s="10" t="s">
        <v>1971</v>
      </c>
      <c r="G730" s="10">
        <v>1416470017.8099999</v>
      </c>
      <c r="H730" s="10">
        <v>0</v>
      </c>
      <c r="I730" s="10">
        <v>0</v>
      </c>
      <c r="J730" s="10">
        <v>0</v>
      </c>
      <c r="K730" s="10">
        <f t="shared" si="101"/>
        <v>1416470017.8099999</v>
      </c>
      <c r="L730" s="10">
        <v>0</v>
      </c>
      <c r="M730" s="10">
        <v>269219285.37597859</v>
      </c>
      <c r="N730" s="10">
        <v>7464901.8179190457</v>
      </c>
      <c r="O730" s="10">
        <v>146319678.13999999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f t="shared" si="95"/>
        <v>1839473883.1438975</v>
      </c>
      <c r="W730" s="29">
        <v>1416470017.8099999</v>
      </c>
      <c r="X730" s="29">
        <f t="shared" si="96"/>
        <v>269219285.37597859</v>
      </c>
      <c r="Y730" s="29">
        <f t="shared" si="97"/>
        <v>153784579.95791903</v>
      </c>
      <c r="Z730" s="29">
        <f t="shared" si="98"/>
        <v>1839473883.1438975</v>
      </c>
      <c r="AA730" s="27">
        <v>525610275</v>
      </c>
      <c r="AB730" s="29">
        <f t="shared" si="99"/>
        <v>1313863608.1438975</v>
      </c>
      <c r="AC730" s="28">
        <v>0</v>
      </c>
      <c r="AD730" s="28">
        <v>0</v>
      </c>
      <c r="AE730" s="28"/>
      <c r="AF730" s="27">
        <v>54217215</v>
      </c>
      <c r="AG730" s="27">
        <f t="shared" si="102"/>
        <v>54217215</v>
      </c>
      <c r="AH730" s="27">
        <v>108895</v>
      </c>
      <c r="AI730" s="29">
        <f t="shared" si="100"/>
        <v>1368189718.1438975</v>
      </c>
    </row>
    <row r="731" spans="1:35" ht="30" x14ac:dyDescent="0.25">
      <c r="A731" s="11" t="s">
        <v>1214</v>
      </c>
      <c r="B731" s="10" t="s">
        <v>2411</v>
      </c>
      <c r="C731" s="10" t="s">
        <v>1958</v>
      </c>
      <c r="D731" s="10"/>
      <c r="E731" s="10" t="s">
        <v>540</v>
      </c>
      <c r="F731" s="10" t="s">
        <v>1972</v>
      </c>
      <c r="G731" s="10">
        <v>2571913484.0500002</v>
      </c>
      <c r="H731" s="10">
        <v>0</v>
      </c>
      <c r="I731" s="10">
        <v>0</v>
      </c>
      <c r="J731" s="10">
        <v>0</v>
      </c>
      <c r="K731" s="10">
        <f t="shared" si="101"/>
        <v>2571913484.0500002</v>
      </c>
      <c r="L731" s="10">
        <v>0</v>
      </c>
      <c r="M731" s="10">
        <v>1379848680.8267736</v>
      </c>
      <c r="N731" s="10">
        <v>23213184.06958127</v>
      </c>
      <c r="O731" s="10">
        <v>477303400.68000001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f t="shared" si="95"/>
        <v>4452278749.6263552</v>
      </c>
      <c r="W731" s="29">
        <v>2571913484.0500002</v>
      </c>
      <c r="X731" s="29">
        <f t="shared" si="96"/>
        <v>1379848680.8267736</v>
      </c>
      <c r="Y731" s="29">
        <f t="shared" si="97"/>
        <v>500516584.74958128</v>
      </c>
      <c r="Z731" s="29">
        <f t="shared" si="98"/>
        <v>4452278749.6263552</v>
      </c>
      <c r="AA731" s="27">
        <v>1700050927.8599999</v>
      </c>
      <c r="AB731" s="29">
        <f t="shared" si="99"/>
        <v>2752227821.7663555</v>
      </c>
      <c r="AC731" s="28">
        <v>0</v>
      </c>
      <c r="AD731" s="28">
        <v>0</v>
      </c>
      <c r="AE731" s="28"/>
      <c r="AF731" s="27">
        <v>0</v>
      </c>
      <c r="AG731" s="27">
        <f t="shared" si="102"/>
        <v>0</v>
      </c>
      <c r="AH731" s="27">
        <v>197648</v>
      </c>
      <c r="AI731" s="29">
        <f t="shared" si="100"/>
        <v>2752425469.7663555</v>
      </c>
    </row>
    <row r="732" spans="1:35" ht="30" x14ac:dyDescent="0.25">
      <c r="A732" s="11" t="s">
        <v>1214</v>
      </c>
      <c r="B732" s="10" t="s">
        <v>2411</v>
      </c>
      <c r="C732" s="10" t="s">
        <v>1958</v>
      </c>
      <c r="D732" s="10"/>
      <c r="E732" s="10" t="s">
        <v>1065</v>
      </c>
      <c r="F732" s="10" t="s">
        <v>1973</v>
      </c>
      <c r="G732" s="10">
        <v>1925094929.8699999</v>
      </c>
      <c r="H732" s="10">
        <v>0</v>
      </c>
      <c r="I732" s="10">
        <v>0</v>
      </c>
      <c r="J732" s="10">
        <v>0</v>
      </c>
      <c r="K732" s="10">
        <f t="shared" si="101"/>
        <v>1925094929.8699999</v>
      </c>
      <c r="L732" s="10">
        <v>0</v>
      </c>
      <c r="M732" s="10">
        <v>1018388161.4834299</v>
      </c>
      <c r="N732" s="10">
        <v>11251251.646688104</v>
      </c>
      <c r="O732" s="10">
        <v>228892004.90000001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f t="shared" si="95"/>
        <v>3183626347.9001179</v>
      </c>
      <c r="W732" s="29">
        <v>1925094929.8699999</v>
      </c>
      <c r="X732" s="29">
        <f t="shared" si="96"/>
        <v>1018388161.4834299</v>
      </c>
      <c r="Y732" s="29">
        <f t="shared" si="97"/>
        <v>240143256.54668811</v>
      </c>
      <c r="Z732" s="29">
        <f t="shared" si="98"/>
        <v>3183626347.9001179</v>
      </c>
      <c r="AA732" s="27">
        <v>2428139776.4899998</v>
      </c>
      <c r="AB732" s="29">
        <f t="shared" si="99"/>
        <v>755486571.4101181</v>
      </c>
      <c r="AC732" s="28">
        <v>0</v>
      </c>
      <c r="AD732" s="28">
        <v>0</v>
      </c>
      <c r="AE732" s="28"/>
      <c r="AF732" s="27">
        <v>0</v>
      </c>
      <c r="AG732" s="27">
        <f t="shared" si="102"/>
        <v>0</v>
      </c>
      <c r="AH732" s="27">
        <v>147763</v>
      </c>
      <c r="AI732" s="29">
        <f t="shared" si="100"/>
        <v>755634334.4101181</v>
      </c>
    </row>
    <row r="733" spans="1:35" ht="30" x14ac:dyDescent="0.25">
      <c r="A733" s="11" t="s">
        <v>1214</v>
      </c>
      <c r="B733" s="10" t="s">
        <v>2411</v>
      </c>
      <c r="C733" s="10" t="s">
        <v>1958</v>
      </c>
      <c r="D733" s="10"/>
      <c r="E733" s="10" t="s">
        <v>1066</v>
      </c>
      <c r="F733" s="10" t="s">
        <v>1974</v>
      </c>
      <c r="G733" s="10">
        <v>1139599458.1199999</v>
      </c>
      <c r="H733" s="10">
        <v>0</v>
      </c>
      <c r="I733" s="10">
        <v>0</v>
      </c>
      <c r="J733" s="10">
        <v>0</v>
      </c>
      <c r="K733" s="10">
        <f t="shared" si="101"/>
        <v>1139599458.1199999</v>
      </c>
      <c r="L733" s="10">
        <v>0</v>
      </c>
      <c r="M733" s="10">
        <v>385837389.82901025</v>
      </c>
      <c r="N733" s="10">
        <v>6053587.2383492887</v>
      </c>
      <c r="O733" s="10">
        <v>116522936.44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f t="shared" si="95"/>
        <v>1648013371.6273594</v>
      </c>
      <c r="W733" s="29">
        <v>1139599458.1199999</v>
      </c>
      <c r="X733" s="29">
        <f t="shared" si="96"/>
        <v>385837389.82901025</v>
      </c>
      <c r="Y733" s="29">
        <f t="shared" si="97"/>
        <v>122576523.67834929</v>
      </c>
      <c r="Z733" s="29">
        <f t="shared" si="98"/>
        <v>1648013371.6273594</v>
      </c>
      <c r="AA733" s="27">
        <v>359788213.31</v>
      </c>
      <c r="AB733" s="29">
        <f t="shared" si="99"/>
        <v>1288225158.3173594</v>
      </c>
      <c r="AC733" s="28">
        <v>0</v>
      </c>
      <c r="AD733" s="28">
        <v>0</v>
      </c>
      <c r="AE733" s="28"/>
      <c r="AF733" s="27">
        <v>6382063</v>
      </c>
      <c r="AG733" s="27">
        <f t="shared" si="102"/>
        <v>6382063</v>
      </c>
      <c r="AH733" s="27">
        <v>88946</v>
      </c>
      <c r="AI733" s="29">
        <f t="shared" si="100"/>
        <v>1294696167.3173594</v>
      </c>
    </row>
    <row r="734" spans="1:35" ht="30" x14ac:dyDescent="0.25">
      <c r="A734" s="11" t="s">
        <v>1214</v>
      </c>
      <c r="B734" s="10" t="s">
        <v>2411</v>
      </c>
      <c r="C734" s="10" t="s">
        <v>1958</v>
      </c>
      <c r="D734" s="10"/>
      <c r="E734" s="10" t="s">
        <v>1067</v>
      </c>
      <c r="F734" s="10" t="s">
        <v>1975</v>
      </c>
      <c r="G734" s="10">
        <v>1688839958.53</v>
      </c>
      <c r="H734" s="10">
        <v>0</v>
      </c>
      <c r="I734" s="10">
        <v>0</v>
      </c>
      <c r="J734" s="10">
        <v>0</v>
      </c>
      <c r="K734" s="10">
        <f t="shared" si="101"/>
        <v>1688839958.53</v>
      </c>
      <c r="L734" s="10">
        <v>0</v>
      </c>
      <c r="M734" s="10">
        <v>603290921.60391116</v>
      </c>
      <c r="N734" s="10">
        <v>14644564.900729001</v>
      </c>
      <c r="O734" s="10">
        <v>299330997.32999998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f t="shared" si="95"/>
        <v>2606106442.3646402</v>
      </c>
      <c r="W734" s="29">
        <v>1688839958.53</v>
      </c>
      <c r="X734" s="29">
        <f t="shared" si="96"/>
        <v>603290921.60391116</v>
      </c>
      <c r="Y734" s="29">
        <f t="shared" si="97"/>
        <v>313975562.23072898</v>
      </c>
      <c r="Z734" s="29">
        <f t="shared" si="98"/>
        <v>2606106442.3646402</v>
      </c>
      <c r="AA734" s="27">
        <v>99241244</v>
      </c>
      <c r="AB734" s="29">
        <f t="shared" si="99"/>
        <v>2506865198.3646402</v>
      </c>
      <c r="AC734" s="28">
        <v>0</v>
      </c>
      <c r="AD734" s="28">
        <v>0</v>
      </c>
      <c r="AE734" s="28"/>
      <c r="AF734" s="27">
        <v>0</v>
      </c>
      <c r="AG734" s="27">
        <f t="shared" si="102"/>
        <v>0</v>
      </c>
      <c r="AH734" s="27">
        <v>130533</v>
      </c>
      <c r="AI734" s="29">
        <f t="shared" si="100"/>
        <v>2506995731.3646402</v>
      </c>
    </row>
    <row r="735" spans="1:35" ht="30" x14ac:dyDescent="0.25">
      <c r="A735" s="11" t="s">
        <v>1214</v>
      </c>
      <c r="B735" s="10" t="s">
        <v>2411</v>
      </c>
      <c r="C735" s="10" t="s">
        <v>1958</v>
      </c>
      <c r="D735" s="10"/>
      <c r="E735" s="10" t="s">
        <v>541</v>
      </c>
      <c r="F735" s="10" t="s">
        <v>1976</v>
      </c>
      <c r="G735" s="10">
        <v>3195489556.0700002</v>
      </c>
      <c r="H735" s="10">
        <v>0</v>
      </c>
      <c r="I735" s="10">
        <v>0</v>
      </c>
      <c r="J735" s="10">
        <v>0</v>
      </c>
      <c r="K735" s="10">
        <f t="shared" si="101"/>
        <v>3195489556.0700002</v>
      </c>
      <c r="L735" s="10">
        <v>0</v>
      </c>
      <c r="M735" s="10">
        <v>1977207231.5542073</v>
      </c>
      <c r="N735" s="10">
        <v>12290398.327915788</v>
      </c>
      <c r="O735" s="10">
        <v>241315731.06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f t="shared" si="95"/>
        <v>5426302917.0121241</v>
      </c>
      <c r="W735" s="29">
        <v>3195489556.0700002</v>
      </c>
      <c r="X735" s="29">
        <f t="shared" si="96"/>
        <v>1977207231.5542073</v>
      </c>
      <c r="Y735" s="29">
        <f t="shared" si="97"/>
        <v>253606129.38791579</v>
      </c>
      <c r="Z735" s="29">
        <f t="shared" si="98"/>
        <v>5426302917.0121231</v>
      </c>
      <c r="AA735" s="27">
        <v>1900207123.7</v>
      </c>
      <c r="AB735" s="29">
        <f t="shared" si="99"/>
        <v>3526095793.3121233</v>
      </c>
      <c r="AC735" s="28">
        <v>0</v>
      </c>
      <c r="AD735" s="28">
        <v>0</v>
      </c>
      <c r="AE735" s="28"/>
      <c r="AF735" s="27">
        <v>0</v>
      </c>
      <c r="AG735" s="27">
        <f t="shared" si="102"/>
        <v>0</v>
      </c>
      <c r="AH735" s="27">
        <v>245691</v>
      </c>
      <c r="AI735" s="29">
        <f t="shared" si="100"/>
        <v>3526341484.3121233</v>
      </c>
    </row>
    <row r="736" spans="1:35" ht="30" x14ac:dyDescent="0.25">
      <c r="A736" s="11" t="s">
        <v>1214</v>
      </c>
      <c r="B736" s="10" t="s">
        <v>2411</v>
      </c>
      <c r="C736" s="10" t="s">
        <v>1958</v>
      </c>
      <c r="D736" s="10"/>
      <c r="E736" s="10" t="s">
        <v>542</v>
      </c>
      <c r="F736" s="10" t="s">
        <v>1977</v>
      </c>
      <c r="G736" s="10">
        <v>1653268831.26</v>
      </c>
      <c r="H736" s="10">
        <v>0</v>
      </c>
      <c r="I736" s="10">
        <v>0</v>
      </c>
      <c r="J736" s="10">
        <v>0</v>
      </c>
      <c r="K736" s="10">
        <f t="shared" si="101"/>
        <v>1653268831.26</v>
      </c>
      <c r="L736" s="10">
        <v>0</v>
      </c>
      <c r="M736" s="10">
        <v>842886229.95463419</v>
      </c>
      <c r="N736" s="10">
        <v>15915446.378694534</v>
      </c>
      <c r="O736" s="10">
        <v>325832483.94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f t="shared" si="95"/>
        <v>2837902991.5333285</v>
      </c>
      <c r="W736" s="29">
        <v>1653268831.26</v>
      </c>
      <c r="X736" s="29">
        <f t="shared" si="96"/>
        <v>842886229.95463419</v>
      </c>
      <c r="Y736" s="29">
        <f t="shared" si="97"/>
        <v>341747930.31869453</v>
      </c>
      <c r="Z736" s="29">
        <f t="shared" si="98"/>
        <v>2837902991.5333285</v>
      </c>
      <c r="AA736" s="27">
        <v>1111335261.6700001</v>
      </c>
      <c r="AB736" s="29">
        <f t="shared" si="99"/>
        <v>1726567729.8633285</v>
      </c>
      <c r="AC736" s="28">
        <v>0</v>
      </c>
      <c r="AD736" s="28">
        <v>0</v>
      </c>
      <c r="AE736" s="28"/>
      <c r="AF736" s="27">
        <v>274475824.89999998</v>
      </c>
      <c r="AG736" s="27">
        <f t="shared" si="102"/>
        <v>274475824.89999998</v>
      </c>
      <c r="AH736" s="27">
        <v>127629</v>
      </c>
      <c r="AI736" s="29">
        <f t="shared" si="100"/>
        <v>2001171183.7633286</v>
      </c>
    </row>
    <row r="737" spans="1:35" ht="30" x14ac:dyDescent="0.25">
      <c r="A737" s="11" t="s">
        <v>1214</v>
      </c>
      <c r="B737" s="10" t="s">
        <v>2411</v>
      </c>
      <c r="C737" s="10" t="s">
        <v>1958</v>
      </c>
      <c r="D737" s="10"/>
      <c r="E737" s="10" t="s">
        <v>543</v>
      </c>
      <c r="F737" s="10" t="s">
        <v>1978</v>
      </c>
      <c r="G737" s="10">
        <v>1494573249.78</v>
      </c>
      <c r="H737" s="10">
        <v>0</v>
      </c>
      <c r="I737" s="10">
        <v>0</v>
      </c>
      <c r="J737" s="10">
        <v>0</v>
      </c>
      <c r="K737" s="10">
        <f t="shared" si="101"/>
        <v>1494573249.78</v>
      </c>
      <c r="L737" s="10">
        <v>0</v>
      </c>
      <c r="M737" s="10">
        <v>281297158.20404243</v>
      </c>
      <c r="N737" s="10">
        <v>6179814.4709431529</v>
      </c>
      <c r="O737" s="10">
        <v>116964837.13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f t="shared" si="95"/>
        <v>1899015059.5849857</v>
      </c>
      <c r="W737" s="29">
        <v>1494573249.78</v>
      </c>
      <c r="X737" s="29">
        <f t="shared" si="96"/>
        <v>281297158.20404243</v>
      </c>
      <c r="Y737" s="29">
        <f t="shared" si="97"/>
        <v>123144651.60094315</v>
      </c>
      <c r="Z737" s="29">
        <f t="shared" si="98"/>
        <v>1899015059.5849855</v>
      </c>
      <c r="AA737" s="27">
        <v>60264243</v>
      </c>
      <c r="AB737" s="29">
        <f t="shared" si="99"/>
        <v>1838750816.5849855</v>
      </c>
      <c r="AC737" s="28">
        <v>0</v>
      </c>
      <c r="AD737" s="28">
        <v>0</v>
      </c>
      <c r="AE737" s="28"/>
      <c r="AF737" s="27">
        <v>0</v>
      </c>
      <c r="AG737" s="27">
        <f t="shared" si="102"/>
        <v>0</v>
      </c>
      <c r="AH737" s="27">
        <v>114986</v>
      </c>
      <c r="AI737" s="29">
        <f t="shared" si="100"/>
        <v>1838865802.5849855</v>
      </c>
    </row>
    <row r="738" spans="1:35" ht="30" x14ac:dyDescent="0.25">
      <c r="A738" s="11" t="s">
        <v>1214</v>
      </c>
      <c r="B738" s="10" t="s">
        <v>2411</v>
      </c>
      <c r="C738" s="10" t="s">
        <v>1958</v>
      </c>
      <c r="D738" s="10"/>
      <c r="E738" s="10" t="s">
        <v>544</v>
      </c>
      <c r="F738" s="10" t="s">
        <v>1642</v>
      </c>
      <c r="G738" s="10">
        <v>1753195975.3099999</v>
      </c>
      <c r="H738" s="10">
        <v>0</v>
      </c>
      <c r="I738" s="10">
        <v>0</v>
      </c>
      <c r="J738" s="10">
        <v>0</v>
      </c>
      <c r="K738" s="10">
        <f t="shared" si="101"/>
        <v>1753195975.3099999</v>
      </c>
      <c r="L738" s="10">
        <v>0</v>
      </c>
      <c r="M738" s="10">
        <v>3268946061.0449295</v>
      </c>
      <c r="N738" s="10">
        <v>12270504.37776792</v>
      </c>
      <c r="O738" s="10">
        <v>240091034.38999999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f t="shared" si="95"/>
        <v>5274503575.1226969</v>
      </c>
      <c r="W738" s="29">
        <v>1753195975.3099999</v>
      </c>
      <c r="X738" s="29">
        <f t="shared" si="96"/>
        <v>3268946061.0449295</v>
      </c>
      <c r="Y738" s="29">
        <f t="shared" si="97"/>
        <v>252361538.76776791</v>
      </c>
      <c r="Z738" s="29">
        <f t="shared" si="98"/>
        <v>5274503575.1226969</v>
      </c>
      <c r="AA738" s="27">
        <v>1489463441.6300001</v>
      </c>
      <c r="AB738" s="29">
        <f t="shared" si="99"/>
        <v>3785040133.4926968</v>
      </c>
      <c r="AC738" s="28">
        <v>0</v>
      </c>
      <c r="AD738" s="28">
        <v>0</v>
      </c>
      <c r="AE738" s="28"/>
      <c r="AF738" s="27">
        <v>1299565520.98</v>
      </c>
      <c r="AG738" s="27">
        <f t="shared" si="102"/>
        <v>1299565520.98</v>
      </c>
      <c r="AH738" s="27">
        <v>134681</v>
      </c>
      <c r="AI738" s="29">
        <f t="shared" si="100"/>
        <v>5084740335.4726963</v>
      </c>
    </row>
    <row r="739" spans="1:35" ht="30" x14ac:dyDescent="0.25">
      <c r="A739" s="11" t="s">
        <v>1214</v>
      </c>
      <c r="B739" s="10" t="s">
        <v>2411</v>
      </c>
      <c r="C739" s="10" t="s">
        <v>1958</v>
      </c>
      <c r="D739" s="10"/>
      <c r="E739" s="10" t="s">
        <v>545</v>
      </c>
      <c r="F739" s="10" t="s">
        <v>1979</v>
      </c>
      <c r="G739" s="10">
        <v>677560893.30999994</v>
      </c>
      <c r="H739" s="10">
        <v>0</v>
      </c>
      <c r="I739" s="10">
        <v>0</v>
      </c>
      <c r="J739" s="10">
        <v>0</v>
      </c>
      <c r="K739" s="10">
        <f t="shared" si="101"/>
        <v>677560893.30999994</v>
      </c>
      <c r="L739" s="10">
        <v>0</v>
      </c>
      <c r="M739" s="10">
        <v>220711651.640064</v>
      </c>
      <c r="N739" s="10">
        <v>6115786.6486823857</v>
      </c>
      <c r="O739" s="10">
        <v>123643094.54000001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f t="shared" si="95"/>
        <v>1028031426.1387463</v>
      </c>
      <c r="W739" s="29">
        <v>677560893.30999994</v>
      </c>
      <c r="X739" s="29">
        <f t="shared" si="96"/>
        <v>220711651.640064</v>
      </c>
      <c r="Y739" s="29">
        <f t="shared" si="97"/>
        <v>129758881.18868239</v>
      </c>
      <c r="Z739" s="29">
        <f t="shared" si="98"/>
        <v>1028031426.1387464</v>
      </c>
      <c r="AA739" s="27">
        <v>199863275</v>
      </c>
      <c r="AB739" s="29">
        <f t="shared" si="99"/>
        <v>828168151.13874638</v>
      </c>
      <c r="AC739" s="28">
        <v>0</v>
      </c>
      <c r="AD739" s="28">
        <v>0</v>
      </c>
      <c r="AE739" s="28"/>
      <c r="AF739" s="27">
        <v>0</v>
      </c>
      <c r="AG739" s="27">
        <f t="shared" si="102"/>
        <v>0</v>
      </c>
      <c r="AH739" s="27">
        <v>52612</v>
      </c>
      <c r="AI739" s="29">
        <f t="shared" si="100"/>
        <v>828220763.13874638</v>
      </c>
    </row>
    <row r="740" spans="1:35" ht="30" x14ac:dyDescent="0.25">
      <c r="A740" s="11" t="s">
        <v>1214</v>
      </c>
      <c r="B740" s="10" t="s">
        <v>2411</v>
      </c>
      <c r="C740" s="10" t="s">
        <v>1958</v>
      </c>
      <c r="D740" s="10"/>
      <c r="E740" s="10" t="s">
        <v>546</v>
      </c>
      <c r="F740" s="10" t="s">
        <v>1980</v>
      </c>
      <c r="G740" s="10">
        <v>1065621195.14</v>
      </c>
      <c r="H740" s="10">
        <v>0</v>
      </c>
      <c r="I740" s="10">
        <v>0</v>
      </c>
      <c r="J740" s="10">
        <v>0</v>
      </c>
      <c r="K740" s="10">
        <f t="shared" si="101"/>
        <v>1065621195.14</v>
      </c>
      <c r="L740" s="10">
        <v>0</v>
      </c>
      <c r="M740" s="10">
        <v>80934128.553717375</v>
      </c>
      <c r="N740" s="10">
        <v>6927325.3684641719</v>
      </c>
      <c r="O740" s="10">
        <v>144867718.28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f t="shared" si="95"/>
        <v>1298350367.3421817</v>
      </c>
      <c r="W740" s="29">
        <v>1065621195.14</v>
      </c>
      <c r="X740" s="29">
        <f t="shared" si="96"/>
        <v>80934128.553717375</v>
      </c>
      <c r="Y740" s="29">
        <f t="shared" si="97"/>
        <v>151795043.64846417</v>
      </c>
      <c r="Z740" s="29">
        <f t="shared" si="98"/>
        <v>1298350367.3421817</v>
      </c>
      <c r="AA740" s="27">
        <v>0</v>
      </c>
      <c r="AB740" s="29">
        <f t="shared" si="99"/>
        <v>1298350367.3421817</v>
      </c>
      <c r="AC740" s="28">
        <v>0</v>
      </c>
      <c r="AD740" s="28">
        <v>0</v>
      </c>
      <c r="AE740" s="28"/>
      <c r="AF740" s="27">
        <v>413485072.00999999</v>
      </c>
      <c r="AG740" s="27">
        <f t="shared" si="102"/>
        <v>413485072.00999999</v>
      </c>
      <c r="AH740" s="27">
        <v>82161</v>
      </c>
      <c r="AI740" s="29">
        <f t="shared" si="100"/>
        <v>1711917600.3521817</v>
      </c>
    </row>
    <row r="741" spans="1:35" ht="30" x14ac:dyDescent="0.25">
      <c r="A741" s="11" t="s">
        <v>1214</v>
      </c>
      <c r="B741" s="10" t="s">
        <v>2411</v>
      </c>
      <c r="C741" s="10" t="s">
        <v>1958</v>
      </c>
      <c r="D741" s="10"/>
      <c r="E741" s="10" t="s">
        <v>547</v>
      </c>
      <c r="F741" s="10" t="s">
        <v>1981</v>
      </c>
      <c r="G741" s="10">
        <v>1122434421.51</v>
      </c>
      <c r="H741" s="10">
        <v>0</v>
      </c>
      <c r="I741" s="10">
        <v>0</v>
      </c>
      <c r="J741" s="10">
        <v>0</v>
      </c>
      <c r="K741" s="10">
        <f t="shared" si="101"/>
        <v>1122434421.51</v>
      </c>
      <c r="L741" s="10">
        <v>0</v>
      </c>
      <c r="M741" s="10">
        <v>907188276.8590045</v>
      </c>
      <c r="N741" s="10">
        <v>5679595.7705548406</v>
      </c>
      <c r="O741" s="10">
        <v>109301014.2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f t="shared" si="95"/>
        <v>2144603308.3395593</v>
      </c>
      <c r="W741" s="29">
        <v>1122434421.51</v>
      </c>
      <c r="X741" s="29">
        <f t="shared" si="96"/>
        <v>907188276.8590045</v>
      </c>
      <c r="Y741" s="29">
        <f t="shared" si="97"/>
        <v>114980609.97055484</v>
      </c>
      <c r="Z741" s="29">
        <f t="shared" si="98"/>
        <v>2144603308.3395593</v>
      </c>
      <c r="AA741" s="27">
        <v>1272858981.6900001</v>
      </c>
      <c r="AB741" s="29">
        <f t="shared" si="99"/>
        <v>871744326.64955926</v>
      </c>
      <c r="AC741" s="28">
        <v>0</v>
      </c>
      <c r="AD741" s="28">
        <v>0</v>
      </c>
      <c r="AE741" s="28"/>
      <c r="AF741" s="27">
        <v>31227860</v>
      </c>
      <c r="AG741" s="27">
        <f t="shared" si="102"/>
        <v>31227860</v>
      </c>
      <c r="AH741" s="27">
        <v>86632</v>
      </c>
      <c r="AI741" s="29">
        <f t="shared" si="100"/>
        <v>903058818.64955926</v>
      </c>
    </row>
    <row r="742" spans="1:35" ht="30" x14ac:dyDescent="0.25">
      <c r="A742" s="11" t="s">
        <v>1214</v>
      </c>
      <c r="B742" s="10" t="s">
        <v>2411</v>
      </c>
      <c r="C742" s="10" t="s">
        <v>1958</v>
      </c>
      <c r="D742" s="10"/>
      <c r="E742" s="10" t="s">
        <v>1068</v>
      </c>
      <c r="F742" s="10" t="s">
        <v>1982</v>
      </c>
      <c r="G742" s="10">
        <v>307743716.04000002</v>
      </c>
      <c r="H742" s="10">
        <v>0</v>
      </c>
      <c r="I742" s="10">
        <v>0</v>
      </c>
      <c r="J742" s="10">
        <v>0</v>
      </c>
      <c r="K742" s="10">
        <f t="shared" si="101"/>
        <v>307743716.04000002</v>
      </c>
      <c r="L742" s="10">
        <v>0</v>
      </c>
      <c r="M742" s="10">
        <v>249983035.23385784</v>
      </c>
      <c r="N742" s="10">
        <v>2957943.4758975953</v>
      </c>
      <c r="O742" s="10">
        <v>60542859.32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f t="shared" si="95"/>
        <v>621227554.06975543</v>
      </c>
      <c r="W742" s="29">
        <v>307743716.04000002</v>
      </c>
      <c r="X742" s="29">
        <f t="shared" si="96"/>
        <v>249983035.23385784</v>
      </c>
      <c r="Y742" s="29">
        <f t="shared" si="97"/>
        <v>63500802.795897596</v>
      </c>
      <c r="Z742" s="29">
        <f t="shared" si="98"/>
        <v>621227554.06975543</v>
      </c>
      <c r="AA742" s="27">
        <v>232225572.81</v>
      </c>
      <c r="AB742" s="29">
        <f t="shared" si="99"/>
        <v>389001981.25975543</v>
      </c>
      <c r="AC742" s="28">
        <v>0</v>
      </c>
      <c r="AD742" s="28">
        <v>0</v>
      </c>
      <c r="AE742" s="28"/>
      <c r="AF742" s="27">
        <v>0</v>
      </c>
      <c r="AG742" s="27">
        <f t="shared" si="102"/>
        <v>0</v>
      </c>
      <c r="AH742" s="27">
        <v>24160</v>
      </c>
      <c r="AI742" s="29">
        <f t="shared" si="100"/>
        <v>389026141.25975543</v>
      </c>
    </row>
    <row r="743" spans="1:35" ht="30" x14ac:dyDescent="0.25">
      <c r="A743" s="11" t="s">
        <v>1214</v>
      </c>
      <c r="B743" s="10" t="s">
        <v>2411</v>
      </c>
      <c r="C743" s="10" t="s">
        <v>1958</v>
      </c>
      <c r="D743" s="10"/>
      <c r="E743" s="10" t="s">
        <v>548</v>
      </c>
      <c r="F743" s="10" t="s">
        <v>1709</v>
      </c>
      <c r="G743" s="10">
        <v>1425380876.54</v>
      </c>
      <c r="H743" s="10">
        <v>0</v>
      </c>
      <c r="I743" s="10">
        <v>0</v>
      </c>
      <c r="J743" s="10">
        <v>0</v>
      </c>
      <c r="K743" s="10">
        <f t="shared" si="101"/>
        <v>1425380876.54</v>
      </c>
      <c r="L743" s="10">
        <v>0</v>
      </c>
      <c r="M743" s="10">
        <v>583650935.91091776</v>
      </c>
      <c r="N743" s="10">
        <v>12268195.928928733</v>
      </c>
      <c r="O743" s="10">
        <v>251158851.40000001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f t="shared" si="95"/>
        <v>2272458859.7798467</v>
      </c>
      <c r="W743" s="29">
        <v>1425380876.54</v>
      </c>
      <c r="X743" s="29">
        <f t="shared" si="96"/>
        <v>583650935.91091776</v>
      </c>
      <c r="Y743" s="29">
        <f t="shared" si="97"/>
        <v>263427047.32892874</v>
      </c>
      <c r="Z743" s="29">
        <f t="shared" si="98"/>
        <v>2272458859.7798467</v>
      </c>
      <c r="AA743" s="27">
        <v>129877969</v>
      </c>
      <c r="AB743" s="29">
        <f t="shared" si="99"/>
        <v>2142580890.7798467</v>
      </c>
      <c r="AC743" s="28">
        <v>0</v>
      </c>
      <c r="AD743" s="28">
        <v>0</v>
      </c>
      <c r="AE743" s="28"/>
      <c r="AF743" s="27">
        <v>0</v>
      </c>
      <c r="AG743" s="27">
        <f t="shared" si="102"/>
        <v>0</v>
      </c>
      <c r="AH743" s="27">
        <v>110344</v>
      </c>
      <c r="AI743" s="29">
        <f t="shared" si="100"/>
        <v>2142691234.7798467</v>
      </c>
    </row>
    <row r="744" spans="1:35" ht="30" x14ac:dyDescent="0.25">
      <c r="A744" s="11" t="s">
        <v>1214</v>
      </c>
      <c r="B744" s="10" t="s">
        <v>2411</v>
      </c>
      <c r="C744" s="10" t="s">
        <v>1958</v>
      </c>
      <c r="D744" s="10"/>
      <c r="E744" s="10" t="s">
        <v>549</v>
      </c>
      <c r="F744" s="10" t="s">
        <v>1983</v>
      </c>
      <c r="G744" s="10">
        <v>1905032801.73</v>
      </c>
      <c r="H744" s="10">
        <v>0</v>
      </c>
      <c r="I744" s="10">
        <v>0</v>
      </c>
      <c r="J744" s="10">
        <v>0</v>
      </c>
      <c r="K744" s="10">
        <f t="shared" si="101"/>
        <v>1905032801.73</v>
      </c>
      <c r="L744" s="10">
        <v>0</v>
      </c>
      <c r="M744" s="10">
        <v>842505520.5674572</v>
      </c>
      <c r="N744" s="10">
        <v>17403109.66622293</v>
      </c>
      <c r="O744" s="10">
        <v>349366797.24000001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f t="shared" si="95"/>
        <v>3114308229.20368</v>
      </c>
      <c r="W744" s="29">
        <v>1905032801.73</v>
      </c>
      <c r="X744" s="29">
        <f t="shared" si="96"/>
        <v>842505520.5674572</v>
      </c>
      <c r="Y744" s="29">
        <f t="shared" si="97"/>
        <v>366769906.90622294</v>
      </c>
      <c r="Z744" s="29">
        <f t="shared" si="98"/>
        <v>3114308229.20368</v>
      </c>
      <c r="AA744" s="27">
        <v>802628159</v>
      </c>
      <c r="AB744" s="29">
        <f t="shared" si="99"/>
        <v>2311680070.20368</v>
      </c>
      <c r="AC744" s="28">
        <v>0</v>
      </c>
      <c r="AD744" s="28">
        <v>0</v>
      </c>
      <c r="AE744" s="28"/>
      <c r="AF744" s="27">
        <v>635067020.30999994</v>
      </c>
      <c r="AG744" s="27">
        <f t="shared" si="102"/>
        <v>635067020.30999994</v>
      </c>
      <c r="AH744" s="27">
        <v>145993</v>
      </c>
      <c r="AI744" s="29">
        <f t="shared" si="100"/>
        <v>2946893083.51368</v>
      </c>
    </row>
    <row r="745" spans="1:35" ht="30" x14ac:dyDescent="0.25">
      <c r="A745" s="11" t="s">
        <v>1214</v>
      </c>
      <c r="B745" s="10" t="s">
        <v>2411</v>
      </c>
      <c r="C745" s="10" t="s">
        <v>1958</v>
      </c>
      <c r="D745" s="10"/>
      <c r="E745" s="10" t="s">
        <v>1069</v>
      </c>
      <c r="F745" s="10" t="s">
        <v>1984</v>
      </c>
      <c r="G745" s="10">
        <v>0</v>
      </c>
      <c r="H745" s="10">
        <v>0</v>
      </c>
      <c r="I745" s="10">
        <v>0</v>
      </c>
      <c r="J745" s="10">
        <v>0</v>
      </c>
      <c r="K745" s="10">
        <f t="shared" si="101"/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f t="shared" si="95"/>
        <v>0</v>
      </c>
      <c r="W745" s="29">
        <v>0</v>
      </c>
      <c r="X745" s="29">
        <f t="shared" si="96"/>
        <v>0</v>
      </c>
      <c r="Y745" s="29">
        <f t="shared" si="97"/>
        <v>0</v>
      </c>
      <c r="Z745" s="29">
        <f t="shared" si="98"/>
        <v>0</v>
      </c>
      <c r="AA745" s="27">
        <v>0</v>
      </c>
      <c r="AB745" s="29">
        <f t="shared" si="99"/>
        <v>0</v>
      </c>
      <c r="AC745" s="28">
        <v>0</v>
      </c>
      <c r="AD745" s="28">
        <v>0</v>
      </c>
      <c r="AE745" s="28"/>
      <c r="AF745" s="27">
        <v>0</v>
      </c>
      <c r="AG745" s="27">
        <f t="shared" si="102"/>
        <v>0</v>
      </c>
      <c r="AH745" s="27">
        <v>0</v>
      </c>
      <c r="AI745" s="29">
        <f t="shared" si="100"/>
        <v>0</v>
      </c>
    </row>
    <row r="746" spans="1:35" ht="30" x14ac:dyDescent="0.25">
      <c r="A746" s="11" t="s">
        <v>1214</v>
      </c>
      <c r="B746" s="10" t="s">
        <v>2410</v>
      </c>
      <c r="C746" s="10" t="s">
        <v>1361</v>
      </c>
      <c r="D746" s="10"/>
      <c r="E746" s="10" t="s">
        <v>551</v>
      </c>
      <c r="F746" s="10" t="s">
        <v>1361</v>
      </c>
      <c r="G746" s="10">
        <v>0</v>
      </c>
      <c r="H746" s="10">
        <v>0</v>
      </c>
      <c r="I746" s="10">
        <v>0</v>
      </c>
      <c r="J746" s="10">
        <v>0</v>
      </c>
      <c r="K746" s="10">
        <f t="shared" si="101"/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f t="shared" si="95"/>
        <v>0</v>
      </c>
      <c r="W746" s="29">
        <v>0</v>
      </c>
      <c r="X746" s="29">
        <f t="shared" si="96"/>
        <v>0</v>
      </c>
      <c r="Y746" s="29">
        <f t="shared" si="97"/>
        <v>0</v>
      </c>
      <c r="Z746" s="29">
        <f t="shared" si="98"/>
        <v>0</v>
      </c>
      <c r="AA746" s="27">
        <v>0</v>
      </c>
      <c r="AB746" s="29">
        <f t="shared" si="99"/>
        <v>0</v>
      </c>
      <c r="AC746" s="28">
        <v>0</v>
      </c>
      <c r="AD746" s="28">
        <v>0</v>
      </c>
      <c r="AE746" s="28"/>
      <c r="AF746" s="27">
        <v>0</v>
      </c>
      <c r="AG746" s="27">
        <f t="shared" si="102"/>
        <v>0</v>
      </c>
      <c r="AH746" s="27">
        <v>0</v>
      </c>
      <c r="AI746" s="29">
        <f t="shared" si="100"/>
        <v>0</v>
      </c>
    </row>
    <row r="747" spans="1:35" ht="30" x14ac:dyDescent="0.25">
      <c r="A747" s="11" t="s">
        <v>1214</v>
      </c>
      <c r="B747" s="10" t="s">
        <v>2410</v>
      </c>
      <c r="C747" s="10" t="s">
        <v>1361</v>
      </c>
      <c r="D747" s="10"/>
      <c r="E747" s="10" t="s">
        <v>552</v>
      </c>
      <c r="F747" s="10" t="s">
        <v>1985</v>
      </c>
      <c r="G747" s="10">
        <v>0</v>
      </c>
      <c r="H747" s="10">
        <v>0</v>
      </c>
      <c r="I747" s="10">
        <v>0</v>
      </c>
      <c r="J747" s="10">
        <v>0</v>
      </c>
      <c r="K747" s="10">
        <f t="shared" si="101"/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f t="shared" si="95"/>
        <v>0</v>
      </c>
      <c r="W747" s="29">
        <v>0</v>
      </c>
      <c r="X747" s="29">
        <f t="shared" si="96"/>
        <v>0</v>
      </c>
      <c r="Y747" s="29">
        <f t="shared" si="97"/>
        <v>0</v>
      </c>
      <c r="Z747" s="29">
        <f t="shared" si="98"/>
        <v>0</v>
      </c>
      <c r="AA747" s="27">
        <v>0</v>
      </c>
      <c r="AB747" s="29">
        <f t="shared" si="99"/>
        <v>0</v>
      </c>
      <c r="AC747" s="28">
        <v>0</v>
      </c>
      <c r="AD747" s="28">
        <v>0</v>
      </c>
      <c r="AE747" s="28"/>
      <c r="AF747" s="27">
        <v>0</v>
      </c>
      <c r="AG747" s="27">
        <f t="shared" si="102"/>
        <v>0</v>
      </c>
      <c r="AH747" s="27">
        <v>0</v>
      </c>
      <c r="AI747" s="29">
        <f t="shared" si="100"/>
        <v>0</v>
      </c>
    </row>
    <row r="748" spans="1:35" ht="30" x14ac:dyDescent="0.25">
      <c r="A748" s="11" t="s">
        <v>1214</v>
      </c>
      <c r="B748" s="10" t="s">
        <v>2410</v>
      </c>
      <c r="C748" s="10" t="s">
        <v>1361</v>
      </c>
      <c r="D748" s="10"/>
      <c r="E748" s="10" t="s">
        <v>1070</v>
      </c>
      <c r="F748" s="10" t="s">
        <v>1741</v>
      </c>
      <c r="G748" s="10">
        <v>1487978743.55</v>
      </c>
      <c r="H748" s="10">
        <v>0</v>
      </c>
      <c r="I748" s="10">
        <v>0</v>
      </c>
      <c r="J748" s="10">
        <v>0</v>
      </c>
      <c r="K748" s="10">
        <f t="shared" si="101"/>
        <v>1487978743.55</v>
      </c>
      <c r="L748" s="10">
        <v>0</v>
      </c>
      <c r="M748" s="10">
        <v>529526727.72019958</v>
      </c>
      <c r="N748" s="10">
        <v>14945345.938373029</v>
      </c>
      <c r="O748" s="10">
        <v>297222499.01999998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f t="shared" si="95"/>
        <v>2329673316.2285728</v>
      </c>
      <c r="W748" s="29">
        <v>1487978743.55</v>
      </c>
      <c r="X748" s="29">
        <f t="shared" si="96"/>
        <v>529526727.72019958</v>
      </c>
      <c r="Y748" s="29">
        <f t="shared" si="97"/>
        <v>312167844.95837301</v>
      </c>
      <c r="Z748" s="29">
        <f t="shared" si="98"/>
        <v>2329673316.2285724</v>
      </c>
      <c r="AA748" s="27">
        <v>1606365422.23</v>
      </c>
      <c r="AB748" s="29">
        <f t="shared" si="99"/>
        <v>723307893.99857235</v>
      </c>
      <c r="AC748" s="28">
        <v>0</v>
      </c>
      <c r="AD748" s="28">
        <v>0</v>
      </c>
      <c r="AE748" s="28"/>
      <c r="AF748" s="27">
        <v>0</v>
      </c>
      <c r="AG748" s="27">
        <f t="shared" si="102"/>
        <v>0</v>
      </c>
      <c r="AH748" s="27">
        <v>70432</v>
      </c>
      <c r="AI748" s="29">
        <f t="shared" si="100"/>
        <v>723378325.99857235</v>
      </c>
    </row>
    <row r="749" spans="1:35" ht="30" x14ac:dyDescent="0.25">
      <c r="A749" s="11" t="s">
        <v>1214</v>
      </c>
      <c r="B749" s="10" t="s">
        <v>2410</v>
      </c>
      <c r="C749" s="10" t="s">
        <v>1361</v>
      </c>
      <c r="D749" s="10"/>
      <c r="E749" s="10" t="s">
        <v>1071</v>
      </c>
      <c r="F749" s="10" t="s">
        <v>1986</v>
      </c>
      <c r="G749" s="10">
        <v>668510041.44000006</v>
      </c>
      <c r="H749" s="10">
        <v>0</v>
      </c>
      <c r="I749" s="10">
        <v>0</v>
      </c>
      <c r="J749" s="10">
        <v>0</v>
      </c>
      <c r="K749" s="10">
        <f t="shared" si="101"/>
        <v>668510041.44000006</v>
      </c>
      <c r="L749" s="10">
        <v>0</v>
      </c>
      <c r="M749" s="10">
        <v>127444336.60939932</v>
      </c>
      <c r="N749" s="10">
        <v>3812802.0672421455</v>
      </c>
      <c r="O749" s="10">
        <v>71777320.689999998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f t="shared" si="95"/>
        <v>871544500.80664158</v>
      </c>
      <c r="W749" s="29">
        <v>668510041.44000006</v>
      </c>
      <c r="X749" s="29">
        <f t="shared" si="96"/>
        <v>127444336.60939932</v>
      </c>
      <c r="Y749" s="29">
        <f t="shared" si="97"/>
        <v>75590122.757242143</v>
      </c>
      <c r="Z749" s="29">
        <f t="shared" si="98"/>
        <v>871544500.80664158</v>
      </c>
      <c r="AA749" s="27">
        <v>560502961.33000004</v>
      </c>
      <c r="AB749" s="29">
        <f t="shared" si="99"/>
        <v>311041539.47664154</v>
      </c>
      <c r="AC749" s="28">
        <v>0</v>
      </c>
      <c r="AD749" s="28">
        <v>0</v>
      </c>
      <c r="AE749" s="28"/>
      <c r="AF749" s="27">
        <v>0</v>
      </c>
      <c r="AG749" s="27">
        <f t="shared" si="102"/>
        <v>0</v>
      </c>
      <c r="AH749" s="27">
        <v>53258</v>
      </c>
      <c r="AI749" s="29">
        <f t="shared" si="100"/>
        <v>311094797.47664154</v>
      </c>
    </row>
    <row r="750" spans="1:35" ht="30" x14ac:dyDescent="0.25">
      <c r="A750" s="11" t="s">
        <v>1214</v>
      </c>
      <c r="B750" s="10" t="s">
        <v>2410</v>
      </c>
      <c r="C750" s="10" t="s">
        <v>1361</v>
      </c>
      <c r="D750" s="10"/>
      <c r="E750" s="10" t="s">
        <v>1072</v>
      </c>
      <c r="F750" s="10" t="s">
        <v>1987</v>
      </c>
      <c r="G750" s="10">
        <v>658083034.03999996</v>
      </c>
      <c r="H750" s="10">
        <v>0</v>
      </c>
      <c r="I750" s="10">
        <v>0</v>
      </c>
      <c r="J750" s="10">
        <v>0</v>
      </c>
      <c r="K750" s="10">
        <f t="shared" si="101"/>
        <v>658083034.03999996</v>
      </c>
      <c r="L750" s="10">
        <v>0</v>
      </c>
      <c r="M750" s="10">
        <v>291492408.32079816</v>
      </c>
      <c r="N750" s="10">
        <v>4284296.8520458639</v>
      </c>
      <c r="O750" s="10">
        <v>78835108.379999995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f t="shared" si="95"/>
        <v>1032694847.592844</v>
      </c>
      <c r="W750" s="29">
        <v>658083034.03999996</v>
      </c>
      <c r="X750" s="29">
        <f t="shared" si="96"/>
        <v>291492408.32079816</v>
      </c>
      <c r="Y750" s="29">
        <f t="shared" si="97"/>
        <v>83119405.232045859</v>
      </c>
      <c r="Z750" s="29">
        <f t="shared" si="98"/>
        <v>1032694847.592844</v>
      </c>
      <c r="AA750" s="27">
        <v>209333602</v>
      </c>
      <c r="AB750" s="29">
        <f t="shared" si="99"/>
        <v>823361245.59284401</v>
      </c>
      <c r="AC750" s="28">
        <v>0</v>
      </c>
      <c r="AD750" s="28">
        <v>0</v>
      </c>
      <c r="AE750" s="28"/>
      <c r="AF750" s="27">
        <v>0</v>
      </c>
      <c r="AG750" s="27">
        <f t="shared" si="102"/>
        <v>0</v>
      </c>
      <c r="AH750" s="27">
        <v>54090</v>
      </c>
      <c r="AI750" s="29">
        <f t="shared" si="100"/>
        <v>823415335.59284401</v>
      </c>
    </row>
    <row r="751" spans="1:35" ht="30" x14ac:dyDescent="0.25">
      <c r="A751" s="11" t="s">
        <v>1214</v>
      </c>
      <c r="B751" s="10" t="s">
        <v>2410</v>
      </c>
      <c r="C751" s="10" t="s">
        <v>1361</v>
      </c>
      <c r="D751" s="10"/>
      <c r="E751" s="10" t="s">
        <v>553</v>
      </c>
      <c r="F751" s="10" t="s">
        <v>1988</v>
      </c>
      <c r="G751" s="10">
        <v>1135060562.75</v>
      </c>
      <c r="H751" s="10">
        <v>0</v>
      </c>
      <c r="I751" s="10">
        <v>0</v>
      </c>
      <c r="J751" s="10">
        <v>0</v>
      </c>
      <c r="K751" s="10">
        <f t="shared" si="101"/>
        <v>1135060562.75</v>
      </c>
      <c r="L751" s="10">
        <v>0</v>
      </c>
      <c r="M751" s="10">
        <v>789740033.30746639</v>
      </c>
      <c r="N751" s="10">
        <v>4925885.8966513872</v>
      </c>
      <c r="O751" s="10">
        <v>95778848.640000001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f t="shared" si="95"/>
        <v>2025505330.5941179</v>
      </c>
      <c r="W751" s="29">
        <v>1135060562.75</v>
      </c>
      <c r="X751" s="29">
        <f t="shared" si="96"/>
        <v>789740033.30746639</v>
      </c>
      <c r="Y751" s="29">
        <f t="shared" si="97"/>
        <v>100704734.53665139</v>
      </c>
      <c r="Z751" s="29">
        <f t="shared" si="98"/>
        <v>2025505330.5941179</v>
      </c>
      <c r="AA751" s="27">
        <v>466773458</v>
      </c>
      <c r="AB751" s="29">
        <f t="shared" si="99"/>
        <v>1558731872.5941179</v>
      </c>
      <c r="AC751" s="28">
        <v>0</v>
      </c>
      <c r="AD751" s="28">
        <v>0</v>
      </c>
      <c r="AE751" s="28"/>
      <c r="AF751" s="27">
        <v>200000000</v>
      </c>
      <c r="AG751" s="27">
        <f t="shared" si="102"/>
        <v>200000000</v>
      </c>
      <c r="AH751" s="27">
        <v>89387</v>
      </c>
      <c r="AI751" s="29">
        <f t="shared" si="100"/>
        <v>1758821259.5941179</v>
      </c>
    </row>
    <row r="752" spans="1:35" ht="30" x14ac:dyDescent="0.25">
      <c r="A752" s="11" t="s">
        <v>1214</v>
      </c>
      <c r="B752" s="10" t="s">
        <v>2410</v>
      </c>
      <c r="C752" s="10" t="s">
        <v>1361</v>
      </c>
      <c r="D752" s="10"/>
      <c r="E752" s="10" t="s">
        <v>554</v>
      </c>
      <c r="F752" s="10" t="s">
        <v>1989</v>
      </c>
      <c r="G752" s="10">
        <v>4698745444.3400002</v>
      </c>
      <c r="H752" s="10">
        <v>0</v>
      </c>
      <c r="I752" s="10">
        <v>0</v>
      </c>
      <c r="J752" s="10">
        <v>0</v>
      </c>
      <c r="K752" s="10">
        <f t="shared" si="101"/>
        <v>4698745444.3400002</v>
      </c>
      <c r="L752" s="10">
        <v>0</v>
      </c>
      <c r="M752" s="10">
        <v>1807914361.2439232</v>
      </c>
      <c r="N752" s="10">
        <v>26252713.288481474</v>
      </c>
      <c r="O752" s="10">
        <v>532717764.99000001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f t="shared" si="95"/>
        <v>7065630283.8624048</v>
      </c>
      <c r="W752" s="29">
        <v>4698745444.3400002</v>
      </c>
      <c r="X752" s="29">
        <f t="shared" si="96"/>
        <v>1807914361.2439232</v>
      </c>
      <c r="Y752" s="29">
        <f t="shared" si="97"/>
        <v>558970478.27848148</v>
      </c>
      <c r="Z752" s="29">
        <f t="shared" si="98"/>
        <v>7065630283.8624048</v>
      </c>
      <c r="AA752" s="27">
        <v>1262954900.2</v>
      </c>
      <c r="AB752" s="29">
        <f t="shared" si="99"/>
        <v>5802675383.662405</v>
      </c>
      <c r="AC752" s="28">
        <v>0</v>
      </c>
      <c r="AD752" s="28">
        <v>0</v>
      </c>
      <c r="AE752" s="28"/>
      <c r="AF752" s="27">
        <v>0</v>
      </c>
      <c r="AG752" s="27">
        <f t="shared" si="102"/>
        <v>0</v>
      </c>
      <c r="AH752" s="27">
        <v>359233</v>
      </c>
      <c r="AI752" s="29">
        <f t="shared" si="100"/>
        <v>5803034616.662405</v>
      </c>
    </row>
    <row r="753" spans="1:35" ht="30" x14ac:dyDescent="0.25">
      <c r="A753" s="11" t="s">
        <v>1214</v>
      </c>
      <c r="B753" s="10" t="s">
        <v>2410</v>
      </c>
      <c r="C753" s="10" t="s">
        <v>1361</v>
      </c>
      <c r="D753" s="10"/>
      <c r="E753" s="10" t="s">
        <v>1073</v>
      </c>
      <c r="F753" s="10" t="s">
        <v>1489</v>
      </c>
      <c r="G753" s="10">
        <v>674769802.73000002</v>
      </c>
      <c r="H753" s="10">
        <v>0</v>
      </c>
      <c r="I753" s="10">
        <v>0</v>
      </c>
      <c r="J753" s="10">
        <v>0</v>
      </c>
      <c r="K753" s="10">
        <f t="shared" si="101"/>
        <v>674769802.73000002</v>
      </c>
      <c r="L753" s="10">
        <v>0</v>
      </c>
      <c r="M753" s="10">
        <v>223688227.82389617</v>
      </c>
      <c r="N753" s="10">
        <v>6131584.6202441752</v>
      </c>
      <c r="O753" s="10">
        <v>125420201.12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f t="shared" si="95"/>
        <v>1030009816.2941403</v>
      </c>
      <c r="W753" s="29">
        <v>674769802.73000002</v>
      </c>
      <c r="X753" s="29">
        <f t="shared" si="96"/>
        <v>223688227.82389617</v>
      </c>
      <c r="Y753" s="29">
        <f t="shared" si="97"/>
        <v>131551785.74024418</v>
      </c>
      <c r="Z753" s="29">
        <f t="shared" si="98"/>
        <v>1030009816.2941403</v>
      </c>
      <c r="AA753" s="27">
        <v>9205901</v>
      </c>
      <c r="AB753" s="29">
        <f t="shared" si="99"/>
        <v>1020803915.2941403</v>
      </c>
      <c r="AC753" s="28">
        <v>0</v>
      </c>
      <c r="AD753" s="28">
        <v>0</v>
      </c>
      <c r="AE753" s="28"/>
      <c r="AF753" s="27">
        <v>0</v>
      </c>
      <c r="AG753" s="27">
        <f t="shared" si="102"/>
        <v>0</v>
      </c>
      <c r="AH753" s="27">
        <v>54299</v>
      </c>
      <c r="AI753" s="29">
        <f t="shared" si="100"/>
        <v>1020858214.2941403</v>
      </c>
    </row>
    <row r="754" spans="1:35" ht="30" x14ac:dyDescent="0.25">
      <c r="A754" s="11" t="s">
        <v>1214</v>
      </c>
      <c r="B754" s="10" t="s">
        <v>2410</v>
      </c>
      <c r="C754" s="10" t="s">
        <v>1361</v>
      </c>
      <c r="D754" s="10"/>
      <c r="E754" s="10" t="s">
        <v>555</v>
      </c>
      <c r="F754" s="10" t="s">
        <v>1990</v>
      </c>
      <c r="G754" s="10">
        <v>1675924222.05</v>
      </c>
      <c r="H754" s="10">
        <v>0</v>
      </c>
      <c r="I754" s="10">
        <v>0</v>
      </c>
      <c r="J754" s="10">
        <v>0</v>
      </c>
      <c r="K754" s="10">
        <f t="shared" si="101"/>
        <v>1675924222.05</v>
      </c>
      <c r="L754" s="10">
        <v>0</v>
      </c>
      <c r="M754" s="10">
        <v>1097904885.634748</v>
      </c>
      <c r="N754" s="10">
        <v>16862771.681207776</v>
      </c>
      <c r="O754" s="10">
        <v>334645186.62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f t="shared" si="95"/>
        <v>3125337065.9859552</v>
      </c>
      <c r="W754" s="29">
        <v>1675924222.05</v>
      </c>
      <c r="X754" s="29">
        <f t="shared" si="96"/>
        <v>1097904885.634748</v>
      </c>
      <c r="Y754" s="29">
        <f t="shared" si="97"/>
        <v>351507958.30120778</v>
      </c>
      <c r="Z754" s="29">
        <f t="shared" si="98"/>
        <v>3125337065.9859552</v>
      </c>
      <c r="AA754" s="27">
        <v>2434926743.6100001</v>
      </c>
      <c r="AB754" s="29">
        <f t="shared" si="99"/>
        <v>690410322.3759551</v>
      </c>
      <c r="AC754" s="28">
        <v>0</v>
      </c>
      <c r="AD754" s="28">
        <v>0</v>
      </c>
      <c r="AE754" s="28"/>
      <c r="AF754" s="27">
        <v>0</v>
      </c>
      <c r="AG754" s="27">
        <f t="shared" si="102"/>
        <v>0</v>
      </c>
      <c r="AH754" s="27">
        <v>106062</v>
      </c>
      <c r="AI754" s="29">
        <f t="shared" si="100"/>
        <v>690516384.3759551</v>
      </c>
    </row>
    <row r="755" spans="1:35" ht="30" x14ac:dyDescent="0.25">
      <c r="A755" s="11" t="s">
        <v>1214</v>
      </c>
      <c r="B755" s="10" t="s">
        <v>2410</v>
      </c>
      <c r="C755" s="10" t="s">
        <v>1361</v>
      </c>
      <c r="D755" s="10"/>
      <c r="E755" s="10" t="s">
        <v>1074</v>
      </c>
      <c r="F755" s="10" t="s">
        <v>1991</v>
      </c>
      <c r="G755" s="10">
        <v>770293668.80999994</v>
      </c>
      <c r="H755" s="10">
        <v>0</v>
      </c>
      <c r="I755" s="10">
        <v>0</v>
      </c>
      <c r="J755" s="10">
        <v>0</v>
      </c>
      <c r="K755" s="10">
        <f t="shared" si="101"/>
        <v>770293668.80999994</v>
      </c>
      <c r="L755" s="10">
        <v>0</v>
      </c>
      <c r="M755" s="10">
        <v>1017860285.756254</v>
      </c>
      <c r="N755" s="10">
        <v>6657978.7330540419</v>
      </c>
      <c r="O755" s="10">
        <v>129994598.79000001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f t="shared" si="95"/>
        <v>1924806532.0893078</v>
      </c>
      <c r="W755" s="29">
        <v>770293668.80999994</v>
      </c>
      <c r="X755" s="29">
        <f t="shared" si="96"/>
        <v>1017860285.756254</v>
      </c>
      <c r="Y755" s="29">
        <f t="shared" si="97"/>
        <v>136652577.52305406</v>
      </c>
      <c r="Z755" s="29">
        <f t="shared" si="98"/>
        <v>1924806532.089308</v>
      </c>
      <c r="AA755" s="27">
        <v>1260841087</v>
      </c>
      <c r="AB755" s="29">
        <f t="shared" si="99"/>
        <v>663965445.08930802</v>
      </c>
      <c r="AC755" s="28">
        <v>0</v>
      </c>
      <c r="AD755" s="28">
        <v>0</v>
      </c>
      <c r="AE755" s="28"/>
      <c r="AF755" s="27">
        <v>46989212.530000001</v>
      </c>
      <c r="AG755" s="27">
        <f t="shared" si="102"/>
        <v>46989212.530000001</v>
      </c>
      <c r="AH755" s="27">
        <v>59592</v>
      </c>
      <c r="AI755" s="29">
        <f t="shared" si="100"/>
        <v>711014249.61930799</v>
      </c>
    </row>
    <row r="756" spans="1:35" ht="30" x14ac:dyDescent="0.25">
      <c r="A756" s="11" t="s">
        <v>1214</v>
      </c>
      <c r="B756" s="10" t="s">
        <v>2410</v>
      </c>
      <c r="C756" s="10" t="s">
        <v>1361</v>
      </c>
      <c r="D756" s="10"/>
      <c r="E756" s="10" t="s">
        <v>556</v>
      </c>
      <c r="F756" s="10" t="s">
        <v>1992</v>
      </c>
      <c r="G756" s="10">
        <v>954424348</v>
      </c>
      <c r="H756" s="10">
        <v>0</v>
      </c>
      <c r="I756" s="10">
        <v>0</v>
      </c>
      <c r="J756" s="10">
        <v>0</v>
      </c>
      <c r="K756" s="10">
        <f t="shared" si="101"/>
        <v>954424348</v>
      </c>
      <c r="L756" s="10">
        <v>0</v>
      </c>
      <c r="M756" s="10">
        <v>133381191.89611626</v>
      </c>
      <c r="N756" s="10">
        <v>5924323.2352113724</v>
      </c>
      <c r="O756" s="10">
        <v>112204933.91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f t="shared" si="95"/>
        <v>1205934797.0413277</v>
      </c>
      <c r="W756" s="29">
        <v>954424348</v>
      </c>
      <c r="X756" s="29">
        <f t="shared" si="96"/>
        <v>133381191.89611626</v>
      </c>
      <c r="Y756" s="29">
        <f t="shared" si="97"/>
        <v>118129257.14521137</v>
      </c>
      <c r="Z756" s="29">
        <f t="shared" si="98"/>
        <v>1205934797.0413277</v>
      </c>
      <c r="AA756" s="27">
        <v>397644986.30000001</v>
      </c>
      <c r="AB756" s="29">
        <f t="shared" si="99"/>
        <v>808289810.74132776</v>
      </c>
      <c r="AC756" s="28">
        <v>0</v>
      </c>
      <c r="AD756" s="28">
        <v>0</v>
      </c>
      <c r="AE756" s="28"/>
      <c r="AF756" s="27">
        <v>6302057</v>
      </c>
      <c r="AG756" s="27">
        <f t="shared" si="102"/>
        <v>6302057</v>
      </c>
      <c r="AH756" s="27">
        <v>74347</v>
      </c>
      <c r="AI756" s="29">
        <f t="shared" si="100"/>
        <v>814666214.74132776</v>
      </c>
    </row>
    <row r="757" spans="1:35" ht="30" x14ac:dyDescent="0.25">
      <c r="A757" s="11" t="s">
        <v>1214</v>
      </c>
      <c r="B757" s="10" t="s">
        <v>2410</v>
      </c>
      <c r="C757" s="10" t="s">
        <v>1361</v>
      </c>
      <c r="D757" s="10"/>
      <c r="E757" s="10" t="s">
        <v>557</v>
      </c>
      <c r="F757" s="10" t="s">
        <v>1993</v>
      </c>
      <c r="G757" s="10">
        <v>848484399.96000004</v>
      </c>
      <c r="H757" s="10">
        <v>0</v>
      </c>
      <c r="I757" s="10">
        <v>0</v>
      </c>
      <c r="J757" s="10">
        <v>0</v>
      </c>
      <c r="K757" s="10">
        <f t="shared" si="101"/>
        <v>848484399.96000004</v>
      </c>
      <c r="L757" s="10">
        <v>0</v>
      </c>
      <c r="M757" s="10">
        <v>734256366.66977596</v>
      </c>
      <c r="N757" s="10">
        <v>4574678.2713564038</v>
      </c>
      <c r="O757" s="10">
        <v>89390225.340000004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f t="shared" si="95"/>
        <v>1676705670.2411323</v>
      </c>
      <c r="W757" s="29">
        <v>848484399.96000004</v>
      </c>
      <c r="X757" s="29">
        <f t="shared" si="96"/>
        <v>734256366.66977596</v>
      </c>
      <c r="Y757" s="29">
        <f t="shared" si="97"/>
        <v>93964903.611356407</v>
      </c>
      <c r="Z757" s="29">
        <f t="shared" si="98"/>
        <v>1676705670.2411325</v>
      </c>
      <c r="AA757" s="27">
        <v>453613214.37</v>
      </c>
      <c r="AB757" s="29">
        <f t="shared" si="99"/>
        <v>1223092455.8711324</v>
      </c>
      <c r="AC757" s="28">
        <v>0</v>
      </c>
      <c r="AD757" s="28">
        <v>0</v>
      </c>
      <c r="AE757" s="28"/>
      <c r="AF757" s="27">
        <v>0</v>
      </c>
      <c r="AG757" s="27">
        <f t="shared" si="102"/>
        <v>0</v>
      </c>
      <c r="AH757" s="27">
        <v>69805</v>
      </c>
      <c r="AI757" s="29">
        <f t="shared" si="100"/>
        <v>1223162260.8711324</v>
      </c>
    </row>
    <row r="758" spans="1:35" ht="30" x14ac:dyDescent="0.25">
      <c r="A758" s="11" t="s">
        <v>1214</v>
      </c>
      <c r="B758" s="10" t="s">
        <v>2410</v>
      </c>
      <c r="C758" s="10" t="s">
        <v>1361</v>
      </c>
      <c r="D758" s="10"/>
      <c r="E758" s="10" t="s">
        <v>1075</v>
      </c>
      <c r="F758" s="10" t="s">
        <v>1448</v>
      </c>
      <c r="G758" s="10">
        <v>1241866234.77</v>
      </c>
      <c r="H758" s="10">
        <v>0</v>
      </c>
      <c r="I758" s="10">
        <v>0</v>
      </c>
      <c r="J758" s="10">
        <v>0</v>
      </c>
      <c r="K758" s="10">
        <f t="shared" si="101"/>
        <v>1241866234.77</v>
      </c>
      <c r="L758" s="10">
        <v>0</v>
      </c>
      <c r="M758" s="10">
        <v>214615976.89065933</v>
      </c>
      <c r="N758" s="10">
        <v>9164802.692589581</v>
      </c>
      <c r="O758" s="10">
        <v>178414304.03999999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f t="shared" ref="V758:V821" si="103">+K758+M758+N758+L758+O758+P758+Q758</f>
        <v>1644061318.3932488</v>
      </c>
      <c r="W758" s="29">
        <v>1241866234.77</v>
      </c>
      <c r="X758" s="29">
        <f t="shared" ref="X758:X821" si="104">+M758+Q758+S758</f>
        <v>214615976.89065933</v>
      </c>
      <c r="Y758" s="29">
        <f t="shared" ref="Y758:Y821" si="105">+H758+I758+J758+N758+O758+P758+R758+U758</f>
        <v>187579106.73258957</v>
      </c>
      <c r="Z758" s="29">
        <f t="shared" ref="Z758:Z821" si="106">+W758+X758+Y758</f>
        <v>1644061318.3932488</v>
      </c>
      <c r="AA758" s="27">
        <v>466320816</v>
      </c>
      <c r="AB758" s="29">
        <f t="shared" ref="AB758:AB821" si="107">+Z758-AA758</f>
        <v>1177740502.3932488</v>
      </c>
      <c r="AC758" s="28">
        <v>0</v>
      </c>
      <c r="AD758" s="28">
        <v>0</v>
      </c>
      <c r="AE758" s="28"/>
      <c r="AF758" s="27">
        <v>0</v>
      </c>
      <c r="AG758" s="27">
        <f t="shared" si="102"/>
        <v>0</v>
      </c>
      <c r="AH758" s="27">
        <v>98057</v>
      </c>
      <c r="AI758" s="29">
        <f t="shared" ref="AI758:AI821" si="108">+AB758+AG758+AH758</f>
        <v>1177838559.3932488</v>
      </c>
    </row>
    <row r="759" spans="1:35" ht="30" x14ac:dyDescent="0.25">
      <c r="A759" s="11" t="s">
        <v>1214</v>
      </c>
      <c r="B759" s="10" t="s">
        <v>2410</v>
      </c>
      <c r="C759" s="10" t="s">
        <v>1361</v>
      </c>
      <c r="D759" s="10"/>
      <c r="E759" s="10" t="s">
        <v>558</v>
      </c>
      <c r="F759" s="10" t="s">
        <v>1994</v>
      </c>
      <c r="G759" s="10">
        <v>1227542117.1800001</v>
      </c>
      <c r="H759" s="10">
        <v>0</v>
      </c>
      <c r="I759" s="10">
        <v>0</v>
      </c>
      <c r="J759" s="10">
        <v>0</v>
      </c>
      <c r="K759" s="10">
        <f t="shared" si="101"/>
        <v>1227542117.1800001</v>
      </c>
      <c r="L759" s="10">
        <v>0</v>
      </c>
      <c r="M759" s="10">
        <v>909836084.20674682</v>
      </c>
      <c r="N759" s="10">
        <v>5674714.1558982134</v>
      </c>
      <c r="O759" s="10">
        <v>111232752.03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f t="shared" si="103"/>
        <v>2254285667.5726452</v>
      </c>
      <c r="W759" s="29">
        <v>1227542117.1800001</v>
      </c>
      <c r="X759" s="29">
        <f t="shared" si="104"/>
        <v>909836084.20674682</v>
      </c>
      <c r="Y759" s="29">
        <f t="shared" si="105"/>
        <v>116907466.18589821</v>
      </c>
      <c r="Z759" s="29">
        <f t="shared" si="106"/>
        <v>2254285667.5726452</v>
      </c>
      <c r="AA759" s="27">
        <v>1552987486.2</v>
      </c>
      <c r="AB759" s="29">
        <f t="shared" si="107"/>
        <v>701298181.37264514</v>
      </c>
      <c r="AC759" s="28">
        <v>0</v>
      </c>
      <c r="AD759" s="28">
        <v>0</v>
      </c>
      <c r="AE759" s="28"/>
      <c r="AF759" s="27">
        <v>0</v>
      </c>
      <c r="AG759" s="27">
        <f t="shared" si="102"/>
        <v>0</v>
      </c>
      <c r="AH759" s="27">
        <v>96064</v>
      </c>
      <c r="AI759" s="29">
        <f t="shared" si="108"/>
        <v>701394245.37264514</v>
      </c>
    </row>
    <row r="760" spans="1:35" ht="30" x14ac:dyDescent="0.25">
      <c r="A760" s="11" t="s">
        <v>1214</v>
      </c>
      <c r="B760" s="10" t="s">
        <v>2410</v>
      </c>
      <c r="C760" s="10" t="s">
        <v>1361</v>
      </c>
      <c r="D760" s="10"/>
      <c r="E760" s="10" t="s">
        <v>1076</v>
      </c>
      <c r="F760" s="10" t="s">
        <v>1995</v>
      </c>
      <c r="G760" s="10">
        <v>2596484523.75</v>
      </c>
      <c r="H760" s="10">
        <v>0</v>
      </c>
      <c r="I760" s="10">
        <v>0</v>
      </c>
      <c r="J760" s="10">
        <v>0</v>
      </c>
      <c r="K760" s="10">
        <f t="shared" si="101"/>
        <v>2596484523.75</v>
      </c>
      <c r="L760" s="10">
        <v>0</v>
      </c>
      <c r="M760" s="10">
        <v>2421418384.1055098</v>
      </c>
      <c r="N760" s="10">
        <v>25845193.813297629</v>
      </c>
      <c r="O760" s="10">
        <v>520243535.62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f t="shared" si="103"/>
        <v>5563991637.2888069</v>
      </c>
      <c r="W760" s="29">
        <v>2596484523.75</v>
      </c>
      <c r="X760" s="29">
        <f t="shared" si="104"/>
        <v>2421418384.1055098</v>
      </c>
      <c r="Y760" s="29">
        <f t="shared" si="105"/>
        <v>546088729.43329763</v>
      </c>
      <c r="Z760" s="29">
        <f t="shared" si="106"/>
        <v>5563991637.2888069</v>
      </c>
      <c r="AA760" s="27">
        <v>2762912704.5700002</v>
      </c>
      <c r="AB760" s="29">
        <f t="shared" si="107"/>
        <v>2801078932.7188067</v>
      </c>
      <c r="AC760" s="28">
        <v>0</v>
      </c>
      <c r="AD760" s="28">
        <v>0</v>
      </c>
      <c r="AE760" s="28"/>
      <c r="AF760" s="27">
        <v>0</v>
      </c>
      <c r="AG760" s="27">
        <f t="shared" si="102"/>
        <v>0</v>
      </c>
      <c r="AH760" s="27">
        <v>119977</v>
      </c>
      <c r="AI760" s="29">
        <f t="shared" si="108"/>
        <v>2801198909.7188067</v>
      </c>
    </row>
    <row r="761" spans="1:35" ht="30" x14ac:dyDescent="0.25">
      <c r="A761" s="11" t="s">
        <v>1214</v>
      </c>
      <c r="B761" s="10" t="s">
        <v>2410</v>
      </c>
      <c r="C761" s="10" t="s">
        <v>1361</v>
      </c>
      <c r="D761" s="10"/>
      <c r="E761" s="10" t="s">
        <v>559</v>
      </c>
      <c r="F761" s="10" t="s">
        <v>1996</v>
      </c>
      <c r="G761" s="10">
        <v>1100379729.8</v>
      </c>
      <c r="H761" s="10">
        <v>0</v>
      </c>
      <c r="I761" s="10">
        <v>0</v>
      </c>
      <c r="J761" s="10">
        <v>0</v>
      </c>
      <c r="K761" s="10">
        <f t="shared" si="101"/>
        <v>1100379729.8</v>
      </c>
      <c r="L761" s="10">
        <v>0</v>
      </c>
      <c r="M761" s="10">
        <v>1542855434.8653076</v>
      </c>
      <c r="N761" s="10">
        <v>10772273.943875611</v>
      </c>
      <c r="O761" s="10">
        <v>221581702.41999999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f t="shared" si="103"/>
        <v>2875589141.0291834</v>
      </c>
      <c r="W761" s="29">
        <v>1100379729.8</v>
      </c>
      <c r="X761" s="29">
        <f t="shared" si="104"/>
        <v>1542855434.8653076</v>
      </c>
      <c r="Y761" s="29">
        <f t="shared" si="105"/>
        <v>232353976.3638756</v>
      </c>
      <c r="Z761" s="29">
        <f t="shared" si="106"/>
        <v>2875589141.0291829</v>
      </c>
      <c r="AA761" s="27">
        <v>444927466</v>
      </c>
      <c r="AB761" s="29">
        <f t="shared" si="107"/>
        <v>2430661675.0291829</v>
      </c>
      <c r="AC761" s="28">
        <v>0</v>
      </c>
      <c r="AD761" s="28">
        <v>0</v>
      </c>
      <c r="AE761" s="28"/>
      <c r="AF761" s="27">
        <v>0</v>
      </c>
      <c r="AG761" s="27">
        <f t="shared" si="102"/>
        <v>0</v>
      </c>
      <c r="AH761" s="27">
        <v>67608</v>
      </c>
      <c r="AI761" s="29">
        <f t="shared" si="108"/>
        <v>2430729283.0291829</v>
      </c>
    </row>
    <row r="762" spans="1:35" ht="30" x14ac:dyDescent="0.25">
      <c r="A762" s="11" t="s">
        <v>1214</v>
      </c>
      <c r="B762" s="10" t="s">
        <v>2410</v>
      </c>
      <c r="C762" s="10" t="s">
        <v>1361</v>
      </c>
      <c r="D762" s="10"/>
      <c r="E762" s="10" t="s">
        <v>1077</v>
      </c>
      <c r="F762" s="10" t="s">
        <v>1997</v>
      </c>
      <c r="G762" s="10">
        <v>1200542448.1800001</v>
      </c>
      <c r="H762" s="10">
        <v>0</v>
      </c>
      <c r="I762" s="10">
        <v>0</v>
      </c>
      <c r="J762" s="10">
        <v>0</v>
      </c>
      <c r="K762" s="10">
        <f t="shared" si="101"/>
        <v>1200542448.1800001</v>
      </c>
      <c r="L762" s="10">
        <v>0</v>
      </c>
      <c r="M762" s="10">
        <v>555536478.90995395</v>
      </c>
      <c r="N762" s="10">
        <v>9131788.7668427825</v>
      </c>
      <c r="O762" s="10">
        <v>179310731.61000001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f t="shared" si="103"/>
        <v>1944521447.4667969</v>
      </c>
      <c r="W762" s="29">
        <v>1200542448.1800001</v>
      </c>
      <c r="X762" s="29">
        <f t="shared" si="104"/>
        <v>555536478.90995395</v>
      </c>
      <c r="Y762" s="29">
        <f t="shared" si="105"/>
        <v>188442520.3768428</v>
      </c>
      <c r="Z762" s="29">
        <f t="shared" si="106"/>
        <v>1944521447.4667966</v>
      </c>
      <c r="AA762" s="27">
        <v>1647577796</v>
      </c>
      <c r="AB762" s="29">
        <f t="shared" si="107"/>
        <v>296943651.46679664</v>
      </c>
      <c r="AC762" s="28">
        <v>0</v>
      </c>
      <c r="AD762" s="28">
        <v>0</v>
      </c>
      <c r="AE762" s="28"/>
      <c r="AF762" s="27">
        <v>0</v>
      </c>
      <c r="AG762" s="27">
        <f t="shared" si="102"/>
        <v>0</v>
      </c>
      <c r="AH762" s="27">
        <v>92684</v>
      </c>
      <c r="AI762" s="29">
        <f t="shared" si="108"/>
        <v>297036335.46679664</v>
      </c>
    </row>
    <row r="763" spans="1:35" ht="30" x14ac:dyDescent="0.25">
      <c r="A763" s="11" t="s">
        <v>1214</v>
      </c>
      <c r="B763" s="10" t="s">
        <v>2410</v>
      </c>
      <c r="C763" s="10" t="s">
        <v>1361</v>
      </c>
      <c r="D763" s="10"/>
      <c r="E763" s="10" t="s">
        <v>560</v>
      </c>
      <c r="F763" s="10" t="s">
        <v>1998</v>
      </c>
      <c r="G763" s="10">
        <v>2854461428.5900002</v>
      </c>
      <c r="H763" s="10">
        <v>0</v>
      </c>
      <c r="I763" s="10">
        <v>0</v>
      </c>
      <c r="J763" s="10">
        <v>0</v>
      </c>
      <c r="K763" s="10">
        <f t="shared" si="101"/>
        <v>2854461428.5900002</v>
      </c>
      <c r="L763" s="10">
        <v>0</v>
      </c>
      <c r="M763" s="10">
        <v>918136528.60290241</v>
      </c>
      <c r="N763" s="10">
        <v>26621549.365578771</v>
      </c>
      <c r="O763" s="10">
        <v>555974374.25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f t="shared" si="103"/>
        <v>4355193880.8084812</v>
      </c>
      <c r="W763" s="29">
        <v>2854461428.5900002</v>
      </c>
      <c r="X763" s="29">
        <f t="shared" si="104"/>
        <v>918136528.60290241</v>
      </c>
      <c r="Y763" s="29">
        <f t="shared" si="105"/>
        <v>582595923.61557877</v>
      </c>
      <c r="Z763" s="29">
        <f t="shared" si="106"/>
        <v>4355193880.8084812</v>
      </c>
      <c r="AA763" s="27">
        <v>3517188536.29</v>
      </c>
      <c r="AB763" s="29">
        <f t="shared" si="107"/>
        <v>838005344.51848125</v>
      </c>
      <c r="AC763" s="28">
        <v>0</v>
      </c>
      <c r="AD763" s="28">
        <v>0</v>
      </c>
      <c r="AE763" s="28"/>
      <c r="AF763" s="27">
        <v>0</v>
      </c>
      <c r="AG763" s="27">
        <f t="shared" si="102"/>
        <v>0</v>
      </c>
      <c r="AH763" s="27">
        <v>218466</v>
      </c>
      <c r="AI763" s="29">
        <f t="shared" si="108"/>
        <v>838223810.51848125</v>
      </c>
    </row>
    <row r="764" spans="1:35" ht="30" x14ac:dyDescent="0.25">
      <c r="A764" s="11" t="s">
        <v>1214</v>
      </c>
      <c r="B764" s="10" t="s">
        <v>2410</v>
      </c>
      <c r="C764" s="10" t="s">
        <v>1361</v>
      </c>
      <c r="D764" s="10"/>
      <c r="E764" s="10" t="s">
        <v>1078</v>
      </c>
      <c r="F764" s="10" t="s">
        <v>1999</v>
      </c>
      <c r="G764" s="10">
        <v>846359212.60000002</v>
      </c>
      <c r="H764" s="10">
        <v>0</v>
      </c>
      <c r="I764" s="10">
        <v>0</v>
      </c>
      <c r="J764" s="10">
        <v>0</v>
      </c>
      <c r="K764" s="10">
        <f t="shared" si="101"/>
        <v>846359212.60000002</v>
      </c>
      <c r="L764" s="10">
        <v>0</v>
      </c>
      <c r="M764" s="10">
        <v>299707054.1105814</v>
      </c>
      <c r="N764" s="10">
        <v>4154492.1886686981</v>
      </c>
      <c r="O764" s="10">
        <v>79681032.730000004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f t="shared" si="103"/>
        <v>1229901791.62925</v>
      </c>
      <c r="W764" s="29">
        <v>846359212.60000002</v>
      </c>
      <c r="X764" s="29">
        <f t="shared" si="104"/>
        <v>299707054.1105814</v>
      </c>
      <c r="Y764" s="29">
        <f t="shared" si="105"/>
        <v>83835524.918668702</v>
      </c>
      <c r="Z764" s="29">
        <f t="shared" si="106"/>
        <v>1229901791.62925</v>
      </c>
      <c r="AA764" s="27">
        <v>669823565</v>
      </c>
      <c r="AB764" s="29">
        <f t="shared" si="107"/>
        <v>560078226.62925005</v>
      </c>
      <c r="AC764" s="28">
        <v>0</v>
      </c>
      <c r="AD764" s="28">
        <v>0</v>
      </c>
      <c r="AE764" s="28"/>
      <c r="AF764" s="27">
        <v>0</v>
      </c>
      <c r="AG764" s="27">
        <f t="shared" si="102"/>
        <v>0</v>
      </c>
      <c r="AH764" s="27">
        <v>65381</v>
      </c>
      <c r="AI764" s="29">
        <f t="shared" si="108"/>
        <v>560143607.62925005</v>
      </c>
    </row>
    <row r="765" spans="1:35" ht="30" x14ac:dyDescent="0.25">
      <c r="A765" s="11" t="s">
        <v>1214</v>
      </c>
      <c r="B765" s="10" t="s">
        <v>2410</v>
      </c>
      <c r="C765" s="10" t="s">
        <v>1361</v>
      </c>
      <c r="D765" s="10"/>
      <c r="E765" s="10" t="s">
        <v>1079</v>
      </c>
      <c r="F765" s="10" t="s">
        <v>2000</v>
      </c>
      <c r="G765" s="10">
        <v>1170573253.1400001</v>
      </c>
      <c r="H765" s="10">
        <v>0</v>
      </c>
      <c r="I765" s="10">
        <v>0</v>
      </c>
      <c r="J765" s="10">
        <v>0</v>
      </c>
      <c r="K765" s="10">
        <f t="shared" si="101"/>
        <v>1170573253.1400001</v>
      </c>
      <c r="L765" s="10">
        <v>0</v>
      </c>
      <c r="M765" s="10">
        <v>1012402346.9420781</v>
      </c>
      <c r="N765" s="10">
        <v>6382798.4672665596</v>
      </c>
      <c r="O765" s="10">
        <v>120399037.77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f t="shared" si="103"/>
        <v>2309757436.3193445</v>
      </c>
      <c r="W765" s="29">
        <v>1170573253.1400001</v>
      </c>
      <c r="X765" s="29">
        <f t="shared" si="104"/>
        <v>1012402346.9420781</v>
      </c>
      <c r="Y765" s="29">
        <f t="shared" si="105"/>
        <v>126781836.23726656</v>
      </c>
      <c r="Z765" s="29">
        <f t="shared" si="106"/>
        <v>2309757436.3193445</v>
      </c>
      <c r="AA765" s="27">
        <v>1601492764</v>
      </c>
      <c r="AB765" s="29">
        <f t="shared" si="107"/>
        <v>708264672.31934452</v>
      </c>
      <c r="AC765" s="28">
        <v>0</v>
      </c>
      <c r="AD765" s="28">
        <v>0</v>
      </c>
      <c r="AE765" s="28"/>
      <c r="AF765" s="27">
        <v>910000000</v>
      </c>
      <c r="AG765" s="27">
        <f t="shared" si="102"/>
        <v>910000000</v>
      </c>
      <c r="AH765" s="27">
        <v>90215</v>
      </c>
      <c r="AI765" s="29">
        <f t="shared" si="108"/>
        <v>1618354887.3193445</v>
      </c>
    </row>
    <row r="766" spans="1:35" ht="30" x14ac:dyDescent="0.25">
      <c r="A766" s="11" t="s">
        <v>1214</v>
      </c>
      <c r="B766" s="10" t="s">
        <v>2410</v>
      </c>
      <c r="C766" s="10" t="s">
        <v>1361</v>
      </c>
      <c r="D766" s="10"/>
      <c r="E766" s="10" t="s">
        <v>1080</v>
      </c>
      <c r="F766" s="10" t="s">
        <v>2001</v>
      </c>
      <c r="G766" s="10">
        <v>1463965718.51</v>
      </c>
      <c r="H766" s="10">
        <v>0</v>
      </c>
      <c r="I766" s="10">
        <v>0</v>
      </c>
      <c r="J766" s="10">
        <v>0</v>
      </c>
      <c r="K766" s="10">
        <f t="shared" si="101"/>
        <v>1463965718.51</v>
      </c>
      <c r="L766" s="10">
        <v>0</v>
      </c>
      <c r="M766" s="10">
        <v>274402065.07479429</v>
      </c>
      <c r="N766" s="10">
        <v>8065144.320204854</v>
      </c>
      <c r="O766" s="10">
        <v>152910313.27000001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f t="shared" si="103"/>
        <v>1899343241.1749992</v>
      </c>
      <c r="W766" s="29">
        <v>1463965718.51</v>
      </c>
      <c r="X766" s="29">
        <f t="shared" si="104"/>
        <v>274402065.07479429</v>
      </c>
      <c r="Y766" s="29">
        <f t="shared" si="105"/>
        <v>160975457.59020486</v>
      </c>
      <c r="Z766" s="29">
        <f t="shared" si="106"/>
        <v>1899343241.1749992</v>
      </c>
      <c r="AA766" s="27">
        <v>899486959.55999994</v>
      </c>
      <c r="AB766" s="29">
        <f t="shared" si="107"/>
        <v>999856281.61499929</v>
      </c>
      <c r="AC766" s="28">
        <v>0</v>
      </c>
      <c r="AD766" s="28">
        <v>0</v>
      </c>
      <c r="AE766" s="28"/>
      <c r="AF766" s="27">
        <v>0</v>
      </c>
      <c r="AG766" s="27">
        <f t="shared" si="102"/>
        <v>0</v>
      </c>
      <c r="AH766" s="27">
        <v>111673</v>
      </c>
      <c r="AI766" s="29">
        <f t="shared" si="108"/>
        <v>999967954.61499929</v>
      </c>
    </row>
    <row r="767" spans="1:35" ht="30" x14ac:dyDescent="0.25">
      <c r="A767" s="11" t="s">
        <v>1214</v>
      </c>
      <c r="B767" s="10" t="s">
        <v>2410</v>
      </c>
      <c r="C767" s="10" t="s">
        <v>1361</v>
      </c>
      <c r="D767" s="10"/>
      <c r="E767" s="10" t="s">
        <v>561</v>
      </c>
      <c r="F767" s="10" t="s">
        <v>1656</v>
      </c>
      <c r="G767" s="10">
        <v>1082746869.6300001</v>
      </c>
      <c r="H767" s="10">
        <v>0</v>
      </c>
      <c r="I767" s="10">
        <v>0</v>
      </c>
      <c r="J767" s="10">
        <v>0</v>
      </c>
      <c r="K767" s="10">
        <f t="shared" ref="K767:K830" si="109">SUM(G767:J767)</f>
        <v>1082746869.6300001</v>
      </c>
      <c r="L767" s="10">
        <v>0</v>
      </c>
      <c r="M767" s="10">
        <v>618425999.02564561</v>
      </c>
      <c r="N767" s="10">
        <v>7633881.4096982479</v>
      </c>
      <c r="O767" s="10">
        <v>143226372.27000001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f t="shared" si="103"/>
        <v>1852033122.3353441</v>
      </c>
      <c r="W767" s="29">
        <v>1082746869.6300001</v>
      </c>
      <c r="X767" s="29">
        <f t="shared" si="104"/>
        <v>618425999.02564561</v>
      </c>
      <c r="Y767" s="29">
        <f t="shared" si="105"/>
        <v>150860253.67969826</v>
      </c>
      <c r="Z767" s="29">
        <f t="shared" si="106"/>
        <v>1852033122.3353441</v>
      </c>
      <c r="AA767" s="27">
        <v>1494294462.3399999</v>
      </c>
      <c r="AB767" s="29">
        <f t="shared" si="107"/>
        <v>357738659.99534416</v>
      </c>
      <c r="AC767" s="28">
        <v>0</v>
      </c>
      <c r="AD767" s="28">
        <v>0</v>
      </c>
      <c r="AE767" s="28"/>
      <c r="AF767" s="27">
        <v>0</v>
      </c>
      <c r="AG767" s="27">
        <f t="shared" si="102"/>
        <v>0</v>
      </c>
      <c r="AH767" s="27">
        <v>84735</v>
      </c>
      <c r="AI767" s="29">
        <f t="shared" si="108"/>
        <v>357823394.99534416</v>
      </c>
    </row>
    <row r="768" spans="1:35" ht="30" x14ac:dyDescent="0.25">
      <c r="A768" s="11" t="s">
        <v>1214</v>
      </c>
      <c r="B768" s="10" t="s">
        <v>2410</v>
      </c>
      <c r="C768" s="10" t="s">
        <v>1361</v>
      </c>
      <c r="D768" s="10"/>
      <c r="E768" s="10" t="s">
        <v>562</v>
      </c>
      <c r="F768" s="10" t="s">
        <v>2002</v>
      </c>
      <c r="G768" s="10">
        <v>1008660634.03</v>
      </c>
      <c r="H768" s="10">
        <v>0</v>
      </c>
      <c r="I768" s="10">
        <v>0</v>
      </c>
      <c r="J768" s="10">
        <v>0</v>
      </c>
      <c r="K768" s="10">
        <f t="shared" si="109"/>
        <v>1008660634.03</v>
      </c>
      <c r="L768" s="10">
        <v>0</v>
      </c>
      <c r="M768" s="10">
        <v>177476883.04897034</v>
      </c>
      <c r="N768" s="10">
        <v>4135969.6047787964</v>
      </c>
      <c r="O768" s="10">
        <v>78771979.489999995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f t="shared" si="103"/>
        <v>1269045466.1737492</v>
      </c>
      <c r="W768" s="29">
        <v>1008660634.03</v>
      </c>
      <c r="X768" s="29">
        <f t="shared" si="104"/>
        <v>177476883.04897034</v>
      </c>
      <c r="Y768" s="29">
        <f t="shared" si="105"/>
        <v>82907949.094778791</v>
      </c>
      <c r="Z768" s="29">
        <f t="shared" si="106"/>
        <v>1269045466.1737492</v>
      </c>
      <c r="AA768" s="27">
        <v>970505558</v>
      </c>
      <c r="AB768" s="29">
        <f t="shared" si="107"/>
        <v>298539908.17374921</v>
      </c>
      <c r="AC768" s="28">
        <v>0</v>
      </c>
      <c r="AD768" s="28">
        <v>0</v>
      </c>
      <c r="AE768" s="28"/>
      <c r="AF768" s="27">
        <v>104436834</v>
      </c>
      <c r="AG768" s="27">
        <f t="shared" si="102"/>
        <v>104436834</v>
      </c>
      <c r="AH768" s="27">
        <v>79754</v>
      </c>
      <c r="AI768" s="29">
        <f t="shared" si="108"/>
        <v>403056496.17374921</v>
      </c>
    </row>
    <row r="769" spans="1:35" ht="30" x14ac:dyDescent="0.25">
      <c r="A769" s="11" t="s">
        <v>1214</v>
      </c>
      <c r="B769" s="10" t="s">
        <v>2410</v>
      </c>
      <c r="C769" s="10" t="s">
        <v>1361</v>
      </c>
      <c r="D769" s="10"/>
      <c r="E769" s="10" t="s">
        <v>1081</v>
      </c>
      <c r="F769" s="10" t="s">
        <v>2003</v>
      </c>
      <c r="G769" s="10">
        <v>1107735662.0999999</v>
      </c>
      <c r="H769" s="10">
        <v>0</v>
      </c>
      <c r="I769" s="10">
        <v>0</v>
      </c>
      <c r="J769" s="10">
        <v>0</v>
      </c>
      <c r="K769" s="10">
        <f t="shared" si="109"/>
        <v>1107735662.0999999</v>
      </c>
      <c r="L769" s="10">
        <v>0</v>
      </c>
      <c r="M769" s="10">
        <v>842180193.84868777</v>
      </c>
      <c r="N769" s="10">
        <v>9939945.4481905699</v>
      </c>
      <c r="O769" s="10">
        <v>189120930.13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f t="shared" si="103"/>
        <v>2148976731.5268784</v>
      </c>
      <c r="W769" s="29">
        <v>1107735662.0999999</v>
      </c>
      <c r="X769" s="29">
        <f t="shared" si="104"/>
        <v>842180193.84868777</v>
      </c>
      <c r="Y769" s="29">
        <f t="shared" si="105"/>
        <v>199060875.57819057</v>
      </c>
      <c r="Z769" s="29">
        <f t="shared" si="106"/>
        <v>2148976731.5268784</v>
      </c>
      <c r="AA769" s="27">
        <v>1609380909.72</v>
      </c>
      <c r="AB769" s="29">
        <f t="shared" si="107"/>
        <v>539595821.80687833</v>
      </c>
      <c r="AC769" s="28">
        <v>0</v>
      </c>
      <c r="AD769" s="28">
        <v>0</v>
      </c>
      <c r="AE769" s="28"/>
      <c r="AF769" s="27">
        <v>0</v>
      </c>
      <c r="AG769" s="27">
        <f t="shared" si="102"/>
        <v>0</v>
      </c>
      <c r="AH769" s="27">
        <v>87435</v>
      </c>
      <c r="AI769" s="29">
        <f t="shared" si="108"/>
        <v>539683256.80687833</v>
      </c>
    </row>
    <row r="770" spans="1:35" ht="30" x14ac:dyDescent="0.25">
      <c r="A770" s="11" t="s">
        <v>1214</v>
      </c>
      <c r="B770" s="10" t="s">
        <v>2410</v>
      </c>
      <c r="C770" s="10" t="s">
        <v>1361</v>
      </c>
      <c r="D770" s="10"/>
      <c r="E770" s="10" t="s">
        <v>1082</v>
      </c>
      <c r="F770" s="10" t="s">
        <v>2004</v>
      </c>
      <c r="G770" s="10">
        <v>895684691.65999997</v>
      </c>
      <c r="H770" s="10">
        <v>0</v>
      </c>
      <c r="I770" s="10">
        <v>0</v>
      </c>
      <c r="J770" s="10">
        <v>0</v>
      </c>
      <c r="K770" s="10">
        <f t="shared" si="109"/>
        <v>895684691.65999997</v>
      </c>
      <c r="L770" s="10">
        <v>0</v>
      </c>
      <c r="M770" s="10">
        <v>827190601.31599092</v>
      </c>
      <c r="N770" s="10">
        <v>7495202.9988371134</v>
      </c>
      <c r="O770" s="10">
        <v>140852733.5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f t="shared" si="103"/>
        <v>1871223229.4748278</v>
      </c>
      <c r="W770" s="29">
        <v>895684691.65999997</v>
      </c>
      <c r="X770" s="29">
        <f t="shared" si="104"/>
        <v>827190601.31599092</v>
      </c>
      <c r="Y770" s="29">
        <f t="shared" si="105"/>
        <v>148347936.49883711</v>
      </c>
      <c r="Z770" s="29">
        <f t="shared" si="106"/>
        <v>1871223229.4748278</v>
      </c>
      <c r="AA770" s="27">
        <v>670403625.96000004</v>
      </c>
      <c r="AB770" s="29">
        <f t="shared" si="107"/>
        <v>1200819603.5148277</v>
      </c>
      <c r="AC770" s="28">
        <v>0</v>
      </c>
      <c r="AD770" s="28">
        <v>0</v>
      </c>
      <c r="AE770" s="28"/>
      <c r="AF770" s="27">
        <v>0</v>
      </c>
      <c r="AG770" s="27">
        <f t="shared" si="102"/>
        <v>0</v>
      </c>
      <c r="AH770" s="27">
        <v>70862</v>
      </c>
      <c r="AI770" s="29">
        <f t="shared" si="108"/>
        <v>1200890465.5148277</v>
      </c>
    </row>
    <row r="771" spans="1:35" ht="30" x14ac:dyDescent="0.25">
      <c r="A771" s="11" t="s">
        <v>1214</v>
      </c>
      <c r="B771" s="10" t="s">
        <v>2410</v>
      </c>
      <c r="C771" s="10" t="s">
        <v>1361</v>
      </c>
      <c r="D771" s="10"/>
      <c r="E771" s="10" t="s">
        <v>1083</v>
      </c>
      <c r="F771" s="10" t="s">
        <v>2005</v>
      </c>
      <c r="G771" s="10">
        <v>791972243</v>
      </c>
      <c r="H771" s="10">
        <v>0</v>
      </c>
      <c r="I771" s="10">
        <v>0</v>
      </c>
      <c r="J771" s="10">
        <v>0</v>
      </c>
      <c r="K771" s="10">
        <f t="shared" si="109"/>
        <v>791972243</v>
      </c>
      <c r="L771" s="10">
        <v>0</v>
      </c>
      <c r="M771" s="10">
        <v>290677262.5349164</v>
      </c>
      <c r="N771" s="10">
        <v>3760983.9258555174</v>
      </c>
      <c r="O771" s="10">
        <v>73077771.670000002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f t="shared" si="103"/>
        <v>1159488261.1307721</v>
      </c>
      <c r="W771" s="29">
        <v>791972243</v>
      </c>
      <c r="X771" s="29">
        <f t="shared" si="104"/>
        <v>290677262.5349164</v>
      </c>
      <c r="Y771" s="29">
        <f t="shared" si="105"/>
        <v>76838755.595855519</v>
      </c>
      <c r="Z771" s="29">
        <f t="shared" si="106"/>
        <v>1159488261.1307719</v>
      </c>
      <c r="AA771" s="27">
        <v>0</v>
      </c>
      <c r="AB771" s="29">
        <f t="shared" si="107"/>
        <v>1159488261.1307719</v>
      </c>
      <c r="AC771" s="28">
        <v>0</v>
      </c>
      <c r="AD771" s="28">
        <v>0</v>
      </c>
      <c r="AE771" s="28"/>
      <c r="AF771" s="27">
        <v>229.29</v>
      </c>
      <c r="AG771" s="27">
        <f t="shared" si="102"/>
        <v>229.29</v>
      </c>
      <c r="AH771" s="27">
        <v>62360</v>
      </c>
      <c r="AI771" s="29">
        <f t="shared" si="108"/>
        <v>1159550850.4207718</v>
      </c>
    </row>
    <row r="772" spans="1:35" ht="30" x14ac:dyDescent="0.25">
      <c r="A772" s="11" t="s">
        <v>1214</v>
      </c>
      <c r="B772" s="10" t="s">
        <v>2410</v>
      </c>
      <c r="C772" s="10" t="s">
        <v>1361</v>
      </c>
      <c r="D772" s="10"/>
      <c r="E772" s="10" t="s">
        <v>563</v>
      </c>
      <c r="F772" s="10" t="s">
        <v>2006</v>
      </c>
      <c r="G772" s="10">
        <v>1158032196.99</v>
      </c>
      <c r="H772" s="10">
        <v>0</v>
      </c>
      <c r="I772" s="10">
        <v>0</v>
      </c>
      <c r="J772" s="10">
        <v>0</v>
      </c>
      <c r="K772" s="10">
        <f t="shared" si="109"/>
        <v>1158032196.99</v>
      </c>
      <c r="L772" s="10">
        <v>0</v>
      </c>
      <c r="M772" s="10">
        <v>635298148.26679802</v>
      </c>
      <c r="N772" s="10">
        <v>5821312.1366512179</v>
      </c>
      <c r="O772" s="10">
        <v>115096227.94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f t="shared" si="103"/>
        <v>1914247885.3334494</v>
      </c>
      <c r="W772" s="29">
        <v>1158032196.99</v>
      </c>
      <c r="X772" s="29">
        <f t="shared" si="104"/>
        <v>635298148.26679802</v>
      </c>
      <c r="Y772" s="29">
        <f t="shared" si="105"/>
        <v>120917540.07665122</v>
      </c>
      <c r="Z772" s="29">
        <f t="shared" si="106"/>
        <v>1914247885.3334494</v>
      </c>
      <c r="AA772" s="27">
        <v>220871064</v>
      </c>
      <c r="AB772" s="29">
        <f t="shared" si="107"/>
        <v>1693376821.3334494</v>
      </c>
      <c r="AC772" s="28">
        <v>0</v>
      </c>
      <c r="AD772" s="28">
        <v>0</v>
      </c>
      <c r="AE772" s="28"/>
      <c r="AF772" s="27">
        <v>34233954.609999999</v>
      </c>
      <c r="AG772" s="27">
        <f t="shared" si="102"/>
        <v>34233954.609999999</v>
      </c>
      <c r="AH772" s="27">
        <v>89663</v>
      </c>
      <c r="AI772" s="29">
        <f t="shared" si="108"/>
        <v>1727700438.9434493</v>
      </c>
    </row>
    <row r="773" spans="1:35" ht="30" x14ac:dyDescent="0.25">
      <c r="A773" s="11" t="s">
        <v>1214</v>
      </c>
      <c r="B773" s="10" t="s">
        <v>2410</v>
      </c>
      <c r="C773" s="10" t="s">
        <v>1361</v>
      </c>
      <c r="D773" s="10"/>
      <c r="E773" s="10" t="s">
        <v>564</v>
      </c>
      <c r="F773" s="10" t="s">
        <v>2007</v>
      </c>
      <c r="G773" s="10">
        <v>782247490.70000005</v>
      </c>
      <c r="H773" s="10">
        <v>0</v>
      </c>
      <c r="I773" s="10">
        <v>0</v>
      </c>
      <c r="J773" s="10">
        <v>0</v>
      </c>
      <c r="K773" s="10">
        <f t="shared" si="109"/>
        <v>782247490.70000005</v>
      </c>
      <c r="L773" s="10">
        <v>0</v>
      </c>
      <c r="M773" s="10">
        <v>36463380.984263778</v>
      </c>
      <c r="N773" s="10">
        <v>3845408.7784005404</v>
      </c>
      <c r="O773" s="10">
        <v>71512180.219999999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f t="shared" si="103"/>
        <v>894068460.68266439</v>
      </c>
      <c r="W773" s="29">
        <v>782247490.70000005</v>
      </c>
      <c r="X773" s="29">
        <f t="shared" si="104"/>
        <v>36463380.984263778</v>
      </c>
      <c r="Y773" s="29">
        <f t="shared" si="105"/>
        <v>75357588.998400539</v>
      </c>
      <c r="Z773" s="29">
        <f t="shared" si="106"/>
        <v>894068460.68266439</v>
      </c>
      <c r="AA773" s="27">
        <v>119977100</v>
      </c>
      <c r="AB773" s="29">
        <f t="shared" si="107"/>
        <v>774091360.68266439</v>
      </c>
      <c r="AC773" s="28">
        <v>0</v>
      </c>
      <c r="AD773" s="28">
        <v>0</v>
      </c>
      <c r="AE773" s="28"/>
      <c r="AF773" s="27">
        <v>0</v>
      </c>
      <c r="AG773" s="27">
        <f t="shared" si="102"/>
        <v>0</v>
      </c>
      <c r="AH773" s="27">
        <v>61259</v>
      </c>
      <c r="AI773" s="29">
        <f t="shared" si="108"/>
        <v>774152619.68266439</v>
      </c>
    </row>
    <row r="774" spans="1:35" ht="30" x14ac:dyDescent="0.25">
      <c r="A774" s="11" t="s">
        <v>1214</v>
      </c>
      <c r="B774" s="10" t="s">
        <v>2410</v>
      </c>
      <c r="C774" s="10" t="s">
        <v>1361</v>
      </c>
      <c r="D774" s="10"/>
      <c r="E774" s="10" t="s">
        <v>565</v>
      </c>
      <c r="F774" s="10" t="s">
        <v>2008</v>
      </c>
      <c r="G774" s="10">
        <v>0</v>
      </c>
      <c r="H774" s="10">
        <v>0</v>
      </c>
      <c r="I774" s="10">
        <v>0</v>
      </c>
      <c r="J774" s="10">
        <v>0</v>
      </c>
      <c r="K774" s="10">
        <f t="shared" si="109"/>
        <v>0</v>
      </c>
      <c r="L774" s="10">
        <v>0</v>
      </c>
      <c r="M774" s="10">
        <v>6118076610.2432241</v>
      </c>
      <c r="N774" s="10">
        <v>37019566.561348915</v>
      </c>
      <c r="O774" s="10">
        <v>767325149.89999998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f t="shared" si="103"/>
        <v>6922421326.7045727</v>
      </c>
      <c r="W774" s="29">
        <v>0</v>
      </c>
      <c r="X774" s="29">
        <f t="shared" si="104"/>
        <v>6118076610.2432241</v>
      </c>
      <c r="Y774" s="29">
        <f t="shared" si="105"/>
        <v>804344716.46134889</v>
      </c>
      <c r="Z774" s="29">
        <f t="shared" si="106"/>
        <v>6922421326.7045727</v>
      </c>
      <c r="AA774" s="27">
        <v>0</v>
      </c>
      <c r="AB774" s="29">
        <f t="shared" si="107"/>
        <v>6922421326.7045727</v>
      </c>
      <c r="AC774" s="28">
        <v>0</v>
      </c>
      <c r="AD774" s="28">
        <v>0</v>
      </c>
      <c r="AE774" s="28"/>
      <c r="AF774" s="27">
        <v>2057148677.27</v>
      </c>
      <c r="AG774" s="27">
        <f t="shared" si="102"/>
        <v>2057148677.27</v>
      </c>
      <c r="AH774" s="27">
        <v>150907</v>
      </c>
      <c r="AI774" s="29">
        <f t="shared" si="108"/>
        <v>8979720910.9745731</v>
      </c>
    </row>
    <row r="775" spans="1:35" ht="30" x14ac:dyDescent="0.25">
      <c r="A775" s="11" t="s">
        <v>1214</v>
      </c>
      <c r="B775" s="10" t="s">
        <v>2410</v>
      </c>
      <c r="C775" s="10" t="s">
        <v>1361</v>
      </c>
      <c r="D775" s="10"/>
      <c r="E775" s="10" t="s">
        <v>1084</v>
      </c>
      <c r="F775" s="10" t="s">
        <v>2009</v>
      </c>
      <c r="G775" s="10">
        <v>1163684798.9000001</v>
      </c>
      <c r="H775" s="10">
        <v>0</v>
      </c>
      <c r="I775" s="10">
        <v>0</v>
      </c>
      <c r="J775" s="10">
        <v>0</v>
      </c>
      <c r="K775" s="10">
        <f t="shared" si="109"/>
        <v>1163684798.9000001</v>
      </c>
      <c r="L775" s="10">
        <v>0</v>
      </c>
      <c r="M775" s="10">
        <v>1008447411.994061</v>
      </c>
      <c r="N775" s="10">
        <v>11897857.942536354</v>
      </c>
      <c r="O775" s="10">
        <v>231215140.72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f t="shared" si="103"/>
        <v>2415245209.5565972</v>
      </c>
      <c r="W775" s="29">
        <v>1163684798.9000001</v>
      </c>
      <c r="X775" s="29">
        <f t="shared" si="104"/>
        <v>1008447411.994061</v>
      </c>
      <c r="Y775" s="29">
        <f t="shared" si="105"/>
        <v>243112998.66253635</v>
      </c>
      <c r="Z775" s="29">
        <f t="shared" si="106"/>
        <v>2415245209.5565972</v>
      </c>
      <c r="AA775" s="27">
        <v>1255511101.1700001</v>
      </c>
      <c r="AB775" s="29">
        <f t="shared" si="107"/>
        <v>1159734108.3865972</v>
      </c>
      <c r="AC775" s="28">
        <v>0</v>
      </c>
      <c r="AD775" s="28">
        <v>0</v>
      </c>
      <c r="AE775" s="28"/>
      <c r="AF775" s="27">
        <v>0</v>
      </c>
      <c r="AG775" s="27">
        <f t="shared" si="102"/>
        <v>0</v>
      </c>
      <c r="AH775" s="27">
        <v>76949</v>
      </c>
      <c r="AI775" s="29">
        <f t="shared" si="108"/>
        <v>1159811057.3865972</v>
      </c>
    </row>
    <row r="776" spans="1:35" ht="30" x14ac:dyDescent="0.25">
      <c r="A776" s="11" t="s">
        <v>1214</v>
      </c>
      <c r="B776" s="10" t="s">
        <v>2410</v>
      </c>
      <c r="C776" s="10" t="s">
        <v>1361</v>
      </c>
      <c r="D776" s="10"/>
      <c r="E776" s="10" t="s">
        <v>1085</v>
      </c>
      <c r="F776" s="10" t="s">
        <v>2010</v>
      </c>
      <c r="G776" s="10">
        <v>1436829138.48</v>
      </c>
      <c r="H776" s="10">
        <v>0</v>
      </c>
      <c r="I776" s="10">
        <v>0</v>
      </c>
      <c r="J776" s="10">
        <v>0</v>
      </c>
      <c r="K776" s="10">
        <f t="shared" si="109"/>
        <v>1436829138.48</v>
      </c>
      <c r="L776" s="10">
        <v>0</v>
      </c>
      <c r="M776" s="10">
        <v>561460913.63330793</v>
      </c>
      <c r="N776" s="10">
        <v>6052208.5360632837</v>
      </c>
      <c r="O776" s="10">
        <v>116194667.09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f t="shared" si="103"/>
        <v>2120536927.7393711</v>
      </c>
      <c r="W776" s="29">
        <v>1436829138.48</v>
      </c>
      <c r="X776" s="29">
        <f t="shared" si="104"/>
        <v>561460913.63330793</v>
      </c>
      <c r="Y776" s="29">
        <f t="shared" si="105"/>
        <v>122246875.62606329</v>
      </c>
      <c r="Z776" s="29">
        <f t="shared" si="106"/>
        <v>2120536927.7393713</v>
      </c>
      <c r="AA776" s="27">
        <v>1078060710.5999999</v>
      </c>
      <c r="AB776" s="29">
        <f t="shared" si="107"/>
        <v>1042476217.1393714</v>
      </c>
      <c r="AC776" s="28">
        <v>0</v>
      </c>
      <c r="AD776" s="28">
        <v>0</v>
      </c>
      <c r="AE776" s="28"/>
      <c r="AF776" s="27">
        <v>0</v>
      </c>
      <c r="AG776" s="27">
        <f t="shared" si="102"/>
        <v>0</v>
      </c>
      <c r="AH776" s="27">
        <v>110894</v>
      </c>
      <c r="AI776" s="29">
        <f t="shared" si="108"/>
        <v>1042587111.1393714</v>
      </c>
    </row>
    <row r="777" spans="1:35" ht="30" x14ac:dyDescent="0.25">
      <c r="A777" s="11" t="s">
        <v>1214</v>
      </c>
      <c r="B777" s="10" t="s">
        <v>2410</v>
      </c>
      <c r="C777" s="10" t="s">
        <v>1361</v>
      </c>
      <c r="D777" s="10"/>
      <c r="E777" s="10" t="s">
        <v>566</v>
      </c>
      <c r="F777" s="10" t="s">
        <v>2011</v>
      </c>
      <c r="G777" s="10">
        <v>882521800.25999999</v>
      </c>
      <c r="H777" s="10">
        <v>0</v>
      </c>
      <c r="I777" s="10">
        <v>0</v>
      </c>
      <c r="J777" s="10">
        <v>0</v>
      </c>
      <c r="K777" s="10">
        <f t="shared" si="109"/>
        <v>882521800.25999999</v>
      </c>
      <c r="L777" s="10">
        <v>0</v>
      </c>
      <c r="M777" s="10">
        <v>231336590.65885407</v>
      </c>
      <c r="N777" s="10">
        <v>3623244.7717531621</v>
      </c>
      <c r="O777" s="10">
        <v>68141108.219999999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f t="shared" si="103"/>
        <v>1185622743.9106071</v>
      </c>
      <c r="W777" s="29">
        <v>882521800.25999999</v>
      </c>
      <c r="X777" s="29">
        <f t="shared" si="104"/>
        <v>231336590.65885407</v>
      </c>
      <c r="Y777" s="29">
        <f t="shared" si="105"/>
        <v>71764352.991753161</v>
      </c>
      <c r="Z777" s="29">
        <f t="shared" si="106"/>
        <v>1185622743.9106071</v>
      </c>
      <c r="AA777" s="27">
        <v>198311673.44</v>
      </c>
      <c r="AB777" s="29">
        <f t="shared" si="107"/>
        <v>987311070.47060704</v>
      </c>
      <c r="AC777" s="28">
        <v>0</v>
      </c>
      <c r="AD777" s="28">
        <v>0</v>
      </c>
      <c r="AE777" s="28"/>
      <c r="AF777" s="27">
        <v>0</v>
      </c>
      <c r="AG777" s="27">
        <f t="shared" si="102"/>
        <v>0</v>
      </c>
      <c r="AH777" s="27">
        <v>67591</v>
      </c>
      <c r="AI777" s="29">
        <f t="shared" si="108"/>
        <v>987378661.47060704</v>
      </c>
    </row>
    <row r="778" spans="1:35" ht="30" x14ac:dyDescent="0.25">
      <c r="A778" s="11" t="s">
        <v>1214</v>
      </c>
      <c r="B778" s="10" t="s">
        <v>2410</v>
      </c>
      <c r="C778" s="10" t="s">
        <v>1361</v>
      </c>
      <c r="D778" s="10"/>
      <c r="E778" s="10" t="s">
        <v>1086</v>
      </c>
      <c r="F778" s="10" t="s">
        <v>2012</v>
      </c>
      <c r="G778" s="10">
        <v>2266296216.4099998</v>
      </c>
      <c r="H778" s="10">
        <v>0</v>
      </c>
      <c r="I778" s="10">
        <v>0</v>
      </c>
      <c r="J778" s="10">
        <v>0</v>
      </c>
      <c r="K778" s="10">
        <f t="shared" si="109"/>
        <v>2266296216.4099998</v>
      </c>
      <c r="L778" s="10">
        <v>0</v>
      </c>
      <c r="M778" s="10">
        <v>655096612.58011746</v>
      </c>
      <c r="N778" s="10">
        <v>9226624.8602728248</v>
      </c>
      <c r="O778" s="10">
        <v>194890892.27000001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f t="shared" si="103"/>
        <v>3125510346.1203899</v>
      </c>
      <c r="W778" s="29">
        <v>2266296216.4099998</v>
      </c>
      <c r="X778" s="29">
        <f t="shared" si="104"/>
        <v>655096612.58011746</v>
      </c>
      <c r="Y778" s="29">
        <f t="shared" si="105"/>
        <v>204117517.13027284</v>
      </c>
      <c r="Z778" s="29">
        <f t="shared" si="106"/>
        <v>3125510346.1203899</v>
      </c>
      <c r="AA778" s="27">
        <v>3106557335</v>
      </c>
      <c r="AB778" s="29">
        <f t="shared" si="107"/>
        <v>18953011.120389938</v>
      </c>
      <c r="AC778" s="28">
        <v>0</v>
      </c>
      <c r="AD778" s="28">
        <v>0</v>
      </c>
      <c r="AE778" s="28"/>
      <c r="AF778" s="27">
        <v>0</v>
      </c>
      <c r="AG778" s="27">
        <f t="shared" ref="AG778:AG841" si="110">SUM(AC778:AF778)</f>
        <v>0</v>
      </c>
      <c r="AH778" s="27">
        <v>172857</v>
      </c>
      <c r="AI778" s="29">
        <f t="shared" si="108"/>
        <v>19125868.120389938</v>
      </c>
    </row>
    <row r="779" spans="1:35" ht="30" x14ac:dyDescent="0.25">
      <c r="A779" s="11" t="s">
        <v>1214</v>
      </c>
      <c r="B779" s="10" t="s">
        <v>2410</v>
      </c>
      <c r="C779" s="10" t="s">
        <v>1361</v>
      </c>
      <c r="D779" s="10"/>
      <c r="E779" s="10" t="s">
        <v>567</v>
      </c>
      <c r="F779" s="10" t="s">
        <v>1354</v>
      </c>
      <c r="G779" s="10">
        <v>1624840073.96</v>
      </c>
      <c r="H779" s="10">
        <v>0</v>
      </c>
      <c r="I779" s="10">
        <v>0</v>
      </c>
      <c r="J779" s="10">
        <v>0</v>
      </c>
      <c r="K779" s="10">
        <f t="shared" si="109"/>
        <v>1624840073.96</v>
      </c>
      <c r="L779" s="10">
        <v>0</v>
      </c>
      <c r="M779" s="10">
        <v>1982520432.8609667</v>
      </c>
      <c r="N779" s="10">
        <v>16587800.506775379</v>
      </c>
      <c r="O779" s="10">
        <v>316249486.24000001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f t="shared" si="103"/>
        <v>3940197793.5677423</v>
      </c>
      <c r="W779" s="29">
        <v>1624840073.96</v>
      </c>
      <c r="X779" s="29">
        <f t="shared" si="104"/>
        <v>1982520432.8609667</v>
      </c>
      <c r="Y779" s="29">
        <f t="shared" si="105"/>
        <v>332837286.74677539</v>
      </c>
      <c r="Z779" s="29">
        <f t="shared" si="106"/>
        <v>3940197793.5677423</v>
      </c>
      <c r="AA779" s="27">
        <v>2906006072.1799998</v>
      </c>
      <c r="AB779" s="29">
        <f t="shared" si="107"/>
        <v>1034191721.3877425</v>
      </c>
      <c r="AC779" s="28">
        <v>0</v>
      </c>
      <c r="AD779" s="28">
        <v>0</v>
      </c>
      <c r="AE779" s="28"/>
      <c r="AF779" s="27">
        <v>0</v>
      </c>
      <c r="AG779" s="27">
        <f t="shared" si="110"/>
        <v>0</v>
      </c>
      <c r="AH779" s="27">
        <v>128622</v>
      </c>
      <c r="AI779" s="29">
        <f t="shared" si="108"/>
        <v>1034320343.3877425</v>
      </c>
    </row>
    <row r="780" spans="1:35" ht="30" x14ac:dyDescent="0.25">
      <c r="A780" s="11" t="s">
        <v>1214</v>
      </c>
      <c r="B780" s="10" t="s">
        <v>2410</v>
      </c>
      <c r="C780" s="10" t="s">
        <v>1361</v>
      </c>
      <c r="D780" s="10"/>
      <c r="E780" s="10" t="s">
        <v>1087</v>
      </c>
      <c r="F780" s="10" t="s">
        <v>2013</v>
      </c>
      <c r="G780" s="10">
        <v>1261702657.8699999</v>
      </c>
      <c r="H780" s="10">
        <v>0</v>
      </c>
      <c r="I780" s="10">
        <v>0</v>
      </c>
      <c r="J780" s="10">
        <v>0</v>
      </c>
      <c r="K780" s="10">
        <f t="shared" si="109"/>
        <v>1261702657.8699999</v>
      </c>
      <c r="L780" s="10">
        <v>0</v>
      </c>
      <c r="M780" s="10">
        <v>824372683.70286274</v>
      </c>
      <c r="N780" s="10">
        <v>9397436.6292648315</v>
      </c>
      <c r="O780" s="10">
        <v>187845730.50999999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f t="shared" si="103"/>
        <v>2283318508.7121277</v>
      </c>
      <c r="W780" s="29">
        <v>1261702657.8699999</v>
      </c>
      <c r="X780" s="29">
        <f t="shared" si="104"/>
        <v>824372683.70286274</v>
      </c>
      <c r="Y780" s="29">
        <f t="shared" si="105"/>
        <v>197243167.13926482</v>
      </c>
      <c r="Z780" s="29">
        <f t="shared" si="106"/>
        <v>2283318508.7121277</v>
      </c>
      <c r="AA780" s="27">
        <v>1325065379</v>
      </c>
      <c r="AB780" s="29">
        <f t="shared" si="107"/>
        <v>958253129.71212769</v>
      </c>
      <c r="AC780" s="28">
        <v>0</v>
      </c>
      <c r="AD780" s="28">
        <v>0</v>
      </c>
      <c r="AE780" s="28"/>
      <c r="AF780" s="27">
        <v>0</v>
      </c>
      <c r="AG780" s="27">
        <f t="shared" si="110"/>
        <v>0</v>
      </c>
      <c r="AH780" s="27">
        <v>97906</v>
      </c>
      <c r="AI780" s="29">
        <f t="shared" si="108"/>
        <v>958351035.71212769</v>
      </c>
    </row>
    <row r="781" spans="1:35" ht="30" x14ac:dyDescent="0.25">
      <c r="A781" s="11" t="s">
        <v>1214</v>
      </c>
      <c r="B781" s="10" t="s">
        <v>2410</v>
      </c>
      <c r="C781" s="10" t="s">
        <v>1361</v>
      </c>
      <c r="D781" s="10"/>
      <c r="E781" s="10" t="s">
        <v>1088</v>
      </c>
      <c r="F781" s="10" t="s">
        <v>2014</v>
      </c>
      <c r="G781" s="10">
        <v>860806276.16999996</v>
      </c>
      <c r="H781" s="10">
        <v>0</v>
      </c>
      <c r="I781" s="10">
        <v>0</v>
      </c>
      <c r="J781" s="10">
        <v>0</v>
      </c>
      <c r="K781" s="10">
        <f t="shared" si="109"/>
        <v>860806276.16999996</v>
      </c>
      <c r="L781" s="10">
        <v>0</v>
      </c>
      <c r="M781" s="10">
        <v>172973251.97570682</v>
      </c>
      <c r="N781" s="10">
        <v>6205644.7405848205</v>
      </c>
      <c r="O781" s="10">
        <v>115942152.3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f t="shared" si="103"/>
        <v>1155927325.1862917</v>
      </c>
      <c r="W781" s="29">
        <v>860806276.16999996</v>
      </c>
      <c r="X781" s="29">
        <f t="shared" si="104"/>
        <v>172973251.97570682</v>
      </c>
      <c r="Y781" s="29">
        <f t="shared" si="105"/>
        <v>122147797.04058482</v>
      </c>
      <c r="Z781" s="29">
        <f t="shared" si="106"/>
        <v>1155927325.1862917</v>
      </c>
      <c r="AA781" s="27">
        <v>5000000</v>
      </c>
      <c r="AB781" s="29">
        <f t="shared" si="107"/>
        <v>1150927325.1862917</v>
      </c>
      <c r="AC781" s="28">
        <v>0</v>
      </c>
      <c r="AD781" s="28">
        <v>0</v>
      </c>
      <c r="AE781" s="28"/>
      <c r="AF781" s="27">
        <v>0</v>
      </c>
      <c r="AG781" s="27">
        <f t="shared" si="110"/>
        <v>0</v>
      </c>
      <c r="AH781" s="27">
        <v>68495</v>
      </c>
      <c r="AI781" s="29">
        <f t="shared" si="108"/>
        <v>1150995820.1862917</v>
      </c>
    </row>
    <row r="782" spans="1:35" ht="30" x14ac:dyDescent="0.25">
      <c r="A782" s="11" t="s">
        <v>1214</v>
      </c>
      <c r="B782" s="10" t="s">
        <v>2410</v>
      </c>
      <c r="C782" s="10" t="s">
        <v>1361</v>
      </c>
      <c r="D782" s="10"/>
      <c r="E782" s="10" t="s">
        <v>568</v>
      </c>
      <c r="F782" s="10" t="s">
        <v>2015</v>
      </c>
      <c r="G782" s="10">
        <v>1338114491.3499999</v>
      </c>
      <c r="H782" s="10">
        <v>0</v>
      </c>
      <c r="I782" s="10">
        <v>0</v>
      </c>
      <c r="J782" s="10">
        <v>0</v>
      </c>
      <c r="K782" s="10">
        <f t="shared" si="109"/>
        <v>1338114491.3499999</v>
      </c>
      <c r="L782" s="10">
        <v>0</v>
      </c>
      <c r="M782" s="10">
        <v>1811915442.306366</v>
      </c>
      <c r="N782" s="10">
        <v>13311925.137583852</v>
      </c>
      <c r="O782" s="10">
        <v>268145424.41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f t="shared" si="103"/>
        <v>3431487283.2039495</v>
      </c>
      <c r="W782" s="29">
        <v>1338114491.3499999</v>
      </c>
      <c r="X782" s="29">
        <f t="shared" si="104"/>
        <v>1811915442.306366</v>
      </c>
      <c r="Y782" s="29">
        <f t="shared" si="105"/>
        <v>281457349.54758382</v>
      </c>
      <c r="Z782" s="29">
        <f t="shared" si="106"/>
        <v>3431487283.2039499</v>
      </c>
      <c r="AA782" s="27">
        <v>2310522089.9099998</v>
      </c>
      <c r="AB782" s="29">
        <f t="shared" si="107"/>
        <v>1120965193.2939501</v>
      </c>
      <c r="AC782" s="28">
        <v>0</v>
      </c>
      <c r="AD782" s="28">
        <v>0</v>
      </c>
      <c r="AE782" s="28"/>
      <c r="AF782" s="27">
        <v>0</v>
      </c>
      <c r="AG782" s="27">
        <f t="shared" si="110"/>
        <v>0</v>
      </c>
      <c r="AH782" s="27">
        <v>89317</v>
      </c>
      <c r="AI782" s="29">
        <f t="shared" si="108"/>
        <v>1121054510.2939501</v>
      </c>
    </row>
    <row r="783" spans="1:35" ht="30" x14ac:dyDescent="0.25">
      <c r="A783" s="11" t="s">
        <v>1214</v>
      </c>
      <c r="B783" s="10" t="s">
        <v>2410</v>
      </c>
      <c r="C783" s="10" t="s">
        <v>1361</v>
      </c>
      <c r="D783" s="10"/>
      <c r="E783" s="10" t="s">
        <v>569</v>
      </c>
      <c r="F783" s="10" t="s">
        <v>2016</v>
      </c>
      <c r="G783" s="10">
        <v>3713262954.3299999</v>
      </c>
      <c r="H783" s="10">
        <v>0</v>
      </c>
      <c r="I783" s="10">
        <v>0</v>
      </c>
      <c r="J783" s="10">
        <v>0</v>
      </c>
      <c r="K783" s="10">
        <f t="shared" si="109"/>
        <v>3713262954.3299999</v>
      </c>
      <c r="L783" s="10">
        <v>0</v>
      </c>
      <c r="M783" s="10">
        <v>1805474844.005199</v>
      </c>
      <c r="N783" s="10">
        <v>15969213.279740334</v>
      </c>
      <c r="O783" s="10">
        <v>330112546.57999998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f t="shared" si="103"/>
        <v>5864819558.1949396</v>
      </c>
      <c r="W783" s="29">
        <v>3713262954.3299999</v>
      </c>
      <c r="X783" s="29">
        <f t="shared" si="104"/>
        <v>1805474844.005199</v>
      </c>
      <c r="Y783" s="29">
        <f t="shared" si="105"/>
        <v>346081759.85974032</v>
      </c>
      <c r="Z783" s="29">
        <f t="shared" si="106"/>
        <v>5864819558.1949396</v>
      </c>
      <c r="AA783" s="27">
        <v>1534939397</v>
      </c>
      <c r="AB783" s="29">
        <f t="shared" si="107"/>
        <v>4329880161.1949396</v>
      </c>
      <c r="AC783" s="28">
        <v>0</v>
      </c>
      <c r="AD783" s="28">
        <v>0</v>
      </c>
      <c r="AE783" s="28"/>
      <c r="AF783" s="27">
        <v>6460255</v>
      </c>
      <c r="AG783" s="27">
        <f t="shared" si="110"/>
        <v>6460255</v>
      </c>
      <c r="AH783" s="27">
        <v>283276</v>
      </c>
      <c r="AI783" s="29">
        <f t="shared" si="108"/>
        <v>4336623692.1949396</v>
      </c>
    </row>
    <row r="784" spans="1:35" ht="30" x14ac:dyDescent="0.25">
      <c r="A784" s="11" t="s">
        <v>1214</v>
      </c>
      <c r="B784" s="10" t="s">
        <v>2410</v>
      </c>
      <c r="C784" s="10" t="s">
        <v>1361</v>
      </c>
      <c r="D784" s="10"/>
      <c r="E784" s="10" t="s">
        <v>570</v>
      </c>
      <c r="F784" s="10" t="s">
        <v>2017</v>
      </c>
      <c r="G784" s="10">
        <v>752712009.55999994</v>
      </c>
      <c r="H784" s="10">
        <v>0</v>
      </c>
      <c r="I784" s="10">
        <v>0</v>
      </c>
      <c r="J784" s="10">
        <v>0</v>
      </c>
      <c r="K784" s="10">
        <f t="shared" si="109"/>
        <v>752712009.55999994</v>
      </c>
      <c r="L784" s="10">
        <v>0</v>
      </c>
      <c r="M784" s="10">
        <v>754279831.06320155</v>
      </c>
      <c r="N784" s="10">
        <v>4777084.1226650178</v>
      </c>
      <c r="O784" s="10">
        <v>89036704.629999995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f t="shared" si="103"/>
        <v>1600805629.3758664</v>
      </c>
      <c r="W784" s="29">
        <v>752712009.55999994</v>
      </c>
      <c r="X784" s="29">
        <f t="shared" si="104"/>
        <v>754279831.06320155</v>
      </c>
      <c r="Y784" s="29">
        <f t="shared" si="105"/>
        <v>93813788.752665013</v>
      </c>
      <c r="Z784" s="29">
        <f t="shared" si="106"/>
        <v>1600805629.3758664</v>
      </c>
      <c r="AA784" s="27">
        <v>425971833.75</v>
      </c>
      <c r="AB784" s="29">
        <f t="shared" si="107"/>
        <v>1174833795.6258664</v>
      </c>
      <c r="AC784" s="28">
        <v>0</v>
      </c>
      <c r="AD784" s="28">
        <v>0</v>
      </c>
      <c r="AE784" s="28"/>
      <c r="AF784" s="27">
        <v>0</v>
      </c>
      <c r="AG784" s="27">
        <f t="shared" si="110"/>
        <v>0</v>
      </c>
      <c r="AH784" s="27">
        <v>57949</v>
      </c>
      <c r="AI784" s="29">
        <f t="shared" si="108"/>
        <v>1174891744.6258664</v>
      </c>
    </row>
    <row r="785" spans="1:35" ht="30" x14ac:dyDescent="0.25">
      <c r="A785" s="11" t="s">
        <v>1214</v>
      </c>
      <c r="B785" s="10" t="s">
        <v>2410</v>
      </c>
      <c r="C785" s="10" t="s">
        <v>1361</v>
      </c>
      <c r="D785" s="10"/>
      <c r="E785" s="10" t="s">
        <v>1089</v>
      </c>
      <c r="F785" s="10" t="s">
        <v>1794</v>
      </c>
      <c r="G785" s="10">
        <v>2724442281.3899999</v>
      </c>
      <c r="H785" s="10">
        <v>0</v>
      </c>
      <c r="I785" s="10">
        <v>0</v>
      </c>
      <c r="J785" s="10">
        <v>0</v>
      </c>
      <c r="K785" s="10">
        <f t="shared" si="109"/>
        <v>2724442281.3899999</v>
      </c>
      <c r="L785" s="10">
        <v>0</v>
      </c>
      <c r="M785" s="10">
        <v>279047913.74470282</v>
      </c>
      <c r="N785" s="10">
        <v>11540561.166337848</v>
      </c>
      <c r="O785" s="10">
        <v>237868904.49000001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f t="shared" si="103"/>
        <v>3252899660.7910404</v>
      </c>
      <c r="W785" s="29">
        <v>2724442281.3899999</v>
      </c>
      <c r="X785" s="29">
        <f t="shared" si="104"/>
        <v>279047913.74470282</v>
      </c>
      <c r="Y785" s="29">
        <f t="shared" si="105"/>
        <v>249409465.65633786</v>
      </c>
      <c r="Z785" s="29">
        <f t="shared" si="106"/>
        <v>3252899660.7910404</v>
      </c>
      <c r="AA785" s="27">
        <v>1853314373</v>
      </c>
      <c r="AB785" s="29">
        <f t="shared" si="107"/>
        <v>1399585287.7910404</v>
      </c>
      <c r="AC785" s="28">
        <v>0</v>
      </c>
      <c r="AD785" s="28">
        <v>0</v>
      </c>
      <c r="AE785" s="28"/>
      <c r="AF785" s="27">
        <v>0</v>
      </c>
      <c r="AG785" s="27">
        <f t="shared" si="110"/>
        <v>0</v>
      </c>
      <c r="AH785" s="27">
        <v>208125</v>
      </c>
      <c r="AI785" s="29">
        <f t="shared" si="108"/>
        <v>1399793412.7910404</v>
      </c>
    </row>
    <row r="786" spans="1:35" ht="30" x14ac:dyDescent="0.25">
      <c r="A786" s="11" t="s">
        <v>1214</v>
      </c>
      <c r="B786" s="10" t="s">
        <v>2410</v>
      </c>
      <c r="C786" s="10" t="s">
        <v>1361</v>
      </c>
      <c r="D786" s="10"/>
      <c r="E786" s="10" t="s">
        <v>1090</v>
      </c>
      <c r="F786" s="10" t="s">
        <v>1361</v>
      </c>
      <c r="G786" s="10">
        <v>874486614.85000002</v>
      </c>
      <c r="H786" s="10">
        <v>0</v>
      </c>
      <c r="I786" s="10">
        <v>0</v>
      </c>
      <c r="J786" s="10">
        <v>0</v>
      </c>
      <c r="K786" s="10">
        <f t="shared" si="109"/>
        <v>874486614.85000002</v>
      </c>
      <c r="L786" s="10">
        <v>0</v>
      </c>
      <c r="M786" s="10">
        <v>116191372.0220933</v>
      </c>
      <c r="N786" s="10">
        <v>3296862.650973469</v>
      </c>
      <c r="O786" s="10">
        <v>65679089.200000003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f t="shared" si="103"/>
        <v>1059653938.7230668</v>
      </c>
      <c r="W786" s="29">
        <v>874486614.85000002</v>
      </c>
      <c r="X786" s="29">
        <f t="shared" si="104"/>
        <v>116191372.0220933</v>
      </c>
      <c r="Y786" s="29">
        <f t="shared" si="105"/>
        <v>68975951.850973472</v>
      </c>
      <c r="Z786" s="29">
        <f t="shared" si="106"/>
        <v>1059653938.7230668</v>
      </c>
      <c r="AA786" s="27">
        <v>919860452</v>
      </c>
      <c r="AB786" s="29">
        <f t="shared" si="107"/>
        <v>139793486.72306681</v>
      </c>
      <c r="AC786" s="28">
        <v>0</v>
      </c>
      <c r="AD786" s="28">
        <v>0</v>
      </c>
      <c r="AE786" s="28"/>
      <c r="AF786" s="27">
        <v>0</v>
      </c>
      <c r="AG786" s="27">
        <f t="shared" si="110"/>
        <v>0</v>
      </c>
      <c r="AH786" s="27">
        <v>68481</v>
      </c>
      <c r="AI786" s="29">
        <f t="shared" si="108"/>
        <v>139861967.72306681</v>
      </c>
    </row>
    <row r="787" spans="1:35" ht="30" x14ac:dyDescent="0.25">
      <c r="A787" s="11" t="s">
        <v>1214</v>
      </c>
      <c r="B787" s="10" t="s">
        <v>2410</v>
      </c>
      <c r="C787" s="10" t="s">
        <v>1361</v>
      </c>
      <c r="D787" s="10"/>
      <c r="E787" s="10" t="s">
        <v>1091</v>
      </c>
      <c r="F787" s="10" t="s">
        <v>2018</v>
      </c>
      <c r="G787" s="10">
        <v>3546905341.3800001</v>
      </c>
      <c r="H787" s="10">
        <v>0</v>
      </c>
      <c r="I787" s="10">
        <v>0</v>
      </c>
      <c r="J787" s="10">
        <v>0</v>
      </c>
      <c r="K787" s="10">
        <f t="shared" si="109"/>
        <v>3546905341.3800001</v>
      </c>
      <c r="L787" s="10">
        <v>0</v>
      </c>
      <c r="M787" s="10">
        <v>1206842530.021409</v>
      </c>
      <c r="N787" s="10">
        <v>21041497.417788148</v>
      </c>
      <c r="O787" s="10">
        <v>418315952.52999997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f t="shared" si="103"/>
        <v>5193105321.3491974</v>
      </c>
      <c r="W787" s="29">
        <v>3546905341.3800001</v>
      </c>
      <c r="X787" s="29">
        <f t="shared" si="104"/>
        <v>1206842530.021409</v>
      </c>
      <c r="Y787" s="29">
        <f t="shared" si="105"/>
        <v>439357449.94778812</v>
      </c>
      <c r="Z787" s="29">
        <f t="shared" si="106"/>
        <v>5193105321.3491974</v>
      </c>
      <c r="AA787" s="27">
        <v>4346043296.8599997</v>
      </c>
      <c r="AB787" s="29">
        <f t="shared" si="107"/>
        <v>847062024.48919773</v>
      </c>
      <c r="AC787" s="28">
        <v>0</v>
      </c>
      <c r="AD787" s="28">
        <v>0</v>
      </c>
      <c r="AE787" s="28"/>
      <c r="AF787" s="27">
        <v>549964993</v>
      </c>
      <c r="AG787" s="27">
        <f t="shared" si="110"/>
        <v>549964993</v>
      </c>
      <c r="AH787" s="27">
        <v>271292</v>
      </c>
      <c r="AI787" s="29">
        <f t="shared" si="108"/>
        <v>1397298309.4891977</v>
      </c>
    </row>
    <row r="788" spans="1:35" ht="30" x14ac:dyDescent="0.25">
      <c r="A788" s="11" t="s">
        <v>1214</v>
      </c>
      <c r="B788" s="10" t="s">
        <v>2410</v>
      </c>
      <c r="C788" s="10" t="s">
        <v>1361</v>
      </c>
      <c r="D788" s="10"/>
      <c r="E788" s="10" t="s">
        <v>1092</v>
      </c>
      <c r="F788" s="10" t="s">
        <v>2019</v>
      </c>
      <c r="G788" s="10">
        <v>789179184.95000005</v>
      </c>
      <c r="H788" s="10">
        <v>0</v>
      </c>
      <c r="I788" s="10">
        <v>0</v>
      </c>
      <c r="J788" s="10">
        <v>0</v>
      </c>
      <c r="K788" s="10">
        <f t="shared" si="109"/>
        <v>789179184.95000005</v>
      </c>
      <c r="L788" s="10">
        <v>0</v>
      </c>
      <c r="M788" s="10">
        <v>434999549.28768706</v>
      </c>
      <c r="N788" s="10">
        <v>5744488.770085156</v>
      </c>
      <c r="O788" s="10">
        <v>112242811.19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f t="shared" si="103"/>
        <v>1342166034.1977723</v>
      </c>
      <c r="W788" s="29">
        <v>789179184.95000005</v>
      </c>
      <c r="X788" s="29">
        <f t="shared" si="104"/>
        <v>434999549.28768706</v>
      </c>
      <c r="Y788" s="29">
        <f t="shared" si="105"/>
        <v>117987299.96008515</v>
      </c>
      <c r="Z788" s="29">
        <f t="shared" si="106"/>
        <v>1342166034.1977723</v>
      </c>
      <c r="AA788" s="27">
        <v>642391100.26999998</v>
      </c>
      <c r="AB788" s="29">
        <f t="shared" si="107"/>
        <v>699774933.92777228</v>
      </c>
      <c r="AC788" s="28">
        <v>0</v>
      </c>
      <c r="AD788" s="28">
        <v>0</v>
      </c>
      <c r="AE788" s="28"/>
      <c r="AF788" s="27">
        <v>0</v>
      </c>
      <c r="AG788" s="27">
        <f t="shared" si="110"/>
        <v>0</v>
      </c>
      <c r="AH788" s="27">
        <v>62658</v>
      </c>
      <c r="AI788" s="29">
        <f t="shared" si="108"/>
        <v>699837591.92777228</v>
      </c>
    </row>
    <row r="789" spans="1:35" ht="30" x14ac:dyDescent="0.25">
      <c r="A789" s="11" t="s">
        <v>1214</v>
      </c>
      <c r="B789" s="10" t="s">
        <v>2410</v>
      </c>
      <c r="C789" s="10" t="s">
        <v>1361</v>
      </c>
      <c r="D789" s="10"/>
      <c r="E789" s="10" t="s">
        <v>1093</v>
      </c>
      <c r="F789" s="10" t="s">
        <v>2020</v>
      </c>
      <c r="G789" s="10">
        <v>2164331423.1199999</v>
      </c>
      <c r="H789" s="10">
        <v>0</v>
      </c>
      <c r="I789" s="10">
        <v>0</v>
      </c>
      <c r="J789" s="10">
        <v>0</v>
      </c>
      <c r="K789" s="10">
        <f t="shared" si="109"/>
        <v>2164331423.1199999</v>
      </c>
      <c r="L789" s="10">
        <v>0</v>
      </c>
      <c r="M789" s="10">
        <v>370447211.64094186</v>
      </c>
      <c r="N789" s="10">
        <v>10681965.65756315</v>
      </c>
      <c r="O789" s="10">
        <v>220382257.36000001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f t="shared" si="103"/>
        <v>2765842857.7785048</v>
      </c>
      <c r="W789" s="29">
        <v>2164331423.1199999</v>
      </c>
      <c r="X789" s="29">
        <f t="shared" si="104"/>
        <v>370447211.64094186</v>
      </c>
      <c r="Y789" s="29">
        <f t="shared" si="105"/>
        <v>231064223.01756316</v>
      </c>
      <c r="Z789" s="29">
        <f t="shared" si="106"/>
        <v>2765842857.7785048</v>
      </c>
      <c r="AA789" s="27">
        <v>1885820201</v>
      </c>
      <c r="AB789" s="29">
        <f t="shared" si="107"/>
        <v>880022656.77850485</v>
      </c>
      <c r="AC789" s="28">
        <v>0</v>
      </c>
      <c r="AD789" s="28">
        <v>0</v>
      </c>
      <c r="AE789" s="28"/>
      <c r="AF789" s="27">
        <v>0</v>
      </c>
      <c r="AG789" s="27">
        <f t="shared" si="110"/>
        <v>0</v>
      </c>
      <c r="AH789" s="27">
        <v>165526</v>
      </c>
      <c r="AI789" s="29">
        <f t="shared" si="108"/>
        <v>880188182.77850485</v>
      </c>
    </row>
    <row r="790" spans="1:35" ht="30" x14ac:dyDescent="0.25">
      <c r="A790" s="11" t="s">
        <v>1214</v>
      </c>
      <c r="B790" s="10" t="s">
        <v>2410</v>
      </c>
      <c r="C790" s="10" t="s">
        <v>1361</v>
      </c>
      <c r="D790" s="10"/>
      <c r="E790" s="10" t="s">
        <v>1094</v>
      </c>
      <c r="F790" s="10" t="s">
        <v>2021</v>
      </c>
      <c r="G790" s="10">
        <v>1160415224.1500001</v>
      </c>
      <c r="H790" s="10">
        <v>0</v>
      </c>
      <c r="I790" s="10">
        <v>0</v>
      </c>
      <c r="J790" s="10">
        <v>0</v>
      </c>
      <c r="K790" s="10">
        <f t="shared" si="109"/>
        <v>1160415224.1500001</v>
      </c>
      <c r="L790" s="10">
        <v>0</v>
      </c>
      <c r="M790" s="10">
        <v>1172303468.2982342</v>
      </c>
      <c r="N790" s="10">
        <v>11550936.493385792</v>
      </c>
      <c r="O790" s="10">
        <v>232414585.78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f t="shared" si="103"/>
        <v>2576684214.7216206</v>
      </c>
      <c r="W790" s="29">
        <v>1160415224.1500001</v>
      </c>
      <c r="X790" s="29">
        <f t="shared" si="104"/>
        <v>1172303468.2982342</v>
      </c>
      <c r="Y790" s="29">
        <f t="shared" si="105"/>
        <v>243965522.27338579</v>
      </c>
      <c r="Z790" s="29">
        <f t="shared" si="106"/>
        <v>2576684214.7216206</v>
      </c>
      <c r="AA790" s="27">
        <v>1720957841.6800001</v>
      </c>
      <c r="AB790" s="29">
        <f t="shared" si="107"/>
        <v>855726373.04162049</v>
      </c>
      <c r="AC790" s="28">
        <v>0</v>
      </c>
      <c r="AD790" s="28">
        <v>0</v>
      </c>
      <c r="AE790" s="28"/>
      <c r="AF790" s="27">
        <v>0</v>
      </c>
      <c r="AG790" s="27">
        <f t="shared" si="110"/>
        <v>0</v>
      </c>
      <c r="AH790" s="27">
        <v>73890</v>
      </c>
      <c r="AI790" s="29">
        <f t="shared" si="108"/>
        <v>855800263.04162049</v>
      </c>
    </row>
    <row r="791" spans="1:35" ht="30" x14ac:dyDescent="0.25">
      <c r="A791" s="11" t="s">
        <v>1214</v>
      </c>
      <c r="B791" s="10" t="s">
        <v>2410</v>
      </c>
      <c r="C791" s="10" t="s">
        <v>1361</v>
      </c>
      <c r="D791" s="10"/>
      <c r="E791" s="10" t="s">
        <v>571</v>
      </c>
      <c r="F791" s="10" t="s">
        <v>2022</v>
      </c>
      <c r="G791" s="10">
        <v>801034387.79999995</v>
      </c>
      <c r="H791" s="10">
        <v>0</v>
      </c>
      <c r="I791" s="10">
        <v>0</v>
      </c>
      <c r="J791" s="10">
        <v>0</v>
      </c>
      <c r="K791" s="10">
        <f t="shared" si="109"/>
        <v>801034387.79999995</v>
      </c>
      <c r="L791" s="10">
        <v>0</v>
      </c>
      <c r="M791" s="10">
        <v>884780433.02040911</v>
      </c>
      <c r="N791" s="10">
        <v>7701040.2747690082</v>
      </c>
      <c r="O791" s="10">
        <v>146344929.49000001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f t="shared" si="103"/>
        <v>1839860790.5851781</v>
      </c>
      <c r="W791" s="29">
        <v>801034387.79999995</v>
      </c>
      <c r="X791" s="29">
        <f t="shared" si="104"/>
        <v>884780433.02040911</v>
      </c>
      <c r="Y791" s="29">
        <f t="shared" si="105"/>
        <v>154045969.76476902</v>
      </c>
      <c r="Z791" s="29">
        <f t="shared" si="106"/>
        <v>1839860790.5851781</v>
      </c>
      <c r="AA791" s="27">
        <v>0</v>
      </c>
      <c r="AB791" s="29">
        <f t="shared" si="107"/>
        <v>1839860790.5851781</v>
      </c>
      <c r="AC791" s="28">
        <v>0</v>
      </c>
      <c r="AD791" s="28">
        <v>0</v>
      </c>
      <c r="AE791" s="28"/>
      <c r="AF791" s="27">
        <v>0</v>
      </c>
      <c r="AG791" s="27">
        <f t="shared" si="110"/>
        <v>0</v>
      </c>
      <c r="AH791" s="27">
        <v>62132</v>
      </c>
      <c r="AI791" s="29">
        <f t="shared" si="108"/>
        <v>1839922922.5851781</v>
      </c>
    </row>
    <row r="792" spans="1:35" ht="30" x14ac:dyDescent="0.25">
      <c r="A792" s="11" t="s">
        <v>1214</v>
      </c>
      <c r="B792" s="10" t="s">
        <v>2410</v>
      </c>
      <c r="C792" s="10" t="s">
        <v>1361</v>
      </c>
      <c r="D792" s="10"/>
      <c r="E792" s="10" t="s">
        <v>1095</v>
      </c>
      <c r="F792" s="10" t="s">
        <v>2023</v>
      </c>
      <c r="G792" s="10">
        <v>922039943.60000002</v>
      </c>
      <c r="H792" s="10">
        <v>0</v>
      </c>
      <c r="I792" s="10">
        <v>0</v>
      </c>
      <c r="J792" s="10">
        <v>0</v>
      </c>
      <c r="K792" s="10">
        <f t="shared" si="109"/>
        <v>922039943.60000002</v>
      </c>
      <c r="L792" s="10">
        <v>0</v>
      </c>
      <c r="M792" s="10">
        <v>788040973.87064648</v>
      </c>
      <c r="N792" s="10">
        <v>8911011.5295524597</v>
      </c>
      <c r="O792" s="10">
        <v>176735081.00999999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f t="shared" si="103"/>
        <v>1895727010.0101988</v>
      </c>
      <c r="W792" s="29">
        <v>922039943.60000002</v>
      </c>
      <c r="X792" s="29">
        <f t="shared" si="104"/>
        <v>788040973.87064648</v>
      </c>
      <c r="Y792" s="29">
        <f t="shared" si="105"/>
        <v>185646092.53955245</v>
      </c>
      <c r="Z792" s="29">
        <f t="shared" si="106"/>
        <v>1895727010.0101988</v>
      </c>
      <c r="AA792" s="27">
        <v>1471477624.5</v>
      </c>
      <c r="AB792" s="29">
        <f t="shared" si="107"/>
        <v>424249385.51019883</v>
      </c>
      <c r="AC792" s="28">
        <v>0</v>
      </c>
      <c r="AD792" s="28">
        <v>0</v>
      </c>
      <c r="AE792" s="28"/>
      <c r="AF792" s="27">
        <v>0</v>
      </c>
      <c r="AG792" s="27">
        <f t="shared" si="110"/>
        <v>0</v>
      </c>
      <c r="AH792" s="27">
        <v>70995</v>
      </c>
      <c r="AI792" s="29">
        <f t="shared" si="108"/>
        <v>424320380.51019883</v>
      </c>
    </row>
    <row r="793" spans="1:35" ht="30" x14ac:dyDescent="0.25">
      <c r="A793" s="11" t="s">
        <v>1214</v>
      </c>
      <c r="B793" s="10" t="s">
        <v>2410</v>
      </c>
      <c r="C793" s="10" t="s">
        <v>1361</v>
      </c>
      <c r="D793" s="10"/>
      <c r="E793" s="10" t="s">
        <v>572</v>
      </c>
      <c r="F793" s="10" t="s">
        <v>2024</v>
      </c>
      <c r="G793" s="10">
        <v>816665099.44000006</v>
      </c>
      <c r="H793" s="10">
        <v>0</v>
      </c>
      <c r="I793" s="10">
        <v>0</v>
      </c>
      <c r="J793" s="10">
        <v>0</v>
      </c>
      <c r="K793" s="10">
        <f t="shared" si="109"/>
        <v>816665099.44000006</v>
      </c>
      <c r="L793" s="10">
        <v>0</v>
      </c>
      <c r="M793" s="10">
        <v>421862602.89723611</v>
      </c>
      <c r="N793" s="10">
        <v>5328712.3453225791</v>
      </c>
      <c r="O793" s="10">
        <v>101435179.44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f t="shared" si="103"/>
        <v>1345291594.1225588</v>
      </c>
      <c r="W793" s="29">
        <v>816665099.44000006</v>
      </c>
      <c r="X793" s="29">
        <f t="shared" si="104"/>
        <v>421862602.89723611</v>
      </c>
      <c r="Y793" s="29">
        <f t="shared" si="105"/>
        <v>106763891.78532258</v>
      </c>
      <c r="Z793" s="29">
        <f t="shared" si="106"/>
        <v>1345291594.1225588</v>
      </c>
      <c r="AA793" s="27">
        <v>48413894.82</v>
      </c>
      <c r="AB793" s="29">
        <f t="shared" si="107"/>
        <v>1296877699.3025589</v>
      </c>
      <c r="AC793" s="28">
        <v>0</v>
      </c>
      <c r="AD793" s="28">
        <v>0</v>
      </c>
      <c r="AE793" s="28"/>
      <c r="AF793" s="27">
        <v>0</v>
      </c>
      <c r="AG793" s="27">
        <f t="shared" si="110"/>
        <v>0</v>
      </c>
      <c r="AH793" s="27">
        <v>62462</v>
      </c>
      <c r="AI793" s="29">
        <f t="shared" si="108"/>
        <v>1296940161.3025589</v>
      </c>
    </row>
    <row r="794" spans="1:35" ht="30" x14ac:dyDescent="0.25">
      <c r="A794" s="11" t="s">
        <v>1214</v>
      </c>
      <c r="B794" s="10" t="s">
        <v>2410</v>
      </c>
      <c r="C794" s="10" t="s">
        <v>1361</v>
      </c>
      <c r="D794" s="10"/>
      <c r="E794" s="10" t="s">
        <v>573</v>
      </c>
      <c r="F794" s="10" t="s">
        <v>2025</v>
      </c>
      <c r="G794" s="10">
        <v>1252429059.05</v>
      </c>
      <c r="H794" s="10">
        <v>0</v>
      </c>
      <c r="I794" s="10">
        <v>0</v>
      </c>
      <c r="J794" s="10">
        <v>0</v>
      </c>
      <c r="K794" s="10">
        <f t="shared" si="109"/>
        <v>1252429059.05</v>
      </c>
      <c r="L794" s="10">
        <v>0</v>
      </c>
      <c r="M794" s="10">
        <v>1805103443.7518816</v>
      </c>
      <c r="N794" s="10">
        <v>12759636.958510876</v>
      </c>
      <c r="O794" s="10">
        <v>249168940.15000001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f t="shared" si="103"/>
        <v>3319461079.9103928</v>
      </c>
      <c r="W794" s="29">
        <v>1252429059.05</v>
      </c>
      <c r="X794" s="29">
        <f t="shared" si="104"/>
        <v>1805103443.7518816</v>
      </c>
      <c r="Y794" s="29">
        <f t="shared" si="105"/>
        <v>261928577.10851088</v>
      </c>
      <c r="Z794" s="29">
        <f t="shared" si="106"/>
        <v>3319461079.9103928</v>
      </c>
      <c r="AA794" s="27">
        <v>2527006335.96</v>
      </c>
      <c r="AB794" s="29">
        <f t="shared" si="107"/>
        <v>792454743.95039272</v>
      </c>
      <c r="AC794" s="28">
        <v>0</v>
      </c>
      <c r="AD794" s="28">
        <v>0</v>
      </c>
      <c r="AE794" s="28"/>
      <c r="AF794" s="27">
        <v>0</v>
      </c>
      <c r="AG794" s="27">
        <f t="shared" si="110"/>
        <v>0</v>
      </c>
      <c r="AH794" s="27">
        <v>85939</v>
      </c>
      <c r="AI794" s="29">
        <f t="shared" si="108"/>
        <v>792540682.95039272</v>
      </c>
    </row>
    <row r="795" spans="1:35" ht="30" x14ac:dyDescent="0.25">
      <c r="A795" s="11" t="s">
        <v>1214</v>
      </c>
      <c r="B795" s="10" t="s">
        <v>2410</v>
      </c>
      <c r="C795" s="10" t="s">
        <v>1361</v>
      </c>
      <c r="D795" s="10"/>
      <c r="E795" s="10" t="s">
        <v>1096</v>
      </c>
      <c r="F795" s="10" t="s">
        <v>1810</v>
      </c>
      <c r="G795" s="10">
        <v>2845254173.0700002</v>
      </c>
      <c r="H795" s="10">
        <v>0</v>
      </c>
      <c r="I795" s="10">
        <v>0</v>
      </c>
      <c r="J795" s="10">
        <v>0</v>
      </c>
      <c r="K795" s="10">
        <f t="shared" si="109"/>
        <v>2845254173.0700002</v>
      </c>
      <c r="L795" s="10">
        <v>0</v>
      </c>
      <c r="M795" s="10">
        <v>2005060523.2890534</v>
      </c>
      <c r="N795" s="10">
        <v>12941517.824419439</v>
      </c>
      <c r="O795" s="10">
        <v>262413339.31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f t="shared" si="103"/>
        <v>5125669553.4934731</v>
      </c>
      <c r="W795" s="29">
        <v>2845254173.0700002</v>
      </c>
      <c r="X795" s="29">
        <f t="shared" si="104"/>
        <v>2005060523.2890534</v>
      </c>
      <c r="Y795" s="29">
        <f t="shared" si="105"/>
        <v>275354857.13441944</v>
      </c>
      <c r="Z795" s="29">
        <f t="shared" si="106"/>
        <v>5125669553.4934731</v>
      </c>
      <c r="AA795" s="27">
        <v>377253797.33999997</v>
      </c>
      <c r="AB795" s="29">
        <f t="shared" si="107"/>
        <v>4748415756.1534729</v>
      </c>
      <c r="AC795" s="28">
        <v>0</v>
      </c>
      <c r="AD795" s="28">
        <v>0</v>
      </c>
      <c r="AE795" s="28"/>
      <c r="AF795" s="27">
        <v>261760409</v>
      </c>
      <c r="AG795" s="27">
        <f t="shared" si="110"/>
        <v>261760409</v>
      </c>
      <c r="AH795" s="27">
        <v>217307</v>
      </c>
      <c r="AI795" s="29">
        <f t="shared" si="108"/>
        <v>5010393472.1534729</v>
      </c>
    </row>
    <row r="796" spans="1:35" ht="30" x14ac:dyDescent="0.25">
      <c r="A796" s="11" t="s">
        <v>1214</v>
      </c>
      <c r="B796" s="10" t="s">
        <v>2410</v>
      </c>
      <c r="C796" s="10" t="s">
        <v>1361</v>
      </c>
      <c r="D796" s="10"/>
      <c r="E796" s="10" t="s">
        <v>574</v>
      </c>
      <c r="F796" s="10" t="s">
        <v>2026</v>
      </c>
      <c r="G796" s="10">
        <v>1936006164.04</v>
      </c>
      <c r="H796" s="10">
        <v>0</v>
      </c>
      <c r="I796" s="10">
        <v>0</v>
      </c>
      <c r="J796" s="10">
        <v>0</v>
      </c>
      <c r="K796" s="10">
        <f t="shared" si="109"/>
        <v>1936006164.04</v>
      </c>
      <c r="L796" s="10">
        <v>0</v>
      </c>
      <c r="M796" s="10">
        <v>1082984289.8594522</v>
      </c>
      <c r="N796" s="10">
        <v>16026264.199738026</v>
      </c>
      <c r="O796" s="10">
        <v>330327184.08999997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f t="shared" si="103"/>
        <v>3365343902.1891904</v>
      </c>
      <c r="W796" s="29">
        <v>1936006164.04</v>
      </c>
      <c r="X796" s="29">
        <f t="shared" si="104"/>
        <v>1082984289.8594522</v>
      </c>
      <c r="Y796" s="29">
        <f t="shared" si="105"/>
        <v>346353448.289738</v>
      </c>
      <c r="Z796" s="29">
        <f t="shared" si="106"/>
        <v>3365343902.1891904</v>
      </c>
      <c r="AA796" s="27">
        <v>1869937833.99</v>
      </c>
      <c r="AB796" s="29">
        <f t="shared" si="107"/>
        <v>1495406068.1991904</v>
      </c>
      <c r="AC796" s="28">
        <v>0</v>
      </c>
      <c r="AD796" s="28">
        <v>0</v>
      </c>
      <c r="AE796" s="28"/>
      <c r="AF796" s="27">
        <v>0</v>
      </c>
      <c r="AG796" s="27">
        <f t="shared" si="110"/>
        <v>0</v>
      </c>
      <c r="AH796" s="27">
        <v>147684</v>
      </c>
      <c r="AI796" s="29">
        <f t="shared" si="108"/>
        <v>1495553752.1991904</v>
      </c>
    </row>
    <row r="797" spans="1:35" ht="30" x14ac:dyDescent="0.25">
      <c r="A797" s="11" t="s">
        <v>1214</v>
      </c>
      <c r="B797" s="10" t="s">
        <v>2410</v>
      </c>
      <c r="C797" s="10" t="s">
        <v>1361</v>
      </c>
      <c r="D797" s="10"/>
      <c r="E797" s="10" t="s">
        <v>575</v>
      </c>
      <c r="F797" s="10" t="s">
        <v>2027</v>
      </c>
      <c r="G797" s="10">
        <v>3122665288.5999999</v>
      </c>
      <c r="H797" s="10">
        <v>0</v>
      </c>
      <c r="I797" s="10">
        <v>0</v>
      </c>
      <c r="J797" s="10">
        <v>0</v>
      </c>
      <c r="K797" s="10">
        <f t="shared" si="109"/>
        <v>3122665288.5999999</v>
      </c>
      <c r="L797" s="10">
        <v>0</v>
      </c>
      <c r="M797" s="10">
        <v>1506081017.0564442</v>
      </c>
      <c r="N797" s="10">
        <v>32055489.137781858</v>
      </c>
      <c r="O797" s="10">
        <v>619734351.54999995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f t="shared" si="103"/>
        <v>5280536146.3442268</v>
      </c>
      <c r="W797" s="29">
        <v>3122665288.5999999</v>
      </c>
      <c r="X797" s="29">
        <f t="shared" si="104"/>
        <v>1506081017.0564442</v>
      </c>
      <c r="Y797" s="29">
        <f t="shared" si="105"/>
        <v>651789840.68778181</v>
      </c>
      <c r="Z797" s="29">
        <f t="shared" si="106"/>
        <v>5280536146.3442268</v>
      </c>
      <c r="AA797" s="27">
        <v>77072724</v>
      </c>
      <c r="AB797" s="29">
        <f t="shared" si="107"/>
        <v>5203463422.3442268</v>
      </c>
      <c r="AC797" s="28">
        <v>0</v>
      </c>
      <c r="AD797" s="28">
        <v>0</v>
      </c>
      <c r="AE797" s="28"/>
      <c r="AF797" s="27">
        <v>114361927</v>
      </c>
      <c r="AG797" s="27">
        <f t="shared" si="110"/>
        <v>114361927</v>
      </c>
      <c r="AH797" s="27">
        <v>148550</v>
      </c>
      <c r="AI797" s="29">
        <f t="shared" si="108"/>
        <v>5317973899.3442268</v>
      </c>
    </row>
    <row r="798" spans="1:35" ht="30" x14ac:dyDescent="0.25">
      <c r="A798" s="11" t="s">
        <v>1214</v>
      </c>
      <c r="B798" s="10" t="s">
        <v>2410</v>
      </c>
      <c r="C798" s="10" t="s">
        <v>1361</v>
      </c>
      <c r="D798" s="10"/>
      <c r="E798" s="10" t="s">
        <v>576</v>
      </c>
      <c r="F798" s="10" t="s">
        <v>2028</v>
      </c>
      <c r="G798" s="10">
        <v>1637445602</v>
      </c>
      <c r="H798" s="10">
        <v>0</v>
      </c>
      <c r="I798" s="10">
        <v>0</v>
      </c>
      <c r="J798" s="10">
        <v>0</v>
      </c>
      <c r="K798" s="10">
        <f t="shared" si="109"/>
        <v>1637445602</v>
      </c>
      <c r="L798" s="10">
        <v>0</v>
      </c>
      <c r="M798" s="10">
        <v>1562215479.9306293</v>
      </c>
      <c r="N798" s="10">
        <v>16746924.934838653</v>
      </c>
      <c r="O798" s="10">
        <v>325327392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f t="shared" si="103"/>
        <v>3541735398.865468</v>
      </c>
      <c r="W798" s="29">
        <v>1637445602</v>
      </c>
      <c r="X798" s="29">
        <f t="shared" si="104"/>
        <v>1562215479.9306293</v>
      </c>
      <c r="Y798" s="29">
        <f t="shared" si="105"/>
        <v>342074316.93483865</v>
      </c>
      <c r="Z798" s="29">
        <f t="shared" si="106"/>
        <v>3541735398.865468</v>
      </c>
      <c r="AA798" s="27">
        <v>755422135.00999999</v>
      </c>
      <c r="AB798" s="29">
        <f t="shared" si="107"/>
        <v>2786313263.8554678</v>
      </c>
      <c r="AC798" s="28">
        <v>0</v>
      </c>
      <c r="AD798" s="28">
        <v>0</v>
      </c>
      <c r="AE798" s="28"/>
      <c r="AF798" s="27">
        <v>156097946</v>
      </c>
      <c r="AG798" s="27">
        <f t="shared" si="110"/>
        <v>156097946</v>
      </c>
      <c r="AH798" s="27">
        <v>90618</v>
      </c>
      <c r="AI798" s="29">
        <f t="shared" si="108"/>
        <v>2942501827.8554678</v>
      </c>
    </row>
    <row r="799" spans="1:35" ht="30" x14ac:dyDescent="0.25">
      <c r="A799" s="11" t="s">
        <v>1214</v>
      </c>
      <c r="B799" s="10" t="s">
        <v>2410</v>
      </c>
      <c r="C799" s="10" t="s">
        <v>1361</v>
      </c>
      <c r="D799" s="10"/>
      <c r="E799" s="10" t="s">
        <v>1097</v>
      </c>
      <c r="F799" s="10" t="s">
        <v>1812</v>
      </c>
      <c r="G799" s="10">
        <v>1384677015.1500001</v>
      </c>
      <c r="H799" s="10">
        <v>0</v>
      </c>
      <c r="I799" s="10">
        <v>0</v>
      </c>
      <c r="J799" s="10">
        <v>0</v>
      </c>
      <c r="K799" s="10">
        <f t="shared" si="109"/>
        <v>1384677015.1500001</v>
      </c>
      <c r="L799" s="10">
        <v>0</v>
      </c>
      <c r="M799" s="10">
        <v>387250363.52218056</v>
      </c>
      <c r="N799" s="10">
        <v>13569808.546889842</v>
      </c>
      <c r="O799" s="10">
        <v>278700541.38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f t="shared" si="103"/>
        <v>2064197728.5990705</v>
      </c>
      <c r="W799" s="29">
        <v>1384677015.1500001</v>
      </c>
      <c r="X799" s="29">
        <f t="shared" si="104"/>
        <v>387250363.52218056</v>
      </c>
      <c r="Y799" s="29">
        <f t="shared" si="105"/>
        <v>292270349.92688984</v>
      </c>
      <c r="Z799" s="29">
        <f t="shared" si="106"/>
        <v>2064197728.5990705</v>
      </c>
      <c r="AA799" s="27">
        <v>1844592700.4200001</v>
      </c>
      <c r="AB799" s="29">
        <f t="shared" si="107"/>
        <v>219605028.17907047</v>
      </c>
      <c r="AC799" s="28">
        <v>0</v>
      </c>
      <c r="AD799" s="28">
        <v>0</v>
      </c>
      <c r="AE799" s="28"/>
      <c r="AF799" s="27">
        <v>0</v>
      </c>
      <c r="AG799" s="27">
        <f t="shared" si="110"/>
        <v>0</v>
      </c>
      <c r="AH799" s="27">
        <v>83296</v>
      </c>
      <c r="AI799" s="29">
        <f t="shared" si="108"/>
        <v>219688324.17907047</v>
      </c>
    </row>
    <row r="800" spans="1:35" ht="30" x14ac:dyDescent="0.25">
      <c r="A800" s="11" t="s">
        <v>1214</v>
      </c>
      <c r="B800" s="10" t="s">
        <v>2410</v>
      </c>
      <c r="C800" s="10" t="s">
        <v>1361</v>
      </c>
      <c r="D800" s="10"/>
      <c r="E800" s="10" t="s">
        <v>1098</v>
      </c>
      <c r="F800" s="10" t="s">
        <v>2029</v>
      </c>
      <c r="G800" s="10">
        <v>1417159592.6500001</v>
      </c>
      <c r="H800" s="10">
        <v>0</v>
      </c>
      <c r="I800" s="10">
        <v>0</v>
      </c>
      <c r="J800" s="10">
        <v>0</v>
      </c>
      <c r="K800" s="10">
        <f t="shared" si="109"/>
        <v>1417159592.6500001</v>
      </c>
      <c r="L800" s="10">
        <v>0</v>
      </c>
      <c r="M800" s="10">
        <v>898444368.34355164</v>
      </c>
      <c r="N800" s="10">
        <v>13186579.501246333</v>
      </c>
      <c r="O800" s="10">
        <v>259269530.49000001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f t="shared" si="103"/>
        <v>2588060070.9847984</v>
      </c>
      <c r="W800" s="29">
        <v>1417159592.6500001</v>
      </c>
      <c r="X800" s="29">
        <f t="shared" si="104"/>
        <v>898444368.34355164</v>
      </c>
      <c r="Y800" s="29">
        <f t="shared" si="105"/>
        <v>272456109.99124634</v>
      </c>
      <c r="Z800" s="29">
        <f t="shared" si="106"/>
        <v>2588060070.984798</v>
      </c>
      <c r="AA800" s="27">
        <v>864976239.28999996</v>
      </c>
      <c r="AB800" s="29">
        <f t="shared" si="107"/>
        <v>1723083831.694798</v>
      </c>
      <c r="AC800" s="28">
        <v>0</v>
      </c>
      <c r="AD800" s="28">
        <v>0</v>
      </c>
      <c r="AE800" s="28"/>
      <c r="AF800" s="27">
        <v>0</v>
      </c>
      <c r="AG800" s="27">
        <f t="shared" si="110"/>
        <v>0</v>
      </c>
      <c r="AH800" s="27">
        <v>111366</v>
      </c>
      <c r="AI800" s="29">
        <f t="shared" si="108"/>
        <v>1723195197.694798</v>
      </c>
    </row>
    <row r="801" spans="1:35" ht="30" x14ac:dyDescent="0.25">
      <c r="A801" s="11" t="s">
        <v>1214</v>
      </c>
      <c r="B801" s="10" t="s">
        <v>2410</v>
      </c>
      <c r="C801" s="10" t="s">
        <v>1361</v>
      </c>
      <c r="D801" s="10"/>
      <c r="E801" s="10" t="s">
        <v>577</v>
      </c>
      <c r="F801" s="10" t="s">
        <v>1472</v>
      </c>
      <c r="G801" s="10">
        <v>1059206674.5</v>
      </c>
      <c r="H801" s="10">
        <v>0</v>
      </c>
      <c r="I801" s="10">
        <v>0</v>
      </c>
      <c r="J801" s="10">
        <v>0</v>
      </c>
      <c r="K801" s="10">
        <f t="shared" si="109"/>
        <v>1059206674.5</v>
      </c>
      <c r="L801" s="10">
        <v>0</v>
      </c>
      <c r="M801" s="10">
        <v>743242865.59706843</v>
      </c>
      <c r="N801" s="10">
        <v>10530256.12951386</v>
      </c>
      <c r="O801" s="10">
        <v>210804876.5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f t="shared" si="103"/>
        <v>2023784672.7265821</v>
      </c>
      <c r="W801" s="29">
        <v>1059206674.5</v>
      </c>
      <c r="X801" s="29">
        <f t="shared" si="104"/>
        <v>743242865.59706843</v>
      </c>
      <c r="Y801" s="29">
        <f t="shared" si="105"/>
        <v>221335132.62951386</v>
      </c>
      <c r="Z801" s="29">
        <f t="shared" si="106"/>
        <v>2023784672.7265821</v>
      </c>
      <c r="AA801" s="27">
        <v>1222468444.0999999</v>
      </c>
      <c r="AB801" s="29">
        <f t="shared" si="107"/>
        <v>801316228.62658215</v>
      </c>
      <c r="AC801" s="28">
        <v>0</v>
      </c>
      <c r="AD801" s="28">
        <v>0</v>
      </c>
      <c r="AE801" s="28"/>
      <c r="AF801" s="27">
        <v>736927.77</v>
      </c>
      <c r="AG801" s="27">
        <f t="shared" si="110"/>
        <v>736927.77</v>
      </c>
      <c r="AH801" s="27">
        <v>69894</v>
      </c>
      <c r="AI801" s="29">
        <f t="shared" si="108"/>
        <v>802123050.39658213</v>
      </c>
    </row>
    <row r="802" spans="1:35" ht="30" x14ac:dyDescent="0.25">
      <c r="A802" s="11" t="s">
        <v>1214</v>
      </c>
      <c r="B802" s="10" t="s">
        <v>2410</v>
      </c>
      <c r="C802" s="10" t="s">
        <v>1361</v>
      </c>
      <c r="D802" s="10"/>
      <c r="E802" s="10" t="s">
        <v>1099</v>
      </c>
      <c r="F802" s="10" t="s">
        <v>2030</v>
      </c>
      <c r="G802" s="10">
        <v>986167082.75</v>
      </c>
      <c r="H802" s="10">
        <v>0</v>
      </c>
      <c r="I802" s="10">
        <v>0</v>
      </c>
      <c r="J802" s="10">
        <v>0</v>
      </c>
      <c r="K802" s="10">
        <f t="shared" si="109"/>
        <v>986167082.75</v>
      </c>
      <c r="L802" s="10">
        <v>0</v>
      </c>
      <c r="M802" s="10">
        <v>194230128.90327144</v>
      </c>
      <c r="N802" s="10">
        <v>4978887.767264396</v>
      </c>
      <c r="O802" s="10">
        <v>97521200.569999993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f t="shared" si="103"/>
        <v>1282897299.9905357</v>
      </c>
      <c r="W802" s="29">
        <v>986167082.75</v>
      </c>
      <c r="X802" s="29">
        <f t="shared" si="104"/>
        <v>194230128.90327144</v>
      </c>
      <c r="Y802" s="29">
        <f t="shared" si="105"/>
        <v>102500088.33726439</v>
      </c>
      <c r="Z802" s="29">
        <f t="shared" si="106"/>
        <v>1282897299.9905357</v>
      </c>
      <c r="AA802" s="27">
        <v>121592096.81</v>
      </c>
      <c r="AB802" s="29">
        <f t="shared" si="107"/>
        <v>1161305203.1805358</v>
      </c>
      <c r="AC802" s="28">
        <v>0</v>
      </c>
      <c r="AD802" s="28">
        <v>0</v>
      </c>
      <c r="AE802" s="28"/>
      <c r="AF802" s="27">
        <v>0</v>
      </c>
      <c r="AG802" s="27">
        <f t="shared" si="110"/>
        <v>0</v>
      </c>
      <c r="AH802" s="27">
        <v>76515</v>
      </c>
      <c r="AI802" s="29">
        <f t="shared" si="108"/>
        <v>1161381718.1805358</v>
      </c>
    </row>
    <row r="803" spans="1:35" ht="30" x14ac:dyDescent="0.25">
      <c r="A803" s="11" t="s">
        <v>1214</v>
      </c>
      <c r="B803" s="10" t="s">
        <v>2410</v>
      </c>
      <c r="C803" s="10" t="s">
        <v>1361</v>
      </c>
      <c r="D803" s="10"/>
      <c r="E803" s="10" t="s">
        <v>578</v>
      </c>
      <c r="F803" s="10" t="s">
        <v>1389</v>
      </c>
      <c r="G803" s="10">
        <v>2680459636.0999999</v>
      </c>
      <c r="H803" s="10">
        <v>0</v>
      </c>
      <c r="I803" s="10">
        <v>0</v>
      </c>
      <c r="J803" s="10">
        <v>0</v>
      </c>
      <c r="K803" s="10">
        <f t="shared" si="109"/>
        <v>2680459636.0999999</v>
      </c>
      <c r="L803" s="10">
        <v>0</v>
      </c>
      <c r="M803" s="10">
        <v>680361905.79997993</v>
      </c>
      <c r="N803" s="10">
        <v>9474298.5156895518</v>
      </c>
      <c r="O803" s="10">
        <v>181911633.56999999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f t="shared" si="103"/>
        <v>3552207473.9856691</v>
      </c>
      <c r="W803" s="29">
        <v>2680459636.0999999</v>
      </c>
      <c r="X803" s="29">
        <f t="shared" si="104"/>
        <v>680361905.79997993</v>
      </c>
      <c r="Y803" s="29">
        <f t="shared" si="105"/>
        <v>191385932.08568954</v>
      </c>
      <c r="Z803" s="29">
        <f t="shared" si="106"/>
        <v>3552207473.9856691</v>
      </c>
      <c r="AA803" s="27">
        <v>686410883</v>
      </c>
      <c r="AB803" s="29">
        <f t="shared" si="107"/>
        <v>2865796590.9856691</v>
      </c>
      <c r="AC803" s="28">
        <v>0</v>
      </c>
      <c r="AD803" s="28">
        <v>0</v>
      </c>
      <c r="AE803" s="28"/>
      <c r="AF803" s="27">
        <v>0</v>
      </c>
      <c r="AG803" s="27">
        <f t="shared" si="110"/>
        <v>0</v>
      </c>
      <c r="AH803" s="27">
        <v>204455</v>
      </c>
      <c r="AI803" s="29">
        <f t="shared" si="108"/>
        <v>2866001045.9856691</v>
      </c>
    </row>
    <row r="804" spans="1:35" ht="30" x14ac:dyDescent="0.25">
      <c r="A804" s="11" t="s">
        <v>1214</v>
      </c>
      <c r="B804" s="10" t="s">
        <v>2410</v>
      </c>
      <c r="C804" s="10" t="s">
        <v>1361</v>
      </c>
      <c r="D804" s="10"/>
      <c r="E804" s="10" t="s">
        <v>579</v>
      </c>
      <c r="F804" s="10" t="s">
        <v>2031</v>
      </c>
      <c r="G804" s="10">
        <v>2056044075.1500001</v>
      </c>
      <c r="H804" s="10">
        <v>0</v>
      </c>
      <c r="I804" s="10">
        <v>0</v>
      </c>
      <c r="J804" s="10">
        <v>0</v>
      </c>
      <c r="K804" s="10">
        <f t="shared" si="109"/>
        <v>2056044075.1500001</v>
      </c>
      <c r="L804" s="10">
        <v>0</v>
      </c>
      <c r="M804" s="10">
        <v>3287969841.8467488</v>
      </c>
      <c r="N804" s="10">
        <v>20050967.04821074</v>
      </c>
      <c r="O804" s="10">
        <v>414528231.18000001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f t="shared" si="103"/>
        <v>5778593115.2249603</v>
      </c>
      <c r="W804" s="29">
        <v>2056044075.1500001</v>
      </c>
      <c r="X804" s="29">
        <f t="shared" si="104"/>
        <v>3287969841.8467488</v>
      </c>
      <c r="Y804" s="29">
        <f t="shared" si="105"/>
        <v>434579198.22821075</v>
      </c>
      <c r="Z804" s="29">
        <f t="shared" si="106"/>
        <v>5778593115.2249594</v>
      </c>
      <c r="AA804" s="27">
        <v>4904587260.7700005</v>
      </c>
      <c r="AB804" s="29">
        <f t="shared" si="107"/>
        <v>874005854.45495892</v>
      </c>
      <c r="AC804" s="28">
        <v>0</v>
      </c>
      <c r="AD804" s="28">
        <v>0</v>
      </c>
      <c r="AE804" s="28"/>
      <c r="AF804" s="27">
        <v>0</v>
      </c>
      <c r="AG804" s="27">
        <f t="shared" si="110"/>
        <v>0</v>
      </c>
      <c r="AH804" s="27">
        <v>133494</v>
      </c>
      <c r="AI804" s="29">
        <f t="shared" si="108"/>
        <v>874139348.45495892</v>
      </c>
    </row>
    <row r="805" spans="1:35" ht="30" x14ac:dyDescent="0.25">
      <c r="A805" s="11" t="s">
        <v>1214</v>
      </c>
      <c r="B805" s="10" t="s">
        <v>2410</v>
      </c>
      <c r="C805" s="10" t="s">
        <v>1361</v>
      </c>
      <c r="D805" s="10"/>
      <c r="E805" s="10" t="s">
        <v>580</v>
      </c>
      <c r="F805" s="10" t="s">
        <v>2032</v>
      </c>
      <c r="G805" s="10">
        <v>1070984430.91</v>
      </c>
      <c r="H805" s="10">
        <v>0</v>
      </c>
      <c r="I805" s="10">
        <v>0</v>
      </c>
      <c r="J805" s="10">
        <v>0</v>
      </c>
      <c r="K805" s="10">
        <f t="shared" si="109"/>
        <v>1070984430.91</v>
      </c>
      <c r="L805" s="10">
        <v>0</v>
      </c>
      <c r="M805" s="10">
        <v>447431842.25347066</v>
      </c>
      <c r="N805" s="10">
        <v>3920079.6465244293</v>
      </c>
      <c r="O805" s="10">
        <v>72938888.719999999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f t="shared" si="103"/>
        <v>1595275241.5299952</v>
      </c>
      <c r="W805" s="29">
        <v>1070984430.91</v>
      </c>
      <c r="X805" s="29">
        <f t="shared" si="104"/>
        <v>447431842.25347066</v>
      </c>
      <c r="Y805" s="29">
        <f t="shared" si="105"/>
        <v>76858968.366524428</v>
      </c>
      <c r="Z805" s="29">
        <f t="shared" si="106"/>
        <v>1595275241.5299952</v>
      </c>
      <c r="AA805" s="27">
        <v>0</v>
      </c>
      <c r="AB805" s="29">
        <f t="shared" si="107"/>
        <v>1595275241.5299952</v>
      </c>
      <c r="AC805" s="28">
        <v>0</v>
      </c>
      <c r="AD805" s="28">
        <v>0</v>
      </c>
      <c r="AE805" s="28"/>
      <c r="AF805" s="27">
        <v>0</v>
      </c>
      <c r="AG805" s="27">
        <f t="shared" si="110"/>
        <v>0</v>
      </c>
      <c r="AH805" s="27">
        <v>85366</v>
      </c>
      <c r="AI805" s="29">
        <f t="shared" si="108"/>
        <v>1595360607.5299952</v>
      </c>
    </row>
    <row r="806" spans="1:35" ht="30" x14ac:dyDescent="0.25">
      <c r="A806" s="11" t="s">
        <v>1214</v>
      </c>
      <c r="B806" s="10" t="s">
        <v>2410</v>
      </c>
      <c r="C806" s="10" t="s">
        <v>1361</v>
      </c>
      <c r="D806" s="10"/>
      <c r="E806" s="10" t="s">
        <v>1100</v>
      </c>
      <c r="F806" s="10" t="s">
        <v>2033</v>
      </c>
      <c r="G806" s="10">
        <v>1408657103.75</v>
      </c>
      <c r="H806" s="10">
        <v>0</v>
      </c>
      <c r="I806" s="10">
        <v>0</v>
      </c>
      <c r="J806" s="10">
        <v>0</v>
      </c>
      <c r="K806" s="10">
        <f t="shared" si="109"/>
        <v>1408657103.75</v>
      </c>
      <c r="L806" s="10">
        <v>0</v>
      </c>
      <c r="M806" s="10">
        <v>721425520.9904151</v>
      </c>
      <c r="N806" s="10">
        <v>14050073.337695599</v>
      </c>
      <c r="O806" s="10">
        <v>282033736.10000002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f t="shared" si="103"/>
        <v>2426166434.1781106</v>
      </c>
      <c r="W806" s="29">
        <v>1408657103.75</v>
      </c>
      <c r="X806" s="29">
        <f t="shared" si="104"/>
        <v>721425520.9904151</v>
      </c>
      <c r="Y806" s="29">
        <f t="shared" si="105"/>
        <v>296083809.43769562</v>
      </c>
      <c r="Z806" s="29">
        <f t="shared" si="106"/>
        <v>2426166434.1781106</v>
      </c>
      <c r="AA806" s="27">
        <v>424411658</v>
      </c>
      <c r="AB806" s="29">
        <f t="shared" si="107"/>
        <v>2001754776.1781106</v>
      </c>
      <c r="AC806" s="28">
        <v>0</v>
      </c>
      <c r="AD806" s="28">
        <v>0</v>
      </c>
      <c r="AE806" s="28"/>
      <c r="AF806" s="27">
        <v>0</v>
      </c>
      <c r="AG806" s="27">
        <f t="shared" si="110"/>
        <v>0</v>
      </c>
      <c r="AH806" s="27">
        <v>92598</v>
      </c>
      <c r="AI806" s="29">
        <f t="shared" si="108"/>
        <v>2001847374.1781106</v>
      </c>
    </row>
    <row r="807" spans="1:35" ht="30" x14ac:dyDescent="0.25">
      <c r="A807" s="11" t="s">
        <v>1214</v>
      </c>
      <c r="B807" s="10" t="s">
        <v>2410</v>
      </c>
      <c r="C807" s="10" t="s">
        <v>1361</v>
      </c>
      <c r="D807" s="10"/>
      <c r="E807" s="10" t="s">
        <v>1101</v>
      </c>
      <c r="F807" s="10" t="s">
        <v>2034</v>
      </c>
      <c r="G807" s="10">
        <v>1275330433.24</v>
      </c>
      <c r="H807" s="10">
        <v>0</v>
      </c>
      <c r="I807" s="10">
        <v>0</v>
      </c>
      <c r="J807" s="10">
        <v>0</v>
      </c>
      <c r="K807" s="10">
        <f t="shared" si="109"/>
        <v>1275330433.24</v>
      </c>
      <c r="L807" s="10">
        <v>0</v>
      </c>
      <c r="M807" s="10">
        <v>523732867.3402974</v>
      </c>
      <c r="N807" s="10">
        <v>6025419.9660642445</v>
      </c>
      <c r="O807" s="10">
        <v>113619016.48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f t="shared" si="103"/>
        <v>1918707737.0263617</v>
      </c>
      <c r="W807" s="29">
        <v>1275330433.24</v>
      </c>
      <c r="X807" s="29">
        <f t="shared" si="104"/>
        <v>523732867.3402974</v>
      </c>
      <c r="Y807" s="29">
        <f t="shared" si="105"/>
        <v>119644436.44606425</v>
      </c>
      <c r="Z807" s="29">
        <f t="shared" si="106"/>
        <v>1918707737.0263617</v>
      </c>
      <c r="AA807" s="27">
        <v>1583687527</v>
      </c>
      <c r="AB807" s="29">
        <f t="shared" si="107"/>
        <v>335020210.0263617</v>
      </c>
      <c r="AC807" s="28">
        <v>0</v>
      </c>
      <c r="AD807" s="28">
        <v>0</v>
      </c>
      <c r="AE807" s="28"/>
      <c r="AF807" s="27">
        <v>0</v>
      </c>
      <c r="AG807" s="27">
        <f t="shared" si="110"/>
        <v>0</v>
      </c>
      <c r="AH807" s="27">
        <v>99723</v>
      </c>
      <c r="AI807" s="29">
        <f t="shared" si="108"/>
        <v>335119933.0263617</v>
      </c>
    </row>
    <row r="808" spans="1:35" ht="30" x14ac:dyDescent="0.25">
      <c r="A808" s="11" t="s">
        <v>1214</v>
      </c>
      <c r="B808" s="10" t="s">
        <v>2410</v>
      </c>
      <c r="C808" s="10" t="s">
        <v>1361</v>
      </c>
      <c r="D808" s="10"/>
      <c r="E808" s="10" t="s">
        <v>581</v>
      </c>
      <c r="F808" s="10" t="s">
        <v>2035</v>
      </c>
      <c r="G808" s="10">
        <v>13938069548</v>
      </c>
      <c r="H808" s="10">
        <v>0</v>
      </c>
      <c r="I808" s="10">
        <v>0</v>
      </c>
      <c r="J808" s="10">
        <v>0</v>
      </c>
      <c r="K808" s="10">
        <f t="shared" si="109"/>
        <v>13938069548</v>
      </c>
      <c r="L808" s="10">
        <v>0</v>
      </c>
      <c r="M808" s="10">
        <v>10150989670.188017</v>
      </c>
      <c r="N808" s="10">
        <v>138121210.22571278</v>
      </c>
      <c r="O808" s="10">
        <v>2796209576.79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f t="shared" si="103"/>
        <v>27023390005.203732</v>
      </c>
      <c r="W808" s="29">
        <v>13938069548</v>
      </c>
      <c r="X808" s="29">
        <f t="shared" si="104"/>
        <v>10150989670.188017</v>
      </c>
      <c r="Y808" s="29">
        <f t="shared" si="105"/>
        <v>2934330787.0157127</v>
      </c>
      <c r="Z808" s="29">
        <f t="shared" si="106"/>
        <v>27023390005.203732</v>
      </c>
      <c r="AA808" s="27">
        <v>18985913317.57</v>
      </c>
      <c r="AB808" s="29">
        <f t="shared" si="107"/>
        <v>8037476687.6337318</v>
      </c>
      <c r="AC808" s="28">
        <v>0</v>
      </c>
      <c r="AD808" s="28">
        <v>0</v>
      </c>
      <c r="AE808" s="28"/>
      <c r="AF808" s="27">
        <v>0</v>
      </c>
      <c r="AG808" s="27">
        <f t="shared" si="110"/>
        <v>0</v>
      </c>
      <c r="AH808" s="27">
        <v>369863</v>
      </c>
      <c r="AI808" s="29">
        <f t="shared" si="108"/>
        <v>8037846550.6337318</v>
      </c>
    </row>
    <row r="809" spans="1:35" ht="30" x14ac:dyDescent="0.25">
      <c r="A809" s="11" t="s">
        <v>1214</v>
      </c>
      <c r="B809" s="10" t="s">
        <v>2410</v>
      </c>
      <c r="C809" s="10" t="s">
        <v>1361</v>
      </c>
      <c r="D809" s="10"/>
      <c r="E809" s="10" t="s">
        <v>582</v>
      </c>
      <c r="F809" s="10" t="s">
        <v>2036</v>
      </c>
      <c r="G809" s="10">
        <v>2548537150.9000001</v>
      </c>
      <c r="H809" s="10">
        <v>0</v>
      </c>
      <c r="I809" s="10">
        <v>0</v>
      </c>
      <c r="J809" s="10">
        <v>0</v>
      </c>
      <c r="K809" s="10">
        <f t="shared" si="109"/>
        <v>2548537150.9000001</v>
      </c>
      <c r="L809" s="10">
        <v>0</v>
      </c>
      <c r="M809" s="10">
        <v>2274900013.4134684</v>
      </c>
      <c r="N809" s="10">
        <v>26205775.310981989</v>
      </c>
      <c r="O809" s="10">
        <v>505509299.31999999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f t="shared" si="103"/>
        <v>5355152238.9444504</v>
      </c>
      <c r="W809" s="29">
        <v>2548537150.9000001</v>
      </c>
      <c r="X809" s="29">
        <f t="shared" si="104"/>
        <v>2274900013.4134684</v>
      </c>
      <c r="Y809" s="29">
        <f t="shared" si="105"/>
        <v>531715074.63098198</v>
      </c>
      <c r="Z809" s="29">
        <f t="shared" si="106"/>
        <v>5355152238.9444513</v>
      </c>
      <c r="AA809" s="27">
        <v>2205846629.3899999</v>
      </c>
      <c r="AB809" s="29">
        <f t="shared" si="107"/>
        <v>3149305609.5544515</v>
      </c>
      <c r="AC809" s="28">
        <v>0</v>
      </c>
      <c r="AD809" s="28">
        <v>0</v>
      </c>
      <c r="AE809" s="28"/>
      <c r="AF809" s="27">
        <v>157125365</v>
      </c>
      <c r="AG809" s="27">
        <f t="shared" si="110"/>
        <v>157125365</v>
      </c>
      <c r="AH809" s="27">
        <v>128128</v>
      </c>
      <c r="AI809" s="29">
        <f t="shared" si="108"/>
        <v>3306559102.5544515</v>
      </c>
    </row>
    <row r="810" spans="1:35" ht="30" x14ac:dyDescent="0.25">
      <c r="A810" s="11" t="s">
        <v>1214</v>
      </c>
      <c r="B810" s="10" t="s">
        <v>2410</v>
      </c>
      <c r="C810" s="10" t="s">
        <v>1361</v>
      </c>
      <c r="D810" s="10"/>
      <c r="E810" s="10" t="s">
        <v>583</v>
      </c>
      <c r="F810" s="10" t="s">
        <v>2037</v>
      </c>
      <c r="G810" s="10">
        <v>1027456403.77</v>
      </c>
      <c r="H810" s="10">
        <v>0</v>
      </c>
      <c r="I810" s="10">
        <v>0</v>
      </c>
      <c r="J810" s="10">
        <v>0</v>
      </c>
      <c r="K810" s="10">
        <f t="shared" si="109"/>
        <v>1027456403.77</v>
      </c>
      <c r="L810" s="10">
        <v>0</v>
      </c>
      <c r="M810" s="10">
        <v>235736543.11275256</v>
      </c>
      <c r="N810" s="10">
        <v>7315647.1174234748</v>
      </c>
      <c r="O810" s="10">
        <v>144097548.24000001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f t="shared" si="103"/>
        <v>1414606142.240176</v>
      </c>
      <c r="W810" s="29">
        <v>1027456403.77</v>
      </c>
      <c r="X810" s="29">
        <f t="shared" si="104"/>
        <v>235736543.11275256</v>
      </c>
      <c r="Y810" s="29">
        <f t="shared" si="105"/>
        <v>151413195.35742348</v>
      </c>
      <c r="Z810" s="29">
        <f t="shared" si="106"/>
        <v>1414606142.240176</v>
      </c>
      <c r="AA810" s="27">
        <v>1082092210</v>
      </c>
      <c r="AB810" s="29">
        <f t="shared" si="107"/>
        <v>332513932.24017596</v>
      </c>
      <c r="AC810" s="28">
        <v>0</v>
      </c>
      <c r="AD810" s="28">
        <v>0</v>
      </c>
      <c r="AE810" s="28"/>
      <c r="AF810" s="27">
        <v>285000000</v>
      </c>
      <c r="AG810" s="27">
        <f t="shared" si="110"/>
        <v>285000000</v>
      </c>
      <c r="AH810" s="27">
        <v>81529</v>
      </c>
      <c r="AI810" s="29">
        <f t="shared" si="108"/>
        <v>617595461.24017596</v>
      </c>
    </row>
    <row r="811" spans="1:35" ht="30" x14ac:dyDescent="0.25">
      <c r="A811" s="11" t="s">
        <v>1214</v>
      </c>
      <c r="B811" s="10" t="s">
        <v>2408</v>
      </c>
      <c r="C811" s="10" t="s">
        <v>2038</v>
      </c>
      <c r="D811" s="10"/>
      <c r="E811" s="10" t="s">
        <v>585</v>
      </c>
      <c r="F811" s="10" t="s">
        <v>2038</v>
      </c>
      <c r="G811" s="10">
        <v>0</v>
      </c>
      <c r="H811" s="10">
        <v>0</v>
      </c>
      <c r="I811" s="10">
        <v>0</v>
      </c>
      <c r="J811" s="10">
        <v>0</v>
      </c>
      <c r="K811" s="10">
        <f t="shared" si="109"/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f t="shared" si="103"/>
        <v>0</v>
      </c>
      <c r="W811" s="29">
        <v>0</v>
      </c>
      <c r="X811" s="29">
        <f t="shared" si="104"/>
        <v>0</v>
      </c>
      <c r="Y811" s="29">
        <f t="shared" si="105"/>
        <v>0</v>
      </c>
      <c r="Z811" s="29">
        <f t="shared" si="106"/>
        <v>0</v>
      </c>
      <c r="AA811" s="27">
        <v>0</v>
      </c>
      <c r="AB811" s="29">
        <f t="shared" si="107"/>
        <v>0</v>
      </c>
      <c r="AC811" s="28">
        <v>0</v>
      </c>
      <c r="AD811" s="28">
        <v>0</v>
      </c>
      <c r="AE811" s="28"/>
      <c r="AF811" s="27">
        <v>0</v>
      </c>
      <c r="AG811" s="27">
        <f t="shared" si="110"/>
        <v>0</v>
      </c>
      <c r="AH811" s="27">
        <v>0</v>
      </c>
      <c r="AI811" s="29">
        <f t="shared" si="108"/>
        <v>0</v>
      </c>
    </row>
    <row r="812" spans="1:35" ht="30" x14ac:dyDescent="0.25">
      <c r="A812" s="11" t="s">
        <v>1214</v>
      </c>
      <c r="B812" s="10" t="s">
        <v>2408</v>
      </c>
      <c r="C812" s="10" t="s">
        <v>2038</v>
      </c>
      <c r="D812" s="10"/>
      <c r="E812" s="10" t="s">
        <v>586</v>
      </c>
      <c r="F812" s="10" t="s">
        <v>2039</v>
      </c>
      <c r="G812" s="10">
        <v>0</v>
      </c>
      <c r="H812" s="10">
        <v>0</v>
      </c>
      <c r="I812" s="10">
        <v>0</v>
      </c>
      <c r="J812" s="10">
        <v>0</v>
      </c>
      <c r="K812" s="10">
        <f t="shared" si="109"/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f t="shared" si="103"/>
        <v>0</v>
      </c>
      <c r="W812" s="29">
        <v>0</v>
      </c>
      <c r="X812" s="29">
        <f t="shared" si="104"/>
        <v>0</v>
      </c>
      <c r="Y812" s="29">
        <f t="shared" si="105"/>
        <v>0</v>
      </c>
      <c r="Z812" s="29">
        <f t="shared" si="106"/>
        <v>0</v>
      </c>
      <c r="AA812" s="27">
        <v>0</v>
      </c>
      <c r="AB812" s="29">
        <f t="shared" si="107"/>
        <v>0</v>
      </c>
      <c r="AC812" s="28">
        <v>0</v>
      </c>
      <c r="AD812" s="28">
        <v>0</v>
      </c>
      <c r="AE812" s="28"/>
      <c r="AF812" s="27">
        <v>0</v>
      </c>
      <c r="AG812" s="27">
        <f t="shared" si="110"/>
        <v>0</v>
      </c>
      <c r="AH812" s="27">
        <v>0</v>
      </c>
      <c r="AI812" s="29">
        <f t="shared" si="108"/>
        <v>0</v>
      </c>
    </row>
    <row r="813" spans="1:35" ht="30" x14ac:dyDescent="0.25">
      <c r="A813" s="11" t="s">
        <v>1214</v>
      </c>
      <c r="B813" s="10" t="s">
        <v>2408</v>
      </c>
      <c r="C813" s="10" t="s">
        <v>2038</v>
      </c>
      <c r="D813" s="10"/>
      <c r="E813" s="10" t="s">
        <v>587</v>
      </c>
      <c r="F813" s="10" t="s">
        <v>2040</v>
      </c>
      <c r="G813" s="10">
        <v>2518540450.4000001</v>
      </c>
      <c r="H813" s="10">
        <v>0</v>
      </c>
      <c r="I813" s="10">
        <v>0</v>
      </c>
      <c r="J813" s="10">
        <v>0</v>
      </c>
      <c r="K813" s="10">
        <f t="shared" si="109"/>
        <v>2518540450.4000001</v>
      </c>
      <c r="L813" s="10">
        <v>0</v>
      </c>
      <c r="M813" s="10">
        <v>1466519624.6820436</v>
      </c>
      <c r="N813" s="10">
        <v>25408646.552321076</v>
      </c>
      <c r="O813" s="10">
        <v>502567502.58999997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f t="shared" si="103"/>
        <v>4513036224.2243643</v>
      </c>
      <c r="W813" s="29">
        <v>2518540450.4000001</v>
      </c>
      <c r="X813" s="29">
        <f t="shared" si="104"/>
        <v>1466519624.6820436</v>
      </c>
      <c r="Y813" s="29">
        <f t="shared" si="105"/>
        <v>527976149.14232105</v>
      </c>
      <c r="Z813" s="29">
        <f t="shared" si="106"/>
        <v>4513036224.2243643</v>
      </c>
      <c r="AA813" s="27">
        <v>670866089.35000002</v>
      </c>
      <c r="AB813" s="29">
        <f t="shared" si="107"/>
        <v>3842170134.8743644</v>
      </c>
      <c r="AC813" s="28">
        <v>0</v>
      </c>
      <c r="AD813" s="28">
        <v>0</v>
      </c>
      <c r="AE813" s="28"/>
      <c r="AF813" s="27">
        <v>0</v>
      </c>
      <c r="AG813" s="27">
        <f t="shared" si="110"/>
        <v>0</v>
      </c>
      <c r="AH813" s="27">
        <v>167000</v>
      </c>
      <c r="AI813" s="29">
        <f t="shared" si="108"/>
        <v>3842337134.8743644</v>
      </c>
    </row>
    <row r="814" spans="1:35" ht="30" x14ac:dyDescent="0.25">
      <c r="A814" s="11" t="s">
        <v>1214</v>
      </c>
      <c r="B814" s="10" t="s">
        <v>2408</v>
      </c>
      <c r="C814" s="10" t="s">
        <v>2038</v>
      </c>
      <c r="D814" s="10"/>
      <c r="E814" s="10" t="s">
        <v>588</v>
      </c>
      <c r="F814" s="10" t="s">
        <v>2041</v>
      </c>
      <c r="G814" s="10">
        <v>1399400849.1199999</v>
      </c>
      <c r="H814" s="10">
        <v>0</v>
      </c>
      <c r="I814" s="10">
        <v>0</v>
      </c>
      <c r="J814" s="10">
        <v>0</v>
      </c>
      <c r="K814" s="10">
        <f t="shared" si="109"/>
        <v>1399400849.1199999</v>
      </c>
      <c r="L814" s="10">
        <v>0</v>
      </c>
      <c r="M814" s="10">
        <v>328862571.14092839</v>
      </c>
      <c r="N814" s="10">
        <v>5820147.7649161518</v>
      </c>
      <c r="O814" s="10">
        <v>112533203.01000001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f t="shared" si="103"/>
        <v>1846616771.0358443</v>
      </c>
      <c r="W814" s="29">
        <v>1399400849.1199999</v>
      </c>
      <c r="X814" s="29">
        <f t="shared" si="104"/>
        <v>328862571.14092839</v>
      </c>
      <c r="Y814" s="29">
        <f t="shared" si="105"/>
        <v>118353350.77491616</v>
      </c>
      <c r="Z814" s="29">
        <f t="shared" si="106"/>
        <v>1846616771.0358443</v>
      </c>
      <c r="AA814" s="27">
        <v>439561159.75</v>
      </c>
      <c r="AB814" s="29">
        <f t="shared" si="107"/>
        <v>1407055611.2858443</v>
      </c>
      <c r="AC814" s="28">
        <v>0</v>
      </c>
      <c r="AD814" s="28">
        <v>0</v>
      </c>
      <c r="AE814" s="28"/>
      <c r="AF814" s="27">
        <v>0</v>
      </c>
      <c r="AG814" s="27">
        <f t="shared" si="110"/>
        <v>0</v>
      </c>
      <c r="AH814" s="27">
        <v>107182</v>
      </c>
      <c r="AI814" s="29">
        <f t="shared" si="108"/>
        <v>1407162793.2858443</v>
      </c>
    </row>
    <row r="815" spans="1:35" ht="30" x14ac:dyDescent="0.25">
      <c r="A815" s="11" t="s">
        <v>1214</v>
      </c>
      <c r="B815" s="10" t="s">
        <v>2408</v>
      </c>
      <c r="C815" s="10" t="s">
        <v>2038</v>
      </c>
      <c r="D815" s="10"/>
      <c r="E815" s="10" t="s">
        <v>589</v>
      </c>
      <c r="F815" s="10" t="s">
        <v>2042</v>
      </c>
      <c r="G815" s="10">
        <v>913576273.84000003</v>
      </c>
      <c r="H815" s="10">
        <v>0</v>
      </c>
      <c r="I815" s="10">
        <v>0</v>
      </c>
      <c r="J815" s="10">
        <v>0</v>
      </c>
      <c r="K815" s="10">
        <f t="shared" si="109"/>
        <v>913576273.84000003</v>
      </c>
      <c r="L815" s="10">
        <v>0</v>
      </c>
      <c r="M815" s="10">
        <v>65099616.793280959</v>
      </c>
      <c r="N815" s="10">
        <v>5876329.9463343322</v>
      </c>
      <c r="O815" s="10">
        <v>119437366.59999999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f t="shared" si="103"/>
        <v>1103989587.1796153</v>
      </c>
      <c r="W815" s="29">
        <v>913576273.84000003</v>
      </c>
      <c r="X815" s="29">
        <f t="shared" si="104"/>
        <v>65099616.793280959</v>
      </c>
      <c r="Y815" s="29">
        <f t="shared" si="105"/>
        <v>125313696.54633433</v>
      </c>
      <c r="Z815" s="29">
        <f t="shared" si="106"/>
        <v>1103989587.1796153</v>
      </c>
      <c r="AA815" s="27">
        <v>818355147.14999998</v>
      </c>
      <c r="AB815" s="29">
        <f t="shared" si="107"/>
        <v>285634440.02961528</v>
      </c>
      <c r="AC815" s="28">
        <v>0</v>
      </c>
      <c r="AD815" s="28">
        <v>0</v>
      </c>
      <c r="AE815" s="28"/>
      <c r="AF815" s="27">
        <v>0</v>
      </c>
      <c r="AG815" s="27">
        <f t="shared" si="110"/>
        <v>0</v>
      </c>
      <c r="AH815" s="27">
        <v>70364</v>
      </c>
      <c r="AI815" s="29">
        <f t="shared" si="108"/>
        <v>285704804.02961528</v>
      </c>
    </row>
    <row r="816" spans="1:35" ht="30" x14ac:dyDescent="0.25">
      <c r="A816" s="11" t="s">
        <v>1214</v>
      </c>
      <c r="B816" s="10" t="s">
        <v>2408</v>
      </c>
      <c r="C816" s="10" t="s">
        <v>2038</v>
      </c>
      <c r="D816" s="10"/>
      <c r="E816" s="10" t="s">
        <v>590</v>
      </c>
      <c r="F816" s="10" t="s">
        <v>2043</v>
      </c>
      <c r="G816" s="10">
        <v>1337298189.0999999</v>
      </c>
      <c r="H816" s="10">
        <v>0</v>
      </c>
      <c r="I816" s="10">
        <v>0</v>
      </c>
      <c r="J816" s="10">
        <v>0</v>
      </c>
      <c r="K816" s="10">
        <f t="shared" si="109"/>
        <v>1337298189.0999999</v>
      </c>
      <c r="L816" s="10">
        <v>0</v>
      </c>
      <c r="M816" s="10">
        <v>430376642.31763381</v>
      </c>
      <c r="N816" s="10">
        <v>2974646.6985663474</v>
      </c>
      <c r="O816" s="10">
        <v>57560739.649999999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f t="shared" si="103"/>
        <v>1828210217.7662003</v>
      </c>
      <c r="W816" s="29">
        <v>1337298189.0999999</v>
      </c>
      <c r="X816" s="29">
        <f t="shared" si="104"/>
        <v>430376642.31763381</v>
      </c>
      <c r="Y816" s="29">
        <f t="shared" si="105"/>
        <v>60535386.348566346</v>
      </c>
      <c r="Z816" s="29">
        <f t="shared" si="106"/>
        <v>1828210217.7662001</v>
      </c>
      <c r="AA816" s="27">
        <v>408194944</v>
      </c>
      <c r="AB816" s="29">
        <f t="shared" si="107"/>
        <v>1420015273.7662001</v>
      </c>
      <c r="AC816" s="28">
        <v>0</v>
      </c>
      <c r="AD816" s="28">
        <v>0</v>
      </c>
      <c r="AE816" s="28"/>
      <c r="AF816" s="27">
        <v>0</v>
      </c>
      <c r="AG816" s="27">
        <f t="shared" si="110"/>
        <v>0</v>
      </c>
      <c r="AH816" s="27">
        <v>102322</v>
      </c>
      <c r="AI816" s="29">
        <f t="shared" si="108"/>
        <v>1420117595.7662001</v>
      </c>
    </row>
    <row r="817" spans="1:35" ht="30" x14ac:dyDescent="0.25">
      <c r="A817" s="11" t="s">
        <v>1214</v>
      </c>
      <c r="B817" s="10" t="s">
        <v>2408</v>
      </c>
      <c r="C817" s="10" t="s">
        <v>2038</v>
      </c>
      <c r="D817" s="10"/>
      <c r="E817" s="10" t="s">
        <v>591</v>
      </c>
      <c r="F817" s="10" t="s">
        <v>2044</v>
      </c>
      <c r="G817" s="10">
        <v>747898815.38</v>
      </c>
      <c r="H817" s="10">
        <v>0</v>
      </c>
      <c r="I817" s="10">
        <v>0</v>
      </c>
      <c r="J817" s="10">
        <v>0</v>
      </c>
      <c r="K817" s="10">
        <f t="shared" si="109"/>
        <v>747898815.38</v>
      </c>
      <c r="L817" s="10">
        <v>0</v>
      </c>
      <c r="M817" s="10">
        <v>20056922.453528762</v>
      </c>
      <c r="N817" s="10">
        <v>1149848.5310157314</v>
      </c>
      <c r="O817" s="10">
        <v>20908222.09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f t="shared" si="103"/>
        <v>790013808.45454454</v>
      </c>
      <c r="W817" s="29">
        <v>747898815.38</v>
      </c>
      <c r="X817" s="29">
        <f t="shared" si="104"/>
        <v>20056922.453528762</v>
      </c>
      <c r="Y817" s="29">
        <f t="shared" si="105"/>
        <v>22058070.621015731</v>
      </c>
      <c r="Z817" s="29">
        <f t="shared" si="106"/>
        <v>790013808.45454454</v>
      </c>
      <c r="AA817" s="27">
        <v>47000000</v>
      </c>
      <c r="AB817" s="29">
        <f t="shared" si="107"/>
        <v>743013808.45454454</v>
      </c>
      <c r="AC817" s="28">
        <v>0</v>
      </c>
      <c r="AD817" s="28">
        <v>0</v>
      </c>
      <c r="AE817" s="28"/>
      <c r="AF817" s="27">
        <v>0</v>
      </c>
      <c r="AG817" s="27">
        <f t="shared" si="110"/>
        <v>0</v>
      </c>
      <c r="AH817" s="27">
        <v>56890</v>
      </c>
      <c r="AI817" s="29">
        <f t="shared" si="108"/>
        <v>743070698.45454454</v>
      </c>
    </row>
    <row r="818" spans="1:35" ht="30" x14ac:dyDescent="0.25">
      <c r="A818" s="11" t="s">
        <v>1214</v>
      </c>
      <c r="B818" s="10" t="s">
        <v>2408</v>
      </c>
      <c r="C818" s="10" t="s">
        <v>2038</v>
      </c>
      <c r="D818" s="10"/>
      <c r="E818" s="10" t="s">
        <v>1102</v>
      </c>
      <c r="F818" s="10" t="s">
        <v>2045</v>
      </c>
      <c r="G818" s="10">
        <v>1302967349.52</v>
      </c>
      <c r="H818" s="10">
        <v>0</v>
      </c>
      <c r="I818" s="10">
        <v>0</v>
      </c>
      <c r="J818" s="10">
        <v>0</v>
      </c>
      <c r="K818" s="10">
        <f t="shared" si="109"/>
        <v>1302967349.52</v>
      </c>
      <c r="L818" s="10">
        <v>0</v>
      </c>
      <c r="M818" s="10">
        <v>517165293.11186075</v>
      </c>
      <c r="N818" s="10">
        <v>7212538.7218529284</v>
      </c>
      <c r="O818" s="10">
        <v>141029493.72999999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f t="shared" si="103"/>
        <v>1968374675.0837138</v>
      </c>
      <c r="W818" s="29">
        <v>1302967349.52</v>
      </c>
      <c r="X818" s="29">
        <f t="shared" si="104"/>
        <v>517165293.11186075</v>
      </c>
      <c r="Y818" s="29">
        <f t="shared" si="105"/>
        <v>148242032.45185292</v>
      </c>
      <c r="Z818" s="29">
        <f t="shared" si="106"/>
        <v>1968374675.0837135</v>
      </c>
      <c r="AA818" s="27">
        <v>678436055.60000002</v>
      </c>
      <c r="AB818" s="29">
        <f t="shared" si="107"/>
        <v>1289938619.4837136</v>
      </c>
      <c r="AC818" s="28">
        <v>0</v>
      </c>
      <c r="AD818" s="28">
        <v>0</v>
      </c>
      <c r="AE818" s="28"/>
      <c r="AF818" s="27">
        <v>0</v>
      </c>
      <c r="AG818" s="27">
        <f t="shared" si="110"/>
        <v>0</v>
      </c>
      <c r="AH818" s="27">
        <v>100455</v>
      </c>
      <c r="AI818" s="29">
        <f t="shared" si="108"/>
        <v>1290039074.4837136</v>
      </c>
    </row>
    <row r="819" spans="1:35" ht="30" x14ac:dyDescent="0.25">
      <c r="A819" s="11" t="s">
        <v>1214</v>
      </c>
      <c r="B819" s="10" t="s">
        <v>2408</v>
      </c>
      <c r="C819" s="10" t="s">
        <v>2038</v>
      </c>
      <c r="D819" s="10"/>
      <c r="E819" s="10" t="s">
        <v>592</v>
      </c>
      <c r="F819" s="10" t="s">
        <v>2046</v>
      </c>
      <c r="G819" s="10">
        <v>1176601833.99</v>
      </c>
      <c r="H819" s="10">
        <v>0</v>
      </c>
      <c r="I819" s="10">
        <v>0</v>
      </c>
      <c r="J819" s="10">
        <v>0</v>
      </c>
      <c r="K819" s="10">
        <f t="shared" si="109"/>
        <v>1176601833.99</v>
      </c>
      <c r="L819" s="10">
        <v>0</v>
      </c>
      <c r="M819" s="10">
        <v>194626427.48148799</v>
      </c>
      <c r="N819" s="10">
        <v>8941103.1616477966</v>
      </c>
      <c r="O819" s="10">
        <v>182614194.59999999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f t="shared" si="103"/>
        <v>1562783559.2331357</v>
      </c>
      <c r="W819" s="29">
        <v>1176601833.99</v>
      </c>
      <c r="X819" s="29">
        <f t="shared" si="104"/>
        <v>194626427.48148799</v>
      </c>
      <c r="Y819" s="29">
        <f t="shared" si="105"/>
        <v>191555297.76164779</v>
      </c>
      <c r="Z819" s="29">
        <f t="shared" si="106"/>
        <v>1562783559.2331357</v>
      </c>
      <c r="AA819" s="27">
        <v>0</v>
      </c>
      <c r="AB819" s="29">
        <f t="shared" si="107"/>
        <v>1562783559.2331357</v>
      </c>
      <c r="AC819" s="28">
        <v>0</v>
      </c>
      <c r="AD819" s="28">
        <v>0</v>
      </c>
      <c r="AE819" s="28"/>
      <c r="AF819" s="27">
        <v>0</v>
      </c>
      <c r="AG819" s="27">
        <f t="shared" si="110"/>
        <v>0</v>
      </c>
      <c r="AH819" s="27">
        <v>91428</v>
      </c>
      <c r="AI819" s="29">
        <f t="shared" si="108"/>
        <v>1562874987.2331357</v>
      </c>
    </row>
    <row r="820" spans="1:35" ht="30" x14ac:dyDescent="0.25">
      <c r="A820" s="11" t="s">
        <v>1214</v>
      </c>
      <c r="B820" s="10" t="s">
        <v>2408</v>
      </c>
      <c r="C820" s="10" t="s">
        <v>2038</v>
      </c>
      <c r="D820" s="10"/>
      <c r="E820" s="10" t="s">
        <v>593</v>
      </c>
      <c r="F820" s="10" t="s">
        <v>2047</v>
      </c>
      <c r="G820" s="10">
        <v>1567691344.97</v>
      </c>
      <c r="H820" s="10">
        <v>0</v>
      </c>
      <c r="I820" s="10">
        <v>0</v>
      </c>
      <c r="J820" s="10">
        <v>0</v>
      </c>
      <c r="K820" s="10">
        <f t="shared" si="109"/>
        <v>1567691344.97</v>
      </c>
      <c r="L820" s="10">
        <v>0</v>
      </c>
      <c r="M820" s="10">
        <v>279554523.14061213</v>
      </c>
      <c r="N820" s="10">
        <v>6781861.4238759577</v>
      </c>
      <c r="O820" s="10">
        <v>132103097.09999999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f t="shared" si="103"/>
        <v>1986130826.6344881</v>
      </c>
      <c r="W820" s="29">
        <v>1567691344.97</v>
      </c>
      <c r="X820" s="29">
        <f t="shared" si="104"/>
        <v>279554523.14061213</v>
      </c>
      <c r="Y820" s="29">
        <f t="shared" si="105"/>
        <v>138884958.52387595</v>
      </c>
      <c r="Z820" s="29">
        <f t="shared" si="106"/>
        <v>1986130826.6344881</v>
      </c>
      <c r="AA820" s="27">
        <v>743278679</v>
      </c>
      <c r="AB820" s="29">
        <f t="shared" si="107"/>
        <v>1242852147.6344881</v>
      </c>
      <c r="AC820" s="28">
        <v>0</v>
      </c>
      <c r="AD820" s="28">
        <v>0</v>
      </c>
      <c r="AE820" s="28"/>
      <c r="AF820" s="27">
        <v>0</v>
      </c>
      <c r="AG820" s="27">
        <f t="shared" si="110"/>
        <v>0</v>
      </c>
      <c r="AH820" s="27">
        <v>120789</v>
      </c>
      <c r="AI820" s="29">
        <f t="shared" si="108"/>
        <v>1242972936.6344881</v>
      </c>
    </row>
    <row r="821" spans="1:35" ht="30" x14ac:dyDescent="0.25">
      <c r="A821" s="11" t="s">
        <v>1214</v>
      </c>
      <c r="B821" s="10" t="s">
        <v>2408</v>
      </c>
      <c r="C821" s="10" t="s">
        <v>2038</v>
      </c>
      <c r="D821" s="10"/>
      <c r="E821" s="10" t="s">
        <v>1103</v>
      </c>
      <c r="F821" s="10" t="s">
        <v>2048</v>
      </c>
      <c r="G821" s="10">
        <v>1877895764.6199999</v>
      </c>
      <c r="H821" s="10">
        <v>0</v>
      </c>
      <c r="I821" s="10">
        <v>0</v>
      </c>
      <c r="J821" s="10">
        <v>0</v>
      </c>
      <c r="K821" s="10">
        <f t="shared" si="109"/>
        <v>1877895764.6199999</v>
      </c>
      <c r="L821" s="10">
        <v>0</v>
      </c>
      <c r="M821" s="10">
        <v>298626441.18589902</v>
      </c>
      <c r="N821" s="10">
        <v>8318204.5996138453</v>
      </c>
      <c r="O821" s="10">
        <v>154526407.93000001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f t="shared" si="103"/>
        <v>2339366818.3355122</v>
      </c>
      <c r="W821" s="29">
        <v>1877895764.6199999</v>
      </c>
      <c r="X821" s="29">
        <f t="shared" si="104"/>
        <v>298626441.18589902</v>
      </c>
      <c r="Y821" s="29">
        <f t="shared" si="105"/>
        <v>162844612.52961385</v>
      </c>
      <c r="Z821" s="29">
        <f t="shared" si="106"/>
        <v>2339366818.3355126</v>
      </c>
      <c r="AA821" s="27">
        <v>1739610874.01</v>
      </c>
      <c r="AB821" s="29">
        <f t="shared" si="107"/>
        <v>599755944.32551265</v>
      </c>
      <c r="AC821" s="28">
        <v>0</v>
      </c>
      <c r="AD821" s="28">
        <v>0</v>
      </c>
      <c r="AE821" s="28"/>
      <c r="AF821" s="27">
        <v>0</v>
      </c>
      <c r="AG821" s="27">
        <f t="shared" si="110"/>
        <v>0</v>
      </c>
      <c r="AH821" s="27">
        <v>143659</v>
      </c>
      <c r="AI821" s="29">
        <f t="shared" si="108"/>
        <v>599899603.32551265</v>
      </c>
    </row>
    <row r="822" spans="1:35" ht="30" x14ac:dyDescent="0.25">
      <c r="A822" s="11" t="s">
        <v>1214</v>
      </c>
      <c r="B822" s="10" t="s">
        <v>2408</v>
      </c>
      <c r="C822" s="10" t="s">
        <v>2038</v>
      </c>
      <c r="D822" s="10"/>
      <c r="E822" s="10" t="s">
        <v>1104</v>
      </c>
      <c r="F822" s="10" t="s">
        <v>2049</v>
      </c>
      <c r="G822" s="10">
        <v>1454630639.26</v>
      </c>
      <c r="H822" s="10">
        <v>0</v>
      </c>
      <c r="I822" s="10">
        <v>0</v>
      </c>
      <c r="J822" s="10">
        <v>0</v>
      </c>
      <c r="K822" s="10">
        <f t="shared" si="109"/>
        <v>1454630639.26</v>
      </c>
      <c r="L822" s="10">
        <v>0</v>
      </c>
      <c r="M822" s="10">
        <v>203719095.20854473</v>
      </c>
      <c r="N822" s="10">
        <v>4876578.6301162839</v>
      </c>
      <c r="O822" s="10">
        <v>92963309.180000007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f t="shared" ref="V822:V885" si="111">+K822+M822+N822+L822+O822+P822+Q822</f>
        <v>1756189622.278661</v>
      </c>
      <c r="W822" s="29">
        <v>1454630639.26</v>
      </c>
      <c r="X822" s="29">
        <f t="shared" ref="X822:X885" si="112">+M822+Q822+S822</f>
        <v>203719095.20854473</v>
      </c>
      <c r="Y822" s="29">
        <f t="shared" ref="Y822:Y885" si="113">+H822+I822+J822+N822+O822+P822+R822+U822</f>
        <v>97839887.810116291</v>
      </c>
      <c r="Z822" s="29">
        <f t="shared" ref="Z822:Z885" si="114">+W822+X822+Y822</f>
        <v>1756189622.278661</v>
      </c>
      <c r="AA822" s="27">
        <v>418912672</v>
      </c>
      <c r="AB822" s="29">
        <f t="shared" ref="AB822:AB885" si="115">+Z822-AA822</f>
        <v>1337276950.278661</v>
      </c>
      <c r="AC822" s="28">
        <v>0</v>
      </c>
      <c r="AD822" s="28">
        <v>0</v>
      </c>
      <c r="AE822" s="28"/>
      <c r="AF822" s="27">
        <v>0</v>
      </c>
      <c r="AG822" s="27">
        <f t="shared" si="110"/>
        <v>0</v>
      </c>
      <c r="AH822" s="27">
        <v>112075</v>
      </c>
      <c r="AI822" s="29">
        <f t="shared" ref="AI822:AI885" si="116">+AB822+AG822+AH822</f>
        <v>1337389025.278661</v>
      </c>
    </row>
    <row r="823" spans="1:35" ht="30" x14ac:dyDescent="0.25">
      <c r="A823" s="11" t="s">
        <v>1214</v>
      </c>
      <c r="B823" s="10" t="s">
        <v>2408</v>
      </c>
      <c r="C823" s="10" t="s">
        <v>2038</v>
      </c>
      <c r="D823" s="10"/>
      <c r="E823" s="10" t="s">
        <v>594</v>
      </c>
      <c r="F823" s="10" t="s">
        <v>2050</v>
      </c>
      <c r="G823" s="10">
        <v>892009501.91999996</v>
      </c>
      <c r="H823" s="10">
        <v>0</v>
      </c>
      <c r="I823" s="10">
        <v>0</v>
      </c>
      <c r="J823" s="10">
        <v>0</v>
      </c>
      <c r="K823" s="10">
        <f t="shared" si="109"/>
        <v>892009501.91999996</v>
      </c>
      <c r="L823" s="10">
        <v>0</v>
      </c>
      <c r="M823" s="10">
        <v>162218048.38830352</v>
      </c>
      <c r="N823" s="10">
        <v>4210368.5820714831</v>
      </c>
      <c r="O823" s="10">
        <v>84355649.719999999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f t="shared" si="111"/>
        <v>1142793568.6103749</v>
      </c>
      <c r="W823" s="29">
        <v>892009501.91999996</v>
      </c>
      <c r="X823" s="29">
        <f t="shared" si="112"/>
        <v>162218048.38830352</v>
      </c>
      <c r="Y823" s="29">
        <f t="shared" si="113"/>
        <v>88566018.302071482</v>
      </c>
      <c r="Z823" s="29">
        <f t="shared" si="114"/>
        <v>1142793568.6103749</v>
      </c>
      <c r="AA823" s="27">
        <v>19992000</v>
      </c>
      <c r="AB823" s="29">
        <f t="shared" si="115"/>
        <v>1122801568.6103749</v>
      </c>
      <c r="AC823" s="28">
        <v>0</v>
      </c>
      <c r="AD823" s="28">
        <v>0</v>
      </c>
      <c r="AE823" s="28"/>
      <c r="AF823" s="27">
        <v>0</v>
      </c>
      <c r="AG823" s="27">
        <f t="shared" si="110"/>
        <v>0</v>
      </c>
      <c r="AH823" s="27">
        <v>69898</v>
      </c>
      <c r="AI823" s="29">
        <f t="shared" si="116"/>
        <v>1122871466.6103749</v>
      </c>
    </row>
    <row r="824" spans="1:35" ht="30" x14ac:dyDescent="0.25">
      <c r="A824" s="11" t="s">
        <v>1214</v>
      </c>
      <c r="B824" s="10" t="s">
        <v>2408</v>
      </c>
      <c r="C824" s="10" t="s">
        <v>2038</v>
      </c>
      <c r="D824" s="10"/>
      <c r="E824" s="10" t="s">
        <v>1105</v>
      </c>
      <c r="F824" s="10" t="s">
        <v>2051</v>
      </c>
      <c r="G824" s="10">
        <v>2145354455.9200001</v>
      </c>
      <c r="H824" s="10">
        <v>0</v>
      </c>
      <c r="I824" s="10">
        <v>0</v>
      </c>
      <c r="J824" s="10">
        <v>0</v>
      </c>
      <c r="K824" s="10">
        <f t="shared" si="109"/>
        <v>2145354455.9200001</v>
      </c>
      <c r="L824" s="10">
        <v>0</v>
      </c>
      <c r="M824" s="10">
        <v>779894140.84237432</v>
      </c>
      <c r="N824" s="10">
        <v>8704366.9833120704</v>
      </c>
      <c r="O824" s="10">
        <v>163288670.00999999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f t="shared" si="111"/>
        <v>3097241633.7556868</v>
      </c>
      <c r="W824" s="29">
        <v>2145354455.9200001</v>
      </c>
      <c r="X824" s="29">
        <f t="shared" si="112"/>
        <v>779894140.84237432</v>
      </c>
      <c r="Y824" s="29">
        <f t="shared" si="113"/>
        <v>171993036.99331206</v>
      </c>
      <c r="Z824" s="29">
        <f t="shared" si="114"/>
        <v>3097241633.7556863</v>
      </c>
      <c r="AA824" s="27">
        <v>0</v>
      </c>
      <c r="AB824" s="29">
        <f t="shared" si="115"/>
        <v>3097241633.7556863</v>
      </c>
      <c r="AC824" s="28">
        <v>0</v>
      </c>
      <c r="AD824" s="28">
        <v>0</v>
      </c>
      <c r="AE824" s="28"/>
      <c r="AF824" s="27">
        <v>0</v>
      </c>
      <c r="AG824" s="27">
        <f t="shared" si="110"/>
        <v>0</v>
      </c>
      <c r="AH824" s="27">
        <v>163941</v>
      </c>
      <c r="AI824" s="29">
        <f t="shared" si="116"/>
        <v>3097405574.7556863</v>
      </c>
    </row>
    <row r="825" spans="1:35" ht="30" x14ac:dyDescent="0.25">
      <c r="A825" s="11" t="s">
        <v>1214</v>
      </c>
      <c r="B825" s="10" t="s">
        <v>2408</v>
      </c>
      <c r="C825" s="10" t="s">
        <v>2038</v>
      </c>
      <c r="D825" s="10"/>
      <c r="E825" s="10" t="s">
        <v>1106</v>
      </c>
      <c r="F825" s="10" t="s">
        <v>2052</v>
      </c>
      <c r="G825" s="10">
        <v>2602849899.8400002</v>
      </c>
      <c r="H825" s="10">
        <v>0</v>
      </c>
      <c r="I825" s="10">
        <v>0</v>
      </c>
      <c r="J825" s="10">
        <v>0</v>
      </c>
      <c r="K825" s="10">
        <f t="shared" si="109"/>
        <v>2602849899.8400002</v>
      </c>
      <c r="L825" s="10">
        <v>0</v>
      </c>
      <c r="M825" s="10">
        <v>755879675.23980284</v>
      </c>
      <c r="N825" s="10">
        <v>7170492.5297672451</v>
      </c>
      <c r="O825" s="10">
        <v>139830048.66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f t="shared" si="111"/>
        <v>3505730116.2695699</v>
      </c>
      <c r="W825" s="29">
        <v>2602849899.8400002</v>
      </c>
      <c r="X825" s="29">
        <f t="shared" si="112"/>
        <v>755879675.23980284</v>
      </c>
      <c r="Y825" s="29">
        <f t="shared" si="113"/>
        <v>147000541.18976724</v>
      </c>
      <c r="Z825" s="29">
        <f t="shared" si="114"/>
        <v>3505730116.2695704</v>
      </c>
      <c r="AA825" s="27">
        <v>726340040</v>
      </c>
      <c r="AB825" s="29">
        <f t="shared" si="115"/>
        <v>2779390076.2695704</v>
      </c>
      <c r="AC825" s="28">
        <v>0</v>
      </c>
      <c r="AD825" s="28">
        <v>0</v>
      </c>
      <c r="AE825" s="28"/>
      <c r="AF825" s="27">
        <v>0</v>
      </c>
      <c r="AG825" s="27">
        <f t="shared" si="110"/>
        <v>0</v>
      </c>
      <c r="AH825" s="27">
        <v>200488</v>
      </c>
      <c r="AI825" s="29">
        <f t="shared" si="116"/>
        <v>2779590564.2695704</v>
      </c>
    </row>
    <row r="826" spans="1:35" ht="30" x14ac:dyDescent="0.25">
      <c r="A826" s="11" t="s">
        <v>1214</v>
      </c>
      <c r="B826" s="10" t="s">
        <v>2408</v>
      </c>
      <c r="C826" s="10" t="s">
        <v>2038</v>
      </c>
      <c r="D826" s="10"/>
      <c r="E826" s="10" t="s">
        <v>595</v>
      </c>
      <c r="F826" s="10" t="s">
        <v>2053</v>
      </c>
      <c r="G826" s="10">
        <v>1809382846.24</v>
      </c>
      <c r="H826" s="10">
        <v>0</v>
      </c>
      <c r="I826" s="10">
        <v>0</v>
      </c>
      <c r="J826" s="10">
        <v>0</v>
      </c>
      <c r="K826" s="10">
        <f t="shared" si="109"/>
        <v>1809382846.24</v>
      </c>
      <c r="L826" s="10">
        <v>0</v>
      </c>
      <c r="M826" s="10">
        <v>1571087118.5452275</v>
      </c>
      <c r="N826" s="10">
        <v>15377943.815549254</v>
      </c>
      <c r="O826" s="10">
        <v>305366100.18000001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f t="shared" si="111"/>
        <v>3701214008.780777</v>
      </c>
      <c r="W826" s="29">
        <v>1809382846.24</v>
      </c>
      <c r="X826" s="29">
        <f t="shared" si="112"/>
        <v>1571087118.5452275</v>
      </c>
      <c r="Y826" s="29">
        <f t="shared" si="113"/>
        <v>320744043.99554926</v>
      </c>
      <c r="Z826" s="29">
        <f t="shared" si="114"/>
        <v>3701214008.780777</v>
      </c>
      <c r="AA826" s="27">
        <v>2981555479.8499999</v>
      </c>
      <c r="AB826" s="29">
        <f t="shared" si="115"/>
        <v>719658528.93077707</v>
      </c>
      <c r="AC826" s="28">
        <v>0</v>
      </c>
      <c r="AD826" s="28">
        <v>0</v>
      </c>
      <c r="AE826" s="28"/>
      <c r="AF826" s="27">
        <v>0</v>
      </c>
      <c r="AG826" s="27">
        <f t="shared" si="110"/>
        <v>0</v>
      </c>
      <c r="AH826" s="27">
        <v>138829</v>
      </c>
      <c r="AI826" s="29">
        <f t="shared" si="116"/>
        <v>719797357.93077707</v>
      </c>
    </row>
    <row r="827" spans="1:35" ht="30" x14ac:dyDescent="0.25">
      <c r="A827" s="11" t="s">
        <v>1214</v>
      </c>
      <c r="B827" s="10" t="s">
        <v>2408</v>
      </c>
      <c r="C827" s="10" t="s">
        <v>2038</v>
      </c>
      <c r="D827" s="10"/>
      <c r="E827" s="10" t="s">
        <v>1107</v>
      </c>
      <c r="F827" s="10" t="s">
        <v>2054</v>
      </c>
      <c r="G827" s="10">
        <v>797119361.61000001</v>
      </c>
      <c r="H827" s="10">
        <v>0</v>
      </c>
      <c r="I827" s="10">
        <v>0</v>
      </c>
      <c r="J827" s="10">
        <v>0</v>
      </c>
      <c r="K827" s="10">
        <f t="shared" si="109"/>
        <v>797119361.61000001</v>
      </c>
      <c r="L827" s="10">
        <v>0</v>
      </c>
      <c r="M827" s="10">
        <v>287598853.55924892</v>
      </c>
      <c r="N827" s="10">
        <v>5208633.9155751169</v>
      </c>
      <c r="O827" s="10">
        <v>103517105.69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f t="shared" si="111"/>
        <v>1193443954.7748241</v>
      </c>
      <c r="W827" s="29">
        <v>797119361.61000001</v>
      </c>
      <c r="X827" s="29">
        <f t="shared" si="112"/>
        <v>287598853.55924892</v>
      </c>
      <c r="Y827" s="29">
        <f t="shared" si="113"/>
        <v>108725739.60557511</v>
      </c>
      <c r="Z827" s="29">
        <f t="shared" si="114"/>
        <v>1193443954.7748241</v>
      </c>
      <c r="AA827" s="27">
        <v>364373257.10000002</v>
      </c>
      <c r="AB827" s="29">
        <f t="shared" si="115"/>
        <v>829070697.67482412</v>
      </c>
      <c r="AC827" s="28">
        <v>0</v>
      </c>
      <c r="AD827" s="28">
        <v>0</v>
      </c>
      <c r="AE827" s="28"/>
      <c r="AF827" s="27">
        <v>0</v>
      </c>
      <c r="AG827" s="27">
        <f t="shared" si="110"/>
        <v>0</v>
      </c>
      <c r="AH827" s="27">
        <v>61650</v>
      </c>
      <c r="AI827" s="29">
        <f t="shared" si="116"/>
        <v>829132347.67482412</v>
      </c>
    </row>
    <row r="828" spans="1:35" ht="30" x14ac:dyDescent="0.25">
      <c r="A828" s="11" t="s">
        <v>1214</v>
      </c>
      <c r="B828" s="10" t="s">
        <v>2408</v>
      </c>
      <c r="C828" s="10" t="s">
        <v>2038</v>
      </c>
      <c r="D828" s="10"/>
      <c r="E828" s="10" t="s">
        <v>1108</v>
      </c>
      <c r="F828" s="10" t="s">
        <v>2055</v>
      </c>
      <c r="G828" s="10">
        <v>1759986408.8399999</v>
      </c>
      <c r="H828" s="10">
        <v>0</v>
      </c>
      <c r="I828" s="10">
        <v>0</v>
      </c>
      <c r="J828" s="10">
        <v>0</v>
      </c>
      <c r="K828" s="10">
        <f t="shared" si="109"/>
        <v>1759986408.8399999</v>
      </c>
      <c r="L828" s="10">
        <v>0</v>
      </c>
      <c r="M828" s="10">
        <v>1136966212.4988298</v>
      </c>
      <c r="N828" s="10">
        <v>7060788.1568768322</v>
      </c>
      <c r="O828" s="10">
        <v>138958872.69999999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f t="shared" si="111"/>
        <v>3042972282.1957068</v>
      </c>
      <c r="W828" s="29">
        <v>1759986408.8399999</v>
      </c>
      <c r="X828" s="29">
        <f t="shared" si="112"/>
        <v>1136966212.4988298</v>
      </c>
      <c r="Y828" s="29">
        <f t="shared" si="113"/>
        <v>146019660.85687682</v>
      </c>
      <c r="Z828" s="29">
        <f t="shared" si="114"/>
        <v>3042972282.1957068</v>
      </c>
      <c r="AA828" s="27">
        <v>984466500</v>
      </c>
      <c r="AB828" s="29">
        <f t="shared" si="115"/>
        <v>2058505782.1957068</v>
      </c>
      <c r="AC828" s="28">
        <v>0</v>
      </c>
      <c r="AD828" s="28">
        <v>0</v>
      </c>
      <c r="AE828" s="28"/>
      <c r="AF828" s="27">
        <v>15491494</v>
      </c>
      <c r="AG828" s="27">
        <f t="shared" si="110"/>
        <v>15491494</v>
      </c>
      <c r="AH828" s="27">
        <v>134688</v>
      </c>
      <c r="AI828" s="29">
        <f t="shared" si="116"/>
        <v>2074131964.1957068</v>
      </c>
    </row>
    <row r="829" spans="1:35" ht="30" x14ac:dyDescent="0.25">
      <c r="A829" s="11" t="s">
        <v>1214</v>
      </c>
      <c r="B829" s="10" t="s">
        <v>2408</v>
      </c>
      <c r="C829" s="10" t="s">
        <v>2038</v>
      </c>
      <c r="D829" s="10"/>
      <c r="E829" s="10" t="s">
        <v>596</v>
      </c>
      <c r="F829" s="10" t="s">
        <v>2056</v>
      </c>
      <c r="G829" s="10">
        <v>1172141918.4300001</v>
      </c>
      <c r="H829" s="10">
        <v>0</v>
      </c>
      <c r="I829" s="10">
        <v>0</v>
      </c>
      <c r="J829" s="10">
        <v>0</v>
      </c>
      <c r="K829" s="10">
        <f t="shared" si="109"/>
        <v>1172141918.4300001</v>
      </c>
      <c r="L829" s="10">
        <v>0</v>
      </c>
      <c r="M829" s="10">
        <v>218350377.11810234</v>
      </c>
      <c r="N829" s="10">
        <v>2554790.6810569316</v>
      </c>
      <c r="O829" s="10">
        <v>48331325.270000003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f t="shared" si="111"/>
        <v>1441378411.4991593</v>
      </c>
      <c r="W829" s="29">
        <v>1172141918.4300001</v>
      </c>
      <c r="X829" s="29">
        <f t="shared" si="112"/>
        <v>218350377.11810234</v>
      </c>
      <c r="Y829" s="29">
        <f t="shared" si="113"/>
        <v>50886115.951056935</v>
      </c>
      <c r="Z829" s="29">
        <f t="shared" si="114"/>
        <v>1441378411.4991593</v>
      </c>
      <c r="AA829" s="27">
        <v>0</v>
      </c>
      <c r="AB829" s="29">
        <f t="shared" si="115"/>
        <v>1441378411.4991593</v>
      </c>
      <c r="AC829" s="28">
        <v>0</v>
      </c>
      <c r="AD829" s="28">
        <v>0</v>
      </c>
      <c r="AE829" s="28"/>
      <c r="AF829" s="27">
        <v>0</v>
      </c>
      <c r="AG829" s="27">
        <f t="shared" si="110"/>
        <v>0</v>
      </c>
      <c r="AH829" s="27">
        <v>93370</v>
      </c>
      <c r="AI829" s="29">
        <f t="shared" si="116"/>
        <v>1441471781.4991593</v>
      </c>
    </row>
    <row r="830" spans="1:35" ht="30" x14ac:dyDescent="0.25">
      <c r="A830" s="11" t="s">
        <v>1214</v>
      </c>
      <c r="B830" s="10" t="s">
        <v>2408</v>
      </c>
      <c r="C830" s="10" t="s">
        <v>2038</v>
      </c>
      <c r="D830" s="10"/>
      <c r="E830" s="10" t="s">
        <v>597</v>
      </c>
      <c r="F830" s="10" t="s">
        <v>2057</v>
      </c>
      <c r="G830" s="10">
        <v>814850628.79999995</v>
      </c>
      <c r="H830" s="10">
        <v>0</v>
      </c>
      <c r="I830" s="10">
        <v>0</v>
      </c>
      <c r="J830" s="10">
        <v>0</v>
      </c>
      <c r="K830" s="10">
        <f t="shared" si="109"/>
        <v>814850628.79999995</v>
      </c>
      <c r="L830" s="10">
        <v>0</v>
      </c>
      <c r="M830" s="10">
        <v>138117546.85310435</v>
      </c>
      <c r="N830" s="10">
        <v>3836106.7827374339</v>
      </c>
      <c r="O830" s="10">
        <v>74820123.590000004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f t="shared" si="111"/>
        <v>1031624406.0258418</v>
      </c>
      <c r="W830" s="29">
        <v>814850628.79999995</v>
      </c>
      <c r="X830" s="29">
        <f t="shared" si="112"/>
        <v>138117546.85310435</v>
      </c>
      <c r="Y830" s="29">
        <f t="shared" si="113"/>
        <v>78656230.372737437</v>
      </c>
      <c r="Z830" s="29">
        <f t="shared" si="114"/>
        <v>1031624406.0258417</v>
      </c>
      <c r="AA830" s="27">
        <v>862581126.16999996</v>
      </c>
      <c r="AB830" s="29">
        <f t="shared" si="115"/>
        <v>169043279.85584176</v>
      </c>
      <c r="AC830" s="28">
        <v>0</v>
      </c>
      <c r="AD830" s="28">
        <v>0</v>
      </c>
      <c r="AE830" s="28"/>
      <c r="AF830" s="27">
        <v>0</v>
      </c>
      <c r="AG830" s="27">
        <f t="shared" si="110"/>
        <v>0</v>
      </c>
      <c r="AH830" s="27">
        <v>62308</v>
      </c>
      <c r="AI830" s="29">
        <f t="shared" si="116"/>
        <v>169105587.85584176</v>
      </c>
    </row>
    <row r="831" spans="1:35" ht="30" x14ac:dyDescent="0.25">
      <c r="A831" s="11" t="s">
        <v>1214</v>
      </c>
      <c r="B831" s="10" t="s">
        <v>2408</v>
      </c>
      <c r="C831" s="10" t="s">
        <v>2038</v>
      </c>
      <c r="D831" s="10"/>
      <c r="E831" s="10" t="s">
        <v>1109</v>
      </c>
      <c r="F831" s="10" t="s">
        <v>2058</v>
      </c>
      <c r="G831" s="10">
        <v>1541766273.23</v>
      </c>
      <c r="H831" s="10">
        <v>0</v>
      </c>
      <c r="I831" s="10">
        <v>0</v>
      </c>
      <c r="J831" s="10">
        <v>0</v>
      </c>
      <c r="K831" s="10">
        <f t="shared" ref="K831:K894" si="117">SUM(G831:J831)</f>
        <v>1541766273.23</v>
      </c>
      <c r="L831" s="10">
        <v>0</v>
      </c>
      <c r="M831" s="10">
        <v>378311297.00210309</v>
      </c>
      <c r="N831" s="10">
        <v>8040087.1488801241</v>
      </c>
      <c r="O831" s="10">
        <v>159197930.91999999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f t="shared" si="111"/>
        <v>2087315588.3009834</v>
      </c>
      <c r="W831" s="29">
        <v>1541766273.23</v>
      </c>
      <c r="X831" s="29">
        <f t="shared" si="112"/>
        <v>378311297.00210309</v>
      </c>
      <c r="Y831" s="29">
        <f t="shared" si="113"/>
        <v>167238018.06888011</v>
      </c>
      <c r="Z831" s="29">
        <f t="shared" si="114"/>
        <v>2087315588.3009832</v>
      </c>
      <c r="AA831" s="27">
        <v>1068804597.49</v>
      </c>
      <c r="AB831" s="29">
        <f t="shared" si="115"/>
        <v>1018510990.8109832</v>
      </c>
      <c r="AC831" s="28">
        <v>0</v>
      </c>
      <c r="AD831" s="28">
        <v>0</v>
      </c>
      <c r="AE831" s="28"/>
      <c r="AF831" s="27">
        <v>0</v>
      </c>
      <c r="AG831" s="27">
        <f t="shared" si="110"/>
        <v>0</v>
      </c>
      <c r="AH831" s="27">
        <v>118207</v>
      </c>
      <c r="AI831" s="29">
        <f t="shared" si="116"/>
        <v>1018629197.8109832</v>
      </c>
    </row>
    <row r="832" spans="1:35" ht="30" x14ac:dyDescent="0.25">
      <c r="A832" s="11" t="s">
        <v>1214</v>
      </c>
      <c r="B832" s="10" t="s">
        <v>2408</v>
      </c>
      <c r="C832" s="10" t="s">
        <v>2038</v>
      </c>
      <c r="D832" s="10"/>
      <c r="E832" s="10" t="s">
        <v>1110</v>
      </c>
      <c r="F832" s="10" t="s">
        <v>2059</v>
      </c>
      <c r="G832" s="10">
        <v>1126480088.9100001</v>
      </c>
      <c r="H832" s="10">
        <v>0</v>
      </c>
      <c r="I832" s="10">
        <v>0</v>
      </c>
      <c r="J832" s="10">
        <v>0</v>
      </c>
      <c r="K832" s="10">
        <f t="shared" si="117"/>
        <v>1126480088.9100001</v>
      </c>
      <c r="L832" s="10">
        <v>0</v>
      </c>
      <c r="M832" s="10">
        <v>374216558.37294888</v>
      </c>
      <c r="N832" s="10">
        <v>5570011.4705401063</v>
      </c>
      <c r="O832" s="10">
        <v>108164697.77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f t="shared" si="111"/>
        <v>1614431356.523489</v>
      </c>
      <c r="W832" s="29">
        <v>1126480088.9100001</v>
      </c>
      <c r="X832" s="29">
        <f t="shared" si="112"/>
        <v>374216558.37294888</v>
      </c>
      <c r="Y832" s="29">
        <f t="shared" si="113"/>
        <v>113734709.2405401</v>
      </c>
      <c r="Z832" s="29">
        <f t="shared" si="114"/>
        <v>1614431356.523489</v>
      </c>
      <c r="AA832" s="27">
        <v>713934122</v>
      </c>
      <c r="AB832" s="29">
        <f t="shared" si="115"/>
        <v>900497234.523489</v>
      </c>
      <c r="AC832" s="28">
        <v>0</v>
      </c>
      <c r="AD832" s="28">
        <v>0</v>
      </c>
      <c r="AE832" s="28"/>
      <c r="AF832" s="27">
        <v>0</v>
      </c>
      <c r="AG832" s="27">
        <f t="shared" si="110"/>
        <v>0</v>
      </c>
      <c r="AH832" s="27">
        <v>86467</v>
      </c>
      <c r="AI832" s="29">
        <f t="shared" si="116"/>
        <v>900583701.523489</v>
      </c>
    </row>
    <row r="833" spans="1:35" ht="30" x14ac:dyDescent="0.25">
      <c r="A833" s="11" t="s">
        <v>1214</v>
      </c>
      <c r="B833" s="10" t="s">
        <v>2408</v>
      </c>
      <c r="C833" s="10" t="s">
        <v>2038</v>
      </c>
      <c r="D833" s="10"/>
      <c r="E833" s="10" t="s">
        <v>598</v>
      </c>
      <c r="F833" s="10" t="s">
        <v>2060</v>
      </c>
      <c r="G833" s="10">
        <v>2137442930.3499999</v>
      </c>
      <c r="H833" s="10">
        <v>0</v>
      </c>
      <c r="I833" s="10">
        <v>0</v>
      </c>
      <c r="J833" s="10">
        <v>0</v>
      </c>
      <c r="K833" s="10">
        <f t="shared" si="117"/>
        <v>2137442930.3499999</v>
      </c>
      <c r="L833" s="10">
        <v>0</v>
      </c>
      <c r="M833" s="10">
        <v>1296213152.7528875</v>
      </c>
      <c r="N833" s="10">
        <v>20896613.46938765</v>
      </c>
      <c r="O833" s="10">
        <v>427621687.77999997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f t="shared" si="111"/>
        <v>3882174384.3522749</v>
      </c>
      <c r="W833" s="29">
        <v>2137442930.3499999</v>
      </c>
      <c r="X833" s="29">
        <f t="shared" si="112"/>
        <v>1296213152.7528875</v>
      </c>
      <c r="Y833" s="29">
        <f t="shared" si="113"/>
        <v>448518301.24938762</v>
      </c>
      <c r="Z833" s="29">
        <f t="shared" si="114"/>
        <v>3882174384.3522749</v>
      </c>
      <c r="AA833" s="27">
        <v>1118766257.8099999</v>
      </c>
      <c r="AB833" s="29">
        <f t="shared" si="115"/>
        <v>2763408126.542275</v>
      </c>
      <c r="AC833" s="28">
        <v>0</v>
      </c>
      <c r="AD833" s="28">
        <v>0</v>
      </c>
      <c r="AE833" s="28"/>
      <c r="AF833" s="27">
        <v>0</v>
      </c>
      <c r="AG833" s="27">
        <f t="shared" si="110"/>
        <v>0</v>
      </c>
      <c r="AH833" s="27">
        <v>136356</v>
      </c>
      <c r="AI833" s="29">
        <f t="shared" si="116"/>
        <v>2763544482.542275</v>
      </c>
    </row>
    <row r="834" spans="1:35" ht="30" x14ac:dyDescent="0.25">
      <c r="A834" s="11" t="s">
        <v>1214</v>
      </c>
      <c r="B834" s="10" t="s">
        <v>2408</v>
      </c>
      <c r="C834" s="10" t="s">
        <v>2038</v>
      </c>
      <c r="D834" s="10"/>
      <c r="E834" s="10" t="s">
        <v>1111</v>
      </c>
      <c r="F834" s="10" t="s">
        <v>2061</v>
      </c>
      <c r="G834" s="10">
        <v>799581379.47000003</v>
      </c>
      <c r="H834" s="10">
        <v>0</v>
      </c>
      <c r="I834" s="10">
        <v>0</v>
      </c>
      <c r="J834" s="10">
        <v>0</v>
      </c>
      <c r="K834" s="10">
        <f t="shared" si="117"/>
        <v>799581379.47000003</v>
      </c>
      <c r="L834" s="10">
        <v>0</v>
      </c>
      <c r="M834" s="10">
        <v>77323121.082111955</v>
      </c>
      <c r="N834" s="10">
        <v>2180170.0560460985</v>
      </c>
      <c r="O834" s="10">
        <v>42258345.130000003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f t="shared" si="111"/>
        <v>921343015.73815811</v>
      </c>
      <c r="W834" s="29">
        <v>799581379.47000003</v>
      </c>
      <c r="X834" s="29">
        <f t="shared" si="112"/>
        <v>77323121.082111955</v>
      </c>
      <c r="Y834" s="29">
        <f t="shared" si="113"/>
        <v>44438515.186046101</v>
      </c>
      <c r="Z834" s="29">
        <f t="shared" si="114"/>
        <v>921343015.73815811</v>
      </c>
      <c r="AA834" s="27">
        <v>57515873.710000001</v>
      </c>
      <c r="AB834" s="29">
        <f t="shared" si="115"/>
        <v>863827142.02815807</v>
      </c>
      <c r="AC834" s="28">
        <v>0</v>
      </c>
      <c r="AD834" s="28">
        <v>0</v>
      </c>
      <c r="AE834" s="28"/>
      <c r="AF834" s="27">
        <v>0</v>
      </c>
      <c r="AG834" s="27">
        <f t="shared" si="110"/>
        <v>0</v>
      </c>
      <c r="AH834" s="27">
        <v>62788</v>
      </c>
      <c r="AI834" s="29">
        <f t="shared" si="116"/>
        <v>863889930.02815807</v>
      </c>
    </row>
    <row r="835" spans="1:35" ht="30" x14ac:dyDescent="0.25">
      <c r="A835" s="11" t="s">
        <v>1214</v>
      </c>
      <c r="B835" s="10" t="s">
        <v>2408</v>
      </c>
      <c r="C835" s="10" t="s">
        <v>2038</v>
      </c>
      <c r="D835" s="10"/>
      <c r="E835" s="10" t="s">
        <v>599</v>
      </c>
      <c r="F835" s="10" t="s">
        <v>2062</v>
      </c>
      <c r="G835" s="10">
        <v>649222885.88</v>
      </c>
      <c r="H835" s="10">
        <v>0</v>
      </c>
      <c r="I835" s="10">
        <v>0</v>
      </c>
      <c r="J835" s="10">
        <v>0</v>
      </c>
      <c r="K835" s="10">
        <f t="shared" si="117"/>
        <v>649222885.88</v>
      </c>
      <c r="L835" s="10">
        <v>0</v>
      </c>
      <c r="M835" s="10">
        <v>386712330.85170645</v>
      </c>
      <c r="N835" s="10">
        <v>2424918.9507046193</v>
      </c>
      <c r="O835" s="10">
        <v>46626850.630000003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f t="shared" si="111"/>
        <v>1084986986.3124111</v>
      </c>
      <c r="W835" s="29">
        <v>649222885.88</v>
      </c>
      <c r="X835" s="29">
        <f t="shared" si="112"/>
        <v>386712330.85170645</v>
      </c>
      <c r="Y835" s="29">
        <f t="shared" si="113"/>
        <v>49051769.580704622</v>
      </c>
      <c r="Z835" s="29">
        <f t="shared" si="114"/>
        <v>1084986986.3124111</v>
      </c>
      <c r="AA835" s="27">
        <v>847241878.01999998</v>
      </c>
      <c r="AB835" s="29">
        <f t="shared" si="115"/>
        <v>237745108.29241109</v>
      </c>
      <c r="AC835" s="28">
        <v>0</v>
      </c>
      <c r="AD835" s="28">
        <v>0</v>
      </c>
      <c r="AE835" s="28"/>
      <c r="AF835" s="27">
        <v>0</v>
      </c>
      <c r="AG835" s="27">
        <f t="shared" si="110"/>
        <v>0</v>
      </c>
      <c r="AH835" s="27">
        <v>51122</v>
      </c>
      <c r="AI835" s="29">
        <f t="shared" si="116"/>
        <v>237796230.29241109</v>
      </c>
    </row>
    <row r="836" spans="1:35" ht="30" x14ac:dyDescent="0.25">
      <c r="A836" s="11" t="s">
        <v>1214</v>
      </c>
      <c r="B836" s="10" t="s">
        <v>2408</v>
      </c>
      <c r="C836" s="10" t="s">
        <v>2038</v>
      </c>
      <c r="D836" s="10"/>
      <c r="E836" s="10" t="s">
        <v>600</v>
      </c>
      <c r="F836" s="10" t="s">
        <v>2063</v>
      </c>
      <c r="G836" s="10">
        <v>2803506273.75</v>
      </c>
      <c r="H836" s="10">
        <v>0</v>
      </c>
      <c r="I836" s="10">
        <v>0</v>
      </c>
      <c r="J836" s="10">
        <v>0</v>
      </c>
      <c r="K836" s="10">
        <f t="shared" si="117"/>
        <v>2803506273.75</v>
      </c>
      <c r="L836" s="10">
        <v>0</v>
      </c>
      <c r="M836" s="10">
        <v>4517697946.3711548</v>
      </c>
      <c r="N836" s="10">
        <v>27522896.273651361</v>
      </c>
      <c r="O836" s="10">
        <v>560151024.15999997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f t="shared" si="111"/>
        <v>7908878140.5548058</v>
      </c>
      <c r="W836" s="29">
        <v>2803506273.75</v>
      </c>
      <c r="X836" s="29">
        <f t="shared" si="112"/>
        <v>4517697946.3711548</v>
      </c>
      <c r="Y836" s="29">
        <f t="shared" si="113"/>
        <v>587673920.43365133</v>
      </c>
      <c r="Z836" s="29">
        <f t="shared" si="114"/>
        <v>7908878140.5548058</v>
      </c>
      <c r="AA836" s="27">
        <v>3877957527.4899998</v>
      </c>
      <c r="AB836" s="29">
        <f t="shared" si="115"/>
        <v>4030920613.064806</v>
      </c>
      <c r="AC836" s="28">
        <v>0</v>
      </c>
      <c r="AD836" s="28">
        <v>0</v>
      </c>
      <c r="AE836" s="28"/>
      <c r="AF836" s="27">
        <v>0</v>
      </c>
      <c r="AG836" s="27">
        <f t="shared" si="110"/>
        <v>0</v>
      </c>
      <c r="AH836" s="27">
        <v>176871</v>
      </c>
      <c r="AI836" s="29">
        <f t="shared" si="116"/>
        <v>4031097484.064806</v>
      </c>
    </row>
    <row r="837" spans="1:35" ht="30" x14ac:dyDescent="0.25">
      <c r="A837" s="11" t="s">
        <v>1214</v>
      </c>
      <c r="B837" s="10" t="s">
        <v>2408</v>
      </c>
      <c r="C837" s="10" t="s">
        <v>2038</v>
      </c>
      <c r="D837" s="10"/>
      <c r="E837" s="10" t="s">
        <v>601</v>
      </c>
      <c r="F837" s="10" t="s">
        <v>2064</v>
      </c>
      <c r="G837" s="10">
        <v>1625384761.6500001</v>
      </c>
      <c r="H837" s="10">
        <v>0</v>
      </c>
      <c r="I837" s="10">
        <v>0</v>
      </c>
      <c r="J837" s="10">
        <v>0</v>
      </c>
      <c r="K837" s="10">
        <f t="shared" si="117"/>
        <v>1625384761.6500001</v>
      </c>
      <c r="L837" s="10">
        <v>0</v>
      </c>
      <c r="M837" s="10">
        <v>741652302.0845964</v>
      </c>
      <c r="N837" s="10">
        <v>15963378.071757197</v>
      </c>
      <c r="O837" s="10">
        <v>324714436.60000002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f t="shared" si="111"/>
        <v>2707714878.4063535</v>
      </c>
      <c r="W837" s="29">
        <v>1625384761.6500001</v>
      </c>
      <c r="X837" s="29">
        <f t="shared" si="112"/>
        <v>741652302.0845964</v>
      </c>
      <c r="Y837" s="29">
        <f t="shared" si="113"/>
        <v>340677814.67175722</v>
      </c>
      <c r="Z837" s="29">
        <f t="shared" si="114"/>
        <v>2707714878.4063535</v>
      </c>
      <c r="AA837" s="27">
        <v>0</v>
      </c>
      <c r="AB837" s="29">
        <f t="shared" si="115"/>
        <v>2707714878.4063535</v>
      </c>
      <c r="AC837" s="28">
        <v>0</v>
      </c>
      <c r="AD837" s="28">
        <v>0</v>
      </c>
      <c r="AE837" s="28"/>
      <c r="AF837" s="27">
        <v>0</v>
      </c>
      <c r="AG837" s="27">
        <f t="shared" si="110"/>
        <v>0</v>
      </c>
      <c r="AH837" s="27">
        <v>99814</v>
      </c>
      <c r="AI837" s="29">
        <f t="shared" si="116"/>
        <v>2707814692.4063535</v>
      </c>
    </row>
    <row r="838" spans="1:35" ht="30" x14ac:dyDescent="0.25">
      <c r="A838" s="11" t="s">
        <v>1214</v>
      </c>
      <c r="B838" s="10" t="s">
        <v>2408</v>
      </c>
      <c r="C838" s="10" t="s">
        <v>2038</v>
      </c>
      <c r="D838" s="10"/>
      <c r="E838" s="10" t="s">
        <v>602</v>
      </c>
      <c r="F838" s="10" t="s">
        <v>2065</v>
      </c>
      <c r="G838" s="10">
        <v>768826198.96000004</v>
      </c>
      <c r="H838" s="10">
        <v>0</v>
      </c>
      <c r="I838" s="10">
        <v>0</v>
      </c>
      <c r="J838" s="10">
        <v>0</v>
      </c>
      <c r="K838" s="10">
        <f t="shared" si="117"/>
        <v>768826198.96000004</v>
      </c>
      <c r="L838" s="10">
        <v>0</v>
      </c>
      <c r="M838" s="10">
        <v>110331474.84947252</v>
      </c>
      <c r="N838" s="10">
        <v>3232965.9076553732</v>
      </c>
      <c r="O838" s="10">
        <v>63078187.240000002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f t="shared" si="111"/>
        <v>945468826.95712793</v>
      </c>
      <c r="W838" s="29">
        <v>768826198.96000004</v>
      </c>
      <c r="X838" s="29">
        <f t="shared" si="112"/>
        <v>110331474.84947252</v>
      </c>
      <c r="Y838" s="29">
        <f t="shared" si="113"/>
        <v>66311153.147655375</v>
      </c>
      <c r="Z838" s="29">
        <f t="shared" si="114"/>
        <v>945468826.95712793</v>
      </c>
      <c r="AA838" s="27">
        <v>353179537</v>
      </c>
      <c r="AB838" s="29">
        <f t="shared" si="115"/>
        <v>592289289.95712793</v>
      </c>
      <c r="AC838" s="28">
        <v>0</v>
      </c>
      <c r="AD838" s="28">
        <v>0</v>
      </c>
      <c r="AE838" s="28"/>
      <c r="AF838" s="27">
        <v>0</v>
      </c>
      <c r="AG838" s="27">
        <f t="shared" si="110"/>
        <v>0</v>
      </c>
      <c r="AH838" s="27">
        <v>59100</v>
      </c>
      <c r="AI838" s="29">
        <f t="shared" si="116"/>
        <v>592348389.95712793</v>
      </c>
    </row>
    <row r="839" spans="1:35" ht="30" x14ac:dyDescent="0.25">
      <c r="A839" s="11" t="s">
        <v>1214</v>
      </c>
      <c r="B839" s="10" t="s">
        <v>2408</v>
      </c>
      <c r="C839" s="10" t="s">
        <v>2038</v>
      </c>
      <c r="D839" s="10"/>
      <c r="E839" s="10" t="s">
        <v>1112</v>
      </c>
      <c r="F839" s="10" t="s">
        <v>2066</v>
      </c>
      <c r="G839" s="10">
        <v>988009559.21000004</v>
      </c>
      <c r="H839" s="10">
        <v>0</v>
      </c>
      <c r="I839" s="10">
        <v>0</v>
      </c>
      <c r="J839" s="10">
        <v>0</v>
      </c>
      <c r="K839" s="10">
        <f t="shared" si="117"/>
        <v>988009559.21000004</v>
      </c>
      <c r="L839" s="10">
        <v>0</v>
      </c>
      <c r="M839" s="10">
        <v>1132817514.7980268</v>
      </c>
      <c r="N839" s="10">
        <v>6988398.1451137364</v>
      </c>
      <c r="O839" s="10">
        <v>140044686.16999999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f t="shared" si="111"/>
        <v>2267860158.3231406</v>
      </c>
      <c r="W839" s="29">
        <v>988009559.21000004</v>
      </c>
      <c r="X839" s="29">
        <f t="shared" si="112"/>
        <v>1132817514.7980268</v>
      </c>
      <c r="Y839" s="29">
        <f t="shared" si="113"/>
        <v>147033084.31511372</v>
      </c>
      <c r="Z839" s="29">
        <f t="shared" si="114"/>
        <v>2267860158.3231406</v>
      </c>
      <c r="AA839" s="27">
        <v>1026771634.38</v>
      </c>
      <c r="AB839" s="29">
        <f t="shared" si="115"/>
        <v>1241088523.9431405</v>
      </c>
      <c r="AC839" s="28">
        <v>0</v>
      </c>
      <c r="AD839" s="28">
        <v>0</v>
      </c>
      <c r="AE839" s="28"/>
      <c r="AF839" s="27">
        <v>1101285729</v>
      </c>
      <c r="AG839" s="27">
        <f t="shared" si="110"/>
        <v>1101285729</v>
      </c>
      <c r="AH839" s="27">
        <v>79681</v>
      </c>
      <c r="AI839" s="29">
        <f t="shared" si="116"/>
        <v>2342453933.9431405</v>
      </c>
    </row>
    <row r="840" spans="1:35" ht="30" x14ac:dyDescent="0.25">
      <c r="A840" s="11" t="s">
        <v>1214</v>
      </c>
      <c r="B840" s="10" t="s">
        <v>2408</v>
      </c>
      <c r="C840" s="10" t="s">
        <v>2038</v>
      </c>
      <c r="D840" s="10"/>
      <c r="E840" s="10" t="s">
        <v>1113</v>
      </c>
      <c r="F840" s="10" t="s">
        <v>2067</v>
      </c>
      <c r="G840" s="10">
        <v>887573706.62</v>
      </c>
      <c r="H840" s="10">
        <v>0</v>
      </c>
      <c r="I840" s="10">
        <v>0</v>
      </c>
      <c r="J840" s="10">
        <v>0</v>
      </c>
      <c r="K840" s="10">
        <f t="shared" si="117"/>
        <v>887573706.62</v>
      </c>
      <c r="L840" s="10">
        <v>0</v>
      </c>
      <c r="M840" s="10">
        <v>199357957.38302386</v>
      </c>
      <c r="N840" s="10">
        <v>4492773.6674791276</v>
      </c>
      <c r="O840" s="10">
        <v>87319604.310000002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f t="shared" si="111"/>
        <v>1178744041.9805028</v>
      </c>
      <c r="W840" s="29">
        <v>887573706.62</v>
      </c>
      <c r="X840" s="29">
        <f t="shared" si="112"/>
        <v>199357957.38302386</v>
      </c>
      <c r="Y840" s="29">
        <f t="shared" si="113"/>
        <v>91812377.97747913</v>
      </c>
      <c r="Z840" s="29">
        <f t="shared" si="114"/>
        <v>1178744041.9805031</v>
      </c>
      <c r="AA840" s="27">
        <v>0</v>
      </c>
      <c r="AB840" s="29">
        <f t="shared" si="115"/>
        <v>1178744041.9805031</v>
      </c>
      <c r="AC840" s="28">
        <v>0</v>
      </c>
      <c r="AD840" s="28">
        <v>0</v>
      </c>
      <c r="AE840" s="28"/>
      <c r="AF840" s="27">
        <v>0</v>
      </c>
      <c r="AG840" s="27">
        <f t="shared" si="110"/>
        <v>0</v>
      </c>
      <c r="AH840" s="27">
        <v>69131</v>
      </c>
      <c r="AI840" s="29">
        <f t="shared" si="116"/>
        <v>1178813172.9805031</v>
      </c>
    </row>
    <row r="841" spans="1:35" ht="30" x14ac:dyDescent="0.25">
      <c r="A841" s="11" t="s">
        <v>1214</v>
      </c>
      <c r="B841" s="10" t="s">
        <v>2408</v>
      </c>
      <c r="C841" s="10" t="s">
        <v>2038</v>
      </c>
      <c r="D841" s="10"/>
      <c r="E841" s="10" t="s">
        <v>603</v>
      </c>
      <c r="F841" s="10" t="s">
        <v>2068</v>
      </c>
      <c r="G841" s="10">
        <v>1090646247.4300001</v>
      </c>
      <c r="H841" s="10">
        <v>0</v>
      </c>
      <c r="I841" s="10">
        <v>0</v>
      </c>
      <c r="J841" s="10">
        <v>0</v>
      </c>
      <c r="K841" s="10">
        <f t="shared" si="117"/>
        <v>1090646247.4300001</v>
      </c>
      <c r="L841" s="10">
        <v>0</v>
      </c>
      <c r="M841" s="10">
        <v>618034775.60461402</v>
      </c>
      <c r="N841" s="10">
        <v>5771877.0330808461</v>
      </c>
      <c r="O841" s="10">
        <v>111182249.06999999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f t="shared" si="111"/>
        <v>1825635149.1376948</v>
      </c>
      <c r="W841" s="29">
        <v>1090646247.4300001</v>
      </c>
      <c r="X841" s="29">
        <f t="shared" si="112"/>
        <v>618034775.60461402</v>
      </c>
      <c r="Y841" s="29">
        <f t="shared" si="113"/>
        <v>116954126.10308084</v>
      </c>
      <c r="Z841" s="29">
        <f t="shared" si="114"/>
        <v>1825635149.1376948</v>
      </c>
      <c r="AA841" s="27">
        <v>0</v>
      </c>
      <c r="AB841" s="29">
        <f t="shared" si="115"/>
        <v>1825635149.1376948</v>
      </c>
      <c r="AC841" s="28">
        <v>0</v>
      </c>
      <c r="AD841" s="28">
        <v>0</v>
      </c>
      <c r="AE841" s="28"/>
      <c r="AF841" s="27">
        <v>45039072.439999998</v>
      </c>
      <c r="AG841" s="27">
        <f t="shared" si="110"/>
        <v>45039072.439999998</v>
      </c>
      <c r="AH841" s="27">
        <v>83636</v>
      </c>
      <c r="AI841" s="29">
        <f t="shared" si="116"/>
        <v>1870757857.5776949</v>
      </c>
    </row>
    <row r="842" spans="1:35" ht="30" x14ac:dyDescent="0.25">
      <c r="A842" s="11" t="s">
        <v>1214</v>
      </c>
      <c r="B842" s="10" t="s">
        <v>2408</v>
      </c>
      <c r="C842" s="10" t="s">
        <v>2038</v>
      </c>
      <c r="D842" s="10"/>
      <c r="E842" s="10" t="s">
        <v>1114</v>
      </c>
      <c r="F842" s="10" t="s">
        <v>2069</v>
      </c>
      <c r="G842" s="10">
        <v>1748912622.3</v>
      </c>
      <c r="H842" s="10">
        <v>0</v>
      </c>
      <c r="I842" s="10">
        <v>0</v>
      </c>
      <c r="J842" s="10">
        <v>0</v>
      </c>
      <c r="K842" s="10">
        <f t="shared" si="117"/>
        <v>1748912622.3</v>
      </c>
      <c r="L842" s="10">
        <v>0</v>
      </c>
      <c r="M842" s="10">
        <v>317072625.86160684</v>
      </c>
      <c r="N842" s="10">
        <v>9022326.9684548974</v>
      </c>
      <c r="O842" s="10">
        <v>178603690.19999999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f t="shared" si="111"/>
        <v>2253611265.3300614</v>
      </c>
      <c r="W842" s="29">
        <v>1748912622.3</v>
      </c>
      <c r="X842" s="29">
        <f t="shared" si="112"/>
        <v>317072625.86160684</v>
      </c>
      <c r="Y842" s="29">
        <f t="shared" si="113"/>
        <v>187626017.16845489</v>
      </c>
      <c r="Z842" s="29">
        <f t="shared" si="114"/>
        <v>2253611265.3300619</v>
      </c>
      <c r="AA842" s="27">
        <v>755227649</v>
      </c>
      <c r="AB842" s="29">
        <f t="shared" si="115"/>
        <v>1498383616.3300619</v>
      </c>
      <c r="AC842" s="28">
        <v>0</v>
      </c>
      <c r="AD842" s="28">
        <v>0</v>
      </c>
      <c r="AE842" s="28"/>
      <c r="AF842" s="27">
        <v>0</v>
      </c>
      <c r="AG842" s="27">
        <f t="shared" ref="AG842:AG905" si="118">SUM(AC842:AF842)</f>
        <v>0</v>
      </c>
      <c r="AH842" s="27">
        <v>134499</v>
      </c>
      <c r="AI842" s="29">
        <f t="shared" si="116"/>
        <v>1498518115.3300619</v>
      </c>
    </row>
    <row r="843" spans="1:35" ht="30" x14ac:dyDescent="0.25">
      <c r="A843" s="11" t="s">
        <v>1214</v>
      </c>
      <c r="B843" s="10" t="s">
        <v>2408</v>
      </c>
      <c r="C843" s="10" t="s">
        <v>2038</v>
      </c>
      <c r="D843" s="10"/>
      <c r="E843" s="10" t="s">
        <v>604</v>
      </c>
      <c r="F843" s="10" t="s">
        <v>1813</v>
      </c>
      <c r="G843" s="10">
        <v>1058864741.77</v>
      </c>
      <c r="H843" s="10">
        <v>0</v>
      </c>
      <c r="I843" s="10">
        <v>0</v>
      </c>
      <c r="J843" s="10">
        <v>0</v>
      </c>
      <c r="K843" s="10">
        <f t="shared" si="117"/>
        <v>1058864741.77</v>
      </c>
      <c r="L843" s="10">
        <v>0</v>
      </c>
      <c r="M843" s="10">
        <v>607410527.14173603</v>
      </c>
      <c r="N843" s="10">
        <v>3736538.3481667638</v>
      </c>
      <c r="O843" s="10">
        <v>75388281.810000002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f t="shared" si="111"/>
        <v>1745400089.0699027</v>
      </c>
      <c r="W843" s="29">
        <v>1058864741.77</v>
      </c>
      <c r="X843" s="29">
        <f t="shared" si="112"/>
        <v>607410527.14173603</v>
      </c>
      <c r="Y843" s="29">
        <f t="shared" si="113"/>
        <v>79124820.158166766</v>
      </c>
      <c r="Z843" s="29">
        <f t="shared" si="114"/>
        <v>1745400089.0699029</v>
      </c>
      <c r="AA843" s="27">
        <v>0</v>
      </c>
      <c r="AB843" s="29">
        <f t="shared" si="115"/>
        <v>1745400089.0699029</v>
      </c>
      <c r="AC843" s="28">
        <v>0</v>
      </c>
      <c r="AD843" s="28">
        <v>0</v>
      </c>
      <c r="AE843" s="28"/>
      <c r="AF843" s="27">
        <v>765197655</v>
      </c>
      <c r="AG843" s="27">
        <f t="shared" si="118"/>
        <v>765197655</v>
      </c>
      <c r="AH843" s="27">
        <v>82395</v>
      </c>
      <c r="AI843" s="29">
        <f t="shared" si="116"/>
        <v>2510680139.0699029</v>
      </c>
    </row>
    <row r="844" spans="1:35" ht="30" x14ac:dyDescent="0.25">
      <c r="A844" s="11" t="s">
        <v>1214</v>
      </c>
      <c r="B844" s="10" t="s">
        <v>2408</v>
      </c>
      <c r="C844" s="10" t="s">
        <v>2038</v>
      </c>
      <c r="D844" s="10"/>
      <c r="E844" s="10" t="s">
        <v>605</v>
      </c>
      <c r="F844" s="10" t="s">
        <v>2070</v>
      </c>
      <c r="G844" s="10">
        <v>722599486.02999997</v>
      </c>
      <c r="H844" s="10">
        <v>0</v>
      </c>
      <c r="I844" s="10">
        <v>0</v>
      </c>
      <c r="J844" s="10">
        <v>0</v>
      </c>
      <c r="K844" s="10">
        <f t="shared" si="117"/>
        <v>722599486.02999997</v>
      </c>
      <c r="L844" s="10">
        <v>0</v>
      </c>
      <c r="M844" s="10">
        <v>81944210.923044562</v>
      </c>
      <c r="N844" s="10">
        <v>1867421.9022149742</v>
      </c>
      <c r="O844" s="10">
        <v>36627265.950000003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f t="shared" si="111"/>
        <v>843038384.80525959</v>
      </c>
      <c r="W844" s="29">
        <v>722599486.02999997</v>
      </c>
      <c r="X844" s="29">
        <f t="shared" si="112"/>
        <v>81944210.923044562</v>
      </c>
      <c r="Y844" s="29">
        <f t="shared" si="113"/>
        <v>38494687.852214977</v>
      </c>
      <c r="Z844" s="29">
        <f t="shared" si="114"/>
        <v>843038384.80525947</v>
      </c>
      <c r="AA844" s="27">
        <v>308442140</v>
      </c>
      <c r="AB844" s="29">
        <f t="shared" si="115"/>
        <v>534596244.80525947</v>
      </c>
      <c r="AC844" s="28">
        <v>0</v>
      </c>
      <c r="AD844" s="28">
        <v>0</v>
      </c>
      <c r="AE844" s="28"/>
      <c r="AF844" s="27">
        <v>0</v>
      </c>
      <c r="AG844" s="27">
        <f t="shared" si="118"/>
        <v>0</v>
      </c>
      <c r="AH844" s="27">
        <v>56015</v>
      </c>
      <c r="AI844" s="29">
        <f t="shared" si="116"/>
        <v>534652259.80525947</v>
      </c>
    </row>
    <row r="845" spans="1:35" ht="30" x14ac:dyDescent="0.25">
      <c r="A845" s="11" t="s">
        <v>1214</v>
      </c>
      <c r="B845" s="10" t="s">
        <v>2408</v>
      </c>
      <c r="C845" s="10" t="s">
        <v>2038</v>
      </c>
      <c r="D845" s="10"/>
      <c r="E845" s="10" t="s">
        <v>606</v>
      </c>
      <c r="F845" s="10" t="s">
        <v>2071</v>
      </c>
      <c r="G845" s="10">
        <v>2350570592.8400002</v>
      </c>
      <c r="H845" s="10">
        <v>0</v>
      </c>
      <c r="I845" s="10">
        <v>0</v>
      </c>
      <c r="J845" s="10">
        <v>0</v>
      </c>
      <c r="K845" s="10">
        <f t="shared" si="117"/>
        <v>2350570592.8400002</v>
      </c>
      <c r="L845" s="10">
        <v>0</v>
      </c>
      <c r="M845" s="10">
        <v>1298981670.0804796</v>
      </c>
      <c r="N845" s="10">
        <v>14699522.898725033</v>
      </c>
      <c r="O845" s="10">
        <v>284962907.41000003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f t="shared" si="111"/>
        <v>3949214693.2292047</v>
      </c>
      <c r="W845" s="29">
        <v>2350570592.8400002</v>
      </c>
      <c r="X845" s="29">
        <f t="shared" si="112"/>
        <v>1298981670.0804796</v>
      </c>
      <c r="Y845" s="29">
        <f t="shared" si="113"/>
        <v>299662430.30872506</v>
      </c>
      <c r="Z845" s="29">
        <f t="shared" si="114"/>
        <v>3949214693.2292047</v>
      </c>
      <c r="AA845" s="27">
        <v>1085625256</v>
      </c>
      <c r="AB845" s="29">
        <f t="shared" si="115"/>
        <v>2863589437.2292047</v>
      </c>
      <c r="AC845" s="28">
        <v>0</v>
      </c>
      <c r="AD845" s="28">
        <v>0</v>
      </c>
      <c r="AE845" s="28"/>
      <c r="AF845" s="27">
        <v>0</v>
      </c>
      <c r="AG845" s="27">
        <f t="shared" si="118"/>
        <v>0</v>
      </c>
      <c r="AH845" s="27">
        <v>180566</v>
      </c>
      <c r="AI845" s="29">
        <f t="shared" si="116"/>
        <v>2863770003.2292047</v>
      </c>
    </row>
    <row r="846" spans="1:35" ht="30" x14ac:dyDescent="0.25">
      <c r="A846" s="11" t="s">
        <v>1214</v>
      </c>
      <c r="B846" s="10" t="s">
        <v>2408</v>
      </c>
      <c r="C846" s="10" t="s">
        <v>2038</v>
      </c>
      <c r="D846" s="10"/>
      <c r="E846" s="10" t="s">
        <v>1115</v>
      </c>
      <c r="F846" s="10" t="s">
        <v>2072</v>
      </c>
      <c r="G846" s="10">
        <v>772350338.01999998</v>
      </c>
      <c r="H846" s="10">
        <v>0</v>
      </c>
      <c r="I846" s="10">
        <v>0</v>
      </c>
      <c r="J846" s="10">
        <v>0</v>
      </c>
      <c r="K846" s="10">
        <f t="shared" si="117"/>
        <v>772350338.01999998</v>
      </c>
      <c r="L846" s="10">
        <v>0</v>
      </c>
      <c r="M846" s="10">
        <v>426697860.5827952</v>
      </c>
      <c r="N846" s="10">
        <v>2735423.2840363383</v>
      </c>
      <c r="O846" s="10">
        <v>51134239.060000002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f t="shared" si="111"/>
        <v>1252917860.9468315</v>
      </c>
      <c r="W846" s="29">
        <v>772350338.01999998</v>
      </c>
      <c r="X846" s="29">
        <f t="shared" si="112"/>
        <v>426697860.5827952</v>
      </c>
      <c r="Y846" s="29">
        <f t="shared" si="113"/>
        <v>53869662.344036341</v>
      </c>
      <c r="Z846" s="29">
        <f t="shared" si="114"/>
        <v>1252917860.9468315</v>
      </c>
      <c r="AA846" s="27">
        <v>333691364</v>
      </c>
      <c r="AB846" s="29">
        <f t="shared" si="115"/>
        <v>919226496.94683146</v>
      </c>
      <c r="AC846" s="28">
        <v>0</v>
      </c>
      <c r="AD846" s="28">
        <v>0</v>
      </c>
      <c r="AE846" s="28"/>
      <c r="AF846" s="27">
        <v>0</v>
      </c>
      <c r="AG846" s="27">
        <f t="shared" si="118"/>
        <v>0</v>
      </c>
      <c r="AH846" s="27">
        <v>59032</v>
      </c>
      <c r="AI846" s="29">
        <f t="shared" si="116"/>
        <v>919285528.94683146</v>
      </c>
    </row>
    <row r="847" spans="1:35" ht="30" x14ac:dyDescent="0.25">
      <c r="A847" s="11" t="s">
        <v>1214</v>
      </c>
      <c r="B847" s="10" t="s">
        <v>2408</v>
      </c>
      <c r="C847" s="10" t="s">
        <v>2038</v>
      </c>
      <c r="D847" s="10"/>
      <c r="E847" s="10" t="s">
        <v>1116</v>
      </c>
      <c r="F847" s="10" t="s">
        <v>2073</v>
      </c>
      <c r="G847" s="10">
        <v>2026788618.04</v>
      </c>
      <c r="H847" s="10">
        <v>0</v>
      </c>
      <c r="I847" s="10">
        <v>0</v>
      </c>
      <c r="J847" s="10">
        <v>0</v>
      </c>
      <c r="K847" s="10">
        <f t="shared" si="117"/>
        <v>2026788618.04</v>
      </c>
      <c r="L847" s="10">
        <v>0</v>
      </c>
      <c r="M847" s="10">
        <v>957106024.04097986</v>
      </c>
      <c r="N847" s="10">
        <v>14877875.958264589</v>
      </c>
      <c r="O847" s="10">
        <v>301300612.44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f t="shared" si="111"/>
        <v>3300073130.4792447</v>
      </c>
      <c r="W847" s="29">
        <v>2026788618.04</v>
      </c>
      <c r="X847" s="29">
        <f t="shared" si="112"/>
        <v>957106024.04097986</v>
      </c>
      <c r="Y847" s="29">
        <f t="shared" si="113"/>
        <v>316178488.39826459</v>
      </c>
      <c r="Z847" s="29">
        <f t="shared" si="114"/>
        <v>3300073130.4792442</v>
      </c>
      <c r="AA847" s="27">
        <v>0</v>
      </c>
      <c r="AB847" s="29">
        <f t="shared" si="115"/>
        <v>3300073130.4792442</v>
      </c>
      <c r="AC847" s="28">
        <v>0</v>
      </c>
      <c r="AD847" s="28">
        <v>0</v>
      </c>
      <c r="AE847" s="28"/>
      <c r="AF847" s="27">
        <v>0</v>
      </c>
      <c r="AG847" s="27">
        <f t="shared" si="118"/>
        <v>0</v>
      </c>
      <c r="AH847" s="27">
        <v>155427</v>
      </c>
      <c r="AI847" s="29">
        <f t="shared" si="116"/>
        <v>3300228557.4792442</v>
      </c>
    </row>
    <row r="848" spans="1:35" ht="30" x14ac:dyDescent="0.25">
      <c r="A848" s="11" t="s">
        <v>1214</v>
      </c>
      <c r="B848" s="10" t="s">
        <v>2408</v>
      </c>
      <c r="C848" s="10" t="s">
        <v>2038</v>
      </c>
      <c r="D848" s="10"/>
      <c r="E848" s="10" t="s">
        <v>607</v>
      </c>
      <c r="F848" s="10" t="s">
        <v>2074</v>
      </c>
      <c r="G848" s="10">
        <v>3668525630.3000002</v>
      </c>
      <c r="H848" s="10">
        <v>0</v>
      </c>
      <c r="I848" s="10">
        <v>0</v>
      </c>
      <c r="J848" s="10">
        <v>0</v>
      </c>
      <c r="K848" s="10">
        <f t="shared" si="117"/>
        <v>3668525630.3000002</v>
      </c>
      <c r="L848" s="10">
        <v>0</v>
      </c>
      <c r="M848" s="10">
        <v>1681010818.2473469</v>
      </c>
      <c r="N848" s="10">
        <v>24121915.708450317</v>
      </c>
      <c r="O848" s="10">
        <v>472897018.16000003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f t="shared" si="111"/>
        <v>5846555382.4157972</v>
      </c>
      <c r="W848" s="29">
        <v>3668525630.3000002</v>
      </c>
      <c r="X848" s="29">
        <f t="shared" si="112"/>
        <v>1681010818.2473469</v>
      </c>
      <c r="Y848" s="29">
        <f t="shared" si="113"/>
        <v>497018933.86845034</v>
      </c>
      <c r="Z848" s="29">
        <f t="shared" si="114"/>
        <v>5846555382.4157972</v>
      </c>
      <c r="AA848" s="27">
        <v>824802173</v>
      </c>
      <c r="AB848" s="29">
        <f t="shared" si="115"/>
        <v>5021753209.4157972</v>
      </c>
      <c r="AC848" s="28">
        <v>0</v>
      </c>
      <c r="AD848" s="28">
        <v>0</v>
      </c>
      <c r="AE848" s="28"/>
      <c r="AF848" s="27">
        <v>0</v>
      </c>
      <c r="AG848" s="27">
        <f t="shared" si="118"/>
        <v>0</v>
      </c>
      <c r="AH848" s="27">
        <v>281428</v>
      </c>
      <c r="AI848" s="29">
        <f t="shared" si="116"/>
        <v>5022034637.4157972</v>
      </c>
    </row>
    <row r="849" spans="1:35" ht="30" x14ac:dyDescent="0.25">
      <c r="A849" s="11" t="s">
        <v>1214</v>
      </c>
      <c r="B849" s="10" t="s">
        <v>2408</v>
      </c>
      <c r="C849" s="10" t="s">
        <v>2038</v>
      </c>
      <c r="D849" s="10"/>
      <c r="E849" s="10" t="s">
        <v>608</v>
      </c>
      <c r="F849" s="10" t="s">
        <v>1400</v>
      </c>
      <c r="G849" s="10">
        <v>1806302801.6600001</v>
      </c>
      <c r="H849" s="10">
        <v>0</v>
      </c>
      <c r="I849" s="10">
        <v>0</v>
      </c>
      <c r="J849" s="10">
        <v>0</v>
      </c>
      <c r="K849" s="10">
        <f t="shared" si="117"/>
        <v>1806302801.6600001</v>
      </c>
      <c r="L849" s="10">
        <v>0</v>
      </c>
      <c r="M849" s="10">
        <v>802002560.2565006</v>
      </c>
      <c r="N849" s="10">
        <v>11245241.267631471</v>
      </c>
      <c r="O849" s="10">
        <v>218299010.66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f t="shared" si="111"/>
        <v>2837849613.8441319</v>
      </c>
      <c r="W849" s="29">
        <v>1806302801.6600001</v>
      </c>
      <c r="X849" s="29">
        <f t="shared" si="112"/>
        <v>802002560.2565006</v>
      </c>
      <c r="Y849" s="29">
        <f t="shared" si="113"/>
        <v>229544251.92763147</v>
      </c>
      <c r="Z849" s="29">
        <f t="shared" si="114"/>
        <v>2837849613.8441319</v>
      </c>
      <c r="AA849" s="27">
        <v>1525283276.3299999</v>
      </c>
      <c r="AB849" s="29">
        <f t="shared" si="115"/>
        <v>1312566337.514132</v>
      </c>
      <c r="AC849" s="28">
        <v>0</v>
      </c>
      <c r="AD849" s="28">
        <v>0</v>
      </c>
      <c r="AE849" s="28"/>
      <c r="AF849" s="27">
        <v>0</v>
      </c>
      <c r="AG849" s="27">
        <f t="shared" si="118"/>
        <v>0</v>
      </c>
      <c r="AH849" s="27">
        <v>138125</v>
      </c>
      <c r="AI849" s="29">
        <f t="shared" si="116"/>
        <v>1312704462.514132</v>
      </c>
    </row>
    <row r="850" spans="1:35" ht="30" x14ac:dyDescent="0.25">
      <c r="A850" s="11" t="s">
        <v>1214</v>
      </c>
      <c r="B850" s="10" t="s">
        <v>2408</v>
      </c>
      <c r="C850" s="10" t="s">
        <v>2038</v>
      </c>
      <c r="D850" s="10"/>
      <c r="E850" s="10" t="s">
        <v>1117</v>
      </c>
      <c r="F850" s="10" t="s">
        <v>2075</v>
      </c>
      <c r="G850" s="10">
        <v>1116071036.3</v>
      </c>
      <c r="H850" s="10">
        <v>0</v>
      </c>
      <c r="I850" s="10">
        <v>0</v>
      </c>
      <c r="J850" s="10">
        <v>0</v>
      </c>
      <c r="K850" s="10">
        <f t="shared" si="117"/>
        <v>1116071036.3</v>
      </c>
      <c r="L850" s="10">
        <v>0</v>
      </c>
      <c r="M850" s="10">
        <v>180631517.62722033</v>
      </c>
      <c r="N850" s="10">
        <v>3399575.1256813407</v>
      </c>
      <c r="O850" s="10">
        <v>66272499.020000003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f t="shared" si="111"/>
        <v>1366374628.0729017</v>
      </c>
      <c r="W850" s="29">
        <v>1116071036.3</v>
      </c>
      <c r="X850" s="29">
        <f t="shared" si="112"/>
        <v>180631517.62722033</v>
      </c>
      <c r="Y850" s="29">
        <f t="shared" si="113"/>
        <v>69672074.145681351</v>
      </c>
      <c r="Z850" s="29">
        <f t="shared" si="114"/>
        <v>1366374628.0729017</v>
      </c>
      <c r="AA850" s="27">
        <v>159245533.37</v>
      </c>
      <c r="AB850" s="29">
        <f t="shared" si="115"/>
        <v>1207129094.7029018</v>
      </c>
      <c r="AC850" s="28">
        <v>0</v>
      </c>
      <c r="AD850" s="28">
        <v>0</v>
      </c>
      <c r="AE850" s="28"/>
      <c r="AF850" s="27">
        <v>0</v>
      </c>
      <c r="AG850" s="27">
        <f t="shared" si="118"/>
        <v>0</v>
      </c>
      <c r="AH850" s="27">
        <v>85245</v>
      </c>
      <c r="AI850" s="29">
        <f t="shared" si="116"/>
        <v>1207214339.7029018</v>
      </c>
    </row>
    <row r="851" spans="1:35" ht="30" x14ac:dyDescent="0.25">
      <c r="A851" s="11" t="s">
        <v>1214</v>
      </c>
      <c r="B851" s="10" t="s">
        <v>2408</v>
      </c>
      <c r="C851" s="10" t="s">
        <v>2038</v>
      </c>
      <c r="D851" s="10"/>
      <c r="E851" s="10" t="s">
        <v>609</v>
      </c>
      <c r="F851" s="10" t="s">
        <v>2076</v>
      </c>
      <c r="G851" s="10">
        <v>2601326665.5999999</v>
      </c>
      <c r="H851" s="10">
        <v>0</v>
      </c>
      <c r="I851" s="10">
        <v>0</v>
      </c>
      <c r="J851" s="10">
        <v>0</v>
      </c>
      <c r="K851" s="10">
        <f t="shared" si="117"/>
        <v>2601326665.5999999</v>
      </c>
      <c r="L851" s="10">
        <v>0</v>
      </c>
      <c r="M851" s="10">
        <v>1950310756.7258196</v>
      </c>
      <c r="N851" s="10">
        <v>25161086.625285149</v>
      </c>
      <c r="O851" s="10">
        <v>522147486.74000001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f t="shared" si="111"/>
        <v>5098945995.6911039</v>
      </c>
      <c r="W851" s="29">
        <v>2601326665.5999999</v>
      </c>
      <c r="X851" s="29">
        <f t="shared" si="112"/>
        <v>1950310756.7258196</v>
      </c>
      <c r="Y851" s="29">
        <f t="shared" si="113"/>
        <v>547308573.36528516</v>
      </c>
      <c r="Z851" s="29">
        <f t="shared" si="114"/>
        <v>5098945995.6911039</v>
      </c>
      <c r="AA851" s="27">
        <v>3512741563.1700001</v>
      </c>
      <c r="AB851" s="29">
        <f t="shared" si="115"/>
        <v>1586204432.5211039</v>
      </c>
      <c r="AC851" s="28">
        <v>0</v>
      </c>
      <c r="AD851" s="28">
        <v>0</v>
      </c>
      <c r="AE851" s="28"/>
      <c r="AF851" s="27">
        <v>682762383.77999997</v>
      </c>
      <c r="AG851" s="27">
        <f t="shared" si="118"/>
        <v>682762383.77999997</v>
      </c>
      <c r="AH851" s="27">
        <v>181875</v>
      </c>
      <c r="AI851" s="29">
        <f t="shared" si="116"/>
        <v>2269148691.3011036</v>
      </c>
    </row>
    <row r="852" spans="1:35" ht="30" x14ac:dyDescent="0.25">
      <c r="A852" s="11" t="s">
        <v>1214</v>
      </c>
      <c r="B852" s="10" t="s">
        <v>2406</v>
      </c>
      <c r="C852" s="10" t="s">
        <v>2077</v>
      </c>
      <c r="D852" s="10"/>
      <c r="E852" s="10" t="s">
        <v>611</v>
      </c>
      <c r="F852" s="10" t="s">
        <v>2077</v>
      </c>
      <c r="G852" s="10">
        <v>0</v>
      </c>
      <c r="H852" s="10">
        <v>0</v>
      </c>
      <c r="I852" s="10">
        <v>0</v>
      </c>
      <c r="J852" s="10">
        <v>0</v>
      </c>
      <c r="K852" s="10">
        <f t="shared" si="117"/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f t="shared" si="111"/>
        <v>0</v>
      </c>
      <c r="W852" s="29">
        <v>0</v>
      </c>
      <c r="X852" s="29">
        <f t="shared" si="112"/>
        <v>0</v>
      </c>
      <c r="Y852" s="29">
        <f t="shared" si="113"/>
        <v>0</v>
      </c>
      <c r="Z852" s="29">
        <f t="shared" si="114"/>
        <v>0</v>
      </c>
      <c r="AA852" s="27">
        <v>0</v>
      </c>
      <c r="AB852" s="29">
        <f t="shared" si="115"/>
        <v>0</v>
      </c>
      <c r="AC852" s="28">
        <v>0</v>
      </c>
      <c r="AD852" s="28">
        <v>0</v>
      </c>
      <c r="AE852" s="28"/>
      <c r="AF852" s="27">
        <v>0</v>
      </c>
      <c r="AG852" s="27">
        <f t="shared" si="118"/>
        <v>0</v>
      </c>
      <c r="AH852" s="27">
        <v>0</v>
      </c>
      <c r="AI852" s="29">
        <f t="shared" si="116"/>
        <v>0</v>
      </c>
    </row>
    <row r="853" spans="1:35" ht="30" x14ac:dyDescent="0.25">
      <c r="A853" s="11" t="s">
        <v>1214</v>
      </c>
      <c r="B853" s="10" t="s">
        <v>2406</v>
      </c>
      <c r="C853" s="10" t="s">
        <v>2077</v>
      </c>
      <c r="D853" s="10"/>
      <c r="E853" s="10" t="s">
        <v>1118</v>
      </c>
      <c r="F853" s="10" t="s">
        <v>1304</v>
      </c>
      <c r="G853" s="10">
        <v>0</v>
      </c>
      <c r="H853" s="10">
        <v>0</v>
      </c>
      <c r="I853" s="10">
        <v>0</v>
      </c>
      <c r="J853" s="10">
        <v>0</v>
      </c>
      <c r="K853" s="10">
        <f t="shared" si="117"/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f t="shared" si="111"/>
        <v>0</v>
      </c>
      <c r="W853" s="29">
        <v>0</v>
      </c>
      <c r="X853" s="29">
        <f t="shared" si="112"/>
        <v>0</v>
      </c>
      <c r="Y853" s="29">
        <f t="shared" si="113"/>
        <v>0</v>
      </c>
      <c r="Z853" s="29">
        <f t="shared" si="114"/>
        <v>0</v>
      </c>
      <c r="AA853" s="27">
        <v>0</v>
      </c>
      <c r="AB853" s="29">
        <f t="shared" si="115"/>
        <v>0</v>
      </c>
      <c r="AC853" s="28">
        <v>0</v>
      </c>
      <c r="AD853" s="28">
        <v>0</v>
      </c>
      <c r="AE853" s="28"/>
      <c r="AF853" s="27">
        <v>0</v>
      </c>
      <c r="AG853" s="27">
        <f t="shared" si="118"/>
        <v>0</v>
      </c>
      <c r="AH853" s="27">
        <v>0</v>
      </c>
      <c r="AI853" s="29">
        <f t="shared" si="116"/>
        <v>0</v>
      </c>
    </row>
    <row r="854" spans="1:35" ht="30" x14ac:dyDescent="0.25">
      <c r="A854" s="11" t="s">
        <v>1214</v>
      </c>
      <c r="B854" s="10" t="s">
        <v>2406</v>
      </c>
      <c r="C854" s="10" t="s">
        <v>2077</v>
      </c>
      <c r="D854" s="10"/>
      <c r="E854" s="10" t="s">
        <v>1119</v>
      </c>
      <c r="F854" s="10" t="s">
        <v>1493</v>
      </c>
      <c r="G854" s="10">
        <v>498703404.69999999</v>
      </c>
      <c r="H854" s="10">
        <v>0</v>
      </c>
      <c r="I854" s="10">
        <v>0</v>
      </c>
      <c r="J854" s="10">
        <v>0</v>
      </c>
      <c r="K854" s="10">
        <f t="shared" si="117"/>
        <v>498703404.69999999</v>
      </c>
      <c r="L854" s="10">
        <v>0</v>
      </c>
      <c r="M854" s="10">
        <v>867188175.4209106</v>
      </c>
      <c r="N854" s="10">
        <v>2996241.794673562</v>
      </c>
      <c r="O854" s="10">
        <v>59677355.899999999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f t="shared" si="111"/>
        <v>1428565177.8155842</v>
      </c>
      <c r="W854" s="29">
        <v>498703404.69999999</v>
      </c>
      <c r="X854" s="29">
        <f t="shared" si="112"/>
        <v>867188175.4209106</v>
      </c>
      <c r="Y854" s="29">
        <f t="shared" si="113"/>
        <v>62673597.694673561</v>
      </c>
      <c r="Z854" s="29">
        <f t="shared" si="114"/>
        <v>1428565177.8155842</v>
      </c>
      <c r="AA854" s="27">
        <v>752276855</v>
      </c>
      <c r="AB854" s="29">
        <f t="shared" si="115"/>
        <v>676288322.81558418</v>
      </c>
      <c r="AC854" s="28">
        <v>0</v>
      </c>
      <c r="AD854" s="28">
        <v>0</v>
      </c>
      <c r="AE854" s="28"/>
      <c r="AF854" s="27">
        <v>0</v>
      </c>
      <c r="AG854" s="27">
        <f t="shared" si="118"/>
        <v>0</v>
      </c>
      <c r="AH854" s="27">
        <v>38395</v>
      </c>
      <c r="AI854" s="29">
        <f t="shared" si="116"/>
        <v>676326717.81558418</v>
      </c>
    </row>
    <row r="855" spans="1:35" ht="30" x14ac:dyDescent="0.25">
      <c r="A855" s="11" t="s">
        <v>1214</v>
      </c>
      <c r="B855" s="10" t="s">
        <v>2406</v>
      </c>
      <c r="C855" s="10" t="s">
        <v>2077</v>
      </c>
      <c r="D855" s="10"/>
      <c r="E855" s="10" t="s">
        <v>612</v>
      </c>
      <c r="F855" s="10" t="s">
        <v>2078</v>
      </c>
      <c r="G855" s="10">
        <v>1908276353.75</v>
      </c>
      <c r="H855" s="10">
        <v>0</v>
      </c>
      <c r="I855" s="10">
        <v>0</v>
      </c>
      <c r="J855" s="10">
        <v>0</v>
      </c>
      <c r="K855" s="10">
        <f t="shared" si="117"/>
        <v>1908276353.75</v>
      </c>
      <c r="L855" s="10">
        <v>0</v>
      </c>
      <c r="M855" s="10">
        <v>3088339671.0744038</v>
      </c>
      <c r="N855" s="10">
        <v>18766279.58885169</v>
      </c>
      <c r="O855" s="10">
        <v>381113839.99000001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f t="shared" si="111"/>
        <v>5396496144.4032555</v>
      </c>
      <c r="W855" s="29">
        <v>1908276353.75</v>
      </c>
      <c r="X855" s="29">
        <f t="shared" si="112"/>
        <v>3088339671.0744038</v>
      </c>
      <c r="Y855" s="29">
        <f t="shared" si="113"/>
        <v>399880119.5788517</v>
      </c>
      <c r="Z855" s="29">
        <f t="shared" si="114"/>
        <v>5396496144.4032555</v>
      </c>
      <c r="AA855" s="27">
        <v>2509988306.7600002</v>
      </c>
      <c r="AB855" s="29">
        <f t="shared" si="115"/>
        <v>2886507837.6432552</v>
      </c>
      <c r="AC855" s="28">
        <v>0</v>
      </c>
      <c r="AD855" s="28">
        <v>0</v>
      </c>
      <c r="AE855" s="28"/>
      <c r="AF855" s="27">
        <v>3970030595.5300002</v>
      </c>
      <c r="AG855" s="27">
        <f t="shared" si="118"/>
        <v>3970030595.5300002</v>
      </c>
      <c r="AH855" s="27">
        <v>102962</v>
      </c>
      <c r="AI855" s="29">
        <f t="shared" si="116"/>
        <v>6856641395.1732559</v>
      </c>
    </row>
    <row r="856" spans="1:35" ht="30" x14ac:dyDescent="0.25">
      <c r="A856" s="11" t="s">
        <v>1214</v>
      </c>
      <c r="B856" s="10" t="s">
        <v>2406</v>
      </c>
      <c r="C856" s="10" t="s">
        <v>2077</v>
      </c>
      <c r="D856" s="10"/>
      <c r="E856" s="10" t="s">
        <v>1120</v>
      </c>
      <c r="F856" s="10" t="s">
        <v>2079</v>
      </c>
      <c r="G856" s="10">
        <v>1165554135.2</v>
      </c>
      <c r="H856" s="10">
        <v>0</v>
      </c>
      <c r="I856" s="10">
        <v>0</v>
      </c>
      <c r="J856" s="10">
        <v>0</v>
      </c>
      <c r="K856" s="10">
        <f t="shared" si="117"/>
        <v>1165554135.2</v>
      </c>
      <c r="L856" s="10">
        <v>0</v>
      </c>
      <c r="M856" s="10">
        <v>1876695981.5959167</v>
      </c>
      <c r="N856" s="10">
        <v>11424049.860461831</v>
      </c>
      <c r="O856" s="10">
        <v>233033603.96000001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f t="shared" si="111"/>
        <v>3286707770.6163783</v>
      </c>
      <c r="W856" s="29">
        <v>1165554135.2</v>
      </c>
      <c r="X856" s="29">
        <f t="shared" si="112"/>
        <v>1876695981.5959167</v>
      </c>
      <c r="Y856" s="29">
        <f t="shared" si="113"/>
        <v>244457653.82046184</v>
      </c>
      <c r="Z856" s="29">
        <f t="shared" si="114"/>
        <v>3286707770.6163783</v>
      </c>
      <c r="AA856" s="27">
        <v>1723373890.3299999</v>
      </c>
      <c r="AB856" s="29">
        <f t="shared" si="115"/>
        <v>1563333880.2863784</v>
      </c>
      <c r="AC856" s="28">
        <v>0</v>
      </c>
      <c r="AD856" s="28">
        <v>0</v>
      </c>
      <c r="AE856" s="28"/>
      <c r="AF856" s="27">
        <v>0</v>
      </c>
      <c r="AG856" s="27">
        <f t="shared" si="118"/>
        <v>0</v>
      </c>
      <c r="AH856" s="27">
        <v>66172</v>
      </c>
      <c r="AI856" s="29">
        <f t="shared" si="116"/>
        <v>1563400052.2863784</v>
      </c>
    </row>
    <row r="857" spans="1:35" ht="30" x14ac:dyDescent="0.25">
      <c r="A857" s="11" t="s">
        <v>1214</v>
      </c>
      <c r="B857" s="10" t="s">
        <v>2406</v>
      </c>
      <c r="C857" s="10" t="s">
        <v>2077</v>
      </c>
      <c r="D857" s="10"/>
      <c r="E857" s="10" t="s">
        <v>613</v>
      </c>
      <c r="F857" s="10" t="s">
        <v>1448</v>
      </c>
      <c r="G857" s="10">
        <v>578092382.03999996</v>
      </c>
      <c r="H857" s="10">
        <v>0</v>
      </c>
      <c r="I857" s="10">
        <v>0</v>
      </c>
      <c r="J857" s="10">
        <v>0</v>
      </c>
      <c r="K857" s="10">
        <f t="shared" si="117"/>
        <v>578092382.03999996</v>
      </c>
      <c r="L857" s="10">
        <v>0</v>
      </c>
      <c r="M857" s="10">
        <v>545006326.6788528</v>
      </c>
      <c r="N857" s="10">
        <v>4597574.1722846627</v>
      </c>
      <c r="O857" s="10">
        <v>92297155.739999995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f t="shared" si="111"/>
        <v>1219993438.6311374</v>
      </c>
      <c r="W857" s="29">
        <v>578092382.03999996</v>
      </c>
      <c r="X857" s="29">
        <f t="shared" si="112"/>
        <v>545006326.6788528</v>
      </c>
      <c r="Y857" s="29">
        <f t="shared" si="113"/>
        <v>96894729.912284657</v>
      </c>
      <c r="Z857" s="29">
        <f t="shared" si="114"/>
        <v>1219993438.6311374</v>
      </c>
      <c r="AA857" s="27">
        <v>370501283.88</v>
      </c>
      <c r="AB857" s="29">
        <f t="shared" si="115"/>
        <v>849492154.75113738</v>
      </c>
      <c r="AC857" s="28">
        <v>0</v>
      </c>
      <c r="AD857" s="28">
        <v>0</v>
      </c>
      <c r="AE857" s="28"/>
      <c r="AF857" s="27">
        <v>0</v>
      </c>
      <c r="AG857" s="27">
        <f t="shared" si="118"/>
        <v>0</v>
      </c>
      <c r="AH857" s="27">
        <v>44905</v>
      </c>
      <c r="AI857" s="29">
        <f t="shared" si="116"/>
        <v>849537059.75113738</v>
      </c>
    </row>
    <row r="858" spans="1:35" ht="30" x14ac:dyDescent="0.25">
      <c r="A858" s="11" t="s">
        <v>1214</v>
      </c>
      <c r="B858" s="10" t="s">
        <v>2406</v>
      </c>
      <c r="C858" s="10" t="s">
        <v>2077</v>
      </c>
      <c r="D858" s="10"/>
      <c r="E858" s="10" t="s">
        <v>614</v>
      </c>
      <c r="F858" s="10" t="s">
        <v>2080</v>
      </c>
      <c r="G858" s="10">
        <v>737193034.5</v>
      </c>
      <c r="H858" s="10">
        <v>0</v>
      </c>
      <c r="I858" s="10">
        <v>0</v>
      </c>
      <c r="J858" s="10">
        <v>0</v>
      </c>
      <c r="K858" s="10">
        <f t="shared" si="117"/>
        <v>737193034.5</v>
      </c>
      <c r="L858" s="10">
        <v>0</v>
      </c>
      <c r="M858" s="10">
        <v>381915648.35573363</v>
      </c>
      <c r="N858" s="10">
        <v>7260865.0328150392</v>
      </c>
      <c r="O858" s="10">
        <v>147140974.69999999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f t="shared" si="111"/>
        <v>1273510522.5885487</v>
      </c>
      <c r="W858" s="29">
        <v>737193034.5</v>
      </c>
      <c r="X858" s="29">
        <f t="shared" si="112"/>
        <v>381915648.35573363</v>
      </c>
      <c r="Y858" s="29">
        <f t="shared" si="113"/>
        <v>154401839.73281503</v>
      </c>
      <c r="Z858" s="29">
        <f t="shared" si="114"/>
        <v>1273510522.5885487</v>
      </c>
      <c r="AA858" s="27">
        <v>912182189.96000004</v>
      </c>
      <c r="AB858" s="29">
        <f t="shared" si="115"/>
        <v>361328332.62854862</v>
      </c>
      <c r="AC858" s="28">
        <v>0</v>
      </c>
      <c r="AD858" s="28">
        <v>0</v>
      </c>
      <c r="AE858" s="28"/>
      <c r="AF858" s="27">
        <v>0</v>
      </c>
      <c r="AG858" s="27">
        <f t="shared" si="118"/>
        <v>0</v>
      </c>
      <c r="AH858" s="27">
        <v>45746</v>
      </c>
      <c r="AI858" s="29">
        <f t="shared" si="116"/>
        <v>361374078.62854862</v>
      </c>
    </row>
    <row r="859" spans="1:35" ht="30" x14ac:dyDescent="0.25">
      <c r="A859" s="11" t="s">
        <v>1214</v>
      </c>
      <c r="B859" s="10" t="s">
        <v>2406</v>
      </c>
      <c r="C859" s="10" t="s">
        <v>2077</v>
      </c>
      <c r="D859" s="10"/>
      <c r="E859" s="10" t="s">
        <v>615</v>
      </c>
      <c r="F859" s="10" t="s">
        <v>2081</v>
      </c>
      <c r="G859" s="10">
        <v>700614371.52999997</v>
      </c>
      <c r="H859" s="10">
        <v>0</v>
      </c>
      <c r="I859" s="10">
        <v>0</v>
      </c>
      <c r="J859" s="10">
        <v>0</v>
      </c>
      <c r="K859" s="10">
        <f t="shared" si="117"/>
        <v>700614371.52999997</v>
      </c>
      <c r="L859" s="10">
        <v>0</v>
      </c>
      <c r="M859" s="10">
        <v>1077669960.6693106</v>
      </c>
      <c r="N859" s="10">
        <v>5736954.9792076051</v>
      </c>
      <c r="O859" s="10">
        <v>113141196.05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f t="shared" si="111"/>
        <v>1897162483.228518</v>
      </c>
      <c r="W859" s="29">
        <v>700614371.52999997</v>
      </c>
      <c r="X859" s="29">
        <f t="shared" si="112"/>
        <v>1077669960.6693106</v>
      </c>
      <c r="Y859" s="29">
        <f t="shared" si="113"/>
        <v>118878151.0292076</v>
      </c>
      <c r="Z859" s="29">
        <f t="shared" si="114"/>
        <v>1897162483.2285182</v>
      </c>
      <c r="AA859" s="27">
        <v>140965550.55000001</v>
      </c>
      <c r="AB859" s="29">
        <f t="shared" si="115"/>
        <v>1756196932.6785183</v>
      </c>
      <c r="AC859" s="28">
        <v>0</v>
      </c>
      <c r="AD859" s="28">
        <v>0</v>
      </c>
      <c r="AE859" s="28"/>
      <c r="AF859" s="27">
        <v>0</v>
      </c>
      <c r="AG859" s="27">
        <f t="shared" si="118"/>
        <v>0</v>
      </c>
      <c r="AH859" s="27">
        <v>53644</v>
      </c>
      <c r="AI859" s="29">
        <f t="shared" si="116"/>
        <v>1756250576.6785183</v>
      </c>
    </row>
    <row r="860" spans="1:35" ht="30" x14ac:dyDescent="0.25">
      <c r="A860" s="11" t="s">
        <v>1214</v>
      </c>
      <c r="B860" s="10" t="s">
        <v>2406</v>
      </c>
      <c r="C860" s="10" t="s">
        <v>2077</v>
      </c>
      <c r="D860" s="10"/>
      <c r="E860" s="10" t="s">
        <v>616</v>
      </c>
      <c r="F860" s="10" t="s">
        <v>2082</v>
      </c>
      <c r="G860" s="10">
        <v>1657084037.7</v>
      </c>
      <c r="H860" s="10">
        <v>0</v>
      </c>
      <c r="I860" s="10">
        <v>0</v>
      </c>
      <c r="J860" s="10">
        <v>0</v>
      </c>
      <c r="K860" s="10">
        <f t="shared" si="117"/>
        <v>1657084037.7</v>
      </c>
      <c r="L860" s="10">
        <v>0</v>
      </c>
      <c r="M860" s="10">
        <v>1550347471.8780158</v>
      </c>
      <c r="N860" s="10">
        <v>16009321.040195942</v>
      </c>
      <c r="O860" s="10">
        <v>332765553.05000001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f t="shared" si="111"/>
        <v>3556206383.6682119</v>
      </c>
      <c r="W860" s="29">
        <v>1657084037.7</v>
      </c>
      <c r="X860" s="29">
        <f t="shared" si="112"/>
        <v>1550347471.8780158</v>
      </c>
      <c r="Y860" s="29">
        <f t="shared" si="113"/>
        <v>348774874.09019595</v>
      </c>
      <c r="Z860" s="29">
        <f t="shared" si="114"/>
        <v>3556206383.6682119</v>
      </c>
      <c r="AA860" s="27">
        <v>548931973.61000001</v>
      </c>
      <c r="AB860" s="29">
        <f t="shared" si="115"/>
        <v>3007274410.0582118</v>
      </c>
      <c r="AC860" s="28">
        <v>0</v>
      </c>
      <c r="AD860" s="28">
        <v>0</v>
      </c>
      <c r="AE860" s="28"/>
      <c r="AF860" s="27">
        <v>0</v>
      </c>
      <c r="AG860" s="27">
        <f t="shared" si="118"/>
        <v>0</v>
      </c>
      <c r="AH860" s="27">
        <v>93129</v>
      </c>
      <c r="AI860" s="29">
        <f t="shared" si="116"/>
        <v>3007367539.0582118</v>
      </c>
    </row>
    <row r="861" spans="1:35" ht="30" x14ac:dyDescent="0.25">
      <c r="A861" s="11" t="s">
        <v>1214</v>
      </c>
      <c r="B861" s="10" t="s">
        <v>2406</v>
      </c>
      <c r="C861" s="10" t="s">
        <v>2077</v>
      </c>
      <c r="D861" s="10"/>
      <c r="E861" s="10" t="s">
        <v>617</v>
      </c>
      <c r="F861" s="10" t="s">
        <v>2083</v>
      </c>
      <c r="G861" s="10">
        <v>1562595226.4000001</v>
      </c>
      <c r="H861" s="10">
        <v>0</v>
      </c>
      <c r="I861" s="10">
        <v>0</v>
      </c>
      <c r="J861" s="10">
        <v>0</v>
      </c>
      <c r="K861" s="10">
        <f t="shared" si="117"/>
        <v>1562595226.4000001</v>
      </c>
      <c r="L861" s="10">
        <v>0</v>
      </c>
      <c r="M861" s="10">
        <v>2523262901.7235918</v>
      </c>
      <c r="N861" s="10">
        <v>15393107.557699561</v>
      </c>
      <c r="O861" s="10">
        <v>311903687.29000002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f t="shared" si="111"/>
        <v>4413154922.9712915</v>
      </c>
      <c r="W861" s="29">
        <v>1562595226.4000001</v>
      </c>
      <c r="X861" s="29">
        <f t="shared" si="112"/>
        <v>2523262901.7235918</v>
      </c>
      <c r="Y861" s="29">
        <f t="shared" si="113"/>
        <v>327296794.84769958</v>
      </c>
      <c r="Z861" s="29">
        <f t="shared" si="114"/>
        <v>4413154922.9712915</v>
      </c>
      <c r="AA861" s="27">
        <v>0</v>
      </c>
      <c r="AB861" s="29">
        <f t="shared" si="115"/>
        <v>4413154922.9712915</v>
      </c>
      <c r="AC861" s="28">
        <v>0</v>
      </c>
      <c r="AD861" s="28">
        <v>0</v>
      </c>
      <c r="AE861" s="28"/>
      <c r="AF861" s="27">
        <v>1501650770</v>
      </c>
      <c r="AG861" s="27">
        <f t="shared" si="118"/>
        <v>1501650770</v>
      </c>
      <c r="AH861" s="27">
        <v>100962</v>
      </c>
      <c r="AI861" s="29">
        <f t="shared" si="116"/>
        <v>5914906654.9712915</v>
      </c>
    </row>
    <row r="862" spans="1:35" ht="30" x14ac:dyDescent="0.25">
      <c r="A862" s="11" t="s">
        <v>1214</v>
      </c>
      <c r="B862" s="10" t="s">
        <v>2406</v>
      </c>
      <c r="C862" s="10" t="s">
        <v>2077</v>
      </c>
      <c r="D862" s="10"/>
      <c r="E862" s="10" t="s">
        <v>618</v>
      </c>
      <c r="F862" s="10" t="s">
        <v>2084</v>
      </c>
      <c r="G862" s="10">
        <v>505502122.27999997</v>
      </c>
      <c r="H862" s="10">
        <v>0</v>
      </c>
      <c r="I862" s="10">
        <v>0</v>
      </c>
      <c r="J862" s="10">
        <v>0</v>
      </c>
      <c r="K862" s="10">
        <f t="shared" si="117"/>
        <v>505502122.27999997</v>
      </c>
      <c r="L862" s="10">
        <v>0</v>
      </c>
      <c r="M862" s="10">
        <v>797204095.95867634</v>
      </c>
      <c r="N862" s="10">
        <v>4894222.6507723629</v>
      </c>
      <c r="O862" s="10">
        <v>97674121.640000001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f t="shared" si="111"/>
        <v>1405274562.5294487</v>
      </c>
      <c r="W862" s="29">
        <v>505502122.27999997</v>
      </c>
      <c r="X862" s="29">
        <f t="shared" si="112"/>
        <v>797204095.95867634</v>
      </c>
      <c r="Y862" s="29">
        <f t="shared" si="113"/>
        <v>102568344.29077236</v>
      </c>
      <c r="Z862" s="29">
        <f t="shared" si="114"/>
        <v>1405274562.5294487</v>
      </c>
      <c r="AA862" s="27">
        <v>841885807.5</v>
      </c>
      <c r="AB862" s="29">
        <f t="shared" si="115"/>
        <v>563388755.02944875</v>
      </c>
      <c r="AC862" s="28">
        <v>0</v>
      </c>
      <c r="AD862" s="28">
        <v>0</v>
      </c>
      <c r="AE862" s="28"/>
      <c r="AF862" s="27">
        <v>402128866.60000002</v>
      </c>
      <c r="AG862" s="27">
        <f t="shared" si="118"/>
        <v>402128866.60000002</v>
      </c>
      <c r="AH862" s="27">
        <v>38821</v>
      </c>
      <c r="AI862" s="29">
        <f t="shared" si="116"/>
        <v>965556442.62944877</v>
      </c>
    </row>
    <row r="863" spans="1:35" ht="30" x14ac:dyDescent="0.25">
      <c r="A863" s="11" t="s">
        <v>1214</v>
      </c>
      <c r="B863" s="10" t="s">
        <v>2406</v>
      </c>
      <c r="C863" s="10" t="s">
        <v>2077</v>
      </c>
      <c r="D863" s="10"/>
      <c r="E863" s="10" t="s">
        <v>1121</v>
      </c>
      <c r="F863" s="10" t="s">
        <v>2085</v>
      </c>
      <c r="G863" s="10">
        <v>1390796089.8</v>
      </c>
      <c r="H863" s="10">
        <v>0</v>
      </c>
      <c r="I863" s="10">
        <v>0</v>
      </c>
      <c r="J863" s="10">
        <v>0</v>
      </c>
      <c r="K863" s="10">
        <f t="shared" si="117"/>
        <v>1390796089.8</v>
      </c>
      <c r="L863" s="10">
        <v>0</v>
      </c>
      <c r="M863" s="10">
        <v>2246314394.375875</v>
      </c>
      <c r="N863" s="10">
        <v>13713409.766689718</v>
      </c>
      <c r="O863" s="10">
        <v>277527846.49000001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f t="shared" si="111"/>
        <v>3928351740.4325647</v>
      </c>
      <c r="W863" s="29">
        <v>1390796089.8</v>
      </c>
      <c r="X863" s="29">
        <f t="shared" si="112"/>
        <v>2246314394.375875</v>
      </c>
      <c r="Y863" s="29">
        <f t="shared" si="113"/>
        <v>291241256.25668973</v>
      </c>
      <c r="Z863" s="29">
        <f t="shared" si="114"/>
        <v>3928351740.4325643</v>
      </c>
      <c r="AA863" s="27">
        <v>2901421785</v>
      </c>
      <c r="AB863" s="29">
        <f t="shared" si="115"/>
        <v>1026929955.4325643</v>
      </c>
      <c r="AC863" s="28">
        <v>0</v>
      </c>
      <c r="AD863" s="28">
        <v>0</v>
      </c>
      <c r="AE863" s="28"/>
      <c r="AF863" s="27">
        <v>1892770973</v>
      </c>
      <c r="AG863" s="27">
        <f t="shared" si="118"/>
        <v>1892770973</v>
      </c>
      <c r="AH863" s="27">
        <v>74579</v>
      </c>
      <c r="AI863" s="29">
        <f t="shared" si="116"/>
        <v>2919775507.4325643</v>
      </c>
    </row>
    <row r="864" spans="1:35" ht="30" x14ac:dyDescent="0.25">
      <c r="A864" s="11" t="s">
        <v>1214</v>
      </c>
      <c r="B864" s="10" t="s">
        <v>2406</v>
      </c>
      <c r="C864" s="10" t="s">
        <v>2077</v>
      </c>
      <c r="D864" s="10"/>
      <c r="E864" s="10" t="s">
        <v>1122</v>
      </c>
      <c r="F864" s="10" t="s">
        <v>2086</v>
      </c>
      <c r="G864" s="10">
        <v>519478384.47000003</v>
      </c>
      <c r="H864" s="10">
        <v>0</v>
      </c>
      <c r="I864" s="10">
        <v>0</v>
      </c>
      <c r="J864" s="10">
        <v>0</v>
      </c>
      <c r="K864" s="10">
        <f t="shared" si="117"/>
        <v>519478384.47000003</v>
      </c>
      <c r="L864" s="10">
        <v>0</v>
      </c>
      <c r="M864" s="10">
        <v>839536128.1258316</v>
      </c>
      <c r="N864" s="10">
        <v>5129616.4033973515</v>
      </c>
      <c r="O864" s="10">
        <v>103537509.43000001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f t="shared" si="111"/>
        <v>1467681638.429229</v>
      </c>
      <c r="W864" s="29">
        <v>519478384.47000003</v>
      </c>
      <c r="X864" s="29">
        <f t="shared" si="112"/>
        <v>839536128.1258316</v>
      </c>
      <c r="Y864" s="29">
        <f t="shared" si="113"/>
        <v>108667125.83339736</v>
      </c>
      <c r="Z864" s="29">
        <f t="shared" si="114"/>
        <v>1467681638.429229</v>
      </c>
      <c r="AA864" s="27">
        <v>487228800</v>
      </c>
      <c r="AB864" s="29">
        <f t="shared" si="115"/>
        <v>980452838.42922902</v>
      </c>
      <c r="AC864" s="28">
        <v>0</v>
      </c>
      <c r="AD864" s="28">
        <v>0</v>
      </c>
      <c r="AE864" s="28"/>
      <c r="AF864" s="27">
        <v>0</v>
      </c>
      <c r="AG864" s="27">
        <f t="shared" si="118"/>
        <v>0</v>
      </c>
      <c r="AH864" s="27">
        <v>39633</v>
      </c>
      <c r="AI864" s="29">
        <f t="shared" si="116"/>
        <v>980492471.42922902</v>
      </c>
    </row>
    <row r="865" spans="1:35" ht="30" x14ac:dyDescent="0.25">
      <c r="A865" s="11" t="s">
        <v>1214</v>
      </c>
      <c r="B865" s="10" t="s">
        <v>2406</v>
      </c>
      <c r="C865" s="10" t="s">
        <v>1623</v>
      </c>
      <c r="D865" s="10"/>
      <c r="E865" s="10" t="s">
        <v>620</v>
      </c>
      <c r="F865" s="10" t="s">
        <v>1623</v>
      </c>
      <c r="G865" s="10">
        <v>0</v>
      </c>
      <c r="H865" s="10">
        <v>0</v>
      </c>
      <c r="I865" s="10">
        <v>0</v>
      </c>
      <c r="J865" s="10">
        <v>0</v>
      </c>
      <c r="K865" s="10">
        <f t="shared" si="117"/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f t="shared" si="111"/>
        <v>0</v>
      </c>
      <c r="W865" s="29">
        <v>0</v>
      </c>
      <c r="X865" s="29">
        <f t="shared" si="112"/>
        <v>0</v>
      </c>
      <c r="Y865" s="29">
        <f t="shared" si="113"/>
        <v>0</v>
      </c>
      <c r="Z865" s="29">
        <f t="shared" si="114"/>
        <v>0</v>
      </c>
      <c r="AA865" s="27">
        <v>0</v>
      </c>
      <c r="AB865" s="29">
        <f t="shared" si="115"/>
        <v>0</v>
      </c>
      <c r="AC865" s="28">
        <v>0</v>
      </c>
      <c r="AD865" s="28">
        <v>0</v>
      </c>
      <c r="AE865" s="28"/>
      <c r="AF865" s="27">
        <v>0</v>
      </c>
      <c r="AG865" s="27">
        <f t="shared" si="118"/>
        <v>0</v>
      </c>
      <c r="AH865" s="27">
        <v>0</v>
      </c>
      <c r="AI865" s="29">
        <f t="shared" si="116"/>
        <v>0</v>
      </c>
    </row>
    <row r="866" spans="1:35" ht="30" x14ac:dyDescent="0.25">
      <c r="A866" s="11" t="s">
        <v>1214</v>
      </c>
      <c r="B866" s="10" t="s">
        <v>2406</v>
      </c>
      <c r="C866" s="10" t="s">
        <v>1623</v>
      </c>
      <c r="D866" s="10"/>
      <c r="E866" s="10" t="s">
        <v>621</v>
      </c>
      <c r="F866" s="10" t="s">
        <v>2087</v>
      </c>
      <c r="G866" s="10">
        <v>0</v>
      </c>
      <c r="H866" s="10">
        <v>0</v>
      </c>
      <c r="I866" s="10">
        <v>0</v>
      </c>
      <c r="J866" s="10">
        <v>0</v>
      </c>
      <c r="K866" s="10">
        <f t="shared" si="117"/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f t="shared" si="111"/>
        <v>0</v>
      </c>
      <c r="W866" s="29">
        <v>0</v>
      </c>
      <c r="X866" s="29">
        <f t="shared" si="112"/>
        <v>0</v>
      </c>
      <c r="Y866" s="29">
        <f t="shared" si="113"/>
        <v>0</v>
      </c>
      <c r="Z866" s="29">
        <f t="shared" si="114"/>
        <v>0</v>
      </c>
      <c r="AA866" s="27">
        <v>0</v>
      </c>
      <c r="AB866" s="29">
        <f t="shared" si="115"/>
        <v>0</v>
      </c>
      <c r="AC866" s="28">
        <v>0</v>
      </c>
      <c r="AD866" s="28">
        <v>0</v>
      </c>
      <c r="AE866" s="28"/>
      <c r="AF866" s="27">
        <v>0</v>
      </c>
      <c r="AG866" s="27">
        <f t="shared" si="118"/>
        <v>0</v>
      </c>
      <c r="AH866" s="27">
        <v>0</v>
      </c>
      <c r="AI866" s="29">
        <f t="shared" si="116"/>
        <v>0</v>
      </c>
    </row>
    <row r="867" spans="1:35" ht="30" x14ac:dyDescent="0.25">
      <c r="A867" s="11" t="s">
        <v>1214</v>
      </c>
      <c r="B867" s="10" t="s">
        <v>2406</v>
      </c>
      <c r="C867" s="10" t="s">
        <v>1623</v>
      </c>
      <c r="D867" s="10"/>
      <c r="E867" s="10" t="s">
        <v>622</v>
      </c>
      <c r="F867" s="10" t="s">
        <v>2088</v>
      </c>
      <c r="G867" s="10">
        <v>1017019599.05</v>
      </c>
      <c r="H867" s="10">
        <v>0</v>
      </c>
      <c r="I867" s="10">
        <v>0</v>
      </c>
      <c r="J867" s="10">
        <v>0</v>
      </c>
      <c r="K867" s="10">
        <f t="shared" si="117"/>
        <v>1017019599.05</v>
      </c>
      <c r="L867" s="10">
        <v>0</v>
      </c>
      <c r="M867" s="10">
        <v>1638186902.9908214</v>
      </c>
      <c r="N867" s="10">
        <v>9975877.2630255818</v>
      </c>
      <c r="O867" s="10">
        <v>203270868.41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f t="shared" si="111"/>
        <v>2868453247.7138467</v>
      </c>
      <c r="W867" s="29">
        <v>1017019599.05</v>
      </c>
      <c r="X867" s="29">
        <f t="shared" si="112"/>
        <v>1638186902.9908214</v>
      </c>
      <c r="Y867" s="29">
        <f t="shared" si="113"/>
        <v>213246745.67302558</v>
      </c>
      <c r="Z867" s="29">
        <f t="shared" si="114"/>
        <v>2868453247.7138467</v>
      </c>
      <c r="AA867" s="27">
        <v>612056557.32000005</v>
      </c>
      <c r="AB867" s="29">
        <f t="shared" si="115"/>
        <v>2256396690.3938465</v>
      </c>
      <c r="AC867" s="28">
        <v>0</v>
      </c>
      <c r="AD867" s="28">
        <v>0</v>
      </c>
      <c r="AE867" s="28"/>
      <c r="AF867" s="27">
        <v>0</v>
      </c>
      <c r="AG867" s="27">
        <f t="shared" si="118"/>
        <v>0</v>
      </c>
      <c r="AH867" s="27">
        <v>58548</v>
      </c>
      <c r="AI867" s="29">
        <f t="shared" si="116"/>
        <v>2256455238.3938465</v>
      </c>
    </row>
    <row r="868" spans="1:35" ht="30" x14ac:dyDescent="0.25">
      <c r="A868" s="11" t="s">
        <v>1214</v>
      </c>
      <c r="B868" s="10" t="s">
        <v>2406</v>
      </c>
      <c r="C868" s="10" t="s">
        <v>1623</v>
      </c>
      <c r="D868" s="10"/>
      <c r="E868" s="10" t="s">
        <v>623</v>
      </c>
      <c r="F868" s="10" t="s">
        <v>1650</v>
      </c>
      <c r="G868" s="10">
        <v>599694036.87</v>
      </c>
      <c r="H868" s="10">
        <v>0</v>
      </c>
      <c r="I868" s="10">
        <v>0</v>
      </c>
      <c r="J868" s="10">
        <v>0</v>
      </c>
      <c r="K868" s="10">
        <f t="shared" si="117"/>
        <v>599694036.87</v>
      </c>
      <c r="L868" s="10">
        <v>0</v>
      </c>
      <c r="M868" s="10">
        <v>882797410.79511666</v>
      </c>
      <c r="N868" s="10">
        <v>5388615.6654109657</v>
      </c>
      <c r="O868" s="10">
        <v>108751321.59999999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f t="shared" si="111"/>
        <v>1596631384.9305277</v>
      </c>
      <c r="W868" s="29">
        <v>599694036.87</v>
      </c>
      <c r="X868" s="29">
        <f t="shared" si="112"/>
        <v>882797410.79511666</v>
      </c>
      <c r="Y868" s="29">
        <f t="shared" si="113"/>
        <v>114139937.26541096</v>
      </c>
      <c r="Z868" s="29">
        <f t="shared" si="114"/>
        <v>1596631384.9305277</v>
      </c>
      <c r="AA868" s="27">
        <v>516199555.60000002</v>
      </c>
      <c r="AB868" s="29">
        <f t="shared" si="115"/>
        <v>1080431829.3305278</v>
      </c>
      <c r="AC868" s="28">
        <v>0</v>
      </c>
      <c r="AD868" s="28">
        <v>0</v>
      </c>
      <c r="AE868" s="28"/>
      <c r="AF868" s="27">
        <v>0</v>
      </c>
      <c r="AG868" s="27">
        <f t="shared" si="118"/>
        <v>0</v>
      </c>
      <c r="AH868" s="27">
        <v>45999</v>
      </c>
      <c r="AI868" s="29">
        <f t="shared" si="116"/>
        <v>1080477828.3305278</v>
      </c>
    </row>
    <row r="869" spans="1:35" ht="30" x14ac:dyDescent="0.25">
      <c r="A869" s="11" t="s">
        <v>1214</v>
      </c>
      <c r="B869" s="10" t="s">
        <v>2406</v>
      </c>
      <c r="C869" s="10" t="s">
        <v>1623</v>
      </c>
      <c r="D869" s="10"/>
      <c r="E869" s="10" t="s">
        <v>624</v>
      </c>
      <c r="F869" s="10" t="s">
        <v>2089</v>
      </c>
      <c r="G869" s="10">
        <v>1244912290.7</v>
      </c>
      <c r="H869" s="10">
        <v>0</v>
      </c>
      <c r="I869" s="10">
        <v>0</v>
      </c>
      <c r="J869" s="10">
        <v>0</v>
      </c>
      <c r="K869" s="10">
        <f t="shared" si="117"/>
        <v>1244912290.7</v>
      </c>
      <c r="L869" s="10">
        <v>0</v>
      </c>
      <c r="M869" s="10">
        <v>1903300296.7466588</v>
      </c>
      <c r="N869" s="10">
        <v>12301179.29487586</v>
      </c>
      <c r="O869" s="10">
        <v>248267284.94999999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f t="shared" si="111"/>
        <v>3408781051.691535</v>
      </c>
      <c r="W869" s="29">
        <v>1244912290.7</v>
      </c>
      <c r="X869" s="29">
        <f t="shared" si="112"/>
        <v>1903300296.7466588</v>
      </c>
      <c r="Y869" s="29">
        <f t="shared" si="113"/>
        <v>260568464.24487585</v>
      </c>
      <c r="Z869" s="29">
        <f t="shared" si="114"/>
        <v>3408781051.691535</v>
      </c>
      <c r="AA869" s="27">
        <v>3180788698.9099998</v>
      </c>
      <c r="AB869" s="29">
        <f t="shared" si="115"/>
        <v>227992352.78153515</v>
      </c>
      <c r="AC869" s="28">
        <v>0</v>
      </c>
      <c r="AD869" s="28">
        <v>0</v>
      </c>
      <c r="AE869" s="28"/>
      <c r="AF869" s="27">
        <v>0</v>
      </c>
      <c r="AG869" s="27">
        <f t="shared" si="118"/>
        <v>0</v>
      </c>
      <c r="AH869" s="27">
        <v>93359</v>
      </c>
      <c r="AI869" s="29">
        <f t="shared" si="116"/>
        <v>228085711.78153515</v>
      </c>
    </row>
    <row r="870" spans="1:35" ht="30" x14ac:dyDescent="0.25">
      <c r="A870" s="11" t="s">
        <v>1214</v>
      </c>
      <c r="B870" s="10" t="s">
        <v>2406</v>
      </c>
      <c r="C870" s="10" t="s">
        <v>1623</v>
      </c>
      <c r="D870" s="10"/>
      <c r="E870" s="10" t="s">
        <v>1123</v>
      </c>
      <c r="F870" s="10" t="s">
        <v>2090</v>
      </c>
      <c r="G870" s="10">
        <v>0</v>
      </c>
      <c r="H870" s="10">
        <v>0</v>
      </c>
      <c r="I870" s="10">
        <v>0</v>
      </c>
      <c r="J870" s="10">
        <v>0</v>
      </c>
      <c r="K870" s="10">
        <f t="shared" si="117"/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f t="shared" si="111"/>
        <v>0</v>
      </c>
      <c r="W870" s="29">
        <v>0</v>
      </c>
      <c r="X870" s="29">
        <f t="shared" si="112"/>
        <v>0</v>
      </c>
      <c r="Y870" s="29">
        <f t="shared" si="113"/>
        <v>0</v>
      </c>
      <c r="Z870" s="29">
        <f t="shared" si="114"/>
        <v>0</v>
      </c>
      <c r="AA870" s="27">
        <v>0</v>
      </c>
      <c r="AB870" s="29">
        <f t="shared" si="115"/>
        <v>0</v>
      </c>
      <c r="AC870" s="28">
        <v>0</v>
      </c>
      <c r="AD870" s="28">
        <v>0</v>
      </c>
      <c r="AE870" s="28"/>
      <c r="AF870" s="27">
        <v>0</v>
      </c>
      <c r="AG870" s="27">
        <f t="shared" si="118"/>
        <v>0</v>
      </c>
      <c r="AH870" s="27">
        <v>0</v>
      </c>
      <c r="AI870" s="29">
        <f t="shared" si="116"/>
        <v>0</v>
      </c>
    </row>
    <row r="871" spans="1:35" ht="30" x14ac:dyDescent="0.25">
      <c r="A871" s="11" t="s">
        <v>1214</v>
      </c>
      <c r="B871" s="10" t="s">
        <v>2406</v>
      </c>
      <c r="C871" s="10" t="s">
        <v>1623</v>
      </c>
      <c r="D871" s="10"/>
      <c r="E871" s="10" t="s">
        <v>1124</v>
      </c>
      <c r="F871" s="10" t="s">
        <v>2091</v>
      </c>
      <c r="G871" s="10">
        <v>887516593.60000002</v>
      </c>
      <c r="H871" s="10">
        <v>0</v>
      </c>
      <c r="I871" s="10">
        <v>0</v>
      </c>
      <c r="J871" s="10">
        <v>0</v>
      </c>
      <c r="K871" s="10">
        <f t="shared" si="117"/>
        <v>887516593.60000002</v>
      </c>
      <c r="L871" s="10">
        <v>0</v>
      </c>
      <c r="M871" s="10">
        <v>1436974183.6742892</v>
      </c>
      <c r="N871" s="10">
        <v>8792663.1786601543</v>
      </c>
      <c r="O871" s="10">
        <v>176873492.44999999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f t="shared" si="111"/>
        <v>2510156932.9029493</v>
      </c>
      <c r="W871" s="29">
        <v>887516593.60000002</v>
      </c>
      <c r="X871" s="29">
        <f t="shared" si="112"/>
        <v>1436974183.6742892</v>
      </c>
      <c r="Y871" s="29">
        <f t="shared" si="113"/>
        <v>185666155.62866014</v>
      </c>
      <c r="Z871" s="29">
        <f t="shared" si="114"/>
        <v>2510156932.9029493</v>
      </c>
      <c r="AA871" s="27">
        <v>0</v>
      </c>
      <c r="AB871" s="29">
        <f t="shared" si="115"/>
        <v>2510156932.9029493</v>
      </c>
      <c r="AC871" s="28">
        <v>0</v>
      </c>
      <c r="AD871" s="28">
        <v>0</v>
      </c>
      <c r="AE871" s="28"/>
      <c r="AF871" s="27">
        <v>37684914</v>
      </c>
      <c r="AG871" s="27">
        <f t="shared" si="118"/>
        <v>37684914</v>
      </c>
      <c r="AH871" s="27">
        <v>63275</v>
      </c>
      <c r="AI871" s="29">
        <f t="shared" si="116"/>
        <v>2547905121.9029493</v>
      </c>
    </row>
    <row r="872" spans="1:35" ht="30" x14ac:dyDescent="0.25">
      <c r="A872" s="11" t="s">
        <v>1214</v>
      </c>
      <c r="B872" s="10" t="s">
        <v>2406</v>
      </c>
      <c r="C872" s="10" t="s">
        <v>1623</v>
      </c>
      <c r="D872" s="10"/>
      <c r="E872" s="10" t="s">
        <v>1125</v>
      </c>
      <c r="F872" s="10" t="s">
        <v>2092</v>
      </c>
      <c r="G872" s="10">
        <v>718623014.76999998</v>
      </c>
      <c r="H872" s="10">
        <v>0</v>
      </c>
      <c r="I872" s="10">
        <v>0</v>
      </c>
      <c r="J872" s="10">
        <v>0</v>
      </c>
      <c r="K872" s="10">
        <f t="shared" si="117"/>
        <v>718623014.76999998</v>
      </c>
      <c r="L872" s="10">
        <v>0</v>
      </c>
      <c r="M872" s="10">
        <v>822619328.54548633</v>
      </c>
      <c r="N872" s="10">
        <v>6090721.9742538631</v>
      </c>
      <c r="O872" s="10">
        <v>122560874.93000001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f t="shared" si="111"/>
        <v>1669893940.2197404</v>
      </c>
      <c r="W872" s="29">
        <v>718623014.76999998</v>
      </c>
      <c r="X872" s="29">
        <f t="shared" si="112"/>
        <v>822619328.54548633</v>
      </c>
      <c r="Y872" s="29">
        <f t="shared" si="113"/>
        <v>128651596.90425387</v>
      </c>
      <c r="Z872" s="29">
        <f t="shared" si="114"/>
        <v>1669893940.2197404</v>
      </c>
      <c r="AA872" s="27">
        <v>665045611.40999997</v>
      </c>
      <c r="AB872" s="29">
        <f t="shared" si="115"/>
        <v>1004848328.8097404</v>
      </c>
      <c r="AC872" s="28">
        <v>0</v>
      </c>
      <c r="AD872" s="28">
        <v>0</v>
      </c>
      <c r="AE872" s="28"/>
      <c r="AF872" s="27">
        <v>0</v>
      </c>
      <c r="AG872" s="27">
        <f t="shared" si="118"/>
        <v>0</v>
      </c>
      <c r="AH872" s="27">
        <v>55324</v>
      </c>
      <c r="AI872" s="29">
        <f t="shared" si="116"/>
        <v>1004903652.8097404</v>
      </c>
    </row>
    <row r="873" spans="1:35" ht="30" x14ac:dyDescent="0.25">
      <c r="A873" s="11" t="s">
        <v>1214</v>
      </c>
      <c r="B873" s="10" t="s">
        <v>2406</v>
      </c>
      <c r="C873" s="10" t="s">
        <v>1623</v>
      </c>
      <c r="D873" s="10"/>
      <c r="E873" s="10" t="s">
        <v>625</v>
      </c>
      <c r="F873" s="10" t="s">
        <v>2093</v>
      </c>
      <c r="G873" s="10">
        <v>1357550593.75</v>
      </c>
      <c r="H873" s="10">
        <v>0</v>
      </c>
      <c r="I873" s="10">
        <v>0</v>
      </c>
      <c r="J873" s="10">
        <v>0</v>
      </c>
      <c r="K873" s="10">
        <f t="shared" si="117"/>
        <v>1357550593.75</v>
      </c>
      <c r="L873" s="10">
        <v>0</v>
      </c>
      <c r="M873" s="10">
        <v>940163814.12885189</v>
      </c>
      <c r="N873" s="10">
        <v>13387059.476836801</v>
      </c>
      <c r="O873" s="10">
        <v>270909518.18000001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f t="shared" si="111"/>
        <v>2582010985.5356884</v>
      </c>
      <c r="W873" s="29">
        <v>1357550593.75</v>
      </c>
      <c r="X873" s="29">
        <f t="shared" si="112"/>
        <v>940163814.12885189</v>
      </c>
      <c r="Y873" s="29">
        <f t="shared" si="113"/>
        <v>284296577.65683681</v>
      </c>
      <c r="Z873" s="29">
        <f t="shared" si="114"/>
        <v>2582010985.5356889</v>
      </c>
      <c r="AA873" s="27">
        <v>149869632.90000001</v>
      </c>
      <c r="AB873" s="29">
        <f t="shared" si="115"/>
        <v>2432141352.6356888</v>
      </c>
      <c r="AC873" s="28">
        <v>0</v>
      </c>
      <c r="AD873" s="28">
        <v>0</v>
      </c>
      <c r="AE873" s="28"/>
      <c r="AF873" s="27">
        <v>0</v>
      </c>
      <c r="AG873" s="27">
        <f t="shared" si="118"/>
        <v>0</v>
      </c>
      <c r="AH873" s="27">
        <v>65219</v>
      </c>
      <c r="AI873" s="29">
        <f t="shared" si="116"/>
        <v>2432206571.6356888</v>
      </c>
    </row>
    <row r="874" spans="1:35" ht="30" x14ac:dyDescent="0.25">
      <c r="A874" s="11" t="s">
        <v>1214</v>
      </c>
      <c r="B874" s="10" t="s">
        <v>2406</v>
      </c>
      <c r="C874" s="10" t="s">
        <v>1623</v>
      </c>
      <c r="D874" s="10"/>
      <c r="E874" s="10" t="s">
        <v>626</v>
      </c>
      <c r="F874" s="10" t="s">
        <v>2094</v>
      </c>
      <c r="G874" s="10">
        <v>1229751944.6900001</v>
      </c>
      <c r="H874" s="10">
        <v>0</v>
      </c>
      <c r="I874" s="10">
        <v>0</v>
      </c>
      <c r="J874" s="10">
        <v>0</v>
      </c>
      <c r="K874" s="10">
        <f t="shared" si="117"/>
        <v>1229751944.6900001</v>
      </c>
      <c r="L874" s="10">
        <v>0</v>
      </c>
      <c r="M874" s="10">
        <v>4377806557.177886</v>
      </c>
      <c r="N874" s="10">
        <v>11987047.074167907</v>
      </c>
      <c r="O874" s="10">
        <v>244536213.41999999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f t="shared" si="111"/>
        <v>5864081762.3620539</v>
      </c>
      <c r="W874" s="29">
        <v>1229751944.6900001</v>
      </c>
      <c r="X874" s="29">
        <f t="shared" si="112"/>
        <v>4377806557.177886</v>
      </c>
      <c r="Y874" s="29">
        <f t="shared" si="113"/>
        <v>256523260.49416789</v>
      </c>
      <c r="Z874" s="29">
        <f t="shared" si="114"/>
        <v>5864081762.3620539</v>
      </c>
      <c r="AA874" s="27">
        <v>0</v>
      </c>
      <c r="AB874" s="29">
        <f t="shared" si="115"/>
        <v>5864081762.3620539</v>
      </c>
      <c r="AC874" s="28">
        <v>0</v>
      </c>
      <c r="AD874" s="28">
        <v>0</v>
      </c>
      <c r="AE874" s="28"/>
      <c r="AF874" s="27">
        <v>0</v>
      </c>
      <c r="AG874" s="27">
        <f t="shared" si="118"/>
        <v>0</v>
      </c>
      <c r="AH874" s="27">
        <v>94657</v>
      </c>
      <c r="AI874" s="29">
        <f t="shared" si="116"/>
        <v>5864176419.3620539</v>
      </c>
    </row>
    <row r="875" spans="1:35" ht="30" x14ac:dyDescent="0.25">
      <c r="A875" s="11" t="s">
        <v>1214</v>
      </c>
      <c r="B875" s="10" t="s">
        <v>2406</v>
      </c>
      <c r="C875" s="10" t="s">
        <v>1623</v>
      </c>
      <c r="D875" s="10"/>
      <c r="E875" s="10" t="s">
        <v>627</v>
      </c>
      <c r="F875" s="10" t="s">
        <v>2095</v>
      </c>
      <c r="G875" s="10">
        <v>2100752379.3900001</v>
      </c>
      <c r="H875" s="10">
        <v>0</v>
      </c>
      <c r="I875" s="10">
        <v>0</v>
      </c>
      <c r="J875" s="10">
        <v>0</v>
      </c>
      <c r="K875" s="10">
        <f t="shared" si="117"/>
        <v>2100752379.3900001</v>
      </c>
      <c r="L875" s="10">
        <v>0</v>
      </c>
      <c r="M875" s="10">
        <v>589644957.32137251</v>
      </c>
      <c r="N875" s="10">
        <v>10787678.797576308</v>
      </c>
      <c r="O875" s="10">
        <v>213463352.87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f t="shared" si="111"/>
        <v>2914648368.3789487</v>
      </c>
      <c r="W875" s="29">
        <v>2100752379.3900001</v>
      </c>
      <c r="X875" s="29">
        <f t="shared" si="112"/>
        <v>589644957.32137251</v>
      </c>
      <c r="Y875" s="29">
        <f t="shared" si="113"/>
        <v>224251031.66757631</v>
      </c>
      <c r="Z875" s="29">
        <f t="shared" si="114"/>
        <v>2914648368.3789487</v>
      </c>
      <c r="AA875" s="27">
        <v>0</v>
      </c>
      <c r="AB875" s="29">
        <f t="shared" si="115"/>
        <v>2914648368.3789487</v>
      </c>
      <c r="AC875" s="28">
        <v>0</v>
      </c>
      <c r="AD875" s="28">
        <v>0</v>
      </c>
      <c r="AE875" s="28"/>
      <c r="AF875" s="27">
        <v>280000000</v>
      </c>
      <c r="AG875" s="27">
        <f t="shared" si="118"/>
        <v>280000000</v>
      </c>
      <c r="AH875" s="27">
        <v>161251</v>
      </c>
      <c r="AI875" s="29">
        <f t="shared" si="116"/>
        <v>3194809619.3789487</v>
      </c>
    </row>
    <row r="876" spans="1:35" ht="30" x14ac:dyDescent="0.25">
      <c r="A876" s="11" t="s">
        <v>1214</v>
      </c>
      <c r="B876" s="10" t="s">
        <v>2406</v>
      </c>
      <c r="C876" s="10" t="s">
        <v>1623</v>
      </c>
      <c r="D876" s="10"/>
      <c r="E876" s="10" t="s">
        <v>628</v>
      </c>
      <c r="F876" s="10" t="s">
        <v>2096</v>
      </c>
      <c r="G876" s="10">
        <v>2464831977.5500002</v>
      </c>
      <c r="H876" s="10">
        <v>0</v>
      </c>
      <c r="I876" s="10">
        <v>0</v>
      </c>
      <c r="J876" s="10">
        <v>0</v>
      </c>
      <c r="K876" s="10">
        <f t="shared" si="117"/>
        <v>2464831977.5500002</v>
      </c>
      <c r="L876" s="10">
        <v>0</v>
      </c>
      <c r="M876" s="10">
        <v>1453170440.7012844</v>
      </c>
      <c r="N876" s="10">
        <v>8978349.6915545464</v>
      </c>
      <c r="O876" s="10">
        <v>179222351.37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f t="shared" si="111"/>
        <v>4106203119.312839</v>
      </c>
      <c r="W876" s="29">
        <v>2464831977.5500002</v>
      </c>
      <c r="X876" s="29">
        <f t="shared" si="112"/>
        <v>1453170440.7012844</v>
      </c>
      <c r="Y876" s="29">
        <f t="shared" si="113"/>
        <v>188200701.06155455</v>
      </c>
      <c r="Z876" s="29">
        <f t="shared" si="114"/>
        <v>4106203119.312839</v>
      </c>
      <c r="AA876" s="27">
        <v>2222569404.0500002</v>
      </c>
      <c r="AB876" s="29">
        <f t="shared" si="115"/>
        <v>1883633715.2628388</v>
      </c>
      <c r="AC876" s="28">
        <v>0</v>
      </c>
      <c r="AD876" s="28">
        <v>0</v>
      </c>
      <c r="AE876" s="28"/>
      <c r="AF876" s="27">
        <v>0</v>
      </c>
      <c r="AG876" s="27">
        <f t="shared" si="118"/>
        <v>0</v>
      </c>
      <c r="AH876" s="27">
        <v>189183</v>
      </c>
      <c r="AI876" s="29">
        <f t="shared" si="116"/>
        <v>1883822898.2628388</v>
      </c>
    </row>
    <row r="877" spans="1:35" ht="30" x14ac:dyDescent="0.25">
      <c r="A877" s="11" t="s">
        <v>1214</v>
      </c>
      <c r="B877" s="10" t="s">
        <v>2406</v>
      </c>
      <c r="C877" s="10" t="s">
        <v>1623</v>
      </c>
      <c r="D877" s="10"/>
      <c r="E877" s="10" t="s">
        <v>629</v>
      </c>
      <c r="F877" s="10" t="s">
        <v>2097</v>
      </c>
      <c r="G877" s="10">
        <v>1606379906.95</v>
      </c>
      <c r="H877" s="10">
        <v>0</v>
      </c>
      <c r="I877" s="10">
        <v>0</v>
      </c>
      <c r="J877" s="10">
        <v>0</v>
      </c>
      <c r="K877" s="10">
        <f t="shared" si="117"/>
        <v>1606379906.95</v>
      </c>
      <c r="L877" s="10">
        <v>0</v>
      </c>
      <c r="M877" s="10">
        <v>2594917933.32688</v>
      </c>
      <c r="N877" s="10">
        <v>15843876.595098853</v>
      </c>
      <c r="O877" s="10">
        <v>320537677.05000001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f t="shared" si="111"/>
        <v>4537679393.921979</v>
      </c>
      <c r="W877" s="29">
        <v>1606379906.95</v>
      </c>
      <c r="X877" s="29">
        <f t="shared" si="112"/>
        <v>2594917933.32688</v>
      </c>
      <c r="Y877" s="29">
        <f t="shared" si="113"/>
        <v>336381553.64509887</v>
      </c>
      <c r="Z877" s="29">
        <f t="shared" si="114"/>
        <v>4537679393.921979</v>
      </c>
      <c r="AA877" s="27">
        <v>1372756263.48</v>
      </c>
      <c r="AB877" s="29">
        <f t="shared" si="115"/>
        <v>3164923130.4419789</v>
      </c>
      <c r="AC877" s="28">
        <v>0</v>
      </c>
      <c r="AD877" s="28">
        <v>0</v>
      </c>
      <c r="AE877" s="28"/>
      <c r="AF877" s="27">
        <v>2550272642.04</v>
      </c>
      <c r="AG877" s="27">
        <f t="shared" si="118"/>
        <v>2550272642.04</v>
      </c>
      <c r="AH877" s="27">
        <v>111562</v>
      </c>
      <c r="AI877" s="29">
        <f t="shared" si="116"/>
        <v>5715307334.4819794</v>
      </c>
    </row>
    <row r="878" spans="1:35" ht="30" x14ac:dyDescent="0.25">
      <c r="A878" s="11" t="s">
        <v>1214</v>
      </c>
      <c r="B878" s="10" t="s">
        <v>2406</v>
      </c>
      <c r="C878" s="10" t="s">
        <v>1623</v>
      </c>
      <c r="D878" s="10"/>
      <c r="E878" s="10" t="s">
        <v>630</v>
      </c>
      <c r="F878" s="10" t="s">
        <v>2098</v>
      </c>
      <c r="G878" s="10">
        <v>2036998939.95</v>
      </c>
      <c r="H878" s="10">
        <v>0</v>
      </c>
      <c r="I878" s="10">
        <v>0</v>
      </c>
      <c r="J878" s="10">
        <v>0</v>
      </c>
      <c r="K878" s="10">
        <f t="shared" si="117"/>
        <v>2036998939.95</v>
      </c>
      <c r="L878" s="10">
        <v>0</v>
      </c>
      <c r="M878" s="10">
        <v>3289487322.082871</v>
      </c>
      <c r="N878" s="10">
        <v>20076049.305712223</v>
      </c>
      <c r="O878" s="10">
        <v>406563100.68000001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f t="shared" si="111"/>
        <v>5753125412.0185833</v>
      </c>
      <c r="W878" s="29">
        <v>2036998939.95</v>
      </c>
      <c r="X878" s="29">
        <f t="shared" si="112"/>
        <v>3289487322.082871</v>
      </c>
      <c r="Y878" s="29">
        <f t="shared" si="113"/>
        <v>426639149.98571223</v>
      </c>
      <c r="Z878" s="29">
        <f t="shared" si="114"/>
        <v>5753125412.0185833</v>
      </c>
      <c r="AA878" s="27">
        <v>761451449</v>
      </c>
      <c r="AB878" s="29">
        <f t="shared" si="115"/>
        <v>4991673963.0185833</v>
      </c>
      <c r="AC878" s="28">
        <v>0</v>
      </c>
      <c r="AD878" s="28">
        <v>0</v>
      </c>
      <c r="AE878" s="28"/>
      <c r="AF878" s="27">
        <v>0</v>
      </c>
      <c r="AG878" s="27">
        <f t="shared" si="118"/>
        <v>0</v>
      </c>
      <c r="AH878" s="27">
        <v>108773</v>
      </c>
      <c r="AI878" s="29">
        <f t="shared" si="116"/>
        <v>4991782736.0185833</v>
      </c>
    </row>
    <row r="879" spans="1:35" ht="30" x14ac:dyDescent="0.25">
      <c r="A879" s="11" t="s">
        <v>1214</v>
      </c>
      <c r="B879" s="10" t="s">
        <v>2406</v>
      </c>
      <c r="C879" s="10" t="s">
        <v>1623</v>
      </c>
      <c r="D879" s="10"/>
      <c r="E879" s="10" t="s">
        <v>631</v>
      </c>
      <c r="F879" s="10" t="s">
        <v>2099</v>
      </c>
      <c r="G879" s="10">
        <v>884133885.70000005</v>
      </c>
      <c r="H879" s="10">
        <v>0</v>
      </c>
      <c r="I879" s="10">
        <v>0</v>
      </c>
      <c r="J879" s="10">
        <v>0</v>
      </c>
      <c r="K879" s="10">
        <f t="shared" si="117"/>
        <v>884133885.70000005</v>
      </c>
      <c r="L879" s="10">
        <v>0</v>
      </c>
      <c r="M879" s="10">
        <v>530404227.488729</v>
      </c>
      <c r="N879" s="10">
        <v>8713730.3051897287</v>
      </c>
      <c r="O879" s="10">
        <v>176441196.52000001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f t="shared" si="111"/>
        <v>1599693040.0139189</v>
      </c>
      <c r="W879" s="29">
        <v>884133885.70000005</v>
      </c>
      <c r="X879" s="29">
        <f t="shared" si="112"/>
        <v>530404227.488729</v>
      </c>
      <c r="Y879" s="29">
        <f t="shared" si="113"/>
        <v>185154926.82518974</v>
      </c>
      <c r="Z879" s="29">
        <f t="shared" si="114"/>
        <v>1599693040.0139189</v>
      </c>
      <c r="AA879" s="27">
        <v>663979583.73000002</v>
      </c>
      <c r="AB879" s="29">
        <f t="shared" si="115"/>
        <v>935713456.28391886</v>
      </c>
      <c r="AC879" s="28">
        <v>0</v>
      </c>
      <c r="AD879" s="28">
        <v>0</v>
      </c>
      <c r="AE879" s="28"/>
      <c r="AF879" s="27">
        <v>0</v>
      </c>
      <c r="AG879" s="27">
        <f t="shared" si="118"/>
        <v>0</v>
      </c>
      <c r="AH879" s="27">
        <v>61769</v>
      </c>
      <c r="AI879" s="29">
        <f t="shared" si="116"/>
        <v>935775225.28391886</v>
      </c>
    </row>
    <row r="880" spans="1:35" ht="30" x14ac:dyDescent="0.25">
      <c r="A880" s="11" t="s">
        <v>1214</v>
      </c>
      <c r="B880" s="10" t="s">
        <v>2408</v>
      </c>
      <c r="C880" s="10" t="s">
        <v>2100</v>
      </c>
      <c r="D880" s="10"/>
      <c r="E880" s="10" t="s">
        <v>633</v>
      </c>
      <c r="F880" s="10" t="s">
        <v>2100</v>
      </c>
      <c r="G880" s="10">
        <v>0</v>
      </c>
      <c r="H880" s="10">
        <v>0</v>
      </c>
      <c r="I880" s="10">
        <v>0</v>
      </c>
      <c r="J880" s="10">
        <v>0</v>
      </c>
      <c r="K880" s="10">
        <f t="shared" si="117"/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f t="shared" si="111"/>
        <v>0</v>
      </c>
      <c r="W880" s="29">
        <v>0</v>
      </c>
      <c r="X880" s="29">
        <f t="shared" si="112"/>
        <v>0</v>
      </c>
      <c r="Y880" s="29">
        <f t="shared" si="113"/>
        <v>0</v>
      </c>
      <c r="Z880" s="29">
        <f t="shared" si="114"/>
        <v>0</v>
      </c>
      <c r="AA880" s="27">
        <v>0</v>
      </c>
      <c r="AB880" s="29">
        <f t="shared" si="115"/>
        <v>0</v>
      </c>
      <c r="AC880" s="28">
        <v>0</v>
      </c>
      <c r="AD880" s="28">
        <v>0</v>
      </c>
      <c r="AE880" s="28"/>
      <c r="AF880" s="27">
        <v>0</v>
      </c>
      <c r="AG880" s="27">
        <f t="shared" si="118"/>
        <v>0</v>
      </c>
      <c r="AH880" s="27">
        <v>0</v>
      </c>
      <c r="AI880" s="29">
        <f t="shared" si="116"/>
        <v>0</v>
      </c>
    </row>
    <row r="881" spans="1:35" ht="30" x14ac:dyDescent="0.25">
      <c r="A881" s="11" t="s">
        <v>1214</v>
      </c>
      <c r="B881" s="10" t="s">
        <v>2408</v>
      </c>
      <c r="C881" s="10" t="s">
        <v>2100</v>
      </c>
      <c r="D881" s="10"/>
      <c r="E881" s="10" t="s">
        <v>634</v>
      </c>
      <c r="F881" s="10" t="s">
        <v>2101</v>
      </c>
      <c r="G881" s="10">
        <v>0</v>
      </c>
      <c r="H881" s="10">
        <v>0</v>
      </c>
      <c r="I881" s="10">
        <v>0</v>
      </c>
      <c r="J881" s="10">
        <v>0</v>
      </c>
      <c r="K881" s="10">
        <f t="shared" si="117"/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f t="shared" si="111"/>
        <v>0</v>
      </c>
      <c r="W881" s="29">
        <v>0</v>
      </c>
      <c r="X881" s="29">
        <f t="shared" si="112"/>
        <v>0</v>
      </c>
      <c r="Y881" s="29">
        <f t="shared" si="113"/>
        <v>0</v>
      </c>
      <c r="Z881" s="29">
        <f t="shared" si="114"/>
        <v>0</v>
      </c>
      <c r="AA881" s="27">
        <v>0</v>
      </c>
      <c r="AB881" s="29">
        <f t="shared" si="115"/>
        <v>0</v>
      </c>
      <c r="AC881" s="28">
        <v>0</v>
      </c>
      <c r="AD881" s="28">
        <v>0</v>
      </c>
      <c r="AE881" s="28"/>
      <c r="AF881" s="27">
        <v>0</v>
      </c>
      <c r="AG881" s="27">
        <f t="shared" si="118"/>
        <v>0</v>
      </c>
      <c r="AH881" s="27">
        <v>0</v>
      </c>
      <c r="AI881" s="29">
        <f t="shared" si="116"/>
        <v>0</v>
      </c>
    </row>
    <row r="882" spans="1:35" ht="30" x14ac:dyDescent="0.25">
      <c r="A882" s="11" t="s">
        <v>1214</v>
      </c>
      <c r="B882" s="10" t="s">
        <v>2408</v>
      </c>
      <c r="C882" s="10" t="s">
        <v>2100</v>
      </c>
      <c r="D882" s="10"/>
      <c r="E882" s="10" t="s">
        <v>635</v>
      </c>
      <c r="F882" s="10" t="s">
        <v>2102</v>
      </c>
      <c r="G882" s="10">
        <v>491580621.72000003</v>
      </c>
      <c r="H882" s="10">
        <v>0</v>
      </c>
      <c r="I882" s="10">
        <v>0</v>
      </c>
      <c r="J882" s="10">
        <v>0</v>
      </c>
      <c r="K882" s="10">
        <f t="shared" si="117"/>
        <v>491580621.72000003</v>
      </c>
      <c r="L882" s="10">
        <v>0</v>
      </c>
      <c r="M882" s="10">
        <v>55520820.854708403</v>
      </c>
      <c r="N882" s="10">
        <v>1160441.8229334131</v>
      </c>
      <c r="O882" s="10">
        <v>21829901.010000002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f t="shared" si="111"/>
        <v>570091785.40764189</v>
      </c>
      <c r="W882" s="29">
        <v>491580621.72000003</v>
      </c>
      <c r="X882" s="29">
        <f t="shared" si="112"/>
        <v>55520820.854708403</v>
      </c>
      <c r="Y882" s="29">
        <f t="shared" si="113"/>
        <v>22990342.832933415</v>
      </c>
      <c r="Z882" s="29">
        <f t="shared" si="114"/>
        <v>570091785.40764189</v>
      </c>
      <c r="AA882" s="27">
        <v>0</v>
      </c>
      <c r="AB882" s="29">
        <f t="shared" si="115"/>
        <v>570091785.40764189</v>
      </c>
      <c r="AC882" s="28">
        <v>0</v>
      </c>
      <c r="AD882" s="28">
        <v>0</v>
      </c>
      <c r="AE882" s="28"/>
      <c r="AF882" s="27">
        <v>0</v>
      </c>
      <c r="AG882" s="27">
        <f t="shared" si="118"/>
        <v>0</v>
      </c>
      <c r="AH882" s="27">
        <v>38316</v>
      </c>
      <c r="AI882" s="29">
        <f t="shared" si="116"/>
        <v>570130101.40764189</v>
      </c>
    </row>
    <row r="883" spans="1:35" ht="30" x14ac:dyDescent="0.25">
      <c r="A883" s="11" t="s">
        <v>1214</v>
      </c>
      <c r="B883" s="10" t="s">
        <v>2408</v>
      </c>
      <c r="C883" s="10" t="s">
        <v>2100</v>
      </c>
      <c r="D883" s="10"/>
      <c r="E883" s="10" t="s">
        <v>636</v>
      </c>
      <c r="F883" s="10" t="s">
        <v>1633</v>
      </c>
      <c r="G883" s="10">
        <v>674985306.65999997</v>
      </c>
      <c r="H883" s="10">
        <v>0</v>
      </c>
      <c r="I883" s="10">
        <v>0</v>
      </c>
      <c r="J883" s="10">
        <v>0</v>
      </c>
      <c r="K883" s="10">
        <f t="shared" si="117"/>
        <v>674985306.65999997</v>
      </c>
      <c r="L883" s="10">
        <v>0</v>
      </c>
      <c r="M883" s="10">
        <v>487338025.95183975</v>
      </c>
      <c r="N883" s="10">
        <v>3437090.3138394505</v>
      </c>
      <c r="O883" s="10">
        <v>68418874.359999999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f t="shared" si="111"/>
        <v>1234179297.2856791</v>
      </c>
      <c r="W883" s="29">
        <v>674985306.65999997</v>
      </c>
      <c r="X883" s="29">
        <f t="shared" si="112"/>
        <v>487338025.95183975</v>
      </c>
      <c r="Y883" s="29">
        <f t="shared" si="113"/>
        <v>71855964.67383945</v>
      </c>
      <c r="Z883" s="29">
        <f t="shared" si="114"/>
        <v>1234179297.2856793</v>
      </c>
      <c r="AA883" s="27">
        <v>376709421.52999997</v>
      </c>
      <c r="AB883" s="29">
        <f t="shared" si="115"/>
        <v>857469875.75567937</v>
      </c>
      <c r="AC883" s="28">
        <v>0</v>
      </c>
      <c r="AD883" s="28">
        <v>0</v>
      </c>
      <c r="AE883" s="28"/>
      <c r="AF883" s="27">
        <v>0</v>
      </c>
      <c r="AG883" s="27">
        <f t="shared" si="118"/>
        <v>0</v>
      </c>
      <c r="AH883" s="27">
        <v>51517</v>
      </c>
      <c r="AI883" s="29">
        <f t="shared" si="116"/>
        <v>857521392.75567937</v>
      </c>
    </row>
    <row r="884" spans="1:35" ht="30" x14ac:dyDescent="0.25">
      <c r="A884" s="11" t="s">
        <v>1214</v>
      </c>
      <c r="B884" s="10" t="s">
        <v>2408</v>
      </c>
      <c r="C884" s="10" t="s">
        <v>2100</v>
      </c>
      <c r="D884" s="10"/>
      <c r="E884" s="10" t="s">
        <v>1126</v>
      </c>
      <c r="F884" s="10" t="s">
        <v>2103</v>
      </c>
      <c r="G884" s="10">
        <v>0</v>
      </c>
      <c r="H884" s="10">
        <v>0</v>
      </c>
      <c r="I884" s="10">
        <v>0</v>
      </c>
      <c r="J884" s="10">
        <v>0</v>
      </c>
      <c r="K884" s="10">
        <f t="shared" si="117"/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f t="shared" si="111"/>
        <v>0</v>
      </c>
      <c r="W884" s="29">
        <v>0</v>
      </c>
      <c r="X884" s="29">
        <f t="shared" si="112"/>
        <v>0</v>
      </c>
      <c r="Y884" s="29">
        <f t="shared" si="113"/>
        <v>0</v>
      </c>
      <c r="Z884" s="29">
        <f t="shared" si="114"/>
        <v>0</v>
      </c>
      <c r="AA884" s="27">
        <v>0</v>
      </c>
      <c r="AB884" s="29">
        <f t="shared" si="115"/>
        <v>0</v>
      </c>
      <c r="AC884" s="28">
        <v>0</v>
      </c>
      <c r="AD884" s="28">
        <v>0</v>
      </c>
      <c r="AE884" s="28"/>
      <c r="AF884" s="27">
        <v>0</v>
      </c>
      <c r="AG884" s="27">
        <f t="shared" si="118"/>
        <v>0</v>
      </c>
      <c r="AH884" s="27">
        <v>0</v>
      </c>
      <c r="AI884" s="29">
        <f t="shared" si="116"/>
        <v>0</v>
      </c>
    </row>
    <row r="885" spans="1:35" ht="30" x14ac:dyDescent="0.25">
      <c r="A885" s="11" t="s">
        <v>1214</v>
      </c>
      <c r="B885" s="10" t="s">
        <v>2408</v>
      </c>
      <c r="C885" s="10" t="s">
        <v>2100</v>
      </c>
      <c r="D885" s="10"/>
      <c r="E885" s="10" t="s">
        <v>637</v>
      </c>
      <c r="F885" s="10" t="s">
        <v>2104</v>
      </c>
      <c r="G885" s="10">
        <v>1025093777.2</v>
      </c>
      <c r="H885" s="10">
        <v>0</v>
      </c>
      <c r="I885" s="10">
        <v>0</v>
      </c>
      <c r="J885" s="10">
        <v>0</v>
      </c>
      <c r="K885" s="10">
        <f t="shared" si="117"/>
        <v>1025093777.2</v>
      </c>
      <c r="L885" s="10">
        <v>0</v>
      </c>
      <c r="M885" s="10">
        <v>301049487.84550381</v>
      </c>
      <c r="N885" s="10">
        <v>5386777.6734093428</v>
      </c>
      <c r="O885" s="10">
        <v>104250718.90000001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f t="shared" si="111"/>
        <v>1435780761.6189132</v>
      </c>
      <c r="W885" s="29">
        <v>1025093777.2</v>
      </c>
      <c r="X885" s="29">
        <f t="shared" si="112"/>
        <v>301049487.84550381</v>
      </c>
      <c r="Y885" s="29">
        <f t="shared" si="113"/>
        <v>109637496.57340935</v>
      </c>
      <c r="Z885" s="29">
        <f t="shared" si="114"/>
        <v>1435780761.6189132</v>
      </c>
      <c r="AA885" s="27">
        <v>33975000</v>
      </c>
      <c r="AB885" s="29">
        <f t="shared" si="115"/>
        <v>1401805761.6189132</v>
      </c>
      <c r="AC885" s="28">
        <v>0</v>
      </c>
      <c r="AD885" s="28">
        <v>0</v>
      </c>
      <c r="AE885" s="28"/>
      <c r="AF885" s="27">
        <v>0</v>
      </c>
      <c r="AG885" s="27">
        <f t="shared" si="118"/>
        <v>0</v>
      </c>
      <c r="AH885" s="27">
        <v>78935</v>
      </c>
      <c r="AI885" s="29">
        <f t="shared" si="116"/>
        <v>1401884696.6189132</v>
      </c>
    </row>
    <row r="886" spans="1:35" ht="30" x14ac:dyDescent="0.25">
      <c r="A886" s="11" t="s">
        <v>1214</v>
      </c>
      <c r="B886" s="10" t="s">
        <v>2408</v>
      </c>
      <c r="C886" s="10" t="s">
        <v>2100</v>
      </c>
      <c r="D886" s="10"/>
      <c r="E886" s="10" t="s">
        <v>1127</v>
      </c>
      <c r="F886" s="10" t="s">
        <v>1305</v>
      </c>
      <c r="G886" s="10">
        <v>1175134732.8499999</v>
      </c>
      <c r="H886" s="10">
        <v>0</v>
      </c>
      <c r="I886" s="10">
        <v>0</v>
      </c>
      <c r="J886" s="10">
        <v>0</v>
      </c>
      <c r="K886" s="10">
        <f t="shared" si="117"/>
        <v>1175134732.8499999</v>
      </c>
      <c r="L886" s="10">
        <v>0</v>
      </c>
      <c r="M886" s="10">
        <v>597055151.11273241</v>
      </c>
      <c r="N886" s="10">
        <v>11525213.681139231</v>
      </c>
      <c r="O886" s="10">
        <v>234894936.24000001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f t="shared" ref="V886:V949" si="119">+K886+M886+N886+L886+O886+P886+Q886</f>
        <v>2018610033.8838716</v>
      </c>
      <c r="W886" s="29">
        <v>1175134732.8499999</v>
      </c>
      <c r="X886" s="29">
        <f t="shared" ref="X886:X949" si="120">+M886+Q886+S886</f>
        <v>597055151.11273241</v>
      </c>
      <c r="Y886" s="29">
        <f t="shared" ref="Y886:Y949" si="121">+H886+I886+J886+N886+O886+P886+R886+U886</f>
        <v>246420149.92113924</v>
      </c>
      <c r="Z886" s="29">
        <f t="shared" ref="Z886:Z949" si="122">+W886+X886+Y886</f>
        <v>2018610033.8838716</v>
      </c>
      <c r="AA886" s="27">
        <v>412490838.37</v>
      </c>
      <c r="AB886" s="29">
        <f t="shared" ref="AB886:AB949" si="123">+Z886-AA886</f>
        <v>1606119195.5138717</v>
      </c>
      <c r="AC886" s="28">
        <v>0</v>
      </c>
      <c r="AD886" s="28">
        <v>0</v>
      </c>
      <c r="AE886" s="28"/>
      <c r="AF886" s="27">
        <v>0</v>
      </c>
      <c r="AG886" s="27">
        <f t="shared" si="118"/>
        <v>0</v>
      </c>
      <c r="AH886" s="27">
        <v>78299</v>
      </c>
      <c r="AI886" s="29">
        <f t="shared" ref="AI886:AI949" si="124">+AB886+AG886+AH886</f>
        <v>1606197494.5138717</v>
      </c>
    </row>
    <row r="887" spans="1:35" ht="30" x14ac:dyDescent="0.25">
      <c r="A887" s="11" t="s">
        <v>1214</v>
      </c>
      <c r="B887" s="10" t="s">
        <v>2408</v>
      </c>
      <c r="C887" s="10" t="s">
        <v>2100</v>
      </c>
      <c r="D887" s="10"/>
      <c r="E887" s="10" t="s">
        <v>638</v>
      </c>
      <c r="F887" s="10" t="s">
        <v>2105</v>
      </c>
      <c r="G887" s="10">
        <v>789001044.63</v>
      </c>
      <c r="H887" s="10">
        <v>0</v>
      </c>
      <c r="I887" s="10">
        <v>0</v>
      </c>
      <c r="J887" s="10">
        <v>0</v>
      </c>
      <c r="K887" s="10">
        <f t="shared" si="117"/>
        <v>789001044.63</v>
      </c>
      <c r="L887" s="10">
        <v>0</v>
      </c>
      <c r="M887" s="10">
        <v>209284772.57642722</v>
      </c>
      <c r="N887" s="10">
        <v>5992205.6740234196</v>
      </c>
      <c r="O887" s="10">
        <v>119827539.2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f t="shared" si="119"/>
        <v>1124105562.0804505</v>
      </c>
      <c r="W887" s="29">
        <v>789001044.63</v>
      </c>
      <c r="X887" s="29">
        <f t="shared" si="120"/>
        <v>209284772.57642722</v>
      </c>
      <c r="Y887" s="29">
        <f t="shared" si="121"/>
        <v>125819744.87402342</v>
      </c>
      <c r="Z887" s="29">
        <f t="shared" si="122"/>
        <v>1124105562.0804505</v>
      </c>
      <c r="AA887" s="27">
        <v>168081745</v>
      </c>
      <c r="AB887" s="29">
        <f t="shared" si="123"/>
        <v>956023817.08045053</v>
      </c>
      <c r="AC887" s="28">
        <v>0</v>
      </c>
      <c r="AD887" s="28">
        <v>0</v>
      </c>
      <c r="AE887" s="28"/>
      <c r="AF887" s="27">
        <v>0</v>
      </c>
      <c r="AG887" s="27">
        <f t="shared" si="118"/>
        <v>0</v>
      </c>
      <c r="AH887" s="27">
        <v>60526</v>
      </c>
      <c r="AI887" s="29">
        <f t="shared" si="124"/>
        <v>956084343.08045053</v>
      </c>
    </row>
    <row r="888" spans="1:35" ht="30" x14ac:dyDescent="0.25">
      <c r="A888" s="11" t="s">
        <v>1214</v>
      </c>
      <c r="B888" s="10" t="s">
        <v>2408</v>
      </c>
      <c r="C888" s="10" t="s">
        <v>2100</v>
      </c>
      <c r="D888" s="10"/>
      <c r="E888" s="10" t="s">
        <v>639</v>
      </c>
      <c r="F888" s="10" t="s">
        <v>2106</v>
      </c>
      <c r="G888" s="10">
        <v>0</v>
      </c>
      <c r="H888" s="10">
        <v>0</v>
      </c>
      <c r="I888" s="10">
        <v>0</v>
      </c>
      <c r="J888" s="10">
        <v>0</v>
      </c>
      <c r="K888" s="10">
        <f t="shared" si="117"/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f t="shared" si="119"/>
        <v>0</v>
      </c>
      <c r="W888" s="29">
        <v>0</v>
      </c>
      <c r="X888" s="29">
        <f t="shared" si="120"/>
        <v>0</v>
      </c>
      <c r="Y888" s="29">
        <f t="shared" si="121"/>
        <v>0</v>
      </c>
      <c r="Z888" s="29">
        <f t="shared" si="122"/>
        <v>0</v>
      </c>
      <c r="AA888" s="27">
        <v>0</v>
      </c>
      <c r="AB888" s="29">
        <f t="shared" si="123"/>
        <v>0</v>
      </c>
      <c r="AC888" s="28">
        <v>0</v>
      </c>
      <c r="AD888" s="28">
        <v>0</v>
      </c>
      <c r="AE888" s="28"/>
      <c r="AF888" s="27">
        <v>0</v>
      </c>
      <c r="AG888" s="27">
        <f t="shared" si="118"/>
        <v>0</v>
      </c>
      <c r="AH888" s="27">
        <v>0</v>
      </c>
      <c r="AI888" s="29">
        <f t="shared" si="124"/>
        <v>0</v>
      </c>
    </row>
    <row r="889" spans="1:35" ht="30" x14ac:dyDescent="0.25">
      <c r="A889" s="11" t="s">
        <v>1214</v>
      </c>
      <c r="B889" s="10" t="s">
        <v>2408</v>
      </c>
      <c r="C889" s="10" t="s">
        <v>2100</v>
      </c>
      <c r="D889" s="10"/>
      <c r="E889" s="10" t="s">
        <v>640</v>
      </c>
      <c r="F889" s="10" t="s">
        <v>1309</v>
      </c>
      <c r="G889" s="10">
        <v>937156069.27999997</v>
      </c>
      <c r="H889" s="10">
        <v>0</v>
      </c>
      <c r="I889" s="10">
        <v>0</v>
      </c>
      <c r="J889" s="10">
        <v>0</v>
      </c>
      <c r="K889" s="10">
        <f t="shared" si="117"/>
        <v>937156069.27999997</v>
      </c>
      <c r="L889" s="10">
        <v>0</v>
      </c>
      <c r="M889" s="10">
        <v>130593780.06931174</v>
      </c>
      <c r="N889" s="10">
        <v>3274019.1614016742</v>
      </c>
      <c r="O889" s="10">
        <v>62964555.649999999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f t="shared" si="119"/>
        <v>1133988424.1607134</v>
      </c>
      <c r="W889" s="29">
        <v>937156069.27999997</v>
      </c>
      <c r="X889" s="29">
        <f t="shared" si="120"/>
        <v>130593780.06931174</v>
      </c>
      <c r="Y889" s="29">
        <f t="shared" si="121"/>
        <v>66238574.811401673</v>
      </c>
      <c r="Z889" s="29">
        <f t="shared" si="122"/>
        <v>1133988424.1607134</v>
      </c>
      <c r="AA889" s="27">
        <v>224171705</v>
      </c>
      <c r="AB889" s="29">
        <f t="shared" si="123"/>
        <v>909816719.16071343</v>
      </c>
      <c r="AC889" s="28">
        <v>0</v>
      </c>
      <c r="AD889" s="28">
        <v>0</v>
      </c>
      <c r="AE889" s="28"/>
      <c r="AF889" s="27">
        <v>0</v>
      </c>
      <c r="AG889" s="27">
        <f t="shared" si="118"/>
        <v>0</v>
      </c>
      <c r="AH889" s="27">
        <v>71933</v>
      </c>
      <c r="AI889" s="29">
        <f t="shared" si="124"/>
        <v>909888652.16071343</v>
      </c>
    </row>
    <row r="890" spans="1:35" ht="30" x14ac:dyDescent="0.25">
      <c r="A890" s="11" t="s">
        <v>1214</v>
      </c>
      <c r="B890" s="10" t="s">
        <v>2408</v>
      </c>
      <c r="C890" s="10" t="s">
        <v>2100</v>
      </c>
      <c r="D890" s="10"/>
      <c r="E890" s="10" t="s">
        <v>641</v>
      </c>
      <c r="F890" s="10" t="s">
        <v>1437</v>
      </c>
      <c r="G890" s="10">
        <v>1324980860.8</v>
      </c>
      <c r="H890" s="10">
        <v>0</v>
      </c>
      <c r="I890" s="10">
        <v>0</v>
      </c>
      <c r="J890" s="10">
        <v>0</v>
      </c>
      <c r="K890" s="10">
        <f t="shared" si="117"/>
        <v>1324980860.8</v>
      </c>
      <c r="L890" s="10">
        <v>0</v>
      </c>
      <c r="M890" s="10">
        <v>555163395.90841031</v>
      </c>
      <c r="N890" s="10">
        <v>7761181.22687608</v>
      </c>
      <c r="O890" s="10">
        <v>147089848.18000001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f t="shared" si="119"/>
        <v>2034995286.1152864</v>
      </c>
      <c r="W890" s="29">
        <v>1324980860.8</v>
      </c>
      <c r="X890" s="29">
        <f t="shared" si="120"/>
        <v>555163395.90841031</v>
      </c>
      <c r="Y890" s="29">
        <f t="shared" si="121"/>
        <v>154851029.40687609</v>
      </c>
      <c r="Z890" s="29">
        <f t="shared" si="122"/>
        <v>2034995286.1152864</v>
      </c>
      <c r="AA890" s="27">
        <v>1521387151</v>
      </c>
      <c r="AB890" s="29">
        <f t="shared" si="123"/>
        <v>513608135.11528635</v>
      </c>
      <c r="AC890" s="28">
        <v>0</v>
      </c>
      <c r="AD890" s="28">
        <v>0</v>
      </c>
      <c r="AE890" s="28"/>
      <c r="AF890" s="27">
        <v>273122782.69</v>
      </c>
      <c r="AG890" s="27">
        <f t="shared" si="118"/>
        <v>273122782.69</v>
      </c>
      <c r="AH890" s="27">
        <v>101203</v>
      </c>
      <c r="AI890" s="29">
        <f t="shared" si="124"/>
        <v>786832120.80528641</v>
      </c>
    </row>
    <row r="891" spans="1:35" ht="30" x14ac:dyDescent="0.25">
      <c r="A891" s="11" t="s">
        <v>1214</v>
      </c>
      <c r="B891" s="10" t="s">
        <v>2408</v>
      </c>
      <c r="C891" s="10" t="s">
        <v>2100</v>
      </c>
      <c r="D891" s="10"/>
      <c r="E891" s="10" t="s">
        <v>642</v>
      </c>
      <c r="F891" s="10" t="s">
        <v>1748</v>
      </c>
      <c r="G891" s="10">
        <v>443363888.22000003</v>
      </c>
      <c r="H891" s="10">
        <v>0</v>
      </c>
      <c r="I891" s="10">
        <v>0</v>
      </c>
      <c r="J891" s="10">
        <v>0</v>
      </c>
      <c r="K891" s="10">
        <f t="shared" si="117"/>
        <v>443363888.22000003</v>
      </c>
      <c r="L891" s="10">
        <v>0</v>
      </c>
      <c r="M891" s="10">
        <v>55915975.705224603</v>
      </c>
      <c r="N891" s="10">
        <v>1558860.0859469175</v>
      </c>
      <c r="O891" s="10">
        <v>31463339.059999999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f t="shared" si="119"/>
        <v>532302063.07117158</v>
      </c>
      <c r="W891" s="29">
        <v>443363888.22000003</v>
      </c>
      <c r="X891" s="29">
        <f t="shared" si="120"/>
        <v>55915975.705224603</v>
      </c>
      <c r="Y891" s="29">
        <f t="shared" si="121"/>
        <v>33022199.145946916</v>
      </c>
      <c r="Z891" s="29">
        <f t="shared" si="122"/>
        <v>532302063.07117158</v>
      </c>
      <c r="AA891" s="27">
        <v>196934643.77000001</v>
      </c>
      <c r="AB891" s="29">
        <f t="shared" si="123"/>
        <v>335367419.30117154</v>
      </c>
      <c r="AC891" s="28">
        <v>0</v>
      </c>
      <c r="AD891" s="28">
        <v>0</v>
      </c>
      <c r="AE891" s="28"/>
      <c r="AF891" s="27">
        <v>0</v>
      </c>
      <c r="AG891" s="27">
        <f t="shared" si="118"/>
        <v>0</v>
      </c>
      <c r="AH891" s="27">
        <v>33946</v>
      </c>
      <c r="AI891" s="29">
        <f t="shared" si="124"/>
        <v>335401365.30117154</v>
      </c>
    </row>
    <row r="892" spans="1:35" ht="30" x14ac:dyDescent="0.25">
      <c r="A892" s="11" t="s">
        <v>1214</v>
      </c>
      <c r="B892" s="10" t="s">
        <v>2408</v>
      </c>
      <c r="C892" s="10" t="s">
        <v>2100</v>
      </c>
      <c r="D892" s="10"/>
      <c r="E892" s="10" t="s">
        <v>643</v>
      </c>
      <c r="F892" s="10" t="s">
        <v>2107</v>
      </c>
      <c r="G892" s="10">
        <v>311525512.47000003</v>
      </c>
      <c r="H892" s="10">
        <v>0</v>
      </c>
      <c r="I892" s="10">
        <v>0</v>
      </c>
      <c r="J892" s="10">
        <v>0</v>
      </c>
      <c r="K892" s="10">
        <f t="shared" si="117"/>
        <v>311525512.47000003</v>
      </c>
      <c r="L892" s="10">
        <v>0</v>
      </c>
      <c r="M892" s="10">
        <v>439780690.66963142</v>
      </c>
      <c r="N892" s="10">
        <v>2673150.9521681517</v>
      </c>
      <c r="O892" s="10">
        <v>54619080.149999999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f t="shared" si="119"/>
        <v>808598434.24179959</v>
      </c>
      <c r="W892" s="29">
        <v>311525512.47000003</v>
      </c>
      <c r="X892" s="29">
        <f t="shared" si="120"/>
        <v>439780690.66963142</v>
      </c>
      <c r="Y892" s="29">
        <f t="shared" si="121"/>
        <v>57292231.10216815</v>
      </c>
      <c r="Z892" s="29">
        <f t="shared" si="122"/>
        <v>808598434.24179971</v>
      </c>
      <c r="AA892" s="27">
        <v>0</v>
      </c>
      <c r="AB892" s="29">
        <f t="shared" si="123"/>
        <v>808598434.24179971</v>
      </c>
      <c r="AC892" s="28">
        <v>0</v>
      </c>
      <c r="AD892" s="28">
        <v>0</v>
      </c>
      <c r="AE892" s="28"/>
      <c r="AF892" s="27">
        <v>0</v>
      </c>
      <c r="AG892" s="27">
        <f t="shared" si="118"/>
        <v>0</v>
      </c>
      <c r="AH892" s="27">
        <v>24323</v>
      </c>
      <c r="AI892" s="29">
        <f t="shared" si="124"/>
        <v>808622757.24179971</v>
      </c>
    </row>
    <row r="893" spans="1:35" ht="30" x14ac:dyDescent="0.25">
      <c r="A893" s="11" t="s">
        <v>1214</v>
      </c>
      <c r="B893" s="10" t="s">
        <v>2408</v>
      </c>
      <c r="C893" s="10" t="s">
        <v>2100</v>
      </c>
      <c r="D893" s="10"/>
      <c r="E893" s="10" t="s">
        <v>644</v>
      </c>
      <c r="F893" s="10" t="s">
        <v>2108</v>
      </c>
      <c r="G893" s="10">
        <v>759434049.41999996</v>
      </c>
      <c r="H893" s="10">
        <v>0</v>
      </c>
      <c r="I893" s="10">
        <v>0</v>
      </c>
      <c r="J893" s="10">
        <v>0</v>
      </c>
      <c r="K893" s="10">
        <f t="shared" si="117"/>
        <v>759434049.41999996</v>
      </c>
      <c r="L893" s="10">
        <v>0</v>
      </c>
      <c r="M893" s="10">
        <v>242762712.74204087</v>
      </c>
      <c r="N893" s="10">
        <v>3535253.5198257715</v>
      </c>
      <c r="O893" s="10">
        <v>67219429.290000007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f t="shared" si="119"/>
        <v>1072951444.9718666</v>
      </c>
      <c r="W893" s="29">
        <v>759434049.41999996</v>
      </c>
      <c r="X893" s="29">
        <f t="shared" si="120"/>
        <v>242762712.74204087</v>
      </c>
      <c r="Y893" s="29">
        <f t="shared" si="121"/>
        <v>70754682.809825778</v>
      </c>
      <c r="Z893" s="29">
        <f t="shared" si="122"/>
        <v>1072951444.9718666</v>
      </c>
      <c r="AA893" s="27">
        <v>0</v>
      </c>
      <c r="AB893" s="29">
        <f t="shared" si="123"/>
        <v>1072951444.9718666</v>
      </c>
      <c r="AC893" s="28">
        <v>0</v>
      </c>
      <c r="AD893" s="28">
        <v>0</v>
      </c>
      <c r="AE893" s="28"/>
      <c r="AF893" s="27">
        <v>0</v>
      </c>
      <c r="AG893" s="27">
        <f t="shared" si="118"/>
        <v>0</v>
      </c>
      <c r="AH893" s="27">
        <v>58538</v>
      </c>
      <c r="AI893" s="29">
        <f t="shared" si="124"/>
        <v>1073009982.9718666</v>
      </c>
    </row>
    <row r="894" spans="1:35" ht="30" x14ac:dyDescent="0.25">
      <c r="A894" s="11" t="s">
        <v>1214</v>
      </c>
      <c r="B894" s="10" t="s">
        <v>2408</v>
      </c>
      <c r="C894" s="10" t="s">
        <v>2100</v>
      </c>
      <c r="D894" s="10"/>
      <c r="E894" s="10" t="s">
        <v>1128</v>
      </c>
      <c r="F894" s="10" t="s">
        <v>2109</v>
      </c>
      <c r="G894" s="10">
        <v>938324585.54999995</v>
      </c>
      <c r="H894" s="10">
        <v>0</v>
      </c>
      <c r="I894" s="10">
        <v>0</v>
      </c>
      <c r="J894" s="10">
        <v>0</v>
      </c>
      <c r="K894" s="10">
        <f t="shared" si="117"/>
        <v>938324585.54999995</v>
      </c>
      <c r="L894" s="10">
        <v>0</v>
      </c>
      <c r="M894" s="10">
        <v>254348100.47242752</v>
      </c>
      <c r="N894" s="10">
        <v>3231845.7525291443</v>
      </c>
      <c r="O894" s="10">
        <v>61954496.490000002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f t="shared" si="119"/>
        <v>1257859028.2649567</v>
      </c>
      <c r="W894" s="29">
        <v>938324585.54999995</v>
      </c>
      <c r="X894" s="29">
        <f t="shared" si="120"/>
        <v>254348100.47242752</v>
      </c>
      <c r="Y894" s="29">
        <f t="shared" si="121"/>
        <v>65186342.242529146</v>
      </c>
      <c r="Z894" s="29">
        <f t="shared" si="122"/>
        <v>1257859028.2649567</v>
      </c>
      <c r="AA894" s="27">
        <v>719886256.75999999</v>
      </c>
      <c r="AB894" s="29">
        <f t="shared" si="123"/>
        <v>537972771.50495672</v>
      </c>
      <c r="AC894" s="28">
        <v>0</v>
      </c>
      <c r="AD894" s="28">
        <v>0</v>
      </c>
      <c r="AE894" s="28"/>
      <c r="AF894" s="27">
        <v>0</v>
      </c>
      <c r="AG894" s="27">
        <f t="shared" si="118"/>
        <v>0</v>
      </c>
      <c r="AH894" s="27">
        <v>73230</v>
      </c>
      <c r="AI894" s="29">
        <f t="shared" si="124"/>
        <v>538046001.50495672</v>
      </c>
    </row>
    <row r="895" spans="1:35" ht="30" x14ac:dyDescent="0.25">
      <c r="A895" s="11" t="s">
        <v>1214</v>
      </c>
      <c r="B895" s="10" t="s">
        <v>2408</v>
      </c>
      <c r="C895" s="10" t="s">
        <v>2100</v>
      </c>
      <c r="D895" s="10"/>
      <c r="E895" s="10" t="s">
        <v>645</v>
      </c>
      <c r="F895" s="10" t="s">
        <v>2110</v>
      </c>
      <c r="G895" s="10">
        <v>442727531.64999998</v>
      </c>
      <c r="H895" s="10">
        <v>0</v>
      </c>
      <c r="I895" s="10">
        <v>0</v>
      </c>
      <c r="J895" s="10">
        <v>0</v>
      </c>
      <c r="K895" s="10">
        <f t="shared" ref="K895:K958" si="125">SUM(G895:J895)</f>
        <v>442727531.64999998</v>
      </c>
      <c r="L895" s="10">
        <v>0</v>
      </c>
      <c r="M895" s="10">
        <v>51359443.39944905</v>
      </c>
      <c r="N895" s="10">
        <v>1184031.4865584224</v>
      </c>
      <c r="O895" s="10">
        <v>22612696.739999998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f t="shared" si="119"/>
        <v>517883703.27600747</v>
      </c>
      <c r="W895" s="29">
        <v>442727531.64999998</v>
      </c>
      <c r="X895" s="29">
        <f t="shared" si="120"/>
        <v>51359443.39944905</v>
      </c>
      <c r="Y895" s="29">
        <f t="shared" si="121"/>
        <v>23796728.226558421</v>
      </c>
      <c r="Z895" s="29">
        <f t="shared" si="122"/>
        <v>517883703.27600747</v>
      </c>
      <c r="AA895" s="27">
        <v>502709953.42000002</v>
      </c>
      <c r="AB895" s="29">
        <f t="shared" si="123"/>
        <v>15173749.856007457</v>
      </c>
      <c r="AC895" s="28">
        <v>0</v>
      </c>
      <c r="AD895" s="28">
        <v>0</v>
      </c>
      <c r="AE895" s="28"/>
      <c r="AF895" s="27">
        <v>0</v>
      </c>
      <c r="AG895" s="27">
        <f t="shared" si="118"/>
        <v>0</v>
      </c>
      <c r="AH895" s="27">
        <v>33711</v>
      </c>
      <c r="AI895" s="29">
        <f t="shared" si="124"/>
        <v>15207460.856007457</v>
      </c>
    </row>
    <row r="896" spans="1:35" ht="30" x14ac:dyDescent="0.25">
      <c r="A896" s="11" t="s">
        <v>1214</v>
      </c>
      <c r="B896" s="10" t="s">
        <v>2408</v>
      </c>
      <c r="C896" s="10" t="s">
        <v>2100</v>
      </c>
      <c r="D896" s="10"/>
      <c r="E896" s="10" t="s">
        <v>1129</v>
      </c>
      <c r="F896" s="10" t="s">
        <v>2111</v>
      </c>
      <c r="G896" s="10">
        <v>814778800.84000003</v>
      </c>
      <c r="H896" s="10">
        <v>0</v>
      </c>
      <c r="I896" s="10">
        <v>0</v>
      </c>
      <c r="J896" s="10">
        <v>0</v>
      </c>
      <c r="K896" s="10">
        <f t="shared" si="125"/>
        <v>814778800.84000003</v>
      </c>
      <c r="L896" s="10">
        <v>0</v>
      </c>
      <c r="M896" s="10">
        <v>179190750.77443612</v>
      </c>
      <c r="N896" s="10">
        <v>3602026.2827070057</v>
      </c>
      <c r="O896" s="10">
        <v>68393623.010000005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f t="shared" si="119"/>
        <v>1065965200.9071431</v>
      </c>
      <c r="W896" s="29">
        <v>814778800.84000003</v>
      </c>
      <c r="X896" s="29">
        <f t="shared" si="120"/>
        <v>179190750.77443612</v>
      </c>
      <c r="Y896" s="29">
        <f t="shared" si="121"/>
        <v>71995649.292707011</v>
      </c>
      <c r="Z896" s="29">
        <f t="shared" si="122"/>
        <v>1065965200.9071431</v>
      </c>
      <c r="AA896" s="27">
        <v>399820983</v>
      </c>
      <c r="AB896" s="29">
        <f t="shared" si="123"/>
        <v>666144217.90714312</v>
      </c>
      <c r="AC896" s="28">
        <v>0</v>
      </c>
      <c r="AD896" s="28">
        <v>0</v>
      </c>
      <c r="AE896" s="28"/>
      <c r="AF896" s="27">
        <v>0</v>
      </c>
      <c r="AG896" s="27">
        <f t="shared" si="118"/>
        <v>0</v>
      </c>
      <c r="AH896" s="27">
        <v>63601</v>
      </c>
      <c r="AI896" s="29">
        <f t="shared" si="124"/>
        <v>666207818.90714312</v>
      </c>
    </row>
    <row r="897" spans="1:35" ht="30" x14ac:dyDescent="0.25">
      <c r="A897" s="11" t="s">
        <v>1214</v>
      </c>
      <c r="B897" s="10" t="s">
        <v>2408</v>
      </c>
      <c r="C897" s="10" t="s">
        <v>2100</v>
      </c>
      <c r="D897" s="10"/>
      <c r="E897" s="10" t="s">
        <v>646</v>
      </c>
      <c r="F897" s="10" t="s">
        <v>2112</v>
      </c>
      <c r="G897" s="10">
        <v>708088080.52999997</v>
      </c>
      <c r="H897" s="10">
        <v>0</v>
      </c>
      <c r="I897" s="10">
        <v>0</v>
      </c>
      <c r="J897" s="10">
        <v>0</v>
      </c>
      <c r="K897" s="10">
        <f t="shared" si="125"/>
        <v>708088080.52999997</v>
      </c>
      <c r="L897" s="10">
        <v>0</v>
      </c>
      <c r="M897" s="10">
        <v>1064193632.1401585</v>
      </c>
      <c r="N897" s="10">
        <v>6790341.4005259573</v>
      </c>
      <c r="O897" s="10">
        <v>135687029.74000001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f t="shared" si="119"/>
        <v>1914759083.8106844</v>
      </c>
      <c r="W897" s="29">
        <v>708088080.52999997</v>
      </c>
      <c r="X897" s="29">
        <f t="shared" si="120"/>
        <v>1064193632.1401585</v>
      </c>
      <c r="Y897" s="29">
        <f t="shared" si="121"/>
        <v>142477371.14052597</v>
      </c>
      <c r="Z897" s="29">
        <f t="shared" si="122"/>
        <v>1914759083.8106844</v>
      </c>
      <c r="AA897" s="27">
        <v>985549915.55999994</v>
      </c>
      <c r="AB897" s="29">
        <f t="shared" si="123"/>
        <v>929209168.2506845</v>
      </c>
      <c r="AC897" s="28">
        <v>0</v>
      </c>
      <c r="AD897" s="28">
        <v>0</v>
      </c>
      <c r="AE897" s="28"/>
      <c r="AF897" s="27">
        <v>0</v>
      </c>
      <c r="AG897" s="27">
        <f t="shared" si="118"/>
        <v>0</v>
      </c>
      <c r="AH897" s="27">
        <v>54295</v>
      </c>
      <c r="AI897" s="29">
        <f t="shared" si="124"/>
        <v>929263463.2506845</v>
      </c>
    </row>
    <row r="898" spans="1:35" ht="30" x14ac:dyDescent="0.25">
      <c r="A898" s="11" t="s">
        <v>1214</v>
      </c>
      <c r="B898" s="10" t="s">
        <v>2408</v>
      </c>
      <c r="C898" s="10" t="s">
        <v>2100</v>
      </c>
      <c r="D898" s="10"/>
      <c r="E898" s="10" t="s">
        <v>647</v>
      </c>
      <c r="F898" s="10" t="s">
        <v>2113</v>
      </c>
      <c r="G898" s="10">
        <v>432360688.50999999</v>
      </c>
      <c r="H898" s="10">
        <v>0</v>
      </c>
      <c r="I898" s="10">
        <v>0</v>
      </c>
      <c r="J898" s="10">
        <v>0</v>
      </c>
      <c r="K898" s="10">
        <f t="shared" si="125"/>
        <v>432360688.50999999</v>
      </c>
      <c r="L898" s="10">
        <v>0</v>
      </c>
      <c r="M898" s="10">
        <v>103087670.90664494</v>
      </c>
      <c r="N898" s="10">
        <v>3309212.6941594332</v>
      </c>
      <c r="O898" s="10">
        <v>65560225.130000003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f t="shared" si="119"/>
        <v>604317797.24080431</v>
      </c>
      <c r="W898" s="29">
        <v>432360688.50999999</v>
      </c>
      <c r="X898" s="29">
        <f t="shared" si="120"/>
        <v>103087670.90664494</v>
      </c>
      <c r="Y898" s="29">
        <f t="shared" si="121"/>
        <v>68869437.824159443</v>
      </c>
      <c r="Z898" s="29">
        <f t="shared" si="122"/>
        <v>604317797.24080443</v>
      </c>
      <c r="AA898" s="27">
        <v>0</v>
      </c>
      <c r="AB898" s="29">
        <f t="shared" si="123"/>
        <v>604317797.24080443</v>
      </c>
      <c r="AC898" s="28">
        <v>0</v>
      </c>
      <c r="AD898" s="28">
        <v>0</v>
      </c>
      <c r="AE898" s="28"/>
      <c r="AF898" s="27">
        <v>0</v>
      </c>
      <c r="AG898" s="27">
        <f t="shared" si="118"/>
        <v>0</v>
      </c>
      <c r="AH898" s="27">
        <v>33652</v>
      </c>
      <c r="AI898" s="29">
        <f t="shared" si="124"/>
        <v>604351449.24080443</v>
      </c>
    </row>
    <row r="899" spans="1:35" ht="30" x14ac:dyDescent="0.25">
      <c r="A899" s="11" t="s">
        <v>1214</v>
      </c>
      <c r="B899" s="10" t="s">
        <v>2408</v>
      </c>
      <c r="C899" s="10" t="s">
        <v>2100</v>
      </c>
      <c r="D899" s="10"/>
      <c r="E899" s="10" t="s">
        <v>1130</v>
      </c>
      <c r="F899" s="10" t="s">
        <v>2114</v>
      </c>
      <c r="G899" s="10">
        <v>644188457.66999996</v>
      </c>
      <c r="H899" s="10">
        <v>0</v>
      </c>
      <c r="I899" s="10">
        <v>0</v>
      </c>
      <c r="J899" s="10">
        <v>0</v>
      </c>
      <c r="K899" s="10">
        <f t="shared" si="125"/>
        <v>644188457.66999996</v>
      </c>
      <c r="L899" s="10">
        <v>0</v>
      </c>
      <c r="M899" s="10">
        <v>73686342.775587797</v>
      </c>
      <c r="N899" s="10">
        <v>1961958.9224898815</v>
      </c>
      <c r="O899" s="10">
        <v>37624699.43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f t="shared" si="119"/>
        <v>757461458.79807758</v>
      </c>
      <c r="W899" s="29">
        <v>644188457.66999996</v>
      </c>
      <c r="X899" s="29">
        <f t="shared" si="120"/>
        <v>73686342.775587797</v>
      </c>
      <c r="Y899" s="29">
        <f t="shared" si="121"/>
        <v>39586658.352489881</v>
      </c>
      <c r="Z899" s="29">
        <f t="shared" si="122"/>
        <v>757461458.79807758</v>
      </c>
      <c r="AA899" s="27">
        <v>0</v>
      </c>
      <c r="AB899" s="29">
        <f t="shared" si="123"/>
        <v>757461458.79807758</v>
      </c>
      <c r="AC899" s="28">
        <v>0</v>
      </c>
      <c r="AD899" s="28">
        <v>0</v>
      </c>
      <c r="AE899" s="28"/>
      <c r="AF899" s="27">
        <v>0</v>
      </c>
      <c r="AG899" s="27">
        <f t="shared" si="118"/>
        <v>0</v>
      </c>
      <c r="AH899" s="27">
        <v>50105</v>
      </c>
      <c r="AI899" s="29">
        <f t="shared" si="124"/>
        <v>757511563.79807758</v>
      </c>
    </row>
    <row r="900" spans="1:35" ht="30" x14ac:dyDescent="0.25">
      <c r="A900" s="11" t="s">
        <v>1214</v>
      </c>
      <c r="B900" s="10" t="s">
        <v>2408</v>
      </c>
      <c r="C900" s="10" t="s">
        <v>2100</v>
      </c>
      <c r="D900" s="10"/>
      <c r="E900" s="10" t="s">
        <v>648</v>
      </c>
      <c r="F900" s="10" t="s">
        <v>2115</v>
      </c>
      <c r="G900" s="10">
        <v>707607042.63</v>
      </c>
      <c r="H900" s="10">
        <v>0</v>
      </c>
      <c r="I900" s="10">
        <v>0</v>
      </c>
      <c r="J900" s="10">
        <v>0</v>
      </c>
      <c r="K900" s="10">
        <f t="shared" si="125"/>
        <v>707607042.63</v>
      </c>
      <c r="L900" s="10">
        <v>0</v>
      </c>
      <c r="M900" s="10">
        <v>191721926.10536546</v>
      </c>
      <c r="N900" s="10">
        <v>3293351.4023531079</v>
      </c>
      <c r="O900" s="10">
        <v>63658971.130000003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f t="shared" si="119"/>
        <v>966281291.26771843</v>
      </c>
      <c r="W900" s="29">
        <v>707607042.63</v>
      </c>
      <c r="X900" s="29">
        <f t="shared" si="120"/>
        <v>191721926.10536546</v>
      </c>
      <c r="Y900" s="29">
        <f t="shared" si="121"/>
        <v>66952322.532353111</v>
      </c>
      <c r="Z900" s="29">
        <f t="shared" si="122"/>
        <v>966281291.26771855</v>
      </c>
      <c r="AA900" s="27">
        <v>43884328.5</v>
      </c>
      <c r="AB900" s="29">
        <f t="shared" si="123"/>
        <v>922396962.76771855</v>
      </c>
      <c r="AC900" s="28">
        <v>0</v>
      </c>
      <c r="AD900" s="28">
        <v>0</v>
      </c>
      <c r="AE900" s="28"/>
      <c r="AF900" s="27">
        <v>0</v>
      </c>
      <c r="AG900" s="27">
        <f t="shared" si="118"/>
        <v>0</v>
      </c>
      <c r="AH900" s="27">
        <v>54436</v>
      </c>
      <c r="AI900" s="29">
        <f t="shared" si="124"/>
        <v>922451398.76771855</v>
      </c>
    </row>
    <row r="901" spans="1:35" ht="30" x14ac:dyDescent="0.25">
      <c r="A901" s="11" t="s">
        <v>1214</v>
      </c>
      <c r="B901" s="10" t="s">
        <v>2408</v>
      </c>
      <c r="C901" s="10" t="s">
        <v>2100</v>
      </c>
      <c r="D901" s="10"/>
      <c r="E901" s="10" t="s">
        <v>649</v>
      </c>
      <c r="F901" s="10" t="s">
        <v>2116</v>
      </c>
      <c r="G901" s="10">
        <v>3193743694.0500002</v>
      </c>
      <c r="H901" s="10">
        <v>0</v>
      </c>
      <c r="I901" s="10">
        <v>0</v>
      </c>
      <c r="J901" s="10">
        <v>0</v>
      </c>
      <c r="K901" s="10">
        <f t="shared" si="125"/>
        <v>3193743694.0500002</v>
      </c>
      <c r="L901" s="10">
        <v>0</v>
      </c>
      <c r="M901" s="10">
        <v>2245391603.9323711</v>
      </c>
      <c r="N901" s="10">
        <v>31372017.597689629</v>
      </c>
      <c r="O901" s="10">
        <v>642549060.12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f t="shared" si="119"/>
        <v>6113056375.7000608</v>
      </c>
      <c r="W901" s="29">
        <v>3193743694.0500002</v>
      </c>
      <c r="X901" s="29">
        <f t="shared" si="120"/>
        <v>2245391603.9323711</v>
      </c>
      <c r="Y901" s="29">
        <f t="shared" si="121"/>
        <v>673921077.71768963</v>
      </c>
      <c r="Z901" s="29">
        <f t="shared" si="122"/>
        <v>6113056375.7000608</v>
      </c>
      <c r="AA901" s="27">
        <v>3830983755.0300002</v>
      </c>
      <c r="AB901" s="29">
        <f t="shared" si="123"/>
        <v>2282072620.6700606</v>
      </c>
      <c r="AC901" s="28">
        <v>0</v>
      </c>
      <c r="AD901" s="28">
        <v>0</v>
      </c>
      <c r="AE901" s="28"/>
      <c r="AF901" s="27">
        <v>0</v>
      </c>
      <c r="AG901" s="27">
        <f t="shared" si="118"/>
        <v>0</v>
      </c>
      <c r="AH901" s="27">
        <v>128857</v>
      </c>
      <c r="AI901" s="29">
        <f t="shared" si="124"/>
        <v>2282201477.6700606</v>
      </c>
    </row>
    <row r="902" spans="1:35" ht="30" x14ac:dyDescent="0.25">
      <c r="A902" s="11" t="s">
        <v>1214</v>
      </c>
      <c r="B902" s="10" t="s">
        <v>2408</v>
      </c>
      <c r="C902" s="10" t="s">
        <v>2100</v>
      </c>
      <c r="D902" s="10"/>
      <c r="E902" s="10" t="s">
        <v>650</v>
      </c>
      <c r="F902" s="10" t="s">
        <v>1327</v>
      </c>
      <c r="G902" s="10">
        <v>733301875.50999999</v>
      </c>
      <c r="H902" s="10">
        <v>0</v>
      </c>
      <c r="I902" s="10">
        <v>0</v>
      </c>
      <c r="J902" s="10">
        <v>0</v>
      </c>
      <c r="K902" s="10">
        <f t="shared" si="125"/>
        <v>733301875.50999999</v>
      </c>
      <c r="L902" s="10">
        <v>0</v>
      </c>
      <c r="M902" s="10">
        <v>527997805.87473136</v>
      </c>
      <c r="N902" s="10">
        <v>3327414.4413036704</v>
      </c>
      <c r="O902" s="10">
        <v>62939304.039999999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f t="shared" si="119"/>
        <v>1327566399.866035</v>
      </c>
      <c r="W902" s="29">
        <v>733301875.50999999</v>
      </c>
      <c r="X902" s="29">
        <f t="shared" si="120"/>
        <v>527997805.87473136</v>
      </c>
      <c r="Y902" s="29">
        <f t="shared" si="121"/>
        <v>66266718.48130367</v>
      </c>
      <c r="Z902" s="29">
        <f t="shared" si="122"/>
        <v>1327566399.866035</v>
      </c>
      <c r="AA902" s="27">
        <v>535495222.54000002</v>
      </c>
      <c r="AB902" s="29">
        <f t="shared" si="123"/>
        <v>792071177.32603502</v>
      </c>
      <c r="AC902" s="28">
        <v>0</v>
      </c>
      <c r="AD902" s="28">
        <v>0</v>
      </c>
      <c r="AE902" s="28"/>
      <c r="AF902" s="27">
        <v>0</v>
      </c>
      <c r="AG902" s="27">
        <f t="shared" si="118"/>
        <v>0</v>
      </c>
      <c r="AH902" s="27">
        <v>60327</v>
      </c>
      <c r="AI902" s="29">
        <f t="shared" si="124"/>
        <v>792131504.32603502</v>
      </c>
    </row>
    <row r="903" spans="1:35" ht="30" x14ac:dyDescent="0.25">
      <c r="A903" s="11" t="s">
        <v>1214</v>
      </c>
      <c r="B903" s="10" t="s">
        <v>2408</v>
      </c>
      <c r="C903" s="10" t="s">
        <v>2100</v>
      </c>
      <c r="D903" s="10"/>
      <c r="E903" s="10" t="s">
        <v>1131</v>
      </c>
      <c r="F903" s="10" t="s">
        <v>2117</v>
      </c>
      <c r="G903" s="10">
        <v>476255786.54000002</v>
      </c>
      <c r="H903" s="10">
        <v>0</v>
      </c>
      <c r="I903" s="10">
        <v>0</v>
      </c>
      <c r="J903" s="10">
        <v>0</v>
      </c>
      <c r="K903" s="10">
        <f t="shared" si="125"/>
        <v>476255786.54000002</v>
      </c>
      <c r="L903" s="10">
        <v>0</v>
      </c>
      <c r="M903" s="10">
        <v>119083524.38823187</v>
      </c>
      <c r="N903" s="10">
        <v>3322870.984842509</v>
      </c>
      <c r="O903" s="10">
        <v>67013269.299999997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f t="shared" si="119"/>
        <v>665675451.21307445</v>
      </c>
      <c r="W903" s="29">
        <v>476255786.54000002</v>
      </c>
      <c r="X903" s="29">
        <f t="shared" si="120"/>
        <v>119083524.38823187</v>
      </c>
      <c r="Y903" s="29">
        <f t="shared" si="121"/>
        <v>70336140.284842506</v>
      </c>
      <c r="Z903" s="29">
        <f t="shared" si="122"/>
        <v>665675451.21307445</v>
      </c>
      <c r="AA903" s="27">
        <v>95871871.319999993</v>
      </c>
      <c r="AB903" s="29">
        <f t="shared" si="123"/>
        <v>569803579.89307451</v>
      </c>
      <c r="AC903" s="28">
        <v>0</v>
      </c>
      <c r="AD903" s="28">
        <v>0</v>
      </c>
      <c r="AE903" s="28"/>
      <c r="AF903" s="27">
        <v>0</v>
      </c>
      <c r="AG903" s="27">
        <f t="shared" si="118"/>
        <v>0</v>
      </c>
      <c r="AH903" s="27">
        <v>37296</v>
      </c>
      <c r="AI903" s="29">
        <f t="shared" si="124"/>
        <v>569840875.89307451</v>
      </c>
    </row>
    <row r="904" spans="1:35" ht="30" x14ac:dyDescent="0.25">
      <c r="A904" s="11" t="s">
        <v>1214</v>
      </c>
      <c r="B904" s="10" t="s">
        <v>2408</v>
      </c>
      <c r="C904" s="10" t="s">
        <v>2100</v>
      </c>
      <c r="D904" s="10"/>
      <c r="E904" s="10" t="s">
        <v>651</v>
      </c>
      <c r="F904" s="10" t="s">
        <v>2118</v>
      </c>
      <c r="G904" s="10">
        <v>443692753.06</v>
      </c>
      <c r="H904" s="10">
        <v>0</v>
      </c>
      <c r="I904" s="10">
        <v>0</v>
      </c>
      <c r="J904" s="10">
        <v>0</v>
      </c>
      <c r="K904" s="10">
        <f t="shared" si="125"/>
        <v>443692753.06</v>
      </c>
      <c r="L904" s="10">
        <v>0</v>
      </c>
      <c r="M904" s="10">
        <v>361044964.65954208</v>
      </c>
      <c r="N904" s="10">
        <v>3777437.7419542074</v>
      </c>
      <c r="O904" s="10">
        <v>74985785.079999998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f t="shared" si="119"/>
        <v>883500940.54149628</v>
      </c>
      <c r="W904" s="29">
        <v>443692753.06</v>
      </c>
      <c r="X904" s="29">
        <f t="shared" si="120"/>
        <v>361044964.65954208</v>
      </c>
      <c r="Y904" s="29">
        <f t="shared" si="121"/>
        <v>78763222.821954206</v>
      </c>
      <c r="Z904" s="29">
        <f t="shared" si="122"/>
        <v>883500940.54149628</v>
      </c>
      <c r="AA904" s="27">
        <v>704264813.09000003</v>
      </c>
      <c r="AB904" s="29">
        <f t="shared" si="123"/>
        <v>179236127.45149624</v>
      </c>
      <c r="AC904" s="28">
        <v>0</v>
      </c>
      <c r="AD904" s="28">
        <v>0</v>
      </c>
      <c r="AE904" s="28"/>
      <c r="AF904" s="27">
        <v>0</v>
      </c>
      <c r="AG904" s="27">
        <f t="shared" si="118"/>
        <v>0</v>
      </c>
      <c r="AH904" s="27">
        <v>34296</v>
      </c>
      <c r="AI904" s="29">
        <f t="shared" si="124"/>
        <v>179270423.45149624</v>
      </c>
    </row>
    <row r="905" spans="1:35" ht="30" x14ac:dyDescent="0.25">
      <c r="A905" s="11" t="s">
        <v>1214</v>
      </c>
      <c r="B905" s="10" t="s">
        <v>2408</v>
      </c>
      <c r="C905" s="10" t="s">
        <v>2100</v>
      </c>
      <c r="D905" s="10"/>
      <c r="E905" s="10" t="s">
        <v>652</v>
      </c>
      <c r="F905" s="10" t="s">
        <v>2119</v>
      </c>
      <c r="G905" s="10">
        <v>870954727</v>
      </c>
      <c r="H905" s="10">
        <v>0</v>
      </c>
      <c r="I905" s="10">
        <v>0</v>
      </c>
      <c r="J905" s="10">
        <v>0</v>
      </c>
      <c r="K905" s="10">
        <f t="shared" si="125"/>
        <v>870954727</v>
      </c>
      <c r="L905" s="10">
        <v>0</v>
      </c>
      <c r="M905" s="10">
        <v>725065027.15632629</v>
      </c>
      <c r="N905" s="10">
        <v>4969644.6120034754</v>
      </c>
      <c r="O905" s="10">
        <v>97003545.310000002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f t="shared" si="119"/>
        <v>1697992944.0783298</v>
      </c>
      <c r="W905" s="29">
        <v>870954727</v>
      </c>
      <c r="X905" s="29">
        <f t="shared" si="120"/>
        <v>725065027.15632629</v>
      </c>
      <c r="Y905" s="29">
        <f t="shared" si="121"/>
        <v>101973189.92200348</v>
      </c>
      <c r="Z905" s="29">
        <f t="shared" si="122"/>
        <v>1697992944.0783298</v>
      </c>
      <c r="AA905" s="27">
        <v>204244400.27000001</v>
      </c>
      <c r="AB905" s="29">
        <f t="shared" si="123"/>
        <v>1493748543.8083298</v>
      </c>
      <c r="AC905" s="28">
        <v>0</v>
      </c>
      <c r="AD905" s="28">
        <v>0</v>
      </c>
      <c r="AE905" s="28"/>
      <c r="AF905" s="27">
        <v>17116417.5</v>
      </c>
      <c r="AG905" s="27">
        <f t="shared" si="118"/>
        <v>17116417.5</v>
      </c>
      <c r="AH905" s="27">
        <v>66669</v>
      </c>
      <c r="AI905" s="29">
        <f t="shared" si="124"/>
        <v>1510931630.3083298</v>
      </c>
    </row>
    <row r="906" spans="1:35" ht="30" x14ac:dyDescent="0.25">
      <c r="A906" s="11" t="s">
        <v>1214</v>
      </c>
      <c r="B906" s="10" t="s">
        <v>2408</v>
      </c>
      <c r="C906" s="10" t="s">
        <v>2100</v>
      </c>
      <c r="D906" s="10"/>
      <c r="E906" s="10" t="s">
        <v>653</v>
      </c>
      <c r="F906" s="10" t="s">
        <v>2120</v>
      </c>
      <c r="G906" s="10">
        <v>993153636.03999996</v>
      </c>
      <c r="H906" s="10">
        <v>0</v>
      </c>
      <c r="I906" s="10">
        <v>0</v>
      </c>
      <c r="J906" s="10">
        <v>0</v>
      </c>
      <c r="K906" s="10">
        <f t="shared" si="125"/>
        <v>993153636.03999996</v>
      </c>
      <c r="L906" s="10">
        <v>0</v>
      </c>
      <c r="M906" s="10">
        <v>278528032.51006961</v>
      </c>
      <c r="N906" s="10">
        <v>7814468.9228129387</v>
      </c>
      <c r="O906" s="10">
        <v>152821933.28999999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f t="shared" si="119"/>
        <v>1432318070.7628825</v>
      </c>
      <c r="W906" s="29">
        <v>993153636.03999996</v>
      </c>
      <c r="X906" s="29">
        <f t="shared" si="120"/>
        <v>278528032.51006961</v>
      </c>
      <c r="Y906" s="29">
        <f t="shared" si="121"/>
        <v>160636402.21281293</v>
      </c>
      <c r="Z906" s="29">
        <f t="shared" si="122"/>
        <v>1432318070.7628825</v>
      </c>
      <c r="AA906" s="27">
        <v>202830129.5</v>
      </c>
      <c r="AB906" s="29">
        <f t="shared" si="123"/>
        <v>1229487941.2628825</v>
      </c>
      <c r="AC906" s="28">
        <v>0</v>
      </c>
      <c r="AD906" s="28">
        <v>0</v>
      </c>
      <c r="AE906" s="28"/>
      <c r="AF906" s="27">
        <v>0</v>
      </c>
      <c r="AG906" s="27">
        <f t="shared" ref="AG906:AG969" si="126">SUM(AC906:AF906)</f>
        <v>0</v>
      </c>
      <c r="AH906" s="27">
        <v>75942</v>
      </c>
      <c r="AI906" s="29">
        <f t="shared" si="124"/>
        <v>1229563883.2628825</v>
      </c>
    </row>
    <row r="907" spans="1:35" ht="30" x14ac:dyDescent="0.25">
      <c r="A907" s="11" t="s">
        <v>1214</v>
      </c>
      <c r="B907" s="10" t="s">
        <v>2408</v>
      </c>
      <c r="C907" s="10" t="s">
        <v>2100</v>
      </c>
      <c r="D907" s="10"/>
      <c r="E907" s="10" t="s">
        <v>654</v>
      </c>
      <c r="F907" s="10" t="s">
        <v>2121</v>
      </c>
      <c r="G907" s="10">
        <v>2372908398.9299998</v>
      </c>
      <c r="H907" s="10">
        <v>0</v>
      </c>
      <c r="I907" s="10">
        <v>0</v>
      </c>
      <c r="J907" s="10">
        <v>0</v>
      </c>
      <c r="K907" s="10">
        <f t="shared" si="125"/>
        <v>2372908398.9299998</v>
      </c>
      <c r="L907" s="10">
        <v>0</v>
      </c>
      <c r="M907" s="10">
        <v>77458247.567667961</v>
      </c>
      <c r="N907" s="10">
        <v>13436320.061492145</v>
      </c>
      <c r="O907" s="10">
        <v>265771785.63999999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f t="shared" si="119"/>
        <v>2729574752.1991596</v>
      </c>
      <c r="W907" s="29">
        <v>2372908398.9299998</v>
      </c>
      <c r="X907" s="29">
        <f t="shared" si="120"/>
        <v>77458247.567667961</v>
      </c>
      <c r="Y907" s="29">
        <f t="shared" si="121"/>
        <v>279208105.70149213</v>
      </c>
      <c r="Z907" s="29">
        <f t="shared" si="122"/>
        <v>2729574752.1991601</v>
      </c>
      <c r="AA907" s="27">
        <v>1052729463.91</v>
      </c>
      <c r="AB907" s="29">
        <f t="shared" si="123"/>
        <v>1676845288.2891603</v>
      </c>
      <c r="AC907" s="28">
        <v>0</v>
      </c>
      <c r="AD907" s="28">
        <v>0</v>
      </c>
      <c r="AE907" s="28"/>
      <c r="AF907" s="27">
        <v>435366156.48000002</v>
      </c>
      <c r="AG907" s="27">
        <f t="shared" si="126"/>
        <v>435366156.48000002</v>
      </c>
      <c r="AH907" s="27">
        <v>181816</v>
      </c>
      <c r="AI907" s="29">
        <f t="shared" si="124"/>
        <v>2112393260.7691603</v>
      </c>
    </row>
    <row r="908" spans="1:35" ht="30" x14ac:dyDescent="0.25">
      <c r="A908" s="11" t="s">
        <v>1214</v>
      </c>
      <c r="B908" s="10" t="s">
        <v>2408</v>
      </c>
      <c r="C908" s="10" t="s">
        <v>2100</v>
      </c>
      <c r="D908" s="10"/>
      <c r="E908" s="10" t="s">
        <v>1132</v>
      </c>
      <c r="F908" s="10" t="s">
        <v>2122</v>
      </c>
      <c r="G908" s="10">
        <v>374795397.69</v>
      </c>
      <c r="H908" s="10">
        <v>0</v>
      </c>
      <c r="I908" s="10">
        <v>0</v>
      </c>
      <c r="J908" s="10">
        <v>0</v>
      </c>
      <c r="K908" s="10">
        <f t="shared" si="125"/>
        <v>374795397.69</v>
      </c>
      <c r="L908" s="10">
        <v>0</v>
      </c>
      <c r="M908" s="10">
        <v>83364956.256941408</v>
      </c>
      <c r="N908" s="10">
        <v>1249068.7879288122</v>
      </c>
      <c r="O908" s="10">
        <v>23572252.940000001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f t="shared" si="119"/>
        <v>482981675.67487019</v>
      </c>
      <c r="W908" s="29">
        <v>374795397.69</v>
      </c>
      <c r="X908" s="29">
        <f t="shared" si="120"/>
        <v>83364956.256941408</v>
      </c>
      <c r="Y908" s="29">
        <f t="shared" si="121"/>
        <v>24821321.727928814</v>
      </c>
      <c r="Z908" s="29">
        <f t="shared" si="122"/>
        <v>482981675.67487019</v>
      </c>
      <c r="AA908" s="27">
        <v>0</v>
      </c>
      <c r="AB908" s="29">
        <f t="shared" si="123"/>
        <v>482981675.67487019</v>
      </c>
      <c r="AC908" s="28">
        <v>0</v>
      </c>
      <c r="AD908" s="28">
        <v>0</v>
      </c>
      <c r="AE908" s="28"/>
      <c r="AF908" s="27">
        <v>0</v>
      </c>
      <c r="AG908" s="27">
        <f t="shared" si="126"/>
        <v>0</v>
      </c>
      <c r="AH908" s="27">
        <v>29222</v>
      </c>
      <c r="AI908" s="29">
        <f t="shared" si="124"/>
        <v>483010897.67487019</v>
      </c>
    </row>
    <row r="909" spans="1:35" ht="30" x14ac:dyDescent="0.25">
      <c r="A909" s="11" t="s">
        <v>1214</v>
      </c>
      <c r="B909" s="10" t="s">
        <v>2408</v>
      </c>
      <c r="C909" s="10" t="s">
        <v>2100</v>
      </c>
      <c r="D909" s="10"/>
      <c r="E909" s="10" t="s">
        <v>1133</v>
      </c>
      <c r="F909" s="10" t="s">
        <v>1452</v>
      </c>
      <c r="G909" s="10">
        <v>1144149424.01</v>
      </c>
      <c r="H909" s="10">
        <v>0</v>
      </c>
      <c r="I909" s="10">
        <v>0</v>
      </c>
      <c r="J909" s="10">
        <v>0</v>
      </c>
      <c r="K909" s="10">
        <f t="shared" si="125"/>
        <v>1144149424.01</v>
      </c>
      <c r="L909" s="10">
        <v>0</v>
      </c>
      <c r="M909" s="10">
        <v>523091742.73355186</v>
      </c>
      <c r="N909" s="10">
        <v>3279284.5698937327</v>
      </c>
      <c r="O909" s="10">
        <v>62800421.100000001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f t="shared" si="119"/>
        <v>1733320872.4134455</v>
      </c>
      <c r="W909" s="29">
        <v>1144149424.01</v>
      </c>
      <c r="X909" s="29">
        <f t="shared" si="120"/>
        <v>523091742.73355186</v>
      </c>
      <c r="Y909" s="29">
        <f t="shared" si="121"/>
        <v>66079705.669893734</v>
      </c>
      <c r="Z909" s="29">
        <f t="shared" si="122"/>
        <v>1733320872.4134455</v>
      </c>
      <c r="AA909" s="27">
        <v>1191461906</v>
      </c>
      <c r="AB909" s="29">
        <f t="shared" si="123"/>
        <v>541858966.41344547</v>
      </c>
      <c r="AC909" s="28">
        <v>0</v>
      </c>
      <c r="AD909" s="28">
        <v>0</v>
      </c>
      <c r="AE909" s="28"/>
      <c r="AF909" s="27">
        <v>0</v>
      </c>
      <c r="AG909" s="27">
        <f t="shared" si="126"/>
        <v>0</v>
      </c>
      <c r="AH909" s="27">
        <v>87565</v>
      </c>
      <c r="AI909" s="29">
        <f t="shared" si="124"/>
        <v>541946531.41344547</v>
      </c>
    </row>
    <row r="910" spans="1:35" ht="30" x14ac:dyDescent="0.25">
      <c r="A910" s="11" t="s">
        <v>1214</v>
      </c>
      <c r="B910" s="10" t="s">
        <v>2408</v>
      </c>
      <c r="C910" s="10" t="s">
        <v>2100</v>
      </c>
      <c r="D910" s="10"/>
      <c r="E910" s="10" t="s">
        <v>655</v>
      </c>
      <c r="F910" s="10" t="s">
        <v>2123</v>
      </c>
      <c r="G910" s="10">
        <v>1510562551.98</v>
      </c>
      <c r="H910" s="10">
        <v>0</v>
      </c>
      <c r="I910" s="10">
        <v>0</v>
      </c>
      <c r="J910" s="10">
        <v>0</v>
      </c>
      <c r="K910" s="10">
        <f t="shared" si="125"/>
        <v>1510562551.98</v>
      </c>
      <c r="L910" s="10">
        <v>0</v>
      </c>
      <c r="M910" s="10">
        <v>413160322.71603906</v>
      </c>
      <c r="N910" s="10">
        <v>7413172.5677208304</v>
      </c>
      <c r="O910" s="10">
        <v>140335078.24000001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f t="shared" si="119"/>
        <v>2071471125.5037601</v>
      </c>
      <c r="W910" s="29">
        <v>1510562551.98</v>
      </c>
      <c r="X910" s="29">
        <f t="shared" si="120"/>
        <v>413160322.71603906</v>
      </c>
      <c r="Y910" s="29">
        <f t="shared" si="121"/>
        <v>147748250.80772084</v>
      </c>
      <c r="Z910" s="29">
        <f t="shared" si="122"/>
        <v>2071471125.5037601</v>
      </c>
      <c r="AA910" s="27">
        <v>1777026639.4300001</v>
      </c>
      <c r="AB910" s="29">
        <f t="shared" si="123"/>
        <v>294444486.07376003</v>
      </c>
      <c r="AC910" s="28">
        <v>0</v>
      </c>
      <c r="AD910" s="28">
        <v>0</v>
      </c>
      <c r="AE910" s="28"/>
      <c r="AF910" s="27">
        <v>0</v>
      </c>
      <c r="AG910" s="27">
        <f t="shared" si="126"/>
        <v>0</v>
      </c>
      <c r="AH910" s="27">
        <v>115997</v>
      </c>
      <c r="AI910" s="29">
        <f t="shared" si="124"/>
        <v>294560483.07376003</v>
      </c>
    </row>
    <row r="911" spans="1:35" ht="30" x14ac:dyDescent="0.25">
      <c r="A911" s="11" t="s">
        <v>1214</v>
      </c>
      <c r="B911" s="10" t="s">
        <v>2408</v>
      </c>
      <c r="C911" s="10" t="s">
        <v>2100</v>
      </c>
      <c r="D911" s="10"/>
      <c r="E911" s="10" t="s">
        <v>1134</v>
      </c>
      <c r="F911" s="10" t="s">
        <v>2124</v>
      </c>
      <c r="G911" s="10">
        <v>418058981.19999999</v>
      </c>
      <c r="H911" s="10">
        <v>0</v>
      </c>
      <c r="I911" s="10">
        <v>0</v>
      </c>
      <c r="J911" s="10">
        <v>0</v>
      </c>
      <c r="K911" s="10">
        <f t="shared" si="125"/>
        <v>418058981.19999999</v>
      </c>
      <c r="L911" s="10">
        <v>0</v>
      </c>
      <c r="M911" s="10">
        <v>155975621.6547201</v>
      </c>
      <c r="N911" s="10">
        <v>1588305.1698645279</v>
      </c>
      <c r="O911" s="10">
        <v>30352274.23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f t="shared" si="119"/>
        <v>605975182.25458467</v>
      </c>
      <c r="W911" s="29">
        <v>418058981.19999999</v>
      </c>
      <c r="X911" s="29">
        <f t="shared" si="120"/>
        <v>155975621.6547201</v>
      </c>
      <c r="Y911" s="29">
        <f t="shared" si="121"/>
        <v>31940579.399864528</v>
      </c>
      <c r="Z911" s="29">
        <f t="shared" si="122"/>
        <v>605975182.25458467</v>
      </c>
      <c r="AA911" s="27">
        <v>0</v>
      </c>
      <c r="AB911" s="29">
        <f t="shared" si="123"/>
        <v>605975182.25458467</v>
      </c>
      <c r="AC911" s="28">
        <v>0</v>
      </c>
      <c r="AD911" s="28">
        <v>0</v>
      </c>
      <c r="AE911" s="28"/>
      <c r="AF911" s="27">
        <v>0</v>
      </c>
      <c r="AG911" s="27">
        <f t="shared" si="126"/>
        <v>0</v>
      </c>
      <c r="AH911" s="27">
        <v>31991</v>
      </c>
      <c r="AI911" s="29">
        <f t="shared" si="124"/>
        <v>606007173.25458467</v>
      </c>
    </row>
    <row r="912" spans="1:35" ht="30" x14ac:dyDescent="0.25">
      <c r="A912" s="11" t="s">
        <v>1214</v>
      </c>
      <c r="B912" s="10" t="s">
        <v>2408</v>
      </c>
      <c r="C912" s="10" t="s">
        <v>2100</v>
      </c>
      <c r="D912" s="10"/>
      <c r="E912" s="10" t="s">
        <v>656</v>
      </c>
      <c r="F912" s="10" t="s">
        <v>2125</v>
      </c>
      <c r="G912" s="10">
        <v>715269524.12</v>
      </c>
      <c r="H912" s="10">
        <v>0</v>
      </c>
      <c r="I912" s="10">
        <v>0</v>
      </c>
      <c r="J912" s="10">
        <v>0</v>
      </c>
      <c r="K912" s="10">
        <f t="shared" si="125"/>
        <v>715269524.12</v>
      </c>
      <c r="L912" s="10">
        <v>0</v>
      </c>
      <c r="M912" s="10">
        <v>85030872.761517227</v>
      </c>
      <c r="N912" s="10">
        <v>2043358.3151158094</v>
      </c>
      <c r="O912" s="10">
        <v>38180231.719999999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f t="shared" si="119"/>
        <v>840523986.91663301</v>
      </c>
      <c r="W912" s="29">
        <v>715269524.12</v>
      </c>
      <c r="X912" s="29">
        <f t="shared" si="120"/>
        <v>85030872.761517227</v>
      </c>
      <c r="Y912" s="29">
        <f t="shared" si="121"/>
        <v>40223590.035115808</v>
      </c>
      <c r="Z912" s="29">
        <f t="shared" si="122"/>
        <v>840523986.91663301</v>
      </c>
      <c r="AA912" s="27">
        <v>59440000</v>
      </c>
      <c r="AB912" s="29">
        <f t="shared" si="123"/>
        <v>781083986.91663301</v>
      </c>
      <c r="AC912" s="28">
        <v>0</v>
      </c>
      <c r="AD912" s="28">
        <v>0</v>
      </c>
      <c r="AE912" s="28"/>
      <c r="AF912" s="27">
        <v>0</v>
      </c>
      <c r="AG912" s="27">
        <f t="shared" si="126"/>
        <v>0</v>
      </c>
      <c r="AH912" s="27">
        <v>53951</v>
      </c>
      <c r="AI912" s="29">
        <f t="shared" si="124"/>
        <v>781137937.91663301</v>
      </c>
    </row>
    <row r="913" spans="1:35" ht="30" x14ac:dyDescent="0.25">
      <c r="A913" s="11" t="s">
        <v>1214</v>
      </c>
      <c r="B913" s="10" t="s">
        <v>2408</v>
      </c>
      <c r="C913" s="10" t="s">
        <v>2100</v>
      </c>
      <c r="D913" s="10"/>
      <c r="E913" s="10" t="s">
        <v>1135</v>
      </c>
      <c r="F913" s="10" t="s">
        <v>2126</v>
      </c>
      <c r="G913" s="10">
        <v>1136774615.3</v>
      </c>
      <c r="H913" s="10">
        <v>0</v>
      </c>
      <c r="I913" s="10">
        <v>0</v>
      </c>
      <c r="J913" s="10">
        <v>0</v>
      </c>
      <c r="K913" s="10">
        <f t="shared" si="125"/>
        <v>1136774615.3</v>
      </c>
      <c r="L913" s="10">
        <v>0</v>
      </c>
      <c r="M913" s="10">
        <v>653535343.4543432</v>
      </c>
      <c r="N913" s="10">
        <v>4083040.9162837565</v>
      </c>
      <c r="O913" s="10">
        <v>79024494.280000001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f t="shared" si="119"/>
        <v>1873417493.9506269</v>
      </c>
      <c r="W913" s="29">
        <v>1136774615.3</v>
      </c>
      <c r="X913" s="29">
        <f t="shared" si="120"/>
        <v>653535343.4543432</v>
      </c>
      <c r="Y913" s="29">
        <f t="shared" si="121"/>
        <v>83107535.196283758</v>
      </c>
      <c r="Z913" s="29">
        <f t="shared" si="122"/>
        <v>1873417493.9506269</v>
      </c>
      <c r="AA913" s="27">
        <v>124097207.55</v>
      </c>
      <c r="AB913" s="29">
        <f t="shared" si="123"/>
        <v>1749320286.4006269</v>
      </c>
      <c r="AC913" s="28">
        <v>0</v>
      </c>
      <c r="AD913" s="28">
        <v>0</v>
      </c>
      <c r="AE913" s="28"/>
      <c r="AF913" s="27">
        <v>0</v>
      </c>
      <c r="AG913" s="27">
        <f t="shared" si="126"/>
        <v>0</v>
      </c>
      <c r="AH913" s="27">
        <v>86956</v>
      </c>
      <c r="AI913" s="29">
        <f t="shared" si="124"/>
        <v>1749407242.4006269</v>
      </c>
    </row>
    <row r="914" spans="1:35" ht="30" x14ac:dyDescent="0.25">
      <c r="A914" s="11" t="s">
        <v>1214</v>
      </c>
      <c r="B914" s="10" t="s">
        <v>2408</v>
      </c>
      <c r="C914" s="10" t="s">
        <v>2100</v>
      </c>
      <c r="D914" s="10"/>
      <c r="E914" s="10" t="s">
        <v>657</v>
      </c>
      <c r="F914" s="10" t="s">
        <v>2127</v>
      </c>
      <c r="G914" s="10">
        <v>0</v>
      </c>
      <c r="H914" s="10">
        <v>0</v>
      </c>
      <c r="I914" s="10">
        <v>0</v>
      </c>
      <c r="J914" s="10">
        <v>0</v>
      </c>
      <c r="K914" s="10">
        <f t="shared" si="125"/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f t="shared" si="119"/>
        <v>0</v>
      </c>
      <c r="W914" s="29">
        <v>0</v>
      </c>
      <c r="X914" s="29">
        <f t="shared" si="120"/>
        <v>0</v>
      </c>
      <c r="Y914" s="29">
        <f t="shared" si="121"/>
        <v>0</v>
      </c>
      <c r="Z914" s="29">
        <f t="shared" si="122"/>
        <v>0</v>
      </c>
      <c r="AA914" s="27">
        <v>0</v>
      </c>
      <c r="AB914" s="29">
        <f t="shared" si="123"/>
        <v>0</v>
      </c>
      <c r="AC914" s="28">
        <v>0</v>
      </c>
      <c r="AD914" s="28">
        <v>0</v>
      </c>
      <c r="AE914" s="28"/>
      <c r="AF914" s="27">
        <v>0</v>
      </c>
      <c r="AG914" s="27">
        <f t="shared" si="126"/>
        <v>0</v>
      </c>
      <c r="AH914" s="27">
        <v>0</v>
      </c>
      <c r="AI914" s="29">
        <f t="shared" si="124"/>
        <v>0</v>
      </c>
    </row>
    <row r="915" spans="1:35" ht="30" x14ac:dyDescent="0.25">
      <c r="A915" s="11" t="s">
        <v>1214</v>
      </c>
      <c r="B915" s="10" t="s">
        <v>2408</v>
      </c>
      <c r="C915" s="10" t="s">
        <v>2100</v>
      </c>
      <c r="D915" s="10"/>
      <c r="E915" s="10" t="s">
        <v>1136</v>
      </c>
      <c r="F915" s="10" t="s">
        <v>2128</v>
      </c>
      <c r="G915" s="10">
        <v>626045578.58000004</v>
      </c>
      <c r="H915" s="10">
        <v>0</v>
      </c>
      <c r="I915" s="10">
        <v>0</v>
      </c>
      <c r="J915" s="10">
        <v>0</v>
      </c>
      <c r="K915" s="10">
        <f t="shared" si="125"/>
        <v>626045578.58000004</v>
      </c>
      <c r="L915" s="10">
        <v>0</v>
      </c>
      <c r="M915" s="10">
        <v>2346285.8602268696</v>
      </c>
      <c r="N915" s="10">
        <v>1394397.8244709596</v>
      </c>
      <c r="O915" s="10">
        <v>25680751.25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f t="shared" si="119"/>
        <v>655467013.51469791</v>
      </c>
      <c r="W915" s="29">
        <v>626045578.58000004</v>
      </c>
      <c r="X915" s="29">
        <f t="shared" si="120"/>
        <v>2346285.8602268696</v>
      </c>
      <c r="Y915" s="29">
        <f t="shared" si="121"/>
        <v>27075149.07447096</v>
      </c>
      <c r="Z915" s="29">
        <f t="shared" si="122"/>
        <v>655467013.51469791</v>
      </c>
      <c r="AA915" s="27">
        <v>6708652.8200000003</v>
      </c>
      <c r="AB915" s="29">
        <f t="shared" si="123"/>
        <v>648758360.69469786</v>
      </c>
      <c r="AC915" s="28">
        <v>0</v>
      </c>
      <c r="AD915" s="28">
        <v>0</v>
      </c>
      <c r="AE915" s="28"/>
      <c r="AF915" s="27">
        <v>0</v>
      </c>
      <c r="AG915" s="27">
        <f t="shared" si="126"/>
        <v>0</v>
      </c>
      <c r="AH915" s="27">
        <v>47501</v>
      </c>
      <c r="AI915" s="29">
        <f t="shared" si="124"/>
        <v>648805861.69469786</v>
      </c>
    </row>
    <row r="916" spans="1:35" ht="30" x14ac:dyDescent="0.25">
      <c r="A916" s="11" t="s">
        <v>1214</v>
      </c>
      <c r="B916" s="10" t="s">
        <v>2408</v>
      </c>
      <c r="C916" s="10" t="s">
        <v>2100</v>
      </c>
      <c r="D916" s="10"/>
      <c r="E916" s="10" t="s">
        <v>658</v>
      </c>
      <c r="F916" s="10" t="s">
        <v>2129</v>
      </c>
      <c r="G916" s="10">
        <v>834025598.26999998</v>
      </c>
      <c r="H916" s="10">
        <v>0</v>
      </c>
      <c r="I916" s="10">
        <v>0</v>
      </c>
      <c r="J916" s="10">
        <v>0</v>
      </c>
      <c r="K916" s="10">
        <f t="shared" si="125"/>
        <v>834025598.26999998</v>
      </c>
      <c r="L916" s="10">
        <v>0</v>
      </c>
      <c r="M916" s="10">
        <v>129778847.83737862</v>
      </c>
      <c r="N916" s="10">
        <v>3277909.1413514167</v>
      </c>
      <c r="O916" s="10">
        <v>63684222.740000002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f t="shared" si="119"/>
        <v>1030766577.9887301</v>
      </c>
      <c r="W916" s="29">
        <v>834025598.26999998</v>
      </c>
      <c r="X916" s="29">
        <f t="shared" si="120"/>
        <v>129778847.83737862</v>
      </c>
      <c r="Y916" s="29">
        <f t="shared" si="121"/>
        <v>66962131.881351419</v>
      </c>
      <c r="Z916" s="29">
        <f t="shared" si="122"/>
        <v>1030766577.9887301</v>
      </c>
      <c r="AA916" s="27">
        <v>0</v>
      </c>
      <c r="AB916" s="29">
        <f t="shared" si="123"/>
        <v>1030766577.9887301</v>
      </c>
      <c r="AC916" s="28">
        <v>0</v>
      </c>
      <c r="AD916" s="28">
        <v>0</v>
      </c>
      <c r="AE916" s="28"/>
      <c r="AF916" s="27">
        <v>0</v>
      </c>
      <c r="AG916" s="27">
        <f t="shared" si="126"/>
        <v>0</v>
      </c>
      <c r="AH916" s="27">
        <v>64787</v>
      </c>
      <c r="AI916" s="29">
        <f t="shared" si="124"/>
        <v>1030831364.9887301</v>
      </c>
    </row>
    <row r="917" spans="1:35" ht="30" x14ac:dyDescent="0.25">
      <c r="A917" s="11" t="s">
        <v>1214</v>
      </c>
      <c r="B917" s="10" t="s">
        <v>2408</v>
      </c>
      <c r="C917" s="10" t="s">
        <v>2100</v>
      </c>
      <c r="D917" s="10"/>
      <c r="E917" s="10" t="s">
        <v>659</v>
      </c>
      <c r="F917" s="10" t="s">
        <v>2130</v>
      </c>
      <c r="G917" s="10">
        <v>0</v>
      </c>
      <c r="H917" s="10">
        <v>0</v>
      </c>
      <c r="I917" s="10">
        <v>0</v>
      </c>
      <c r="J917" s="10">
        <v>0</v>
      </c>
      <c r="K917" s="10">
        <f t="shared" si="125"/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f t="shared" si="119"/>
        <v>0</v>
      </c>
      <c r="W917" s="29">
        <v>0</v>
      </c>
      <c r="X917" s="29">
        <f t="shared" si="120"/>
        <v>0</v>
      </c>
      <c r="Y917" s="29">
        <f t="shared" si="121"/>
        <v>0</v>
      </c>
      <c r="Z917" s="29">
        <f t="shared" si="122"/>
        <v>0</v>
      </c>
      <c r="AA917" s="27">
        <v>0</v>
      </c>
      <c r="AB917" s="29">
        <f t="shared" si="123"/>
        <v>0</v>
      </c>
      <c r="AC917" s="28">
        <v>0</v>
      </c>
      <c r="AD917" s="28">
        <v>0</v>
      </c>
      <c r="AE917" s="28"/>
      <c r="AF917" s="27">
        <v>0</v>
      </c>
      <c r="AG917" s="27">
        <f t="shared" si="126"/>
        <v>0</v>
      </c>
      <c r="AH917" s="27">
        <v>0</v>
      </c>
      <c r="AI917" s="29">
        <f t="shared" si="124"/>
        <v>0</v>
      </c>
    </row>
    <row r="918" spans="1:35" ht="30" x14ac:dyDescent="0.25">
      <c r="A918" s="11" t="s">
        <v>1214</v>
      </c>
      <c r="B918" s="10" t="s">
        <v>2408</v>
      </c>
      <c r="C918" s="10" t="s">
        <v>2100</v>
      </c>
      <c r="D918" s="10"/>
      <c r="E918" s="10" t="s">
        <v>660</v>
      </c>
      <c r="F918" s="10" t="s">
        <v>2131</v>
      </c>
      <c r="G918" s="10">
        <v>837807032.13</v>
      </c>
      <c r="H918" s="10">
        <v>0</v>
      </c>
      <c r="I918" s="10">
        <v>0</v>
      </c>
      <c r="J918" s="10">
        <v>0</v>
      </c>
      <c r="K918" s="10">
        <f t="shared" si="125"/>
        <v>837807032.13</v>
      </c>
      <c r="L918" s="10">
        <v>0</v>
      </c>
      <c r="M918" s="10">
        <v>422081966.12209511</v>
      </c>
      <c r="N918" s="10">
        <v>4076976.9838228822</v>
      </c>
      <c r="O918" s="10">
        <v>77951306.739999995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f t="shared" si="119"/>
        <v>1341917281.9759181</v>
      </c>
      <c r="W918" s="29">
        <v>837807032.13</v>
      </c>
      <c r="X918" s="29">
        <f t="shared" si="120"/>
        <v>422081966.12209511</v>
      </c>
      <c r="Y918" s="29">
        <f t="shared" si="121"/>
        <v>82028283.723822877</v>
      </c>
      <c r="Z918" s="29">
        <f t="shared" si="122"/>
        <v>1341917281.9759181</v>
      </c>
      <c r="AA918" s="27">
        <v>294974427.38999999</v>
      </c>
      <c r="AB918" s="29">
        <f t="shared" si="123"/>
        <v>1046942854.5859181</v>
      </c>
      <c r="AC918" s="28">
        <v>0</v>
      </c>
      <c r="AD918" s="28">
        <v>0</v>
      </c>
      <c r="AE918" s="28"/>
      <c r="AF918" s="27">
        <v>0</v>
      </c>
      <c r="AG918" s="27">
        <f t="shared" si="126"/>
        <v>0</v>
      </c>
      <c r="AH918" s="27">
        <v>65079</v>
      </c>
      <c r="AI918" s="29">
        <f t="shared" si="124"/>
        <v>1047007933.5859181</v>
      </c>
    </row>
    <row r="919" spans="1:35" ht="30" x14ac:dyDescent="0.25">
      <c r="A919" s="11" t="s">
        <v>1214</v>
      </c>
      <c r="B919" s="10" t="s">
        <v>2408</v>
      </c>
      <c r="C919" s="10" t="s">
        <v>2100</v>
      </c>
      <c r="D919" s="10"/>
      <c r="E919" s="10" t="s">
        <v>1137</v>
      </c>
      <c r="F919" s="10" t="s">
        <v>1342</v>
      </c>
      <c r="G919" s="10">
        <v>639006247.22000003</v>
      </c>
      <c r="H919" s="10">
        <v>0</v>
      </c>
      <c r="I919" s="10">
        <v>0</v>
      </c>
      <c r="J919" s="10">
        <v>0</v>
      </c>
      <c r="K919" s="10">
        <f t="shared" si="125"/>
        <v>639006247.22000003</v>
      </c>
      <c r="L919" s="10">
        <v>0</v>
      </c>
      <c r="M919" s="10">
        <v>238402579.91306663</v>
      </c>
      <c r="N919" s="10">
        <v>4650269.5219797492</v>
      </c>
      <c r="O919" s="10">
        <v>92012692.530000001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f t="shared" si="119"/>
        <v>974071789.18504643</v>
      </c>
      <c r="W919" s="29">
        <v>639006247.22000003</v>
      </c>
      <c r="X919" s="29">
        <f t="shared" si="120"/>
        <v>238402579.91306663</v>
      </c>
      <c r="Y919" s="29">
        <f t="shared" si="121"/>
        <v>96662962.05197975</v>
      </c>
      <c r="Z919" s="29">
        <f t="shared" si="122"/>
        <v>974071789.18504643</v>
      </c>
      <c r="AA919" s="27">
        <v>0</v>
      </c>
      <c r="AB919" s="29">
        <f t="shared" si="123"/>
        <v>974071789.18504643</v>
      </c>
      <c r="AC919" s="28">
        <v>0</v>
      </c>
      <c r="AD919" s="28">
        <v>0</v>
      </c>
      <c r="AE919" s="28"/>
      <c r="AF919" s="27">
        <v>58449378.810000002</v>
      </c>
      <c r="AG919" s="27">
        <f t="shared" si="126"/>
        <v>58449378.810000002</v>
      </c>
      <c r="AH919" s="27">
        <v>49093</v>
      </c>
      <c r="AI919" s="29">
        <f t="shared" si="124"/>
        <v>1032570260.9950464</v>
      </c>
    </row>
    <row r="920" spans="1:35" ht="30" x14ac:dyDescent="0.25">
      <c r="A920" s="11" t="s">
        <v>1214</v>
      </c>
      <c r="B920" s="10" t="s">
        <v>2408</v>
      </c>
      <c r="C920" s="10" t="s">
        <v>2100</v>
      </c>
      <c r="D920" s="10"/>
      <c r="E920" s="10" t="s">
        <v>1138</v>
      </c>
      <c r="F920" s="10" t="s">
        <v>2132</v>
      </c>
      <c r="G920" s="10">
        <v>471199302.36000001</v>
      </c>
      <c r="H920" s="10">
        <v>0</v>
      </c>
      <c r="I920" s="10">
        <v>0</v>
      </c>
      <c r="J920" s="10">
        <v>0</v>
      </c>
      <c r="K920" s="10">
        <f t="shared" si="125"/>
        <v>471199302.36000001</v>
      </c>
      <c r="L920" s="10">
        <v>0</v>
      </c>
      <c r="M920" s="10">
        <v>269518493.46576464</v>
      </c>
      <c r="N920" s="10">
        <v>2505523.4703441262</v>
      </c>
      <c r="O920" s="10">
        <v>50376243.630000003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f t="shared" si="119"/>
        <v>793599562.92610872</v>
      </c>
      <c r="W920" s="29">
        <v>471199302.36000001</v>
      </c>
      <c r="X920" s="29">
        <f t="shared" si="120"/>
        <v>269518493.46576464</v>
      </c>
      <c r="Y920" s="29">
        <f t="shared" si="121"/>
        <v>52881767.100344129</v>
      </c>
      <c r="Z920" s="29">
        <f t="shared" si="122"/>
        <v>793599562.92610884</v>
      </c>
      <c r="AA920" s="27">
        <v>0</v>
      </c>
      <c r="AB920" s="29">
        <f t="shared" si="123"/>
        <v>793599562.92610884</v>
      </c>
      <c r="AC920" s="28">
        <v>0</v>
      </c>
      <c r="AD920" s="28">
        <v>0</v>
      </c>
      <c r="AE920" s="28"/>
      <c r="AF920" s="27">
        <v>0</v>
      </c>
      <c r="AG920" s="27">
        <f t="shared" si="126"/>
        <v>0</v>
      </c>
      <c r="AH920" s="27">
        <v>35985</v>
      </c>
      <c r="AI920" s="29">
        <f t="shared" si="124"/>
        <v>793635547.92610884</v>
      </c>
    </row>
    <row r="921" spans="1:35" ht="30" x14ac:dyDescent="0.25">
      <c r="A921" s="11" t="s">
        <v>1214</v>
      </c>
      <c r="B921" s="10" t="s">
        <v>2408</v>
      </c>
      <c r="C921" s="10" t="s">
        <v>2100</v>
      </c>
      <c r="D921" s="10"/>
      <c r="E921" s="10" t="s">
        <v>1139</v>
      </c>
      <c r="F921" s="10" t="s">
        <v>2133</v>
      </c>
      <c r="G921" s="10">
        <v>608218903.36000001</v>
      </c>
      <c r="H921" s="10">
        <v>0</v>
      </c>
      <c r="I921" s="10">
        <v>0</v>
      </c>
      <c r="J921" s="10">
        <v>0</v>
      </c>
      <c r="K921" s="10">
        <f t="shared" si="125"/>
        <v>608218903.36000001</v>
      </c>
      <c r="L921" s="10">
        <v>0</v>
      </c>
      <c r="M921" s="10">
        <v>359966706.57308078</v>
      </c>
      <c r="N921" s="10">
        <v>2276834.3703335077</v>
      </c>
      <c r="O921" s="10">
        <v>42712871.759999998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f t="shared" si="119"/>
        <v>1013175316.0634143</v>
      </c>
      <c r="W921" s="29">
        <v>608218903.36000001</v>
      </c>
      <c r="X921" s="29">
        <f t="shared" si="120"/>
        <v>359966706.57308078</v>
      </c>
      <c r="Y921" s="29">
        <f t="shared" si="121"/>
        <v>44989706.130333506</v>
      </c>
      <c r="Z921" s="29">
        <f t="shared" si="122"/>
        <v>1013175316.0634143</v>
      </c>
      <c r="AA921" s="27">
        <v>726479005</v>
      </c>
      <c r="AB921" s="29">
        <f t="shared" si="123"/>
        <v>286696311.06341434</v>
      </c>
      <c r="AC921" s="28">
        <v>0</v>
      </c>
      <c r="AD921" s="28">
        <v>0</v>
      </c>
      <c r="AE921" s="28"/>
      <c r="AF921" s="27">
        <v>0</v>
      </c>
      <c r="AG921" s="27">
        <f t="shared" si="126"/>
        <v>0</v>
      </c>
      <c r="AH921" s="27">
        <v>46542</v>
      </c>
      <c r="AI921" s="29">
        <f t="shared" si="124"/>
        <v>286742853.06341434</v>
      </c>
    </row>
    <row r="922" spans="1:35" ht="30" x14ac:dyDescent="0.25">
      <c r="A922" s="11" t="s">
        <v>1214</v>
      </c>
      <c r="B922" s="10" t="s">
        <v>2408</v>
      </c>
      <c r="C922" s="10" t="s">
        <v>2100</v>
      </c>
      <c r="D922" s="10"/>
      <c r="E922" s="10" t="s">
        <v>1140</v>
      </c>
      <c r="F922" s="10" t="s">
        <v>2134</v>
      </c>
      <c r="G922" s="10">
        <v>581254221.52999997</v>
      </c>
      <c r="H922" s="10">
        <v>0</v>
      </c>
      <c r="I922" s="10">
        <v>0</v>
      </c>
      <c r="J922" s="10">
        <v>0</v>
      </c>
      <c r="K922" s="10">
        <f t="shared" si="125"/>
        <v>581254221.52999997</v>
      </c>
      <c r="L922" s="10">
        <v>0</v>
      </c>
      <c r="M922" s="10">
        <v>91144156.626692295</v>
      </c>
      <c r="N922" s="10">
        <v>2428465.4610403925</v>
      </c>
      <c r="O922" s="10">
        <v>46222826.960000001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f t="shared" si="119"/>
        <v>721049670.57773268</v>
      </c>
      <c r="W922" s="29">
        <v>581254221.52999997</v>
      </c>
      <c r="X922" s="29">
        <f t="shared" si="120"/>
        <v>91144156.626692295</v>
      </c>
      <c r="Y922" s="29">
        <f t="shared" si="121"/>
        <v>48651292.421040393</v>
      </c>
      <c r="Z922" s="29">
        <f t="shared" si="122"/>
        <v>721049670.57773268</v>
      </c>
      <c r="AA922" s="27">
        <v>2501110</v>
      </c>
      <c r="AB922" s="29">
        <f t="shared" si="123"/>
        <v>718548560.57773268</v>
      </c>
      <c r="AC922" s="28">
        <v>0</v>
      </c>
      <c r="AD922" s="28">
        <v>0</v>
      </c>
      <c r="AE922" s="28"/>
      <c r="AF922" s="27">
        <v>0</v>
      </c>
      <c r="AG922" s="27">
        <f t="shared" si="126"/>
        <v>0</v>
      </c>
      <c r="AH922" s="27">
        <v>44805</v>
      </c>
      <c r="AI922" s="29">
        <f t="shared" si="124"/>
        <v>718593365.57773268</v>
      </c>
    </row>
    <row r="923" spans="1:35" ht="30" x14ac:dyDescent="0.25">
      <c r="A923" s="11" t="s">
        <v>1214</v>
      </c>
      <c r="B923" s="10" t="s">
        <v>2408</v>
      </c>
      <c r="C923" s="10" t="s">
        <v>2100</v>
      </c>
      <c r="D923" s="10"/>
      <c r="E923" s="10" t="s">
        <v>1141</v>
      </c>
      <c r="F923" s="10" t="s">
        <v>2135</v>
      </c>
      <c r="G923" s="10">
        <v>584681116.03999996</v>
      </c>
      <c r="H923" s="10">
        <v>0</v>
      </c>
      <c r="I923" s="10">
        <v>0</v>
      </c>
      <c r="J923" s="10">
        <v>0</v>
      </c>
      <c r="K923" s="10">
        <f t="shared" si="125"/>
        <v>584681116.03999996</v>
      </c>
      <c r="L923" s="10">
        <v>0</v>
      </c>
      <c r="M923" s="10">
        <v>241837637.74162403</v>
      </c>
      <c r="N923" s="10">
        <v>1512190.3277445436</v>
      </c>
      <c r="O923" s="10">
        <v>29165454.850000001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f t="shared" si="119"/>
        <v>857196398.95936859</v>
      </c>
      <c r="W923" s="29">
        <v>584681116.03999996</v>
      </c>
      <c r="X923" s="29">
        <f t="shared" si="120"/>
        <v>241837637.74162403</v>
      </c>
      <c r="Y923" s="29">
        <f t="shared" si="121"/>
        <v>30677645.177744545</v>
      </c>
      <c r="Z923" s="29">
        <f t="shared" si="122"/>
        <v>857196398.95936847</v>
      </c>
      <c r="AA923" s="27">
        <v>0</v>
      </c>
      <c r="AB923" s="29">
        <f t="shared" si="123"/>
        <v>857196398.95936847</v>
      </c>
      <c r="AC923" s="28">
        <v>0</v>
      </c>
      <c r="AD923" s="28">
        <v>0</v>
      </c>
      <c r="AE923" s="28"/>
      <c r="AF923" s="27">
        <v>417013599.35000002</v>
      </c>
      <c r="AG923" s="27">
        <f t="shared" si="126"/>
        <v>417013599.35000002</v>
      </c>
      <c r="AH923" s="27">
        <v>47062</v>
      </c>
      <c r="AI923" s="29">
        <f t="shared" si="124"/>
        <v>1274257060.3093686</v>
      </c>
    </row>
    <row r="924" spans="1:35" ht="30" x14ac:dyDescent="0.25">
      <c r="A924" s="11" t="s">
        <v>1214</v>
      </c>
      <c r="B924" s="10" t="s">
        <v>2408</v>
      </c>
      <c r="C924" s="10" t="s">
        <v>2100</v>
      </c>
      <c r="D924" s="10"/>
      <c r="E924" s="10" t="s">
        <v>1142</v>
      </c>
      <c r="F924" s="10" t="s">
        <v>2136</v>
      </c>
      <c r="G924" s="10">
        <v>534864927.38</v>
      </c>
      <c r="H924" s="10">
        <v>0</v>
      </c>
      <c r="I924" s="10">
        <v>0</v>
      </c>
      <c r="J924" s="10">
        <v>0</v>
      </c>
      <c r="K924" s="10">
        <f t="shared" si="125"/>
        <v>534864927.38</v>
      </c>
      <c r="L924" s="10">
        <v>0</v>
      </c>
      <c r="M924" s="10">
        <v>165930046.41996968</v>
      </c>
      <c r="N924" s="10">
        <v>1982520.3570761383</v>
      </c>
      <c r="O924" s="10">
        <v>37776208.310000002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f t="shared" si="119"/>
        <v>740553702.46704578</v>
      </c>
      <c r="W924" s="29">
        <v>534864927.38</v>
      </c>
      <c r="X924" s="29">
        <f t="shared" si="120"/>
        <v>165930046.41996968</v>
      </c>
      <c r="Y924" s="29">
        <f t="shared" si="121"/>
        <v>39758728.667076141</v>
      </c>
      <c r="Z924" s="29">
        <f t="shared" si="122"/>
        <v>740553702.46704578</v>
      </c>
      <c r="AA924" s="27">
        <v>0</v>
      </c>
      <c r="AB924" s="29">
        <f t="shared" si="123"/>
        <v>740553702.46704578</v>
      </c>
      <c r="AC924" s="28">
        <v>0</v>
      </c>
      <c r="AD924" s="28">
        <v>0</v>
      </c>
      <c r="AE924" s="28"/>
      <c r="AF924" s="27">
        <v>0</v>
      </c>
      <c r="AG924" s="27">
        <f t="shared" si="126"/>
        <v>0</v>
      </c>
      <c r="AH924" s="27">
        <v>40866</v>
      </c>
      <c r="AI924" s="29">
        <f t="shared" si="124"/>
        <v>740594568.46704578</v>
      </c>
    </row>
    <row r="925" spans="1:35" ht="30" x14ac:dyDescent="0.25">
      <c r="A925" s="11" t="s">
        <v>1214</v>
      </c>
      <c r="B925" s="10" t="s">
        <v>2408</v>
      </c>
      <c r="C925" s="10" t="s">
        <v>2100</v>
      </c>
      <c r="D925" s="10"/>
      <c r="E925" s="10" t="s">
        <v>1143</v>
      </c>
      <c r="F925" s="10" t="s">
        <v>2137</v>
      </c>
      <c r="G925" s="10">
        <v>556187255.15999997</v>
      </c>
      <c r="H925" s="10">
        <v>0</v>
      </c>
      <c r="I925" s="10">
        <v>0</v>
      </c>
      <c r="J925" s="10">
        <v>0</v>
      </c>
      <c r="K925" s="10">
        <f t="shared" si="125"/>
        <v>556187255.15999997</v>
      </c>
      <c r="L925" s="10">
        <v>0</v>
      </c>
      <c r="M925" s="10">
        <v>113086972.08034447</v>
      </c>
      <c r="N925" s="10">
        <v>708651.85625932366</v>
      </c>
      <c r="O925" s="10">
        <v>13597919.869999999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f t="shared" si="119"/>
        <v>683580798.96660376</v>
      </c>
      <c r="W925" s="29">
        <v>556187255.15999997</v>
      </c>
      <c r="X925" s="29">
        <f t="shared" si="120"/>
        <v>113086972.08034447</v>
      </c>
      <c r="Y925" s="29">
        <f t="shared" si="121"/>
        <v>14306571.726259323</v>
      </c>
      <c r="Z925" s="29">
        <f t="shared" si="122"/>
        <v>683580798.96660376</v>
      </c>
      <c r="AA925" s="27">
        <v>0</v>
      </c>
      <c r="AB925" s="29">
        <f t="shared" si="123"/>
        <v>683580798.96660376</v>
      </c>
      <c r="AC925" s="28">
        <v>0</v>
      </c>
      <c r="AD925" s="28">
        <v>0</v>
      </c>
      <c r="AE925" s="28"/>
      <c r="AF925" s="27">
        <v>0</v>
      </c>
      <c r="AG925" s="27">
        <f t="shared" si="126"/>
        <v>0</v>
      </c>
      <c r="AH925" s="27">
        <v>42476</v>
      </c>
      <c r="AI925" s="29">
        <f t="shared" si="124"/>
        <v>683623274.96660376</v>
      </c>
    </row>
    <row r="926" spans="1:35" ht="30" x14ac:dyDescent="0.25">
      <c r="A926" s="11" t="s">
        <v>1214</v>
      </c>
      <c r="B926" s="10" t="s">
        <v>2408</v>
      </c>
      <c r="C926" s="10" t="s">
        <v>2100</v>
      </c>
      <c r="D926" s="10"/>
      <c r="E926" s="10" t="s">
        <v>661</v>
      </c>
      <c r="F926" s="10" t="s">
        <v>2138</v>
      </c>
      <c r="G926" s="10">
        <v>707946272.14999998</v>
      </c>
      <c r="H926" s="10">
        <v>0</v>
      </c>
      <c r="I926" s="10">
        <v>0</v>
      </c>
      <c r="J926" s="10">
        <v>0</v>
      </c>
      <c r="K926" s="10">
        <f t="shared" si="125"/>
        <v>707946272.14999998</v>
      </c>
      <c r="L926" s="10">
        <v>0</v>
      </c>
      <c r="M926" s="10">
        <v>241618763.70773005</v>
      </c>
      <c r="N926" s="10">
        <v>6995827.5609363019</v>
      </c>
      <c r="O926" s="10">
        <v>141168326.58000001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f t="shared" si="119"/>
        <v>1097729189.9986663</v>
      </c>
      <c r="W926" s="29">
        <v>707946272.14999998</v>
      </c>
      <c r="X926" s="29">
        <f t="shared" si="120"/>
        <v>241618763.70773005</v>
      </c>
      <c r="Y926" s="29">
        <f t="shared" si="121"/>
        <v>148164154.14093632</v>
      </c>
      <c r="Z926" s="29">
        <f t="shared" si="122"/>
        <v>1097729189.9986663</v>
      </c>
      <c r="AA926" s="27">
        <v>206863074.28999999</v>
      </c>
      <c r="AB926" s="29">
        <f t="shared" si="123"/>
        <v>890866115.70866632</v>
      </c>
      <c r="AC926" s="28">
        <v>0</v>
      </c>
      <c r="AD926" s="28">
        <v>0</v>
      </c>
      <c r="AE926" s="28"/>
      <c r="AF926" s="27">
        <v>0</v>
      </c>
      <c r="AG926" s="27">
        <f t="shared" si="126"/>
        <v>0</v>
      </c>
      <c r="AH926" s="27">
        <v>49324</v>
      </c>
      <c r="AI926" s="29">
        <f t="shared" si="124"/>
        <v>890915439.70866632</v>
      </c>
    </row>
    <row r="927" spans="1:35" ht="30" x14ac:dyDescent="0.25">
      <c r="A927" s="11" t="s">
        <v>1214</v>
      </c>
      <c r="B927" s="10" t="s">
        <v>2408</v>
      </c>
      <c r="C927" s="10" t="s">
        <v>2100</v>
      </c>
      <c r="D927" s="10"/>
      <c r="E927" s="10" t="s">
        <v>662</v>
      </c>
      <c r="F927" s="10" t="s">
        <v>2139</v>
      </c>
      <c r="G927" s="10">
        <v>1031744335.26</v>
      </c>
      <c r="H927" s="10">
        <v>0</v>
      </c>
      <c r="I927" s="10">
        <v>0</v>
      </c>
      <c r="J927" s="10">
        <v>0</v>
      </c>
      <c r="K927" s="10">
        <f t="shared" si="125"/>
        <v>1031744335.26</v>
      </c>
      <c r="L927" s="10">
        <v>0</v>
      </c>
      <c r="M927" s="10">
        <v>488573780.55243349</v>
      </c>
      <c r="N927" s="10">
        <v>10036418.691116154</v>
      </c>
      <c r="O927" s="10">
        <v>195383296.16999999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f t="shared" si="119"/>
        <v>1725737830.6735497</v>
      </c>
      <c r="W927" s="29">
        <v>1031744335.26</v>
      </c>
      <c r="X927" s="29">
        <f t="shared" si="120"/>
        <v>488573780.55243349</v>
      </c>
      <c r="Y927" s="29">
        <f t="shared" si="121"/>
        <v>205419714.86111614</v>
      </c>
      <c r="Z927" s="29">
        <f t="shared" si="122"/>
        <v>1725737830.6735497</v>
      </c>
      <c r="AA927" s="27">
        <v>296056601.23000002</v>
      </c>
      <c r="AB927" s="29">
        <f t="shared" si="123"/>
        <v>1429681229.4435496</v>
      </c>
      <c r="AC927" s="28">
        <v>0</v>
      </c>
      <c r="AD927" s="28">
        <v>0</v>
      </c>
      <c r="AE927" s="28"/>
      <c r="AF927" s="27">
        <v>0</v>
      </c>
      <c r="AG927" s="27">
        <f t="shared" si="126"/>
        <v>0</v>
      </c>
      <c r="AH927" s="27">
        <v>79427</v>
      </c>
      <c r="AI927" s="29">
        <f t="shared" si="124"/>
        <v>1429760656.4435496</v>
      </c>
    </row>
    <row r="928" spans="1:35" ht="30" x14ac:dyDescent="0.25">
      <c r="A928" s="11" t="s">
        <v>1214</v>
      </c>
      <c r="B928" s="10" t="s">
        <v>2408</v>
      </c>
      <c r="C928" s="10" t="s">
        <v>2100</v>
      </c>
      <c r="D928" s="10"/>
      <c r="E928" s="10" t="s">
        <v>663</v>
      </c>
      <c r="F928" s="10" t="s">
        <v>1706</v>
      </c>
      <c r="G928" s="10">
        <v>480149893.47000003</v>
      </c>
      <c r="H928" s="10">
        <v>0</v>
      </c>
      <c r="I928" s="10">
        <v>0</v>
      </c>
      <c r="J928" s="10">
        <v>0</v>
      </c>
      <c r="K928" s="10">
        <f t="shared" si="125"/>
        <v>480149893.47000003</v>
      </c>
      <c r="L928" s="10">
        <v>0</v>
      </c>
      <c r="M928" s="10">
        <v>176576860.91677707</v>
      </c>
      <c r="N928" s="10">
        <v>3272336.0355106741</v>
      </c>
      <c r="O928" s="10">
        <v>62345894.479999997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f t="shared" si="119"/>
        <v>722344984.90228784</v>
      </c>
      <c r="W928" s="29">
        <v>480149893.47000003</v>
      </c>
      <c r="X928" s="29">
        <f t="shared" si="120"/>
        <v>176576860.91677707</v>
      </c>
      <c r="Y928" s="29">
        <f t="shared" si="121"/>
        <v>65618230.515510671</v>
      </c>
      <c r="Z928" s="29">
        <f t="shared" si="122"/>
        <v>722344984.90228784</v>
      </c>
      <c r="AA928" s="27">
        <v>59558460.82</v>
      </c>
      <c r="AB928" s="29">
        <f t="shared" si="123"/>
        <v>662786524.08228779</v>
      </c>
      <c r="AC928" s="28">
        <v>0</v>
      </c>
      <c r="AD928" s="28">
        <v>0</v>
      </c>
      <c r="AE928" s="28"/>
      <c r="AF928" s="27">
        <v>17047478.75</v>
      </c>
      <c r="AG928" s="27">
        <f t="shared" si="126"/>
        <v>17047478.75</v>
      </c>
      <c r="AH928" s="27">
        <v>36946</v>
      </c>
      <c r="AI928" s="29">
        <f t="shared" si="124"/>
        <v>679870948.83228779</v>
      </c>
    </row>
    <row r="929" spans="1:35" ht="30" x14ac:dyDescent="0.25">
      <c r="A929" s="11" t="s">
        <v>1214</v>
      </c>
      <c r="B929" s="10" t="s">
        <v>2408</v>
      </c>
      <c r="C929" s="10" t="s">
        <v>2100</v>
      </c>
      <c r="D929" s="10"/>
      <c r="E929" s="10" t="s">
        <v>664</v>
      </c>
      <c r="F929" s="10" t="s">
        <v>2140</v>
      </c>
      <c r="G929" s="10">
        <v>1657497017.8</v>
      </c>
      <c r="H929" s="10">
        <v>0</v>
      </c>
      <c r="I929" s="10">
        <v>0</v>
      </c>
      <c r="J929" s="10">
        <v>0</v>
      </c>
      <c r="K929" s="10">
        <f t="shared" si="125"/>
        <v>1657497017.8</v>
      </c>
      <c r="L929" s="10">
        <v>0</v>
      </c>
      <c r="M929" s="10">
        <v>627253501.00751948</v>
      </c>
      <c r="N929" s="10">
        <v>16051483.628361344</v>
      </c>
      <c r="O929" s="10">
        <v>332597102.19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f t="shared" si="119"/>
        <v>2633399104.6258807</v>
      </c>
      <c r="W929" s="29">
        <v>1657497017.8</v>
      </c>
      <c r="X929" s="29">
        <f t="shared" si="120"/>
        <v>627253501.00751948</v>
      </c>
      <c r="Y929" s="29">
        <f t="shared" si="121"/>
        <v>348648585.81836134</v>
      </c>
      <c r="Z929" s="29">
        <f t="shared" si="122"/>
        <v>2633399104.6258807</v>
      </c>
      <c r="AA929" s="27">
        <v>442149978.52999997</v>
      </c>
      <c r="AB929" s="29">
        <f t="shared" si="123"/>
        <v>2191249126.0958805</v>
      </c>
      <c r="AC929" s="28">
        <v>0</v>
      </c>
      <c r="AD929" s="28">
        <v>0</v>
      </c>
      <c r="AE929" s="28"/>
      <c r="AF929" s="27">
        <v>0</v>
      </c>
      <c r="AG929" s="27">
        <f t="shared" si="126"/>
        <v>0</v>
      </c>
      <c r="AH929" s="27">
        <v>101725</v>
      </c>
      <c r="AI929" s="29">
        <f t="shared" si="124"/>
        <v>2191350851.0958805</v>
      </c>
    </row>
    <row r="930" spans="1:35" ht="30" x14ac:dyDescent="0.25">
      <c r="A930" s="11" t="s">
        <v>1214</v>
      </c>
      <c r="B930" s="10" t="s">
        <v>2408</v>
      </c>
      <c r="C930" s="10" t="s">
        <v>2100</v>
      </c>
      <c r="D930" s="10"/>
      <c r="E930" s="10" t="s">
        <v>665</v>
      </c>
      <c r="F930" s="10" t="s">
        <v>2141</v>
      </c>
      <c r="G930" s="10">
        <v>1320290946.5</v>
      </c>
      <c r="H930" s="10">
        <v>0</v>
      </c>
      <c r="I930" s="10">
        <v>0</v>
      </c>
      <c r="J930" s="10">
        <v>0</v>
      </c>
      <c r="K930" s="10">
        <f t="shared" si="125"/>
        <v>1320290946.5</v>
      </c>
      <c r="L930" s="10">
        <v>0</v>
      </c>
      <c r="M930" s="10">
        <v>378454768.81561661</v>
      </c>
      <c r="N930" s="10">
        <v>8150246.4432678819</v>
      </c>
      <c r="O930" s="10">
        <v>161255926.27000001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f t="shared" si="119"/>
        <v>1868151888.0288844</v>
      </c>
      <c r="W930" s="29">
        <v>1320290946.5</v>
      </c>
      <c r="X930" s="29">
        <f t="shared" si="120"/>
        <v>378454768.81561661</v>
      </c>
      <c r="Y930" s="29">
        <f t="shared" si="121"/>
        <v>169406172.71326789</v>
      </c>
      <c r="Z930" s="29">
        <f t="shared" si="122"/>
        <v>1868151888.0288844</v>
      </c>
      <c r="AA930" s="27">
        <v>567253351.08000004</v>
      </c>
      <c r="AB930" s="29">
        <f t="shared" si="123"/>
        <v>1300898536.9488845</v>
      </c>
      <c r="AC930" s="28">
        <v>0</v>
      </c>
      <c r="AD930" s="28">
        <v>0</v>
      </c>
      <c r="AE930" s="28"/>
      <c r="AF930" s="27">
        <v>0</v>
      </c>
      <c r="AG930" s="27">
        <f t="shared" si="126"/>
        <v>0</v>
      </c>
      <c r="AH930" s="27">
        <v>101415</v>
      </c>
      <c r="AI930" s="29">
        <f t="shared" si="124"/>
        <v>1300999951.9488845</v>
      </c>
    </row>
    <row r="931" spans="1:35" ht="30" x14ac:dyDescent="0.25">
      <c r="A931" s="11" t="s">
        <v>1214</v>
      </c>
      <c r="B931" s="10" t="s">
        <v>2408</v>
      </c>
      <c r="C931" s="10" t="s">
        <v>2100</v>
      </c>
      <c r="D931" s="10"/>
      <c r="E931" s="10" t="s">
        <v>666</v>
      </c>
      <c r="F931" s="10" t="s">
        <v>2142</v>
      </c>
      <c r="G931" s="10">
        <v>654248239.41999996</v>
      </c>
      <c r="H931" s="10">
        <v>0</v>
      </c>
      <c r="I931" s="10">
        <v>0</v>
      </c>
      <c r="J931" s="10">
        <v>0</v>
      </c>
      <c r="K931" s="10">
        <f t="shared" si="125"/>
        <v>654248239.41999996</v>
      </c>
      <c r="L931" s="10">
        <v>0</v>
      </c>
      <c r="M931" s="10">
        <v>71538535.279329687</v>
      </c>
      <c r="N931" s="10">
        <v>1474073.9852783978</v>
      </c>
      <c r="O931" s="10">
        <v>27789249.300000001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f t="shared" si="119"/>
        <v>755050097.98460793</v>
      </c>
      <c r="W931" s="29">
        <v>654248239.41999996</v>
      </c>
      <c r="X931" s="29">
        <f t="shared" si="120"/>
        <v>71538535.279329687</v>
      </c>
      <c r="Y931" s="29">
        <f t="shared" si="121"/>
        <v>29263323.285278399</v>
      </c>
      <c r="Z931" s="29">
        <f t="shared" si="122"/>
        <v>755050097.98460805</v>
      </c>
      <c r="AA931" s="27">
        <v>253138972</v>
      </c>
      <c r="AB931" s="29">
        <f t="shared" si="123"/>
        <v>501911125.98460805</v>
      </c>
      <c r="AC931" s="28">
        <v>0</v>
      </c>
      <c r="AD931" s="28">
        <v>0</v>
      </c>
      <c r="AE931" s="28"/>
      <c r="AF931" s="27">
        <v>0</v>
      </c>
      <c r="AG931" s="27">
        <f t="shared" si="126"/>
        <v>0</v>
      </c>
      <c r="AH931" s="27">
        <v>50593</v>
      </c>
      <c r="AI931" s="29">
        <f t="shared" si="124"/>
        <v>501961718.98460805</v>
      </c>
    </row>
    <row r="932" spans="1:35" ht="30" x14ac:dyDescent="0.25">
      <c r="A932" s="11" t="s">
        <v>1214</v>
      </c>
      <c r="B932" s="10" t="s">
        <v>2408</v>
      </c>
      <c r="C932" s="10" t="s">
        <v>2100</v>
      </c>
      <c r="D932" s="10"/>
      <c r="E932" s="10" t="s">
        <v>667</v>
      </c>
      <c r="F932" s="10" t="s">
        <v>2143</v>
      </c>
      <c r="G932" s="10">
        <v>920047626.54999995</v>
      </c>
      <c r="H932" s="10">
        <v>0</v>
      </c>
      <c r="I932" s="10">
        <v>0</v>
      </c>
      <c r="J932" s="10">
        <v>0</v>
      </c>
      <c r="K932" s="10">
        <f t="shared" si="125"/>
        <v>920047626.54999995</v>
      </c>
      <c r="L932" s="10">
        <v>0</v>
      </c>
      <c r="M932" s="10">
        <v>1489255964.2644513</v>
      </c>
      <c r="N932" s="10">
        <v>9110730.9811418056</v>
      </c>
      <c r="O932" s="10">
        <v>183352966.44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f t="shared" si="119"/>
        <v>2601767288.2355933</v>
      </c>
      <c r="W932" s="29">
        <v>920047626.54999995</v>
      </c>
      <c r="X932" s="29">
        <f t="shared" si="120"/>
        <v>1489255964.2644513</v>
      </c>
      <c r="Y932" s="29">
        <f t="shared" si="121"/>
        <v>192463697.4211418</v>
      </c>
      <c r="Z932" s="29">
        <f t="shared" si="122"/>
        <v>2601767288.2355928</v>
      </c>
      <c r="AA932" s="27">
        <v>842235408.52999997</v>
      </c>
      <c r="AB932" s="29">
        <f t="shared" si="123"/>
        <v>1759531879.7055929</v>
      </c>
      <c r="AC932" s="28">
        <v>0</v>
      </c>
      <c r="AD932" s="28">
        <v>0</v>
      </c>
      <c r="AE932" s="28"/>
      <c r="AF932" s="27">
        <v>0</v>
      </c>
      <c r="AG932" s="27">
        <f t="shared" si="126"/>
        <v>0</v>
      </c>
      <c r="AH932" s="27">
        <v>64291</v>
      </c>
      <c r="AI932" s="29">
        <f t="shared" si="124"/>
        <v>1759596170.7055929</v>
      </c>
    </row>
    <row r="933" spans="1:35" ht="30" x14ac:dyDescent="0.25">
      <c r="A933" s="11" t="s">
        <v>1214</v>
      </c>
      <c r="B933" s="10" t="s">
        <v>2408</v>
      </c>
      <c r="C933" s="10" t="s">
        <v>2100</v>
      </c>
      <c r="D933" s="10"/>
      <c r="E933" s="10" t="s">
        <v>668</v>
      </c>
      <c r="F933" s="10" t="s">
        <v>2144</v>
      </c>
      <c r="G933" s="10">
        <v>667282188.87</v>
      </c>
      <c r="H933" s="10">
        <v>0</v>
      </c>
      <c r="I933" s="10">
        <v>0</v>
      </c>
      <c r="J933" s="10">
        <v>0</v>
      </c>
      <c r="K933" s="10">
        <f t="shared" si="125"/>
        <v>667282188.87</v>
      </c>
      <c r="L933" s="10">
        <v>0</v>
      </c>
      <c r="M933" s="10">
        <v>196300323.67519248</v>
      </c>
      <c r="N933" s="10">
        <v>4918308.4981553257</v>
      </c>
      <c r="O933" s="10">
        <v>97982346.819999993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f t="shared" si="119"/>
        <v>966483167.86334777</v>
      </c>
      <c r="W933" s="29">
        <v>667282188.87</v>
      </c>
      <c r="X933" s="29">
        <f t="shared" si="120"/>
        <v>196300323.67519248</v>
      </c>
      <c r="Y933" s="29">
        <f t="shared" si="121"/>
        <v>102900655.31815532</v>
      </c>
      <c r="Z933" s="29">
        <f t="shared" si="122"/>
        <v>966483167.86334777</v>
      </c>
      <c r="AA933" s="27">
        <v>306097627.64999998</v>
      </c>
      <c r="AB933" s="29">
        <f t="shared" si="123"/>
        <v>660385540.21334779</v>
      </c>
      <c r="AC933" s="28">
        <v>0</v>
      </c>
      <c r="AD933" s="28">
        <v>0</v>
      </c>
      <c r="AE933" s="28"/>
      <c r="AF933" s="27">
        <v>0</v>
      </c>
      <c r="AG933" s="27">
        <f t="shared" si="126"/>
        <v>0</v>
      </c>
      <c r="AH933" s="27">
        <v>51332</v>
      </c>
      <c r="AI933" s="29">
        <f t="shared" si="124"/>
        <v>660436872.21334779</v>
      </c>
    </row>
    <row r="934" spans="1:35" ht="30" x14ac:dyDescent="0.25">
      <c r="A934" s="11" t="s">
        <v>1214</v>
      </c>
      <c r="B934" s="10" t="s">
        <v>2408</v>
      </c>
      <c r="C934" s="10" t="s">
        <v>2100</v>
      </c>
      <c r="D934" s="10"/>
      <c r="E934" s="10" t="s">
        <v>669</v>
      </c>
      <c r="F934" s="10" t="s">
        <v>2145</v>
      </c>
      <c r="G934" s="10">
        <v>1152915941.8199999</v>
      </c>
      <c r="H934" s="10">
        <v>0</v>
      </c>
      <c r="I934" s="10">
        <v>0</v>
      </c>
      <c r="J934" s="10">
        <v>0</v>
      </c>
      <c r="K934" s="10">
        <f t="shared" si="125"/>
        <v>1152915941.8199999</v>
      </c>
      <c r="L934" s="10">
        <v>0</v>
      </c>
      <c r="M934" s="10">
        <v>1132099897.5514898</v>
      </c>
      <c r="N934" s="10">
        <v>7067656.1626731157</v>
      </c>
      <c r="O934" s="10">
        <v>137014509.19999999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f t="shared" si="119"/>
        <v>2429098004.7341623</v>
      </c>
      <c r="W934" s="29">
        <v>1152915941.8199999</v>
      </c>
      <c r="X934" s="29">
        <f t="shared" si="120"/>
        <v>1132099897.5514898</v>
      </c>
      <c r="Y934" s="29">
        <f t="shared" si="121"/>
        <v>144082165.3626731</v>
      </c>
      <c r="Z934" s="29">
        <f t="shared" si="122"/>
        <v>2429098004.7341628</v>
      </c>
      <c r="AA934" s="27">
        <v>638507349</v>
      </c>
      <c r="AB934" s="29">
        <f t="shared" si="123"/>
        <v>1790590655.7341628</v>
      </c>
      <c r="AC934" s="28">
        <v>0</v>
      </c>
      <c r="AD934" s="28">
        <v>0</v>
      </c>
      <c r="AE934" s="28"/>
      <c r="AF934" s="27">
        <v>0</v>
      </c>
      <c r="AG934" s="27">
        <f t="shared" si="126"/>
        <v>0</v>
      </c>
      <c r="AH934" s="27">
        <v>88594</v>
      </c>
      <c r="AI934" s="29">
        <f t="shared" si="124"/>
        <v>1790679249.7341628</v>
      </c>
    </row>
    <row r="935" spans="1:35" ht="30" x14ac:dyDescent="0.25">
      <c r="A935" s="11" t="s">
        <v>1214</v>
      </c>
      <c r="B935" s="10" t="s">
        <v>2408</v>
      </c>
      <c r="C935" s="10" t="s">
        <v>2100</v>
      </c>
      <c r="D935" s="10"/>
      <c r="E935" s="10" t="s">
        <v>670</v>
      </c>
      <c r="F935" s="10" t="s">
        <v>2146</v>
      </c>
      <c r="G935" s="10">
        <v>910327339.89999998</v>
      </c>
      <c r="H935" s="10">
        <v>0</v>
      </c>
      <c r="I935" s="10">
        <v>0</v>
      </c>
      <c r="J935" s="10">
        <v>0</v>
      </c>
      <c r="K935" s="10">
        <f t="shared" si="125"/>
        <v>910327339.89999998</v>
      </c>
      <c r="L935" s="10">
        <v>0</v>
      </c>
      <c r="M935" s="10">
        <v>114910056.12271309</v>
      </c>
      <c r="N935" s="10">
        <v>3274227.7053148896</v>
      </c>
      <c r="O935" s="10">
        <v>62320642.869999997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f t="shared" si="119"/>
        <v>1090832266.5980279</v>
      </c>
      <c r="W935" s="29">
        <v>910327339.89999998</v>
      </c>
      <c r="X935" s="29">
        <f t="shared" si="120"/>
        <v>114910056.12271309</v>
      </c>
      <c r="Y935" s="29">
        <f t="shared" si="121"/>
        <v>65594870.575314887</v>
      </c>
      <c r="Z935" s="29">
        <f t="shared" si="122"/>
        <v>1090832266.5980279</v>
      </c>
      <c r="AA935" s="27">
        <v>999752263.34000003</v>
      </c>
      <c r="AB935" s="29">
        <f t="shared" si="123"/>
        <v>91080003.258027911</v>
      </c>
      <c r="AC935" s="28">
        <v>0</v>
      </c>
      <c r="AD935" s="28">
        <v>0</v>
      </c>
      <c r="AE935" s="28"/>
      <c r="AF935" s="27">
        <v>0</v>
      </c>
      <c r="AG935" s="27">
        <f t="shared" si="126"/>
        <v>0</v>
      </c>
      <c r="AH935" s="27">
        <v>70154</v>
      </c>
      <c r="AI935" s="29">
        <f t="shared" si="124"/>
        <v>91150157.258027911</v>
      </c>
    </row>
    <row r="936" spans="1:35" ht="30" x14ac:dyDescent="0.25">
      <c r="A936" s="11" t="s">
        <v>1214</v>
      </c>
      <c r="B936" s="10" t="s">
        <v>2408</v>
      </c>
      <c r="C936" s="10" t="s">
        <v>2100</v>
      </c>
      <c r="D936" s="10"/>
      <c r="E936" s="10" t="s">
        <v>671</v>
      </c>
      <c r="F936" s="10" t="s">
        <v>2147</v>
      </c>
      <c r="G936" s="10">
        <v>650057761.76999998</v>
      </c>
      <c r="H936" s="10">
        <v>0</v>
      </c>
      <c r="I936" s="10">
        <v>0</v>
      </c>
      <c r="J936" s="10">
        <v>0</v>
      </c>
      <c r="K936" s="10">
        <f t="shared" si="125"/>
        <v>650057761.76999998</v>
      </c>
      <c r="L936" s="10">
        <v>0</v>
      </c>
      <c r="M936" s="10">
        <v>318777417.74419767</v>
      </c>
      <c r="N936" s="10">
        <v>4293080.4282090962</v>
      </c>
      <c r="O936" s="10">
        <v>86155125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f t="shared" si="119"/>
        <v>1059283384.9424067</v>
      </c>
      <c r="W936" s="29">
        <v>650057761.76999998</v>
      </c>
      <c r="X936" s="29">
        <f t="shared" si="120"/>
        <v>318777417.74419767</v>
      </c>
      <c r="Y936" s="29">
        <f t="shared" si="121"/>
        <v>90448205.428209096</v>
      </c>
      <c r="Z936" s="29">
        <f t="shared" si="122"/>
        <v>1059283384.9424067</v>
      </c>
      <c r="AA936" s="27">
        <v>163815078.69999999</v>
      </c>
      <c r="AB936" s="29">
        <f t="shared" si="123"/>
        <v>895468306.24240661</v>
      </c>
      <c r="AC936" s="28">
        <v>0</v>
      </c>
      <c r="AD936" s="28">
        <v>0</v>
      </c>
      <c r="AE936" s="28"/>
      <c r="AF936" s="27">
        <v>0</v>
      </c>
      <c r="AG936" s="27">
        <f t="shared" si="126"/>
        <v>0</v>
      </c>
      <c r="AH936" s="27">
        <v>50268</v>
      </c>
      <c r="AI936" s="29">
        <f t="shared" si="124"/>
        <v>895518574.24240661</v>
      </c>
    </row>
    <row r="937" spans="1:35" ht="30" x14ac:dyDescent="0.25">
      <c r="A937" s="11" t="s">
        <v>1214</v>
      </c>
      <c r="B937" s="10" t="s">
        <v>2408</v>
      </c>
      <c r="C937" s="10" t="s">
        <v>2100</v>
      </c>
      <c r="D937" s="10"/>
      <c r="E937" s="10" t="s">
        <v>672</v>
      </c>
      <c r="F937" s="10" t="s">
        <v>2148</v>
      </c>
      <c r="G937" s="10">
        <v>860930912.58000004</v>
      </c>
      <c r="H937" s="10">
        <v>0</v>
      </c>
      <c r="I937" s="10">
        <v>0</v>
      </c>
      <c r="J937" s="10">
        <v>0</v>
      </c>
      <c r="K937" s="10">
        <f t="shared" si="125"/>
        <v>860930912.58000004</v>
      </c>
      <c r="L937" s="10">
        <v>0</v>
      </c>
      <c r="M937" s="10">
        <v>677562738.09952295</v>
      </c>
      <c r="N937" s="10">
        <v>7788603.3137438297</v>
      </c>
      <c r="O937" s="10">
        <v>153377465.56999999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f t="shared" si="119"/>
        <v>1699659719.5632668</v>
      </c>
      <c r="W937" s="29">
        <v>860930912.58000004</v>
      </c>
      <c r="X937" s="29">
        <f t="shared" si="120"/>
        <v>677562738.09952295</v>
      </c>
      <c r="Y937" s="29">
        <f t="shared" si="121"/>
        <v>161166068.88374382</v>
      </c>
      <c r="Z937" s="29">
        <f t="shared" si="122"/>
        <v>1699659719.5632668</v>
      </c>
      <c r="AA937" s="27">
        <v>526597473.38</v>
      </c>
      <c r="AB937" s="29">
        <f t="shared" si="123"/>
        <v>1173062246.1832666</v>
      </c>
      <c r="AC937" s="28">
        <v>0</v>
      </c>
      <c r="AD937" s="28">
        <v>0</v>
      </c>
      <c r="AE937" s="28"/>
      <c r="AF937" s="27">
        <v>0</v>
      </c>
      <c r="AG937" s="27">
        <f t="shared" si="126"/>
        <v>0</v>
      </c>
      <c r="AH937" s="27">
        <v>66524</v>
      </c>
      <c r="AI937" s="29">
        <f t="shared" si="124"/>
        <v>1173128770.1832666</v>
      </c>
    </row>
    <row r="938" spans="1:35" ht="30" x14ac:dyDescent="0.25">
      <c r="A938" s="11" t="s">
        <v>1214</v>
      </c>
      <c r="B938" s="10" t="s">
        <v>2408</v>
      </c>
      <c r="C938" s="10" t="s">
        <v>2100</v>
      </c>
      <c r="D938" s="10"/>
      <c r="E938" s="10" t="s">
        <v>1144</v>
      </c>
      <c r="F938" s="10" t="s">
        <v>2149</v>
      </c>
      <c r="G938" s="10">
        <v>894329444.91999996</v>
      </c>
      <c r="H938" s="10">
        <v>0</v>
      </c>
      <c r="I938" s="10">
        <v>0</v>
      </c>
      <c r="J938" s="10">
        <v>0</v>
      </c>
      <c r="K938" s="10">
        <f t="shared" si="125"/>
        <v>894329444.91999996</v>
      </c>
      <c r="L938" s="10">
        <v>0</v>
      </c>
      <c r="M938" s="10">
        <v>506869867.30210048</v>
      </c>
      <c r="N938" s="10">
        <v>3187165.0965563506</v>
      </c>
      <c r="O938" s="10">
        <v>60489910.960000001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f t="shared" si="119"/>
        <v>1464876388.278657</v>
      </c>
      <c r="W938" s="29">
        <v>894329444.91999996</v>
      </c>
      <c r="X938" s="29">
        <f t="shared" si="120"/>
        <v>506869867.30210048</v>
      </c>
      <c r="Y938" s="29">
        <f t="shared" si="121"/>
        <v>63677076.056556351</v>
      </c>
      <c r="Z938" s="29">
        <f t="shared" si="122"/>
        <v>1464876388.278657</v>
      </c>
      <c r="AA938" s="27">
        <v>144351420.5</v>
      </c>
      <c r="AB938" s="29">
        <f t="shared" si="123"/>
        <v>1320524967.778657</v>
      </c>
      <c r="AC938" s="28">
        <v>0</v>
      </c>
      <c r="AD938" s="28">
        <v>0</v>
      </c>
      <c r="AE938" s="28"/>
      <c r="AF938" s="27">
        <v>0</v>
      </c>
      <c r="AG938" s="27">
        <f t="shared" si="126"/>
        <v>0</v>
      </c>
      <c r="AH938" s="27">
        <v>68763</v>
      </c>
      <c r="AI938" s="29">
        <f t="shared" si="124"/>
        <v>1320593730.778657</v>
      </c>
    </row>
    <row r="939" spans="1:35" ht="30" x14ac:dyDescent="0.25">
      <c r="A939" s="11" t="s">
        <v>1214</v>
      </c>
      <c r="B939" s="10" t="s">
        <v>2408</v>
      </c>
      <c r="C939" s="10" t="s">
        <v>2100</v>
      </c>
      <c r="D939" s="10"/>
      <c r="E939" s="10" t="s">
        <v>1145</v>
      </c>
      <c r="F939" s="10" t="s">
        <v>2150</v>
      </c>
      <c r="G939" s="10">
        <v>408052773.86000001</v>
      </c>
      <c r="H939" s="10">
        <v>0</v>
      </c>
      <c r="I939" s="10">
        <v>0</v>
      </c>
      <c r="J939" s="10">
        <v>0</v>
      </c>
      <c r="K939" s="10">
        <f t="shared" si="125"/>
        <v>408052773.86000001</v>
      </c>
      <c r="L939" s="10">
        <v>0</v>
      </c>
      <c r="M939" s="10">
        <v>79255747.545166492</v>
      </c>
      <c r="N939" s="10">
        <v>2257161.4812675118</v>
      </c>
      <c r="O939" s="10">
        <v>45010755.969999999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f t="shared" si="119"/>
        <v>534576438.85643399</v>
      </c>
      <c r="W939" s="29">
        <v>408052773.86000001</v>
      </c>
      <c r="X939" s="29">
        <f t="shared" si="120"/>
        <v>79255747.545166492</v>
      </c>
      <c r="Y939" s="29">
        <f t="shared" si="121"/>
        <v>47267917.451267511</v>
      </c>
      <c r="Z939" s="29">
        <f t="shared" si="122"/>
        <v>534576438.85643399</v>
      </c>
      <c r="AA939" s="27">
        <v>329358750</v>
      </c>
      <c r="AB939" s="29">
        <f t="shared" si="123"/>
        <v>205217688.85643399</v>
      </c>
      <c r="AC939" s="28">
        <v>0</v>
      </c>
      <c r="AD939" s="28">
        <v>0</v>
      </c>
      <c r="AE939" s="28"/>
      <c r="AF939" s="27">
        <v>0</v>
      </c>
      <c r="AG939" s="27">
        <f t="shared" si="126"/>
        <v>0</v>
      </c>
      <c r="AH939" s="27">
        <v>31246</v>
      </c>
      <c r="AI939" s="29">
        <f t="shared" si="124"/>
        <v>205248934.85643399</v>
      </c>
    </row>
    <row r="940" spans="1:35" ht="30" x14ac:dyDescent="0.25">
      <c r="A940" s="11" t="s">
        <v>1214</v>
      </c>
      <c r="B940" s="10" t="s">
        <v>2408</v>
      </c>
      <c r="C940" s="10" t="s">
        <v>2100</v>
      </c>
      <c r="D940" s="10"/>
      <c r="E940" s="10" t="s">
        <v>1146</v>
      </c>
      <c r="F940" s="10" t="s">
        <v>2151</v>
      </c>
      <c r="G940" s="10">
        <v>473977849.88</v>
      </c>
      <c r="H940" s="10">
        <v>0</v>
      </c>
      <c r="I940" s="10">
        <v>0</v>
      </c>
      <c r="J940" s="10">
        <v>0</v>
      </c>
      <c r="K940" s="10">
        <f t="shared" si="125"/>
        <v>473977849.88</v>
      </c>
      <c r="L940" s="10">
        <v>0</v>
      </c>
      <c r="M940" s="10">
        <v>282908091.18468487</v>
      </c>
      <c r="N940" s="10">
        <v>2901164.4616183043</v>
      </c>
      <c r="O940" s="10">
        <v>57869342.030000001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f t="shared" si="119"/>
        <v>817656447.55630314</v>
      </c>
      <c r="W940" s="29">
        <v>473977849.88</v>
      </c>
      <c r="X940" s="29">
        <f t="shared" si="120"/>
        <v>282908091.18468487</v>
      </c>
      <c r="Y940" s="29">
        <f t="shared" si="121"/>
        <v>60770506.491618305</v>
      </c>
      <c r="Z940" s="29">
        <f t="shared" si="122"/>
        <v>817656447.55630314</v>
      </c>
      <c r="AA940" s="27">
        <v>249363601</v>
      </c>
      <c r="AB940" s="29">
        <f t="shared" si="123"/>
        <v>568292846.55630314</v>
      </c>
      <c r="AC940" s="28">
        <v>0</v>
      </c>
      <c r="AD940" s="28">
        <v>0</v>
      </c>
      <c r="AE940" s="28"/>
      <c r="AF940" s="27">
        <v>88</v>
      </c>
      <c r="AG940" s="27">
        <f t="shared" si="126"/>
        <v>88</v>
      </c>
      <c r="AH940" s="27">
        <v>36327</v>
      </c>
      <c r="AI940" s="29">
        <f t="shared" si="124"/>
        <v>568329261.55630314</v>
      </c>
    </row>
    <row r="941" spans="1:35" ht="30" x14ac:dyDescent="0.25">
      <c r="A941" s="11" t="s">
        <v>1214</v>
      </c>
      <c r="B941" s="10" t="s">
        <v>2408</v>
      </c>
      <c r="C941" s="10" t="s">
        <v>2100</v>
      </c>
      <c r="D941" s="10"/>
      <c r="E941" s="10" t="s">
        <v>673</v>
      </c>
      <c r="F941" s="10" t="s">
        <v>2152</v>
      </c>
      <c r="G941" s="10">
        <v>547032340.33000004</v>
      </c>
      <c r="H941" s="10">
        <v>0</v>
      </c>
      <c r="I941" s="10">
        <v>0</v>
      </c>
      <c r="J941" s="10">
        <v>0</v>
      </c>
      <c r="K941" s="10">
        <f t="shared" si="125"/>
        <v>547032340.33000004</v>
      </c>
      <c r="L941" s="10">
        <v>0</v>
      </c>
      <c r="M941" s="10">
        <v>325041090.05067056</v>
      </c>
      <c r="N941" s="10">
        <v>4093157.2384557724</v>
      </c>
      <c r="O941" s="10">
        <v>83696851.900000006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f t="shared" si="119"/>
        <v>959863439.5191263</v>
      </c>
      <c r="W941" s="29">
        <v>547032340.33000004</v>
      </c>
      <c r="X941" s="29">
        <f t="shared" si="120"/>
        <v>325041090.05067056</v>
      </c>
      <c r="Y941" s="29">
        <f t="shared" si="121"/>
        <v>87790009.138455778</v>
      </c>
      <c r="Z941" s="29">
        <f t="shared" si="122"/>
        <v>959863439.5191263</v>
      </c>
      <c r="AA941" s="27">
        <v>247635237</v>
      </c>
      <c r="AB941" s="29">
        <f t="shared" si="123"/>
        <v>712228202.5191263</v>
      </c>
      <c r="AC941" s="28">
        <v>0</v>
      </c>
      <c r="AD941" s="28">
        <v>0</v>
      </c>
      <c r="AE941" s="28"/>
      <c r="AF941" s="27">
        <v>0</v>
      </c>
      <c r="AG941" s="27">
        <f t="shared" si="126"/>
        <v>0</v>
      </c>
      <c r="AH941" s="27">
        <v>42594</v>
      </c>
      <c r="AI941" s="29">
        <f t="shared" si="124"/>
        <v>712270796.5191263</v>
      </c>
    </row>
    <row r="942" spans="1:35" ht="30" x14ac:dyDescent="0.25">
      <c r="A942" s="11" t="s">
        <v>1214</v>
      </c>
      <c r="B942" s="10" t="s">
        <v>2408</v>
      </c>
      <c r="C942" s="10" t="s">
        <v>2100</v>
      </c>
      <c r="D942" s="10"/>
      <c r="E942" s="10" t="s">
        <v>674</v>
      </c>
      <c r="F942" s="10" t="s">
        <v>2153</v>
      </c>
      <c r="G942" s="10">
        <v>0</v>
      </c>
      <c r="H942" s="10">
        <v>0</v>
      </c>
      <c r="I942" s="10">
        <v>0</v>
      </c>
      <c r="J942" s="10">
        <v>0</v>
      </c>
      <c r="K942" s="10">
        <f t="shared" si="125"/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f t="shared" si="119"/>
        <v>0</v>
      </c>
      <c r="W942" s="29">
        <v>0</v>
      </c>
      <c r="X942" s="29">
        <f t="shared" si="120"/>
        <v>0</v>
      </c>
      <c r="Y942" s="29">
        <f t="shared" si="121"/>
        <v>0</v>
      </c>
      <c r="Z942" s="29">
        <f t="shared" si="122"/>
        <v>0</v>
      </c>
      <c r="AA942" s="27">
        <v>0</v>
      </c>
      <c r="AB942" s="29">
        <f t="shared" si="123"/>
        <v>0</v>
      </c>
      <c r="AC942" s="28">
        <v>0</v>
      </c>
      <c r="AD942" s="28">
        <v>0</v>
      </c>
      <c r="AE942" s="28"/>
      <c r="AF942" s="27">
        <v>0</v>
      </c>
      <c r="AG942" s="27">
        <f t="shared" si="126"/>
        <v>0</v>
      </c>
      <c r="AH942" s="27">
        <v>0</v>
      </c>
      <c r="AI942" s="29">
        <f t="shared" si="124"/>
        <v>0</v>
      </c>
    </row>
    <row r="943" spans="1:35" ht="30" x14ac:dyDescent="0.25">
      <c r="A943" s="11" t="s">
        <v>1214</v>
      </c>
      <c r="B943" s="10" t="s">
        <v>2408</v>
      </c>
      <c r="C943" s="10" t="s">
        <v>2100</v>
      </c>
      <c r="D943" s="10"/>
      <c r="E943" s="10" t="s">
        <v>675</v>
      </c>
      <c r="F943" s="10" t="s">
        <v>2154</v>
      </c>
      <c r="G943" s="10">
        <v>464530465.10000002</v>
      </c>
      <c r="H943" s="10">
        <v>0</v>
      </c>
      <c r="I943" s="10">
        <v>0</v>
      </c>
      <c r="J943" s="10">
        <v>0</v>
      </c>
      <c r="K943" s="10">
        <f t="shared" si="125"/>
        <v>464530465.10000002</v>
      </c>
      <c r="L943" s="10">
        <v>0</v>
      </c>
      <c r="M943" s="10">
        <v>549790726.90143704</v>
      </c>
      <c r="N943" s="10">
        <v>4521959.1140062213</v>
      </c>
      <c r="O943" s="10">
        <v>93077220.090000004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f t="shared" si="119"/>
        <v>1111920371.2054431</v>
      </c>
      <c r="W943" s="29">
        <v>464530465.10000002</v>
      </c>
      <c r="X943" s="29">
        <f t="shared" si="120"/>
        <v>549790726.90143704</v>
      </c>
      <c r="Y943" s="29">
        <f t="shared" si="121"/>
        <v>97599179.204006225</v>
      </c>
      <c r="Z943" s="29">
        <f t="shared" si="122"/>
        <v>1111920371.2054434</v>
      </c>
      <c r="AA943" s="27">
        <v>832109156.5</v>
      </c>
      <c r="AB943" s="29">
        <f t="shared" si="123"/>
        <v>279811214.70544338</v>
      </c>
      <c r="AC943" s="28">
        <v>0</v>
      </c>
      <c r="AD943" s="28">
        <v>0</v>
      </c>
      <c r="AE943" s="28"/>
      <c r="AF943" s="27">
        <v>0</v>
      </c>
      <c r="AG943" s="27">
        <f t="shared" si="126"/>
        <v>0</v>
      </c>
      <c r="AH943" s="27">
        <v>35126</v>
      </c>
      <c r="AI943" s="29">
        <f t="shared" si="124"/>
        <v>279846340.70544338</v>
      </c>
    </row>
    <row r="944" spans="1:35" ht="30" x14ac:dyDescent="0.25">
      <c r="A944" s="11" t="s">
        <v>1214</v>
      </c>
      <c r="B944" s="10" t="s">
        <v>2408</v>
      </c>
      <c r="C944" s="10" t="s">
        <v>2100</v>
      </c>
      <c r="D944" s="10"/>
      <c r="E944" s="10" t="s">
        <v>1147</v>
      </c>
      <c r="F944" s="10" t="s">
        <v>2155</v>
      </c>
      <c r="G944" s="10">
        <v>739023513.14999998</v>
      </c>
      <c r="H944" s="10">
        <v>0</v>
      </c>
      <c r="I944" s="10">
        <v>0</v>
      </c>
      <c r="J944" s="10">
        <v>0</v>
      </c>
      <c r="K944" s="10">
        <f t="shared" si="125"/>
        <v>739023513.14999998</v>
      </c>
      <c r="L944" s="10">
        <v>0</v>
      </c>
      <c r="M944" s="10">
        <v>602196972.25803924</v>
      </c>
      <c r="N944" s="10">
        <v>7751204.2003733516</v>
      </c>
      <c r="O944" s="10">
        <v>145688391.28999999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f t="shared" si="119"/>
        <v>1494660080.8984125</v>
      </c>
      <c r="W944" s="29">
        <v>739023513.14999998</v>
      </c>
      <c r="X944" s="29">
        <f t="shared" si="120"/>
        <v>602196972.25803924</v>
      </c>
      <c r="Y944" s="29">
        <f t="shared" si="121"/>
        <v>153439595.49037334</v>
      </c>
      <c r="Z944" s="29">
        <f t="shared" si="122"/>
        <v>1494660080.8984125</v>
      </c>
      <c r="AA944" s="27">
        <v>473682446</v>
      </c>
      <c r="AB944" s="29">
        <f t="shared" si="123"/>
        <v>1020977634.8984125</v>
      </c>
      <c r="AC944" s="28">
        <v>0</v>
      </c>
      <c r="AD944" s="28">
        <v>0</v>
      </c>
      <c r="AE944" s="28"/>
      <c r="AF944" s="27">
        <v>0</v>
      </c>
      <c r="AG944" s="27">
        <f t="shared" si="126"/>
        <v>0</v>
      </c>
      <c r="AH944" s="27">
        <v>53334</v>
      </c>
      <c r="AI944" s="29">
        <f t="shared" si="124"/>
        <v>1021030968.8984125</v>
      </c>
    </row>
    <row r="945" spans="1:35" ht="30" x14ac:dyDescent="0.25">
      <c r="A945" s="11" t="s">
        <v>1214</v>
      </c>
      <c r="B945" s="10" t="s">
        <v>2408</v>
      </c>
      <c r="C945" s="10" t="s">
        <v>2100</v>
      </c>
      <c r="D945" s="10"/>
      <c r="E945" s="10" t="s">
        <v>1148</v>
      </c>
      <c r="F945" s="10" t="s">
        <v>2156</v>
      </c>
      <c r="G945" s="10">
        <v>944397678.82000005</v>
      </c>
      <c r="H945" s="10">
        <v>0</v>
      </c>
      <c r="I945" s="10">
        <v>0</v>
      </c>
      <c r="J945" s="10">
        <v>0</v>
      </c>
      <c r="K945" s="10">
        <f t="shared" si="125"/>
        <v>944397678.82000005</v>
      </c>
      <c r="L945" s="10">
        <v>0</v>
      </c>
      <c r="M945" s="10">
        <v>830792611.96809697</v>
      </c>
      <c r="N945" s="10">
        <v>5126733.2347509563</v>
      </c>
      <c r="O945" s="10">
        <v>102685127.45999999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f t="shared" si="119"/>
        <v>1883002151.4828479</v>
      </c>
      <c r="W945" s="29">
        <v>944397678.82000005</v>
      </c>
      <c r="X945" s="29">
        <f t="shared" si="120"/>
        <v>830792611.96809697</v>
      </c>
      <c r="Y945" s="29">
        <f t="shared" si="121"/>
        <v>107811860.69475095</v>
      </c>
      <c r="Z945" s="29">
        <f t="shared" si="122"/>
        <v>1883002151.4828479</v>
      </c>
      <c r="AA945" s="27">
        <v>276023762.80000001</v>
      </c>
      <c r="AB945" s="29">
        <f t="shared" si="123"/>
        <v>1606978388.682848</v>
      </c>
      <c r="AC945" s="28">
        <v>0</v>
      </c>
      <c r="AD945" s="28">
        <v>0</v>
      </c>
      <c r="AE945" s="28"/>
      <c r="AF945" s="27">
        <v>0</v>
      </c>
      <c r="AG945" s="27">
        <f t="shared" si="126"/>
        <v>0</v>
      </c>
      <c r="AH945" s="27">
        <v>73275</v>
      </c>
      <c r="AI945" s="29">
        <f t="shared" si="124"/>
        <v>1607051663.682848</v>
      </c>
    </row>
    <row r="946" spans="1:35" ht="30" x14ac:dyDescent="0.25">
      <c r="A946" s="11" t="s">
        <v>1214</v>
      </c>
      <c r="B946" s="10" t="s">
        <v>2408</v>
      </c>
      <c r="C946" s="10" t="s">
        <v>2100</v>
      </c>
      <c r="D946" s="10"/>
      <c r="E946" s="10" t="s">
        <v>676</v>
      </c>
      <c r="F946" s="10" t="s">
        <v>2157</v>
      </c>
      <c r="G946" s="10">
        <v>2381642050.0700002</v>
      </c>
      <c r="H946" s="10">
        <v>0</v>
      </c>
      <c r="I946" s="10">
        <v>0</v>
      </c>
      <c r="J946" s="10">
        <v>0</v>
      </c>
      <c r="K946" s="10">
        <f t="shared" si="125"/>
        <v>2381642050.0700002</v>
      </c>
      <c r="L946" s="10">
        <v>0</v>
      </c>
      <c r="M946" s="10">
        <v>135391539.91147232</v>
      </c>
      <c r="N946" s="10">
        <v>20494311.341111064</v>
      </c>
      <c r="O946" s="10">
        <v>397824379.77999997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f t="shared" si="119"/>
        <v>2935352281.1025839</v>
      </c>
      <c r="W946" s="29">
        <v>2381642050.0700002</v>
      </c>
      <c r="X946" s="29">
        <f t="shared" si="120"/>
        <v>135391539.91147232</v>
      </c>
      <c r="Y946" s="29">
        <f t="shared" si="121"/>
        <v>418318691.12111104</v>
      </c>
      <c r="Z946" s="29">
        <f t="shared" si="122"/>
        <v>2935352281.1025834</v>
      </c>
      <c r="AA946" s="27">
        <v>1121878519</v>
      </c>
      <c r="AB946" s="29">
        <f t="shared" si="123"/>
        <v>1813473762.1025834</v>
      </c>
      <c r="AC946" s="28">
        <v>0</v>
      </c>
      <c r="AD946" s="28">
        <v>0</v>
      </c>
      <c r="AE946" s="28"/>
      <c r="AF946" s="27">
        <v>7324988.1500000004</v>
      </c>
      <c r="AG946" s="27">
        <f t="shared" si="126"/>
        <v>7324988.1500000004</v>
      </c>
      <c r="AH946" s="27">
        <v>182480</v>
      </c>
      <c r="AI946" s="29">
        <f t="shared" si="124"/>
        <v>1820981230.2525835</v>
      </c>
    </row>
    <row r="947" spans="1:35" ht="30" x14ac:dyDescent="0.25">
      <c r="A947" s="11" t="s">
        <v>1214</v>
      </c>
      <c r="B947" s="10" t="s">
        <v>2408</v>
      </c>
      <c r="C947" s="10" t="s">
        <v>2100</v>
      </c>
      <c r="D947" s="10"/>
      <c r="E947" s="10" t="s">
        <v>677</v>
      </c>
      <c r="F947" s="10" t="s">
        <v>1373</v>
      </c>
      <c r="G947" s="10">
        <v>1660950009.55</v>
      </c>
      <c r="H947" s="10">
        <v>0</v>
      </c>
      <c r="I947" s="10">
        <v>0</v>
      </c>
      <c r="J947" s="10">
        <v>0</v>
      </c>
      <c r="K947" s="10">
        <f t="shared" si="125"/>
        <v>1660950009.55</v>
      </c>
      <c r="L947" s="10">
        <v>0</v>
      </c>
      <c r="M947" s="10">
        <v>341905849.35536385</v>
      </c>
      <c r="N947" s="10">
        <v>17224926.901334763</v>
      </c>
      <c r="O947" s="10">
        <v>328584832.41000003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f t="shared" si="119"/>
        <v>2348665618.2166986</v>
      </c>
      <c r="W947" s="29">
        <v>1660950009.55</v>
      </c>
      <c r="X947" s="29">
        <f t="shared" si="120"/>
        <v>341905849.35536385</v>
      </c>
      <c r="Y947" s="29">
        <f t="shared" si="121"/>
        <v>345809759.31133479</v>
      </c>
      <c r="Z947" s="29">
        <f t="shared" si="122"/>
        <v>2348665618.2166986</v>
      </c>
      <c r="AA947" s="27">
        <v>1339041238.1099999</v>
      </c>
      <c r="AB947" s="29">
        <f t="shared" si="123"/>
        <v>1009624380.1066988</v>
      </c>
      <c r="AC947" s="28">
        <v>0</v>
      </c>
      <c r="AD947" s="28">
        <v>0</v>
      </c>
      <c r="AE947" s="28"/>
      <c r="AF947" s="27">
        <v>0</v>
      </c>
      <c r="AG947" s="27">
        <f t="shared" si="126"/>
        <v>0</v>
      </c>
      <c r="AH947" s="27">
        <v>110462</v>
      </c>
      <c r="AI947" s="29">
        <f t="shared" si="124"/>
        <v>1009734842.1066988</v>
      </c>
    </row>
    <row r="948" spans="1:35" ht="30" x14ac:dyDescent="0.25">
      <c r="A948" s="11" t="s">
        <v>1214</v>
      </c>
      <c r="B948" s="10" t="s">
        <v>2408</v>
      </c>
      <c r="C948" s="10" t="s">
        <v>2100</v>
      </c>
      <c r="D948" s="10"/>
      <c r="E948" s="10" t="s">
        <v>678</v>
      </c>
      <c r="F948" s="10" t="s">
        <v>2158</v>
      </c>
      <c r="G948" s="10">
        <v>1850200134.1199999</v>
      </c>
      <c r="H948" s="10">
        <v>0</v>
      </c>
      <c r="I948" s="10">
        <v>0</v>
      </c>
      <c r="J948" s="10">
        <v>0</v>
      </c>
      <c r="K948" s="10">
        <f t="shared" si="125"/>
        <v>1850200134.1199999</v>
      </c>
      <c r="L948" s="10">
        <v>0</v>
      </c>
      <c r="M948" s="10">
        <v>650423599.01377106</v>
      </c>
      <c r="N948" s="10">
        <v>10856098.02682668</v>
      </c>
      <c r="O948" s="10">
        <v>216250435.81999999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f t="shared" si="119"/>
        <v>2727730266.980598</v>
      </c>
      <c r="W948" s="29">
        <v>1850200134.1199999</v>
      </c>
      <c r="X948" s="29">
        <f t="shared" si="120"/>
        <v>650423599.01377106</v>
      </c>
      <c r="Y948" s="29">
        <f t="shared" si="121"/>
        <v>227106533.84682667</v>
      </c>
      <c r="Z948" s="29">
        <f t="shared" si="122"/>
        <v>2727730266.9805975</v>
      </c>
      <c r="AA948" s="27">
        <v>1727678247.3599999</v>
      </c>
      <c r="AB948" s="29">
        <f t="shared" si="123"/>
        <v>1000052019.6205976</v>
      </c>
      <c r="AC948" s="28">
        <v>0</v>
      </c>
      <c r="AD948" s="28">
        <v>0</v>
      </c>
      <c r="AE948" s="28"/>
      <c r="AF948" s="27">
        <v>0</v>
      </c>
      <c r="AG948" s="27">
        <f t="shared" si="126"/>
        <v>0</v>
      </c>
      <c r="AH948" s="27">
        <v>142370</v>
      </c>
      <c r="AI948" s="29">
        <f t="shared" si="124"/>
        <v>1000194389.6205976</v>
      </c>
    </row>
    <row r="949" spans="1:35" ht="30" x14ac:dyDescent="0.25">
      <c r="A949" s="11" t="s">
        <v>1214</v>
      </c>
      <c r="B949" s="10" t="s">
        <v>2408</v>
      </c>
      <c r="C949" s="10" t="s">
        <v>2100</v>
      </c>
      <c r="D949" s="10"/>
      <c r="E949" s="10" t="s">
        <v>679</v>
      </c>
      <c r="F949" s="10" t="s">
        <v>2159</v>
      </c>
      <c r="G949" s="10">
        <v>810071788.04999995</v>
      </c>
      <c r="H949" s="10">
        <v>0</v>
      </c>
      <c r="I949" s="10">
        <v>0</v>
      </c>
      <c r="J949" s="10">
        <v>0</v>
      </c>
      <c r="K949" s="10">
        <f t="shared" si="125"/>
        <v>810071788.04999995</v>
      </c>
      <c r="L949" s="10">
        <v>0</v>
      </c>
      <c r="M949" s="10">
        <v>337139751.47604555</v>
      </c>
      <c r="N949" s="10">
        <v>5345419.3735379577</v>
      </c>
      <c r="O949" s="10">
        <v>100829143.94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f t="shared" si="119"/>
        <v>1253386102.8395836</v>
      </c>
      <c r="W949" s="29">
        <v>810071788.04999995</v>
      </c>
      <c r="X949" s="29">
        <f t="shared" si="120"/>
        <v>337139751.47604555</v>
      </c>
      <c r="Y949" s="29">
        <f t="shared" si="121"/>
        <v>106174563.31353796</v>
      </c>
      <c r="Z949" s="29">
        <f t="shared" si="122"/>
        <v>1253386102.8395834</v>
      </c>
      <c r="AA949" s="27">
        <v>69200263.659999996</v>
      </c>
      <c r="AB949" s="29">
        <f t="shared" si="123"/>
        <v>1184185839.1795833</v>
      </c>
      <c r="AC949" s="28">
        <v>0</v>
      </c>
      <c r="AD949" s="28">
        <v>0</v>
      </c>
      <c r="AE949" s="28"/>
      <c r="AF949" s="27">
        <v>0</v>
      </c>
      <c r="AG949" s="27">
        <f t="shared" si="126"/>
        <v>0</v>
      </c>
      <c r="AH949" s="27">
        <v>62386</v>
      </c>
      <c r="AI949" s="29">
        <f t="shared" si="124"/>
        <v>1184248225.1795833</v>
      </c>
    </row>
    <row r="950" spans="1:35" ht="30" x14ac:dyDescent="0.25">
      <c r="A950" s="11" t="s">
        <v>1214</v>
      </c>
      <c r="B950" s="10" t="s">
        <v>2408</v>
      </c>
      <c r="C950" s="10" t="s">
        <v>2100</v>
      </c>
      <c r="D950" s="10"/>
      <c r="E950" s="10" t="s">
        <v>1149</v>
      </c>
      <c r="F950" s="10" t="s">
        <v>2160</v>
      </c>
      <c r="G950" s="10">
        <v>494483767.5</v>
      </c>
      <c r="H950" s="10">
        <v>0</v>
      </c>
      <c r="I950" s="10">
        <v>0</v>
      </c>
      <c r="J950" s="10">
        <v>0</v>
      </c>
      <c r="K950" s="10">
        <f t="shared" si="125"/>
        <v>494483767.5</v>
      </c>
      <c r="L950" s="10">
        <v>0</v>
      </c>
      <c r="M950" s="10">
        <v>419839465.39530474</v>
      </c>
      <c r="N950" s="10">
        <v>2606282.1693419963</v>
      </c>
      <c r="O950" s="10">
        <v>50932227.229999997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f t="shared" ref="V950:V1013" si="127">+K950+M950+N950+L950+O950+P950+Q950</f>
        <v>967861742.29464674</v>
      </c>
      <c r="W950" s="29">
        <v>494483767.5</v>
      </c>
      <c r="X950" s="29">
        <f t="shared" ref="X950:X1013" si="128">+M950+Q950+S950</f>
        <v>419839465.39530474</v>
      </c>
      <c r="Y950" s="29">
        <f t="shared" ref="Y950:Y1013" si="129">+H950+I950+J950+N950+O950+P950+R950+U950</f>
        <v>53538509.399341993</v>
      </c>
      <c r="Z950" s="29">
        <f t="shared" ref="Z950:Z1013" si="130">+W950+X950+Y950</f>
        <v>967861742.29464662</v>
      </c>
      <c r="AA950" s="27">
        <v>0</v>
      </c>
      <c r="AB950" s="29">
        <f t="shared" ref="AB950:AB1013" si="131">+Z950-AA950</f>
        <v>967861742.29464662</v>
      </c>
      <c r="AC950" s="28">
        <v>0</v>
      </c>
      <c r="AD950" s="28">
        <v>0</v>
      </c>
      <c r="AE950" s="28"/>
      <c r="AF950" s="27">
        <v>0</v>
      </c>
      <c r="AG950" s="27">
        <f t="shared" si="126"/>
        <v>0</v>
      </c>
      <c r="AH950" s="27">
        <v>37925</v>
      </c>
      <c r="AI950" s="29">
        <f t="shared" ref="AI950:AI1013" si="132">+AB950+AG950+AH950</f>
        <v>967899667.29464662</v>
      </c>
    </row>
    <row r="951" spans="1:35" ht="30" x14ac:dyDescent="0.25">
      <c r="A951" s="11" t="s">
        <v>1214</v>
      </c>
      <c r="B951" s="10" t="s">
        <v>2408</v>
      </c>
      <c r="C951" s="10" t="s">
        <v>2100</v>
      </c>
      <c r="D951" s="10"/>
      <c r="E951" s="10" t="s">
        <v>680</v>
      </c>
      <c r="F951" s="10" t="s">
        <v>2161</v>
      </c>
      <c r="G951" s="10">
        <v>1240689082.75</v>
      </c>
      <c r="H951" s="10">
        <v>0</v>
      </c>
      <c r="I951" s="10">
        <v>0</v>
      </c>
      <c r="J951" s="10">
        <v>0</v>
      </c>
      <c r="K951" s="10">
        <f t="shared" si="125"/>
        <v>1240689082.75</v>
      </c>
      <c r="L951" s="10">
        <v>0</v>
      </c>
      <c r="M951" s="10">
        <v>1083042034.4153068</v>
      </c>
      <c r="N951" s="10">
        <v>12226737.519000828</v>
      </c>
      <c r="O951" s="10">
        <v>247633037.5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f t="shared" si="127"/>
        <v>2583590892.1843081</v>
      </c>
      <c r="W951" s="29">
        <v>1240689082.75</v>
      </c>
      <c r="X951" s="29">
        <f t="shared" si="128"/>
        <v>1083042034.4153068</v>
      </c>
      <c r="Y951" s="29">
        <f t="shared" si="129"/>
        <v>259859775.01900083</v>
      </c>
      <c r="Z951" s="29">
        <f t="shared" si="130"/>
        <v>2583590892.1843081</v>
      </c>
      <c r="AA951" s="27">
        <v>1094485447.4300001</v>
      </c>
      <c r="AB951" s="29">
        <f t="shared" si="131"/>
        <v>1489105444.754308</v>
      </c>
      <c r="AC951" s="28">
        <v>0</v>
      </c>
      <c r="AD951" s="28">
        <v>0</v>
      </c>
      <c r="AE951" s="28"/>
      <c r="AF951" s="27">
        <v>27307879.030000001</v>
      </c>
      <c r="AG951" s="27">
        <f t="shared" si="126"/>
        <v>27307879.030000001</v>
      </c>
      <c r="AH951" s="27">
        <v>74968</v>
      </c>
      <c r="AI951" s="29">
        <f t="shared" si="132"/>
        <v>1516488291.784308</v>
      </c>
    </row>
    <row r="952" spans="1:35" ht="30" x14ac:dyDescent="0.25">
      <c r="A952" s="11" t="s">
        <v>1214</v>
      </c>
      <c r="B952" s="10" t="s">
        <v>2408</v>
      </c>
      <c r="C952" s="10" t="s">
        <v>2100</v>
      </c>
      <c r="D952" s="10"/>
      <c r="E952" s="10" t="s">
        <v>1150</v>
      </c>
      <c r="F952" s="10" t="s">
        <v>2162</v>
      </c>
      <c r="G952" s="10">
        <v>466086842.08999997</v>
      </c>
      <c r="H952" s="10">
        <v>0</v>
      </c>
      <c r="I952" s="10">
        <v>0</v>
      </c>
      <c r="J952" s="10">
        <v>0</v>
      </c>
      <c r="K952" s="10">
        <f t="shared" si="125"/>
        <v>466086842.08999997</v>
      </c>
      <c r="L952" s="10">
        <v>0</v>
      </c>
      <c r="M952" s="10">
        <v>52356243.420583546</v>
      </c>
      <c r="N952" s="10">
        <v>1544391.7583525032</v>
      </c>
      <c r="O952" s="10">
        <v>28950817.34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f t="shared" si="127"/>
        <v>548938294.60893607</v>
      </c>
      <c r="W952" s="29">
        <v>466086842.08999997</v>
      </c>
      <c r="X952" s="29">
        <f t="shared" si="128"/>
        <v>52356243.420583546</v>
      </c>
      <c r="Y952" s="29">
        <f t="shared" si="129"/>
        <v>30495209.098352503</v>
      </c>
      <c r="Z952" s="29">
        <f t="shared" si="130"/>
        <v>548938294.60893607</v>
      </c>
      <c r="AA952" s="27">
        <v>207000000</v>
      </c>
      <c r="AB952" s="29">
        <f t="shared" si="131"/>
        <v>341938294.60893607</v>
      </c>
      <c r="AC952" s="28">
        <v>0</v>
      </c>
      <c r="AD952" s="28">
        <v>0</v>
      </c>
      <c r="AE952" s="28"/>
      <c r="AF952" s="27">
        <v>12566591.109999999</v>
      </c>
      <c r="AG952" s="27">
        <f t="shared" si="126"/>
        <v>12566591.109999999</v>
      </c>
      <c r="AH952" s="27">
        <v>35155</v>
      </c>
      <c r="AI952" s="29">
        <f t="shared" si="132"/>
        <v>354540040.71893609</v>
      </c>
    </row>
    <row r="953" spans="1:35" ht="30" x14ac:dyDescent="0.25">
      <c r="A953" s="11" t="s">
        <v>1214</v>
      </c>
      <c r="B953" s="10" t="s">
        <v>2408</v>
      </c>
      <c r="C953" s="10" t="s">
        <v>2100</v>
      </c>
      <c r="D953" s="10"/>
      <c r="E953" s="10" t="s">
        <v>681</v>
      </c>
      <c r="F953" s="10" t="s">
        <v>2163</v>
      </c>
      <c r="G953" s="10">
        <v>918445739.07000005</v>
      </c>
      <c r="H953" s="10">
        <v>0</v>
      </c>
      <c r="I953" s="10">
        <v>0</v>
      </c>
      <c r="J953" s="10">
        <v>0</v>
      </c>
      <c r="K953" s="10">
        <f t="shared" si="125"/>
        <v>918445739.07000005</v>
      </c>
      <c r="L953" s="10">
        <v>0</v>
      </c>
      <c r="M953" s="10">
        <v>367445574.25368243</v>
      </c>
      <c r="N953" s="10">
        <v>2743643.3690715432</v>
      </c>
      <c r="O953" s="10">
        <v>52119046.609999999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f t="shared" si="127"/>
        <v>1340754003.3027539</v>
      </c>
      <c r="W953" s="29">
        <v>918445739.07000005</v>
      </c>
      <c r="X953" s="29">
        <f t="shared" si="128"/>
        <v>367445574.25368243</v>
      </c>
      <c r="Y953" s="29">
        <f t="shared" si="129"/>
        <v>54862689.979071543</v>
      </c>
      <c r="Z953" s="29">
        <f t="shared" si="130"/>
        <v>1340754003.3027542</v>
      </c>
      <c r="AA953" s="27">
        <v>382011111.32999998</v>
      </c>
      <c r="AB953" s="29">
        <f t="shared" si="131"/>
        <v>958742891.97275424</v>
      </c>
      <c r="AC953" s="28">
        <v>0</v>
      </c>
      <c r="AD953" s="28">
        <v>0</v>
      </c>
      <c r="AE953" s="28"/>
      <c r="AF953" s="27">
        <v>0</v>
      </c>
      <c r="AG953" s="27">
        <f t="shared" si="126"/>
        <v>0</v>
      </c>
      <c r="AH953" s="27">
        <v>70403</v>
      </c>
      <c r="AI953" s="29">
        <f t="shared" si="132"/>
        <v>958813294.97275424</v>
      </c>
    </row>
    <row r="954" spans="1:35" ht="30" x14ac:dyDescent="0.25">
      <c r="A954" s="11" t="s">
        <v>1214</v>
      </c>
      <c r="B954" s="10" t="s">
        <v>2408</v>
      </c>
      <c r="C954" s="10" t="s">
        <v>2100</v>
      </c>
      <c r="D954" s="10"/>
      <c r="E954" s="10" t="s">
        <v>682</v>
      </c>
      <c r="F954" s="10" t="s">
        <v>2164</v>
      </c>
      <c r="G954" s="10">
        <v>589324050.14999998</v>
      </c>
      <c r="H954" s="10">
        <v>0</v>
      </c>
      <c r="I954" s="10">
        <v>0</v>
      </c>
      <c r="J954" s="10">
        <v>0</v>
      </c>
      <c r="K954" s="10">
        <f t="shared" si="125"/>
        <v>589324050.14999998</v>
      </c>
      <c r="L954" s="10">
        <v>0</v>
      </c>
      <c r="M954" s="10">
        <v>50468789.179824263</v>
      </c>
      <c r="N954" s="10">
        <v>1494290.8477600291</v>
      </c>
      <c r="O954" s="10">
        <v>28218524.57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f t="shared" si="127"/>
        <v>669505654.74758434</v>
      </c>
      <c r="W954" s="29">
        <v>589324050.14999998</v>
      </c>
      <c r="X954" s="29">
        <f t="shared" si="128"/>
        <v>50468789.179824263</v>
      </c>
      <c r="Y954" s="29">
        <f t="shared" si="129"/>
        <v>29712815.417760029</v>
      </c>
      <c r="Z954" s="29">
        <f t="shared" si="130"/>
        <v>669505654.74758422</v>
      </c>
      <c r="AA954" s="27">
        <v>0</v>
      </c>
      <c r="AB954" s="29">
        <f t="shared" si="131"/>
        <v>669505654.74758422</v>
      </c>
      <c r="AC954" s="28">
        <v>0</v>
      </c>
      <c r="AD954" s="28">
        <v>0</v>
      </c>
      <c r="AE954" s="28"/>
      <c r="AF954" s="27">
        <v>0</v>
      </c>
      <c r="AG954" s="27">
        <f t="shared" si="126"/>
        <v>0</v>
      </c>
      <c r="AH954" s="27">
        <v>44913</v>
      </c>
      <c r="AI954" s="29">
        <f t="shared" si="132"/>
        <v>669550567.74758422</v>
      </c>
    </row>
    <row r="955" spans="1:35" ht="30" x14ac:dyDescent="0.25">
      <c r="A955" s="11" t="s">
        <v>1214</v>
      </c>
      <c r="B955" s="10" t="s">
        <v>2408</v>
      </c>
      <c r="C955" s="10" t="s">
        <v>2100</v>
      </c>
      <c r="D955" s="10"/>
      <c r="E955" s="10" t="s">
        <v>683</v>
      </c>
      <c r="F955" s="10" t="s">
        <v>2165</v>
      </c>
      <c r="G955" s="10">
        <v>1890096813.1500001</v>
      </c>
      <c r="H955" s="10">
        <v>0</v>
      </c>
      <c r="I955" s="10">
        <v>0</v>
      </c>
      <c r="J955" s="10">
        <v>0</v>
      </c>
      <c r="K955" s="10">
        <f t="shared" si="125"/>
        <v>1890096813.1500001</v>
      </c>
      <c r="L955" s="10">
        <v>0</v>
      </c>
      <c r="M955" s="10">
        <v>2193328567.9965377</v>
      </c>
      <c r="N955" s="10">
        <v>15268484.411971211</v>
      </c>
      <c r="O955" s="10">
        <v>309416861.58999997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f t="shared" si="127"/>
        <v>4408110727.148509</v>
      </c>
      <c r="W955" s="29">
        <v>1890096813.1500001</v>
      </c>
      <c r="X955" s="29">
        <f t="shared" si="128"/>
        <v>2193328567.9965377</v>
      </c>
      <c r="Y955" s="29">
        <f t="shared" si="129"/>
        <v>324685346.00197119</v>
      </c>
      <c r="Z955" s="29">
        <f t="shared" si="130"/>
        <v>4408110727.148509</v>
      </c>
      <c r="AA955" s="27">
        <v>951533303.50999999</v>
      </c>
      <c r="AB955" s="29">
        <f t="shared" si="131"/>
        <v>3456577423.6385088</v>
      </c>
      <c r="AC955" s="28">
        <v>0</v>
      </c>
      <c r="AD955" s="28">
        <v>0</v>
      </c>
      <c r="AE955" s="28"/>
      <c r="AF955" s="27">
        <v>0</v>
      </c>
      <c r="AG955" s="27">
        <f t="shared" si="126"/>
        <v>0</v>
      </c>
      <c r="AH955" s="27">
        <v>145046</v>
      </c>
      <c r="AI955" s="29">
        <f t="shared" si="132"/>
        <v>3456722469.6385088</v>
      </c>
    </row>
    <row r="956" spans="1:35" ht="30" x14ac:dyDescent="0.25">
      <c r="A956" s="11" t="s">
        <v>1214</v>
      </c>
      <c r="B956" s="10" t="s">
        <v>2408</v>
      </c>
      <c r="C956" s="10" t="s">
        <v>2100</v>
      </c>
      <c r="D956" s="10"/>
      <c r="E956" s="10" t="s">
        <v>684</v>
      </c>
      <c r="F956" s="10" t="s">
        <v>1389</v>
      </c>
      <c r="G956" s="10">
        <v>554370973.84000003</v>
      </c>
      <c r="H956" s="10">
        <v>0</v>
      </c>
      <c r="I956" s="10">
        <v>0</v>
      </c>
      <c r="J956" s="10">
        <v>0</v>
      </c>
      <c r="K956" s="10">
        <f t="shared" si="125"/>
        <v>554370973.84000003</v>
      </c>
      <c r="L956" s="10">
        <v>0</v>
      </c>
      <c r="M956" s="10">
        <v>216243184.4445509</v>
      </c>
      <c r="N956" s="10">
        <v>1357254.2198028192</v>
      </c>
      <c r="O956" s="10">
        <v>25908014.43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f t="shared" si="127"/>
        <v>797879426.93435371</v>
      </c>
      <c r="W956" s="29">
        <v>554370973.84000003</v>
      </c>
      <c r="X956" s="29">
        <f t="shared" si="128"/>
        <v>216243184.4445509</v>
      </c>
      <c r="Y956" s="29">
        <f t="shared" si="129"/>
        <v>27265268.649802819</v>
      </c>
      <c r="Z956" s="29">
        <f t="shared" si="130"/>
        <v>797879426.93435371</v>
      </c>
      <c r="AA956" s="27">
        <v>429317194.99000001</v>
      </c>
      <c r="AB956" s="29">
        <f t="shared" si="131"/>
        <v>368562231.9443537</v>
      </c>
      <c r="AC956" s="28">
        <v>0</v>
      </c>
      <c r="AD956" s="28">
        <v>0</v>
      </c>
      <c r="AE956" s="28"/>
      <c r="AF956" s="27">
        <v>0</v>
      </c>
      <c r="AG956" s="27">
        <f t="shared" si="126"/>
        <v>0</v>
      </c>
      <c r="AH956" s="27">
        <v>42931</v>
      </c>
      <c r="AI956" s="29">
        <f t="shared" si="132"/>
        <v>368605162.9443537</v>
      </c>
    </row>
    <row r="957" spans="1:35" ht="30" x14ac:dyDescent="0.25">
      <c r="A957" s="11" t="s">
        <v>1214</v>
      </c>
      <c r="B957" s="10" t="s">
        <v>2408</v>
      </c>
      <c r="C957" s="10" t="s">
        <v>2100</v>
      </c>
      <c r="D957" s="10"/>
      <c r="E957" s="10" t="s">
        <v>1151</v>
      </c>
      <c r="F957" s="10" t="s">
        <v>2166</v>
      </c>
      <c r="G957" s="10">
        <v>769425964.08000004</v>
      </c>
      <c r="H957" s="10">
        <v>0</v>
      </c>
      <c r="I957" s="10">
        <v>0</v>
      </c>
      <c r="J957" s="10">
        <v>0</v>
      </c>
      <c r="K957" s="10">
        <f t="shared" si="125"/>
        <v>769425964.08000004</v>
      </c>
      <c r="L957" s="10">
        <v>0</v>
      </c>
      <c r="M957" s="10">
        <v>443319109.39019483</v>
      </c>
      <c r="N957" s="10">
        <v>2775676.0289410204</v>
      </c>
      <c r="O957" s="10">
        <v>53507877.829999998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f t="shared" si="127"/>
        <v>1269028627.3291357</v>
      </c>
      <c r="W957" s="29">
        <v>769425964.08000004</v>
      </c>
      <c r="X957" s="29">
        <f t="shared" si="128"/>
        <v>443319109.39019483</v>
      </c>
      <c r="Y957" s="29">
        <f t="shared" si="129"/>
        <v>56283553.858941019</v>
      </c>
      <c r="Z957" s="29">
        <f t="shared" si="130"/>
        <v>1269028627.3291359</v>
      </c>
      <c r="AA957" s="27">
        <v>603416902.78999996</v>
      </c>
      <c r="AB957" s="29">
        <f t="shared" si="131"/>
        <v>665611724.53913593</v>
      </c>
      <c r="AC957" s="28">
        <v>0</v>
      </c>
      <c r="AD957" s="28">
        <v>0</v>
      </c>
      <c r="AE957" s="28"/>
      <c r="AF957" s="27">
        <v>0</v>
      </c>
      <c r="AG957" s="27">
        <f t="shared" si="126"/>
        <v>0</v>
      </c>
      <c r="AH957" s="27">
        <v>58818</v>
      </c>
      <c r="AI957" s="29">
        <f t="shared" si="132"/>
        <v>665670542.53913593</v>
      </c>
    </row>
    <row r="958" spans="1:35" ht="30" x14ac:dyDescent="0.25">
      <c r="A958" s="11" t="s">
        <v>1214</v>
      </c>
      <c r="B958" s="10" t="s">
        <v>2408</v>
      </c>
      <c r="C958" s="10" t="s">
        <v>2100</v>
      </c>
      <c r="D958" s="10"/>
      <c r="E958" s="10" t="s">
        <v>685</v>
      </c>
      <c r="F958" s="10" t="s">
        <v>2167</v>
      </c>
      <c r="G958" s="10">
        <v>1248778947.95</v>
      </c>
      <c r="H958" s="10">
        <v>0</v>
      </c>
      <c r="I958" s="10">
        <v>0</v>
      </c>
      <c r="J958" s="10">
        <v>0</v>
      </c>
      <c r="K958" s="10">
        <f t="shared" si="125"/>
        <v>1248778947.95</v>
      </c>
      <c r="L958" s="10">
        <v>0</v>
      </c>
      <c r="M958" s="10">
        <v>326295995.09065545</v>
      </c>
      <c r="N958" s="10">
        <v>4879606.9898839891</v>
      </c>
      <c r="O958" s="10">
        <v>92130010.5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f t="shared" si="127"/>
        <v>1672084560.5305395</v>
      </c>
      <c r="W958" s="29">
        <v>1248778947.95</v>
      </c>
      <c r="X958" s="29">
        <f t="shared" si="128"/>
        <v>326295995.09065545</v>
      </c>
      <c r="Y958" s="29">
        <f t="shared" si="129"/>
        <v>97009617.489883989</v>
      </c>
      <c r="Z958" s="29">
        <f t="shared" si="130"/>
        <v>1672084560.5305395</v>
      </c>
      <c r="AA958" s="27">
        <v>0</v>
      </c>
      <c r="AB958" s="29">
        <f t="shared" si="131"/>
        <v>1672084560.5305395</v>
      </c>
      <c r="AC958" s="28">
        <v>0</v>
      </c>
      <c r="AD958" s="28">
        <v>0</v>
      </c>
      <c r="AE958" s="28"/>
      <c r="AF958" s="27">
        <v>0</v>
      </c>
      <c r="AG958" s="27">
        <f t="shared" si="126"/>
        <v>0</v>
      </c>
      <c r="AH958" s="27">
        <v>96368</v>
      </c>
      <c r="AI958" s="29">
        <f t="shared" si="132"/>
        <v>1672180928.5305395</v>
      </c>
    </row>
    <row r="959" spans="1:35" ht="30" x14ac:dyDescent="0.25">
      <c r="A959" s="11" t="s">
        <v>1214</v>
      </c>
      <c r="B959" s="10" t="s">
        <v>2408</v>
      </c>
      <c r="C959" s="10" t="s">
        <v>2100</v>
      </c>
      <c r="D959" s="10"/>
      <c r="E959" s="10" t="s">
        <v>686</v>
      </c>
      <c r="F959" s="10" t="s">
        <v>2168</v>
      </c>
      <c r="G959" s="10">
        <v>1107237225.25</v>
      </c>
      <c r="H959" s="10">
        <v>0</v>
      </c>
      <c r="I959" s="10">
        <v>0</v>
      </c>
      <c r="J959" s="10">
        <v>0</v>
      </c>
      <c r="K959" s="10">
        <f t="shared" ref="K959:K1022" si="133">SUM(G959:J959)</f>
        <v>1107237225.25</v>
      </c>
      <c r="L959" s="10">
        <v>0</v>
      </c>
      <c r="M959" s="10">
        <v>1786704887.6453142</v>
      </c>
      <c r="N959" s="10">
        <v>10898785.702800035</v>
      </c>
      <c r="O959" s="10">
        <v>221047231.66999999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f t="shared" si="127"/>
        <v>3125888130.2681141</v>
      </c>
      <c r="W959" s="29">
        <v>1107237225.25</v>
      </c>
      <c r="X959" s="29">
        <f t="shared" si="128"/>
        <v>1786704887.6453142</v>
      </c>
      <c r="Y959" s="29">
        <f t="shared" si="129"/>
        <v>231946017.37280002</v>
      </c>
      <c r="Z959" s="29">
        <f t="shared" si="130"/>
        <v>3125888130.2681141</v>
      </c>
      <c r="AA959" s="27">
        <v>2255269071.4899998</v>
      </c>
      <c r="AB959" s="29">
        <f t="shared" si="131"/>
        <v>870619058.77811432</v>
      </c>
      <c r="AC959" s="28">
        <v>0</v>
      </c>
      <c r="AD959" s="28">
        <v>0</v>
      </c>
      <c r="AE959" s="28"/>
      <c r="AF959" s="27">
        <v>0</v>
      </c>
      <c r="AG959" s="27">
        <f t="shared" si="126"/>
        <v>0</v>
      </c>
      <c r="AH959" s="27">
        <v>53022</v>
      </c>
      <c r="AI959" s="29">
        <f t="shared" si="132"/>
        <v>870672080.77811432</v>
      </c>
    </row>
    <row r="960" spans="1:35" ht="30" x14ac:dyDescent="0.25">
      <c r="A960" s="11" t="s">
        <v>1214</v>
      </c>
      <c r="B960" s="10" t="s">
        <v>2408</v>
      </c>
      <c r="C960" s="10" t="s">
        <v>2100</v>
      </c>
      <c r="D960" s="10"/>
      <c r="E960" s="10" t="s">
        <v>1152</v>
      </c>
      <c r="F960" s="10" t="s">
        <v>2169</v>
      </c>
      <c r="G960" s="10">
        <v>889115181.59000003</v>
      </c>
      <c r="H960" s="10">
        <v>0</v>
      </c>
      <c r="I960" s="10">
        <v>0</v>
      </c>
      <c r="J960" s="10">
        <v>0</v>
      </c>
      <c r="K960" s="10">
        <f t="shared" si="133"/>
        <v>889115181.59000003</v>
      </c>
      <c r="L960" s="10">
        <v>0</v>
      </c>
      <c r="M960" s="10">
        <v>189691340.72756076</v>
      </c>
      <c r="N960" s="10">
        <v>6555682.988786757</v>
      </c>
      <c r="O960" s="10">
        <v>125537713.31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f t="shared" si="127"/>
        <v>1210899918.6163473</v>
      </c>
      <c r="W960" s="29">
        <v>889115181.59000003</v>
      </c>
      <c r="X960" s="29">
        <f t="shared" si="128"/>
        <v>189691340.72756076</v>
      </c>
      <c r="Y960" s="29">
        <f t="shared" si="129"/>
        <v>132093396.29878676</v>
      </c>
      <c r="Z960" s="29">
        <f t="shared" si="130"/>
        <v>1210899918.6163473</v>
      </c>
      <c r="AA960" s="27">
        <v>0</v>
      </c>
      <c r="AB960" s="29">
        <f t="shared" si="131"/>
        <v>1210899918.6163473</v>
      </c>
      <c r="AC960" s="28">
        <v>0</v>
      </c>
      <c r="AD960" s="28">
        <v>0</v>
      </c>
      <c r="AE960" s="28"/>
      <c r="AF960" s="27">
        <v>0</v>
      </c>
      <c r="AG960" s="27">
        <f t="shared" si="126"/>
        <v>0</v>
      </c>
      <c r="AH960" s="27">
        <v>68668</v>
      </c>
      <c r="AI960" s="29">
        <f t="shared" si="132"/>
        <v>1210968586.6163473</v>
      </c>
    </row>
    <row r="961" spans="1:35" ht="30" x14ac:dyDescent="0.25">
      <c r="A961" s="11" t="s">
        <v>1214</v>
      </c>
      <c r="B961" s="10" t="s">
        <v>2408</v>
      </c>
      <c r="C961" s="10" t="s">
        <v>2100</v>
      </c>
      <c r="D961" s="10"/>
      <c r="E961" s="10" t="s">
        <v>687</v>
      </c>
      <c r="F961" s="10" t="s">
        <v>1679</v>
      </c>
      <c r="G961" s="10">
        <v>815468094.47000003</v>
      </c>
      <c r="H961" s="10">
        <v>0</v>
      </c>
      <c r="I961" s="10">
        <v>0</v>
      </c>
      <c r="J961" s="10">
        <v>0</v>
      </c>
      <c r="K961" s="10">
        <f t="shared" si="133"/>
        <v>815468094.47000003</v>
      </c>
      <c r="L961" s="10">
        <v>0</v>
      </c>
      <c r="M961" s="10">
        <v>237551934.92891109</v>
      </c>
      <c r="N961" s="10">
        <v>5320059.528840661</v>
      </c>
      <c r="O961" s="10">
        <v>101258418.95999999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f t="shared" si="127"/>
        <v>1159598507.8877518</v>
      </c>
      <c r="W961" s="29">
        <v>815468094.47000003</v>
      </c>
      <c r="X961" s="29">
        <f t="shared" si="128"/>
        <v>237551934.92891109</v>
      </c>
      <c r="Y961" s="29">
        <f t="shared" si="129"/>
        <v>106578478.48884065</v>
      </c>
      <c r="Z961" s="29">
        <f t="shared" si="130"/>
        <v>1159598507.8877518</v>
      </c>
      <c r="AA961" s="27">
        <v>0</v>
      </c>
      <c r="AB961" s="29">
        <f t="shared" si="131"/>
        <v>1159598507.8877518</v>
      </c>
      <c r="AC961" s="28">
        <v>0</v>
      </c>
      <c r="AD961" s="28">
        <v>0</v>
      </c>
      <c r="AE961" s="28"/>
      <c r="AF961" s="27">
        <v>134424911.13</v>
      </c>
      <c r="AG961" s="27">
        <f t="shared" si="126"/>
        <v>134424911.13</v>
      </c>
      <c r="AH961" s="27">
        <v>62240</v>
      </c>
      <c r="AI961" s="29">
        <f t="shared" si="132"/>
        <v>1294085659.0177517</v>
      </c>
    </row>
    <row r="962" spans="1:35" ht="30" x14ac:dyDescent="0.25">
      <c r="A962" s="11" t="s">
        <v>1214</v>
      </c>
      <c r="B962" s="10" t="s">
        <v>2408</v>
      </c>
      <c r="C962" s="10" t="s">
        <v>2100</v>
      </c>
      <c r="D962" s="10"/>
      <c r="E962" s="10" t="s">
        <v>1153</v>
      </c>
      <c r="F962" s="10" t="s">
        <v>2170</v>
      </c>
      <c r="G962" s="10">
        <v>710310674.94000006</v>
      </c>
      <c r="H962" s="10">
        <v>0</v>
      </c>
      <c r="I962" s="10">
        <v>0</v>
      </c>
      <c r="J962" s="10">
        <v>0</v>
      </c>
      <c r="K962" s="10">
        <f t="shared" si="133"/>
        <v>710310674.94000006</v>
      </c>
      <c r="L962" s="10">
        <v>0</v>
      </c>
      <c r="M962" s="10">
        <v>70748326.469675124</v>
      </c>
      <c r="N962" s="10">
        <v>2080814.3237865269</v>
      </c>
      <c r="O962" s="10">
        <v>39455431.340000004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f t="shared" si="127"/>
        <v>822595247.07346165</v>
      </c>
      <c r="W962" s="29">
        <v>710310674.94000006</v>
      </c>
      <c r="X962" s="29">
        <f t="shared" si="128"/>
        <v>70748326.469675124</v>
      </c>
      <c r="Y962" s="29">
        <f t="shared" si="129"/>
        <v>41536245.66378653</v>
      </c>
      <c r="Z962" s="29">
        <f t="shared" si="130"/>
        <v>822595247.07346165</v>
      </c>
      <c r="AA962" s="27">
        <v>0</v>
      </c>
      <c r="AB962" s="29">
        <f t="shared" si="131"/>
        <v>822595247.07346165</v>
      </c>
      <c r="AC962" s="28">
        <v>0</v>
      </c>
      <c r="AD962" s="28">
        <v>0</v>
      </c>
      <c r="AE962" s="28"/>
      <c r="AF962" s="27">
        <v>0</v>
      </c>
      <c r="AG962" s="27">
        <f t="shared" si="126"/>
        <v>0</v>
      </c>
      <c r="AH962" s="27">
        <v>54309</v>
      </c>
      <c r="AI962" s="29">
        <f t="shared" si="132"/>
        <v>822649556.07346165</v>
      </c>
    </row>
    <row r="963" spans="1:35" ht="30" x14ac:dyDescent="0.25">
      <c r="A963" s="11" t="s">
        <v>1214</v>
      </c>
      <c r="B963" s="10" t="s">
        <v>2408</v>
      </c>
      <c r="C963" s="10" t="s">
        <v>2100</v>
      </c>
      <c r="D963" s="10"/>
      <c r="E963" s="10" t="s">
        <v>688</v>
      </c>
      <c r="F963" s="10" t="s">
        <v>2171</v>
      </c>
      <c r="G963" s="10">
        <v>783365449.83000004</v>
      </c>
      <c r="H963" s="10">
        <v>0</v>
      </c>
      <c r="I963" s="10">
        <v>0</v>
      </c>
      <c r="J963" s="10">
        <v>0</v>
      </c>
      <c r="K963" s="10">
        <f t="shared" si="133"/>
        <v>783365449.83000004</v>
      </c>
      <c r="L963" s="10">
        <v>0</v>
      </c>
      <c r="M963" s="10">
        <v>217716067.95113254</v>
      </c>
      <c r="N963" s="10">
        <v>5479691.8796207607</v>
      </c>
      <c r="O963" s="10">
        <v>111305502.3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f t="shared" si="127"/>
        <v>1117866711.9607534</v>
      </c>
      <c r="W963" s="29">
        <v>783365449.83000004</v>
      </c>
      <c r="X963" s="29">
        <f t="shared" si="128"/>
        <v>217716067.95113254</v>
      </c>
      <c r="Y963" s="29">
        <f t="shared" si="129"/>
        <v>116785194.17962076</v>
      </c>
      <c r="Z963" s="29">
        <f t="shared" si="130"/>
        <v>1117866711.9607534</v>
      </c>
      <c r="AA963" s="27">
        <v>0</v>
      </c>
      <c r="AB963" s="29">
        <f t="shared" si="131"/>
        <v>1117866711.9607534</v>
      </c>
      <c r="AC963" s="28">
        <v>0</v>
      </c>
      <c r="AD963" s="28">
        <v>0</v>
      </c>
      <c r="AE963" s="28"/>
      <c r="AF963" s="27">
        <v>66922038.469999999</v>
      </c>
      <c r="AG963" s="27">
        <f t="shared" si="126"/>
        <v>66922038.469999999</v>
      </c>
      <c r="AH963" s="27">
        <v>59646</v>
      </c>
      <c r="AI963" s="29">
        <f t="shared" si="132"/>
        <v>1184848396.4307535</v>
      </c>
    </row>
    <row r="964" spans="1:35" ht="30" x14ac:dyDescent="0.25">
      <c r="A964" s="11" t="s">
        <v>1214</v>
      </c>
      <c r="B964" s="10" t="s">
        <v>2408</v>
      </c>
      <c r="C964" s="10" t="s">
        <v>2100</v>
      </c>
      <c r="D964" s="10"/>
      <c r="E964" s="10" t="s">
        <v>689</v>
      </c>
      <c r="F964" s="10" t="s">
        <v>2172</v>
      </c>
      <c r="G964" s="10">
        <v>559704663.27999997</v>
      </c>
      <c r="H964" s="10">
        <v>0</v>
      </c>
      <c r="I964" s="10">
        <v>0</v>
      </c>
      <c r="J964" s="10">
        <v>0</v>
      </c>
      <c r="K964" s="10">
        <f t="shared" si="133"/>
        <v>559704663.27999997</v>
      </c>
      <c r="L964" s="10">
        <v>0</v>
      </c>
      <c r="M964" s="10">
        <v>728093962.82105923</v>
      </c>
      <c r="N964" s="10">
        <v>4472630.3065687716</v>
      </c>
      <c r="O964" s="10">
        <v>88950692.870000005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f t="shared" si="127"/>
        <v>1381221949.2776279</v>
      </c>
      <c r="W964" s="29">
        <v>559704663.27999997</v>
      </c>
      <c r="X964" s="29">
        <f t="shared" si="128"/>
        <v>728093962.82105923</v>
      </c>
      <c r="Y964" s="29">
        <f t="shared" si="129"/>
        <v>93423323.176568776</v>
      </c>
      <c r="Z964" s="29">
        <f t="shared" si="130"/>
        <v>1381221949.2776279</v>
      </c>
      <c r="AA964" s="27">
        <v>556134266.61000001</v>
      </c>
      <c r="AB964" s="29">
        <f t="shared" si="131"/>
        <v>825087682.66762793</v>
      </c>
      <c r="AC964" s="28">
        <v>0</v>
      </c>
      <c r="AD964" s="28">
        <v>0</v>
      </c>
      <c r="AE964" s="28"/>
      <c r="AF964" s="27">
        <v>0</v>
      </c>
      <c r="AG964" s="27">
        <f t="shared" si="126"/>
        <v>0</v>
      </c>
      <c r="AH964" s="27">
        <v>43108</v>
      </c>
      <c r="AI964" s="29">
        <f t="shared" si="132"/>
        <v>825130790.66762793</v>
      </c>
    </row>
    <row r="965" spans="1:35" ht="30" x14ac:dyDescent="0.25">
      <c r="A965" s="11" t="s">
        <v>1214</v>
      </c>
      <c r="B965" s="10" t="s">
        <v>2408</v>
      </c>
      <c r="C965" s="10" t="s">
        <v>2100</v>
      </c>
      <c r="D965" s="10"/>
      <c r="E965" s="10" t="s">
        <v>690</v>
      </c>
      <c r="F965" s="10" t="s">
        <v>2173</v>
      </c>
      <c r="G965" s="10">
        <v>1199656134.3499999</v>
      </c>
      <c r="H965" s="10">
        <v>0</v>
      </c>
      <c r="I965" s="10">
        <v>0</v>
      </c>
      <c r="J965" s="10">
        <v>0</v>
      </c>
      <c r="K965" s="10">
        <f t="shared" si="133"/>
        <v>1199656134.3499999</v>
      </c>
      <c r="L965" s="10">
        <v>0</v>
      </c>
      <c r="M965" s="10">
        <v>1026635433.385499</v>
      </c>
      <c r="N965" s="10">
        <v>11219248.27282685</v>
      </c>
      <c r="O965" s="10">
        <v>225483742.28999999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f t="shared" si="127"/>
        <v>2462994558.2983255</v>
      </c>
      <c r="W965" s="29">
        <v>1199656134.3499999</v>
      </c>
      <c r="X965" s="29">
        <f t="shared" si="128"/>
        <v>1026635433.385499</v>
      </c>
      <c r="Y965" s="29">
        <f t="shared" si="129"/>
        <v>236702990.56282684</v>
      </c>
      <c r="Z965" s="29">
        <f t="shared" si="130"/>
        <v>2462994558.2983255</v>
      </c>
      <c r="AA965" s="27">
        <v>1073422539.42</v>
      </c>
      <c r="AB965" s="29">
        <f t="shared" si="131"/>
        <v>1389572018.8783255</v>
      </c>
      <c r="AC965" s="28">
        <v>0</v>
      </c>
      <c r="AD965" s="28">
        <v>0</v>
      </c>
      <c r="AE965" s="28"/>
      <c r="AF965" s="27">
        <v>0</v>
      </c>
      <c r="AG965" s="27">
        <f t="shared" si="126"/>
        <v>0</v>
      </c>
      <c r="AH965" s="27">
        <v>92617</v>
      </c>
      <c r="AI965" s="29">
        <f t="shared" si="132"/>
        <v>1389664635.8783255</v>
      </c>
    </row>
    <row r="966" spans="1:35" ht="30" x14ac:dyDescent="0.25">
      <c r="A966" s="11" t="s">
        <v>1214</v>
      </c>
      <c r="B966" s="10" t="s">
        <v>2408</v>
      </c>
      <c r="C966" s="10" t="s">
        <v>2100</v>
      </c>
      <c r="D966" s="10"/>
      <c r="E966" s="10" t="s">
        <v>691</v>
      </c>
      <c r="F966" s="10" t="s">
        <v>2174</v>
      </c>
      <c r="G966" s="10">
        <v>360709927.73000002</v>
      </c>
      <c r="H966" s="10">
        <v>0</v>
      </c>
      <c r="I966" s="10">
        <v>0</v>
      </c>
      <c r="J966" s="10">
        <v>0</v>
      </c>
      <c r="K966" s="10">
        <f t="shared" si="133"/>
        <v>360709927.73000002</v>
      </c>
      <c r="L966" s="10">
        <v>0</v>
      </c>
      <c r="M966" s="10">
        <v>96881488.183115482</v>
      </c>
      <c r="N966" s="10">
        <v>2714808.3947572857</v>
      </c>
      <c r="O966" s="10">
        <v>55079419.869999997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f t="shared" si="127"/>
        <v>515385644.17787278</v>
      </c>
      <c r="W966" s="29">
        <v>360709927.73000002</v>
      </c>
      <c r="X966" s="29">
        <f t="shared" si="128"/>
        <v>96881488.183115482</v>
      </c>
      <c r="Y966" s="29">
        <f t="shared" si="129"/>
        <v>57794228.264757283</v>
      </c>
      <c r="Z966" s="29">
        <f t="shared" si="130"/>
        <v>515385644.17787278</v>
      </c>
      <c r="AA966" s="27">
        <v>0</v>
      </c>
      <c r="AB966" s="29">
        <f t="shared" si="131"/>
        <v>515385644.17787278</v>
      </c>
      <c r="AC966" s="28">
        <v>0</v>
      </c>
      <c r="AD966" s="28">
        <v>0</v>
      </c>
      <c r="AE966" s="28"/>
      <c r="AF966" s="27">
        <v>0</v>
      </c>
      <c r="AG966" s="27">
        <f t="shared" si="126"/>
        <v>0</v>
      </c>
      <c r="AH966" s="27">
        <v>27576</v>
      </c>
      <c r="AI966" s="29">
        <f t="shared" si="132"/>
        <v>515413220.17787278</v>
      </c>
    </row>
    <row r="967" spans="1:35" ht="30" x14ac:dyDescent="0.25">
      <c r="A967" s="11" t="s">
        <v>1214</v>
      </c>
      <c r="B967" s="10" t="s">
        <v>2408</v>
      </c>
      <c r="C967" s="10" t="s">
        <v>2100</v>
      </c>
      <c r="D967" s="10"/>
      <c r="E967" s="10" t="s">
        <v>692</v>
      </c>
      <c r="F967" s="10" t="s">
        <v>1482</v>
      </c>
      <c r="G967" s="10">
        <v>638250810.69000006</v>
      </c>
      <c r="H967" s="10">
        <v>0</v>
      </c>
      <c r="I967" s="10">
        <v>0</v>
      </c>
      <c r="J967" s="10">
        <v>0</v>
      </c>
      <c r="K967" s="10">
        <f t="shared" si="133"/>
        <v>638250810.69000006</v>
      </c>
      <c r="L967" s="10">
        <v>0</v>
      </c>
      <c r="M967" s="10">
        <v>381922735.21597683</v>
      </c>
      <c r="N967" s="10">
        <v>5408801.5160796344</v>
      </c>
      <c r="O967" s="10">
        <v>106526401.81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f t="shared" si="127"/>
        <v>1132108749.2320566</v>
      </c>
      <c r="W967" s="29">
        <v>638250810.69000006</v>
      </c>
      <c r="X967" s="29">
        <f t="shared" si="128"/>
        <v>381922735.21597683</v>
      </c>
      <c r="Y967" s="29">
        <f t="shared" si="129"/>
        <v>111935203.32607964</v>
      </c>
      <c r="Z967" s="29">
        <f t="shared" si="130"/>
        <v>1132108749.2320566</v>
      </c>
      <c r="AA967" s="27">
        <v>110000000</v>
      </c>
      <c r="AB967" s="29">
        <f t="shared" si="131"/>
        <v>1022108749.2320566</v>
      </c>
      <c r="AC967" s="28">
        <v>0</v>
      </c>
      <c r="AD967" s="28">
        <v>0</v>
      </c>
      <c r="AE967" s="28"/>
      <c r="AF967" s="27">
        <v>0</v>
      </c>
      <c r="AG967" s="27">
        <f t="shared" si="126"/>
        <v>0</v>
      </c>
      <c r="AH967" s="27">
        <v>48523</v>
      </c>
      <c r="AI967" s="29">
        <f t="shared" si="132"/>
        <v>1022157272.2320566</v>
      </c>
    </row>
    <row r="968" spans="1:35" ht="30" x14ac:dyDescent="0.25">
      <c r="A968" s="11" t="s">
        <v>1214</v>
      </c>
      <c r="B968" s="10" t="s">
        <v>2408</v>
      </c>
      <c r="C968" s="10" t="s">
        <v>2100</v>
      </c>
      <c r="D968" s="10"/>
      <c r="E968" s="10" t="s">
        <v>693</v>
      </c>
      <c r="F968" s="10" t="s">
        <v>2175</v>
      </c>
      <c r="G968" s="10">
        <v>557947205.65999997</v>
      </c>
      <c r="H968" s="10">
        <v>0</v>
      </c>
      <c r="I968" s="10">
        <v>0</v>
      </c>
      <c r="J968" s="10">
        <v>0</v>
      </c>
      <c r="K968" s="10">
        <f t="shared" si="133"/>
        <v>557947205.65999997</v>
      </c>
      <c r="L968" s="10">
        <v>0</v>
      </c>
      <c r="M968" s="10">
        <v>190400819.81097174</v>
      </c>
      <c r="N968" s="10">
        <v>5516096.0572282672</v>
      </c>
      <c r="O968" s="10">
        <v>110588869.66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f t="shared" si="127"/>
        <v>864452991.18819988</v>
      </c>
      <c r="W968" s="29">
        <v>557947205.65999997</v>
      </c>
      <c r="X968" s="29">
        <f t="shared" si="128"/>
        <v>190400819.81097174</v>
      </c>
      <c r="Y968" s="29">
        <f t="shared" si="129"/>
        <v>116104965.71722826</v>
      </c>
      <c r="Z968" s="29">
        <f t="shared" si="130"/>
        <v>864452991.1882</v>
      </c>
      <c r="AA968" s="27">
        <v>0</v>
      </c>
      <c r="AB968" s="29">
        <f t="shared" si="131"/>
        <v>864452991.1882</v>
      </c>
      <c r="AC968" s="28">
        <v>0</v>
      </c>
      <c r="AD968" s="28">
        <v>0</v>
      </c>
      <c r="AE968" s="28"/>
      <c r="AF968" s="27">
        <v>0</v>
      </c>
      <c r="AG968" s="27">
        <f t="shared" si="126"/>
        <v>0</v>
      </c>
      <c r="AH968" s="27">
        <v>42563</v>
      </c>
      <c r="AI968" s="29">
        <f t="shared" si="132"/>
        <v>864495554.1882</v>
      </c>
    </row>
    <row r="969" spans="1:35" ht="30" x14ac:dyDescent="0.25">
      <c r="A969" s="11" t="s">
        <v>1214</v>
      </c>
      <c r="B969" s="10" t="s">
        <v>2408</v>
      </c>
      <c r="C969" s="10" t="s">
        <v>2100</v>
      </c>
      <c r="D969" s="10"/>
      <c r="E969" s="10" t="s">
        <v>1154</v>
      </c>
      <c r="F969" s="10" t="s">
        <v>2176</v>
      </c>
      <c r="G969" s="10">
        <v>0</v>
      </c>
      <c r="H969" s="10">
        <v>0</v>
      </c>
      <c r="I969" s="10">
        <v>0</v>
      </c>
      <c r="J969" s="10">
        <v>0</v>
      </c>
      <c r="K969" s="10">
        <f t="shared" si="133"/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f t="shared" si="127"/>
        <v>0</v>
      </c>
      <c r="W969" s="29">
        <v>0</v>
      </c>
      <c r="X969" s="29">
        <f t="shared" si="128"/>
        <v>0</v>
      </c>
      <c r="Y969" s="29">
        <f t="shared" si="129"/>
        <v>0</v>
      </c>
      <c r="Z969" s="29">
        <f t="shared" si="130"/>
        <v>0</v>
      </c>
      <c r="AA969" s="27">
        <v>0</v>
      </c>
      <c r="AB969" s="29">
        <f t="shared" si="131"/>
        <v>0</v>
      </c>
      <c r="AC969" s="28">
        <v>0</v>
      </c>
      <c r="AD969" s="28">
        <v>0</v>
      </c>
      <c r="AE969" s="28"/>
      <c r="AF969" s="27">
        <v>0</v>
      </c>
      <c r="AG969" s="27">
        <f t="shared" si="126"/>
        <v>0</v>
      </c>
      <c r="AH969" s="27">
        <v>0</v>
      </c>
      <c r="AI969" s="29">
        <f t="shared" si="132"/>
        <v>0</v>
      </c>
    </row>
    <row r="970" spans="1:35" ht="30" x14ac:dyDescent="0.25">
      <c r="A970" s="11" t="s">
        <v>1214</v>
      </c>
      <c r="B970" s="10" t="s">
        <v>2408</v>
      </c>
      <c r="C970" s="10" t="s">
        <v>2100</v>
      </c>
      <c r="D970" s="10"/>
      <c r="E970" s="10" t="s">
        <v>1155</v>
      </c>
      <c r="F970" s="10" t="s">
        <v>2177</v>
      </c>
      <c r="G970" s="10">
        <v>0</v>
      </c>
      <c r="H970" s="10">
        <v>0</v>
      </c>
      <c r="I970" s="10">
        <v>0</v>
      </c>
      <c r="J970" s="10">
        <v>0</v>
      </c>
      <c r="K970" s="10">
        <f t="shared" si="133"/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f t="shared" si="127"/>
        <v>0</v>
      </c>
      <c r="W970" s="29">
        <v>0</v>
      </c>
      <c r="X970" s="29">
        <f t="shared" si="128"/>
        <v>0</v>
      </c>
      <c r="Y970" s="29">
        <f t="shared" si="129"/>
        <v>0</v>
      </c>
      <c r="Z970" s="29">
        <f t="shared" si="130"/>
        <v>0</v>
      </c>
      <c r="AA970" s="27">
        <v>0</v>
      </c>
      <c r="AB970" s="29">
        <f t="shared" si="131"/>
        <v>0</v>
      </c>
      <c r="AC970" s="28">
        <v>0</v>
      </c>
      <c r="AD970" s="28">
        <v>0</v>
      </c>
      <c r="AE970" s="28"/>
      <c r="AF970" s="27">
        <v>0</v>
      </c>
      <c r="AG970" s="27">
        <f t="shared" ref="AG970:AG1033" si="134">SUM(AC970:AF970)</f>
        <v>0</v>
      </c>
      <c r="AH970" s="27">
        <v>0</v>
      </c>
      <c r="AI970" s="29">
        <f t="shared" si="132"/>
        <v>0</v>
      </c>
    </row>
    <row r="971" spans="1:35" ht="30" x14ac:dyDescent="0.25">
      <c r="A971" s="11" t="s">
        <v>1214</v>
      </c>
      <c r="B971" s="10" t="s">
        <v>2407</v>
      </c>
      <c r="C971" s="10" t="s">
        <v>1679</v>
      </c>
      <c r="D971" s="10"/>
      <c r="E971" s="10" t="s">
        <v>695</v>
      </c>
      <c r="F971" s="10" t="s">
        <v>1679</v>
      </c>
      <c r="G971" s="10">
        <v>0</v>
      </c>
      <c r="H971" s="10">
        <v>0</v>
      </c>
      <c r="I971" s="10">
        <v>0</v>
      </c>
      <c r="J971" s="10">
        <v>0</v>
      </c>
      <c r="K971" s="10">
        <f t="shared" si="133"/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f t="shared" si="127"/>
        <v>0</v>
      </c>
      <c r="W971" s="29">
        <v>0</v>
      </c>
      <c r="X971" s="29">
        <f t="shared" si="128"/>
        <v>0</v>
      </c>
      <c r="Y971" s="29">
        <f t="shared" si="129"/>
        <v>0</v>
      </c>
      <c r="Z971" s="29">
        <f t="shared" si="130"/>
        <v>0</v>
      </c>
      <c r="AA971" s="27">
        <v>0</v>
      </c>
      <c r="AB971" s="29">
        <f t="shared" si="131"/>
        <v>0</v>
      </c>
      <c r="AC971" s="28">
        <v>0</v>
      </c>
      <c r="AD971" s="28">
        <v>0</v>
      </c>
      <c r="AE971" s="28"/>
      <c r="AF971" s="27">
        <v>0</v>
      </c>
      <c r="AG971" s="27">
        <f t="shared" si="134"/>
        <v>0</v>
      </c>
      <c r="AH971" s="27">
        <v>0</v>
      </c>
      <c r="AI971" s="29">
        <f t="shared" si="132"/>
        <v>0</v>
      </c>
    </row>
    <row r="972" spans="1:35" ht="30" x14ac:dyDescent="0.25">
      <c r="A972" s="11" t="s">
        <v>1214</v>
      </c>
      <c r="B972" s="10" t="s">
        <v>2407</v>
      </c>
      <c r="C972" s="10" t="s">
        <v>1679</v>
      </c>
      <c r="D972" s="10"/>
      <c r="E972" s="10" t="s">
        <v>696</v>
      </c>
      <c r="F972" s="10" t="s">
        <v>2178</v>
      </c>
      <c r="G972" s="10">
        <v>18602100274.549999</v>
      </c>
      <c r="H972" s="10">
        <v>0</v>
      </c>
      <c r="I972" s="10">
        <v>0</v>
      </c>
      <c r="J972" s="10">
        <v>0</v>
      </c>
      <c r="K972" s="10">
        <f t="shared" si="133"/>
        <v>18602100274.549999</v>
      </c>
      <c r="L972" s="10">
        <v>0</v>
      </c>
      <c r="M972" s="10">
        <v>10241072504.547554</v>
      </c>
      <c r="N972" s="10">
        <v>186322647.41895676</v>
      </c>
      <c r="O972" s="10">
        <v>3720173711.8400002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f t="shared" si="127"/>
        <v>32749669138.35651</v>
      </c>
      <c r="W972" s="29">
        <v>18602100274.549999</v>
      </c>
      <c r="X972" s="29">
        <f t="shared" si="128"/>
        <v>10241072504.547554</v>
      </c>
      <c r="Y972" s="29">
        <f t="shared" si="129"/>
        <v>3906496359.2589569</v>
      </c>
      <c r="Z972" s="29">
        <f t="shared" si="130"/>
        <v>32749669138.35651</v>
      </c>
      <c r="AA972" s="27">
        <v>13006674093.450001</v>
      </c>
      <c r="AB972" s="29">
        <f t="shared" si="131"/>
        <v>19742995044.906509</v>
      </c>
      <c r="AC972" s="28">
        <v>0</v>
      </c>
      <c r="AD972" s="28">
        <v>0</v>
      </c>
      <c r="AE972" s="28"/>
      <c r="AF972" s="27">
        <v>0</v>
      </c>
      <c r="AG972" s="27">
        <f t="shared" si="134"/>
        <v>0</v>
      </c>
      <c r="AH972" s="27">
        <v>480056</v>
      </c>
      <c r="AI972" s="29">
        <f t="shared" si="132"/>
        <v>19743475100.906509</v>
      </c>
    </row>
    <row r="973" spans="1:35" ht="30" x14ac:dyDescent="0.25">
      <c r="A973" s="11" t="s">
        <v>1214</v>
      </c>
      <c r="B973" s="10" t="s">
        <v>2407</v>
      </c>
      <c r="C973" s="10" t="s">
        <v>1679</v>
      </c>
      <c r="D973" s="10"/>
      <c r="E973" s="10" t="s">
        <v>697</v>
      </c>
      <c r="F973" s="10" t="s">
        <v>1493</v>
      </c>
      <c r="G973" s="10">
        <v>1634097610.1900001</v>
      </c>
      <c r="H973" s="10">
        <v>0</v>
      </c>
      <c r="I973" s="10">
        <v>0</v>
      </c>
      <c r="J973" s="10">
        <v>0</v>
      </c>
      <c r="K973" s="10">
        <f t="shared" si="133"/>
        <v>1634097610.1900001</v>
      </c>
      <c r="L973" s="10">
        <v>0</v>
      </c>
      <c r="M973" s="10">
        <v>186510432.00112236</v>
      </c>
      <c r="N973" s="10">
        <v>6336372.8434702754</v>
      </c>
      <c r="O973" s="10">
        <v>124792794.62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f t="shared" si="127"/>
        <v>1951737209.654593</v>
      </c>
      <c r="W973" s="29">
        <v>1634097610.1900001</v>
      </c>
      <c r="X973" s="29">
        <f t="shared" si="128"/>
        <v>186510432.00112236</v>
      </c>
      <c r="Y973" s="29">
        <f t="shared" si="129"/>
        <v>131129167.46347028</v>
      </c>
      <c r="Z973" s="29">
        <f t="shared" si="130"/>
        <v>1951737209.6545928</v>
      </c>
      <c r="AA973" s="27">
        <v>1347586118.4200001</v>
      </c>
      <c r="AB973" s="29">
        <f t="shared" si="131"/>
        <v>604151091.23459268</v>
      </c>
      <c r="AC973" s="28">
        <v>0</v>
      </c>
      <c r="AD973" s="28">
        <v>0</v>
      </c>
      <c r="AE973" s="28"/>
      <c r="AF973" s="27">
        <v>0</v>
      </c>
      <c r="AG973" s="27">
        <f t="shared" si="134"/>
        <v>0</v>
      </c>
      <c r="AH973" s="27">
        <v>125668</v>
      </c>
      <c r="AI973" s="29">
        <f t="shared" si="132"/>
        <v>604276759.23459268</v>
      </c>
    </row>
    <row r="974" spans="1:35" ht="30" x14ac:dyDescent="0.25">
      <c r="A974" s="11" t="s">
        <v>1214</v>
      </c>
      <c r="B974" s="10" t="s">
        <v>2407</v>
      </c>
      <c r="C974" s="10" t="s">
        <v>1679</v>
      </c>
      <c r="D974" s="10"/>
      <c r="E974" s="10" t="s">
        <v>698</v>
      </c>
      <c r="F974" s="10" t="s">
        <v>2179</v>
      </c>
      <c r="G974" s="10">
        <v>1747495820.71</v>
      </c>
      <c r="H974" s="10">
        <v>0</v>
      </c>
      <c r="I974" s="10">
        <v>0</v>
      </c>
      <c r="J974" s="10">
        <v>0</v>
      </c>
      <c r="K974" s="10">
        <f t="shared" si="133"/>
        <v>1747495820.71</v>
      </c>
      <c r="L974" s="10">
        <v>0</v>
      </c>
      <c r="M974" s="10">
        <v>1274198411.6168871</v>
      </c>
      <c r="N974" s="10">
        <v>8072331.2099964619</v>
      </c>
      <c r="O974" s="10">
        <v>159791340.47999999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f t="shared" si="127"/>
        <v>3189557904.0168834</v>
      </c>
      <c r="W974" s="29">
        <v>1747495820.71</v>
      </c>
      <c r="X974" s="29">
        <f t="shared" si="128"/>
        <v>1274198411.6168871</v>
      </c>
      <c r="Y974" s="29">
        <f t="shared" si="129"/>
        <v>167863671.68999645</v>
      </c>
      <c r="Z974" s="29">
        <f t="shared" si="130"/>
        <v>3189557904.0168834</v>
      </c>
      <c r="AA974" s="27">
        <v>1338106637.49</v>
      </c>
      <c r="AB974" s="29">
        <f t="shared" si="131"/>
        <v>1851451266.5268834</v>
      </c>
      <c r="AC974" s="28">
        <v>0</v>
      </c>
      <c r="AD974" s="28">
        <v>0</v>
      </c>
      <c r="AE974" s="28"/>
      <c r="AF974" s="27">
        <v>37490773.479999997</v>
      </c>
      <c r="AG974" s="27">
        <f t="shared" si="134"/>
        <v>37490773.479999997</v>
      </c>
      <c r="AH974" s="27">
        <v>135577</v>
      </c>
      <c r="AI974" s="29">
        <f t="shared" si="132"/>
        <v>1889077617.0068834</v>
      </c>
    </row>
    <row r="975" spans="1:35" ht="30" x14ac:dyDescent="0.25">
      <c r="A975" s="11" t="s">
        <v>1214</v>
      </c>
      <c r="B975" s="10" t="s">
        <v>2407</v>
      </c>
      <c r="C975" s="10" t="s">
        <v>1679</v>
      </c>
      <c r="D975" s="10"/>
      <c r="E975" s="10" t="s">
        <v>699</v>
      </c>
      <c r="F975" s="10" t="s">
        <v>2180</v>
      </c>
      <c r="G975" s="10">
        <v>2032258711.6800001</v>
      </c>
      <c r="H975" s="10">
        <v>0</v>
      </c>
      <c r="I975" s="10">
        <v>0</v>
      </c>
      <c r="J975" s="10">
        <v>0</v>
      </c>
      <c r="K975" s="10">
        <f t="shared" si="133"/>
        <v>2032258711.6800001</v>
      </c>
      <c r="L975" s="10">
        <v>0</v>
      </c>
      <c r="M975" s="10">
        <v>126821499.60263568</v>
      </c>
      <c r="N975" s="10">
        <v>3730028.7814242244</v>
      </c>
      <c r="O975" s="10">
        <v>71461677.260000005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f t="shared" si="127"/>
        <v>2234271917.32406</v>
      </c>
      <c r="W975" s="29">
        <v>2032258711.6800001</v>
      </c>
      <c r="X975" s="29">
        <f t="shared" si="128"/>
        <v>126821499.60263568</v>
      </c>
      <c r="Y975" s="29">
        <f t="shared" si="129"/>
        <v>75191706.04142423</v>
      </c>
      <c r="Z975" s="29">
        <f t="shared" si="130"/>
        <v>2234271917.32406</v>
      </c>
      <c r="AA975" s="27">
        <v>0</v>
      </c>
      <c r="AB975" s="29">
        <f t="shared" si="131"/>
        <v>2234271917.32406</v>
      </c>
      <c r="AC975" s="28">
        <v>0</v>
      </c>
      <c r="AD975" s="28">
        <v>0</v>
      </c>
      <c r="AE975" s="28"/>
      <c r="AF975" s="27">
        <v>0</v>
      </c>
      <c r="AG975" s="27">
        <f t="shared" si="134"/>
        <v>0</v>
      </c>
      <c r="AH975" s="27">
        <v>156049</v>
      </c>
      <c r="AI975" s="29">
        <f t="shared" si="132"/>
        <v>2234427966.32406</v>
      </c>
    </row>
    <row r="976" spans="1:35" ht="30" x14ac:dyDescent="0.25">
      <c r="A976" s="11" t="s">
        <v>1214</v>
      </c>
      <c r="B976" s="10" t="s">
        <v>2407</v>
      </c>
      <c r="C976" s="10" t="s">
        <v>1679</v>
      </c>
      <c r="D976" s="10"/>
      <c r="E976" s="10" t="s">
        <v>700</v>
      </c>
      <c r="F976" s="10" t="s">
        <v>2181</v>
      </c>
      <c r="G976" s="10">
        <v>4085963274.25</v>
      </c>
      <c r="H976" s="10">
        <v>0</v>
      </c>
      <c r="I976" s="10">
        <v>0</v>
      </c>
      <c r="J976" s="10">
        <v>0</v>
      </c>
      <c r="K976" s="10">
        <f t="shared" si="133"/>
        <v>4085963274.25</v>
      </c>
      <c r="L976" s="10">
        <v>0</v>
      </c>
      <c r="M976" s="10">
        <v>4012353358.3961668</v>
      </c>
      <c r="N976" s="10">
        <v>41386843.414896727</v>
      </c>
      <c r="O976" s="10">
        <v>814322226.07000005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f t="shared" si="127"/>
        <v>8954025702.1310635</v>
      </c>
      <c r="W976" s="29">
        <v>4085963274.25</v>
      </c>
      <c r="X976" s="29">
        <f t="shared" si="128"/>
        <v>4012353358.3961668</v>
      </c>
      <c r="Y976" s="29">
        <f t="shared" si="129"/>
        <v>855709069.48489678</v>
      </c>
      <c r="Z976" s="29">
        <f t="shared" si="130"/>
        <v>8954025702.1310635</v>
      </c>
      <c r="AA976" s="27">
        <v>7546851916.9200001</v>
      </c>
      <c r="AB976" s="29">
        <f t="shared" si="131"/>
        <v>1407173785.2110634</v>
      </c>
      <c r="AC976" s="28">
        <v>0</v>
      </c>
      <c r="AD976" s="28">
        <v>0</v>
      </c>
      <c r="AE976" s="28"/>
      <c r="AF976" s="27">
        <v>0</v>
      </c>
      <c r="AG976" s="27">
        <f t="shared" si="134"/>
        <v>0</v>
      </c>
      <c r="AH976" s="27">
        <v>174334</v>
      </c>
      <c r="AI976" s="29">
        <f t="shared" si="132"/>
        <v>1407348119.2110634</v>
      </c>
    </row>
    <row r="977" spans="1:35" ht="30" x14ac:dyDescent="0.25">
      <c r="A977" s="11" t="s">
        <v>1214</v>
      </c>
      <c r="B977" s="10" t="s">
        <v>2407</v>
      </c>
      <c r="C977" s="10" t="s">
        <v>1679</v>
      </c>
      <c r="D977" s="10"/>
      <c r="E977" s="10" t="s">
        <v>701</v>
      </c>
      <c r="F977" s="10" t="s">
        <v>2182</v>
      </c>
      <c r="G977" s="10">
        <v>1748599317.9200001</v>
      </c>
      <c r="H977" s="10">
        <v>0</v>
      </c>
      <c r="I977" s="10">
        <v>0</v>
      </c>
      <c r="J977" s="10">
        <v>0</v>
      </c>
      <c r="K977" s="10">
        <f t="shared" si="133"/>
        <v>1748599317.9200001</v>
      </c>
      <c r="L977" s="10">
        <v>0</v>
      </c>
      <c r="M977" s="10">
        <v>1620094282.9988542</v>
      </c>
      <c r="N977" s="10">
        <v>9280697.024076581</v>
      </c>
      <c r="O977" s="10">
        <v>187176566.38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f t="shared" si="127"/>
        <v>3565150864.3229308</v>
      </c>
      <c r="W977" s="29">
        <v>1748599317.9200001</v>
      </c>
      <c r="X977" s="29">
        <f t="shared" si="128"/>
        <v>1620094282.9988542</v>
      </c>
      <c r="Y977" s="29">
        <f t="shared" si="129"/>
        <v>196457263.40407658</v>
      </c>
      <c r="Z977" s="29">
        <f t="shared" si="130"/>
        <v>3565150864.3229308</v>
      </c>
      <c r="AA977" s="27">
        <v>2155530481.1999998</v>
      </c>
      <c r="AB977" s="29">
        <f t="shared" si="131"/>
        <v>1409620383.122931</v>
      </c>
      <c r="AC977" s="28">
        <v>0</v>
      </c>
      <c r="AD977" s="28">
        <v>0</v>
      </c>
      <c r="AE977" s="28"/>
      <c r="AF977" s="27">
        <v>0</v>
      </c>
      <c r="AG977" s="27">
        <f t="shared" si="134"/>
        <v>0</v>
      </c>
      <c r="AH977" s="27">
        <v>135459</v>
      </c>
      <c r="AI977" s="29">
        <f t="shared" si="132"/>
        <v>1409755842.122931</v>
      </c>
    </row>
    <row r="978" spans="1:35" ht="30" x14ac:dyDescent="0.25">
      <c r="A978" s="11" t="s">
        <v>1214</v>
      </c>
      <c r="B978" s="10" t="s">
        <v>2407</v>
      </c>
      <c r="C978" s="10" t="s">
        <v>1679</v>
      </c>
      <c r="D978" s="10"/>
      <c r="E978" s="10" t="s">
        <v>702</v>
      </c>
      <c r="F978" s="10" t="s">
        <v>2183</v>
      </c>
      <c r="G978" s="10">
        <v>1559338097.6700001</v>
      </c>
      <c r="H978" s="10">
        <v>0</v>
      </c>
      <c r="I978" s="10">
        <v>0</v>
      </c>
      <c r="J978" s="10">
        <v>0</v>
      </c>
      <c r="K978" s="10">
        <f t="shared" si="133"/>
        <v>1559338097.6700001</v>
      </c>
      <c r="L978" s="10">
        <v>0</v>
      </c>
      <c r="M978" s="10">
        <v>154993831.02570593</v>
      </c>
      <c r="N978" s="10">
        <v>2861954.428873986</v>
      </c>
      <c r="O978" s="10">
        <v>55944645.240000002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f t="shared" si="127"/>
        <v>1773138528.3645799</v>
      </c>
      <c r="W978" s="29">
        <v>1559338097.6700001</v>
      </c>
      <c r="X978" s="29">
        <f t="shared" si="128"/>
        <v>154993831.02570593</v>
      </c>
      <c r="Y978" s="29">
        <f t="shared" si="129"/>
        <v>58806599.668873988</v>
      </c>
      <c r="Z978" s="29">
        <f t="shared" si="130"/>
        <v>1773138528.3645799</v>
      </c>
      <c r="AA978" s="27">
        <v>0</v>
      </c>
      <c r="AB978" s="29">
        <f t="shared" si="131"/>
        <v>1773138528.3645799</v>
      </c>
      <c r="AC978" s="28">
        <v>0</v>
      </c>
      <c r="AD978" s="28">
        <v>0</v>
      </c>
      <c r="AE978" s="28"/>
      <c r="AF978" s="27">
        <v>0</v>
      </c>
      <c r="AG978" s="27">
        <f t="shared" si="134"/>
        <v>0</v>
      </c>
      <c r="AH978" s="27">
        <v>119865</v>
      </c>
      <c r="AI978" s="29">
        <f t="shared" si="132"/>
        <v>1773258393.3645799</v>
      </c>
    </row>
    <row r="979" spans="1:35" ht="30" x14ac:dyDescent="0.25">
      <c r="A979" s="11" t="s">
        <v>1214</v>
      </c>
      <c r="B979" s="10" t="s">
        <v>2407</v>
      </c>
      <c r="C979" s="10" t="s">
        <v>1679</v>
      </c>
      <c r="D979" s="10"/>
      <c r="E979" s="10" t="s">
        <v>703</v>
      </c>
      <c r="F979" s="10" t="s">
        <v>2184</v>
      </c>
      <c r="G979" s="10">
        <v>1558502084.73</v>
      </c>
      <c r="H979" s="10">
        <v>0</v>
      </c>
      <c r="I979" s="10">
        <v>0</v>
      </c>
      <c r="J979" s="10">
        <v>0</v>
      </c>
      <c r="K979" s="10">
        <f t="shared" si="133"/>
        <v>1558502084.73</v>
      </c>
      <c r="L979" s="10">
        <v>0</v>
      </c>
      <c r="M979" s="10">
        <v>284961414.368716</v>
      </c>
      <c r="N979" s="10">
        <v>7095005.0377421081</v>
      </c>
      <c r="O979" s="10">
        <v>141105248.28999999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f t="shared" si="127"/>
        <v>1991663752.4264581</v>
      </c>
      <c r="W979" s="29">
        <v>1558502084.73</v>
      </c>
      <c r="X979" s="29">
        <f t="shared" si="128"/>
        <v>284961414.368716</v>
      </c>
      <c r="Y979" s="29">
        <f t="shared" si="129"/>
        <v>148200253.3277421</v>
      </c>
      <c r="Z979" s="29">
        <f t="shared" si="130"/>
        <v>1991663752.4264581</v>
      </c>
      <c r="AA979" s="27">
        <v>836774738</v>
      </c>
      <c r="AB979" s="29">
        <f t="shared" si="131"/>
        <v>1154889014.4264581</v>
      </c>
      <c r="AC979" s="28">
        <v>0</v>
      </c>
      <c r="AD979" s="28">
        <v>0</v>
      </c>
      <c r="AE979" s="28"/>
      <c r="AF979" s="27">
        <v>0</v>
      </c>
      <c r="AG979" s="27">
        <f t="shared" si="134"/>
        <v>0</v>
      </c>
      <c r="AH979" s="27">
        <v>119500</v>
      </c>
      <c r="AI979" s="29">
        <f t="shared" si="132"/>
        <v>1155008514.4264581</v>
      </c>
    </row>
    <row r="980" spans="1:35" ht="30" x14ac:dyDescent="0.25">
      <c r="A980" s="11" t="s">
        <v>1214</v>
      </c>
      <c r="B980" s="10" t="s">
        <v>2407</v>
      </c>
      <c r="C980" s="10" t="s">
        <v>1679</v>
      </c>
      <c r="D980" s="10"/>
      <c r="E980" s="10" t="s">
        <v>704</v>
      </c>
      <c r="F980" s="10" t="s">
        <v>2185</v>
      </c>
      <c r="G980" s="10">
        <v>1821891560</v>
      </c>
      <c r="H980" s="10">
        <v>0</v>
      </c>
      <c r="I980" s="10">
        <v>0</v>
      </c>
      <c r="J980" s="10">
        <v>0</v>
      </c>
      <c r="K980" s="10">
        <f t="shared" si="133"/>
        <v>1821891560</v>
      </c>
      <c r="L980" s="10">
        <v>0</v>
      </c>
      <c r="M980" s="10">
        <v>774466331.61461473</v>
      </c>
      <c r="N980" s="10">
        <v>13771621.709288478</v>
      </c>
      <c r="O980" s="10">
        <v>276566791.72000003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f t="shared" si="127"/>
        <v>2886696305.0439034</v>
      </c>
      <c r="W980" s="29">
        <v>1821891560</v>
      </c>
      <c r="X980" s="29">
        <f t="shared" si="128"/>
        <v>774466331.61461473</v>
      </c>
      <c r="Y980" s="29">
        <f t="shared" si="129"/>
        <v>290338413.42928851</v>
      </c>
      <c r="Z980" s="29">
        <f t="shared" si="130"/>
        <v>2886696305.0439029</v>
      </c>
      <c r="AA980" s="27">
        <v>608211570.84000003</v>
      </c>
      <c r="AB980" s="29">
        <f t="shared" si="131"/>
        <v>2278484734.2039027</v>
      </c>
      <c r="AC980" s="28">
        <v>0</v>
      </c>
      <c r="AD980" s="28">
        <v>0</v>
      </c>
      <c r="AE980" s="28"/>
      <c r="AF980" s="27">
        <v>0</v>
      </c>
      <c r="AG980" s="27">
        <f t="shared" si="134"/>
        <v>0</v>
      </c>
      <c r="AH980" s="27">
        <v>141461</v>
      </c>
      <c r="AI980" s="29">
        <f t="shared" si="132"/>
        <v>2278626195.2039027</v>
      </c>
    </row>
    <row r="981" spans="1:35" ht="30" x14ac:dyDescent="0.25">
      <c r="A981" s="11" t="s">
        <v>1214</v>
      </c>
      <c r="B981" s="10" t="s">
        <v>2407</v>
      </c>
      <c r="C981" s="10" t="s">
        <v>1679</v>
      </c>
      <c r="D981" s="10"/>
      <c r="E981" s="10" t="s">
        <v>705</v>
      </c>
      <c r="F981" s="10" t="s">
        <v>2186</v>
      </c>
      <c r="G981" s="10">
        <v>2663329934.0500002</v>
      </c>
      <c r="H981" s="10">
        <v>0</v>
      </c>
      <c r="I981" s="10">
        <v>0</v>
      </c>
      <c r="J981" s="10">
        <v>0</v>
      </c>
      <c r="K981" s="10">
        <f t="shared" si="133"/>
        <v>2663329934.0500002</v>
      </c>
      <c r="L981" s="10">
        <v>0</v>
      </c>
      <c r="M981" s="10">
        <v>569665052.78122997</v>
      </c>
      <c r="N981" s="10">
        <v>11776916.133595645</v>
      </c>
      <c r="O981" s="10">
        <v>234939733.43000001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f t="shared" si="127"/>
        <v>3479711636.3948255</v>
      </c>
      <c r="W981" s="29">
        <v>2663329934.0500002</v>
      </c>
      <c r="X981" s="29">
        <f t="shared" si="128"/>
        <v>569665052.78122997</v>
      </c>
      <c r="Y981" s="29">
        <f t="shared" si="129"/>
        <v>246716649.56359565</v>
      </c>
      <c r="Z981" s="29">
        <f t="shared" si="130"/>
        <v>3479711636.3948259</v>
      </c>
      <c r="AA981" s="27">
        <v>1940666181.1500001</v>
      </c>
      <c r="AB981" s="29">
        <f t="shared" si="131"/>
        <v>1539045455.2448258</v>
      </c>
      <c r="AC981" s="28">
        <v>0</v>
      </c>
      <c r="AD981" s="28">
        <v>0</v>
      </c>
      <c r="AE981" s="28"/>
      <c r="AF981" s="27">
        <v>0</v>
      </c>
      <c r="AG981" s="27">
        <f t="shared" si="134"/>
        <v>0</v>
      </c>
      <c r="AH981" s="27">
        <v>205227</v>
      </c>
      <c r="AI981" s="29">
        <f t="shared" si="132"/>
        <v>1539250682.2448258</v>
      </c>
    </row>
    <row r="982" spans="1:35" ht="30" x14ac:dyDescent="0.25">
      <c r="A982" s="11" t="s">
        <v>1214</v>
      </c>
      <c r="B982" s="10" t="s">
        <v>2407</v>
      </c>
      <c r="C982" s="10" t="s">
        <v>1679</v>
      </c>
      <c r="D982" s="10"/>
      <c r="E982" s="10" t="s">
        <v>706</v>
      </c>
      <c r="F982" s="10" t="s">
        <v>1354</v>
      </c>
      <c r="G982" s="10">
        <v>1653808511.23</v>
      </c>
      <c r="H982" s="10">
        <v>0</v>
      </c>
      <c r="I982" s="10">
        <v>0</v>
      </c>
      <c r="J982" s="10">
        <v>0</v>
      </c>
      <c r="K982" s="10">
        <f t="shared" si="133"/>
        <v>1653808511.23</v>
      </c>
      <c r="L982" s="10">
        <v>0</v>
      </c>
      <c r="M982" s="10">
        <v>364213555.86510181</v>
      </c>
      <c r="N982" s="10">
        <v>7445748.4098127782</v>
      </c>
      <c r="O982" s="10">
        <v>147329737.03999999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f t="shared" si="127"/>
        <v>2172797552.5449147</v>
      </c>
      <c r="W982" s="29">
        <v>1653808511.23</v>
      </c>
      <c r="X982" s="29">
        <f t="shared" si="128"/>
        <v>364213555.86510181</v>
      </c>
      <c r="Y982" s="29">
        <f t="shared" si="129"/>
        <v>154775485.44981277</v>
      </c>
      <c r="Z982" s="29">
        <f t="shared" si="130"/>
        <v>2172797552.5449147</v>
      </c>
      <c r="AA982" s="27">
        <v>757100976.52999997</v>
      </c>
      <c r="AB982" s="29">
        <f t="shared" si="131"/>
        <v>1415696576.0149148</v>
      </c>
      <c r="AC982" s="28">
        <v>0</v>
      </c>
      <c r="AD982" s="28">
        <v>0</v>
      </c>
      <c r="AE982" s="28"/>
      <c r="AF982" s="27">
        <v>0</v>
      </c>
      <c r="AG982" s="27">
        <f t="shared" si="134"/>
        <v>0</v>
      </c>
      <c r="AH982" s="27">
        <v>127469</v>
      </c>
      <c r="AI982" s="29">
        <f t="shared" si="132"/>
        <v>1415824045.0149148</v>
      </c>
    </row>
    <row r="983" spans="1:35" ht="30" x14ac:dyDescent="0.25">
      <c r="A983" s="11" t="s">
        <v>1214</v>
      </c>
      <c r="B983" s="10" t="s">
        <v>2407</v>
      </c>
      <c r="C983" s="10" t="s">
        <v>1679</v>
      </c>
      <c r="D983" s="10"/>
      <c r="E983" s="10" t="s">
        <v>707</v>
      </c>
      <c r="F983" s="10" t="s">
        <v>2187</v>
      </c>
      <c r="G983" s="10">
        <v>1650978561.78</v>
      </c>
      <c r="H983" s="10">
        <v>0</v>
      </c>
      <c r="I983" s="10">
        <v>0</v>
      </c>
      <c r="J983" s="10">
        <v>0</v>
      </c>
      <c r="K983" s="10">
        <f t="shared" si="133"/>
        <v>1650978561.78</v>
      </c>
      <c r="L983" s="10">
        <v>0</v>
      </c>
      <c r="M983" s="10">
        <v>1940791847.4440999</v>
      </c>
      <c r="N983" s="10">
        <v>12505936.985998988</v>
      </c>
      <c r="O983" s="10">
        <v>242338415.90000001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f t="shared" si="127"/>
        <v>3846614762.1100993</v>
      </c>
      <c r="W983" s="29">
        <v>1650978561.78</v>
      </c>
      <c r="X983" s="29">
        <f t="shared" si="128"/>
        <v>1940791847.4440999</v>
      </c>
      <c r="Y983" s="29">
        <f t="shared" si="129"/>
        <v>254844352.88599899</v>
      </c>
      <c r="Z983" s="29">
        <f t="shared" si="130"/>
        <v>3846614762.1100993</v>
      </c>
      <c r="AA983" s="27">
        <v>3492478514.29</v>
      </c>
      <c r="AB983" s="29">
        <f t="shared" si="131"/>
        <v>354136247.82009935</v>
      </c>
      <c r="AC983" s="28">
        <v>0</v>
      </c>
      <c r="AD983" s="28">
        <v>0</v>
      </c>
      <c r="AE983" s="28"/>
      <c r="AF983" s="27">
        <v>0</v>
      </c>
      <c r="AG983" s="27">
        <f t="shared" si="134"/>
        <v>0</v>
      </c>
      <c r="AH983" s="27">
        <v>127311</v>
      </c>
      <c r="AI983" s="29">
        <f t="shared" si="132"/>
        <v>354263558.82009935</v>
      </c>
    </row>
    <row r="984" spans="1:35" ht="30" x14ac:dyDescent="0.25">
      <c r="A984" s="11" t="s">
        <v>1214</v>
      </c>
      <c r="B984" s="10" t="s">
        <v>2407</v>
      </c>
      <c r="C984" s="10" t="s">
        <v>1679</v>
      </c>
      <c r="D984" s="10"/>
      <c r="E984" s="10" t="s">
        <v>708</v>
      </c>
      <c r="F984" s="10" t="s">
        <v>2188</v>
      </c>
      <c r="G984" s="10">
        <v>3316670671.9200001</v>
      </c>
      <c r="H984" s="10">
        <v>0</v>
      </c>
      <c r="I984" s="10">
        <v>0</v>
      </c>
      <c r="J984" s="10">
        <v>0</v>
      </c>
      <c r="K984" s="10">
        <f t="shared" si="133"/>
        <v>3316670671.9200001</v>
      </c>
      <c r="L984" s="10">
        <v>0</v>
      </c>
      <c r="M984" s="10">
        <v>1505723410.9212527</v>
      </c>
      <c r="N984" s="10">
        <v>21984227.709744096</v>
      </c>
      <c r="O984" s="10">
        <v>431863369.44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f t="shared" si="127"/>
        <v>5276241679.9909973</v>
      </c>
      <c r="W984" s="29">
        <v>3316670671.9200001</v>
      </c>
      <c r="X984" s="29">
        <f t="shared" si="128"/>
        <v>1505723410.9212527</v>
      </c>
      <c r="Y984" s="29">
        <f t="shared" si="129"/>
        <v>453847597.14974409</v>
      </c>
      <c r="Z984" s="29">
        <f t="shared" si="130"/>
        <v>5276241679.9909973</v>
      </c>
      <c r="AA984" s="27">
        <v>664215979.83000004</v>
      </c>
      <c r="AB984" s="29">
        <f t="shared" si="131"/>
        <v>4612025700.1609974</v>
      </c>
      <c r="AC984" s="28">
        <v>0</v>
      </c>
      <c r="AD984" s="28">
        <v>0</v>
      </c>
      <c r="AE984" s="28"/>
      <c r="AF984" s="27">
        <v>0</v>
      </c>
      <c r="AG984" s="27">
        <f t="shared" si="134"/>
        <v>0</v>
      </c>
      <c r="AH984" s="27">
        <v>255157</v>
      </c>
      <c r="AI984" s="29">
        <f t="shared" si="132"/>
        <v>4612280857.1609974</v>
      </c>
    </row>
    <row r="985" spans="1:35" ht="30" x14ac:dyDescent="0.25">
      <c r="A985" s="11" t="s">
        <v>1214</v>
      </c>
      <c r="B985" s="10" t="s">
        <v>2407</v>
      </c>
      <c r="C985" s="10" t="s">
        <v>1679</v>
      </c>
      <c r="D985" s="10"/>
      <c r="E985" s="10" t="s">
        <v>709</v>
      </c>
      <c r="F985" s="10" t="s">
        <v>2189</v>
      </c>
      <c r="G985" s="10">
        <v>1630356777.3499999</v>
      </c>
      <c r="H985" s="10">
        <v>0</v>
      </c>
      <c r="I985" s="10">
        <v>0</v>
      </c>
      <c r="J985" s="10">
        <v>0</v>
      </c>
      <c r="K985" s="10">
        <f t="shared" si="133"/>
        <v>1630356777.3499999</v>
      </c>
      <c r="L985" s="10">
        <v>0</v>
      </c>
      <c r="M985" s="10">
        <v>493487970.11970401</v>
      </c>
      <c r="N985" s="10">
        <v>9707151.18731004</v>
      </c>
      <c r="O985" s="10">
        <v>192946528.75999999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f t="shared" si="127"/>
        <v>2326498427.4170141</v>
      </c>
      <c r="W985" s="29">
        <v>1630356777.3499999</v>
      </c>
      <c r="X985" s="29">
        <f t="shared" si="128"/>
        <v>493487970.11970401</v>
      </c>
      <c r="Y985" s="29">
        <f t="shared" si="129"/>
        <v>202653679.94731003</v>
      </c>
      <c r="Z985" s="29">
        <f t="shared" si="130"/>
        <v>2326498427.4170141</v>
      </c>
      <c r="AA985" s="27">
        <v>1326638223.9300001</v>
      </c>
      <c r="AB985" s="29">
        <f t="shared" si="131"/>
        <v>999860203.48701406</v>
      </c>
      <c r="AC985" s="28">
        <v>0</v>
      </c>
      <c r="AD985" s="28">
        <v>0</v>
      </c>
      <c r="AE985" s="28"/>
      <c r="AF985" s="27">
        <v>113321842</v>
      </c>
      <c r="AG985" s="27">
        <f t="shared" si="134"/>
        <v>113321842</v>
      </c>
      <c r="AH985" s="27">
        <v>125479</v>
      </c>
      <c r="AI985" s="29">
        <f t="shared" si="132"/>
        <v>1113307524.4870141</v>
      </c>
    </row>
    <row r="986" spans="1:35" ht="30" x14ac:dyDescent="0.25">
      <c r="A986" s="11" t="s">
        <v>1214</v>
      </c>
      <c r="B986" s="10" t="s">
        <v>2407</v>
      </c>
      <c r="C986" s="10" t="s">
        <v>1679</v>
      </c>
      <c r="D986" s="10"/>
      <c r="E986" s="10" t="s">
        <v>710</v>
      </c>
      <c r="F986" s="10" t="s">
        <v>2190</v>
      </c>
      <c r="G986" s="10">
        <v>1935182952.49</v>
      </c>
      <c r="H986" s="10">
        <v>0</v>
      </c>
      <c r="I986" s="10">
        <v>0</v>
      </c>
      <c r="J986" s="10">
        <v>0</v>
      </c>
      <c r="K986" s="10">
        <f t="shared" si="133"/>
        <v>1935182952.49</v>
      </c>
      <c r="L986" s="10">
        <v>0</v>
      </c>
      <c r="M986" s="10">
        <v>1113148503.0229459</v>
      </c>
      <c r="N986" s="10">
        <v>13602842.995973408</v>
      </c>
      <c r="O986" s="10">
        <v>262691105.44999999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f t="shared" si="127"/>
        <v>3324625403.9589195</v>
      </c>
      <c r="W986" s="29">
        <v>1935182952.49</v>
      </c>
      <c r="X986" s="29">
        <f t="shared" si="128"/>
        <v>1113148503.0229459</v>
      </c>
      <c r="Y986" s="29">
        <f t="shared" si="129"/>
        <v>276293948.4459734</v>
      </c>
      <c r="Z986" s="29">
        <f t="shared" si="130"/>
        <v>3324625403.9589195</v>
      </c>
      <c r="AA986" s="27">
        <v>2150443741.54</v>
      </c>
      <c r="AB986" s="29">
        <f t="shared" si="131"/>
        <v>1174181662.4189196</v>
      </c>
      <c r="AC986" s="28">
        <v>0</v>
      </c>
      <c r="AD986" s="28">
        <v>0</v>
      </c>
      <c r="AE986" s="28"/>
      <c r="AF986" s="27">
        <v>0</v>
      </c>
      <c r="AG986" s="27">
        <f t="shared" si="134"/>
        <v>0</v>
      </c>
      <c r="AH986" s="27">
        <v>149031</v>
      </c>
      <c r="AI986" s="29">
        <f t="shared" si="132"/>
        <v>1174330693.4189196</v>
      </c>
    </row>
    <row r="987" spans="1:35" ht="30" x14ac:dyDescent="0.25">
      <c r="A987" s="11" t="s">
        <v>1214</v>
      </c>
      <c r="B987" s="10" t="s">
        <v>2407</v>
      </c>
      <c r="C987" s="10" t="s">
        <v>1679</v>
      </c>
      <c r="D987" s="10"/>
      <c r="E987" s="10" t="s">
        <v>711</v>
      </c>
      <c r="F987" s="10" t="s">
        <v>2191</v>
      </c>
      <c r="G987" s="10">
        <v>2088399478.6500001</v>
      </c>
      <c r="H987" s="10">
        <v>0</v>
      </c>
      <c r="I987" s="10">
        <v>0</v>
      </c>
      <c r="J987" s="10">
        <v>0</v>
      </c>
      <c r="K987" s="10">
        <f t="shared" si="133"/>
        <v>2088399478.6500001</v>
      </c>
      <c r="L987" s="10">
        <v>0</v>
      </c>
      <c r="M987" s="10">
        <v>63501419.304536104</v>
      </c>
      <c r="N987" s="10">
        <v>9416923.0719801188</v>
      </c>
      <c r="O987" s="10">
        <v>190408755.18000001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f t="shared" si="127"/>
        <v>2351726576.2065163</v>
      </c>
      <c r="W987" s="29">
        <v>2088399478.6500001</v>
      </c>
      <c r="X987" s="29">
        <f t="shared" si="128"/>
        <v>63501419.304536104</v>
      </c>
      <c r="Y987" s="29">
        <f t="shared" si="129"/>
        <v>199825678.25198013</v>
      </c>
      <c r="Z987" s="29">
        <f t="shared" si="130"/>
        <v>2351726576.2065167</v>
      </c>
      <c r="AA987" s="27">
        <v>2080929065.6099999</v>
      </c>
      <c r="AB987" s="29">
        <f t="shared" si="131"/>
        <v>270797510.59651685</v>
      </c>
      <c r="AC987" s="28">
        <v>0</v>
      </c>
      <c r="AD987" s="28">
        <v>0</v>
      </c>
      <c r="AE987" s="28"/>
      <c r="AF987" s="27">
        <v>0</v>
      </c>
      <c r="AG987" s="27">
        <f t="shared" si="134"/>
        <v>0</v>
      </c>
      <c r="AH987" s="27">
        <v>161948</v>
      </c>
      <c r="AI987" s="29">
        <f t="shared" si="132"/>
        <v>270959458.59651685</v>
      </c>
    </row>
    <row r="988" spans="1:35" ht="30" x14ac:dyDescent="0.25">
      <c r="A988" s="11" t="s">
        <v>1214</v>
      </c>
      <c r="B988" s="10" t="s">
        <v>2407</v>
      </c>
      <c r="C988" s="10" t="s">
        <v>1679</v>
      </c>
      <c r="D988" s="10"/>
      <c r="E988" s="10" t="s">
        <v>712</v>
      </c>
      <c r="F988" s="10" t="s">
        <v>2192</v>
      </c>
      <c r="G988" s="10">
        <v>3198652126.5900002</v>
      </c>
      <c r="H988" s="10">
        <v>0</v>
      </c>
      <c r="I988" s="10">
        <v>0</v>
      </c>
      <c r="J988" s="10">
        <v>0</v>
      </c>
      <c r="K988" s="10">
        <f t="shared" si="133"/>
        <v>3198652126.5900002</v>
      </c>
      <c r="L988" s="10">
        <v>0</v>
      </c>
      <c r="M988" s="10">
        <v>1212678154.3810687</v>
      </c>
      <c r="N988" s="10">
        <v>24932390.459247351</v>
      </c>
      <c r="O988" s="10">
        <v>487744886.05000001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f t="shared" si="127"/>
        <v>4924007557.4803171</v>
      </c>
      <c r="W988" s="29">
        <v>3198652126.5900002</v>
      </c>
      <c r="X988" s="29">
        <f t="shared" si="128"/>
        <v>1212678154.3810687</v>
      </c>
      <c r="Y988" s="29">
        <f t="shared" si="129"/>
        <v>512677276.50924736</v>
      </c>
      <c r="Z988" s="29">
        <f t="shared" si="130"/>
        <v>4924007557.4803171</v>
      </c>
      <c r="AA988" s="27">
        <v>3652643378.5700002</v>
      </c>
      <c r="AB988" s="29">
        <f t="shared" si="131"/>
        <v>1271364178.9103169</v>
      </c>
      <c r="AC988" s="28">
        <v>0</v>
      </c>
      <c r="AD988" s="28">
        <v>0</v>
      </c>
      <c r="AE988" s="28"/>
      <c r="AF988" s="27">
        <v>0</v>
      </c>
      <c r="AG988" s="27">
        <f t="shared" si="134"/>
        <v>0</v>
      </c>
      <c r="AH988" s="27">
        <v>246460</v>
      </c>
      <c r="AI988" s="29">
        <f t="shared" si="132"/>
        <v>1271610638.9103169</v>
      </c>
    </row>
    <row r="989" spans="1:35" ht="30" x14ac:dyDescent="0.25">
      <c r="A989" s="11" t="s">
        <v>1214</v>
      </c>
      <c r="B989" s="10" t="s">
        <v>2407</v>
      </c>
      <c r="C989" s="10" t="s">
        <v>1679</v>
      </c>
      <c r="D989" s="10"/>
      <c r="E989" s="10" t="s">
        <v>713</v>
      </c>
      <c r="F989" s="10" t="s">
        <v>2193</v>
      </c>
      <c r="G989" s="10">
        <v>2419105170.6900001</v>
      </c>
      <c r="H989" s="10">
        <v>0</v>
      </c>
      <c r="I989" s="10">
        <v>0</v>
      </c>
      <c r="J989" s="10">
        <v>0</v>
      </c>
      <c r="K989" s="10">
        <f t="shared" si="133"/>
        <v>2419105170.6900001</v>
      </c>
      <c r="L989" s="10">
        <v>0</v>
      </c>
      <c r="M989" s="10">
        <v>758365749.55972171</v>
      </c>
      <c r="N989" s="10">
        <v>17091456.741033077</v>
      </c>
      <c r="O989" s="10">
        <v>339682855.99000001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f t="shared" si="127"/>
        <v>3534245232.9807549</v>
      </c>
      <c r="W989" s="29">
        <v>2419105170.6900001</v>
      </c>
      <c r="X989" s="29">
        <f t="shared" si="128"/>
        <v>758365749.55972171</v>
      </c>
      <c r="Y989" s="29">
        <f t="shared" si="129"/>
        <v>356774312.73103309</v>
      </c>
      <c r="Z989" s="29">
        <f t="shared" si="130"/>
        <v>3534245232.9807549</v>
      </c>
      <c r="AA989" s="27">
        <v>3359750107.8400002</v>
      </c>
      <c r="AB989" s="29">
        <f t="shared" si="131"/>
        <v>174495125.1407547</v>
      </c>
      <c r="AC989" s="28">
        <v>0</v>
      </c>
      <c r="AD989" s="28">
        <v>0</v>
      </c>
      <c r="AE989" s="28"/>
      <c r="AF989" s="27">
        <v>0</v>
      </c>
      <c r="AG989" s="27">
        <f t="shared" si="134"/>
        <v>0</v>
      </c>
      <c r="AH989" s="27">
        <v>186468</v>
      </c>
      <c r="AI989" s="29">
        <f t="shared" si="132"/>
        <v>174681593.1407547</v>
      </c>
    </row>
    <row r="990" spans="1:35" ht="30" x14ac:dyDescent="0.25">
      <c r="A990" s="11" t="s">
        <v>1214</v>
      </c>
      <c r="B990" s="10" t="s">
        <v>2407</v>
      </c>
      <c r="C990" s="10" t="s">
        <v>1679</v>
      </c>
      <c r="D990" s="10"/>
      <c r="E990" s="10" t="s">
        <v>714</v>
      </c>
      <c r="F990" s="10" t="s">
        <v>2194</v>
      </c>
      <c r="G990" s="10">
        <v>1458191161.0999999</v>
      </c>
      <c r="H990" s="10">
        <v>0</v>
      </c>
      <c r="I990" s="10">
        <v>0</v>
      </c>
      <c r="J990" s="10">
        <v>0</v>
      </c>
      <c r="K990" s="10">
        <f t="shared" si="133"/>
        <v>1458191161.0999999</v>
      </c>
      <c r="L990" s="10">
        <v>0</v>
      </c>
      <c r="M990" s="10">
        <v>550052577.84471917</v>
      </c>
      <c r="N990" s="10">
        <v>8184632.7649686337</v>
      </c>
      <c r="O990" s="10">
        <v>159172679.31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f t="shared" si="127"/>
        <v>2175601051.0196877</v>
      </c>
      <c r="W990" s="29">
        <v>1458191161.0999999</v>
      </c>
      <c r="X990" s="29">
        <f t="shared" si="128"/>
        <v>550052577.84471917</v>
      </c>
      <c r="Y990" s="29">
        <f t="shared" si="129"/>
        <v>167357312.07496864</v>
      </c>
      <c r="Z990" s="29">
        <f t="shared" si="130"/>
        <v>2175601051.0196877</v>
      </c>
      <c r="AA990" s="27">
        <v>1779027521.8599999</v>
      </c>
      <c r="AB990" s="29">
        <f t="shared" si="131"/>
        <v>396573529.15968776</v>
      </c>
      <c r="AC990" s="28">
        <v>0</v>
      </c>
      <c r="AD990" s="28">
        <v>0</v>
      </c>
      <c r="AE990" s="28"/>
      <c r="AF990" s="27">
        <v>0</v>
      </c>
      <c r="AG990" s="27">
        <f t="shared" si="134"/>
        <v>0</v>
      </c>
      <c r="AH990" s="27">
        <v>111951</v>
      </c>
      <c r="AI990" s="29">
        <f t="shared" si="132"/>
        <v>396685480.15968776</v>
      </c>
    </row>
    <row r="991" spans="1:35" ht="30" x14ac:dyDescent="0.25">
      <c r="A991" s="11" t="s">
        <v>1214</v>
      </c>
      <c r="B991" s="10" t="s">
        <v>2407</v>
      </c>
      <c r="C991" s="10" t="s">
        <v>1679</v>
      </c>
      <c r="D991" s="10"/>
      <c r="E991" s="10" t="s">
        <v>715</v>
      </c>
      <c r="F991" s="10" t="s">
        <v>2195</v>
      </c>
      <c r="G991" s="10">
        <v>3836324430.9000001</v>
      </c>
      <c r="H991" s="10">
        <v>0</v>
      </c>
      <c r="I991" s="10">
        <v>0</v>
      </c>
      <c r="J991" s="10">
        <v>0</v>
      </c>
      <c r="K991" s="10">
        <f t="shared" si="133"/>
        <v>3836324430.9000001</v>
      </c>
      <c r="L991" s="10">
        <v>0</v>
      </c>
      <c r="M991" s="10">
        <v>2036337798.8340311</v>
      </c>
      <c r="N991" s="10">
        <v>38494590.587366104</v>
      </c>
      <c r="O991" s="10">
        <v>766824199.48000002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f t="shared" si="127"/>
        <v>6677981019.8013973</v>
      </c>
      <c r="W991" s="29">
        <v>3836324430.9000001</v>
      </c>
      <c r="X991" s="29">
        <f t="shared" si="128"/>
        <v>2036337798.8340311</v>
      </c>
      <c r="Y991" s="29">
        <f t="shared" si="129"/>
        <v>805318790.06736612</v>
      </c>
      <c r="Z991" s="29">
        <f t="shared" si="130"/>
        <v>6677981019.8013973</v>
      </c>
      <c r="AA991" s="27">
        <v>5665345028.6499996</v>
      </c>
      <c r="AB991" s="29">
        <f t="shared" si="131"/>
        <v>1012635991.1513977</v>
      </c>
      <c r="AC991" s="28">
        <v>0</v>
      </c>
      <c r="AD991" s="28">
        <v>0</v>
      </c>
      <c r="AE991" s="28"/>
      <c r="AF991" s="27">
        <v>0</v>
      </c>
      <c r="AG991" s="27">
        <f t="shared" si="134"/>
        <v>0</v>
      </c>
      <c r="AH991" s="27">
        <v>221775</v>
      </c>
      <c r="AI991" s="29">
        <f t="shared" si="132"/>
        <v>1012857766.1513977</v>
      </c>
    </row>
    <row r="992" spans="1:35" ht="30" x14ac:dyDescent="0.25">
      <c r="A992" s="11" t="s">
        <v>1214</v>
      </c>
      <c r="B992" s="10" t="s">
        <v>2407</v>
      </c>
      <c r="C992" s="10" t="s">
        <v>1679</v>
      </c>
      <c r="D992" s="10"/>
      <c r="E992" s="10" t="s">
        <v>716</v>
      </c>
      <c r="F992" s="10" t="s">
        <v>2196</v>
      </c>
      <c r="G992" s="10">
        <v>3319597818.5500002</v>
      </c>
      <c r="H992" s="10">
        <v>0</v>
      </c>
      <c r="I992" s="10">
        <v>0</v>
      </c>
      <c r="J992" s="10">
        <v>0</v>
      </c>
      <c r="K992" s="10">
        <f t="shared" si="133"/>
        <v>3319597818.5500002</v>
      </c>
      <c r="L992" s="10">
        <v>0</v>
      </c>
      <c r="M992" s="10">
        <v>3830082693.9399924</v>
      </c>
      <c r="N992" s="10">
        <v>33500439.788007021</v>
      </c>
      <c r="O992" s="10">
        <v>662384094.41999996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f t="shared" si="127"/>
        <v>7845565046.697999</v>
      </c>
      <c r="W992" s="29">
        <v>3319597818.5500002</v>
      </c>
      <c r="X992" s="29">
        <f t="shared" si="128"/>
        <v>3830082693.9399924</v>
      </c>
      <c r="Y992" s="29">
        <f t="shared" si="129"/>
        <v>695884534.20800698</v>
      </c>
      <c r="Z992" s="29">
        <f t="shared" si="130"/>
        <v>7845565046.697999</v>
      </c>
      <c r="AA992" s="27">
        <v>1369767081.5999999</v>
      </c>
      <c r="AB992" s="29">
        <f t="shared" si="131"/>
        <v>6475797965.0979996</v>
      </c>
      <c r="AC992" s="28">
        <v>0</v>
      </c>
      <c r="AD992" s="28">
        <v>0</v>
      </c>
      <c r="AE992" s="28"/>
      <c r="AF992" s="27">
        <v>0</v>
      </c>
      <c r="AG992" s="27">
        <f t="shared" si="134"/>
        <v>0</v>
      </c>
      <c r="AH992" s="27">
        <v>252500</v>
      </c>
      <c r="AI992" s="29">
        <f t="shared" si="132"/>
        <v>6476050465.0979996</v>
      </c>
    </row>
    <row r="993" spans="1:35" ht="30" x14ac:dyDescent="0.25">
      <c r="A993" s="11" t="s">
        <v>1214</v>
      </c>
      <c r="B993" s="10" t="s">
        <v>2407</v>
      </c>
      <c r="C993" s="10" t="s">
        <v>1679</v>
      </c>
      <c r="D993" s="10"/>
      <c r="E993" s="10" t="s">
        <v>717</v>
      </c>
      <c r="F993" s="10" t="s">
        <v>1384</v>
      </c>
      <c r="G993" s="10">
        <v>1814869199.3499999</v>
      </c>
      <c r="H993" s="10">
        <v>0</v>
      </c>
      <c r="I993" s="10">
        <v>0</v>
      </c>
      <c r="J993" s="10">
        <v>0</v>
      </c>
      <c r="K993" s="10">
        <f t="shared" si="133"/>
        <v>1814869199.3499999</v>
      </c>
      <c r="L993" s="10">
        <v>0</v>
      </c>
      <c r="M993" s="10">
        <v>19197351.240884542</v>
      </c>
      <c r="N993" s="10">
        <v>10361454.225927234</v>
      </c>
      <c r="O993" s="10">
        <v>199890684.61000001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f t="shared" si="127"/>
        <v>2044318689.4268117</v>
      </c>
      <c r="W993" s="29">
        <v>1814869199.3499999</v>
      </c>
      <c r="X993" s="29">
        <f t="shared" si="128"/>
        <v>19197351.240884542</v>
      </c>
      <c r="Y993" s="29">
        <f t="shared" si="129"/>
        <v>210252138.83592725</v>
      </c>
      <c r="Z993" s="29">
        <f t="shared" si="130"/>
        <v>2044318689.4268117</v>
      </c>
      <c r="AA993" s="27">
        <v>1148940123.21</v>
      </c>
      <c r="AB993" s="29">
        <f t="shared" si="131"/>
        <v>895378566.21681166</v>
      </c>
      <c r="AC993" s="28">
        <v>0</v>
      </c>
      <c r="AD993" s="28">
        <v>0</v>
      </c>
      <c r="AE993" s="28"/>
      <c r="AF993" s="27">
        <v>0</v>
      </c>
      <c r="AG993" s="27">
        <f t="shared" si="134"/>
        <v>0</v>
      </c>
      <c r="AH993" s="27">
        <v>139880</v>
      </c>
      <c r="AI993" s="29">
        <f t="shared" si="132"/>
        <v>895518446.21681166</v>
      </c>
    </row>
    <row r="994" spans="1:35" ht="30" x14ac:dyDescent="0.25">
      <c r="A994" s="11" t="s">
        <v>1214</v>
      </c>
      <c r="B994" s="10" t="s">
        <v>2407</v>
      </c>
      <c r="C994" s="10" t="s">
        <v>1679</v>
      </c>
      <c r="D994" s="10"/>
      <c r="E994" s="10" t="s">
        <v>718</v>
      </c>
      <c r="F994" s="10" t="s">
        <v>2197</v>
      </c>
      <c r="G994" s="10">
        <v>2251773935.77</v>
      </c>
      <c r="H994" s="10">
        <v>0</v>
      </c>
      <c r="I994" s="10">
        <v>0</v>
      </c>
      <c r="J994" s="10">
        <v>0</v>
      </c>
      <c r="K994" s="10">
        <f t="shared" si="133"/>
        <v>2251773935.77</v>
      </c>
      <c r="L994" s="10">
        <v>0</v>
      </c>
      <c r="M994" s="10">
        <v>180535638.07432985</v>
      </c>
      <c r="N994" s="10">
        <v>22542160.088446856</v>
      </c>
      <c r="O994" s="10">
        <v>446622857.33999997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f t="shared" si="127"/>
        <v>2901474591.2727766</v>
      </c>
      <c r="W994" s="29">
        <v>2251773935.77</v>
      </c>
      <c r="X994" s="29">
        <f t="shared" si="128"/>
        <v>180535638.07432985</v>
      </c>
      <c r="Y994" s="29">
        <f t="shared" si="129"/>
        <v>469165017.42844683</v>
      </c>
      <c r="Z994" s="29">
        <f t="shared" si="130"/>
        <v>2901474591.2727766</v>
      </c>
      <c r="AA994" s="27">
        <v>2655173996.4299998</v>
      </c>
      <c r="AB994" s="29">
        <f t="shared" si="131"/>
        <v>246300594.84277678</v>
      </c>
      <c r="AC994" s="28">
        <v>0</v>
      </c>
      <c r="AD994" s="28">
        <v>0</v>
      </c>
      <c r="AE994" s="28"/>
      <c r="AF994" s="27">
        <v>0</v>
      </c>
      <c r="AG994" s="27">
        <f t="shared" si="134"/>
        <v>0</v>
      </c>
      <c r="AH994" s="27">
        <v>173475</v>
      </c>
      <c r="AI994" s="29">
        <f t="shared" si="132"/>
        <v>246474069.84277678</v>
      </c>
    </row>
    <row r="995" spans="1:35" ht="30" x14ac:dyDescent="0.25">
      <c r="A995" s="11" t="s">
        <v>1214</v>
      </c>
      <c r="B995" s="10" t="s">
        <v>2407</v>
      </c>
      <c r="C995" s="10" t="s">
        <v>1679</v>
      </c>
      <c r="D995" s="10"/>
      <c r="E995" s="10" t="s">
        <v>719</v>
      </c>
      <c r="F995" s="10" t="s">
        <v>1679</v>
      </c>
      <c r="G995" s="10">
        <v>2921440302.7399998</v>
      </c>
      <c r="H995" s="10">
        <v>0</v>
      </c>
      <c r="I995" s="10">
        <v>0</v>
      </c>
      <c r="J995" s="10">
        <v>0</v>
      </c>
      <c r="K995" s="10">
        <f t="shared" si="133"/>
        <v>2921440302.7399998</v>
      </c>
      <c r="L995" s="10">
        <v>0</v>
      </c>
      <c r="M995" s="10">
        <v>502641225.3568697</v>
      </c>
      <c r="N995" s="10">
        <v>14602665.678450584</v>
      </c>
      <c r="O995" s="10">
        <v>284255866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f t="shared" si="127"/>
        <v>3722940059.7753201</v>
      </c>
      <c r="W995" s="29">
        <v>2921440302.7399998</v>
      </c>
      <c r="X995" s="29">
        <f t="shared" si="128"/>
        <v>502641225.3568697</v>
      </c>
      <c r="Y995" s="29">
        <f t="shared" si="129"/>
        <v>298858531.67845058</v>
      </c>
      <c r="Z995" s="29">
        <f t="shared" si="130"/>
        <v>3722940059.7753201</v>
      </c>
      <c r="AA995" s="27">
        <v>3361918479.0700002</v>
      </c>
      <c r="AB995" s="29">
        <f t="shared" si="131"/>
        <v>361021580.70531988</v>
      </c>
      <c r="AC995" s="28">
        <v>0</v>
      </c>
      <c r="AD995" s="28">
        <v>0</v>
      </c>
      <c r="AE995" s="28"/>
      <c r="AF995" s="27">
        <v>0</v>
      </c>
      <c r="AG995" s="27">
        <f t="shared" si="134"/>
        <v>0</v>
      </c>
      <c r="AH995" s="27">
        <v>224553</v>
      </c>
      <c r="AI995" s="29">
        <f t="shared" si="132"/>
        <v>361246133.70531988</v>
      </c>
    </row>
    <row r="996" spans="1:35" ht="30" x14ac:dyDescent="0.25">
      <c r="A996" s="11" t="s">
        <v>1214</v>
      </c>
      <c r="B996" s="10" t="s">
        <v>2407</v>
      </c>
      <c r="C996" s="10" t="s">
        <v>1679</v>
      </c>
      <c r="D996" s="10"/>
      <c r="E996" s="10" t="s">
        <v>720</v>
      </c>
      <c r="F996" s="10" t="s">
        <v>2198</v>
      </c>
      <c r="G996" s="10">
        <v>2287471230.8499999</v>
      </c>
      <c r="H996" s="10">
        <v>0</v>
      </c>
      <c r="I996" s="10">
        <v>0</v>
      </c>
      <c r="J996" s="10">
        <v>0</v>
      </c>
      <c r="K996" s="10">
        <f t="shared" si="133"/>
        <v>2287471230.8499999</v>
      </c>
      <c r="L996" s="10">
        <v>0</v>
      </c>
      <c r="M996" s="10">
        <v>2319660450.5610752</v>
      </c>
      <c r="N996" s="10">
        <v>22770847.635521173</v>
      </c>
      <c r="O996" s="10">
        <v>458364793.69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f t="shared" si="127"/>
        <v>5088267322.7365961</v>
      </c>
      <c r="W996" s="29">
        <v>2287471230.8499999</v>
      </c>
      <c r="X996" s="29">
        <f t="shared" si="128"/>
        <v>2319660450.5610752</v>
      </c>
      <c r="Y996" s="29">
        <f t="shared" si="129"/>
        <v>481135641.32552117</v>
      </c>
      <c r="Z996" s="29">
        <f t="shared" si="130"/>
        <v>5088267322.7365971</v>
      </c>
      <c r="AA996" s="27">
        <v>1457024770.4200001</v>
      </c>
      <c r="AB996" s="29">
        <f t="shared" si="131"/>
        <v>3631242552.316597</v>
      </c>
      <c r="AC996" s="28">
        <v>0</v>
      </c>
      <c r="AD996" s="28">
        <v>0</v>
      </c>
      <c r="AE996" s="28"/>
      <c r="AF996" s="27">
        <v>0</v>
      </c>
      <c r="AG996" s="27">
        <f t="shared" si="134"/>
        <v>0</v>
      </c>
      <c r="AH996" s="27">
        <v>152718</v>
      </c>
      <c r="AI996" s="29">
        <f t="shared" si="132"/>
        <v>3631395270.316597</v>
      </c>
    </row>
    <row r="997" spans="1:35" ht="30" x14ac:dyDescent="0.25">
      <c r="A997" s="11" t="s">
        <v>1214</v>
      </c>
      <c r="B997" s="10" t="s">
        <v>2407</v>
      </c>
      <c r="C997" s="10" t="s">
        <v>1679</v>
      </c>
      <c r="D997" s="10"/>
      <c r="E997" s="10" t="s">
        <v>721</v>
      </c>
      <c r="F997" s="10" t="s">
        <v>2199</v>
      </c>
      <c r="G997" s="10">
        <v>1956693168.5799999</v>
      </c>
      <c r="H997" s="10">
        <v>0</v>
      </c>
      <c r="I997" s="10">
        <v>0</v>
      </c>
      <c r="J997" s="10">
        <v>0</v>
      </c>
      <c r="K997" s="10">
        <f t="shared" si="133"/>
        <v>1956693168.5799999</v>
      </c>
      <c r="L997" s="10">
        <v>0</v>
      </c>
      <c r="M997" s="10">
        <v>418496612.27973056</v>
      </c>
      <c r="N997" s="10">
        <v>12289476.207914412</v>
      </c>
      <c r="O997" s="10">
        <v>238525442.94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f t="shared" si="127"/>
        <v>2626004700.0076451</v>
      </c>
      <c r="W997" s="29">
        <v>1956693168.5799999</v>
      </c>
      <c r="X997" s="29">
        <f t="shared" si="128"/>
        <v>418496612.27973056</v>
      </c>
      <c r="Y997" s="29">
        <f t="shared" si="129"/>
        <v>250814919.14791441</v>
      </c>
      <c r="Z997" s="29">
        <f t="shared" si="130"/>
        <v>2626004700.0076451</v>
      </c>
      <c r="AA997" s="27">
        <v>1106912865.8699999</v>
      </c>
      <c r="AB997" s="29">
        <f t="shared" si="131"/>
        <v>1519091834.1376452</v>
      </c>
      <c r="AC997" s="28">
        <v>0</v>
      </c>
      <c r="AD997" s="28">
        <v>0</v>
      </c>
      <c r="AE997" s="28"/>
      <c r="AF997" s="27">
        <v>0</v>
      </c>
      <c r="AG997" s="27">
        <f t="shared" si="134"/>
        <v>0</v>
      </c>
      <c r="AH997" s="27">
        <v>150197</v>
      </c>
      <c r="AI997" s="29">
        <f t="shared" si="132"/>
        <v>1519242031.1376452</v>
      </c>
    </row>
    <row r="998" spans="1:35" ht="30" x14ac:dyDescent="0.25">
      <c r="A998" s="11" t="s">
        <v>1214</v>
      </c>
      <c r="B998" s="10" t="s">
        <v>2409</v>
      </c>
      <c r="C998" s="10" t="s">
        <v>2200</v>
      </c>
      <c r="D998" s="10"/>
      <c r="E998" s="10" t="s">
        <v>723</v>
      </c>
      <c r="F998" s="10" t="s">
        <v>2200</v>
      </c>
      <c r="G998" s="10">
        <v>0</v>
      </c>
      <c r="H998" s="10">
        <v>0</v>
      </c>
      <c r="I998" s="10">
        <v>0</v>
      </c>
      <c r="J998" s="10">
        <v>0</v>
      </c>
      <c r="K998" s="10">
        <f t="shared" si="133"/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f t="shared" si="127"/>
        <v>0</v>
      </c>
      <c r="W998" s="29">
        <v>0</v>
      </c>
      <c r="X998" s="29">
        <f t="shared" si="128"/>
        <v>0</v>
      </c>
      <c r="Y998" s="29">
        <f t="shared" si="129"/>
        <v>0</v>
      </c>
      <c r="Z998" s="29">
        <f t="shared" si="130"/>
        <v>0</v>
      </c>
      <c r="AA998" s="27">
        <v>0</v>
      </c>
      <c r="AB998" s="29">
        <f t="shared" si="131"/>
        <v>0</v>
      </c>
      <c r="AC998" s="28">
        <v>0</v>
      </c>
      <c r="AD998" s="28">
        <v>0</v>
      </c>
      <c r="AE998" s="28"/>
      <c r="AF998" s="27">
        <v>0</v>
      </c>
      <c r="AG998" s="27">
        <f t="shared" si="134"/>
        <v>0</v>
      </c>
      <c r="AH998" s="27">
        <v>0</v>
      </c>
      <c r="AI998" s="29">
        <f t="shared" si="132"/>
        <v>0</v>
      </c>
    </row>
    <row r="999" spans="1:35" ht="30" x14ac:dyDescent="0.25">
      <c r="A999" s="11" t="s">
        <v>1214</v>
      </c>
      <c r="B999" s="10" t="s">
        <v>2409</v>
      </c>
      <c r="C999" s="10" t="s">
        <v>2200</v>
      </c>
      <c r="D999" s="10"/>
      <c r="E999" s="10" t="s">
        <v>724</v>
      </c>
      <c r="F999" s="10" t="s">
        <v>2201</v>
      </c>
      <c r="G999" s="10">
        <v>0</v>
      </c>
      <c r="H999" s="10">
        <v>0</v>
      </c>
      <c r="I999" s="10">
        <v>0</v>
      </c>
      <c r="J999" s="10">
        <v>0</v>
      </c>
      <c r="K999" s="10">
        <f t="shared" si="133"/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f t="shared" si="127"/>
        <v>0</v>
      </c>
      <c r="W999" s="29">
        <v>0</v>
      </c>
      <c r="X999" s="29">
        <f t="shared" si="128"/>
        <v>0</v>
      </c>
      <c r="Y999" s="29">
        <f t="shared" si="129"/>
        <v>0</v>
      </c>
      <c r="Z999" s="29">
        <f t="shared" si="130"/>
        <v>0</v>
      </c>
      <c r="AA999" s="27">
        <v>0</v>
      </c>
      <c r="AB999" s="29">
        <f t="shared" si="131"/>
        <v>0</v>
      </c>
      <c r="AC999" s="28">
        <v>0</v>
      </c>
      <c r="AD999" s="28">
        <v>0</v>
      </c>
      <c r="AE999" s="28"/>
      <c r="AF999" s="27">
        <v>0</v>
      </c>
      <c r="AG999" s="27">
        <f t="shared" si="134"/>
        <v>0</v>
      </c>
      <c r="AH999" s="27">
        <v>0</v>
      </c>
      <c r="AI999" s="29">
        <f t="shared" si="132"/>
        <v>0</v>
      </c>
    </row>
    <row r="1000" spans="1:35" ht="30" x14ac:dyDescent="0.25">
      <c r="A1000" s="11" t="s">
        <v>1214</v>
      </c>
      <c r="B1000" s="10" t="s">
        <v>2409</v>
      </c>
      <c r="C1000" s="10" t="s">
        <v>2200</v>
      </c>
      <c r="D1000" s="10"/>
      <c r="E1000" s="10" t="s">
        <v>1156</v>
      </c>
      <c r="F1000" s="10" t="s">
        <v>2202</v>
      </c>
      <c r="G1000" s="10">
        <v>582022005.5</v>
      </c>
      <c r="H1000" s="10">
        <v>0</v>
      </c>
      <c r="I1000" s="10">
        <v>0</v>
      </c>
      <c r="J1000" s="10">
        <v>0</v>
      </c>
      <c r="K1000" s="10">
        <f t="shared" si="133"/>
        <v>582022005.5</v>
      </c>
      <c r="L1000" s="10">
        <v>0</v>
      </c>
      <c r="M1000" s="10">
        <v>118711592.28952938</v>
      </c>
      <c r="N1000" s="10">
        <v>3219480.8974915892</v>
      </c>
      <c r="O1000" s="10">
        <v>62080754.009999998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f t="shared" si="127"/>
        <v>766033832.69702089</v>
      </c>
      <c r="W1000" s="29">
        <v>582022005.5</v>
      </c>
      <c r="X1000" s="29">
        <f t="shared" si="128"/>
        <v>118711592.28952938</v>
      </c>
      <c r="Y1000" s="29">
        <f t="shared" si="129"/>
        <v>65300234.907491587</v>
      </c>
      <c r="Z1000" s="29">
        <f t="shared" si="130"/>
        <v>766033832.69702089</v>
      </c>
      <c r="AA1000" s="27">
        <v>227632500</v>
      </c>
      <c r="AB1000" s="29">
        <f t="shared" si="131"/>
        <v>538401332.69702089</v>
      </c>
      <c r="AC1000" s="28">
        <v>0</v>
      </c>
      <c r="AD1000" s="28">
        <v>0</v>
      </c>
      <c r="AE1000" s="28"/>
      <c r="AF1000" s="27">
        <v>0</v>
      </c>
      <c r="AG1000" s="27">
        <f t="shared" si="134"/>
        <v>0</v>
      </c>
      <c r="AH1000" s="27">
        <v>45429</v>
      </c>
      <c r="AI1000" s="29">
        <f t="shared" si="132"/>
        <v>538446761.69702089</v>
      </c>
    </row>
    <row r="1001" spans="1:35" ht="30" x14ac:dyDescent="0.25">
      <c r="A1001" s="11" t="s">
        <v>1214</v>
      </c>
      <c r="B1001" s="10" t="s">
        <v>2409</v>
      </c>
      <c r="C1001" s="10" t="s">
        <v>2200</v>
      </c>
      <c r="D1001" s="10"/>
      <c r="E1001" s="10" t="s">
        <v>725</v>
      </c>
      <c r="F1001" s="10" t="s">
        <v>2203</v>
      </c>
      <c r="G1001" s="10">
        <v>831344944.64999998</v>
      </c>
      <c r="H1001" s="10">
        <v>0</v>
      </c>
      <c r="I1001" s="10">
        <v>0</v>
      </c>
      <c r="J1001" s="10">
        <v>0</v>
      </c>
      <c r="K1001" s="10">
        <f t="shared" si="133"/>
        <v>831344944.64999998</v>
      </c>
      <c r="L1001" s="10">
        <v>0</v>
      </c>
      <c r="M1001" s="10">
        <v>333234685.42171431</v>
      </c>
      <c r="N1001" s="10">
        <v>5710534.4864267111</v>
      </c>
      <c r="O1001" s="10">
        <v>110247944.48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f t="shared" si="127"/>
        <v>1280538109.0381413</v>
      </c>
      <c r="W1001" s="29">
        <v>831344944.64999998</v>
      </c>
      <c r="X1001" s="29">
        <f t="shared" si="128"/>
        <v>333234685.42171431</v>
      </c>
      <c r="Y1001" s="29">
        <f t="shared" si="129"/>
        <v>115958478.96642672</v>
      </c>
      <c r="Z1001" s="29">
        <f t="shared" si="130"/>
        <v>1280538109.038141</v>
      </c>
      <c r="AA1001" s="27">
        <v>69822903</v>
      </c>
      <c r="AB1001" s="29">
        <f t="shared" si="131"/>
        <v>1210715206.038141</v>
      </c>
      <c r="AC1001" s="28">
        <v>0</v>
      </c>
      <c r="AD1001" s="28">
        <v>0</v>
      </c>
      <c r="AE1001" s="28"/>
      <c r="AF1001" s="27">
        <v>1257405.6000000001</v>
      </c>
      <c r="AG1001" s="27">
        <f t="shared" si="134"/>
        <v>1257405.6000000001</v>
      </c>
      <c r="AH1001" s="27">
        <v>63844</v>
      </c>
      <c r="AI1001" s="29">
        <f t="shared" si="132"/>
        <v>1212036455.6381409</v>
      </c>
    </row>
    <row r="1002" spans="1:35" ht="30" x14ac:dyDescent="0.25">
      <c r="A1002" s="11" t="s">
        <v>1214</v>
      </c>
      <c r="B1002" s="10" t="s">
        <v>2409</v>
      </c>
      <c r="C1002" s="10" t="s">
        <v>2200</v>
      </c>
      <c r="D1002" s="10"/>
      <c r="E1002" s="10" t="s">
        <v>726</v>
      </c>
      <c r="F1002" s="10" t="s">
        <v>2204</v>
      </c>
      <c r="G1002" s="10">
        <v>812093173.63999999</v>
      </c>
      <c r="H1002" s="10">
        <v>0</v>
      </c>
      <c r="I1002" s="10">
        <v>0</v>
      </c>
      <c r="J1002" s="10">
        <v>0</v>
      </c>
      <c r="K1002" s="10">
        <f t="shared" si="133"/>
        <v>812093173.63999999</v>
      </c>
      <c r="L1002" s="10">
        <v>0</v>
      </c>
      <c r="M1002" s="10">
        <v>224653403.10014474</v>
      </c>
      <c r="N1002" s="10">
        <v>5996518.9214929044</v>
      </c>
      <c r="O1002" s="10">
        <v>119186811.40000001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f t="shared" si="127"/>
        <v>1161929907.0616376</v>
      </c>
      <c r="W1002" s="29">
        <v>812093173.63999999</v>
      </c>
      <c r="X1002" s="29">
        <f t="shared" si="128"/>
        <v>224653403.10014474</v>
      </c>
      <c r="Y1002" s="29">
        <f t="shared" si="129"/>
        <v>125183330.32149291</v>
      </c>
      <c r="Z1002" s="29">
        <f t="shared" si="130"/>
        <v>1161929907.0616376</v>
      </c>
      <c r="AA1002" s="27">
        <v>636485818.89999998</v>
      </c>
      <c r="AB1002" s="29">
        <f t="shared" si="131"/>
        <v>525444088.16163766</v>
      </c>
      <c r="AC1002" s="28">
        <v>0</v>
      </c>
      <c r="AD1002" s="28">
        <v>0</v>
      </c>
      <c r="AE1002" s="28"/>
      <c r="AF1002" s="27">
        <v>0</v>
      </c>
      <c r="AG1002" s="27">
        <f t="shared" si="134"/>
        <v>0</v>
      </c>
      <c r="AH1002" s="27">
        <v>62699</v>
      </c>
      <c r="AI1002" s="29">
        <f t="shared" si="132"/>
        <v>525506787.16163766</v>
      </c>
    </row>
    <row r="1003" spans="1:35" ht="30" x14ac:dyDescent="0.25">
      <c r="A1003" s="11" t="s">
        <v>1214</v>
      </c>
      <c r="B1003" s="10" t="s">
        <v>2409</v>
      </c>
      <c r="C1003" s="10" t="s">
        <v>2200</v>
      </c>
      <c r="D1003" s="10"/>
      <c r="E1003" s="10" t="s">
        <v>1157</v>
      </c>
      <c r="F1003" s="10" t="s">
        <v>2205</v>
      </c>
      <c r="G1003" s="10">
        <v>1232142026.05</v>
      </c>
      <c r="H1003" s="10">
        <v>0</v>
      </c>
      <c r="I1003" s="10">
        <v>0</v>
      </c>
      <c r="J1003" s="10">
        <v>0</v>
      </c>
      <c r="K1003" s="10">
        <f t="shared" si="133"/>
        <v>1232142026.05</v>
      </c>
      <c r="L1003" s="10">
        <v>0</v>
      </c>
      <c r="M1003" s="10">
        <v>843914846.38977718</v>
      </c>
      <c r="N1003" s="10">
        <v>12386608.322948873</v>
      </c>
      <c r="O1003" s="10">
        <v>246100885.88999999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f t="shared" si="127"/>
        <v>2334544366.6527262</v>
      </c>
      <c r="W1003" s="29">
        <v>1232142026.05</v>
      </c>
      <c r="X1003" s="29">
        <f t="shared" si="128"/>
        <v>843914846.38977718</v>
      </c>
      <c r="Y1003" s="29">
        <f t="shared" si="129"/>
        <v>258487494.21294886</v>
      </c>
      <c r="Z1003" s="29">
        <f t="shared" si="130"/>
        <v>2334544366.6527262</v>
      </c>
      <c r="AA1003" s="27">
        <v>131262639</v>
      </c>
      <c r="AB1003" s="29">
        <f t="shared" si="131"/>
        <v>2203281727.6527262</v>
      </c>
      <c r="AC1003" s="28">
        <v>0</v>
      </c>
      <c r="AD1003" s="28">
        <v>0</v>
      </c>
      <c r="AE1003" s="28"/>
      <c r="AF1003" s="27">
        <v>12492357</v>
      </c>
      <c r="AG1003" s="27">
        <f t="shared" si="134"/>
        <v>12492357</v>
      </c>
      <c r="AH1003" s="27">
        <v>85535</v>
      </c>
      <c r="AI1003" s="29">
        <f t="shared" si="132"/>
        <v>2215859619.6527262</v>
      </c>
    </row>
    <row r="1004" spans="1:35" ht="30" x14ac:dyDescent="0.25">
      <c r="A1004" s="11" t="s">
        <v>1214</v>
      </c>
      <c r="B1004" s="10" t="s">
        <v>2409</v>
      </c>
      <c r="C1004" s="10" t="s">
        <v>2200</v>
      </c>
      <c r="D1004" s="10"/>
      <c r="E1004" s="10" t="s">
        <v>727</v>
      </c>
      <c r="F1004" s="10" t="s">
        <v>2206</v>
      </c>
      <c r="G1004" s="10">
        <v>986489607.78999996</v>
      </c>
      <c r="H1004" s="10">
        <v>0</v>
      </c>
      <c r="I1004" s="10">
        <v>0</v>
      </c>
      <c r="J1004" s="10">
        <v>0</v>
      </c>
      <c r="K1004" s="10">
        <f t="shared" si="133"/>
        <v>986489607.78999996</v>
      </c>
      <c r="L1004" s="10">
        <v>0</v>
      </c>
      <c r="M1004" s="10">
        <v>1342656929.5414376</v>
      </c>
      <c r="N1004" s="10">
        <v>8244036.6232680082</v>
      </c>
      <c r="O1004" s="10">
        <v>164293856.50999999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f t="shared" si="127"/>
        <v>2501684430.4647055</v>
      </c>
      <c r="W1004" s="29">
        <v>986489607.78999996</v>
      </c>
      <c r="X1004" s="29">
        <f t="shared" si="128"/>
        <v>1342656929.5414376</v>
      </c>
      <c r="Y1004" s="29">
        <f t="shared" si="129"/>
        <v>172537893.133268</v>
      </c>
      <c r="Z1004" s="29">
        <f t="shared" si="130"/>
        <v>2501684430.4647055</v>
      </c>
      <c r="AA1004" s="27">
        <v>1633738507.8699999</v>
      </c>
      <c r="AB1004" s="29">
        <f t="shared" si="131"/>
        <v>867945922.59470558</v>
      </c>
      <c r="AC1004" s="28">
        <v>0</v>
      </c>
      <c r="AD1004" s="28">
        <v>0</v>
      </c>
      <c r="AE1004" s="28"/>
      <c r="AF1004" s="27">
        <v>0</v>
      </c>
      <c r="AG1004" s="27">
        <f t="shared" si="134"/>
        <v>0</v>
      </c>
      <c r="AH1004" s="27">
        <v>75324</v>
      </c>
      <c r="AI1004" s="29">
        <f t="shared" si="132"/>
        <v>868021246.59470558</v>
      </c>
    </row>
    <row r="1005" spans="1:35" ht="30" x14ac:dyDescent="0.25">
      <c r="A1005" s="11" t="s">
        <v>1214</v>
      </c>
      <c r="B1005" s="10" t="s">
        <v>2409</v>
      </c>
      <c r="C1005" s="10" t="s">
        <v>2200</v>
      </c>
      <c r="D1005" s="10"/>
      <c r="E1005" s="10" t="s">
        <v>728</v>
      </c>
      <c r="F1005" s="10" t="s">
        <v>2207</v>
      </c>
      <c r="G1005" s="10">
        <v>1963368319.95</v>
      </c>
      <c r="H1005" s="10">
        <v>0</v>
      </c>
      <c r="I1005" s="10">
        <v>0</v>
      </c>
      <c r="J1005" s="10">
        <v>0</v>
      </c>
      <c r="K1005" s="10">
        <f t="shared" si="133"/>
        <v>1963368319.95</v>
      </c>
      <c r="L1005" s="10">
        <v>0</v>
      </c>
      <c r="M1005" s="10">
        <v>2375650915.7042246</v>
      </c>
      <c r="N1005" s="10">
        <v>14795961.82366991</v>
      </c>
      <c r="O1005" s="10">
        <v>289015769.48000002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f t="shared" si="127"/>
        <v>4642830966.9578934</v>
      </c>
      <c r="W1005" s="29">
        <v>1963368319.95</v>
      </c>
      <c r="X1005" s="29">
        <f t="shared" si="128"/>
        <v>2375650915.7042246</v>
      </c>
      <c r="Y1005" s="29">
        <f t="shared" si="129"/>
        <v>303811731.30366993</v>
      </c>
      <c r="Z1005" s="29">
        <f t="shared" si="130"/>
        <v>4642830966.9578943</v>
      </c>
      <c r="AA1005" s="27">
        <v>120812321</v>
      </c>
      <c r="AB1005" s="29">
        <f t="shared" si="131"/>
        <v>4522018645.9578943</v>
      </c>
      <c r="AC1005" s="28">
        <v>0</v>
      </c>
      <c r="AD1005" s="28">
        <v>0</v>
      </c>
      <c r="AE1005" s="28"/>
      <c r="AF1005" s="27">
        <v>0</v>
      </c>
      <c r="AG1005" s="27">
        <f t="shared" si="134"/>
        <v>0</v>
      </c>
      <c r="AH1005" s="27">
        <v>150437</v>
      </c>
      <c r="AI1005" s="29">
        <f t="shared" si="132"/>
        <v>4522169082.9578943</v>
      </c>
    </row>
    <row r="1006" spans="1:35" ht="30" x14ac:dyDescent="0.25">
      <c r="A1006" s="11" t="s">
        <v>1214</v>
      </c>
      <c r="B1006" s="10" t="s">
        <v>2409</v>
      </c>
      <c r="C1006" s="10" t="s">
        <v>2200</v>
      </c>
      <c r="D1006" s="10"/>
      <c r="E1006" s="10" t="s">
        <v>1158</v>
      </c>
      <c r="F1006" s="10" t="s">
        <v>2208</v>
      </c>
      <c r="G1006" s="10">
        <v>1078780110.8499999</v>
      </c>
      <c r="H1006" s="10">
        <v>0</v>
      </c>
      <c r="I1006" s="10">
        <v>0</v>
      </c>
      <c r="J1006" s="10">
        <v>0</v>
      </c>
      <c r="K1006" s="10">
        <f t="shared" si="133"/>
        <v>1078780110.8499999</v>
      </c>
      <c r="L1006" s="10">
        <v>0</v>
      </c>
      <c r="M1006" s="10">
        <v>1744957422.1008954</v>
      </c>
      <c r="N1006" s="10">
        <v>10667699.781662703</v>
      </c>
      <c r="O1006" s="10">
        <v>215077450.37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f t="shared" si="127"/>
        <v>3049482683.1025581</v>
      </c>
      <c r="W1006" s="29">
        <v>1078780110.8499999</v>
      </c>
      <c r="X1006" s="29">
        <f t="shared" si="128"/>
        <v>1744957422.1008954</v>
      </c>
      <c r="Y1006" s="29">
        <f t="shared" si="129"/>
        <v>225745150.15166271</v>
      </c>
      <c r="Z1006" s="29">
        <f t="shared" si="130"/>
        <v>3049482683.1025581</v>
      </c>
      <c r="AA1006" s="27">
        <v>767873365</v>
      </c>
      <c r="AB1006" s="29">
        <f t="shared" si="131"/>
        <v>2281609318.1025581</v>
      </c>
      <c r="AC1006" s="28">
        <v>0</v>
      </c>
      <c r="AD1006" s="28">
        <v>0</v>
      </c>
      <c r="AE1006" s="28"/>
      <c r="AF1006" s="27">
        <v>266344316</v>
      </c>
      <c r="AG1006" s="27">
        <f t="shared" si="134"/>
        <v>266344316</v>
      </c>
      <c r="AH1006" s="27">
        <v>75288</v>
      </c>
      <c r="AI1006" s="29">
        <f t="shared" si="132"/>
        <v>2548028922.1025581</v>
      </c>
    </row>
    <row r="1007" spans="1:35" ht="30" x14ac:dyDescent="0.25">
      <c r="A1007" s="11" t="s">
        <v>1214</v>
      </c>
      <c r="B1007" s="10" t="s">
        <v>2409</v>
      </c>
      <c r="C1007" s="10" t="s">
        <v>2200</v>
      </c>
      <c r="D1007" s="10"/>
      <c r="E1007" s="10" t="s">
        <v>729</v>
      </c>
      <c r="F1007" s="10" t="s">
        <v>2209</v>
      </c>
      <c r="G1007" s="10">
        <v>678863530.14999998</v>
      </c>
      <c r="H1007" s="10">
        <v>0</v>
      </c>
      <c r="I1007" s="10">
        <v>0</v>
      </c>
      <c r="J1007" s="10">
        <v>0</v>
      </c>
      <c r="K1007" s="10">
        <f t="shared" si="133"/>
        <v>678863530.14999998</v>
      </c>
      <c r="L1007" s="10">
        <v>0</v>
      </c>
      <c r="M1007" s="10">
        <v>914750372.90588582</v>
      </c>
      <c r="N1007" s="10">
        <v>6678622.5321252942</v>
      </c>
      <c r="O1007" s="10">
        <v>135574547.63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f t="shared" si="127"/>
        <v>1735867073.2180109</v>
      </c>
      <c r="W1007" s="29">
        <v>678863530.14999998</v>
      </c>
      <c r="X1007" s="29">
        <f t="shared" si="128"/>
        <v>914750372.90588582</v>
      </c>
      <c r="Y1007" s="29">
        <f t="shared" si="129"/>
        <v>142253170.16212529</v>
      </c>
      <c r="Z1007" s="29">
        <f t="shared" si="130"/>
        <v>1735867073.2180111</v>
      </c>
      <c r="AA1007" s="27">
        <v>865712043.94000006</v>
      </c>
      <c r="AB1007" s="29">
        <f t="shared" si="131"/>
        <v>870155029.27801108</v>
      </c>
      <c r="AC1007" s="28">
        <v>0</v>
      </c>
      <c r="AD1007" s="28">
        <v>0</v>
      </c>
      <c r="AE1007" s="28"/>
      <c r="AF1007" s="27">
        <v>0</v>
      </c>
      <c r="AG1007" s="27">
        <f t="shared" si="134"/>
        <v>0</v>
      </c>
      <c r="AH1007" s="27">
        <v>50938</v>
      </c>
      <c r="AI1007" s="29">
        <f t="shared" si="132"/>
        <v>870205967.27801108</v>
      </c>
    </row>
    <row r="1008" spans="1:35" ht="30" x14ac:dyDescent="0.25">
      <c r="A1008" s="11" t="s">
        <v>1214</v>
      </c>
      <c r="B1008" s="10" t="s">
        <v>2409</v>
      </c>
      <c r="C1008" s="10" t="s">
        <v>2200</v>
      </c>
      <c r="D1008" s="10"/>
      <c r="E1008" s="10" t="s">
        <v>1159</v>
      </c>
      <c r="F1008" s="10" t="s">
        <v>2210</v>
      </c>
      <c r="G1008" s="10">
        <v>755063221.09000003</v>
      </c>
      <c r="H1008" s="10">
        <v>0</v>
      </c>
      <c r="I1008" s="10">
        <v>0</v>
      </c>
      <c r="J1008" s="10">
        <v>0</v>
      </c>
      <c r="K1008" s="10">
        <f t="shared" si="133"/>
        <v>755063221.09000003</v>
      </c>
      <c r="L1008" s="10">
        <v>0</v>
      </c>
      <c r="M1008" s="10">
        <v>363158063.34497023</v>
      </c>
      <c r="N1008" s="10">
        <v>5868628.9325533211</v>
      </c>
      <c r="O1008" s="10">
        <v>117840133.40000001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f t="shared" si="127"/>
        <v>1241930046.7675238</v>
      </c>
      <c r="W1008" s="29">
        <v>755063221.09000003</v>
      </c>
      <c r="X1008" s="29">
        <f t="shared" si="128"/>
        <v>363158063.34497023</v>
      </c>
      <c r="Y1008" s="29">
        <f t="shared" si="129"/>
        <v>123708762.33255333</v>
      </c>
      <c r="Z1008" s="29">
        <f t="shared" si="130"/>
        <v>1241930046.7675238</v>
      </c>
      <c r="AA1008" s="27">
        <v>171435938.40000001</v>
      </c>
      <c r="AB1008" s="29">
        <f t="shared" si="131"/>
        <v>1070494108.3675238</v>
      </c>
      <c r="AC1008" s="28">
        <v>0</v>
      </c>
      <c r="AD1008" s="28">
        <v>0</v>
      </c>
      <c r="AE1008" s="28"/>
      <c r="AF1008" s="27">
        <v>0</v>
      </c>
      <c r="AG1008" s="27">
        <f t="shared" si="134"/>
        <v>0</v>
      </c>
      <c r="AH1008" s="27">
        <v>58022</v>
      </c>
      <c r="AI1008" s="29">
        <f t="shared" si="132"/>
        <v>1070552130.3675238</v>
      </c>
    </row>
    <row r="1009" spans="1:35" ht="30" x14ac:dyDescent="0.25">
      <c r="A1009" s="11" t="s">
        <v>1214</v>
      </c>
      <c r="B1009" s="10" t="s">
        <v>2409</v>
      </c>
      <c r="C1009" s="10" t="s">
        <v>2200</v>
      </c>
      <c r="D1009" s="10"/>
      <c r="E1009" s="10" t="s">
        <v>730</v>
      </c>
      <c r="F1009" s="10" t="s">
        <v>2211</v>
      </c>
      <c r="G1009" s="10">
        <v>3013900267.3000002</v>
      </c>
      <c r="H1009" s="10">
        <v>0</v>
      </c>
      <c r="I1009" s="10">
        <v>0</v>
      </c>
      <c r="J1009" s="10">
        <v>0</v>
      </c>
      <c r="K1009" s="10">
        <f t="shared" si="133"/>
        <v>3013900267.3000002</v>
      </c>
      <c r="L1009" s="10">
        <v>0</v>
      </c>
      <c r="M1009" s="10">
        <v>4937933412.4265394</v>
      </c>
      <c r="N1009" s="10">
        <v>30794941.669399977</v>
      </c>
      <c r="O1009" s="10">
        <v>598990263.75999999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f t="shared" si="127"/>
        <v>8581618885.1559401</v>
      </c>
      <c r="W1009" s="29">
        <v>3013900267.3000002</v>
      </c>
      <c r="X1009" s="29">
        <f t="shared" si="128"/>
        <v>4937933412.4265394</v>
      </c>
      <c r="Y1009" s="29">
        <f t="shared" si="129"/>
        <v>629785205.42939997</v>
      </c>
      <c r="Z1009" s="29">
        <f t="shared" si="130"/>
        <v>8581618885.1559391</v>
      </c>
      <c r="AA1009" s="27">
        <v>4912142980.5799999</v>
      </c>
      <c r="AB1009" s="29">
        <f t="shared" si="131"/>
        <v>3669475904.5759392</v>
      </c>
      <c r="AC1009" s="28">
        <v>0</v>
      </c>
      <c r="AD1009" s="28">
        <v>0</v>
      </c>
      <c r="AE1009" s="28"/>
      <c r="AF1009" s="27">
        <v>0</v>
      </c>
      <c r="AG1009" s="27">
        <f t="shared" si="134"/>
        <v>0</v>
      </c>
      <c r="AH1009" s="27">
        <v>164919</v>
      </c>
      <c r="AI1009" s="29">
        <f t="shared" si="132"/>
        <v>3669640823.5759392</v>
      </c>
    </row>
    <row r="1010" spans="1:35" ht="30" x14ac:dyDescent="0.25">
      <c r="A1010" s="11" t="s">
        <v>1214</v>
      </c>
      <c r="B1010" s="10" t="s">
        <v>2409</v>
      </c>
      <c r="C1010" s="10" t="s">
        <v>2200</v>
      </c>
      <c r="D1010" s="10"/>
      <c r="E1010" s="10" t="s">
        <v>731</v>
      </c>
      <c r="F1010" s="10" t="s">
        <v>2212</v>
      </c>
      <c r="G1010" s="10">
        <v>869022845.84000003</v>
      </c>
      <c r="H1010" s="10">
        <v>0</v>
      </c>
      <c r="I1010" s="10">
        <v>0</v>
      </c>
      <c r="J1010" s="10">
        <v>0</v>
      </c>
      <c r="K1010" s="10">
        <f t="shared" si="133"/>
        <v>869022845.84000003</v>
      </c>
      <c r="L1010" s="10">
        <v>0</v>
      </c>
      <c r="M1010" s="10">
        <v>551839298.10632372</v>
      </c>
      <c r="N1010" s="10">
        <v>6476886.9228692651</v>
      </c>
      <c r="O1010" s="10">
        <v>127772468.89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f t="shared" si="127"/>
        <v>1555111499.7591932</v>
      </c>
      <c r="W1010" s="29">
        <v>869022845.84000003</v>
      </c>
      <c r="X1010" s="29">
        <f t="shared" si="128"/>
        <v>551839298.10632372</v>
      </c>
      <c r="Y1010" s="29">
        <f t="shared" si="129"/>
        <v>134249355.81286925</v>
      </c>
      <c r="Z1010" s="29">
        <f t="shared" si="130"/>
        <v>1555111499.7591932</v>
      </c>
      <c r="AA1010" s="27">
        <v>348723183</v>
      </c>
      <c r="AB1010" s="29">
        <f t="shared" si="131"/>
        <v>1206388316.7591932</v>
      </c>
      <c r="AC1010" s="28">
        <v>0</v>
      </c>
      <c r="AD1010" s="28">
        <v>0</v>
      </c>
      <c r="AE1010" s="28"/>
      <c r="AF1010" s="27">
        <v>0</v>
      </c>
      <c r="AG1010" s="27">
        <f t="shared" si="134"/>
        <v>0</v>
      </c>
      <c r="AH1010" s="27">
        <v>67004</v>
      </c>
      <c r="AI1010" s="29">
        <f t="shared" si="132"/>
        <v>1206455320.7591932</v>
      </c>
    </row>
    <row r="1011" spans="1:35" ht="30" x14ac:dyDescent="0.25">
      <c r="A1011" s="11" t="s">
        <v>1214</v>
      </c>
      <c r="B1011" s="10" t="s">
        <v>2409</v>
      </c>
      <c r="C1011" s="10" t="s">
        <v>2200</v>
      </c>
      <c r="D1011" s="10"/>
      <c r="E1011" s="10" t="s">
        <v>732</v>
      </c>
      <c r="F1011" s="10" t="s">
        <v>2213</v>
      </c>
      <c r="G1011" s="10">
        <v>2191382865.4400001</v>
      </c>
      <c r="H1011" s="10">
        <v>0</v>
      </c>
      <c r="I1011" s="10">
        <v>0</v>
      </c>
      <c r="J1011" s="10">
        <v>0</v>
      </c>
      <c r="K1011" s="10">
        <f t="shared" si="133"/>
        <v>2191382865.4400001</v>
      </c>
      <c r="L1011" s="10">
        <v>0</v>
      </c>
      <c r="M1011" s="10">
        <v>1824313470.8618097</v>
      </c>
      <c r="N1011" s="10">
        <v>18480175.837221622</v>
      </c>
      <c r="O1011" s="10">
        <v>359593644.85000002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f t="shared" si="127"/>
        <v>4393770156.9890318</v>
      </c>
      <c r="W1011" s="29">
        <v>2191382865.4400001</v>
      </c>
      <c r="X1011" s="29">
        <f t="shared" si="128"/>
        <v>1824313470.8618097</v>
      </c>
      <c r="Y1011" s="29">
        <f t="shared" si="129"/>
        <v>378073820.68722165</v>
      </c>
      <c r="Z1011" s="29">
        <f t="shared" si="130"/>
        <v>4393770156.9890318</v>
      </c>
      <c r="AA1011" s="27">
        <v>1515589721.71</v>
      </c>
      <c r="AB1011" s="29">
        <f t="shared" si="131"/>
        <v>2878180435.2790318</v>
      </c>
      <c r="AC1011" s="28">
        <v>0</v>
      </c>
      <c r="AD1011" s="28">
        <v>0</v>
      </c>
      <c r="AE1011" s="28"/>
      <c r="AF1011" s="27">
        <v>1252939561.99</v>
      </c>
      <c r="AG1011" s="27">
        <f t="shared" si="134"/>
        <v>1252939561.99</v>
      </c>
      <c r="AH1011" s="27">
        <v>168145</v>
      </c>
      <c r="AI1011" s="29">
        <f t="shared" si="132"/>
        <v>4131288142.2690315</v>
      </c>
    </row>
    <row r="1012" spans="1:35" ht="30" x14ac:dyDescent="0.25">
      <c r="A1012" s="11" t="s">
        <v>1214</v>
      </c>
      <c r="B1012" s="10" t="s">
        <v>2409</v>
      </c>
      <c r="C1012" s="10" t="s">
        <v>2200</v>
      </c>
      <c r="D1012" s="10"/>
      <c r="E1012" s="10" t="s">
        <v>1160</v>
      </c>
      <c r="F1012" s="10" t="s">
        <v>2214</v>
      </c>
      <c r="G1012" s="10">
        <v>977015156.02999997</v>
      </c>
      <c r="H1012" s="10">
        <v>0</v>
      </c>
      <c r="I1012" s="10">
        <v>0</v>
      </c>
      <c r="J1012" s="10">
        <v>0</v>
      </c>
      <c r="K1012" s="10">
        <f t="shared" si="133"/>
        <v>977015156.02999997</v>
      </c>
      <c r="L1012" s="10">
        <v>0</v>
      </c>
      <c r="M1012" s="10">
        <v>258990029.60675633</v>
      </c>
      <c r="N1012" s="10">
        <v>6157895.9049145579</v>
      </c>
      <c r="O1012" s="10">
        <v>117141597.36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f t="shared" si="127"/>
        <v>1359304678.9016709</v>
      </c>
      <c r="W1012" s="29">
        <v>977015156.02999997</v>
      </c>
      <c r="X1012" s="29">
        <f t="shared" si="128"/>
        <v>258990029.60675633</v>
      </c>
      <c r="Y1012" s="29">
        <f t="shared" si="129"/>
        <v>123299493.26491456</v>
      </c>
      <c r="Z1012" s="29">
        <f t="shared" si="130"/>
        <v>1359304678.9016709</v>
      </c>
      <c r="AA1012" s="27">
        <v>619629857.88999999</v>
      </c>
      <c r="AB1012" s="29">
        <f t="shared" si="131"/>
        <v>739674821.01167095</v>
      </c>
      <c r="AC1012" s="28">
        <v>0</v>
      </c>
      <c r="AD1012" s="28">
        <v>0</v>
      </c>
      <c r="AE1012" s="28"/>
      <c r="AF1012" s="27">
        <v>0</v>
      </c>
      <c r="AG1012" s="27">
        <f t="shared" si="134"/>
        <v>0</v>
      </c>
      <c r="AH1012" s="27">
        <v>75320</v>
      </c>
      <c r="AI1012" s="29">
        <f t="shared" si="132"/>
        <v>739750141.01167095</v>
      </c>
    </row>
    <row r="1013" spans="1:35" ht="30" x14ac:dyDescent="0.25">
      <c r="A1013" s="11" t="s">
        <v>1214</v>
      </c>
      <c r="B1013" s="10" t="s">
        <v>2409</v>
      </c>
      <c r="C1013" s="10" t="s">
        <v>2200</v>
      </c>
      <c r="D1013" s="10"/>
      <c r="E1013" s="10" t="s">
        <v>1161</v>
      </c>
      <c r="F1013" s="10" t="s">
        <v>2215</v>
      </c>
      <c r="G1013" s="10">
        <v>945187894.27999997</v>
      </c>
      <c r="H1013" s="10">
        <v>0</v>
      </c>
      <c r="I1013" s="10">
        <v>0</v>
      </c>
      <c r="J1013" s="10">
        <v>0</v>
      </c>
      <c r="K1013" s="10">
        <f t="shared" si="133"/>
        <v>945187894.27999997</v>
      </c>
      <c r="L1013" s="10">
        <v>0</v>
      </c>
      <c r="M1013" s="10">
        <v>332533639.74155611</v>
      </c>
      <c r="N1013" s="10">
        <v>5096031.4641025364</v>
      </c>
      <c r="O1013" s="10">
        <v>96498515.730000004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f t="shared" si="127"/>
        <v>1379316081.2156587</v>
      </c>
      <c r="W1013" s="29">
        <v>945187894.27999997</v>
      </c>
      <c r="X1013" s="29">
        <f t="shared" si="128"/>
        <v>332533639.74155611</v>
      </c>
      <c r="Y1013" s="29">
        <f t="shared" si="129"/>
        <v>101594547.19410254</v>
      </c>
      <c r="Z1013" s="29">
        <f t="shared" si="130"/>
        <v>1379316081.2156587</v>
      </c>
      <c r="AA1013" s="27">
        <v>0</v>
      </c>
      <c r="AB1013" s="29">
        <f t="shared" si="131"/>
        <v>1379316081.2156587</v>
      </c>
      <c r="AC1013" s="28">
        <v>0</v>
      </c>
      <c r="AD1013" s="28">
        <v>0</v>
      </c>
      <c r="AE1013" s="28"/>
      <c r="AF1013" s="27">
        <v>0</v>
      </c>
      <c r="AG1013" s="27">
        <f t="shared" si="134"/>
        <v>0</v>
      </c>
      <c r="AH1013" s="27">
        <v>72090</v>
      </c>
      <c r="AI1013" s="29">
        <f t="shared" si="132"/>
        <v>1379388171.2156587</v>
      </c>
    </row>
    <row r="1014" spans="1:35" ht="30" x14ac:dyDescent="0.25">
      <c r="A1014" s="11" t="s">
        <v>1214</v>
      </c>
      <c r="B1014" s="10" t="s">
        <v>2409</v>
      </c>
      <c r="C1014" s="10" t="s">
        <v>2200</v>
      </c>
      <c r="D1014" s="10"/>
      <c r="E1014" s="10" t="s">
        <v>733</v>
      </c>
      <c r="F1014" s="10" t="s">
        <v>2216</v>
      </c>
      <c r="G1014" s="10">
        <v>0</v>
      </c>
      <c r="H1014" s="10">
        <v>0</v>
      </c>
      <c r="I1014" s="10">
        <v>0</v>
      </c>
      <c r="J1014" s="10">
        <v>0</v>
      </c>
      <c r="K1014" s="10">
        <f t="shared" si="133"/>
        <v>0</v>
      </c>
      <c r="L1014" s="10">
        <v>0</v>
      </c>
      <c r="M1014" s="10">
        <v>1244720188.0371718</v>
      </c>
      <c r="N1014" s="10">
        <v>23896938.554127216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f t="shared" ref="V1014:V1077" si="135">+K1014+M1014+N1014+L1014+O1014+P1014+Q1014</f>
        <v>1268617126.5912991</v>
      </c>
      <c r="W1014" s="29">
        <v>0</v>
      </c>
      <c r="X1014" s="29">
        <f t="shared" ref="X1014:X1077" si="136">+M1014+Q1014+S1014</f>
        <v>1244720188.0371718</v>
      </c>
      <c r="Y1014" s="29">
        <f t="shared" ref="Y1014:Y1077" si="137">+H1014+I1014+J1014+N1014+O1014+P1014+R1014+U1014</f>
        <v>23896938.554127216</v>
      </c>
      <c r="Z1014" s="29">
        <f t="shared" ref="Z1014:Z1077" si="138">+W1014+X1014+Y1014</f>
        <v>1268617126.5912991</v>
      </c>
      <c r="AA1014" s="27">
        <v>240871143.56999999</v>
      </c>
      <c r="AB1014" s="29">
        <f t="shared" ref="AB1014:AB1077" si="139">+Z1014-AA1014</f>
        <v>1027745983.0212991</v>
      </c>
      <c r="AC1014" s="28">
        <v>0</v>
      </c>
      <c r="AD1014" s="28">
        <v>0</v>
      </c>
      <c r="AE1014" s="28"/>
      <c r="AF1014" s="27">
        <v>1926291526.03</v>
      </c>
      <c r="AG1014" s="27">
        <f t="shared" si="134"/>
        <v>1926291526.03</v>
      </c>
      <c r="AH1014" s="27">
        <v>112266</v>
      </c>
      <c r="AI1014" s="29">
        <f t="shared" ref="AI1014:AI1077" si="140">+AB1014+AG1014+AH1014</f>
        <v>2954149775.0512991</v>
      </c>
    </row>
    <row r="1015" spans="1:35" ht="30" x14ac:dyDescent="0.25">
      <c r="A1015" s="11" t="s">
        <v>1214</v>
      </c>
      <c r="B1015" s="10" t="s">
        <v>2409</v>
      </c>
      <c r="C1015" s="10" t="s">
        <v>2200</v>
      </c>
      <c r="D1015" s="10"/>
      <c r="E1015" s="10" t="s">
        <v>1162</v>
      </c>
      <c r="F1015" s="10" t="s">
        <v>2217</v>
      </c>
      <c r="G1015" s="10">
        <v>926615659.42999995</v>
      </c>
      <c r="H1015" s="10">
        <v>0</v>
      </c>
      <c r="I1015" s="10">
        <v>0</v>
      </c>
      <c r="J1015" s="10">
        <v>0</v>
      </c>
      <c r="K1015" s="10">
        <f t="shared" si="133"/>
        <v>926615659.42999995</v>
      </c>
      <c r="L1015" s="10">
        <v>0</v>
      </c>
      <c r="M1015" s="10">
        <v>755354800.89525521</v>
      </c>
      <c r="N1015" s="10">
        <v>5982477.8471772075</v>
      </c>
      <c r="O1015" s="10">
        <v>115904275.27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f t="shared" si="135"/>
        <v>1803857213.4424324</v>
      </c>
      <c r="W1015" s="29">
        <v>926615659.42999995</v>
      </c>
      <c r="X1015" s="29">
        <f t="shared" si="136"/>
        <v>755354800.89525521</v>
      </c>
      <c r="Y1015" s="29">
        <f t="shared" si="137"/>
        <v>121886753.1171772</v>
      </c>
      <c r="Z1015" s="29">
        <f t="shared" si="138"/>
        <v>1803857213.4424324</v>
      </c>
      <c r="AA1015" s="27">
        <v>724475808</v>
      </c>
      <c r="AB1015" s="29">
        <f t="shared" si="139"/>
        <v>1079381405.4424324</v>
      </c>
      <c r="AC1015" s="28">
        <v>0</v>
      </c>
      <c r="AD1015" s="28">
        <v>0</v>
      </c>
      <c r="AE1015" s="28"/>
      <c r="AF1015" s="27">
        <v>0</v>
      </c>
      <c r="AG1015" s="27">
        <f t="shared" si="134"/>
        <v>0</v>
      </c>
      <c r="AH1015" s="27">
        <v>71069</v>
      </c>
      <c r="AI1015" s="29">
        <f t="shared" si="140"/>
        <v>1079452474.4424324</v>
      </c>
    </row>
    <row r="1016" spans="1:35" ht="30" x14ac:dyDescent="0.25">
      <c r="A1016" s="11" t="s">
        <v>1214</v>
      </c>
      <c r="B1016" s="10" t="s">
        <v>2409</v>
      </c>
      <c r="C1016" s="10" t="s">
        <v>2200</v>
      </c>
      <c r="D1016" s="10"/>
      <c r="E1016" s="10" t="s">
        <v>734</v>
      </c>
      <c r="F1016" s="10" t="s">
        <v>2218</v>
      </c>
      <c r="G1016" s="10">
        <v>1233046033.7</v>
      </c>
      <c r="H1016" s="10">
        <v>0</v>
      </c>
      <c r="I1016" s="10">
        <v>0</v>
      </c>
      <c r="J1016" s="10">
        <v>0</v>
      </c>
      <c r="K1016" s="10">
        <f t="shared" si="133"/>
        <v>1233046033.7</v>
      </c>
      <c r="L1016" s="10">
        <v>0</v>
      </c>
      <c r="M1016" s="10">
        <v>456068482.31534767</v>
      </c>
      <c r="N1016" s="10">
        <v>12148201.909653544</v>
      </c>
      <c r="O1016" s="10">
        <v>246070342.50999999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f t="shared" si="135"/>
        <v>1947333060.4350011</v>
      </c>
      <c r="W1016" s="29">
        <v>1233046033.7</v>
      </c>
      <c r="X1016" s="29">
        <f t="shared" si="136"/>
        <v>456068482.31534767</v>
      </c>
      <c r="Y1016" s="29">
        <f t="shared" si="137"/>
        <v>258218544.41965353</v>
      </c>
      <c r="Z1016" s="29">
        <f t="shared" si="138"/>
        <v>1947333060.4350014</v>
      </c>
      <c r="AA1016" s="27">
        <v>1287700725.9200001</v>
      </c>
      <c r="AB1016" s="29">
        <f t="shared" si="139"/>
        <v>659632334.5150013</v>
      </c>
      <c r="AC1016" s="28">
        <v>0</v>
      </c>
      <c r="AD1016" s="28">
        <v>0</v>
      </c>
      <c r="AE1016" s="28"/>
      <c r="AF1016" s="27">
        <v>0</v>
      </c>
      <c r="AG1016" s="27">
        <f t="shared" si="134"/>
        <v>0</v>
      </c>
      <c r="AH1016" s="27">
        <v>67860</v>
      </c>
      <c r="AI1016" s="29">
        <f t="shared" si="140"/>
        <v>659700194.5150013</v>
      </c>
    </row>
    <row r="1017" spans="1:35" ht="30" x14ac:dyDescent="0.25">
      <c r="A1017" s="11" t="s">
        <v>1214</v>
      </c>
      <c r="B1017" s="10" t="s">
        <v>2409</v>
      </c>
      <c r="C1017" s="10" t="s">
        <v>2200</v>
      </c>
      <c r="D1017" s="10"/>
      <c r="E1017" s="10" t="s">
        <v>1163</v>
      </c>
      <c r="F1017" s="10" t="s">
        <v>2219</v>
      </c>
      <c r="G1017" s="10">
        <v>1382855415.5</v>
      </c>
      <c r="H1017" s="10">
        <v>0</v>
      </c>
      <c r="I1017" s="10">
        <v>0</v>
      </c>
      <c r="J1017" s="10">
        <v>0</v>
      </c>
      <c r="K1017" s="10">
        <f t="shared" si="133"/>
        <v>1382855415.5</v>
      </c>
      <c r="L1017" s="10">
        <v>0</v>
      </c>
      <c r="M1017" s="10">
        <v>1080827466.0355253</v>
      </c>
      <c r="N1017" s="10">
        <v>13719391.540725291</v>
      </c>
      <c r="O1017" s="10">
        <v>275408545.38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f t="shared" si="135"/>
        <v>2752810818.4562507</v>
      </c>
      <c r="W1017" s="29">
        <v>1382855415.5</v>
      </c>
      <c r="X1017" s="29">
        <f t="shared" si="136"/>
        <v>1080827466.0355253</v>
      </c>
      <c r="Y1017" s="29">
        <f t="shared" si="137"/>
        <v>289127936.92072529</v>
      </c>
      <c r="Z1017" s="29">
        <f t="shared" si="138"/>
        <v>2752810818.4562507</v>
      </c>
      <c r="AA1017" s="27">
        <v>1609593193.1800001</v>
      </c>
      <c r="AB1017" s="29">
        <f t="shared" si="139"/>
        <v>1143217625.2762506</v>
      </c>
      <c r="AC1017" s="28">
        <v>0</v>
      </c>
      <c r="AD1017" s="28">
        <v>0</v>
      </c>
      <c r="AE1017" s="28"/>
      <c r="AF1017" s="27">
        <v>0</v>
      </c>
      <c r="AG1017" s="27">
        <f t="shared" si="134"/>
        <v>0</v>
      </c>
      <c r="AH1017" s="27">
        <v>95598</v>
      </c>
      <c r="AI1017" s="29">
        <f t="shared" si="140"/>
        <v>1143313223.2762506</v>
      </c>
    </row>
    <row r="1018" spans="1:35" ht="30" x14ac:dyDescent="0.25">
      <c r="A1018" s="11" t="s">
        <v>1214</v>
      </c>
      <c r="B1018" s="10" t="s">
        <v>2409</v>
      </c>
      <c r="C1018" s="10" t="s">
        <v>2200</v>
      </c>
      <c r="D1018" s="10"/>
      <c r="E1018" s="10" t="s">
        <v>735</v>
      </c>
      <c r="F1018" s="10" t="s">
        <v>2220</v>
      </c>
      <c r="G1018" s="10">
        <v>1533574397.55</v>
      </c>
      <c r="H1018" s="10">
        <v>0</v>
      </c>
      <c r="I1018" s="10">
        <v>0</v>
      </c>
      <c r="J1018" s="10">
        <v>0</v>
      </c>
      <c r="K1018" s="10">
        <f t="shared" si="133"/>
        <v>1533574397.55</v>
      </c>
      <c r="L1018" s="10">
        <v>0</v>
      </c>
      <c r="M1018" s="10">
        <v>1060713785.6754854</v>
      </c>
      <c r="N1018" s="10">
        <v>15272342.160776377</v>
      </c>
      <c r="O1018" s="10">
        <v>305068118.13999999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f t="shared" si="135"/>
        <v>2914628643.5262618</v>
      </c>
      <c r="W1018" s="29">
        <v>1533574397.55</v>
      </c>
      <c r="X1018" s="29">
        <f t="shared" si="136"/>
        <v>1060713785.6754854</v>
      </c>
      <c r="Y1018" s="29">
        <f t="shared" si="137"/>
        <v>320340460.30077636</v>
      </c>
      <c r="Z1018" s="29">
        <f t="shared" si="138"/>
        <v>2914628643.5262618</v>
      </c>
      <c r="AA1018" s="27">
        <v>899516004.79999995</v>
      </c>
      <c r="AB1018" s="29">
        <f t="shared" si="139"/>
        <v>2015112638.7262619</v>
      </c>
      <c r="AC1018" s="28">
        <v>0</v>
      </c>
      <c r="AD1018" s="28">
        <v>0</v>
      </c>
      <c r="AE1018" s="28"/>
      <c r="AF1018" s="27">
        <v>238410897.65000001</v>
      </c>
      <c r="AG1018" s="27">
        <f t="shared" si="134"/>
        <v>238410897.65000001</v>
      </c>
      <c r="AH1018" s="27">
        <v>109760</v>
      </c>
      <c r="AI1018" s="29">
        <f t="shared" si="140"/>
        <v>2253633296.3762617</v>
      </c>
    </row>
    <row r="1019" spans="1:35" ht="30" x14ac:dyDescent="0.25">
      <c r="A1019" s="11" t="s">
        <v>1214</v>
      </c>
      <c r="B1019" s="10" t="s">
        <v>2409</v>
      </c>
      <c r="C1019" s="10" t="s">
        <v>2200</v>
      </c>
      <c r="D1019" s="10"/>
      <c r="E1019" s="10" t="s">
        <v>1164</v>
      </c>
      <c r="F1019" s="10" t="s">
        <v>2221</v>
      </c>
      <c r="G1019" s="10">
        <v>824824842.16999996</v>
      </c>
      <c r="H1019" s="10">
        <v>0</v>
      </c>
      <c r="I1019" s="10">
        <v>0</v>
      </c>
      <c r="J1019" s="10">
        <v>0</v>
      </c>
      <c r="K1019" s="10">
        <f t="shared" si="133"/>
        <v>824824842.16999996</v>
      </c>
      <c r="L1019" s="10">
        <v>0</v>
      </c>
      <c r="M1019" s="10">
        <v>924887536.81145453</v>
      </c>
      <c r="N1019" s="10">
        <v>5686373.013176173</v>
      </c>
      <c r="O1019" s="10">
        <v>112900613.36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f t="shared" si="135"/>
        <v>1868299365.3546305</v>
      </c>
      <c r="W1019" s="29">
        <v>824824842.16999996</v>
      </c>
      <c r="X1019" s="29">
        <f t="shared" si="136"/>
        <v>924887536.81145453</v>
      </c>
      <c r="Y1019" s="29">
        <f t="shared" si="137"/>
        <v>118586986.37317617</v>
      </c>
      <c r="Z1019" s="29">
        <f t="shared" si="138"/>
        <v>1868299365.3546305</v>
      </c>
      <c r="AA1019" s="27">
        <v>63700804.899999999</v>
      </c>
      <c r="AB1019" s="29">
        <f t="shared" si="139"/>
        <v>1804598560.4546304</v>
      </c>
      <c r="AC1019" s="28">
        <v>0</v>
      </c>
      <c r="AD1019" s="28">
        <v>0</v>
      </c>
      <c r="AE1019" s="28"/>
      <c r="AF1019" s="27">
        <v>843922636</v>
      </c>
      <c r="AG1019" s="27">
        <f t="shared" si="134"/>
        <v>843922636</v>
      </c>
      <c r="AH1019" s="27">
        <v>63141</v>
      </c>
      <c r="AI1019" s="29">
        <f t="shared" si="140"/>
        <v>2648584337.4546304</v>
      </c>
    </row>
    <row r="1020" spans="1:35" ht="30" x14ac:dyDescent="0.25">
      <c r="A1020" s="11" t="s">
        <v>1214</v>
      </c>
      <c r="B1020" s="10" t="s">
        <v>2409</v>
      </c>
      <c r="C1020" s="10" t="s">
        <v>2200</v>
      </c>
      <c r="D1020" s="10"/>
      <c r="E1020" s="10" t="s">
        <v>736</v>
      </c>
      <c r="F1020" s="10" t="s">
        <v>2222</v>
      </c>
      <c r="G1020" s="10">
        <v>1051336943.83</v>
      </c>
      <c r="H1020" s="10">
        <v>0</v>
      </c>
      <c r="I1020" s="10">
        <v>0</v>
      </c>
      <c r="J1020" s="10">
        <v>0</v>
      </c>
      <c r="K1020" s="10">
        <f t="shared" si="133"/>
        <v>1051336943.83</v>
      </c>
      <c r="L1020" s="10">
        <v>0</v>
      </c>
      <c r="M1020" s="10">
        <v>925661261.62538254</v>
      </c>
      <c r="N1020" s="10">
        <v>10248871.561217546</v>
      </c>
      <c r="O1020" s="10">
        <v>204218909.58000001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f t="shared" si="135"/>
        <v>2191465986.5966001</v>
      </c>
      <c r="W1020" s="29">
        <v>1051336943.83</v>
      </c>
      <c r="X1020" s="29">
        <f t="shared" si="136"/>
        <v>925661261.62538254</v>
      </c>
      <c r="Y1020" s="29">
        <f t="shared" si="137"/>
        <v>214467781.14121756</v>
      </c>
      <c r="Z1020" s="29">
        <f t="shared" si="138"/>
        <v>2191465986.5966001</v>
      </c>
      <c r="AA1020" s="27">
        <v>1557762088.97</v>
      </c>
      <c r="AB1020" s="29">
        <f t="shared" si="139"/>
        <v>633703897.62660003</v>
      </c>
      <c r="AC1020" s="28">
        <v>0</v>
      </c>
      <c r="AD1020" s="28">
        <v>0</v>
      </c>
      <c r="AE1020" s="28"/>
      <c r="AF1020" s="27">
        <v>0</v>
      </c>
      <c r="AG1020" s="27">
        <f t="shared" si="134"/>
        <v>0</v>
      </c>
      <c r="AH1020" s="27">
        <v>80176</v>
      </c>
      <c r="AI1020" s="29">
        <f t="shared" si="140"/>
        <v>633784073.62660003</v>
      </c>
    </row>
    <row r="1021" spans="1:35" ht="30" x14ac:dyDescent="0.25">
      <c r="A1021" s="11" t="s">
        <v>1214</v>
      </c>
      <c r="B1021" s="10" t="s">
        <v>2409</v>
      </c>
      <c r="C1021" s="10" t="s">
        <v>2200</v>
      </c>
      <c r="D1021" s="10"/>
      <c r="E1021" s="10" t="s">
        <v>737</v>
      </c>
      <c r="F1021" s="10" t="s">
        <v>2223</v>
      </c>
      <c r="G1021" s="10">
        <v>911583681.71000004</v>
      </c>
      <c r="H1021" s="10">
        <v>0</v>
      </c>
      <c r="I1021" s="10">
        <v>0</v>
      </c>
      <c r="J1021" s="10">
        <v>0</v>
      </c>
      <c r="K1021" s="10">
        <f t="shared" si="133"/>
        <v>911583681.71000004</v>
      </c>
      <c r="L1021" s="10">
        <v>0</v>
      </c>
      <c r="M1021" s="10">
        <v>548738537.50098324</v>
      </c>
      <c r="N1021" s="10">
        <v>8052314.7778071165</v>
      </c>
      <c r="O1021" s="10">
        <v>160564243.18000001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f t="shared" si="135"/>
        <v>1628938777.1687906</v>
      </c>
      <c r="W1021" s="29">
        <v>911583681.71000004</v>
      </c>
      <c r="X1021" s="29">
        <f t="shared" si="136"/>
        <v>548738537.50098324</v>
      </c>
      <c r="Y1021" s="29">
        <f t="shared" si="137"/>
        <v>168616557.95780712</v>
      </c>
      <c r="Z1021" s="29">
        <f t="shared" si="138"/>
        <v>1628938777.1687903</v>
      </c>
      <c r="AA1021" s="27">
        <v>246588477.71000001</v>
      </c>
      <c r="AB1021" s="29">
        <f t="shared" si="139"/>
        <v>1382350299.4587903</v>
      </c>
      <c r="AC1021" s="28">
        <v>0</v>
      </c>
      <c r="AD1021" s="28">
        <v>0</v>
      </c>
      <c r="AE1021" s="28"/>
      <c r="AF1021" s="27">
        <v>0</v>
      </c>
      <c r="AG1021" s="27">
        <f t="shared" si="134"/>
        <v>0</v>
      </c>
      <c r="AH1021" s="27">
        <v>70313</v>
      </c>
      <c r="AI1021" s="29">
        <f t="shared" si="140"/>
        <v>1382420612.4587903</v>
      </c>
    </row>
    <row r="1022" spans="1:35" ht="30" x14ac:dyDescent="0.25">
      <c r="A1022" s="11" t="s">
        <v>1214</v>
      </c>
      <c r="B1022" s="10" t="s">
        <v>2409</v>
      </c>
      <c r="C1022" s="10" t="s">
        <v>2200</v>
      </c>
      <c r="D1022" s="10"/>
      <c r="E1022" s="10" t="s">
        <v>738</v>
      </c>
      <c r="F1022" s="10" t="s">
        <v>2224</v>
      </c>
      <c r="G1022" s="10">
        <v>1109998740.96</v>
      </c>
      <c r="H1022" s="10">
        <v>0</v>
      </c>
      <c r="I1022" s="10">
        <v>0</v>
      </c>
      <c r="J1022" s="10">
        <v>0</v>
      </c>
      <c r="K1022" s="10">
        <f t="shared" si="133"/>
        <v>1109998740.96</v>
      </c>
      <c r="L1022" s="10">
        <v>0</v>
      </c>
      <c r="M1022" s="10">
        <v>1261158999.8018103</v>
      </c>
      <c r="N1022" s="10">
        <v>9661558.3798454404</v>
      </c>
      <c r="O1022" s="10">
        <v>192191981.28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f t="shared" si="135"/>
        <v>2573011280.4216561</v>
      </c>
      <c r="W1022" s="29">
        <v>1109998740.96</v>
      </c>
      <c r="X1022" s="29">
        <f t="shared" si="136"/>
        <v>1261158999.8018103</v>
      </c>
      <c r="Y1022" s="29">
        <f t="shared" si="137"/>
        <v>201853539.65984544</v>
      </c>
      <c r="Z1022" s="29">
        <f t="shared" si="138"/>
        <v>2573011280.4216557</v>
      </c>
      <c r="AA1022" s="27">
        <v>1807372461.25</v>
      </c>
      <c r="AB1022" s="29">
        <f t="shared" si="139"/>
        <v>765638819.17165565</v>
      </c>
      <c r="AC1022" s="28">
        <v>0</v>
      </c>
      <c r="AD1022" s="28">
        <v>0</v>
      </c>
      <c r="AE1022" s="28"/>
      <c r="AF1022" s="27">
        <v>0</v>
      </c>
      <c r="AG1022" s="27">
        <f t="shared" si="134"/>
        <v>0</v>
      </c>
      <c r="AH1022" s="27">
        <v>85273</v>
      </c>
      <c r="AI1022" s="29">
        <f t="shared" si="140"/>
        <v>765724092.17165565</v>
      </c>
    </row>
    <row r="1023" spans="1:35" ht="30" x14ac:dyDescent="0.25">
      <c r="A1023" s="11" t="s">
        <v>1214</v>
      </c>
      <c r="B1023" s="10" t="s">
        <v>2409</v>
      </c>
      <c r="C1023" s="10" t="s">
        <v>2200</v>
      </c>
      <c r="D1023" s="10"/>
      <c r="E1023" s="10" t="s">
        <v>739</v>
      </c>
      <c r="F1023" s="10" t="s">
        <v>2225</v>
      </c>
      <c r="G1023" s="10">
        <v>1678860231.75</v>
      </c>
      <c r="H1023" s="10">
        <v>0</v>
      </c>
      <c r="I1023" s="10">
        <v>0</v>
      </c>
      <c r="J1023" s="10">
        <v>0</v>
      </c>
      <c r="K1023" s="10">
        <f t="shared" ref="K1023:K1086" si="141">SUM(G1023:J1023)</f>
        <v>1678860231.75</v>
      </c>
      <c r="L1023" s="10">
        <v>0</v>
      </c>
      <c r="M1023" s="10">
        <v>2721385607.1220083</v>
      </c>
      <c r="N1023" s="10">
        <v>16670152.964860916</v>
      </c>
      <c r="O1023" s="10">
        <v>334281422.25999999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f t="shared" si="135"/>
        <v>4751197414.0968695</v>
      </c>
      <c r="W1023" s="29">
        <v>1678860231.75</v>
      </c>
      <c r="X1023" s="29">
        <f t="shared" si="136"/>
        <v>2721385607.1220083</v>
      </c>
      <c r="Y1023" s="29">
        <f t="shared" si="137"/>
        <v>350951575.22486091</v>
      </c>
      <c r="Z1023" s="29">
        <f t="shared" si="138"/>
        <v>4751197414.0968695</v>
      </c>
      <c r="AA1023" s="27">
        <v>1864931465.2</v>
      </c>
      <c r="AB1023" s="29">
        <f t="shared" si="139"/>
        <v>2886265948.8968697</v>
      </c>
      <c r="AC1023" s="28">
        <v>0</v>
      </c>
      <c r="AD1023" s="28">
        <v>0</v>
      </c>
      <c r="AE1023" s="28"/>
      <c r="AF1023" s="27">
        <v>0</v>
      </c>
      <c r="AG1023" s="27">
        <f t="shared" si="134"/>
        <v>0</v>
      </c>
      <c r="AH1023" s="27">
        <v>99791</v>
      </c>
      <c r="AI1023" s="29">
        <f t="shared" si="140"/>
        <v>2886365739.8968697</v>
      </c>
    </row>
    <row r="1024" spans="1:35" ht="30" x14ac:dyDescent="0.25">
      <c r="A1024" s="11" t="s">
        <v>1214</v>
      </c>
      <c r="B1024" s="10" t="s">
        <v>2409</v>
      </c>
      <c r="C1024" s="10" t="s">
        <v>2200</v>
      </c>
      <c r="D1024" s="10"/>
      <c r="E1024" s="10" t="s">
        <v>1165</v>
      </c>
      <c r="F1024" s="10" t="s">
        <v>2226</v>
      </c>
      <c r="G1024" s="10">
        <v>1377391626.6500001</v>
      </c>
      <c r="H1024" s="10">
        <v>0</v>
      </c>
      <c r="I1024" s="10">
        <v>0</v>
      </c>
      <c r="J1024" s="10">
        <v>0</v>
      </c>
      <c r="K1024" s="10">
        <f t="shared" si="141"/>
        <v>1377391626.6500001</v>
      </c>
      <c r="L1024" s="10">
        <v>0</v>
      </c>
      <c r="M1024" s="10">
        <v>184842941.4743309</v>
      </c>
      <c r="N1024" s="10">
        <v>13612671.593027055</v>
      </c>
      <c r="O1024" s="10">
        <v>274680694.66000003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f t="shared" si="135"/>
        <v>1850527934.3773582</v>
      </c>
      <c r="W1024" s="29">
        <v>1377391626.6500001</v>
      </c>
      <c r="X1024" s="29">
        <f t="shared" si="136"/>
        <v>184842941.4743309</v>
      </c>
      <c r="Y1024" s="29">
        <f t="shared" si="137"/>
        <v>288293366.25302708</v>
      </c>
      <c r="Z1024" s="29">
        <f t="shared" si="138"/>
        <v>1850527934.377358</v>
      </c>
      <c r="AA1024" s="27">
        <v>0</v>
      </c>
      <c r="AB1024" s="29">
        <f t="shared" si="139"/>
        <v>1850527934.377358</v>
      </c>
      <c r="AC1024" s="28">
        <v>0</v>
      </c>
      <c r="AD1024" s="28">
        <v>0</v>
      </c>
      <c r="AE1024" s="28"/>
      <c r="AF1024" s="27">
        <v>0</v>
      </c>
      <c r="AG1024" s="27">
        <f t="shared" si="134"/>
        <v>0</v>
      </c>
      <c r="AH1024" s="27">
        <v>105236</v>
      </c>
      <c r="AI1024" s="29">
        <f t="shared" si="140"/>
        <v>1850633170.377358</v>
      </c>
    </row>
    <row r="1025" spans="1:35" ht="30" x14ac:dyDescent="0.25">
      <c r="A1025" s="11" t="s">
        <v>1214</v>
      </c>
      <c r="B1025" s="10" t="s">
        <v>2409</v>
      </c>
      <c r="C1025" s="10" t="s">
        <v>2200</v>
      </c>
      <c r="D1025" s="10"/>
      <c r="E1025" s="10" t="s">
        <v>740</v>
      </c>
      <c r="F1025" s="10" t="s">
        <v>2227</v>
      </c>
      <c r="G1025" s="10">
        <v>1282656024</v>
      </c>
      <c r="H1025" s="10">
        <v>0</v>
      </c>
      <c r="I1025" s="10">
        <v>0</v>
      </c>
      <c r="J1025" s="10">
        <v>0</v>
      </c>
      <c r="K1025" s="10">
        <f t="shared" si="141"/>
        <v>1282656024</v>
      </c>
      <c r="L1025" s="10">
        <v>0</v>
      </c>
      <c r="M1025" s="10">
        <v>2065826119.6994593</v>
      </c>
      <c r="N1025" s="10">
        <v>12578483.560382783</v>
      </c>
      <c r="O1025" s="10">
        <v>256391194.09999999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f t="shared" si="135"/>
        <v>3617451821.3598418</v>
      </c>
      <c r="W1025" s="29">
        <v>1282656024</v>
      </c>
      <c r="X1025" s="29">
        <f t="shared" si="136"/>
        <v>2065826119.6994593</v>
      </c>
      <c r="Y1025" s="29">
        <f t="shared" si="137"/>
        <v>268969677.66038275</v>
      </c>
      <c r="Z1025" s="29">
        <f t="shared" si="138"/>
        <v>3617451821.3598418</v>
      </c>
      <c r="AA1025" s="27">
        <v>0</v>
      </c>
      <c r="AB1025" s="29">
        <f t="shared" si="139"/>
        <v>3617451821.3598418</v>
      </c>
      <c r="AC1025" s="28">
        <v>0</v>
      </c>
      <c r="AD1025" s="28">
        <v>0</v>
      </c>
      <c r="AE1025" s="28"/>
      <c r="AF1025" s="27">
        <v>0</v>
      </c>
      <c r="AG1025" s="27">
        <f t="shared" si="134"/>
        <v>0</v>
      </c>
      <c r="AH1025" s="27">
        <v>90661</v>
      </c>
      <c r="AI1025" s="29">
        <f t="shared" si="140"/>
        <v>3617542482.3598418</v>
      </c>
    </row>
    <row r="1026" spans="1:35" ht="30" x14ac:dyDescent="0.25">
      <c r="A1026" s="11" t="s">
        <v>1214</v>
      </c>
      <c r="B1026" s="10" t="s">
        <v>2409</v>
      </c>
      <c r="C1026" s="10" t="s">
        <v>2200</v>
      </c>
      <c r="D1026" s="10"/>
      <c r="E1026" s="10" t="s">
        <v>741</v>
      </c>
      <c r="F1026" s="10" t="s">
        <v>2228</v>
      </c>
      <c r="G1026" s="10">
        <v>631760528.52999997</v>
      </c>
      <c r="H1026" s="10">
        <v>0</v>
      </c>
      <c r="I1026" s="10">
        <v>0</v>
      </c>
      <c r="J1026" s="10">
        <v>0</v>
      </c>
      <c r="K1026" s="10">
        <f t="shared" si="141"/>
        <v>631760528.52999997</v>
      </c>
      <c r="L1026" s="10">
        <v>0</v>
      </c>
      <c r="M1026" s="10">
        <v>129292233.57137853</v>
      </c>
      <c r="N1026" s="10">
        <v>3253654.6494762301</v>
      </c>
      <c r="O1026" s="10">
        <v>62800421.100000001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f t="shared" si="135"/>
        <v>827106837.85085475</v>
      </c>
      <c r="W1026" s="29">
        <v>631760528.52999997</v>
      </c>
      <c r="X1026" s="29">
        <f t="shared" si="136"/>
        <v>129292233.57137853</v>
      </c>
      <c r="Y1026" s="29">
        <f t="shared" si="137"/>
        <v>66054075.749476232</v>
      </c>
      <c r="Z1026" s="29">
        <f t="shared" si="138"/>
        <v>827106837.85085464</v>
      </c>
      <c r="AA1026" s="27">
        <v>99968553.849999994</v>
      </c>
      <c r="AB1026" s="29">
        <f t="shared" si="139"/>
        <v>727138284.00085461</v>
      </c>
      <c r="AC1026" s="28">
        <v>0</v>
      </c>
      <c r="AD1026" s="28">
        <v>0</v>
      </c>
      <c r="AE1026" s="28"/>
      <c r="AF1026" s="27">
        <v>0</v>
      </c>
      <c r="AG1026" s="27">
        <f t="shared" si="134"/>
        <v>0</v>
      </c>
      <c r="AH1026" s="27">
        <v>48247</v>
      </c>
      <c r="AI1026" s="29">
        <f t="shared" si="140"/>
        <v>727186531.00085461</v>
      </c>
    </row>
    <row r="1027" spans="1:35" ht="30" x14ac:dyDescent="0.25">
      <c r="A1027" s="11" t="s">
        <v>1214</v>
      </c>
      <c r="B1027" s="10" t="s">
        <v>2409</v>
      </c>
      <c r="C1027" s="10" t="s">
        <v>2200</v>
      </c>
      <c r="D1027" s="10"/>
      <c r="E1027" s="10" t="s">
        <v>1166</v>
      </c>
      <c r="F1027" s="10" t="s">
        <v>2229</v>
      </c>
      <c r="G1027" s="10">
        <v>1416525605.3</v>
      </c>
      <c r="H1027" s="10">
        <v>0</v>
      </c>
      <c r="I1027" s="10">
        <v>0</v>
      </c>
      <c r="J1027" s="10">
        <v>0</v>
      </c>
      <c r="K1027" s="10">
        <f t="shared" si="141"/>
        <v>1416525605.3</v>
      </c>
      <c r="L1027" s="10">
        <v>0</v>
      </c>
      <c r="M1027" s="10">
        <v>2328676252.7806044</v>
      </c>
      <c r="N1027" s="10">
        <v>14568291.557243168</v>
      </c>
      <c r="O1027" s="10">
        <v>280985799.91000003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f t="shared" si="135"/>
        <v>4040755949.5478477</v>
      </c>
      <c r="W1027" s="29">
        <v>1416525605.3</v>
      </c>
      <c r="X1027" s="29">
        <f t="shared" si="136"/>
        <v>2328676252.7806044</v>
      </c>
      <c r="Y1027" s="29">
        <f t="shared" si="137"/>
        <v>295554091.46724319</v>
      </c>
      <c r="Z1027" s="29">
        <f t="shared" si="138"/>
        <v>4040755949.5478477</v>
      </c>
      <c r="AA1027" s="27">
        <v>1494962902.1600001</v>
      </c>
      <c r="AB1027" s="29">
        <f t="shared" si="139"/>
        <v>2545793047.3878479</v>
      </c>
      <c r="AC1027" s="28">
        <v>0</v>
      </c>
      <c r="AD1027" s="28">
        <v>0</v>
      </c>
      <c r="AE1027" s="28"/>
      <c r="AF1027" s="27">
        <v>0</v>
      </c>
      <c r="AG1027" s="27">
        <f t="shared" si="134"/>
        <v>0</v>
      </c>
      <c r="AH1027" s="27">
        <v>99064</v>
      </c>
      <c r="AI1027" s="29">
        <f t="shared" si="140"/>
        <v>2545892111.3878479</v>
      </c>
    </row>
    <row r="1028" spans="1:35" ht="30" x14ac:dyDescent="0.25">
      <c r="A1028" s="11" t="s">
        <v>1214</v>
      </c>
      <c r="B1028" s="10" t="s">
        <v>2409</v>
      </c>
      <c r="C1028" s="10" t="s">
        <v>2200</v>
      </c>
      <c r="D1028" s="10"/>
      <c r="E1028" s="10" t="s">
        <v>742</v>
      </c>
      <c r="F1028" s="10" t="s">
        <v>2230</v>
      </c>
      <c r="G1028" s="10">
        <v>2144264231.6300001</v>
      </c>
      <c r="H1028" s="10">
        <v>0</v>
      </c>
      <c r="I1028" s="10">
        <v>0</v>
      </c>
      <c r="J1028" s="10">
        <v>0</v>
      </c>
      <c r="K1028" s="10">
        <f t="shared" si="141"/>
        <v>2144264231.6300001</v>
      </c>
      <c r="L1028" s="10">
        <v>0</v>
      </c>
      <c r="M1028" s="10">
        <v>2646032990.7444372</v>
      </c>
      <c r="N1028" s="10">
        <v>20987507.716247439</v>
      </c>
      <c r="O1028" s="10">
        <v>405008424.73000002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f t="shared" si="135"/>
        <v>5216293154.8206844</v>
      </c>
      <c r="W1028" s="29">
        <v>2144264231.6300001</v>
      </c>
      <c r="X1028" s="29">
        <f t="shared" si="136"/>
        <v>2646032990.7444372</v>
      </c>
      <c r="Y1028" s="29">
        <f t="shared" si="137"/>
        <v>425995932.44624746</v>
      </c>
      <c r="Z1028" s="29">
        <f t="shared" si="138"/>
        <v>5216293154.8206844</v>
      </c>
      <c r="AA1028" s="27">
        <v>362556413</v>
      </c>
      <c r="AB1028" s="29">
        <f t="shared" si="139"/>
        <v>4853736741.8206844</v>
      </c>
      <c r="AC1028" s="28">
        <v>0</v>
      </c>
      <c r="AD1028" s="28">
        <v>0</v>
      </c>
      <c r="AE1028" s="28"/>
      <c r="AF1028" s="27">
        <v>0</v>
      </c>
      <c r="AG1028" s="27">
        <f t="shared" si="134"/>
        <v>0</v>
      </c>
      <c r="AH1028" s="27">
        <v>168153</v>
      </c>
      <c r="AI1028" s="29">
        <f t="shared" si="140"/>
        <v>4853904894.8206844</v>
      </c>
    </row>
    <row r="1029" spans="1:35" ht="30" x14ac:dyDescent="0.25">
      <c r="A1029" s="11" t="s">
        <v>1214</v>
      </c>
      <c r="B1029" s="10" t="s">
        <v>2409</v>
      </c>
      <c r="C1029" s="10" t="s">
        <v>2200</v>
      </c>
      <c r="D1029" s="10"/>
      <c r="E1029" s="10" t="s">
        <v>1167</v>
      </c>
      <c r="F1029" s="10" t="s">
        <v>2231</v>
      </c>
      <c r="G1029" s="10">
        <v>987700676.77999997</v>
      </c>
      <c r="H1029" s="10">
        <v>0</v>
      </c>
      <c r="I1029" s="10">
        <v>0</v>
      </c>
      <c r="J1029" s="10">
        <v>0</v>
      </c>
      <c r="K1029" s="10">
        <f t="shared" si="141"/>
        <v>987700676.77999997</v>
      </c>
      <c r="L1029" s="10">
        <v>0</v>
      </c>
      <c r="M1029" s="10">
        <v>516965902.95700115</v>
      </c>
      <c r="N1029" s="10">
        <v>5915001.6597443819</v>
      </c>
      <c r="O1029" s="10">
        <v>113732648.33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f t="shared" si="135"/>
        <v>1624314229.7267456</v>
      </c>
      <c r="W1029" s="29">
        <v>987700676.77999997</v>
      </c>
      <c r="X1029" s="29">
        <f t="shared" si="136"/>
        <v>516965902.95700115</v>
      </c>
      <c r="Y1029" s="29">
        <f t="shared" si="137"/>
        <v>119647649.98974438</v>
      </c>
      <c r="Z1029" s="29">
        <f t="shared" si="138"/>
        <v>1624314229.7267456</v>
      </c>
      <c r="AA1029" s="27">
        <v>722407170.83000004</v>
      </c>
      <c r="AB1029" s="29">
        <f t="shared" si="139"/>
        <v>901907058.89674556</v>
      </c>
      <c r="AC1029" s="28">
        <v>0</v>
      </c>
      <c r="AD1029" s="28">
        <v>0</v>
      </c>
      <c r="AE1029" s="28"/>
      <c r="AF1029" s="27">
        <v>0</v>
      </c>
      <c r="AG1029" s="27">
        <f t="shared" si="134"/>
        <v>0</v>
      </c>
      <c r="AH1029" s="27">
        <v>75778</v>
      </c>
      <c r="AI1029" s="29">
        <f t="shared" si="140"/>
        <v>901982836.89674556</v>
      </c>
    </row>
    <row r="1030" spans="1:35" ht="30" x14ac:dyDescent="0.25">
      <c r="A1030" s="11" t="s">
        <v>1214</v>
      </c>
      <c r="B1030" s="10" t="s">
        <v>2409</v>
      </c>
      <c r="C1030" s="10" t="s">
        <v>2200</v>
      </c>
      <c r="D1030" s="10"/>
      <c r="E1030" s="10" t="s">
        <v>743</v>
      </c>
      <c r="F1030" s="10" t="s">
        <v>2232</v>
      </c>
      <c r="G1030" s="10">
        <v>683412979</v>
      </c>
      <c r="H1030" s="10">
        <v>0</v>
      </c>
      <c r="I1030" s="10">
        <v>0</v>
      </c>
      <c r="J1030" s="10">
        <v>0</v>
      </c>
      <c r="K1030" s="10">
        <f t="shared" si="141"/>
        <v>683412979</v>
      </c>
      <c r="L1030" s="10">
        <v>0</v>
      </c>
      <c r="M1030" s="10">
        <v>216933582.56392062</v>
      </c>
      <c r="N1030" s="10">
        <v>5423882.4816252291</v>
      </c>
      <c r="O1030" s="10">
        <v>109966714.8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f t="shared" si="135"/>
        <v>1015737158.8455458</v>
      </c>
      <c r="W1030" s="29">
        <v>683412979</v>
      </c>
      <c r="X1030" s="29">
        <f t="shared" si="136"/>
        <v>216933582.56392062</v>
      </c>
      <c r="Y1030" s="29">
        <f t="shared" si="137"/>
        <v>115390597.28162523</v>
      </c>
      <c r="Z1030" s="29">
        <f t="shared" si="138"/>
        <v>1015737158.8455459</v>
      </c>
      <c r="AA1030" s="27">
        <v>155209337</v>
      </c>
      <c r="AB1030" s="29">
        <f t="shared" si="139"/>
        <v>860527821.84554589</v>
      </c>
      <c r="AC1030" s="28">
        <v>0</v>
      </c>
      <c r="AD1030" s="28">
        <v>0</v>
      </c>
      <c r="AE1030" s="28"/>
      <c r="AF1030" s="27">
        <v>101304537.22</v>
      </c>
      <c r="AG1030" s="27">
        <f t="shared" si="134"/>
        <v>101304537.22</v>
      </c>
      <c r="AH1030" s="27">
        <v>53324</v>
      </c>
      <c r="AI1030" s="29">
        <f t="shared" si="140"/>
        <v>961885683.06554592</v>
      </c>
    </row>
    <row r="1031" spans="1:35" ht="30" x14ac:dyDescent="0.25">
      <c r="A1031" s="11" t="s">
        <v>1214</v>
      </c>
      <c r="B1031" s="10" t="s">
        <v>2409</v>
      </c>
      <c r="C1031" s="10" t="s">
        <v>2200</v>
      </c>
      <c r="D1031" s="10"/>
      <c r="E1031" s="10" t="s">
        <v>1168</v>
      </c>
      <c r="F1031" s="10" t="s">
        <v>2233</v>
      </c>
      <c r="G1031" s="10">
        <v>2049993164.1099999</v>
      </c>
      <c r="H1031" s="10">
        <v>0</v>
      </c>
      <c r="I1031" s="10">
        <v>0</v>
      </c>
      <c r="J1031" s="10">
        <v>0</v>
      </c>
      <c r="K1031" s="10">
        <f t="shared" si="141"/>
        <v>2049993164.1099999</v>
      </c>
      <c r="L1031" s="10">
        <v>0</v>
      </c>
      <c r="M1031" s="10">
        <v>3137198804.0544376</v>
      </c>
      <c r="N1031" s="10">
        <v>19555702.594677091</v>
      </c>
      <c r="O1031" s="10">
        <v>380855387.89999998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f t="shared" si="135"/>
        <v>5587603058.6591139</v>
      </c>
      <c r="W1031" s="29">
        <v>2049993164.1099999</v>
      </c>
      <c r="X1031" s="29">
        <f t="shared" si="136"/>
        <v>3137198804.0544376</v>
      </c>
      <c r="Y1031" s="29">
        <f t="shared" si="137"/>
        <v>400411090.49467707</v>
      </c>
      <c r="Z1031" s="29">
        <f t="shared" si="138"/>
        <v>5587603058.6591148</v>
      </c>
      <c r="AA1031" s="27">
        <v>123546137</v>
      </c>
      <c r="AB1031" s="29">
        <f t="shared" si="139"/>
        <v>5464056921.6591148</v>
      </c>
      <c r="AC1031" s="28">
        <v>0</v>
      </c>
      <c r="AD1031" s="28">
        <v>0</v>
      </c>
      <c r="AE1031" s="28"/>
      <c r="AF1031" s="27">
        <v>0</v>
      </c>
      <c r="AG1031" s="27">
        <f t="shared" si="134"/>
        <v>0</v>
      </c>
      <c r="AH1031" s="27">
        <v>156658</v>
      </c>
      <c r="AI1031" s="29">
        <f t="shared" si="140"/>
        <v>5464213579.6591148</v>
      </c>
    </row>
    <row r="1032" spans="1:35" ht="30" x14ac:dyDescent="0.25">
      <c r="A1032" s="11" t="s">
        <v>1214</v>
      </c>
      <c r="B1032" s="10" t="s">
        <v>2409</v>
      </c>
      <c r="C1032" s="10" t="s">
        <v>2200</v>
      </c>
      <c r="D1032" s="10"/>
      <c r="E1032" s="10" t="s">
        <v>744</v>
      </c>
      <c r="F1032" s="10" t="s">
        <v>2234</v>
      </c>
      <c r="G1032" s="10">
        <v>941370467.53999996</v>
      </c>
      <c r="H1032" s="10">
        <v>0</v>
      </c>
      <c r="I1032" s="10">
        <v>0</v>
      </c>
      <c r="J1032" s="10">
        <v>0</v>
      </c>
      <c r="K1032" s="10">
        <f t="shared" si="141"/>
        <v>941370467.53999996</v>
      </c>
      <c r="L1032" s="10">
        <v>0</v>
      </c>
      <c r="M1032" s="10">
        <v>777279850.57919145</v>
      </c>
      <c r="N1032" s="10">
        <v>4892349.0946511328</v>
      </c>
      <c r="O1032" s="10">
        <v>92647665.75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f t="shared" si="135"/>
        <v>1816190332.9638426</v>
      </c>
      <c r="W1032" s="29">
        <v>941370467.53999996</v>
      </c>
      <c r="X1032" s="29">
        <f t="shared" si="136"/>
        <v>777279850.57919145</v>
      </c>
      <c r="Y1032" s="29">
        <f t="shared" si="137"/>
        <v>97540014.844651133</v>
      </c>
      <c r="Z1032" s="29">
        <f t="shared" si="138"/>
        <v>1816190332.9638426</v>
      </c>
      <c r="AA1032" s="27">
        <v>858014074.59000003</v>
      </c>
      <c r="AB1032" s="29">
        <f t="shared" si="139"/>
        <v>958176258.3738426</v>
      </c>
      <c r="AC1032" s="28">
        <v>0</v>
      </c>
      <c r="AD1032" s="28">
        <v>0</v>
      </c>
      <c r="AE1032" s="28"/>
      <c r="AF1032" s="27">
        <v>181960469.08000001</v>
      </c>
      <c r="AG1032" s="27">
        <f t="shared" si="134"/>
        <v>181960469.08000001</v>
      </c>
      <c r="AH1032" s="27">
        <v>72300</v>
      </c>
      <c r="AI1032" s="29">
        <f t="shared" si="140"/>
        <v>1140209027.4538426</v>
      </c>
    </row>
    <row r="1033" spans="1:35" ht="30" x14ac:dyDescent="0.25">
      <c r="A1033" s="11" t="s">
        <v>1214</v>
      </c>
      <c r="B1033" s="10" t="s">
        <v>2409</v>
      </c>
      <c r="C1033" s="10" t="s">
        <v>2200</v>
      </c>
      <c r="D1033" s="10"/>
      <c r="E1033" s="10" t="s">
        <v>745</v>
      </c>
      <c r="F1033" s="10" t="s">
        <v>2235</v>
      </c>
      <c r="G1033" s="10">
        <v>1483667978.6500001</v>
      </c>
      <c r="H1033" s="10">
        <v>0</v>
      </c>
      <c r="I1033" s="10">
        <v>0</v>
      </c>
      <c r="J1033" s="10">
        <v>0</v>
      </c>
      <c r="K1033" s="10">
        <f t="shared" si="141"/>
        <v>1483667978.6500001</v>
      </c>
      <c r="L1033" s="10">
        <v>0</v>
      </c>
      <c r="M1033" s="10">
        <v>230007492.19996166</v>
      </c>
      <c r="N1033" s="10">
        <v>14607072.832627952</v>
      </c>
      <c r="O1033" s="10">
        <v>296211919.04000002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f t="shared" si="135"/>
        <v>2024494462.7225897</v>
      </c>
      <c r="W1033" s="29">
        <v>1483667978.6500001</v>
      </c>
      <c r="X1033" s="29">
        <f t="shared" si="136"/>
        <v>230007492.19996166</v>
      </c>
      <c r="Y1033" s="29">
        <f t="shared" si="137"/>
        <v>310818991.87262797</v>
      </c>
      <c r="Z1033" s="29">
        <f t="shared" si="138"/>
        <v>2024494462.7225897</v>
      </c>
      <c r="AA1033" s="27">
        <v>1712243606.74</v>
      </c>
      <c r="AB1033" s="29">
        <f t="shared" si="139"/>
        <v>312250855.98258972</v>
      </c>
      <c r="AC1033" s="28">
        <v>0</v>
      </c>
      <c r="AD1033" s="28">
        <v>0</v>
      </c>
      <c r="AE1033" s="28"/>
      <c r="AF1033" s="27">
        <v>0</v>
      </c>
      <c r="AG1033" s="27">
        <f t="shared" si="134"/>
        <v>0</v>
      </c>
      <c r="AH1033" s="27">
        <v>99261</v>
      </c>
      <c r="AI1033" s="29">
        <f t="shared" si="140"/>
        <v>312350116.98258972</v>
      </c>
    </row>
    <row r="1034" spans="1:35" ht="30" x14ac:dyDescent="0.25">
      <c r="A1034" s="11" t="s">
        <v>1214</v>
      </c>
      <c r="B1034" s="10" t="s">
        <v>2409</v>
      </c>
      <c r="C1034" s="10" t="s">
        <v>2200</v>
      </c>
      <c r="D1034" s="10"/>
      <c r="E1034" s="10" t="s">
        <v>1169</v>
      </c>
      <c r="F1034" s="10" t="s">
        <v>2236</v>
      </c>
      <c r="G1034" s="10">
        <v>2077379978.96</v>
      </c>
      <c r="H1034" s="10">
        <v>0</v>
      </c>
      <c r="I1034" s="10">
        <v>0</v>
      </c>
      <c r="J1034" s="10">
        <v>0</v>
      </c>
      <c r="K1034" s="10">
        <f t="shared" si="141"/>
        <v>2077379978.96</v>
      </c>
      <c r="L1034" s="10">
        <v>0</v>
      </c>
      <c r="M1034" s="10">
        <v>1601588479.6125889</v>
      </c>
      <c r="N1034" s="10">
        <v>15776645.047760606</v>
      </c>
      <c r="O1034" s="10">
        <v>303510116.66000003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f t="shared" si="135"/>
        <v>3998255220.2803493</v>
      </c>
      <c r="W1034" s="29">
        <v>2077379978.96</v>
      </c>
      <c r="X1034" s="29">
        <f t="shared" si="136"/>
        <v>1601588479.6125889</v>
      </c>
      <c r="Y1034" s="29">
        <f t="shared" si="137"/>
        <v>319286761.70776063</v>
      </c>
      <c r="Z1034" s="29">
        <f t="shared" si="138"/>
        <v>3998255220.2803497</v>
      </c>
      <c r="AA1034" s="27">
        <v>773358877.05999994</v>
      </c>
      <c r="AB1034" s="29">
        <f t="shared" si="139"/>
        <v>3224896343.2203498</v>
      </c>
      <c r="AC1034" s="28">
        <v>0</v>
      </c>
      <c r="AD1034" s="28">
        <v>0</v>
      </c>
      <c r="AE1034" s="28"/>
      <c r="AF1034" s="27">
        <v>0</v>
      </c>
      <c r="AG1034" s="27">
        <f t="shared" ref="AG1034:AG1097" si="142">SUM(AC1034:AF1034)</f>
        <v>0</v>
      </c>
      <c r="AH1034" s="27">
        <v>158948</v>
      </c>
      <c r="AI1034" s="29">
        <f t="shared" si="140"/>
        <v>3225055291.2203498</v>
      </c>
    </row>
    <row r="1035" spans="1:35" ht="30" x14ac:dyDescent="0.25">
      <c r="A1035" s="11" t="s">
        <v>1214</v>
      </c>
      <c r="B1035" s="10" t="s">
        <v>2409</v>
      </c>
      <c r="C1035" s="10" t="s">
        <v>2200</v>
      </c>
      <c r="D1035" s="10"/>
      <c r="E1035" s="10" t="s">
        <v>1170</v>
      </c>
      <c r="F1035" s="10" t="s">
        <v>2237</v>
      </c>
      <c r="G1035" s="10">
        <v>757497912.91999996</v>
      </c>
      <c r="H1035" s="10">
        <v>0</v>
      </c>
      <c r="I1035" s="10">
        <v>0</v>
      </c>
      <c r="J1035" s="10">
        <v>0</v>
      </c>
      <c r="K1035" s="10">
        <f t="shared" si="141"/>
        <v>757497912.91999996</v>
      </c>
      <c r="L1035" s="10">
        <v>0</v>
      </c>
      <c r="M1035" s="10">
        <v>662848273.44575763</v>
      </c>
      <c r="N1035" s="10">
        <v>4131689.6057671905</v>
      </c>
      <c r="O1035" s="10">
        <v>80463828.459999993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f t="shared" si="135"/>
        <v>1504941704.4315248</v>
      </c>
      <c r="W1035" s="29">
        <v>757497912.91999996</v>
      </c>
      <c r="X1035" s="29">
        <f t="shared" si="136"/>
        <v>662848273.44575763</v>
      </c>
      <c r="Y1035" s="29">
        <f t="shared" si="137"/>
        <v>84595518.065767184</v>
      </c>
      <c r="Z1035" s="29">
        <f t="shared" si="138"/>
        <v>1504941704.4315248</v>
      </c>
      <c r="AA1035" s="27">
        <v>646619560.10000002</v>
      </c>
      <c r="AB1035" s="29">
        <f t="shared" si="139"/>
        <v>858322144.33152473</v>
      </c>
      <c r="AC1035" s="28">
        <v>0</v>
      </c>
      <c r="AD1035" s="28">
        <v>0</v>
      </c>
      <c r="AE1035" s="28"/>
      <c r="AF1035" s="27">
        <v>0</v>
      </c>
      <c r="AG1035" s="27">
        <f t="shared" si="142"/>
        <v>0</v>
      </c>
      <c r="AH1035" s="27">
        <v>58804</v>
      </c>
      <c r="AI1035" s="29">
        <f t="shared" si="140"/>
        <v>858380948.33152473</v>
      </c>
    </row>
    <row r="1036" spans="1:35" ht="30" x14ac:dyDescent="0.25">
      <c r="A1036" s="11" t="s">
        <v>1214</v>
      </c>
      <c r="B1036" s="10" t="s">
        <v>2409</v>
      </c>
      <c r="C1036" s="10" t="s">
        <v>2200</v>
      </c>
      <c r="D1036" s="10"/>
      <c r="E1036" s="10" t="s">
        <v>746</v>
      </c>
      <c r="F1036" s="10" t="s">
        <v>2238</v>
      </c>
      <c r="G1036" s="10">
        <v>1508029518.3499999</v>
      </c>
      <c r="H1036" s="10">
        <v>0</v>
      </c>
      <c r="I1036" s="10">
        <v>0</v>
      </c>
      <c r="J1036" s="10">
        <v>0</v>
      </c>
      <c r="K1036" s="10">
        <f t="shared" si="141"/>
        <v>1508029518.3499999</v>
      </c>
      <c r="L1036" s="10">
        <v>0</v>
      </c>
      <c r="M1036" s="10">
        <v>616626015.88167715</v>
      </c>
      <c r="N1036" s="10">
        <v>13242510.540009916</v>
      </c>
      <c r="O1036" s="10">
        <v>254585381.83000001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f t="shared" si="135"/>
        <v>2392483426.601687</v>
      </c>
      <c r="W1036" s="29">
        <v>1508029518.3499999</v>
      </c>
      <c r="X1036" s="29">
        <f t="shared" si="136"/>
        <v>616626015.88167715</v>
      </c>
      <c r="Y1036" s="29">
        <f t="shared" si="137"/>
        <v>267827892.37000993</v>
      </c>
      <c r="Z1036" s="29">
        <f t="shared" si="138"/>
        <v>2392483426.601687</v>
      </c>
      <c r="AA1036" s="27">
        <v>31404957.98</v>
      </c>
      <c r="AB1036" s="29">
        <f t="shared" si="139"/>
        <v>2361078468.6216869</v>
      </c>
      <c r="AC1036" s="28">
        <v>0</v>
      </c>
      <c r="AD1036" s="28">
        <v>0</v>
      </c>
      <c r="AE1036" s="28"/>
      <c r="AF1036" s="27">
        <v>0</v>
      </c>
      <c r="AG1036" s="27">
        <f t="shared" si="142"/>
        <v>0</v>
      </c>
      <c r="AH1036" s="27">
        <v>115996</v>
      </c>
      <c r="AI1036" s="29">
        <f t="shared" si="140"/>
        <v>2361194464.6216869</v>
      </c>
    </row>
    <row r="1037" spans="1:35" ht="30" x14ac:dyDescent="0.25">
      <c r="A1037" s="11" t="s">
        <v>1214</v>
      </c>
      <c r="B1037" s="10" t="s">
        <v>2409</v>
      </c>
      <c r="C1037" s="10" t="s">
        <v>2200</v>
      </c>
      <c r="D1037" s="10"/>
      <c r="E1037" s="10" t="s">
        <v>747</v>
      </c>
      <c r="F1037" s="10" t="s">
        <v>2239</v>
      </c>
      <c r="G1037" s="10">
        <v>1249825997.8099999</v>
      </c>
      <c r="H1037" s="10">
        <v>0</v>
      </c>
      <c r="I1037" s="10">
        <v>0</v>
      </c>
      <c r="J1037" s="10">
        <v>0</v>
      </c>
      <c r="K1037" s="10">
        <f t="shared" si="141"/>
        <v>1249825997.8099999</v>
      </c>
      <c r="L1037" s="10">
        <v>0</v>
      </c>
      <c r="M1037" s="10">
        <v>1503457567.3398182</v>
      </c>
      <c r="N1037" s="10">
        <v>9209378.1228251457</v>
      </c>
      <c r="O1037" s="10">
        <v>184687480.81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f t="shared" si="135"/>
        <v>2947180424.0826435</v>
      </c>
      <c r="W1037" s="29">
        <v>1249825997.8099999</v>
      </c>
      <c r="X1037" s="29">
        <f t="shared" si="136"/>
        <v>1503457567.3398182</v>
      </c>
      <c r="Y1037" s="29">
        <f t="shared" si="137"/>
        <v>193896858.93282515</v>
      </c>
      <c r="Z1037" s="29">
        <f t="shared" si="138"/>
        <v>2947180424.0826435</v>
      </c>
      <c r="AA1037" s="27">
        <v>2344486989.5</v>
      </c>
      <c r="AB1037" s="29">
        <f t="shared" si="139"/>
        <v>602693434.58264351</v>
      </c>
      <c r="AC1037" s="28">
        <v>0</v>
      </c>
      <c r="AD1037" s="28">
        <v>0</v>
      </c>
      <c r="AE1037" s="28"/>
      <c r="AF1037" s="27">
        <v>1440047120</v>
      </c>
      <c r="AG1037" s="27">
        <f t="shared" si="142"/>
        <v>1440047120</v>
      </c>
      <c r="AH1037" s="27">
        <v>96462</v>
      </c>
      <c r="AI1037" s="29">
        <f t="shared" si="140"/>
        <v>2042837016.5826435</v>
      </c>
    </row>
    <row r="1038" spans="1:35" ht="30" x14ac:dyDescent="0.25">
      <c r="A1038" s="11" t="s">
        <v>1214</v>
      </c>
      <c r="B1038" s="10" t="s">
        <v>2409</v>
      </c>
      <c r="C1038" s="10" t="s">
        <v>2200</v>
      </c>
      <c r="D1038" s="10"/>
      <c r="E1038" s="10" t="s">
        <v>1171</v>
      </c>
      <c r="F1038" s="10" t="s">
        <v>2240</v>
      </c>
      <c r="G1038" s="10">
        <v>1398791430.6800001</v>
      </c>
      <c r="H1038" s="10">
        <v>0</v>
      </c>
      <c r="I1038" s="10">
        <v>0</v>
      </c>
      <c r="J1038" s="10">
        <v>0</v>
      </c>
      <c r="K1038" s="10">
        <f t="shared" si="141"/>
        <v>1398791430.6800001</v>
      </c>
      <c r="L1038" s="10">
        <v>0</v>
      </c>
      <c r="M1038" s="10">
        <v>791907573.02351236</v>
      </c>
      <c r="N1038" s="10">
        <v>9201524.2780045271</v>
      </c>
      <c r="O1038" s="10">
        <v>176432063.25999999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f t="shared" si="135"/>
        <v>2376332591.2415171</v>
      </c>
      <c r="W1038" s="29">
        <v>1398791430.6800001</v>
      </c>
      <c r="X1038" s="29">
        <f t="shared" si="136"/>
        <v>791907573.02351236</v>
      </c>
      <c r="Y1038" s="29">
        <f t="shared" si="137"/>
        <v>185633587.53800452</v>
      </c>
      <c r="Z1038" s="29">
        <f t="shared" si="138"/>
        <v>2376332591.2415166</v>
      </c>
      <c r="AA1038" s="27">
        <v>1797531696.0899999</v>
      </c>
      <c r="AB1038" s="29">
        <f t="shared" si="139"/>
        <v>578800895.15151668</v>
      </c>
      <c r="AC1038" s="28">
        <v>0</v>
      </c>
      <c r="AD1038" s="28">
        <v>0</v>
      </c>
      <c r="AE1038" s="28"/>
      <c r="AF1038" s="27">
        <v>0</v>
      </c>
      <c r="AG1038" s="27">
        <f t="shared" si="142"/>
        <v>0</v>
      </c>
      <c r="AH1038" s="27">
        <v>107491</v>
      </c>
      <c r="AI1038" s="29">
        <f t="shared" si="140"/>
        <v>578908386.15151668</v>
      </c>
    </row>
    <row r="1039" spans="1:35" ht="30" x14ac:dyDescent="0.25">
      <c r="A1039" s="11" t="s">
        <v>1214</v>
      </c>
      <c r="B1039" s="10" t="s">
        <v>2409</v>
      </c>
      <c r="C1039" s="10" t="s">
        <v>2200</v>
      </c>
      <c r="D1039" s="10"/>
      <c r="E1039" s="10" t="s">
        <v>748</v>
      </c>
      <c r="F1039" s="10" t="s">
        <v>1383</v>
      </c>
      <c r="G1039" s="10">
        <v>1214651569.3</v>
      </c>
      <c r="H1039" s="10">
        <v>0</v>
      </c>
      <c r="I1039" s="10">
        <v>0</v>
      </c>
      <c r="J1039" s="10">
        <v>0</v>
      </c>
      <c r="K1039" s="10">
        <f t="shared" si="141"/>
        <v>1214651569.3</v>
      </c>
      <c r="L1039" s="10">
        <v>0</v>
      </c>
      <c r="M1039" s="10">
        <v>3304195212.1266336</v>
      </c>
      <c r="N1039" s="10">
        <v>12444828.200802684</v>
      </c>
      <c r="O1039" s="10">
        <v>241214725.13999999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f t="shared" si="135"/>
        <v>4772506334.767437</v>
      </c>
      <c r="W1039" s="29">
        <v>1214651569.3</v>
      </c>
      <c r="X1039" s="29">
        <f t="shared" si="136"/>
        <v>3304195212.1266336</v>
      </c>
      <c r="Y1039" s="29">
        <f t="shared" si="137"/>
        <v>253659553.34080267</v>
      </c>
      <c r="Z1039" s="29">
        <f t="shared" si="138"/>
        <v>4772506334.767437</v>
      </c>
      <c r="AA1039" s="27">
        <v>4221148671.75</v>
      </c>
      <c r="AB1039" s="29">
        <f t="shared" si="139"/>
        <v>551357663.01743698</v>
      </c>
      <c r="AC1039" s="28">
        <v>0</v>
      </c>
      <c r="AD1039" s="28">
        <v>0</v>
      </c>
      <c r="AE1039" s="28"/>
      <c r="AF1039" s="27">
        <v>8636426.4499999993</v>
      </c>
      <c r="AG1039" s="27">
        <f t="shared" si="142"/>
        <v>8636426.4499999993</v>
      </c>
      <c r="AH1039" s="27">
        <v>82318</v>
      </c>
      <c r="AI1039" s="29">
        <f t="shared" si="140"/>
        <v>560076407.46743703</v>
      </c>
    </row>
    <row r="1040" spans="1:35" ht="30" x14ac:dyDescent="0.25">
      <c r="A1040" s="11" t="s">
        <v>1214</v>
      </c>
      <c r="B1040" s="10" t="s">
        <v>2409</v>
      </c>
      <c r="C1040" s="10" t="s">
        <v>2200</v>
      </c>
      <c r="D1040" s="10"/>
      <c r="E1040" s="10" t="s">
        <v>749</v>
      </c>
      <c r="F1040" s="10" t="s">
        <v>2241</v>
      </c>
      <c r="G1040" s="10">
        <v>641849768.98000002</v>
      </c>
      <c r="H1040" s="10">
        <v>0</v>
      </c>
      <c r="I1040" s="10">
        <v>0</v>
      </c>
      <c r="J1040" s="10">
        <v>0</v>
      </c>
      <c r="K1040" s="10">
        <f t="shared" si="141"/>
        <v>641849768.98000002</v>
      </c>
      <c r="L1040" s="10">
        <v>0</v>
      </c>
      <c r="M1040" s="10">
        <v>715807134.52782309</v>
      </c>
      <c r="N1040" s="10">
        <v>5464339.3165289462</v>
      </c>
      <c r="O1040" s="10">
        <v>109779131.33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f t="shared" si="135"/>
        <v>1472900374.1543519</v>
      </c>
      <c r="W1040" s="29">
        <v>641849768.98000002</v>
      </c>
      <c r="X1040" s="29">
        <f t="shared" si="136"/>
        <v>715807134.52782309</v>
      </c>
      <c r="Y1040" s="29">
        <f t="shared" si="137"/>
        <v>115243470.64652894</v>
      </c>
      <c r="Z1040" s="29">
        <f t="shared" si="138"/>
        <v>1472900374.1543519</v>
      </c>
      <c r="AA1040" s="27">
        <v>1047231449.51</v>
      </c>
      <c r="AB1040" s="29">
        <f t="shared" si="139"/>
        <v>425668924.64435196</v>
      </c>
      <c r="AC1040" s="28">
        <v>0</v>
      </c>
      <c r="AD1040" s="28">
        <v>0</v>
      </c>
      <c r="AE1040" s="28"/>
      <c r="AF1040" s="27">
        <v>0</v>
      </c>
      <c r="AG1040" s="27">
        <f t="shared" si="142"/>
        <v>0</v>
      </c>
      <c r="AH1040" s="27">
        <v>49649</v>
      </c>
      <c r="AI1040" s="29">
        <f t="shared" si="140"/>
        <v>425718573.64435196</v>
      </c>
    </row>
    <row r="1041" spans="1:35" ht="30" x14ac:dyDescent="0.25">
      <c r="A1041" s="11" t="s">
        <v>1214</v>
      </c>
      <c r="B1041" s="10" t="s">
        <v>2409</v>
      </c>
      <c r="C1041" s="10" t="s">
        <v>2200</v>
      </c>
      <c r="D1041" s="10"/>
      <c r="E1041" s="10" t="s">
        <v>750</v>
      </c>
      <c r="F1041" s="10" t="s">
        <v>1678</v>
      </c>
      <c r="G1041" s="10">
        <v>713800267.80999994</v>
      </c>
      <c r="H1041" s="10">
        <v>0</v>
      </c>
      <c r="I1041" s="10">
        <v>0</v>
      </c>
      <c r="J1041" s="10">
        <v>0</v>
      </c>
      <c r="K1041" s="10">
        <f t="shared" si="141"/>
        <v>713800267.80999994</v>
      </c>
      <c r="L1041" s="10">
        <v>0</v>
      </c>
      <c r="M1041" s="10">
        <v>474546702.38779664</v>
      </c>
      <c r="N1041" s="10">
        <v>2957911.4393814504</v>
      </c>
      <c r="O1041" s="10">
        <v>57548113.969999999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f t="shared" si="135"/>
        <v>1248852995.607178</v>
      </c>
      <c r="W1041" s="29">
        <v>713800267.80999994</v>
      </c>
      <c r="X1041" s="29">
        <f t="shared" si="136"/>
        <v>474546702.38779664</v>
      </c>
      <c r="Y1041" s="29">
        <f t="shared" si="137"/>
        <v>60506025.409381449</v>
      </c>
      <c r="Z1041" s="29">
        <f t="shared" si="138"/>
        <v>1248852995.607178</v>
      </c>
      <c r="AA1041" s="27">
        <v>885660947.58000004</v>
      </c>
      <c r="AB1041" s="29">
        <f t="shared" si="139"/>
        <v>363192048.02717793</v>
      </c>
      <c r="AC1041" s="28">
        <v>0</v>
      </c>
      <c r="AD1041" s="28">
        <v>0</v>
      </c>
      <c r="AE1041" s="28"/>
      <c r="AF1041" s="27">
        <v>0</v>
      </c>
      <c r="AG1041" s="27">
        <f t="shared" si="142"/>
        <v>0</v>
      </c>
      <c r="AH1041" s="27">
        <v>54459</v>
      </c>
      <c r="AI1041" s="29">
        <f t="shared" si="140"/>
        <v>363246507.02717793</v>
      </c>
    </row>
    <row r="1042" spans="1:35" ht="30" x14ac:dyDescent="0.25">
      <c r="A1042" s="11" t="s">
        <v>1214</v>
      </c>
      <c r="B1042" s="10" t="s">
        <v>2409</v>
      </c>
      <c r="C1042" s="10" t="s">
        <v>2200</v>
      </c>
      <c r="D1042" s="10"/>
      <c r="E1042" s="10" t="s">
        <v>751</v>
      </c>
      <c r="F1042" s="10" t="s">
        <v>2242</v>
      </c>
      <c r="G1042" s="10">
        <v>756995637.04999995</v>
      </c>
      <c r="H1042" s="10">
        <v>0</v>
      </c>
      <c r="I1042" s="10">
        <v>0</v>
      </c>
      <c r="J1042" s="10">
        <v>0</v>
      </c>
      <c r="K1042" s="10">
        <f t="shared" si="141"/>
        <v>756995637.04999995</v>
      </c>
      <c r="L1042" s="10">
        <v>0</v>
      </c>
      <c r="M1042" s="10">
        <v>669029111.75210285</v>
      </c>
      <c r="N1042" s="10">
        <v>4165511.5604781806</v>
      </c>
      <c r="O1042" s="10">
        <v>81347630.090000004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f t="shared" si="135"/>
        <v>1511537890.4525809</v>
      </c>
      <c r="W1042" s="29">
        <v>756995637.04999995</v>
      </c>
      <c r="X1042" s="29">
        <f t="shared" si="136"/>
        <v>669029111.75210285</v>
      </c>
      <c r="Y1042" s="29">
        <f t="shared" si="137"/>
        <v>85513141.650478184</v>
      </c>
      <c r="Z1042" s="29">
        <f t="shared" si="138"/>
        <v>1511537890.4525809</v>
      </c>
      <c r="AA1042" s="27">
        <v>0</v>
      </c>
      <c r="AB1042" s="29">
        <f t="shared" si="139"/>
        <v>1511537890.4525809</v>
      </c>
      <c r="AC1042" s="28">
        <v>0</v>
      </c>
      <c r="AD1042" s="28">
        <v>0</v>
      </c>
      <c r="AE1042" s="28"/>
      <c r="AF1042" s="27">
        <v>0</v>
      </c>
      <c r="AG1042" s="27">
        <f t="shared" si="142"/>
        <v>0</v>
      </c>
      <c r="AH1042" s="27">
        <v>57757</v>
      </c>
      <c r="AI1042" s="29">
        <f t="shared" si="140"/>
        <v>1511595647.4525809</v>
      </c>
    </row>
    <row r="1043" spans="1:35" ht="30" x14ac:dyDescent="0.25">
      <c r="A1043" s="11" t="s">
        <v>1214</v>
      </c>
      <c r="B1043" s="10" t="s">
        <v>2409</v>
      </c>
      <c r="C1043" s="10" t="s">
        <v>2200</v>
      </c>
      <c r="D1043" s="10"/>
      <c r="E1043" s="10" t="s">
        <v>752</v>
      </c>
      <c r="F1043" s="10" t="s">
        <v>2243</v>
      </c>
      <c r="G1043" s="10">
        <v>1182040839.2</v>
      </c>
      <c r="H1043" s="10">
        <v>0</v>
      </c>
      <c r="I1043" s="10">
        <v>0</v>
      </c>
      <c r="J1043" s="10">
        <v>0</v>
      </c>
      <c r="K1043" s="10">
        <f t="shared" si="141"/>
        <v>1182040839.2</v>
      </c>
      <c r="L1043" s="10">
        <v>0</v>
      </c>
      <c r="M1043" s="10">
        <v>683829145.69035912</v>
      </c>
      <c r="N1043" s="10">
        <v>11648477.241563797</v>
      </c>
      <c r="O1043" s="10">
        <v>235886604.93000001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f t="shared" si="135"/>
        <v>2113405067.061923</v>
      </c>
      <c r="W1043" s="29">
        <v>1182040839.2</v>
      </c>
      <c r="X1043" s="29">
        <f t="shared" si="136"/>
        <v>683829145.69035912</v>
      </c>
      <c r="Y1043" s="29">
        <f t="shared" si="137"/>
        <v>247535082.1715638</v>
      </c>
      <c r="Z1043" s="29">
        <f t="shared" si="138"/>
        <v>2113405067.061923</v>
      </c>
      <c r="AA1043" s="27">
        <v>1125787769.51</v>
      </c>
      <c r="AB1043" s="29">
        <f t="shared" si="139"/>
        <v>987617297.55192304</v>
      </c>
      <c r="AC1043" s="28">
        <v>0</v>
      </c>
      <c r="AD1043" s="28">
        <v>0</v>
      </c>
      <c r="AE1043" s="28"/>
      <c r="AF1043" s="27">
        <v>0</v>
      </c>
      <c r="AG1043" s="27">
        <f t="shared" si="142"/>
        <v>0</v>
      </c>
      <c r="AH1043" s="27">
        <v>86119</v>
      </c>
      <c r="AI1043" s="29">
        <f t="shared" si="140"/>
        <v>987703416.55192304</v>
      </c>
    </row>
    <row r="1044" spans="1:35" ht="30" x14ac:dyDescent="0.25">
      <c r="A1044" s="11" t="s">
        <v>1214</v>
      </c>
      <c r="B1044" s="10" t="s">
        <v>2409</v>
      </c>
      <c r="C1044" s="10" t="s">
        <v>2200</v>
      </c>
      <c r="D1044" s="10"/>
      <c r="E1044" s="10" t="s">
        <v>1172</v>
      </c>
      <c r="F1044" s="10" t="s">
        <v>2244</v>
      </c>
      <c r="G1044" s="10">
        <v>843204955.78999996</v>
      </c>
      <c r="H1044" s="10">
        <v>0</v>
      </c>
      <c r="I1044" s="10">
        <v>0</v>
      </c>
      <c r="J1044" s="10">
        <v>0</v>
      </c>
      <c r="K1044" s="10">
        <f t="shared" si="141"/>
        <v>843204955.78999996</v>
      </c>
      <c r="L1044" s="10">
        <v>0</v>
      </c>
      <c r="M1044" s="10">
        <v>43775179.541272402</v>
      </c>
      <c r="N1044" s="10">
        <v>7349806.3313113153</v>
      </c>
      <c r="O1044" s="10">
        <v>147255744.78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f t="shared" si="135"/>
        <v>1041585686.4425837</v>
      </c>
      <c r="W1044" s="29">
        <v>843204955.78999996</v>
      </c>
      <c r="X1044" s="29">
        <f t="shared" si="136"/>
        <v>43775179.541272402</v>
      </c>
      <c r="Y1044" s="29">
        <f t="shared" si="137"/>
        <v>154605551.11131132</v>
      </c>
      <c r="Z1044" s="29">
        <f t="shared" si="138"/>
        <v>1041585686.4425837</v>
      </c>
      <c r="AA1044" s="27">
        <v>376358731.52999997</v>
      </c>
      <c r="AB1044" s="29">
        <f t="shared" si="139"/>
        <v>665226954.91258371</v>
      </c>
      <c r="AC1044" s="28">
        <v>0</v>
      </c>
      <c r="AD1044" s="28">
        <v>0</v>
      </c>
      <c r="AE1044" s="28"/>
      <c r="AF1044" s="27">
        <v>72750807</v>
      </c>
      <c r="AG1044" s="27">
        <f t="shared" si="142"/>
        <v>72750807</v>
      </c>
      <c r="AH1044" s="27">
        <v>64785</v>
      </c>
      <c r="AI1044" s="29">
        <f t="shared" si="140"/>
        <v>738042546.91258371</v>
      </c>
    </row>
    <row r="1045" spans="1:35" ht="30" x14ac:dyDescent="0.25">
      <c r="A1045" s="11" t="s">
        <v>1214</v>
      </c>
      <c r="B1045" s="10" t="s">
        <v>2409</v>
      </c>
      <c r="C1045" s="10" t="s">
        <v>2200</v>
      </c>
      <c r="D1045" s="10"/>
      <c r="E1045" s="10" t="s">
        <v>753</v>
      </c>
      <c r="F1045" s="10" t="s">
        <v>2245</v>
      </c>
      <c r="G1045" s="10">
        <v>767160831.39999998</v>
      </c>
      <c r="H1045" s="10">
        <v>0</v>
      </c>
      <c r="I1045" s="10">
        <v>0</v>
      </c>
      <c r="J1045" s="10">
        <v>0</v>
      </c>
      <c r="K1045" s="10">
        <f t="shared" si="141"/>
        <v>767160831.39999998</v>
      </c>
      <c r="L1045" s="10">
        <v>0</v>
      </c>
      <c r="M1045" s="10">
        <v>1248970519.6719594</v>
      </c>
      <c r="N1045" s="10">
        <v>3420104.8655771315</v>
      </c>
      <c r="O1045" s="10">
        <v>64555398.450000003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f t="shared" si="135"/>
        <v>2084106854.3875368</v>
      </c>
      <c r="W1045" s="29">
        <v>767160831.39999998</v>
      </c>
      <c r="X1045" s="29">
        <f t="shared" si="136"/>
        <v>1248970519.6719594</v>
      </c>
      <c r="Y1045" s="29">
        <f t="shared" si="137"/>
        <v>67975503.315577134</v>
      </c>
      <c r="Z1045" s="29">
        <f t="shared" si="138"/>
        <v>2084106854.3875365</v>
      </c>
      <c r="AA1045" s="27">
        <v>397045626.94999999</v>
      </c>
      <c r="AB1045" s="29">
        <f t="shared" si="139"/>
        <v>1687061227.4375365</v>
      </c>
      <c r="AC1045" s="28">
        <v>0</v>
      </c>
      <c r="AD1045" s="28">
        <v>0</v>
      </c>
      <c r="AE1045" s="28"/>
      <c r="AF1045" s="27">
        <v>0</v>
      </c>
      <c r="AG1045" s="27">
        <f t="shared" si="142"/>
        <v>0</v>
      </c>
      <c r="AH1045" s="27">
        <v>58782</v>
      </c>
      <c r="AI1045" s="29">
        <f t="shared" si="140"/>
        <v>1687120009.4375365</v>
      </c>
    </row>
    <row r="1046" spans="1:35" ht="30" x14ac:dyDescent="0.25">
      <c r="A1046" s="11" t="s">
        <v>1214</v>
      </c>
      <c r="B1046" s="10" t="s">
        <v>2410</v>
      </c>
      <c r="C1046" s="10" t="s">
        <v>2246</v>
      </c>
      <c r="D1046" s="10"/>
      <c r="E1046" s="10" t="s">
        <v>755</v>
      </c>
      <c r="F1046" s="10" t="s">
        <v>2246</v>
      </c>
      <c r="G1046" s="10">
        <v>0</v>
      </c>
      <c r="H1046" s="10">
        <v>0</v>
      </c>
      <c r="I1046" s="10">
        <v>0</v>
      </c>
      <c r="J1046" s="10">
        <v>0</v>
      </c>
      <c r="K1046" s="10">
        <f t="shared" si="141"/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f t="shared" si="135"/>
        <v>0</v>
      </c>
      <c r="W1046" s="29">
        <v>0</v>
      </c>
      <c r="X1046" s="29">
        <f t="shared" si="136"/>
        <v>0</v>
      </c>
      <c r="Y1046" s="29">
        <f t="shared" si="137"/>
        <v>0</v>
      </c>
      <c r="Z1046" s="29">
        <f t="shared" si="138"/>
        <v>0</v>
      </c>
      <c r="AA1046" s="27">
        <v>0</v>
      </c>
      <c r="AB1046" s="29">
        <f t="shared" si="139"/>
        <v>0</v>
      </c>
      <c r="AC1046" s="28">
        <v>0</v>
      </c>
      <c r="AD1046" s="28">
        <v>0</v>
      </c>
      <c r="AE1046" s="28"/>
      <c r="AF1046" s="27">
        <v>0</v>
      </c>
      <c r="AG1046" s="27">
        <f t="shared" si="142"/>
        <v>0</v>
      </c>
      <c r="AH1046" s="27">
        <v>0</v>
      </c>
      <c r="AI1046" s="29">
        <f t="shared" si="140"/>
        <v>0</v>
      </c>
    </row>
    <row r="1047" spans="1:35" ht="30" x14ac:dyDescent="0.25">
      <c r="A1047" s="11" t="s">
        <v>1214</v>
      </c>
      <c r="B1047" s="10" t="s">
        <v>2410</v>
      </c>
      <c r="C1047" s="10" t="s">
        <v>2246</v>
      </c>
      <c r="D1047" s="10"/>
      <c r="E1047" s="10" t="s">
        <v>756</v>
      </c>
      <c r="F1047" s="10" t="s">
        <v>2247</v>
      </c>
      <c r="G1047" s="10">
        <v>0</v>
      </c>
      <c r="H1047" s="10">
        <v>0</v>
      </c>
      <c r="I1047" s="10">
        <v>0</v>
      </c>
      <c r="J1047" s="10">
        <v>0</v>
      </c>
      <c r="K1047" s="10">
        <f t="shared" si="141"/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f t="shared" si="135"/>
        <v>0</v>
      </c>
      <c r="W1047" s="29">
        <v>0</v>
      </c>
      <c r="X1047" s="29">
        <f t="shared" si="136"/>
        <v>0</v>
      </c>
      <c r="Y1047" s="29">
        <f t="shared" si="137"/>
        <v>0</v>
      </c>
      <c r="Z1047" s="29">
        <f t="shared" si="138"/>
        <v>0</v>
      </c>
      <c r="AA1047" s="27">
        <v>0</v>
      </c>
      <c r="AB1047" s="29">
        <f t="shared" si="139"/>
        <v>0</v>
      </c>
      <c r="AC1047" s="28">
        <v>0</v>
      </c>
      <c r="AD1047" s="28">
        <v>0</v>
      </c>
      <c r="AE1047" s="28"/>
      <c r="AF1047" s="27">
        <v>0</v>
      </c>
      <c r="AG1047" s="27">
        <f t="shared" si="142"/>
        <v>0</v>
      </c>
      <c r="AH1047" s="27">
        <v>0</v>
      </c>
      <c r="AI1047" s="29">
        <f t="shared" si="140"/>
        <v>0</v>
      </c>
    </row>
    <row r="1048" spans="1:35" ht="30" x14ac:dyDescent="0.25">
      <c r="A1048" s="11" t="s">
        <v>1214</v>
      </c>
      <c r="B1048" s="10" t="s">
        <v>2410</v>
      </c>
      <c r="C1048" s="10" t="s">
        <v>2246</v>
      </c>
      <c r="D1048" s="10"/>
      <c r="E1048" s="10" t="s">
        <v>1173</v>
      </c>
      <c r="F1048" s="10" t="s">
        <v>2248</v>
      </c>
      <c r="G1048" s="10">
        <v>1152784474.4000001</v>
      </c>
      <c r="H1048" s="10">
        <v>0</v>
      </c>
      <c r="I1048" s="10">
        <v>0</v>
      </c>
      <c r="J1048" s="10">
        <v>0</v>
      </c>
      <c r="K1048" s="10">
        <f t="shared" si="141"/>
        <v>1152784474.4000001</v>
      </c>
      <c r="L1048" s="10">
        <v>0</v>
      </c>
      <c r="M1048" s="10">
        <v>106330995.32267761</v>
      </c>
      <c r="N1048" s="10">
        <v>11166004.376033545</v>
      </c>
      <c r="O1048" s="10">
        <v>231285121.53999999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f t="shared" si="135"/>
        <v>1501566595.6387112</v>
      </c>
      <c r="W1048" s="29">
        <v>1152784474.4000001</v>
      </c>
      <c r="X1048" s="29">
        <f t="shared" si="136"/>
        <v>106330995.32267761</v>
      </c>
      <c r="Y1048" s="29">
        <f t="shared" si="137"/>
        <v>242451125.91603354</v>
      </c>
      <c r="Z1048" s="29">
        <f t="shared" si="138"/>
        <v>1501566595.6387112</v>
      </c>
      <c r="AA1048" s="27">
        <v>337621171.13999999</v>
      </c>
      <c r="AB1048" s="29">
        <f t="shared" si="139"/>
        <v>1163945424.4987111</v>
      </c>
      <c r="AC1048" s="28">
        <v>0</v>
      </c>
      <c r="AD1048" s="28">
        <v>0</v>
      </c>
      <c r="AE1048" s="28"/>
      <c r="AF1048" s="27">
        <v>0</v>
      </c>
      <c r="AG1048" s="27">
        <f t="shared" si="142"/>
        <v>0</v>
      </c>
      <c r="AH1048" s="27">
        <v>69856</v>
      </c>
      <c r="AI1048" s="29">
        <f t="shared" si="140"/>
        <v>1164015280.4987111</v>
      </c>
    </row>
    <row r="1049" spans="1:35" ht="30" x14ac:dyDescent="0.25">
      <c r="A1049" s="11" t="s">
        <v>1214</v>
      </c>
      <c r="B1049" s="10" t="s">
        <v>2410</v>
      </c>
      <c r="C1049" s="10" t="s">
        <v>2246</v>
      </c>
      <c r="D1049" s="10"/>
      <c r="E1049" s="10" t="s">
        <v>757</v>
      </c>
      <c r="F1049" s="10" t="s">
        <v>2249</v>
      </c>
      <c r="G1049" s="10">
        <v>854998960.39999998</v>
      </c>
      <c r="H1049" s="10">
        <v>0</v>
      </c>
      <c r="I1049" s="10">
        <v>0</v>
      </c>
      <c r="J1049" s="10">
        <v>0</v>
      </c>
      <c r="K1049" s="10">
        <f t="shared" si="141"/>
        <v>854998960.39999998</v>
      </c>
      <c r="L1049" s="10">
        <v>0</v>
      </c>
      <c r="M1049" s="10">
        <v>687293555.7338661</v>
      </c>
      <c r="N1049" s="10">
        <v>8458551.2905306816</v>
      </c>
      <c r="O1049" s="10">
        <v>170457603.25999999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f t="shared" si="135"/>
        <v>1721208670.6843967</v>
      </c>
      <c r="W1049" s="29">
        <v>854998960.39999998</v>
      </c>
      <c r="X1049" s="29">
        <f t="shared" si="136"/>
        <v>687293555.7338661</v>
      </c>
      <c r="Y1049" s="29">
        <f t="shared" si="137"/>
        <v>178916154.55053067</v>
      </c>
      <c r="Z1049" s="29">
        <f t="shared" si="138"/>
        <v>1721208670.6843967</v>
      </c>
      <c r="AA1049" s="27">
        <v>280228125.31</v>
      </c>
      <c r="AB1049" s="29">
        <f t="shared" si="139"/>
        <v>1440980545.3743968</v>
      </c>
      <c r="AC1049" s="28">
        <v>0</v>
      </c>
      <c r="AD1049" s="28">
        <v>0</v>
      </c>
      <c r="AE1049" s="28"/>
      <c r="AF1049" s="27">
        <v>0</v>
      </c>
      <c r="AG1049" s="27">
        <f t="shared" si="142"/>
        <v>0</v>
      </c>
      <c r="AH1049" s="27">
        <v>55553</v>
      </c>
      <c r="AI1049" s="29">
        <f t="shared" si="140"/>
        <v>1441036098.3743968</v>
      </c>
    </row>
    <row r="1050" spans="1:35" ht="30" x14ac:dyDescent="0.25">
      <c r="A1050" s="11" t="s">
        <v>1214</v>
      </c>
      <c r="B1050" s="10" t="s">
        <v>2410</v>
      </c>
      <c r="C1050" s="10" t="s">
        <v>2246</v>
      </c>
      <c r="D1050" s="10"/>
      <c r="E1050" s="10" t="s">
        <v>758</v>
      </c>
      <c r="F1050" s="10" t="s">
        <v>2250</v>
      </c>
      <c r="G1050" s="10">
        <v>1101272734.25</v>
      </c>
      <c r="H1050" s="10">
        <v>0</v>
      </c>
      <c r="I1050" s="10">
        <v>0</v>
      </c>
      <c r="J1050" s="10">
        <v>0</v>
      </c>
      <c r="K1050" s="10">
        <f t="shared" si="141"/>
        <v>1101272734.25</v>
      </c>
      <c r="L1050" s="10">
        <v>0</v>
      </c>
      <c r="M1050" s="10">
        <v>689245019.66447234</v>
      </c>
      <c r="N1050" s="10">
        <v>10934226.289741457</v>
      </c>
      <c r="O1050" s="10">
        <v>219261442.87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f t="shared" si="135"/>
        <v>2020713423.074214</v>
      </c>
      <c r="W1050" s="29">
        <v>1101272734.25</v>
      </c>
      <c r="X1050" s="29">
        <f t="shared" si="136"/>
        <v>689245019.66447234</v>
      </c>
      <c r="Y1050" s="29">
        <f t="shared" si="137"/>
        <v>230195669.15974146</v>
      </c>
      <c r="Z1050" s="29">
        <f t="shared" si="138"/>
        <v>2020713423.0742137</v>
      </c>
      <c r="AA1050" s="27">
        <v>1356166197.6199999</v>
      </c>
      <c r="AB1050" s="29">
        <f t="shared" si="139"/>
        <v>664547225.45421386</v>
      </c>
      <c r="AC1050" s="28">
        <v>0</v>
      </c>
      <c r="AD1050" s="28">
        <v>0</v>
      </c>
      <c r="AE1050" s="28"/>
      <c r="AF1050" s="27">
        <v>0</v>
      </c>
      <c r="AG1050" s="27">
        <f t="shared" si="142"/>
        <v>0</v>
      </c>
      <c r="AH1050" s="27">
        <v>79718</v>
      </c>
      <c r="AI1050" s="29">
        <f t="shared" si="140"/>
        <v>664626943.45421386</v>
      </c>
    </row>
    <row r="1051" spans="1:35" ht="30" x14ac:dyDescent="0.25">
      <c r="A1051" s="11" t="s">
        <v>1214</v>
      </c>
      <c r="B1051" s="10" t="s">
        <v>2410</v>
      </c>
      <c r="C1051" s="10" t="s">
        <v>2246</v>
      </c>
      <c r="D1051" s="10"/>
      <c r="E1051" s="10" t="s">
        <v>1174</v>
      </c>
      <c r="F1051" s="10" t="s">
        <v>1303</v>
      </c>
      <c r="G1051" s="10">
        <v>721501018.04999995</v>
      </c>
      <c r="H1051" s="10">
        <v>0</v>
      </c>
      <c r="I1051" s="10">
        <v>0</v>
      </c>
      <c r="J1051" s="10">
        <v>0</v>
      </c>
      <c r="K1051" s="10">
        <f t="shared" si="141"/>
        <v>721501018.04999995</v>
      </c>
      <c r="L1051" s="10">
        <v>0</v>
      </c>
      <c r="M1051" s="10">
        <v>253249091.56010973</v>
      </c>
      <c r="N1051" s="10">
        <v>5526615.2691196501</v>
      </c>
      <c r="O1051" s="10">
        <v>111059216.90000001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f t="shared" si="135"/>
        <v>1091335941.7792294</v>
      </c>
      <c r="W1051" s="29">
        <v>721501018.04999995</v>
      </c>
      <c r="X1051" s="29">
        <f t="shared" si="136"/>
        <v>253249091.56010973</v>
      </c>
      <c r="Y1051" s="29">
        <f t="shared" si="137"/>
        <v>116585832.16911966</v>
      </c>
      <c r="Z1051" s="29">
        <f t="shared" si="138"/>
        <v>1091335941.7792294</v>
      </c>
      <c r="AA1051" s="27">
        <v>0</v>
      </c>
      <c r="AB1051" s="29">
        <f t="shared" si="139"/>
        <v>1091335941.7792294</v>
      </c>
      <c r="AC1051" s="28">
        <v>0</v>
      </c>
      <c r="AD1051" s="28">
        <v>0</v>
      </c>
      <c r="AE1051" s="28"/>
      <c r="AF1051" s="27">
        <v>0</v>
      </c>
      <c r="AG1051" s="27">
        <f t="shared" si="142"/>
        <v>0</v>
      </c>
      <c r="AH1051" s="27">
        <v>55796</v>
      </c>
      <c r="AI1051" s="29">
        <f t="shared" si="140"/>
        <v>1091391737.7792294</v>
      </c>
    </row>
    <row r="1052" spans="1:35" ht="30" x14ac:dyDescent="0.25">
      <c r="A1052" s="11" t="s">
        <v>1214</v>
      </c>
      <c r="B1052" s="10" t="s">
        <v>2410</v>
      </c>
      <c r="C1052" s="10" t="s">
        <v>2246</v>
      </c>
      <c r="D1052" s="10"/>
      <c r="E1052" s="10" t="s">
        <v>759</v>
      </c>
      <c r="F1052" s="10" t="s">
        <v>1437</v>
      </c>
      <c r="G1052" s="10">
        <v>1119035287.22</v>
      </c>
      <c r="H1052" s="10">
        <v>0</v>
      </c>
      <c r="I1052" s="10">
        <v>0</v>
      </c>
      <c r="J1052" s="10">
        <v>0</v>
      </c>
      <c r="K1052" s="10">
        <f t="shared" si="141"/>
        <v>1119035287.22</v>
      </c>
      <c r="L1052" s="10">
        <v>0</v>
      </c>
      <c r="M1052" s="10">
        <v>906013825.53470993</v>
      </c>
      <c r="N1052" s="10">
        <v>8559034.1032663584</v>
      </c>
      <c r="O1052" s="10">
        <v>170011917.28999999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f t="shared" si="135"/>
        <v>2203620064.1479764</v>
      </c>
      <c r="W1052" s="29">
        <v>1119035287.22</v>
      </c>
      <c r="X1052" s="29">
        <f t="shared" si="136"/>
        <v>906013825.53470993</v>
      </c>
      <c r="Y1052" s="29">
        <f t="shared" si="137"/>
        <v>178570951.39326635</v>
      </c>
      <c r="Z1052" s="29">
        <f t="shared" si="138"/>
        <v>2203620064.1479764</v>
      </c>
      <c r="AA1052" s="27">
        <v>1136668338.0699999</v>
      </c>
      <c r="AB1052" s="29">
        <f t="shared" si="139"/>
        <v>1066951726.0779765</v>
      </c>
      <c r="AC1052" s="28">
        <v>0</v>
      </c>
      <c r="AD1052" s="28">
        <v>0</v>
      </c>
      <c r="AE1052" s="28"/>
      <c r="AF1052" s="27">
        <v>0</v>
      </c>
      <c r="AG1052" s="27">
        <f t="shared" si="142"/>
        <v>0</v>
      </c>
      <c r="AH1052" s="27">
        <v>86820</v>
      </c>
      <c r="AI1052" s="29">
        <f t="shared" si="140"/>
        <v>1067038546.0779765</v>
      </c>
    </row>
    <row r="1053" spans="1:35" ht="30" x14ac:dyDescent="0.25">
      <c r="A1053" s="11" t="s">
        <v>1214</v>
      </c>
      <c r="B1053" s="10" t="s">
        <v>2410</v>
      </c>
      <c r="C1053" s="10" t="s">
        <v>2246</v>
      </c>
      <c r="D1053" s="10"/>
      <c r="E1053" s="10" t="s">
        <v>760</v>
      </c>
      <c r="F1053" s="10" t="s">
        <v>2251</v>
      </c>
      <c r="G1053" s="10">
        <v>27765300101.5</v>
      </c>
      <c r="H1053" s="10">
        <v>0</v>
      </c>
      <c r="I1053" s="10">
        <v>0</v>
      </c>
      <c r="J1053" s="10">
        <v>0</v>
      </c>
      <c r="K1053" s="10">
        <f t="shared" si="141"/>
        <v>27765300101.5</v>
      </c>
      <c r="L1053" s="10">
        <v>0</v>
      </c>
      <c r="M1053" s="10">
        <v>34662533897.385849</v>
      </c>
      <c r="N1053" s="10">
        <v>275402749.76304054</v>
      </c>
      <c r="O1053" s="10">
        <v>5569326678.8599997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f t="shared" si="135"/>
        <v>68272563427.508888</v>
      </c>
      <c r="W1053" s="29">
        <v>27765300101.5</v>
      </c>
      <c r="X1053" s="29">
        <f t="shared" si="136"/>
        <v>34662533897.385849</v>
      </c>
      <c r="Y1053" s="29">
        <f t="shared" si="137"/>
        <v>5844729428.6230402</v>
      </c>
      <c r="Z1053" s="29">
        <f t="shared" si="138"/>
        <v>68272563427.508888</v>
      </c>
      <c r="AA1053" s="27">
        <v>18460405678.400002</v>
      </c>
      <c r="AB1053" s="29">
        <f t="shared" si="139"/>
        <v>49812157749.108887</v>
      </c>
      <c r="AC1053" s="28">
        <v>0</v>
      </c>
      <c r="AD1053" s="28">
        <v>0</v>
      </c>
      <c r="AE1053" s="28"/>
      <c r="AF1053" s="27">
        <v>27366751010.5</v>
      </c>
      <c r="AG1053" s="27">
        <f t="shared" si="142"/>
        <v>27366751010.5</v>
      </c>
      <c r="AH1053" s="27">
        <v>716527</v>
      </c>
      <c r="AI1053" s="29">
        <f t="shared" si="140"/>
        <v>77179625286.608887</v>
      </c>
    </row>
    <row r="1054" spans="1:35" ht="30" x14ac:dyDescent="0.25">
      <c r="A1054" s="11" t="s">
        <v>1214</v>
      </c>
      <c r="B1054" s="10" t="s">
        <v>2410</v>
      </c>
      <c r="C1054" s="10" t="s">
        <v>2246</v>
      </c>
      <c r="D1054" s="10"/>
      <c r="E1054" s="10" t="s">
        <v>761</v>
      </c>
      <c r="F1054" s="10" t="s">
        <v>2252</v>
      </c>
      <c r="G1054" s="10">
        <v>0</v>
      </c>
      <c r="H1054" s="10">
        <v>0</v>
      </c>
      <c r="I1054" s="10">
        <v>0</v>
      </c>
      <c r="J1054" s="10">
        <v>0</v>
      </c>
      <c r="K1054" s="10">
        <f t="shared" si="141"/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f t="shared" si="135"/>
        <v>0</v>
      </c>
      <c r="W1054" s="29">
        <v>0</v>
      </c>
      <c r="X1054" s="29">
        <f t="shared" si="136"/>
        <v>0</v>
      </c>
      <c r="Y1054" s="29">
        <f t="shared" si="137"/>
        <v>0</v>
      </c>
      <c r="Z1054" s="29">
        <f t="shared" si="138"/>
        <v>0</v>
      </c>
      <c r="AA1054" s="27">
        <v>0</v>
      </c>
      <c r="AB1054" s="29">
        <f t="shared" si="139"/>
        <v>0</v>
      </c>
      <c r="AC1054" s="28">
        <v>0</v>
      </c>
      <c r="AD1054" s="28">
        <v>0</v>
      </c>
      <c r="AE1054" s="28"/>
      <c r="AF1054" s="27">
        <v>0</v>
      </c>
      <c r="AG1054" s="27">
        <f t="shared" si="142"/>
        <v>0</v>
      </c>
      <c r="AH1054" s="27">
        <v>0</v>
      </c>
      <c r="AI1054" s="29">
        <f t="shared" si="140"/>
        <v>0</v>
      </c>
    </row>
    <row r="1055" spans="1:35" ht="30" x14ac:dyDescent="0.25">
      <c r="A1055" s="11" t="s">
        <v>1214</v>
      </c>
      <c r="B1055" s="10" t="s">
        <v>2410</v>
      </c>
      <c r="C1055" s="10" t="s">
        <v>2246</v>
      </c>
      <c r="D1055" s="10"/>
      <c r="E1055" s="10" t="s">
        <v>762</v>
      </c>
      <c r="F1055" s="10" t="s">
        <v>2253</v>
      </c>
      <c r="G1055" s="10">
        <v>1054036992.73</v>
      </c>
      <c r="H1055" s="10">
        <v>0</v>
      </c>
      <c r="I1055" s="10">
        <v>0</v>
      </c>
      <c r="J1055" s="10">
        <v>0</v>
      </c>
      <c r="K1055" s="10">
        <f t="shared" si="141"/>
        <v>1054036992.73</v>
      </c>
      <c r="L1055" s="10">
        <v>0</v>
      </c>
      <c r="M1055" s="10">
        <v>708679173.27662802</v>
      </c>
      <c r="N1055" s="10">
        <v>9922521.8295315504</v>
      </c>
      <c r="O1055" s="10">
        <v>199590796.12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f t="shared" si="135"/>
        <v>1972229483.9561596</v>
      </c>
      <c r="W1055" s="29">
        <v>1054036992.73</v>
      </c>
      <c r="X1055" s="29">
        <f t="shared" si="136"/>
        <v>708679173.27662802</v>
      </c>
      <c r="Y1055" s="29">
        <f t="shared" si="137"/>
        <v>209513317.94953156</v>
      </c>
      <c r="Z1055" s="29">
        <f t="shared" si="138"/>
        <v>1972229483.9561596</v>
      </c>
      <c r="AA1055" s="27">
        <v>1244262801.6400001</v>
      </c>
      <c r="AB1055" s="29">
        <f t="shared" si="139"/>
        <v>727966682.31615949</v>
      </c>
      <c r="AC1055" s="28">
        <v>0</v>
      </c>
      <c r="AD1055" s="28">
        <v>0</v>
      </c>
      <c r="AE1055" s="28"/>
      <c r="AF1055" s="27">
        <v>0</v>
      </c>
      <c r="AG1055" s="27">
        <f t="shared" si="142"/>
        <v>0</v>
      </c>
      <c r="AH1055" s="27">
        <v>81144</v>
      </c>
      <c r="AI1055" s="29">
        <f t="shared" si="140"/>
        <v>728047826.31615949</v>
      </c>
    </row>
    <row r="1056" spans="1:35" ht="30" x14ac:dyDescent="0.25">
      <c r="A1056" s="11" t="s">
        <v>1214</v>
      </c>
      <c r="B1056" s="10" t="s">
        <v>2410</v>
      </c>
      <c r="C1056" s="10" t="s">
        <v>2246</v>
      </c>
      <c r="D1056" s="10"/>
      <c r="E1056" s="10" t="s">
        <v>763</v>
      </c>
      <c r="F1056" s="10" t="s">
        <v>2254</v>
      </c>
      <c r="G1056" s="10">
        <v>1092763865.05</v>
      </c>
      <c r="H1056" s="10">
        <v>0</v>
      </c>
      <c r="I1056" s="10">
        <v>0</v>
      </c>
      <c r="J1056" s="10">
        <v>0</v>
      </c>
      <c r="K1056" s="10">
        <f t="shared" si="141"/>
        <v>1092763865.05</v>
      </c>
      <c r="L1056" s="10">
        <v>0</v>
      </c>
      <c r="M1056" s="10">
        <v>740703736.47485614</v>
      </c>
      <c r="N1056" s="10">
        <v>10832421.437685788</v>
      </c>
      <c r="O1056" s="10">
        <v>217718455.49000001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f t="shared" si="135"/>
        <v>2062018478.4525418</v>
      </c>
      <c r="W1056" s="29">
        <v>1092763865.05</v>
      </c>
      <c r="X1056" s="29">
        <f t="shared" si="136"/>
        <v>740703736.47485614</v>
      </c>
      <c r="Y1056" s="29">
        <f t="shared" si="137"/>
        <v>228550876.9276858</v>
      </c>
      <c r="Z1056" s="29">
        <f t="shared" si="138"/>
        <v>2062018478.4525418</v>
      </c>
      <c r="AA1056" s="27">
        <v>51122478</v>
      </c>
      <c r="AB1056" s="29">
        <f t="shared" si="139"/>
        <v>2010896000.4525418</v>
      </c>
      <c r="AC1056" s="28">
        <v>0</v>
      </c>
      <c r="AD1056" s="28">
        <v>0</v>
      </c>
      <c r="AE1056" s="28"/>
      <c r="AF1056" s="27">
        <v>0</v>
      </c>
      <c r="AG1056" s="27">
        <f t="shared" si="142"/>
        <v>0</v>
      </c>
      <c r="AH1056" s="27">
        <v>76096</v>
      </c>
      <c r="AI1056" s="29">
        <f t="shared" si="140"/>
        <v>2010972096.4525418</v>
      </c>
    </row>
    <row r="1057" spans="1:35" ht="30" x14ac:dyDescent="0.25">
      <c r="A1057" s="11" t="s">
        <v>1214</v>
      </c>
      <c r="B1057" s="10" t="s">
        <v>2410</v>
      </c>
      <c r="C1057" s="10" t="s">
        <v>2246</v>
      </c>
      <c r="D1057" s="10"/>
      <c r="E1057" s="10" t="s">
        <v>764</v>
      </c>
      <c r="F1057" s="10" t="s">
        <v>2255</v>
      </c>
      <c r="G1057" s="10">
        <v>840106748.75</v>
      </c>
      <c r="H1057" s="10">
        <v>0</v>
      </c>
      <c r="I1057" s="10">
        <v>0</v>
      </c>
      <c r="J1057" s="10">
        <v>0</v>
      </c>
      <c r="K1057" s="10">
        <f t="shared" si="141"/>
        <v>840106748.75</v>
      </c>
      <c r="L1057" s="10">
        <v>0</v>
      </c>
      <c r="M1057" s="10">
        <v>1313032560.9721038</v>
      </c>
      <c r="N1057" s="10">
        <v>8018669.3637776971</v>
      </c>
      <c r="O1057" s="10">
        <v>162130075.61000001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f t="shared" si="135"/>
        <v>2323288054.6958818</v>
      </c>
      <c r="W1057" s="29">
        <v>840106748.75</v>
      </c>
      <c r="X1057" s="29">
        <f t="shared" si="136"/>
        <v>1313032560.9721038</v>
      </c>
      <c r="Y1057" s="29">
        <f t="shared" si="137"/>
        <v>170148744.97377771</v>
      </c>
      <c r="Z1057" s="29">
        <f t="shared" si="138"/>
        <v>2323288054.6958818</v>
      </c>
      <c r="AA1057" s="27">
        <v>2021041607.29</v>
      </c>
      <c r="AB1057" s="29">
        <f t="shared" si="139"/>
        <v>302246447.40588188</v>
      </c>
      <c r="AC1057" s="28">
        <v>0</v>
      </c>
      <c r="AD1057" s="28">
        <v>0</v>
      </c>
      <c r="AE1057" s="28"/>
      <c r="AF1057" s="27">
        <v>922079424.69000006</v>
      </c>
      <c r="AG1057" s="27">
        <f t="shared" si="142"/>
        <v>922079424.69000006</v>
      </c>
      <c r="AH1057" s="27">
        <v>64881</v>
      </c>
      <c r="AI1057" s="29">
        <f t="shared" si="140"/>
        <v>1224390753.0958819</v>
      </c>
    </row>
    <row r="1058" spans="1:35" ht="30" x14ac:dyDescent="0.25">
      <c r="A1058" s="11" t="s">
        <v>1214</v>
      </c>
      <c r="B1058" s="10" t="s">
        <v>2410</v>
      </c>
      <c r="C1058" s="10" t="s">
        <v>2246</v>
      </c>
      <c r="D1058" s="10"/>
      <c r="E1058" s="10" t="s">
        <v>765</v>
      </c>
      <c r="F1058" s="10" t="s">
        <v>1418</v>
      </c>
      <c r="G1058" s="10">
        <v>0</v>
      </c>
      <c r="H1058" s="10">
        <v>0</v>
      </c>
      <c r="I1058" s="10">
        <v>0</v>
      </c>
      <c r="J1058" s="10">
        <v>0</v>
      </c>
      <c r="K1058" s="10">
        <f t="shared" si="141"/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f t="shared" si="135"/>
        <v>0</v>
      </c>
      <c r="W1058" s="29">
        <v>0</v>
      </c>
      <c r="X1058" s="29">
        <f t="shared" si="136"/>
        <v>0</v>
      </c>
      <c r="Y1058" s="29">
        <f t="shared" si="137"/>
        <v>0</v>
      </c>
      <c r="Z1058" s="29">
        <f t="shared" si="138"/>
        <v>0</v>
      </c>
      <c r="AA1058" s="27">
        <v>0</v>
      </c>
      <c r="AB1058" s="29">
        <f t="shared" si="139"/>
        <v>0</v>
      </c>
      <c r="AC1058" s="28">
        <v>0</v>
      </c>
      <c r="AD1058" s="28">
        <v>0</v>
      </c>
      <c r="AE1058" s="28"/>
      <c r="AF1058" s="27">
        <v>0</v>
      </c>
      <c r="AG1058" s="27">
        <f t="shared" si="142"/>
        <v>0</v>
      </c>
      <c r="AH1058" s="27">
        <v>0</v>
      </c>
      <c r="AI1058" s="29">
        <f t="shared" si="140"/>
        <v>0</v>
      </c>
    </row>
    <row r="1059" spans="1:35" ht="30" x14ac:dyDescent="0.25">
      <c r="A1059" s="11" t="s">
        <v>1214</v>
      </c>
      <c r="B1059" s="10" t="s">
        <v>2410</v>
      </c>
      <c r="C1059" s="10" t="s">
        <v>2246</v>
      </c>
      <c r="D1059" s="10"/>
      <c r="E1059" s="10" t="s">
        <v>766</v>
      </c>
      <c r="F1059" s="10" t="s">
        <v>2256</v>
      </c>
      <c r="G1059" s="10">
        <v>0</v>
      </c>
      <c r="H1059" s="10">
        <v>0</v>
      </c>
      <c r="I1059" s="10">
        <v>0</v>
      </c>
      <c r="J1059" s="10">
        <v>0</v>
      </c>
      <c r="K1059" s="10">
        <f t="shared" si="141"/>
        <v>0</v>
      </c>
      <c r="L1059" s="10">
        <v>0</v>
      </c>
      <c r="M1059" s="10">
        <v>2992569560.5437517</v>
      </c>
      <c r="N1059" s="10">
        <v>26620894.629479766</v>
      </c>
      <c r="O1059" s="10">
        <v>542248222.95000005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f t="shared" si="135"/>
        <v>3561438678.1232319</v>
      </c>
      <c r="W1059" s="29">
        <v>0</v>
      </c>
      <c r="X1059" s="29">
        <f t="shared" si="136"/>
        <v>2992569560.5437517</v>
      </c>
      <c r="Y1059" s="29">
        <f t="shared" si="137"/>
        <v>568869117.57947981</v>
      </c>
      <c r="Z1059" s="29">
        <f t="shared" si="138"/>
        <v>3561438678.1232314</v>
      </c>
      <c r="AA1059" s="27">
        <v>606503370.33000004</v>
      </c>
      <c r="AB1059" s="29">
        <f t="shared" si="139"/>
        <v>2954935307.7932315</v>
      </c>
      <c r="AC1059" s="28">
        <v>0</v>
      </c>
      <c r="AD1059" s="28">
        <v>0</v>
      </c>
      <c r="AE1059" s="28"/>
      <c r="AF1059" s="27">
        <v>0</v>
      </c>
      <c r="AG1059" s="27">
        <f t="shared" si="142"/>
        <v>0</v>
      </c>
      <c r="AH1059" s="27">
        <v>108976</v>
      </c>
      <c r="AI1059" s="29">
        <f t="shared" si="140"/>
        <v>2955044283.7932315</v>
      </c>
    </row>
    <row r="1060" spans="1:35" ht="30" x14ac:dyDescent="0.25">
      <c r="A1060" s="11" t="s">
        <v>1214</v>
      </c>
      <c r="B1060" s="10" t="s">
        <v>2410</v>
      </c>
      <c r="C1060" s="10" t="s">
        <v>2246</v>
      </c>
      <c r="D1060" s="10"/>
      <c r="E1060" s="10" t="s">
        <v>767</v>
      </c>
      <c r="F1060" s="10" t="s">
        <v>2257</v>
      </c>
      <c r="G1060" s="10">
        <v>1501047787.8499999</v>
      </c>
      <c r="H1060" s="10">
        <v>0</v>
      </c>
      <c r="I1060" s="10">
        <v>0</v>
      </c>
      <c r="J1060" s="10">
        <v>0</v>
      </c>
      <c r="K1060" s="10">
        <f t="shared" si="141"/>
        <v>1501047787.8499999</v>
      </c>
      <c r="L1060" s="10">
        <v>0</v>
      </c>
      <c r="M1060" s="10">
        <v>1194939248.9660063</v>
      </c>
      <c r="N1060" s="10">
        <v>14787938.986072361</v>
      </c>
      <c r="O1060" s="10">
        <v>299610735.06999999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f t="shared" si="135"/>
        <v>3010385710.8720789</v>
      </c>
      <c r="W1060" s="29">
        <v>1501047787.8499999</v>
      </c>
      <c r="X1060" s="29">
        <f t="shared" si="136"/>
        <v>1194939248.9660063</v>
      </c>
      <c r="Y1060" s="29">
        <f t="shared" si="137"/>
        <v>314398674.05607235</v>
      </c>
      <c r="Z1060" s="29">
        <f t="shared" si="138"/>
        <v>3010385710.8720784</v>
      </c>
      <c r="AA1060" s="27">
        <v>0</v>
      </c>
      <c r="AB1060" s="29">
        <f t="shared" si="139"/>
        <v>3010385710.8720784</v>
      </c>
      <c r="AC1060" s="28">
        <v>0</v>
      </c>
      <c r="AD1060" s="28">
        <v>0</v>
      </c>
      <c r="AE1060" s="28"/>
      <c r="AF1060" s="27">
        <v>0</v>
      </c>
      <c r="AG1060" s="27">
        <f t="shared" si="142"/>
        <v>0</v>
      </c>
      <c r="AH1060" s="27">
        <v>110390</v>
      </c>
      <c r="AI1060" s="29">
        <f t="shared" si="140"/>
        <v>3010496100.8720784</v>
      </c>
    </row>
    <row r="1061" spans="1:35" ht="30" x14ac:dyDescent="0.25">
      <c r="A1061" s="11" t="s">
        <v>1214</v>
      </c>
      <c r="B1061" s="10" t="s">
        <v>2410</v>
      </c>
      <c r="C1061" s="10" t="s">
        <v>2246</v>
      </c>
      <c r="D1061" s="10"/>
      <c r="E1061" s="10" t="s">
        <v>1175</v>
      </c>
      <c r="F1061" s="10" t="s">
        <v>2258</v>
      </c>
      <c r="G1061" s="10">
        <v>833494389.52999997</v>
      </c>
      <c r="H1061" s="10">
        <v>0</v>
      </c>
      <c r="I1061" s="10">
        <v>0</v>
      </c>
      <c r="J1061" s="10">
        <v>0</v>
      </c>
      <c r="K1061" s="10">
        <f t="shared" si="141"/>
        <v>833494389.52999997</v>
      </c>
      <c r="L1061" s="10">
        <v>0</v>
      </c>
      <c r="M1061" s="10">
        <v>1466922574.9348979</v>
      </c>
      <c r="N1061" s="10">
        <v>7508235.0148957074</v>
      </c>
      <c r="O1061" s="10">
        <v>152375606.38999999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f t="shared" si="135"/>
        <v>2460300805.8697939</v>
      </c>
      <c r="W1061" s="29">
        <v>833494389.52999997</v>
      </c>
      <c r="X1061" s="29">
        <f t="shared" si="136"/>
        <v>1466922574.9348979</v>
      </c>
      <c r="Y1061" s="29">
        <f t="shared" si="137"/>
        <v>159883841.40489569</v>
      </c>
      <c r="Z1061" s="29">
        <f t="shared" si="138"/>
        <v>2460300805.8697939</v>
      </c>
      <c r="AA1061" s="27">
        <v>0</v>
      </c>
      <c r="AB1061" s="29">
        <f t="shared" si="139"/>
        <v>2460300805.8697939</v>
      </c>
      <c r="AC1061" s="28">
        <v>0</v>
      </c>
      <c r="AD1061" s="28">
        <v>0</v>
      </c>
      <c r="AE1061" s="28"/>
      <c r="AF1061" s="27">
        <v>0</v>
      </c>
      <c r="AG1061" s="27">
        <f t="shared" si="142"/>
        <v>0</v>
      </c>
      <c r="AH1061" s="27">
        <v>63332</v>
      </c>
      <c r="AI1061" s="29">
        <f t="shared" si="140"/>
        <v>2460364137.8697939</v>
      </c>
    </row>
    <row r="1062" spans="1:35" ht="30" x14ac:dyDescent="0.25">
      <c r="A1062" s="11" t="s">
        <v>1214</v>
      </c>
      <c r="B1062" s="10" t="s">
        <v>2410</v>
      </c>
      <c r="C1062" s="10" t="s">
        <v>2246</v>
      </c>
      <c r="D1062" s="10"/>
      <c r="E1062" s="10" t="s">
        <v>1176</v>
      </c>
      <c r="F1062" s="10" t="s">
        <v>2259</v>
      </c>
      <c r="G1062" s="10">
        <v>744670837.95000005</v>
      </c>
      <c r="H1062" s="10">
        <v>0</v>
      </c>
      <c r="I1062" s="10">
        <v>0</v>
      </c>
      <c r="J1062" s="10">
        <v>0</v>
      </c>
      <c r="K1062" s="10">
        <f t="shared" si="141"/>
        <v>744670837.95000005</v>
      </c>
      <c r="L1062" s="10">
        <v>0</v>
      </c>
      <c r="M1062" s="10">
        <v>585073056.41955519</v>
      </c>
      <c r="N1062" s="10">
        <v>7307118.8493645489</v>
      </c>
      <c r="O1062" s="10">
        <v>148834209.03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f t="shared" si="135"/>
        <v>1485885222.2489197</v>
      </c>
      <c r="W1062" s="29">
        <v>744670837.95000005</v>
      </c>
      <c r="X1062" s="29">
        <f t="shared" si="136"/>
        <v>585073056.41955519</v>
      </c>
      <c r="Y1062" s="29">
        <f t="shared" si="137"/>
        <v>156141327.87936455</v>
      </c>
      <c r="Z1062" s="29">
        <f t="shared" si="138"/>
        <v>1485885222.2489197</v>
      </c>
      <c r="AA1062" s="27">
        <v>198018308.90000001</v>
      </c>
      <c r="AB1062" s="29">
        <f t="shared" si="139"/>
        <v>1287866913.3489196</v>
      </c>
      <c r="AC1062" s="28">
        <v>0</v>
      </c>
      <c r="AD1062" s="28">
        <v>0</v>
      </c>
      <c r="AE1062" s="28"/>
      <c r="AF1062" s="27">
        <v>8500923.5399999991</v>
      </c>
      <c r="AG1062" s="27">
        <f t="shared" si="142"/>
        <v>8500923.5399999991</v>
      </c>
      <c r="AH1062" s="27">
        <v>52688</v>
      </c>
      <c r="AI1062" s="29">
        <f t="shared" si="140"/>
        <v>1296420524.8889196</v>
      </c>
    </row>
    <row r="1063" spans="1:35" ht="30" x14ac:dyDescent="0.25">
      <c r="A1063" s="11" t="s">
        <v>1214</v>
      </c>
      <c r="B1063" s="10" t="s">
        <v>2410</v>
      </c>
      <c r="C1063" s="10" t="s">
        <v>2246</v>
      </c>
      <c r="D1063" s="10"/>
      <c r="E1063" s="10" t="s">
        <v>768</v>
      </c>
      <c r="F1063" s="10" t="s">
        <v>2260</v>
      </c>
      <c r="G1063" s="10">
        <v>1764185567.95</v>
      </c>
      <c r="H1063" s="10">
        <v>0</v>
      </c>
      <c r="I1063" s="10">
        <v>0</v>
      </c>
      <c r="J1063" s="10">
        <v>0</v>
      </c>
      <c r="K1063" s="10">
        <f t="shared" si="141"/>
        <v>1764185567.95</v>
      </c>
      <c r="L1063" s="10">
        <v>0</v>
      </c>
      <c r="M1063" s="10">
        <v>2576662868.0526586</v>
      </c>
      <c r="N1063" s="10">
        <v>17356710.208470345</v>
      </c>
      <c r="O1063" s="10">
        <v>352283766.07999998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f t="shared" si="135"/>
        <v>4710488912.2911291</v>
      </c>
      <c r="W1063" s="29">
        <v>1764185567.95</v>
      </c>
      <c r="X1063" s="29">
        <f t="shared" si="136"/>
        <v>2576662868.0526586</v>
      </c>
      <c r="Y1063" s="29">
        <f t="shared" si="137"/>
        <v>369640476.28847033</v>
      </c>
      <c r="Z1063" s="29">
        <f t="shared" si="138"/>
        <v>4710488912.2911291</v>
      </c>
      <c r="AA1063" s="27">
        <v>1904392499</v>
      </c>
      <c r="AB1063" s="29">
        <f t="shared" si="139"/>
        <v>2806096413.2911291</v>
      </c>
      <c r="AC1063" s="28">
        <v>0</v>
      </c>
      <c r="AD1063" s="28">
        <v>0</v>
      </c>
      <c r="AE1063" s="28"/>
      <c r="AF1063" s="27">
        <v>0</v>
      </c>
      <c r="AG1063" s="27">
        <f t="shared" si="142"/>
        <v>0</v>
      </c>
      <c r="AH1063" s="27">
        <v>88212</v>
      </c>
      <c r="AI1063" s="29">
        <f t="shared" si="140"/>
        <v>2806184625.2911291</v>
      </c>
    </row>
    <row r="1064" spans="1:35" ht="30" x14ac:dyDescent="0.25">
      <c r="A1064" s="11" t="s">
        <v>1214</v>
      </c>
      <c r="B1064" s="10" t="s">
        <v>2410</v>
      </c>
      <c r="C1064" s="10" t="s">
        <v>2246</v>
      </c>
      <c r="D1064" s="10"/>
      <c r="E1064" s="10" t="s">
        <v>1177</v>
      </c>
      <c r="F1064" s="10" t="s">
        <v>2261</v>
      </c>
      <c r="G1064" s="10">
        <v>919376998.59000003</v>
      </c>
      <c r="H1064" s="10">
        <v>0</v>
      </c>
      <c r="I1064" s="10">
        <v>0</v>
      </c>
      <c r="J1064" s="10">
        <v>0</v>
      </c>
      <c r="K1064" s="10">
        <f t="shared" si="141"/>
        <v>919376998.59000003</v>
      </c>
      <c r="L1064" s="10">
        <v>0</v>
      </c>
      <c r="M1064" s="10">
        <v>684385045.7011826</v>
      </c>
      <c r="N1064" s="10">
        <v>5925112.9951862693</v>
      </c>
      <c r="O1064" s="10">
        <v>117870973.73999999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f t="shared" si="135"/>
        <v>1727558131.0263689</v>
      </c>
      <c r="W1064" s="29">
        <v>919376998.59000003</v>
      </c>
      <c r="X1064" s="29">
        <f t="shared" si="136"/>
        <v>684385045.7011826</v>
      </c>
      <c r="Y1064" s="29">
        <f t="shared" si="137"/>
        <v>123796086.73518626</v>
      </c>
      <c r="Z1064" s="29">
        <f t="shared" si="138"/>
        <v>1727558131.0263689</v>
      </c>
      <c r="AA1064" s="27">
        <v>273903530</v>
      </c>
      <c r="AB1064" s="29">
        <f t="shared" si="139"/>
        <v>1453654601.0263689</v>
      </c>
      <c r="AC1064" s="28">
        <v>0</v>
      </c>
      <c r="AD1064" s="28">
        <v>0</v>
      </c>
      <c r="AE1064" s="28"/>
      <c r="AF1064" s="27">
        <v>0</v>
      </c>
      <c r="AG1064" s="27">
        <f t="shared" si="142"/>
        <v>0</v>
      </c>
      <c r="AH1064" s="27">
        <v>70854</v>
      </c>
      <c r="AI1064" s="29">
        <f t="shared" si="140"/>
        <v>1453725455.0263689</v>
      </c>
    </row>
    <row r="1065" spans="1:35" ht="30" x14ac:dyDescent="0.25">
      <c r="A1065" s="11" t="s">
        <v>1214</v>
      </c>
      <c r="B1065" s="10" t="s">
        <v>2410</v>
      </c>
      <c r="C1065" s="10" t="s">
        <v>2246</v>
      </c>
      <c r="D1065" s="10"/>
      <c r="E1065" s="10" t="s">
        <v>769</v>
      </c>
      <c r="F1065" s="10" t="s">
        <v>2262</v>
      </c>
      <c r="G1065" s="10">
        <v>1878117789.5999999</v>
      </c>
      <c r="H1065" s="10">
        <v>0</v>
      </c>
      <c r="I1065" s="10">
        <v>0</v>
      </c>
      <c r="J1065" s="10">
        <v>0</v>
      </c>
      <c r="K1065" s="10">
        <f t="shared" si="141"/>
        <v>1878117789.5999999</v>
      </c>
      <c r="L1065" s="10">
        <v>0</v>
      </c>
      <c r="M1065" s="10">
        <v>1370079770.1099622</v>
      </c>
      <c r="N1065" s="10">
        <v>18493009.82212472</v>
      </c>
      <c r="O1065" s="10">
        <v>374957960.75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f t="shared" si="135"/>
        <v>3641648530.2820864</v>
      </c>
      <c r="W1065" s="29">
        <v>1878117789.5999999</v>
      </c>
      <c r="X1065" s="29">
        <f t="shared" si="136"/>
        <v>1370079770.1099622</v>
      </c>
      <c r="Y1065" s="29">
        <f t="shared" si="137"/>
        <v>393450970.57212472</v>
      </c>
      <c r="Z1065" s="29">
        <f t="shared" si="138"/>
        <v>3641648530.2820864</v>
      </c>
      <c r="AA1065" s="27">
        <v>2915051360</v>
      </c>
      <c r="AB1065" s="29">
        <f t="shared" si="139"/>
        <v>726597170.28208637</v>
      </c>
      <c r="AC1065" s="28">
        <v>0</v>
      </c>
      <c r="AD1065" s="28">
        <v>0</v>
      </c>
      <c r="AE1065" s="28"/>
      <c r="AF1065" s="27">
        <v>0</v>
      </c>
      <c r="AG1065" s="27">
        <f t="shared" si="142"/>
        <v>0</v>
      </c>
      <c r="AH1065" s="27">
        <v>102031</v>
      </c>
      <c r="AI1065" s="29">
        <f t="shared" si="140"/>
        <v>726699201.28208637</v>
      </c>
    </row>
    <row r="1066" spans="1:35" ht="30" x14ac:dyDescent="0.25">
      <c r="A1066" s="11" t="s">
        <v>1214</v>
      </c>
      <c r="B1066" s="10" t="s">
        <v>2410</v>
      </c>
      <c r="C1066" s="10" t="s">
        <v>2246</v>
      </c>
      <c r="D1066" s="10"/>
      <c r="E1066" s="10" t="s">
        <v>770</v>
      </c>
      <c r="F1066" s="10" t="s">
        <v>2263</v>
      </c>
      <c r="G1066" s="10">
        <v>964533181.29999995</v>
      </c>
      <c r="H1066" s="10">
        <v>0</v>
      </c>
      <c r="I1066" s="10">
        <v>0</v>
      </c>
      <c r="J1066" s="10">
        <v>0</v>
      </c>
      <c r="K1066" s="10">
        <f t="shared" si="141"/>
        <v>964533181.29999995</v>
      </c>
      <c r="L1066" s="10">
        <v>0</v>
      </c>
      <c r="M1066" s="10">
        <v>704190743.11301565</v>
      </c>
      <c r="N1066" s="10">
        <v>9450600.6474121213</v>
      </c>
      <c r="O1066" s="10">
        <v>192857624.88999999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f t="shared" si="135"/>
        <v>1871032149.9504275</v>
      </c>
      <c r="W1066" s="29">
        <v>964533181.29999995</v>
      </c>
      <c r="X1066" s="29">
        <f t="shared" si="136"/>
        <v>704190743.11301565</v>
      </c>
      <c r="Y1066" s="29">
        <f t="shared" si="137"/>
        <v>202308225.53741211</v>
      </c>
      <c r="Z1066" s="29">
        <f t="shared" si="138"/>
        <v>1871032149.9504278</v>
      </c>
      <c r="AA1066" s="27">
        <v>1194426262.49</v>
      </c>
      <c r="AB1066" s="29">
        <f t="shared" si="139"/>
        <v>676605887.46042776</v>
      </c>
      <c r="AC1066" s="28">
        <v>0</v>
      </c>
      <c r="AD1066" s="28">
        <v>0</v>
      </c>
      <c r="AE1066" s="28"/>
      <c r="AF1066" s="27">
        <v>0</v>
      </c>
      <c r="AG1066" s="27">
        <f t="shared" si="142"/>
        <v>0</v>
      </c>
      <c r="AH1066" s="27">
        <v>56726</v>
      </c>
      <c r="AI1066" s="29">
        <f t="shared" si="140"/>
        <v>676662613.46042776</v>
      </c>
    </row>
    <row r="1067" spans="1:35" ht="30" x14ac:dyDescent="0.25">
      <c r="A1067" s="11" t="s">
        <v>1214</v>
      </c>
      <c r="B1067" s="10" t="s">
        <v>2410</v>
      </c>
      <c r="C1067" s="10" t="s">
        <v>2246</v>
      </c>
      <c r="D1067" s="10"/>
      <c r="E1067" s="10" t="s">
        <v>771</v>
      </c>
      <c r="F1067" s="10" t="s">
        <v>2264</v>
      </c>
      <c r="G1067" s="10">
        <v>1385206579.25</v>
      </c>
      <c r="H1067" s="10">
        <v>0</v>
      </c>
      <c r="I1067" s="10">
        <v>0</v>
      </c>
      <c r="J1067" s="10">
        <v>0</v>
      </c>
      <c r="K1067" s="10">
        <f t="shared" si="141"/>
        <v>1385206579.25</v>
      </c>
      <c r="L1067" s="10">
        <v>0</v>
      </c>
      <c r="M1067" s="10">
        <v>972369386.2534833</v>
      </c>
      <c r="N1067" s="10">
        <v>13583441.692450464</v>
      </c>
      <c r="O1067" s="10">
        <v>276886809.20999998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f t="shared" si="135"/>
        <v>2648046216.4059339</v>
      </c>
      <c r="W1067" s="29">
        <v>1385206579.25</v>
      </c>
      <c r="X1067" s="29">
        <f t="shared" si="136"/>
        <v>972369386.2534833</v>
      </c>
      <c r="Y1067" s="29">
        <f t="shared" si="137"/>
        <v>290470250.90245044</v>
      </c>
      <c r="Z1067" s="29">
        <f t="shared" si="138"/>
        <v>2648046216.4059339</v>
      </c>
      <c r="AA1067" s="27">
        <v>493202700</v>
      </c>
      <c r="AB1067" s="29">
        <f t="shared" si="139"/>
        <v>2154843516.4059339</v>
      </c>
      <c r="AC1067" s="28">
        <v>0</v>
      </c>
      <c r="AD1067" s="28">
        <v>0</v>
      </c>
      <c r="AE1067" s="28"/>
      <c r="AF1067" s="27">
        <v>0</v>
      </c>
      <c r="AG1067" s="27">
        <f t="shared" si="142"/>
        <v>0</v>
      </c>
      <c r="AH1067" s="27">
        <v>73594</v>
      </c>
      <c r="AI1067" s="29">
        <f t="shared" si="140"/>
        <v>2154917110.4059339</v>
      </c>
    </row>
    <row r="1068" spans="1:35" ht="30" x14ac:dyDescent="0.25">
      <c r="A1068" s="11" t="s">
        <v>1214</v>
      </c>
      <c r="B1068" s="10" t="s">
        <v>2410</v>
      </c>
      <c r="C1068" s="10" t="s">
        <v>2246</v>
      </c>
      <c r="D1068" s="10"/>
      <c r="E1068" s="10" t="s">
        <v>772</v>
      </c>
      <c r="F1068" s="10" t="s">
        <v>2265</v>
      </c>
      <c r="G1068" s="10">
        <v>0</v>
      </c>
      <c r="H1068" s="10">
        <v>0</v>
      </c>
      <c r="I1068" s="10">
        <v>0</v>
      </c>
      <c r="J1068" s="10">
        <v>0</v>
      </c>
      <c r="K1068" s="10">
        <f t="shared" si="141"/>
        <v>0</v>
      </c>
      <c r="L1068" s="10">
        <v>0</v>
      </c>
      <c r="M1068" s="10">
        <v>4258559572.4031448</v>
      </c>
      <c r="N1068" s="10">
        <v>25729980.633386254</v>
      </c>
      <c r="O1068" s="10">
        <v>534012950.51999998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f t="shared" si="135"/>
        <v>4818302503.556531</v>
      </c>
      <c r="W1068" s="29">
        <v>0</v>
      </c>
      <c r="X1068" s="29">
        <f t="shared" si="136"/>
        <v>4258559572.4031448</v>
      </c>
      <c r="Y1068" s="29">
        <f t="shared" si="137"/>
        <v>559742931.15338624</v>
      </c>
      <c r="Z1068" s="29">
        <f t="shared" si="138"/>
        <v>4818302503.556531</v>
      </c>
      <c r="AA1068" s="27">
        <v>0</v>
      </c>
      <c r="AB1068" s="29">
        <f t="shared" si="139"/>
        <v>4818302503.556531</v>
      </c>
      <c r="AC1068" s="28">
        <v>0</v>
      </c>
      <c r="AD1068" s="28">
        <v>0</v>
      </c>
      <c r="AE1068" s="28"/>
      <c r="AF1068" s="27">
        <v>0</v>
      </c>
      <c r="AG1068" s="27">
        <f t="shared" si="142"/>
        <v>0</v>
      </c>
      <c r="AH1068" s="27">
        <v>0</v>
      </c>
      <c r="AI1068" s="29">
        <f t="shared" si="140"/>
        <v>4818302503.556531</v>
      </c>
    </row>
    <row r="1069" spans="1:35" ht="30" x14ac:dyDescent="0.25">
      <c r="A1069" s="11" t="s">
        <v>1214</v>
      </c>
      <c r="B1069" s="10" t="s">
        <v>2410</v>
      </c>
      <c r="C1069" s="10" t="s">
        <v>2246</v>
      </c>
      <c r="D1069" s="10"/>
      <c r="E1069" s="10" t="s">
        <v>1178</v>
      </c>
      <c r="F1069" s="10" t="s">
        <v>2266</v>
      </c>
      <c r="G1069" s="10">
        <v>844185977.90999997</v>
      </c>
      <c r="H1069" s="10">
        <v>0</v>
      </c>
      <c r="I1069" s="10">
        <v>0</v>
      </c>
      <c r="J1069" s="10">
        <v>0</v>
      </c>
      <c r="K1069" s="10">
        <f t="shared" si="141"/>
        <v>844185977.90999997</v>
      </c>
      <c r="L1069" s="10">
        <v>0</v>
      </c>
      <c r="M1069" s="10">
        <v>663943523.1661272</v>
      </c>
      <c r="N1069" s="10">
        <v>7146361.9632439315</v>
      </c>
      <c r="O1069" s="10">
        <v>145085900.84999999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f t="shared" si="135"/>
        <v>1660361763.8893709</v>
      </c>
      <c r="W1069" s="29">
        <v>844185977.90999997</v>
      </c>
      <c r="X1069" s="29">
        <f t="shared" si="136"/>
        <v>663943523.1661272</v>
      </c>
      <c r="Y1069" s="29">
        <f t="shared" si="137"/>
        <v>152232262.81324393</v>
      </c>
      <c r="Z1069" s="29">
        <f t="shared" si="138"/>
        <v>1660361763.8893709</v>
      </c>
      <c r="AA1069" s="27">
        <v>584841278</v>
      </c>
      <c r="AB1069" s="29">
        <f t="shared" si="139"/>
        <v>1075520485.8893709</v>
      </c>
      <c r="AC1069" s="28">
        <v>0</v>
      </c>
      <c r="AD1069" s="28">
        <v>0</v>
      </c>
      <c r="AE1069" s="28"/>
      <c r="AF1069" s="27">
        <v>0</v>
      </c>
      <c r="AG1069" s="27">
        <f t="shared" si="142"/>
        <v>0</v>
      </c>
      <c r="AH1069" s="27">
        <v>64396</v>
      </c>
      <c r="AI1069" s="29">
        <f t="shared" si="140"/>
        <v>1075584881.8893709</v>
      </c>
    </row>
    <row r="1070" spans="1:35" ht="30" x14ac:dyDescent="0.25">
      <c r="A1070" s="11" t="s">
        <v>1214</v>
      </c>
      <c r="B1070" s="10" t="s">
        <v>2410</v>
      </c>
      <c r="C1070" s="10" t="s">
        <v>2246</v>
      </c>
      <c r="D1070" s="10"/>
      <c r="E1070" s="10" t="s">
        <v>773</v>
      </c>
      <c r="F1070" s="10" t="s">
        <v>1354</v>
      </c>
      <c r="G1070" s="10">
        <v>1407422392.3499999</v>
      </c>
      <c r="H1070" s="10">
        <v>0</v>
      </c>
      <c r="I1070" s="10">
        <v>0</v>
      </c>
      <c r="J1070" s="10">
        <v>0</v>
      </c>
      <c r="K1070" s="10">
        <f t="shared" si="141"/>
        <v>1407422392.3499999</v>
      </c>
      <c r="L1070" s="10">
        <v>0</v>
      </c>
      <c r="M1070" s="10">
        <v>727095665.42613363</v>
      </c>
      <c r="N1070" s="10">
        <v>13687176.947152972</v>
      </c>
      <c r="O1070" s="10">
        <v>282056096.11000001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f t="shared" si="135"/>
        <v>2430261330.8332868</v>
      </c>
      <c r="W1070" s="29">
        <v>1407422392.3499999</v>
      </c>
      <c r="X1070" s="29">
        <f t="shared" si="136"/>
        <v>727095665.42613363</v>
      </c>
      <c r="Y1070" s="29">
        <f t="shared" si="137"/>
        <v>295743273.05715299</v>
      </c>
      <c r="Z1070" s="29">
        <f t="shared" si="138"/>
        <v>2430261330.8332863</v>
      </c>
      <c r="AA1070" s="27">
        <v>984657401.34000003</v>
      </c>
      <c r="AB1070" s="29">
        <f t="shared" si="139"/>
        <v>1445603929.4932861</v>
      </c>
      <c r="AC1070" s="28">
        <v>0</v>
      </c>
      <c r="AD1070" s="28">
        <v>0</v>
      </c>
      <c r="AE1070" s="28"/>
      <c r="AF1070" s="27">
        <v>0</v>
      </c>
      <c r="AG1070" s="27">
        <f t="shared" si="142"/>
        <v>0</v>
      </c>
      <c r="AH1070" s="27">
        <v>85198</v>
      </c>
      <c r="AI1070" s="29">
        <f t="shared" si="140"/>
        <v>1445689127.4932861</v>
      </c>
    </row>
    <row r="1071" spans="1:35" ht="30" x14ac:dyDescent="0.25">
      <c r="A1071" s="11" t="s">
        <v>1214</v>
      </c>
      <c r="B1071" s="10" t="s">
        <v>2410</v>
      </c>
      <c r="C1071" s="10" t="s">
        <v>2246</v>
      </c>
      <c r="D1071" s="10"/>
      <c r="E1071" s="10" t="s">
        <v>774</v>
      </c>
      <c r="F1071" s="10" t="s">
        <v>1529</v>
      </c>
      <c r="G1071" s="10">
        <v>710108944.35000002</v>
      </c>
      <c r="H1071" s="10">
        <v>0</v>
      </c>
      <c r="I1071" s="10">
        <v>0</v>
      </c>
      <c r="J1071" s="10">
        <v>0</v>
      </c>
      <c r="K1071" s="10">
        <f t="shared" si="141"/>
        <v>710108944.35000002</v>
      </c>
      <c r="L1071" s="10">
        <v>0</v>
      </c>
      <c r="M1071" s="10">
        <v>229212159.59447265</v>
      </c>
      <c r="N1071" s="10">
        <v>7063914.1193938851</v>
      </c>
      <c r="O1071" s="10">
        <v>141319487.63999999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f t="shared" si="135"/>
        <v>1087704505.7038665</v>
      </c>
      <c r="W1071" s="29">
        <v>710108944.35000002</v>
      </c>
      <c r="X1071" s="29">
        <f t="shared" si="136"/>
        <v>229212159.59447265</v>
      </c>
      <c r="Y1071" s="29">
        <f t="shared" si="137"/>
        <v>148383401.75939387</v>
      </c>
      <c r="Z1071" s="29">
        <f t="shared" si="138"/>
        <v>1087704505.7038665</v>
      </c>
      <c r="AA1071" s="27">
        <v>932951258.73000002</v>
      </c>
      <c r="AB1071" s="29">
        <f t="shared" si="139"/>
        <v>154753246.97386646</v>
      </c>
      <c r="AC1071" s="28">
        <v>0</v>
      </c>
      <c r="AD1071" s="28">
        <v>0</v>
      </c>
      <c r="AE1071" s="28"/>
      <c r="AF1071" s="27">
        <v>0</v>
      </c>
      <c r="AG1071" s="27">
        <f t="shared" si="142"/>
        <v>0</v>
      </c>
      <c r="AH1071" s="27">
        <v>53230</v>
      </c>
      <c r="AI1071" s="29">
        <f t="shared" si="140"/>
        <v>154806476.97386646</v>
      </c>
    </row>
    <row r="1072" spans="1:35" ht="30" x14ac:dyDescent="0.25">
      <c r="A1072" s="11" t="s">
        <v>1214</v>
      </c>
      <c r="B1072" s="10" t="s">
        <v>2410</v>
      </c>
      <c r="C1072" s="10" t="s">
        <v>2246</v>
      </c>
      <c r="D1072" s="10"/>
      <c r="E1072" s="10" t="s">
        <v>775</v>
      </c>
      <c r="F1072" s="10" t="s">
        <v>2267</v>
      </c>
      <c r="G1072" s="10">
        <v>962409858.79999995</v>
      </c>
      <c r="H1072" s="10">
        <v>0</v>
      </c>
      <c r="I1072" s="10">
        <v>0</v>
      </c>
      <c r="J1072" s="10">
        <v>0</v>
      </c>
      <c r="K1072" s="10">
        <f t="shared" si="141"/>
        <v>962409858.79999995</v>
      </c>
      <c r="L1072" s="10">
        <v>0</v>
      </c>
      <c r="M1072" s="10">
        <v>1551712191.8103268</v>
      </c>
      <c r="N1072" s="10">
        <v>9457059.6267530322</v>
      </c>
      <c r="O1072" s="10">
        <v>192259053.12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f t="shared" si="135"/>
        <v>2715838163.3570795</v>
      </c>
      <c r="W1072" s="29">
        <v>962409858.79999995</v>
      </c>
      <c r="X1072" s="29">
        <f t="shared" si="136"/>
        <v>1551712191.8103268</v>
      </c>
      <c r="Y1072" s="29">
        <f t="shared" si="137"/>
        <v>201716112.74675304</v>
      </c>
      <c r="Z1072" s="29">
        <f t="shared" si="138"/>
        <v>2715838163.35708</v>
      </c>
      <c r="AA1072" s="27">
        <v>150000000</v>
      </c>
      <c r="AB1072" s="29">
        <f t="shared" si="139"/>
        <v>2565838163.35708</v>
      </c>
      <c r="AC1072" s="28">
        <v>0</v>
      </c>
      <c r="AD1072" s="28">
        <v>0</v>
      </c>
      <c r="AE1072" s="28"/>
      <c r="AF1072" s="27">
        <v>0</v>
      </c>
      <c r="AG1072" s="27">
        <f t="shared" si="142"/>
        <v>0</v>
      </c>
      <c r="AH1072" s="27">
        <v>67591</v>
      </c>
      <c r="AI1072" s="29">
        <f t="shared" si="140"/>
        <v>2565905754.35708</v>
      </c>
    </row>
    <row r="1073" spans="1:35" ht="30" x14ac:dyDescent="0.25">
      <c r="A1073" s="11" t="s">
        <v>1214</v>
      </c>
      <c r="B1073" s="10" t="s">
        <v>2410</v>
      </c>
      <c r="C1073" s="10" t="s">
        <v>2246</v>
      </c>
      <c r="D1073" s="10"/>
      <c r="E1073" s="10" t="s">
        <v>776</v>
      </c>
      <c r="F1073" s="10" t="s">
        <v>2268</v>
      </c>
      <c r="G1073" s="10">
        <v>0</v>
      </c>
      <c r="H1073" s="10">
        <v>0</v>
      </c>
      <c r="I1073" s="10">
        <v>0</v>
      </c>
      <c r="J1073" s="10">
        <v>0</v>
      </c>
      <c r="K1073" s="10">
        <f t="shared" si="141"/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f t="shared" si="135"/>
        <v>0</v>
      </c>
      <c r="W1073" s="29">
        <v>0</v>
      </c>
      <c r="X1073" s="29">
        <f t="shared" si="136"/>
        <v>0</v>
      </c>
      <c r="Y1073" s="29">
        <f t="shared" si="137"/>
        <v>0</v>
      </c>
      <c r="Z1073" s="29">
        <f t="shared" si="138"/>
        <v>0</v>
      </c>
      <c r="AA1073" s="27">
        <v>0</v>
      </c>
      <c r="AB1073" s="29">
        <f t="shared" si="139"/>
        <v>0</v>
      </c>
      <c r="AC1073" s="28">
        <v>0</v>
      </c>
      <c r="AD1073" s="28">
        <v>0</v>
      </c>
      <c r="AE1073" s="28"/>
      <c r="AF1073" s="27">
        <v>0</v>
      </c>
      <c r="AG1073" s="27">
        <f t="shared" si="142"/>
        <v>0</v>
      </c>
      <c r="AH1073" s="27">
        <v>0</v>
      </c>
      <c r="AI1073" s="29">
        <f t="shared" si="140"/>
        <v>0</v>
      </c>
    </row>
    <row r="1074" spans="1:35" ht="30" x14ac:dyDescent="0.25">
      <c r="A1074" s="11" t="s">
        <v>1214</v>
      </c>
      <c r="B1074" s="10" t="s">
        <v>2410</v>
      </c>
      <c r="C1074" s="10" t="s">
        <v>2246</v>
      </c>
      <c r="D1074" s="10"/>
      <c r="E1074" s="10" t="s">
        <v>777</v>
      </c>
      <c r="F1074" s="10" t="s">
        <v>2269</v>
      </c>
      <c r="G1074" s="10">
        <v>1936809065.0999999</v>
      </c>
      <c r="H1074" s="10">
        <v>0</v>
      </c>
      <c r="I1074" s="10">
        <v>0</v>
      </c>
      <c r="J1074" s="10">
        <v>0</v>
      </c>
      <c r="K1074" s="10">
        <f t="shared" si="141"/>
        <v>1936809065.0999999</v>
      </c>
      <c r="L1074" s="10">
        <v>0</v>
      </c>
      <c r="M1074" s="10">
        <v>3112306305.6340051</v>
      </c>
      <c r="N1074" s="10">
        <v>18908447.987744331</v>
      </c>
      <c r="O1074" s="10">
        <v>387673092.25999999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f t="shared" si="135"/>
        <v>5455696910.9817495</v>
      </c>
      <c r="W1074" s="29">
        <v>1936809065.0999999</v>
      </c>
      <c r="X1074" s="29">
        <f t="shared" si="136"/>
        <v>3112306305.6340051</v>
      </c>
      <c r="Y1074" s="29">
        <f t="shared" si="137"/>
        <v>406581540.24774432</v>
      </c>
      <c r="Z1074" s="29">
        <f t="shared" si="138"/>
        <v>5455696910.9817495</v>
      </c>
      <c r="AA1074" s="27">
        <v>1102634524.5899999</v>
      </c>
      <c r="AB1074" s="29">
        <f t="shared" si="139"/>
        <v>4353062386.3917494</v>
      </c>
      <c r="AC1074" s="28">
        <v>0</v>
      </c>
      <c r="AD1074" s="28">
        <v>0</v>
      </c>
      <c r="AE1074" s="28"/>
      <c r="AF1074" s="27">
        <v>0</v>
      </c>
      <c r="AG1074" s="27">
        <f t="shared" si="142"/>
        <v>0</v>
      </c>
      <c r="AH1074" s="27">
        <v>106045</v>
      </c>
      <c r="AI1074" s="29">
        <f t="shared" si="140"/>
        <v>4353168431.3917494</v>
      </c>
    </row>
    <row r="1075" spans="1:35" ht="30" x14ac:dyDescent="0.25">
      <c r="A1075" s="11" t="s">
        <v>1214</v>
      </c>
      <c r="B1075" s="10" t="s">
        <v>2410</v>
      </c>
      <c r="C1075" s="10" t="s">
        <v>2246</v>
      </c>
      <c r="D1075" s="10"/>
      <c r="E1075" s="10" t="s">
        <v>778</v>
      </c>
      <c r="F1075" s="10" t="s">
        <v>1979</v>
      </c>
      <c r="G1075" s="10">
        <v>858558680.20000005</v>
      </c>
      <c r="H1075" s="10">
        <v>0</v>
      </c>
      <c r="I1075" s="10">
        <v>0</v>
      </c>
      <c r="J1075" s="10">
        <v>0</v>
      </c>
      <c r="K1075" s="10">
        <f t="shared" si="141"/>
        <v>858558680.20000005</v>
      </c>
      <c r="L1075" s="10">
        <v>0</v>
      </c>
      <c r="M1075" s="10">
        <v>488107275.93352795</v>
      </c>
      <c r="N1075" s="10">
        <v>8461060.8928769827</v>
      </c>
      <c r="O1075" s="10">
        <v>171360891.44999999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f t="shared" si="135"/>
        <v>1526487908.4764049</v>
      </c>
      <c r="W1075" s="29">
        <v>858558680.20000005</v>
      </c>
      <c r="X1075" s="29">
        <f t="shared" si="136"/>
        <v>488107275.93352795</v>
      </c>
      <c r="Y1075" s="29">
        <f t="shared" si="137"/>
        <v>179821952.34287697</v>
      </c>
      <c r="Z1075" s="29">
        <f t="shared" si="138"/>
        <v>1526487908.4764049</v>
      </c>
      <c r="AA1075" s="27">
        <v>1255736722</v>
      </c>
      <c r="AB1075" s="29">
        <f t="shared" si="139"/>
        <v>270751186.47640491</v>
      </c>
      <c r="AC1075" s="28">
        <v>0</v>
      </c>
      <c r="AD1075" s="28">
        <v>0</v>
      </c>
      <c r="AE1075" s="28"/>
      <c r="AF1075" s="27">
        <v>0</v>
      </c>
      <c r="AG1075" s="27">
        <f t="shared" si="142"/>
        <v>0</v>
      </c>
      <c r="AH1075" s="27">
        <v>62536</v>
      </c>
      <c r="AI1075" s="29">
        <f t="shared" si="140"/>
        <v>270813722.47640491</v>
      </c>
    </row>
    <row r="1076" spans="1:35" ht="30" x14ac:dyDescent="0.25">
      <c r="A1076" s="11" t="s">
        <v>1214</v>
      </c>
      <c r="B1076" s="10" t="s">
        <v>2410</v>
      </c>
      <c r="C1076" s="10" t="s">
        <v>2246</v>
      </c>
      <c r="D1076" s="10"/>
      <c r="E1076" s="10" t="s">
        <v>779</v>
      </c>
      <c r="F1076" s="10" t="s">
        <v>2270</v>
      </c>
      <c r="G1076" s="10">
        <v>845698628.45000005</v>
      </c>
      <c r="H1076" s="10">
        <v>0</v>
      </c>
      <c r="I1076" s="10">
        <v>0</v>
      </c>
      <c r="J1076" s="10">
        <v>0</v>
      </c>
      <c r="K1076" s="10">
        <f t="shared" si="141"/>
        <v>845698628.45000005</v>
      </c>
      <c r="L1076" s="10">
        <v>0</v>
      </c>
      <c r="M1076" s="10">
        <v>276299851.81730127</v>
      </c>
      <c r="N1076" s="10">
        <v>8488481.8378728032</v>
      </c>
      <c r="O1076" s="10">
        <v>167781408.27000001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f t="shared" si="135"/>
        <v>1298268370.375174</v>
      </c>
      <c r="W1076" s="29">
        <v>845698628.45000005</v>
      </c>
      <c r="X1076" s="29">
        <f t="shared" si="136"/>
        <v>276299851.81730127</v>
      </c>
      <c r="Y1076" s="29">
        <f t="shared" si="137"/>
        <v>176269890.10787281</v>
      </c>
      <c r="Z1076" s="29">
        <f t="shared" si="138"/>
        <v>1298268370.375174</v>
      </c>
      <c r="AA1076" s="27">
        <v>1116541196.73</v>
      </c>
      <c r="AB1076" s="29">
        <f t="shared" si="139"/>
        <v>181727173.64517403</v>
      </c>
      <c r="AC1076" s="28">
        <v>0</v>
      </c>
      <c r="AD1076" s="28">
        <v>0</v>
      </c>
      <c r="AE1076" s="28"/>
      <c r="AF1076" s="27">
        <v>0</v>
      </c>
      <c r="AG1076" s="27">
        <f t="shared" si="142"/>
        <v>0</v>
      </c>
      <c r="AH1076" s="27">
        <v>62526</v>
      </c>
      <c r="AI1076" s="29">
        <f t="shared" si="140"/>
        <v>181789699.64517403</v>
      </c>
    </row>
    <row r="1077" spans="1:35" ht="30" x14ac:dyDescent="0.25">
      <c r="A1077" s="11" t="s">
        <v>1214</v>
      </c>
      <c r="B1077" s="10" t="s">
        <v>2410</v>
      </c>
      <c r="C1077" s="10" t="s">
        <v>2246</v>
      </c>
      <c r="D1077" s="10"/>
      <c r="E1077" s="10" t="s">
        <v>780</v>
      </c>
      <c r="F1077" s="10" t="s">
        <v>2271</v>
      </c>
      <c r="G1077" s="10">
        <v>1217461713</v>
      </c>
      <c r="H1077" s="10">
        <v>0</v>
      </c>
      <c r="I1077" s="10">
        <v>0</v>
      </c>
      <c r="J1077" s="10">
        <v>0</v>
      </c>
      <c r="K1077" s="10">
        <f t="shared" si="141"/>
        <v>1217461713</v>
      </c>
      <c r="L1077" s="10">
        <v>0</v>
      </c>
      <c r="M1077" s="10">
        <v>516628681.30695152</v>
      </c>
      <c r="N1077" s="10">
        <v>12098734.898160219</v>
      </c>
      <c r="O1077" s="10">
        <v>242351380.94999999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f t="shared" si="135"/>
        <v>1988540510.1551118</v>
      </c>
      <c r="W1077" s="29">
        <v>1217461713</v>
      </c>
      <c r="X1077" s="29">
        <f t="shared" si="136"/>
        <v>516628681.30695152</v>
      </c>
      <c r="Y1077" s="29">
        <f t="shared" si="137"/>
        <v>254450115.84816021</v>
      </c>
      <c r="Z1077" s="29">
        <f t="shared" si="138"/>
        <v>1988540510.1551118</v>
      </c>
      <c r="AA1077" s="27">
        <v>981374795</v>
      </c>
      <c r="AB1077" s="29">
        <f t="shared" si="139"/>
        <v>1007165715.1551118</v>
      </c>
      <c r="AC1077" s="28">
        <v>0</v>
      </c>
      <c r="AD1077" s="28">
        <v>0</v>
      </c>
      <c r="AE1077" s="28"/>
      <c r="AF1077" s="27">
        <v>0</v>
      </c>
      <c r="AG1077" s="27">
        <f t="shared" si="142"/>
        <v>0</v>
      </c>
      <c r="AH1077" s="27">
        <v>67223</v>
      </c>
      <c r="AI1077" s="29">
        <f t="shared" si="140"/>
        <v>1007232938.1551118</v>
      </c>
    </row>
    <row r="1078" spans="1:35" ht="30" x14ac:dyDescent="0.25">
      <c r="A1078" s="11" t="s">
        <v>1214</v>
      </c>
      <c r="B1078" s="10" t="s">
        <v>2410</v>
      </c>
      <c r="C1078" s="10" t="s">
        <v>2246</v>
      </c>
      <c r="D1078" s="10"/>
      <c r="E1078" s="10" t="s">
        <v>1179</v>
      </c>
      <c r="F1078" s="10" t="s">
        <v>1384</v>
      </c>
      <c r="G1078" s="10">
        <v>860703236.25</v>
      </c>
      <c r="H1078" s="10">
        <v>0</v>
      </c>
      <c r="I1078" s="10">
        <v>0</v>
      </c>
      <c r="J1078" s="10">
        <v>0</v>
      </c>
      <c r="K1078" s="10">
        <f t="shared" si="141"/>
        <v>860703236.25</v>
      </c>
      <c r="L1078" s="10">
        <v>0</v>
      </c>
      <c r="M1078" s="10">
        <v>342738075.69338143</v>
      </c>
      <c r="N1078" s="10">
        <v>8398237.9836552143</v>
      </c>
      <c r="O1078" s="10">
        <v>172333635.80000001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f t="shared" ref="V1078:V1141" si="143">+K1078+M1078+N1078+L1078+O1078+P1078+Q1078</f>
        <v>1384173185.7270365</v>
      </c>
      <c r="W1078" s="29">
        <v>860703236.25</v>
      </c>
      <c r="X1078" s="29">
        <f t="shared" ref="X1078:X1141" si="144">+M1078+Q1078+S1078</f>
        <v>342738075.69338143</v>
      </c>
      <c r="Y1078" s="29">
        <f t="shared" ref="Y1078:Y1141" si="145">+H1078+I1078+J1078+N1078+O1078+P1078+R1078+U1078</f>
        <v>180731873.78365523</v>
      </c>
      <c r="Z1078" s="29">
        <f t="shared" ref="Z1078:Z1141" si="146">+W1078+X1078+Y1078</f>
        <v>1384173185.7270365</v>
      </c>
      <c r="AA1078" s="27">
        <v>348053198.13</v>
      </c>
      <c r="AB1078" s="29">
        <f t="shared" ref="AB1078:AB1141" si="147">+Z1078-AA1078</f>
        <v>1036119987.5970365</v>
      </c>
      <c r="AC1078" s="28">
        <v>0</v>
      </c>
      <c r="AD1078" s="28">
        <v>0</v>
      </c>
      <c r="AE1078" s="28"/>
      <c r="AF1078" s="27">
        <v>0</v>
      </c>
      <c r="AG1078" s="27">
        <f t="shared" si="142"/>
        <v>0</v>
      </c>
      <c r="AH1078" s="27">
        <v>57897</v>
      </c>
      <c r="AI1078" s="29">
        <f t="shared" ref="AI1078:AI1141" si="148">+AB1078+AG1078+AH1078</f>
        <v>1036177884.5970365</v>
      </c>
    </row>
    <row r="1079" spans="1:35" ht="30" x14ac:dyDescent="0.25">
      <c r="A1079" s="11" t="s">
        <v>1214</v>
      </c>
      <c r="B1079" s="10" t="s">
        <v>2410</v>
      </c>
      <c r="C1079" s="10" t="s">
        <v>2246</v>
      </c>
      <c r="D1079" s="10"/>
      <c r="E1079" s="10" t="s">
        <v>781</v>
      </c>
      <c r="F1079" s="10" t="s">
        <v>2272</v>
      </c>
      <c r="G1079" s="10">
        <v>1467260620.1500001</v>
      </c>
      <c r="H1079" s="10">
        <v>0</v>
      </c>
      <c r="I1079" s="10">
        <v>0</v>
      </c>
      <c r="J1079" s="10">
        <v>0</v>
      </c>
      <c r="K1079" s="10">
        <f t="shared" si="141"/>
        <v>1467260620.1500001</v>
      </c>
      <c r="L1079" s="10">
        <v>0</v>
      </c>
      <c r="M1079" s="10">
        <v>550411467.93536186</v>
      </c>
      <c r="N1079" s="10">
        <v>14587280.317698061</v>
      </c>
      <c r="O1079" s="10">
        <v>292043946.99000001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f t="shared" si="143"/>
        <v>2324303315.3930597</v>
      </c>
      <c r="W1079" s="29">
        <v>1467260620.1500001</v>
      </c>
      <c r="X1079" s="29">
        <f t="shared" si="144"/>
        <v>550411467.93536186</v>
      </c>
      <c r="Y1079" s="29">
        <f t="shared" si="145"/>
        <v>306631227.30769807</v>
      </c>
      <c r="Z1079" s="29">
        <f t="shared" si="146"/>
        <v>2324303315.3930602</v>
      </c>
      <c r="AA1079" s="27">
        <v>369516336.57999998</v>
      </c>
      <c r="AB1079" s="29">
        <f t="shared" si="147"/>
        <v>1954786978.8130603</v>
      </c>
      <c r="AC1079" s="28">
        <v>0</v>
      </c>
      <c r="AD1079" s="28">
        <v>0</v>
      </c>
      <c r="AE1079" s="28"/>
      <c r="AF1079" s="27">
        <v>0</v>
      </c>
      <c r="AG1079" s="27">
        <f t="shared" si="142"/>
        <v>0</v>
      </c>
      <c r="AH1079" s="27">
        <v>98472</v>
      </c>
      <c r="AI1079" s="29">
        <f t="shared" si="148"/>
        <v>1954885450.8130603</v>
      </c>
    </row>
    <row r="1080" spans="1:35" ht="30" x14ac:dyDescent="0.25">
      <c r="A1080" s="11" t="s">
        <v>1214</v>
      </c>
      <c r="B1080" s="10" t="s">
        <v>2410</v>
      </c>
      <c r="C1080" s="10" t="s">
        <v>2246</v>
      </c>
      <c r="D1080" s="10"/>
      <c r="E1080" s="10" t="s">
        <v>1180</v>
      </c>
      <c r="F1080" s="10" t="s">
        <v>2273</v>
      </c>
      <c r="G1080" s="10">
        <v>1001917930</v>
      </c>
      <c r="H1080" s="10">
        <v>0</v>
      </c>
      <c r="I1080" s="10">
        <v>0</v>
      </c>
      <c r="J1080" s="10">
        <v>0</v>
      </c>
      <c r="K1080" s="10">
        <f t="shared" si="141"/>
        <v>1001917930</v>
      </c>
      <c r="L1080" s="10">
        <v>0</v>
      </c>
      <c r="M1080" s="10">
        <v>709660015.32312286</v>
      </c>
      <c r="N1080" s="10">
        <v>9858544.4577017426</v>
      </c>
      <c r="O1080" s="10">
        <v>200084451.74000001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f t="shared" si="143"/>
        <v>1921520941.5208247</v>
      </c>
      <c r="W1080" s="29">
        <v>1001917930</v>
      </c>
      <c r="X1080" s="29">
        <f t="shared" si="144"/>
        <v>709660015.32312286</v>
      </c>
      <c r="Y1080" s="29">
        <f t="shared" si="145"/>
        <v>209942996.19770175</v>
      </c>
      <c r="Z1080" s="29">
        <f t="shared" si="146"/>
        <v>1921520941.5208247</v>
      </c>
      <c r="AA1080" s="27">
        <v>1133911589.8</v>
      </c>
      <c r="AB1080" s="29">
        <f t="shared" si="147"/>
        <v>787609351.72082472</v>
      </c>
      <c r="AC1080" s="28">
        <v>0</v>
      </c>
      <c r="AD1080" s="28">
        <v>0</v>
      </c>
      <c r="AE1080" s="28"/>
      <c r="AF1080" s="27">
        <v>0</v>
      </c>
      <c r="AG1080" s="27">
        <f t="shared" si="142"/>
        <v>0</v>
      </c>
      <c r="AH1080" s="27">
        <v>67177</v>
      </c>
      <c r="AI1080" s="29">
        <f t="shared" si="148"/>
        <v>787676528.72082472</v>
      </c>
    </row>
    <row r="1081" spans="1:35" ht="30" x14ac:dyDescent="0.25">
      <c r="A1081" s="11" t="s">
        <v>1214</v>
      </c>
      <c r="B1081" s="10" t="s">
        <v>2410</v>
      </c>
      <c r="C1081" s="10" t="s">
        <v>2246</v>
      </c>
      <c r="D1081" s="10"/>
      <c r="E1081" s="10" t="s">
        <v>782</v>
      </c>
      <c r="F1081" s="10" t="s">
        <v>2274</v>
      </c>
      <c r="G1081" s="10">
        <v>1182380761.5799999</v>
      </c>
      <c r="H1081" s="10">
        <v>0</v>
      </c>
      <c r="I1081" s="10">
        <v>0</v>
      </c>
      <c r="J1081" s="10">
        <v>0</v>
      </c>
      <c r="K1081" s="10">
        <f t="shared" si="141"/>
        <v>1182380761.5799999</v>
      </c>
      <c r="L1081" s="10">
        <v>0</v>
      </c>
      <c r="M1081" s="10">
        <v>894558255.158445</v>
      </c>
      <c r="N1081" s="10">
        <v>9263155.2273531556</v>
      </c>
      <c r="O1081" s="10">
        <v>186142291.63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f t="shared" si="143"/>
        <v>2272344463.595798</v>
      </c>
      <c r="W1081" s="29">
        <v>1182380761.5799999</v>
      </c>
      <c r="X1081" s="29">
        <f t="shared" si="144"/>
        <v>894558255.158445</v>
      </c>
      <c r="Y1081" s="29">
        <f t="shared" si="145"/>
        <v>195405446.85735315</v>
      </c>
      <c r="Z1081" s="29">
        <f t="shared" si="146"/>
        <v>2272344463.595798</v>
      </c>
      <c r="AA1081" s="27">
        <v>766393900.22000003</v>
      </c>
      <c r="AB1081" s="29">
        <f t="shared" si="147"/>
        <v>1505950563.375798</v>
      </c>
      <c r="AC1081" s="28">
        <v>0</v>
      </c>
      <c r="AD1081" s="28">
        <v>0</v>
      </c>
      <c r="AE1081" s="28"/>
      <c r="AF1081" s="27">
        <v>0</v>
      </c>
      <c r="AG1081" s="27">
        <f t="shared" si="142"/>
        <v>0</v>
      </c>
      <c r="AH1081" s="27">
        <v>90948</v>
      </c>
      <c r="AI1081" s="29">
        <f t="shared" si="148"/>
        <v>1506041511.375798</v>
      </c>
    </row>
    <row r="1082" spans="1:35" ht="30" x14ac:dyDescent="0.25">
      <c r="A1082" s="11" t="s">
        <v>1214</v>
      </c>
      <c r="B1082" s="10" t="s">
        <v>2410</v>
      </c>
      <c r="C1082" s="10" t="s">
        <v>2246</v>
      </c>
      <c r="D1082" s="10"/>
      <c r="E1082" s="10" t="s">
        <v>783</v>
      </c>
      <c r="F1082" s="10" t="s">
        <v>2275</v>
      </c>
      <c r="G1082" s="10">
        <v>0</v>
      </c>
      <c r="H1082" s="10">
        <v>0</v>
      </c>
      <c r="I1082" s="10">
        <v>0</v>
      </c>
      <c r="J1082" s="10">
        <v>0</v>
      </c>
      <c r="K1082" s="10">
        <f t="shared" si="141"/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f t="shared" si="143"/>
        <v>0</v>
      </c>
      <c r="W1082" s="29">
        <v>0</v>
      </c>
      <c r="X1082" s="29">
        <f t="shared" si="144"/>
        <v>0</v>
      </c>
      <c r="Y1082" s="29">
        <f t="shared" si="145"/>
        <v>0</v>
      </c>
      <c r="Z1082" s="29">
        <f t="shared" si="146"/>
        <v>0</v>
      </c>
      <c r="AA1082" s="27">
        <v>0</v>
      </c>
      <c r="AB1082" s="29">
        <f t="shared" si="147"/>
        <v>0</v>
      </c>
      <c r="AC1082" s="28">
        <v>0</v>
      </c>
      <c r="AD1082" s="28">
        <v>0</v>
      </c>
      <c r="AE1082" s="28"/>
      <c r="AF1082" s="27">
        <v>0</v>
      </c>
      <c r="AG1082" s="27">
        <f t="shared" si="142"/>
        <v>0</v>
      </c>
      <c r="AH1082" s="27">
        <v>0</v>
      </c>
      <c r="AI1082" s="29">
        <f t="shared" si="148"/>
        <v>0</v>
      </c>
    </row>
    <row r="1083" spans="1:35" ht="30" x14ac:dyDescent="0.25">
      <c r="A1083" s="11" t="s">
        <v>1214</v>
      </c>
      <c r="B1083" s="10" t="s">
        <v>2410</v>
      </c>
      <c r="C1083" s="10" t="s">
        <v>2246</v>
      </c>
      <c r="D1083" s="10"/>
      <c r="E1083" s="10" t="s">
        <v>1181</v>
      </c>
      <c r="F1083" s="10" t="s">
        <v>2276</v>
      </c>
      <c r="G1083" s="10">
        <v>485225910.08999997</v>
      </c>
      <c r="H1083" s="10">
        <v>0</v>
      </c>
      <c r="I1083" s="10">
        <v>0</v>
      </c>
      <c r="J1083" s="10">
        <v>0</v>
      </c>
      <c r="K1083" s="10">
        <f t="shared" si="141"/>
        <v>485225910.08999997</v>
      </c>
      <c r="L1083" s="10">
        <v>0</v>
      </c>
      <c r="M1083" s="10">
        <v>182175178.10110521</v>
      </c>
      <c r="N1083" s="10">
        <v>4526825.7801117301</v>
      </c>
      <c r="O1083" s="10">
        <v>90540673.680000007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f t="shared" si="143"/>
        <v>762468587.65121698</v>
      </c>
      <c r="W1083" s="29">
        <v>485225910.08999997</v>
      </c>
      <c r="X1083" s="29">
        <f t="shared" si="144"/>
        <v>182175178.10110521</v>
      </c>
      <c r="Y1083" s="29">
        <f t="shared" si="145"/>
        <v>95067499.460111737</v>
      </c>
      <c r="Z1083" s="29">
        <f t="shared" si="146"/>
        <v>762468587.65121686</v>
      </c>
      <c r="AA1083" s="27">
        <v>372750000</v>
      </c>
      <c r="AB1083" s="29">
        <f t="shared" si="147"/>
        <v>389718587.65121686</v>
      </c>
      <c r="AC1083" s="28">
        <v>0</v>
      </c>
      <c r="AD1083" s="28">
        <v>0</v>
      </c>
      <c r="AE1083" s="28"/>
      <c r="AF1083" s="27">
        <v>0</v>
      </c>
      <c r="AG1083" s="27">
        <f t="shared" si="142"/>
        <v>0</v>
      </c>
      <c r="AH1083" s="27">
        <v>37557</v>
      </c>
      <c r="AI1083" s="29">
        <f t="shared" si="148"/>
        <v>389756144.65121686</v>
      </c>
    </row>
    <row r="1084" spans="1:35" ht="30" x14ac:dyDescent="0.25">
      <c r="A1084" s="11" t="s">
        <v>1214</v>
      </c>
      <c r="B1084" s="10" t="s">
        <v>2410</v>
      </c>
      <c r="C1084" s="10" t="s">
        <v>2246</v>
      </c>
      <c r="D1084" s="10"/>
      <c r="E1084" s="10" t="s">
        <v>1182</v>
      </c>
      <c r="F1084" s="10" t="s">
        <v>2277</v>
      </c>
      <c r="G1084" s="10">
        <v>638848206.28999996</v>
      </c>
      <c r="H1084" s="10">
        <v>0</v>
      </c>
      <c r="I1084" s="10">
        <v>0</v>
      </c>
      <c r="J1084" s="10">
        <v>0</v>
      </c>
      <c r="K1084" s="10">
        <f t="shared" si="141"/>
        <v>638848206.28999996</v>
      </c>
      <c r="L1084" s="10">
        <v>0</v>
      </c>
      <c r="M1084" s="10">
        <v>213113548.36781406</v>
      </c>
      <c r="N1084" s="10">
        <v>4866802.2285784185</v>
      </c>
      <c r="O1084" s="10">
        <v>96476611.120000005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f t="shared" si="143"/>
        <v>953305168.00639248</v>
      </c>
      <c r="W1084" s="29">
        <v>638848206.28999996</v>
      </c>
      <c r="X1084" s="29">
        <f t="shared" si="144"/>
        <v>213113548.36781406</v>
      </c>
      <c r="Y1084" s="29">
        <f t="shared" si="145"/>
        <v>101343413.34857842</v>
      </c>
      <c r="Z1084" s="29">
        <f t="shared" si="146"/>
        <v>953305168.00639248</v>
      </c>
      <c r="AA1084" s="27">
        <v>0</v>
      </c>
      <c r="AB1084" s="29">
        <f t="shared" si="147"/>
        <v>953305168.00639248</v>
      </c>
      <c r="AC1084" s="28">
        <v>0</v>
      </c>
      <c r="AD1084" s="28">
        <v>0</v>
      </c>
      <c r="AE1084" s="28"/>
      <c r="AF1084" s="27">
        <v>0</v>
      </c>
      <c r="AG1084" s="27">
        <f t="shared" si="142"/>
        <v>0</v>
      </c>
      <c r="AH1084" s="27">
        <v>49112</v>
      </c>
      <c r="AI1084" s="29">
        <f t="shared" si="148"/>
        <v>953354280.00639248</v>
      </c>
    </row>
    <row r="1085" spans="1:35" ht="30" x14ac:dyDescent="0.25">
      <c r="A1085" s="11" t="s">
        <v>1214</v>
      </c>
      <c r="B1085" s="10" t="s">
        <v>2410</v>
      </c>
      <c r="C1085" s="10" t="s">
        <v>2246</v>
      </c>
      <c r="D1085" s="10"/>
      <c r="E1085" s="10" t="s">
        <v>784</v>
      </c>
      <c r="F1085" s="10" t="s">
        <v>2278</v>
      </c>
      <c r="G1085" s="10">
        <v>701245325.29999995</v>
      </c>
      <c r="H1085" s="10">
        <v>0</v>
      </c>
      <c r="I1085" s="10">
        <v>0</v>
      </c>
      <c r="J1085" s="10">
        <v>0</v>
      </c>
      <c r="K1085" s="10">
        <f t="shared" si="141"/>
        <v>701245325.29999995</v>
      </c>
      <c r="L1085" s="10">
        <v>0</v>
      </c>
      <c r="M1085" s="10">
        <v>474051374.30835915</v>
      </c>
      <c r="N1085" s="10">
        <v>6851290.2014846206</v>
      </c>
      <c r="O1085" s="10">
        <v>140347250.56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f t="shared" si="143"/>
        <v>1322495240.3698437</v>
      </c>
      <c r="W1085" s="29">
        <v>701245325.29999995</v>
      </c>
      <c r="X1085" s="29">
        <f t="shared" si="144"/>
        <v>474051374.30835915</v>
      </c>
      <c r="Y1085" s="29">
        <f t="shared" si="145"/>
        <v>147198540.76148462</v>
      </c>
      <c r="Z1085" s="29">
        <f t="shared" si="146"/>
        <v>1322495240.3698437</v>
      </c>
      <c r="AA1085" s="27">
        <v>536962941</v>
      </c>
      <c r="AB1085" s="29">
        <f t="shared" si="147"/>
        <v>785532299.36984372</v>
      </c>
      <c r="AC1085" s="28">
        <v>0</v>
      </c>
      <c r="AD1085" s="28">
        <v>0</v>
      </c>
      <c r="AE1085" s="28"/>
      <c r="AF1085" s="27">
        <v>0</v>
      </c>
      <c r="AG1085" s="27">
        <f t="shared" si="142"/>
        <v>0</v>
      </c>
      <c r="AH1085" s="27">
        <v>49976</v>
      </c>
      <c r="AI1085" s="29">
        <f t="shared" si="148"/>
        <v>785582275.36984372</v>
      </c>
    </row>
    <row r="1086" spans="1:35" ht="30" x14ac:dyDescent="0.25">
      <c r="A1086" s="11" t="s">
        <v>1214</v>
      </c>
      <c r="B1086" s="10" t="s">
        <v>2410</v>
      </c>
      <c r="C1086" s="10" t="s">
        <v>2246</v>
      </c>
      <c r="D1086" s="10"/>
      <c r="E1086" s="10" t="s">
        <v>785</v>
      </c>
      <c r="F1086" s="10" t="s">
        <v>2279</v>
      </c>
      <c r="G1086" s="10">
        <v>952252568.14999998</v>
      </c>
      <c r="H1086" s="10">
        <v>0</v>
      </c>
      <c r="I1086" s="10">
        <v>0</v>
      </c>
      <c r="J1086" s="10">
        <v>0</v>
      </c>
      <c r="K1086" s="10">
        <f t="shared" si="141"/>
        <v>952252568.14999998</v>
      </c>
      <c r="L1086" s="10">
        <v>0</v>
      </c>
      <c r="M1086" s="10">
        <v>1490223373.4559572</v>
      </c>
      <c r="N1086" s="10">
        <v>9369389.3693311214</v>
      </c>
      <c r="O1086" s="10">
        <v>190181467.21000001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f t="shared" si="143"/>
        <v>2642026798.1852884</v>
      </c>
      <c r="W1086" s="29">
        <v>952252568.14999998</v>
      </c>
      <c r="X1086" s="29">
        <f t="shared" si="144"/>
        <v>1490223373.4559572</v>
      </c>
      <c r="Y1086" s="29">
        <f t="shared" si="145"/>
        <v>199550856.57933113</v>
      </c>
      <c r="Z1086" s="29">
        <f t="shared" si="146"/>
        <v>2642026798.185288</v>
      </c>
      <c r="AA1086" s="27">
        <v>791837729.88</v>
      </c>
      <c r="AB1086" s="29">
        <f t="shared" si="147"/>
        <v>1850189068.3052878</v>
      </c>
      <c r="AC1086" s="28">
        <v>0</v>
      </c>
      <c r="AD1086" s="28">
        <v>0</v>
      </c>
      <c r="AE1086" s="28"/>
      <c r="AF1086" s="27">
        <v>0</v>
      </c>
      <c r="AG1086" s="27">
        <f t="shared" si="142"/>
        <v>0</v>
      </c>
      <c r="AH1086" s="27">
        <v>62063</v>
      </c>
      <c r="AI1086" s="29">
        <f t="shared" si="148"/>
        <v>1850251131.3052878</v>
      </c>
    </row>
    <row r="1087" spans="1:35" ht="30" x14ac:dyDescent="0.25">
      <c r="A1087" s="11" t="s">
        <v>1214</v>
      </c>
      <c r="B1087" s="10" t="s">
        <v>2410</v>
      </c>
      <c r="C1087" s="10" t="s">
        <v>2246</v>
      </c>
      <c r="D1087" s="10"/>
      <c r="E1087" s="10" t="s">
        <v>786</v>
      </c>
      <c r="F1087" s="10" t="s">
        <v>2280</v>
      </c>
      <c r="G1087" s="10">
        <v>0</v>
      </c>
      <c r="H1087" s="10">
        <v>0</v>
      </c>
      <c r="I1087" s="10">
        <v>0</v>
      </c>
      <c r="J1087" s="10">
        <v>0</v>
      </c>
      <c r="K1087" s="10">
        <f t="shared" ref="K1087:K1150" si="149">SUM(G1087:J1087)</f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f t="shared" si="143"/>
        <v>0</v>
      </c>
      <c r="W1087" s="29">
        <v>0</v>
      </c>
      <c r="X1087" s="29">
        <f t="shared" si="144"/>
        <v>0</v>
      </c>
      <c r="Y1087" s="29">
        <f t="shared" si="145"/>
        <v>0</v>
      </c>
      <c r="Z1087" s="29">
        <f t="shared" si="146"/>
        <v>0</v>
      </c>
      <c r="AA1087" s="27">
        <v>0</v>
      </c>
      <c r="AB1087" s="29">
        <f t="shared" si="147"/>
        <v>0</v>
      </c>
      <c r="AC1087" s="28">
        <v>0</v>
      </c>
      <c r="AD1087" s="28">
        <v>0</v>
      </c>
      <c r="AE1087" s="28"/>
      <c r="AF1087" s="27">
        <v>0</v>
      </c>
      <c r="AG1087" s="27">
        <f t="shared" si="142"/>
        <v>0</v>
      </c>
      <c r="AH1087" s="27">
        <v>0</v>
      </c>
      <c r="AI1087" s="29">
        <f t="shared" si="148"/>
        <v>0</v>
      </c>
    </row>
    <row r="1088" spans="1:35" ht="30" x14ac:dyDescent="0.25">
      <c r="A1088" s="11" t="s">
        <v>1214</v>
      </c>
      <c r="B1088" s="10" t="s">
        <v>2410</v>
      </c>
      <c r="C1088" s="10" t="s">
        <v>2246</v>
      </c>
      <c r="D1088" s="10"/>
      <c r="E1088" s="10" t="s">
        <v>787</v>
      </c>
      <c r="F1088" s="10" t="s">
        <v>2281</v>
      </c>
      <c r="G1088" s="10">
        <v>1504177933.05</v>
      </c>
      <c r="H1088" s="10">
        <v>0</v>
      </c>
      <c r="I1088" s="10">
        <v>0</v>
      </c>
      <c r="J1088" s="10">
        <v>0</v>
      </c>
      <c r="K1088" s="10">
        <f t="shared" si="149"/>
        <v>1504177933.05</v>
      </c>
      <c r="L1088" s="10">
        <v>0</v>
      </c>
      <c r="M1088" s="10">
        <v>1254612548.3909442</v>
      </c>
      <c r="N1088" s="10">
        <v>14723318.193006933</v>
      </c>
      <c r="O1088" s="10">
        <v>300846895.92000002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f t="shared" si="143"/>
        <v>3074360695.5539513</v>
      </c>
      <c r="W1088" s="29">
        <v>1504177933.05</v>
      </c>
      <c r="X1088" s="29">
        <f t="shared" si="144"/>
        <v>1254612548.3909442</v>
      </c>
      <c r="Y1088" s="29">
        <f t="shared" si="145"/>
        <v>315570214.11300695</v>
      </c>
      <c r="Z1088" s="29">
        <f t="shared" si="146"/>
        <v>3074360695.5539513</v>
      </c>
      <c r="AA1088" s="27">
        <v>327421093.47000003</v>
      </c>
      <c r="AB1088" s="29">
        <f t="shared" si="147"/>
        <v>2746939602.083951</v>
      </c>
      <c r="AC1088" s="28">
        <v>0</v>
      </c>
      <c r="AD1088" s="28">
        <v>0</v>
      </c>
      <c r="AE1088" s="28"/>
      <c r="AF1088" s="27">
        <v>0</v>
      </c>
      <c r="AG1088" s="27">
        <f t="shared" si="142"/>
        <v>0</v>
      </c>
      <c r="AH1088" s="27">
        <v>73224</v>
      </c>
      <c r="AI1088" s="29">
        <f t="shared" si="148"/>
        <v>2747012826.083951</v>
      </c>
    </row>
    <row r="1089" spans="1:35" ht="30" x14ac:dyDescent="0.25">
      <c r="A1089" s="11" t="s">
        <v>1214</v>
      </c>
      <c r="B1089" s="10" t="s">
        <v>2411</v>
      </c>
      <c r="C1089" s="10" t="s">
        <v>2282</v>
      </c>
      <c r="D1089" s="10"/>
      <c r="E1089" s="10" t="s">
        <v>789</v>
      </c>
      <c r="F1089" s="10" t="s">
        <v>2282</v>
      </c>
      <c r="G1089" s="10">
        <v>0</v>
      </c>
      <c r="H1089" s="10">
        <v>0</v>
      </c>
      <c r="I1089" s="10">
        <v>0</v>
      </c>
      <c r="J1089" s="10">
        <v>0</v>
      </c>
      <c r="K1089" s="10">
        <f t="shared" si="149"/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f t="shared" si="143"/>
        <v>0</v>
      </c>
      <c r="W1089" s="29">
        <v>0</v>
      </c>
      <c r="X1089" s="29">
        <f t="shared" si="144"/>
        <v>0</v>
      </c>
      <c r="Y1089" s="29">
        <f t="shared" si="145"/>
        <v>0</v>
      </c>
      <c r="Z1089" s="29">
        <f t="shared" si="146"/>
        <v>0</v>
      </c>
      <c r="AA1089" s="27">
        <v>0</v>
      </c>
      <c r="AB1089" s="29">
        <f t="shared" si="147"/>
        <v>0</v>
      </c>
      <c r="AC1089" s="28">
        <v>0</v>
      </c>
      <c r="AD1089" s="28">
        <v>0</v>
      </c>
      <c r="AE1089" s="28"/>
      <c r="AF1089" s="27">
        <v>0</v>
      </c>
      <c r="AG1089" s="27">
        <f t="shared" si="142"/>
        <v>0</v>
      </c>
      <c r="AH1089" s="27">
        <v>0</v>
      </c>
      <c r="AI1089" s="29">
        <f t="shared" si="148"/>
        <v>0</v>
      </c>
    </row>
    <row r="1090" spans="1:35" ht="30" x14ac:dyDescent="0.25">
      <c r="A1090" s="11" t="s">
        <v>1214</v>
      </c>
      <c r="B1090" s="10" t="s">
        <v>2411</v>
      </c>
      <c r="C1090" s="10" t="s">
        <v>2282</v>
      </c>
      <c r="D1090" s="10"/>
      <c r="E1090" s="10" t="s">
        <v>790</v>
      </c>
      <c r="F1090" s="10" t="s">
        <v>2282</v>
      </c>
      <c r="G1090" s="10">
        <v>3581215073.0900002</v>
      </c>
      <c r="H1090" s="10">
        <v>0</v>
      </c>
      <c r="I1090" s="10">
        <v>0</v>
      </c>
      <c r="J1090" s="10">
        <v>0</v>
      </c>
      <c r="K1090" s="10">
        <f t="shared" si="149"/>
        <v>3581215073.0900002</v>
      </c>
      <c r="L1090" s="10">
        <v>0</v>
      </c>
      <c r="M1090" s="10">
        <v>2072194546.210237</v>
      </c>
      <c r="N1090" s="10">
        <v>28912224.781455874</v>
      </c>
      <c r="O1090" s="10">
        <v>592459517.84000003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f t="shared" si="143"/>
        <v>6274781361.9216938</v>
      </c>
      <c r="W1090" s="29">
        <v>3581215073.0900002</v>
      </c>
      <c r="X1090" s="29">
        <f t="shared" si="144"/>
        <v>2072194546.210237</v>
      </c>
      <c r="Y1090" s="29">
        <f t="shared" si="145"/>
        <v>621371742.62145591</v>
      </c>
      <c r="Z1090" s="29">
        <f t="shared" si="146"/>
        <v>6274781361.9216938</v>
      </c>
      <c r="AA1090" s="27">
        <v>1792476951.95</v>
      </c>
      <c r="AB1090" s="29">
        <f t="shared" si="147"/>
        <v>4482304409.971694</v>
      </c>
      <c r="AC1090" s="28">
        <v>0</v>
      </c>
      <c r="AD1090" s="28">
        <v>0</v>
      </c>
      <c r="AE1090" s="28"/>
      <c r="AF1090" s="27">
        <v>0</v>
      </c>
      <c r="AG1090" s="27">
        <f t="shared" si="142"/>
        <v>0</v>
      </c>
      <c r="AH1090" s="27">
        <v>276423</v>
      </c>
      <c r="AI1090" s="29">
        <f t="shared" si="148"/>
        <v>4482580832.971694</v>
      </c>
    </row>
    <row r="1091" spans="1:35" ht="30" x14ac:dyDescent="0.25">
      <c r="A1091" s="11" t="s">
        <v>1214</v>
      </c>
      <c r="B1091" s="10" t="s">
        <v>2411</v>
      </c>
      <c r="C1091" s="10" t="s">
        <v>2282</v>
      </c>
      <c r="D1091" s="10"/>
      <c r="E1091" s="10" t="s">
        <v>791</v>
      </c>
      <c r="F1091" s="10" t="s">
        <v>2283</v>
      </c>
      <c r="G1091" s="10">
        <v>3405536153.3800001</v>
      </c>
      <c r="H1091" s="10">
        <v>0</v>
      </c>
      <c r="I1091" s="10">
        <v>0</v>
      </c>
      <c r="J1091" s="10">
        <v>0</v>
      </c>
      <c r="K1091" s="10">
        <f t="shared" si="149"/>
        <v>3405536153.3800001</v>
      </c>
      <c r="L1091" s="10">
        <v>0</v>
      </c>
      <c r="M1091" s="10">
        <v>1407578720.2025208</v>
      </c>
      <c r="N1091" s="10">
        <v>27675816.52727139</v>
      </c>
      <c r="O1091" s="10">
        <v>547186860.55999994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f t="shared" si="143"/>
        <v>5387977550.6697922</v>
      </c>
      <c r="W1091" s="29">
        <v>3405536153.3800001</v>
      </c>
      <c r="X1091" s="29">
        <f t="shared" si="144"/>
        <v>1407578720.2025208</v>
      </c>
      <c r="Y1091" s="29">
        <f t="shared" si="145"/>
        <v>574862677.08727133</v>
      </c>
      <c r="Z1091" s="29">
        <f t="shared" si="146"/>
        <v>5387977550.6697931</v>
      </c>
      <c r="AA1091" s="27">
        <v>1221547363.1800001</v>
      </c>
      <c r="AB1091" s="29">
        <f t="shared" si="147"/>
        <v>4166430187.4897928</v>
      </c>
      <c r="AC1091" s="28">
        <v>0</v>
      </c>
      <c r="AD1091" s="28">
        <v>0</v>
      </c>
      <c r="AE1091" s="28"/>
      <c r="AF1091" s="27">
        <v>0</v>
      </c>
      <c r="AG1091" s="27">
        <f t="shared" si="142"/>
        <v>0</v>
      </c>
      <c r="AH1091" s="27">
        <v>262441</v>
      </c>
      <c r="AI1091" s="29">
        <f t="shared" si="148"/>
        <v>4166692628.4897928</v>
      </c>
    </row>
    <row r="1092" spans="1:35" ht="30" x14ac:dyDescent="0.25">
      <c r="A1092" s="11" t="s">
        <v>1214</v>
      </c>
      <c r="B1092" s="10" t="s">
        <v>2411</v>
      </c>
      <c r="C1092" s="10" t="s">
        <v>2282</v>
      </c>
      <c r="D1092" s="10"/>
      <c r="E1092" s="10" t="s">
        <v>1183</v>
      </c>
      <c r="F1092" s="10" t="s">
        <v>2284</v>
      </c>
      <c r="G1092" s="10">
        <v>981575768.85000002</v>
      </c>
      <c r="H1092" s="10">
        <v>0</v>
      </c>
      <c r="I1092" s="10">
        <v>0</v>
      </c>
      <c r="J1092" s="10">
        <v>0</v>
      </c>
      <c r="K1092" s="10">
        <f t="shared" si="149"/>
        <v>981575768.85000002</v>
      </c>
      <c r="L1092" s="10">
        <v>0</v>
      </c>
      <c r="M1092" s="10">
        <v>333615250.64140004</v>
      </c>
      <c r="N1092" s="10">
        <v>2100394.6769321114</v>
      </c>
      <c r="O1092" s="10">
        <v>39771074.770000003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f t="shared" si="143"/>
        <v>1357062488.9383321</v>
      </c>
      <c r="W1092" s="29">
        <v>981575768.85000002</v>
      </c>
      <c r="X1092" s="29">
        <f t="shared" si="144"/>
        <v>333615250.64140004</v>
      </c>
      <c r="Y1092" s="29">
        <f t="shared" si="145"/>
        <v>41871469.446932115</v>
      </c>
      <c r="Z1092" s="29">
        <f t="shared" si="146"/>
        <v>1357062488.9383321</v>
      </c>
      <c r="AA1092" s="27">
        <v>238871498</v>
      </c>
      <c r="AB1092" s="29">
        <f t="shared" si="147"/>
        <v>1118190990.9383321</v>
      </c>
      <c r="AC1092" s="28">
        <v>0</v>
      </c>
      <c r="AD1092" s="28">
        <v>0</v>
      </c>
      <c r="AE1092" s="28"/>
      <c r="AF1092" s="27">
        <v>0</v>
      </c>
      <c r="AG1092" s="27">
        <f t="shared" si="142"/>
        <v>0</v>
      </c>
      <c r="AH1092" s="27">
        <v>75745</v>
      </c>
      <c r="AI1092" s="29">
        <f t="shared" si="148"/>
        <v>1118266735.9383321</v>
      </c>
    </row>
    <row r="1093" spans="1:35" ht="30" x14ac:dyDescent="0.25">
      <c r="A1093" s="11" t="s">
        <v>1214</v>
      </c>
      <c r="B1093" s="10" t="s">
        <v>2411</v>
      </c>
      <c r="C1093" s="10" t="s">
        <v>2282</v>
      </c>
      <c r="D1093" s="10"/>
      <c r="E1093" s="10" t="s">
        <v>1184</v>
      </c>
      <c r="F1093" s="10" t="s">
        <v>2285</v>
      </c>
      <c r="G1093" s="10">
        <v>2020378394.74</v>
      </c>
      <c r="H1093" s="10">
        <v>0</v>
      </c>
      <c r="I1093" s="10">
        <v>0</v>
      </c>
      <c r="J1093" s="10">
        <v>0</v>
      </c>
      <c r="K1093" s="10">
        <f t="shared" si="149"/>
        <v>2020378394.74</v>
      </c>
      <c r="L1093" s="10">
        <v>0</v>
      </c>
      <c r="M1093" s="10">
        <v>1705377553.4404304</v>
      </c>
      <c r="N1093" s="10">
        <v>17189271.520605445</v>
      </c>
      <c r="O1093" s="10">
        <v>342612027.30000001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f t="shared" si="143"/>
        <v>4085557247.0010362</v>
      </c>
      <c r="W1093" s="29">
        <v>2020378394.74</v>
      </c>
      <c r="X1093" s="29">
        <f t="shared" si="144"/>
        <v>1705377553.4404304</v>
      </c>
      <c r="Y1093" s="29">
        <f t="shared" si="145"/>
        <v>359801298.82060546</v>
      </c>
      <c r="Z1093" s="29">
        <f t="shared" si="146"/>
        <v>4085557247.0010357</v>
      </c>
      <c r="AA1093" s="27">
        <v>1699948583.48</v>
      </c>
      <c r="AB1093" s="29">
        <f t="shared" si="147"/>
        <v>2385608663.5210357</v>
      </c>
      <c r="AC1093" s="28">
        <v>0</v>
      </c>
      <c r="AD1093" s="28">
        <v>0</v>
      </c>
      <c r="AE1093" s="28"/>
      <c r="AF1093" s="27">
        <v>0</v>
      </c>
      <c r="AG1093" s="27">
        <f t="shared" si="142"/>
        <v>0</v>
      </c>
      <c r="AH1093" s="27">
        <v>155536</v>
      </c>
      <c r="AI1093" s="29">
        <f t="shared" si="148"/>
        <v>2385764199.5210357</v>
      </c>
    </row>
    <row r="1094" spans="1:35" ht="30" x14ac:dyDescent="0.25">
      <c r="A1094" s="11" t="s">
        <v>1214</v>
      </c>
      <c r="B1094" s="10" t="s">
        <v>2411</v>
      </c>
      <c r="C1094" s="10" t="s">
        <v>2282</v>
      </c>
      <c r="D1094" s="10"/>
      <c r="E1094" s="10" t="s">
        <v>1185</v>
      </c>
      <c r="F1094" s="10" t="s">
        <v>2286</v>
      </c>
      <c r="G1094" s="10">
        <v>898126281.42999995</v>
      </c>
      <c r="H1094" s="10">
        <v>0</v>
      </c>
      <c r="I1094" s="10">
        <v>0</v>
      </c>
      <c r="J1094" s="10">
        <v>0</v>
      </c>
      <c r="K1094" s="10">
        <f t="shared" si="149"/>
        <v>898126281.42999995</v>
      </c>
      <c r="L1094" s="10">
        <v>0</v>
      </c>
      <c r="M1094" s="10">
        <v>398354233.9804821</v>
      </c>
      <c r="N1094" s="10">
        <v>2488529.6346710622</v>
      </c>
      <c r="O1094" s="10">
        <v>48179816.390000001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f t="shared" si="143"/>
        <v>1347148861.435153</v>
      </c>
      <c r="W1094" s="29">
        <v>898126281.42999995</v>
      </c>
      <c r="X1094" s="29">
        <f t="shared" si="144"/>
        <v>398354233.9804821</v>
      </c>
      <c r="Y1094" s="29">
        <f t="shared" si="145"/>
        <v>50668346.024671063</v>
      </c>
      <c r="Z1094" s="29">
        <f t="shared" si="146"/>
        <v>1347148861.435153</v>
      </c>
      <c r="AA1094" s="27">
        <v>800689524.38999999</v>
      </c>
      <c r="AB1094" s="29">
        <f t="shared" si="147"/>
        <v>546459337.04515302</v>
      </c>
      <c r="AC1094" s="28">
        <v>0</v>
      </c>
      <c r="AD1094" s="28">
        <v>0</v>
      </c>
      <c r="AE1094" s="28"/>
      <c r="AF1094" s="27">
        <v>0</v>
      </c>
      <c r="AG1094" s="27">
        <f t="shared" si="142"/>
        <v>0</v>
      </c>
      <c r="AH1094" s="27">
        <v>69543</v>
      </c>
      <c r="AI1094" s="29">
        <f t="shared" si="148"/>
        <v>546528880.04515302</v>
      </c>
    </row>
    <row r="1095" spans="1:35" ht="30" x14ac:dyDescent="0.25">
      <c r="A1095" s="11" t="s">
        <v>1214</v>
      </c>
      <c r="B1095" s="10" t="s">
        <v>2411</v>
      </c>
      <c r="C1095" s="10" t="s">
        <v>2282</v>
      </c>
      <c r="D1095" s="10"/>
      <c r="E1095" s="10" t="s">
        <v>792</v>
      </c>
      <c r="F1095" s="10" t="s">
        <v>2287</v>
      </c>
      <c r="G1095" s="10">
        <v>2801790449.7199998</v>
      </c>
      <c r="H1095" s="10">
        <v>0</v>
      </c>
      <c r="I1095" s="10">
        <v>0</v>
      </c>
      <c r="J1095" s="10">
        <v>0</v>
      </c>
      <c r="K1095" s="10">
        <f t="shared" si="149"/>
        <v>2801790449.7199998</v>
      </c>
      <c r="L1095" s="10">
        <v>0</v>
      </c>
      <c r="M1095" s="10">
        <v>3128748710.5726767</v>
      </c>
      <c r="N1095" s="10">
        <v>19735440.580013156</v>
      </c>
      <c r="O1095" s="10">
        <v>401646296.12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f t="shared" si="143"/>
        <v>6351920896.9926901</v>
      </c>
      <c r="W1095" s="29">
        <v>2801790449.7199998</v>
      </c>
      <c r="X1095" s="29">
        <f t="shared" si="144"/>
        <v>3128748710.5726767</v>
      </c>
      <c r="Y1095" s="29">
        <f t="shared" si="145"/>
        <v>421381736.70001316</v>
      </c>
      <c r="Z1095" s="29">
        <f t="shared" si="146"/>
        <v>6351920896.9926901</v>
      </c>
      <c r="AA1095" s="27">
        <v>4526083130.6099997</v>
      </c>
      <c r="AB1095" s="29">
        <f t="shared" si="147"/>
        <v>1825837766.3826904</v>
      </c>
      <c r="AC1095" s="28">
        <v>0</v>
      </c>
      <c r="AD1095" s="28">
        <v>0</v>
      </c>
      <c r="AE1095" s="28"/>
      <c r="AF1095" s="27">
        <v>0</v>
      </c>
      <c r="AG1095" s="27">
        <f t="shared" si="142"/>
        <v>0</v>
      </c>
      <c r="AH1095" s="27">
        <v>216439</v>
      </c>
      <c r="AI1095" s="29">
        <f t="shared" si="148"/>
        <v>1826054205.3826904</v>
      </c>
    </row>
    <row r="1096" spans="1:35" ht="30" x14ac:dyDescent="0.25">
      <c r="A1096" s="11" t="s">
        <v>1214</v>
      </c>
      <c r="B1096" s="10" t="s">
        <v>2411</v>
      </c>
      <c r="C1096" s="10" t="s">
        <v>2282</v>
      </c>
      <c r="D1096" s="10"/>
      <c r="E1096" s="10" t="s">
        <v>793</v>
      </c>
      <c r="F1096" s="10" t="s">
        <v>2288</v>
      </c>
      <c r="G1096" s="10">
        <v>3484887913</v>
      </c>
      <c r="H1096" s="10">
        <v>0</v>
      </c>
      <c r="I1096" s="10">
        <v>0</v>
      </c>
      <c r="J1096" s="10">
        <v>0</v>
      </c>
      <c r="K1096" s="10">
        <f t="shared" si="149"/>
        <v>3484887913</v>
      </c>
      <c r="L1096" s="10">
        <v>0</v>
      </c>
      <c r="M1096" s="10">
        <v>2370027151.7473121</v>
      </c>
      <c r="N1096" s="10">
        <v>35230708.742099047</v>
      </c>
      <c r="O1096" s="10">
        <v>694769112.64999998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f t="shared" si="143"/>
        <v>6584914886.139411</v>
      </c>
      <c r="W1096" s="29">
        <v>3484887913</v>
      </c>
      <c r="X1096" s="29">
        <f t="shared" si="144"/>
        <v>2370027151.7473121</v>
      </c>
      <c r="Y1096" s="29">
        <f t="shared" si="145"/>
        <v>729999821.39209902</v>
      </c>
      <c r="Z1096" s="29">
        <f t="shared" si="146"/>
        <v>6584914886.1394119</v>
      </c>
      <c r="AA1096" s="27">
        <v>774774768.76999998</v>
      </c>
      <c r="AB1096" s="29">
        <f t="shared" si="147"/>
        <v>5810140117.3694115</v>
      </c>
      <c r="AC1096" s="28">
        <v>0</v>
      </c>
      <c r="AD1096" s="28">
        <v>0</v>
      </c>
      <c r="AE1096" s="28"/>
      <c r="AF1096" s="27">
        <v>0</v>
      </c>
      <c r="AG1096" s="27">
        <f t="shared" si="142"/>
        <v>0</v>
      </c>
      <c r="AH1096" s="27">
        <v>204656</v>
      </c>
      <c r="AI1096" s="29">
        <f t="shared" si="148"/>
        <v>5810344773.3694115</v>
      </c>
    </row>
    <row r="1097" spans="1:35" ht="30" x14ac:dyDescent="0.25">
      <c r="A1097" s="11" t="s">
        <v>1214</v>
      </c>
      <c r="B1097" s="10" t="s">
        <v>2411</v>
      </c>
      <c r="C1097" s="10" t="s">
        <v>2289</v>
      </c>
      <c r="D1097" s="10"/>
      <c r="E1097" s="10" t="s">
        <v>795</v>
      </c>
      <c r="F1097" s="10" t="s">
        <v>2289</v>
      </c>
      <c r="G1097" s="10">
        <v>0</v>
      </c>
      <c r="H1097" s="10">
        <v>0</v>
      </c>
      <c r="I1097" s="10">
        <v>0</v>
      </c>
      <c r="J1097" s="10">
        <v>0</v>
      </c>
      <c r="K1097" s="10">
        <f t="shared" si="149"/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f t="shared" si="143"/>
        <v>0</v>
      </c>
      <c r="W1097" s="29">
        <v>0</v>
      </c>
      <c r="X1097" s="29">
        <f t="shared" si="144"/>
        <v>0</v>
      </c>
      <c r="Y1097" s="29">
        <f t="shared" si="145"/>
        <v>0</v>
      </c>
      <c r="Z1097" s="29">
        <f t="shared" si="146"/>
        <v>0</v>
      </c>
      <c r="AA1097" s="27">
        <v>0</v>
      </c>
      <c r="AB1097" s="29">
        <f t="shared" si="147"/>
        <v>0</v>
      </c>
      <c r="AC1097" s="28">
        <v>0</v>
      </c>
      <c r="AD1097" s="28">
        <v>0</v>
      </c>
      <c r="AE1097" s="28"/>
      <c r="AF1097" s="27">
        <v>0</v>
      </c>
      <c r="AG1097" s="27">
        <f t="shared" si="142"/>
        <v>0</v>
      </c>
      <c r="AH1097" s="27">
        <v>0</v>
      </c>
      <c r="AI1097" s="29">
        <f t="shared" si="148"/>
        <v>0</v>
      </c>
    </row>
    <row r="1098" spans="1:35" ht="30" x14ac:dyDescent="0.25">
      <c r="A1098" s="11" t="s">
        <v>1214</v>
      </c>
      <c r="B1098" s="10" t="s">
        <v>2411</v>
      </c>
      <c r="C1098" s="10" t="s">
        <v>2289</v>
      </c>
      <c r="D1098" s="10"/>
      <c r="E1098" s="10" t="s">
        <v>796</v>
      </c>
      <c r="F1098" s="10" t="s">
        <v>2290</v>
      </c>
      <c r="G1098" s="10">
        <v>0</v>
      </c>
      <c r="H1098" s="10">
        <v>0</v>
      </c>
      <c r="I1098" s="10">
        <v>0</v>
      </c>
      <c r="J1098" s="10">
        <v>0</v>
      </c>
      <c r="K1098" s="10">
        <f t="shared" si="149"/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f t="shared" si="143"/>
        <v>0</v>
      </c>
      <c r="W1098" s="29">
        <v>0</v>
      </c>
      <c r="X1098" s="29">
        <f t="shared" si="144"/>
        <v>0</v>
      </c>
      <c r="Y1098" s="29">
        <f t="shared" si="145"/>
        <v>0</v>
      </c>
      <c r="Z1098" s="29">
        <f t="shared" si="146"/>
        <v>0</v>
      </c>
      <c r="AA1098" s="27">
        <v>0</v>
      </c>
      <c r="AB1098" s="29">
        <f t="shared" si="147"/>
        <v>0</v>
      </c>
      <c r="AC1098" s="28">
        <v>0</v>
      </c>
      <c r="AD1098" s="28">
        <v>0</v>
      </c>
      <c r="AE1098" s="28"/>
      <c r="AF1098" s="27">
        <v>0</v>
      </c>
      <c r="AG1098" s="27">
        <f t="shared" ref="AG1098:AG1161" si="150">SUM(AC1098:AF1098)</f>
        <v>0</v>
      </c>
      <c r="AH1098" s="27">
        <v>0</v>
      </c>
      <c r="AI1098" s="29">
        <f t="shared" si="148"/>
        <v>0</v>
      </c>
    </row>
    <row r="1099" spans="1:35" ht="30" x14ac:dyDescent="0.25">
      <c r="A1099" s="11" t="s">
        <v>1214</v>
      </c>
      <c r="B1099" s="10" t="s">
        <v>2411</v>
      </c>
      <c r="C1099" s="10" t="s">
        <v>2289</v>
      </c>
      <c r="D1099" s="10"/>
      <c r="E1099" s="10" t="s">
        <v>797</v>
      </c>
      <c r="F1099" s="10" t="s">
        <v>2291</v>
      </c>
      <c r="G1099" s="10">
        <v>1706801778.5</v>
      </c>
      <c r="H1099" s="10">
        <v>0</v>
      </c>
      <c r="I1099" s="10">
        <v>0</v>
      </c>
      <c r="J1099" s="10">
        <v>0</v>
      </c>
      <c r="K1099" s="10">
        <f t="shared" si="149"/>
        <v>1706801778.5</v>
      </c>
      <c r="L1099" s="10">
        <v>0</v>
      </c>
      <c r="M1099" s="10">
        <v>2273849154.1882725</v>
      </c>
      <c r="N1099" s="10">
        <v>16422882.171326995</v>
      </c>
      <c r="O1099" s="10">
        <v>343154156.50999999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f t="shared" si="143"/>
        <v>4340227971.3695993</v>
      </c>
      <c r="W1099" s="29">
        <v>1706801778.5</v>
      </c>
      <c r="X1099" s="29">
        <f t="shared" si="144"/>
        <v>2273849154.1882725</v>
      </c>
      <c r="Y1099" s="29">
        <f t="shared" si="145"/>
        <v>359577038.68132699</v>
      </c>
      <c r="Z1099" s="29">
        <f t="shared" si="146"/>
        <v>4340227971.3695993</v>
      </c>
      <c r="AA1099" s="27">
        <v>805856743.21000004</v>
      </c>
      <c r="AB1099" s="29">
        <f t="shared" si="147"/>
        <v>3534371228.1595993</v>
      </c>
      <c r="AC1099" s="28">
        <v>0</v>
      </c>
      <c r="AD1099" s="28">
        <v>0</v>
      </c>
      <c r="AE1099" s="28"/>
      <c r="AF1099" s="27">
        <v>0</v>
      </c>
      <c r="AG1099" s="27">
        <f t="shared" si="150"/>
        <v>0</v>
      </c>
      <c r="AH1099" s="27">
        <v>115674</v>
      </c>
      <c r="AI1099" s="29">
        <f t="shared" si="148"/>
        <v>3534486902.1595993</v>
      </c>
    </row>
    <row r="1100" spans="1:35" ht="30" x14ac:dyDescent="0.25">
      <c r="A1100" s="11" t="s">
        <v>1214</v>
      </c>
      <c r="B1100" s="10" t="s">
        <v>2411</v>
      </c>
      <c r="C1100" s="10" t="s">
        <v>2289</v>
      </c>
      <c r="D1100" s="10"/>
      <c r="E1100" s="10" t="s">
        <v>1186</v>
      </c>
      <c r="F1100" s="10" t="s">
        <v>2292</v>
      </c>
      <c r="G1100" s="10">
        <v>590613889.07000005</v>
      </c>
      <c r="H1100" s="10">
        <v>0</v>
      </c>
      <c r="I1100" s="10">
        <v>0</v>
      </c>
      <c r="J1100" s="10">
        <v>0</v>
      </c>
      <c r="K1100" s="10">
        <f t="shared" si="149"/>
        <v>590613889.07000005</v>
      </c>
      <c r="L1100" s="10">
        <v>0</v>
      </c>
      <c r="M1100" s="10">
        <v>114039576.73886061</v>
      </c>
      <c r="N1100" s="10">
        <v>1690735.9195745662</v>
      </c>
      <c r="O1100" s="10">
        <v>33912732.399999999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f t="shared" si="143"/>
        <v>740256934.12843525</v>
      </c>
      <c r="W1100" s="29">
        <v>590613889.07000005</v>
      </c>
      <c r="X1100" s="29">
        <f t="shared" si="144"/>
        <v>114039576.73886061</v>
      </c>
      <c r="Y1100" s="29">
        <f t="shared" si="145"/>
        <v>35603468.319574565</v>
      </c>
      <c r="Z1100" s="29">
        <f t="shared" si="146"/>
        <v>740256934.12843525</v>
      </c>
      <c r="AA1100" s="27">
        <v>211384809</v>
      </c>
      <c r="AB1100" s="29">
        <f t="shared" si="147"/>
        <v>528872125.12843525</v>
      </c>
      <c r="AC1100" s="28">
        <v>0</v>
      </c>
      <c r="AD1100" s="28">
        <v>0</v>
      </c>
      <c r="AE1100" s="28"/>
      <c r="AF1100" s="27">
        <v>666667</v>
      </c>
      <c r="AG1100" s="27">
        <f t="shared" si="150"/>
        <v>666667</v>
      </c>
      <c r="AH1100" s="27">
        <v>45249</v>
      </c>
      <c r="AI1100" s="29">
        <f t="shared" si="148"/>
        <v>529584041.12843525</v>
      </c>
    </row>
    <row r="1101" spans="1:35" ht="30" x14ac:dyDescent="0.25">
      <c r="A1101" s="11" t="s">
        <v>1214</v>
      </c>
      <c r="B1101" s="10" t="s">
        <v>2411</v>
      </c>
      <c r="C1101" s="10" t="s">
        <v>2289</v>
      </c>
      <c r="D1101" s="10"/>
      <c r="E1101" s="10" t="s">
        <v>798</v>
      </c>
      <c r="F1101" s="10" t="s">
        <v>2293</v>
      </c>
      <c r="G1101" s="10">
        <v>1597647973.72</v>
      </c>
      <c r="H1101" s="10">
        <v>0</v>
      </c>
      <c r="I1101" s="10">
        <v>0</v>
      </c>
      <c r="J1101" s="10">
        <v>0</v>
      </c>
      <c r="K1101" s="10">
        <f t="shared" si="149"/>
        <v>1597647973.72</v>
      </c>
      <c r="L1101" s="10">
        <v>0</v>
      </c>
      <c r="M1101" s="10">
        <v>781211781.59430075</v>
      </c>
      <c r="N1101" s="10">
        <v>8310890.9046836495</v>
      </c>
      <c r="O1101" s="10">
        <v>166975385.44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f t="shared" si="143"/>
        <v>2554146031.6589842</v>
      </c>
      <c r="W1101" s="29">
        <v>1597647973.72</v>
      </c>
      <c r="X1101" s="29">
        <f t="shared" si="144"/>
        <v>781211781.59430075</v>
      </c>
      <c r="Y1101" s="29">
        <f t="shared" si="145"/>
        <v>175286276.34468365</v>
      </c>
      <c r="Z1101" s="29">
        <f t="shared" si="146"/>
        <v>2554146031.6589842</v>
      </c>
      <c r="AA1101" s="27">
        <v>1499658961.49</v>
      </c>
      <c r="AB1101" s="29">
        <f t="shared" si="147"/>
        <v>1054487070.1689842</v>
      </c>
      <c r="AC1101" s="28">
        <v>0</v>
      </c>
      <c r="AD1101" s="28">
        <v>0</v>
      </c>
      <c r="AE1101" s="28"/>
      <c r="AF1101" s="27">
        <v>0</v>
      </c>
      <c r="AG1101" s="27">
        <f t="shared" si="150"/>
        <v>0</v>
      </c>
      <c r="AH1101" s="27">
        <v>122266</v>
      </c>
      <c r="AI1101" s="29">
        <f t="shared" si="148"/>
        <v>1054609336.1689842</v>
      </c>
    </row>
    <row r="1102" spans="1:35" ht="30" x14ac:dyDescent="0.25">
      <c r="A1102" s="11" t="s">
        <v>1214</v>
      </c>
      <c r="B1102" s="10" t="s">
        <v>2411</v>
      </c>
      <c r="C1102" s="10" t="s">
        <v>2289</v>
      </c>
      <c r="D1102" s="10"/>
      <c r="E1102" s="10" t="s">
        <v>1187</v>
      </c>
      <c r="F1102" s="10" t="s">
        <v>2294</v>
      </c>
      <c r="G1102" s="10">
        <v>546156644.19000006</v>
      </c>
      <c r="H1102" s="10">
        <v>0</v>
      </c>
      <c r="I1102" s="10">
        <v>0</v>
      </c>
      <c r="J1102" s="10">
        <v>0</v>
      </c>
      <c r="K1102" s="10">
        <f t="shared" si="149"/>
        <v>546156644.19000006</v>
      </c>
      <c r="L1102" s="10">
        <v>0</v>
      </c>
      <c r="M1102" s="10">
        <v>188120334.52707428</v>
      </c>
      <c r="N1102" s="10">
        <v>952159.5636484772</v>
      </c>
      <c r="O1102" s="10">
        <v>18900729.960000001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f t="shared" si="143"/>
        <v>754129868.24072289</v>
      </c>
      <c r="W1102" s="29">
        <v>546156644.19000006</v>
      </c>
      <c r="X1102" s="29">
        <f t="shared" si="144"/>
        <v>188120334.52707428</v>
      </c>
      <c r="Y1102" s="29">
        <f t="shared" si="145"/>
        <v>19852889.523648478</v>
      </c>
      <c r="Z1102" s="29">
        <f t="shared" si="146"/>
        <v>754129868.24072289</v>
      </c>
      <c r="AA1102" s="27">
        <v>0</v>
      </c>
      <c r="AB1102" s="29">
        <f t="shared" si="147"/>
        <v>754129868.24072289</v>
      </c>
      <c r="AC1102" s="28">
        <v>0</v>
      </c>
      <c r="AD1102" s="28">
        <v>0</v>
      </c>
      <c r="AE1102" s="28"/>
      <c r="AF1102" s="27">
        <v>0</v>
      </c>
      <c r="AG1102" s="27">
        <f t="shared" si="150"/>
        <v>0</v>
      </c>
      <c r="AH1102" s="27">
        <v>42383</v>
      </c>
      <c r="AI1102" s="29">
        <f t="shared" si="148"/>
        <v>754172251.24072289</v>
      </c>
    </row>
    <row r="1103" spans="1:35" ht="30" x14ac:dyDescent="0.25">
      <c r="A1103" s="11" t="s">
        <v>1214</v>
      </c>
      <c r="B1103" s="10" t="s">
        <v>2411</v>
      </c>
      <c r="C1103" s="10" t="s">
        <v>2289</v>
      </c>
      <c r="D1103" s="10"/>
      <c r="E1103" s="10" t="s">
        <v>799</v>
      </c>
      <c r="F1103" s="10" t="s">
        <v>2295</v>
      </c>
      <c r="G1103" s="10">
        <v>1180684323.5599999</v>
      </c>
      <c r="H1103" s="10">
        <v>0</v>
      </c>
      <c r="I1103" s="10">
        <v>0</v>
      </c>
      <c r="J1103" s="10">
        <v>0</v>
      </c>
      <c r="K1103" s="10">
        <f t="shared" si="149"/>
        <v>1180684323.5599999</v>
      </c>
      <c r="L1103" s="10">
        <v>0</v>
      </c>
      <c r="M1103" s="10">
        <v>236658881.90286398</v>
      </c>
      <c r="N1103" s="10">
        <v>7235771.2164130509</v>
      </c>
      <c r="O1103" s="10">
        <v>140271949.61000001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f t="shared" si="143"/>
        <v>1564850926.2892771</v>
      </c>
      <c r="W1103" s="29">
        <v>1180684323.5599999</v>
      </c>
      <c r="X1103" s="29">
        <f t="shared" si="144"/>
        <v>236658881.90286398</v>
      </c>
      <c r="Y1103" s="29">
        <f t="shared" si="145"/>
        <v>147507720.82641307</v>
      </c>
      <c r="Z1103" s="29">
        <f t="shared" si="146"/>
        <v>1564850926.2892771</v>
      </c>
      <c r="AA1103" s="27">
        <v>0</v>
      </c>
      <c r="AB1103" s="29">
        <f t="shared" si="147"/>
        <v>1564850926.2892771</v>
      </c>
      <c r="AC1103" s="28">
        <v>0</v>
      </c>
      <c r="AD1103" s="28">
        <v>0</v>
      </c>
      <c r="AE1103" s="28"/>
      <c r="AF1103" s="27">
        <v>0</v>
      </c>
      <c r="AG1103" s="27">
        <f t="shared" si="150"/>
        <v>0</v>
      </c>
      <c r="AH1103" s="27">
        <v>90756</v>
      </c>
      <c r="AI1103" s="29">
        <f t="shared" si="148"/>
        <v>1564941682.2892771</v>
      </c>
    </row>
    <row r="1104" spans="1:35" ht="30" x14ac:dyDescent="0.25">
      <c r="A1104" s="11" t="s">
        <v>1214</v>
      </c>
      <c r="B1104" s="10" t="s">
        <v>2411</v>
      </c>
      <c r="C1104" s="10" t="s">
        <v>2289</v>
      </c>
      <c r="D1104" s="10"/>
      <c r="E1104" s="10" t="s">
        <v>800</v>
      </c>
      <c r="F1104" s="10" t="s">
        <v>2296</v>
      </c>
      <c r="G1104" s="10">
        <v>928913032.45000005</v>
      </c>
      <c r="H1104" s="10">
        <v>0</v>
      </c>
      <c r="I1104" s="10">
        <v>0</v>
      </c>
      <c r="J1104" s="10">
        <v>0</v>
      </c>
      <c r="K1104" s="10">
        <f t="shared" si="149"/>
        <v>928913032.45000005</v>
      </c>
      <c r="L1104" s="10">
        <v>0</v>
      </c>
      <c r="M1104" s="10">
        <v>1493246036.4295707</v>
      </c>
      <c r="N1104" s="10">
        <v>9075970.304671824</v>
      </c>
      <c r="O1104" s="10">
        <v>185865009.75999999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f t="shared" si="143"/>
        <v>2617100048.9442425</v>
      </c>
      <c r="W1104" s="29">
        <v>928913032.45000005</v>
      </c>
      <c r="X1104" s="29">
        <f t="shared" si="144"/>
        <v>1493246036.4295707</v>
      </c>
      <c r="Y1104" s="29">
        <f t="shared" si="145"/>
        <v>194940980.06467181</v>
      </c>
      <c r="Z1104" s="29">
        <f t="shared" si="146"/>
        <v>2617100048.944243</v>
      </c>
      <c r="AA1104" s="27">
        <v>436561134.82999998</v>
      </c>
      <c r="AB1104" s="29">
        <f t="shared" si="147"/>
        <v>2180538914.114243</v>
      </c>
      <c r="AC1104" s="28">
        <v>0</v>
      </c>
      <c r="AD1104" s="28">
        <v>0</v>
      </c>
      <c r="AE1104" s="28"/>
      <c r="AF1104" s="27">
        <v>0</v>
      </c>
      <c r="AG1104" s="27">
        <f t="shared" si="150"/>
        <v>0</v>
      </c>
      <c r="AH1104" s="27">
        <v>62582</v>
      </c>
      <c r="AI1104" s="29">
        <f t="shared" si="148"/>
        <v>2180601496.114243</v>
      </c>
    </row>
    <row r="1105" spans="1:35" ht="30" x14ac:dyDescent="0.25">
      <c r="A1105" s="11" t="s">
        <v>1214</v>
      </c>
      <c r="B1105" s="10" t="s">
        <v>2411</v>
      </c>
      <c r="C1105" s="10" t="s">
        <v>2289</v>
      </c>
      <c r="D1105" s="10"/>
      <c r="E1105" s="10" t="s">
        <v>801</v>
      </c>
      <c r="F1105" s="10" t="s">
        <v>2297</v>
      </c>
      <c r="G1105" s="10">
        <v>1420118015.1199999</v>
      </c>
      <c r="H1105" s="10">
        <v>0</v>
      </c>
      <c r="I1105" s="10">
        <v>0</v>
      </c>
      <c r="J1105" s="10">
        <v>0</v>
      </c>
      <c r="K1105" s="10">
        <f t="shared" si="149"/>
        <v>1420118015.1199999</v>
      </c>
      <c r="L1105" s="10">
        <v>0</v>
      </c>
      <c r="M1105" s="10">
        <v>227799273.62608063</v>
      </c>
      <c r="N1105" s="10">
        <v>5806080.3039740324</v>
      </c>
      <c r="O1105" s="10">
        <v>113631642.41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f t="shared" si="143"/>
        <v>1767355011.4600546</v>
      </c>
      <c r="W1105" s="29">
        <v>1420118015.1199999</v>
      </c>
      <c r="X1105" s="29">
        <f t="shared" si="144"/>
        <v>227799273.62608063</v>
      </c>
      <c r="Y1105" s="29">
        <f t="shared" si="145"/>
        <v>119437722.71397403</v>
      </c>
      <c r="Z1105" s="29">
        <f t="shared" si="146"/>
        <v>1767355011.4600544</v>
      </c>
      <c r="AA1105" s="27">
        <v>1057450422</v>
      </c>
      <c r="AB1105" s="29">
        <f t="shared" si="147"/>
        <v>709904589.4600544</v>
      </c>
      <c r="AC1105" s="28">
        <v>0</v>
      </c>
      <c r="AD1105" s="28">
        <v>0</v>
      </c>
      <c r="AE1105" s="28"/>
      <c r="AF1105" s="27">
        <v>0</v>
      </c>
      <c r="AG1105" s="27">
        <f t="shared" si="150"/>
        <v>0</v>
      </c>
      <c r="AH1105" s="27">
        <v>109082</v>
      </c>
      <c r="AI1105" s="29">
        <f t="shared" si="148"/>
        <v>710013671.4600544</v>
      </c>
    </row>
    <row r="1106" spans="1:35" ht="30" x14ac:dyDescent="0.25">
      <c r="A1106" s="11" t="s">
        <v>1214</v>
      </c>
      <c r="B1106" s="10" t="s">
        <v>2411</v>
      </c>
      <c r="C1106" s="10" t="s">
        <v>2289</v>
      </c>
      <c r="D1106" s="10"/>
      <c r="E1106" s="10" t="s">
        <v>802</v>
      </c>
      <c r="F1106" s="10" t="s">
        <v>2298</v>
      </c>
      <c r="G1106" s="10">
        <v>1513455810.6500001</v>
      </c>
      <c r="H1106" s="10">
        <v>0</v>
      </c>
      <c r="I1106" s="10">
        <v>0</v>
      </c>
      <c r="J1106" s="10">
        <v>0</v>
      </c>
      <c r="K1106" s="10">
        <f t="shared" si="149"/>
        <v>1513455810.6500001</v>
      </c>
      <c r="L1106" s="10">
        <v>0</v>
      </c>
      <c r="M1106" s="10">
        <v>880298868.53744948</v>
      </c>
      <c r="N1106" s="10">
        <v>5477792.9803938568</v>
      </c>
      <c r="O1106" s="10">
        <v>107179890.22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f t="shared" si="143"/>
        <v>2506412362.3878431</v>
      </c>
      <c r="W1106" s="29">
        <v>1513455810.6500001</v>
      </c>
      <c r="X1106" s="29">
        <f t="shared" si="144"/>
        <v>880298868.53744948</v>
      </c>
      <c r="Y1106" s="29">
        <f t="shared" si="145"/>
        <v>112657683.20039386</v>
      </c>
      <c r="Z1106" s="29">
        <f t="shared" si="146"/>
        <v>2506412362.3878431</v>
      </c>
      <c r="AA1106" s="27">
        <v>0</v>
      </c>
      <c r="AB1106" s="29">
        <f t="shared" si="147"/>
        <v>2506412362.3878431</v>
      </c>
      <c r="AC1106" s="28">
        <v>0</v>
      </c>
      <c r="AD1106" s="28">
        <v>0</v>
      </c>
      <c r="AE1106" s="28"/>
      <c r="AF1106" s="27">
        <v>0</v>
      </c>
      <c r="AG1106" s="27">
        <f t="shared" si="150"/>
        <v>0</v>
      </c>
      <c r="AH1106" s="27">
        <v>117241</v>
      </c>
      <c r="AI1106" s="29">
        <f t="shared" si="148"/>
        <v>2506529603.3878431</v>
      </c>
    </row>
    <row r="1107" spans="1:35" ht="30" x14ac:dyDescent="0.25">
      <c r="A1107" s="11" t="s">
        <v>1214</v>
      </c>
      <c r="B1107" s="10" t="s">
        <v>2411</v>
      </c>
      <c r="C1107" s="10" t="s">
        <v>2289</v>
      </c>
      <c r="D1107" s="10"/>
      <c r="E1107" s="10" t="s">
        <v>803</v>
      </c>
      <c r="F1107" s="10" t="s">
        <v>2299</v>
      </c>
      <c r="G1107" s="10">
        <v>1976609870.3599999</v>
      </c>
      <c r="H1107" s="10">
        <v>0</v>
      </c>
      <c r="I1107" s="10">
        <v>0</v>
      </c>
      <c r="J1107" s="10">
        <v>0</v>
      </c>
      <c r="K1107" s="10">
        <f t="shared" si="149"/>
        <v>1976609870.3599999</v>
      </c>
      <c r="L1107" s="10">
        <v>0</v>
      </c>
      <c r="M1107" s="10">
        <v>1026356179.9408903</v>
      </c>
      <c r="N1107" s="10">
        <v>17150213.407357693</v>
      </c>
      <c r="O1107" s="10">
        <v>329582265.64999998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f t="shared" si="143"/>
        <v>3349698529.3582478</v>
      </c>
      <c r="W1107" s="29">
        <v>1976609870.3599999</v>
      </c>
      <c r="X1107" s="29">
        <f t="shared" si="144"/>
        <v>1026356179.9408903</v>
      </c>
      <c r="Y1107" s="29">
        <f t="shared" si="145"/>
        <v>346732479.05735767</v>
      </c>
      <c r="Z1107" s="29">
        <f t="shared" si="146"/>
        <v>3349698529.3582478</v>
      </c>
      <c r="AA1107" s="27">
        <v>1277271843.47</v>
      </c>
      <c r="AB1107" s="29">
        <f t="shared" si="147"/>
        <v>2072426685.8882477</v>
      </c>
      <c r="AC1107" s="28">
        <v>0</v>
      </c>
      <c r="AD1107" s="28">
        <v>0</v>
      </c>
      <c r="AE1107" s="28"/>
      <c r="AF1107" s="27">
        <v>0</v>
      </c>
      <c r="AG1107" s="27">
        <f t="shared" si="150"/>
        <v>0</v>
      </c>
      <c r="AH1107" s="27">
        <v>152310</v>
      </c>
      <c r="AI1107" s="29">
        <f t="shared" si="148"/>
        <v>2072578995.8882477</v>
      </c>
    </row>
    <row r="1108" spans="1:35" ht="30" x14ac:dyDescent="0.25">
      <c r="A1108" s="11" t="s">
        <v>1214</v>
      </c>
      <c r="B1108" s="10" t="s">
        <v>2411</v>
      </c>
      <c r="C1108" s="10" t="s">
        <v>2289</v>
      </c>
      <c r="D1108" s="10"/>
      <c r="E1108" s="10" t="s">
        <v>804</v>
      </c>
      <c r="F1108" s="10" t="s">
        <v>2300</v>
      </c>
      <c r="G1108" s="10">
        <v>1392231602.6600001</v>
      </c>
      <c r="H1108" s="10">
        <v>0</v>
      </c>
      <c r="I1108" s="10">
        <v>0</v>
      </c>
      <c r="J1108" s="10">
        <v>0</v>
      </c>
      <c r="K1108" s="10">
        <f t="shared" si="149"/>
        <v>1392231602.6600001</v>
      </c>
      <c r="L1108" s="10">
        <v>0</v>
      </c>
      <c r="M1108" s="10">
        <v>824864839.15567029</v>
      </c>
      <c r="N1108" s="10">
        <v>5145049.6027670205</v>
      </c>
      <c r="O1108" s="10">
        <v>99907465.019999996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f t="shared" si="143"/>
        <v>2322148956.4384375</v>
      </c>
      <c r="W1108" s="29">
        <v>1392231602.6600001</v>
      </c>
      <c r="X1108" s="29">
        <f t="shared" si="144"/>
        <v>824864839.15567029</v>
      </c>
      <c r="Y1108" s="29">
        <f t="shared" si="145"/>
        <v>105052514.62276702</v>
      </c>
      <c r="Z1108" s="29">
        <f t="shared" si="146"/>
        <v>2322148956.4384375</v>
      </c>
      <c r="AA1108" s="27">
        <v>1014409755</v>
      </c>
      <c r="AB1108" s="29">
        <f t="shared" si="147"/>
        <v>1307739201.4384375</v>
      </c>
      <c r="AC1108" s="28">
        <v>0</v>
      </c>
      <c r="AD1108" s="28">
        <v>0</v>
      </c>
      <c r="AE1108" s="28"/>
      <c r="AF1108" s="27">
        <v>0</v>
      </c>
      <c r="AG1108" s="27">
        <f t="shared" si="150"/>
        <v>0</v>
      </c>
      <c r="AH1108" s="27">
        <v>108343</v>
      </c>
      <c r="AI1108" s="29">
        <f t="shared" si="148"/>
        <v>1307847544.4384375</v>
      </c>
    </row>
    <row r="1109" spans="1:35" ht="30" x14ac:dyDescent="0.25">
      <c r="A1109" s="11" t="s">
        <v>1214</v>
      </c>
      <c r="B1109" s="10" t="s">
        <v>2411</v>
      </c>
      <c r="C1109" s="10" t="s">
        <v>2289</v>
      </c>
      <c r="D1109" s="10"/>
      <c r="E1109" s="10" t="s">
        <v>805</v>
      </c>
      <c r="F1109" s="10" t="s">
        <v>2301</v>
      </c>
      <c r="G1109" s="10">
        <v>680167420.74000001</v>
      </c>
      <c r="H1109" s="10">
        <v>0</v>
      </c>
      <c r="I1109" s="10">
        <v>0</v>
      </c>
      <c r="J1109" s="10">
        <v>0</v>
      </c>
      <c r="K1109" s="10">
        <f t="shared" si="149"/>
        <v>680167420.74000001</v>
      </c>
      <c r="L1109" s="10">
        <v>0</v>
      </c>
      <c r="M1109" s="10">
        <v>148430800.42079794</v>
      </c>
      <c r="N1109" s="10">
        <v>2937191.5407294929</v>
      </c>
      <c r="O1109" s="10">
        <v>61095946.460000001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f t="shared" si="143"/>
        <v>892631359.16152751</v>
      </c>
      <c r="W1109" s="29">
        <v>680167420.74000001</v>
      </c>
      <c r="X1109" s="29">
        <f t="shared" si="144"/>
        <v>148430800.42079794</v>
      </c>
      <c r="Y1109" s="29">
        <f t="shared" si="145"/>
        <v>64033138.000729494</v>
      </c>
      <c r="Z1109" s="29">
        <f t="shared" si="146"/>
        <v>892631359.1615274</v>
      </c>
      <c r="AA1109" s="27">
        <v>802112380.77999997</v>
      </c>
      <c r="AB1109" s="29">
        <f t="shared" si="147"/>
        <v>90518978.381527424</v>
      </c>
      <c r="AC1109" s="28">
        <v>0</v>
      </c>
      <c r="AD1109" s="28">
        <v>0</v>
      </c>
      <c r="AE1109" s="28"/>
      <c r="AF1109" s="27">
        <v>0</v>
      </c>
      <c r="AG1109" s="27">
        <f t="shared" si="150"/>
        <v>0</v>
      </c>
      <c r="AH1109" s="27">
        <v>51678</v>
      </c>
      <c r="AI1109" s="29">
        <f t="shared" si="148"/>
        <v>90570656.381527424</v>
      </c>
    </row>
    <row r="1110" spans="1:35" ht="30" x14ac:dyDescent="0.25">
      <c r="A1110" s="11" t="s">
        <v>1214</v>
      </c>
      <c r="B1110" s="10" t="s">
        <v>2411</v>
      </c>
      <c r="C1110" s="10" t="s">
        <v>2289</v>
      </c>
      <c r="D1110" s="10"/>
      <c r="E1110" s="10" t="s">
        <v>806</v>
      </c>
      <c r="F1110" s="10" t="s">
        <v>1374</v>
      </c>
      <c r="G1110" s="10">
        <v>516471237.42000002</v>
      </c>
      <c r="H1110" s="10">
        <v>0</v>
      </c>
      <c r="I1110" s="10">
        <v>0</v>
      </c>
      <c r="J1110" s="10">
        <v>0</v>
      </c>
      <c r="K1110" s="10">
        <f t="shared" si="149"/>
        <v>516471237.42000002</v>
      </c>
      <c r="L1110" s="10">
        <v>0</v>
      </c>
      <c r="M1110" s="10">
        <v>245906828.56624132</v>
      </c>
      <c r="N1110" s="10">
        <v>3277716.1369287968</v>
      </c>
      <c r="O1110" s="10">
        <v>64744528.789999999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f t="shared" si="143"/>
        <v>830400310.9131701</v>
      </c>
      <c r="W1110" s="29">
        <v>516471237.42000002</v>
      </c>
      <c r="X1110" s="29">
        <f t="shared" si="144"/>
        <v>245906828.56624132</v>
      </c>
      <c r="Y1110" s="29">
        <f t="shared" si="145"/>
        <v>68022244.926928788</v>
      </c>
      <c r="Z1110" s="29">
        <f t="shared" si="146"/>
        <v>830400310.9131701</v>
      </c>
      <c r="AA1110" s="27">
        <v>0</v>
      </c>
      <c r="AB1110" s="29">
        <f t="shared" si="147"/>
        <v>830400310.9131701</v>
      </c>
      <c r="AC1110" s="28">
        <v>0</v>
      </c>
      <c r="AD1110" s="28">
        <v>0</v>
      </c>
      <c r="AE1110" s="28"/>
      <c r="AF1110" s="27">
        <v>80925228.959999993</v>
      </c>
      <c r="AG1110" s="27">
        <f t="shared" si="150"/>
        <v>80925228.959999993</v>
      </c>
      <c r="AH1110" s="27">
        <v>40366</v>
      </c>
      <c r="AI1110" s="29">
        <f t="shared" si="148"/>
        <v>911365905.87317014</v>
      </c>
    </row>
    <row r="1111" spans="1:35" ht="30" x14ac:dyDescent="0.25">
      <c r="A1111" s="11" t="s">
        <v>1214</v>
      </c>
      <c r="B1111" s="10" t="s">
        <v>2411</v>
      </c>
      <c r="C1111" s="10" t="s">
        <v>2289</v>
      </c>
      <c r="D1111" s="10"/>
      <c r="E1111" s="10" t="s">
        <v>1188</v>
      </c>
      <c r="F1111" s="10" t="s">
        <v>2302</v>
      </c>
      <c r="G1111" s="10">
        <v>747546476.49000001</v>
      </c>
      <c r="H1111" s="10">
        <v>0</v>
      </c>
      <c r="I1111" s="10">
        <v>0</v>
      </c>
      <c r="J1111" s="10">
        <v>0</v>
      </c>
      <c r="K1111" s="10">
        <f t="shared" si="149"/>
        <v>747546476.49000001</v>
      </c>
      <c r="L1111" s="10">
        <v>0</v>
      </c>
      <c r="M1111" s="10">
        <v>500679655.65664011</v>
      </c>
      <c r="N1111" s="10">
        <v>1354910.1259463206</v>
      </c>
      <c r="O1111" s="10">
        <v>26918073.59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f t="shared" si="143"/>
        <v>1276499115.8625863</v>
      </c>
      <c r="W1111" s="29">
        <v>747546476.49000001</v>
      </c>
      <c r="X1111" s="29">
        <f t="shared" si="144"/>
        <v>500679655.65664011</v>
      </c>
      <c r="Y1111" s="29">
        <f t="shared" si="145"/>
        <v>28272983.71594632</v>
      </c>
      <c r="Z1111" s="29">
        <f t="shared" si="146"/>
        <v>1276499115.8625865</v>
      </c>
      <c r="AA1111" s="27">
        <v>473084006</v>
      </c>
      <c r="AB1111" s="29">
        <f t="shared" si="147"/>
        <v>803415109.8625865</v>
      </c>
      <c r="AC1111" s="28">
        <v>0</v>
      </c>
      <c r="AD1111" s="28">
        <v>0</v>
      </c>
      <c r="AE1111" s="28"/>
      <c r="AF1111" s="27">
        <v>0</v>
      </c>
      <c r="AG1111" s="27">
        <f t="shared" si="150"/>
        <v>0</v>
      </c>
      <c r="AH1111" s="27">
        <v>57454</v>
      </c>
      <c r="AI1111" s="29">
        <f t="shared" si="148"/>
        <v>803472563.8625865</v>
      </c>
    </row>
    <row r="1112" spans="1:35" ht="30" x14ac:dyDescent="0.25">
      <c r="A1112" s="11" t="s">
        <v>1214</v>
      </c>
      <c r="B1112" s="10" t="s">
        <v>2411</v>
      </c>
      <c r="C1112" s="10" t="s">
        <v>2289</v>
      </c>
      <c r="D1112" s="10"/>
      <c r="E1112" s="10" t="s">
        <v>807</v>
      </c>
      <c r="F1112" s="10" t="s">
        <v>2303</v>
      </c>
      <c r="G1112" s="10">
        <v>961763885.63</v>
      </c>
      <c r="H1112" s="10">
        <v>0</v>
      </c>
      <c r="I1112" s="10">
        <v>0</v>
      </c>
      <c r="J1112" s="10">
        <v>0</v>
      </c>
      <c r="K1112" s="10">
        <f t="shared" si="149"/>
        <v>961763885.63</v>
      </c>
      <c r="L1112" s="10">
        <v>0</v>
      </c>
      <c r="M1112" s="10">
        <v>377027596.84993255</v>
      </c>
      <c r="N1112" s="10">
        <v>5139707.5679492652</v>
      </c>
      <c r="O1112" s="10">
        <v>101005904.17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f t="shared" si="143"/>
        <v>1444937094.2178819</v>
      </c>
      <c r="W1112" s="29">
        <v>961763885.63</v>
      </c>
      <c r="X1112" s="29">
        <f t="shared" si="144"/>
        <v>377027596.84993255</v>
      </c>
      <c r="Y1112" s="29">
        <f t="shared" si="145"/>
        <v>106145611.73794927</v>
      </c>
      <c r="Z1112" s="29">
        <f t="shared" si="146"/>
        <v>1444937094.2178819</v>
      </c>
      <c r="AA1112" s="27">
        <v>70076557</v>
      </c>
      <c r="AB1112" s="29">
        <f t="shared" si="147"/>
        <v>1374860537.2178819</v>
      </c>
      <c r="AC1112" s="28">
        <v>0</v>
      </c>
      <c r="AD1112" s="28">
        <v>0</v>
      </c>
      <c r="AE1112" s="28"/>
      <c r="AF1112" s="27">
        <v>0</v>
      </c>
      <c r="AG1112" s="27">
        <f t="shared" si="150"/>
        <v>0</v>
      </c>
      <c r="AH1112" s="27">
        <v>73905</v>
      </c>
      <c r="AI1112" s="29">
        <f t="shared" si="148"/>
        <v>1374934442.2178819</v>
      </c>
    </row>
    <row r="1113" spans="1:35" ht="30" x14ac:dyDescent="0.25">
      <c r="A1113" s="11" t="s">
        <v>1214</v>
      </c>
      <c r="B1113" s="10" t="s">
        <v>2411</v>
      </c>
      <c r="C1113" s="10" t="s">
        <v>2289</v>
      </c>
      <c r="D1113" s="10"/>
      <c r="E1113" s="10" t="s">
        <v>1189</v>
      </c>
      <c r="F1113" s="10" t="s">
        <v>2304</v>
      </c>
      <c r="G1113" s="10">
        <v>1347619076.1700001</v>
      </c>
      <c r="H1113" s="10">
        <v>0</v>
      </c>
      <c r="I1113" s="10">
        <v>0</v>
      </c>
      <c r="J1113" s="10">
        <v>0</v>
      </c>
      <c r="K1113" s="10">
        <f t="shared" si="149"/>
        <v>1347619076.1700001</v>
      </c>
      <c r="L1113" s="10">
        <v>0</v>
      </c>
      <c r="M1113" s="10">
        <v>242528456.68617928</v>
      </c>
      <c r="N1113" s="10">
        <v>4572633.5450155735</v>
      </c>
      <c r="O1113" s="10">
        <v>88771564.170000002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f t="shared" si="143"/>
        <v>1683491730.5711949</v>
      </c>
      <c r="W1113" s="29">
        <v>1347619076.1700001</v>
      </c>
      <c r="X1113" s="29">
        <f t="shared" si="144"/>
        <v>242528456.68617928</v>
      </c>
      <c r="Y1113" s="29">
        <f t="shared" si="145"/>
        <v>93344197.715015575</v>
      </c>
      <c r="Z1113" s="29">
        <f t="shared" si="146"/>
        <v>1683491730.5711949</v>
      </c>
      <c r="AA1113" s="27">
        <v>0</v>
      </c>
      <c r="AB1113" s="29">
        <f t="shared" si="147"/>
        <v>1683491730.5711949</v>
      </c>
      <c r="AC1113" s="28">
        <v>0</v>
      </c>
      <c r="AD1113" s="28">
        <v>0</v>
      </c>
      <c r="AE1113" s="28"/>
      <c r="AF1113" s="27">
        <v>32246147.640000001</v>
      </c>
      <c r="AG1113" s="27">
        <f t="shared" si="150"/>
        <v>32246147.640000001</v>
      </c>
      <c r="AH1113" s="27">
        <v>103315</v>
      </c>
      <c r="AI1113" s="29">
        <f t="shared" si="148"/>
        <v>1715841193.211195</v>
      </c>
    </row>
    <row r="1114" spans="1:35" ht="30" x14ac:dyDescent="0.25">
      <c r="A1114" s="11" t="s">
        <v>1214</v>
      </c>
      <c r="B1114" s="10" t="s">
        <v>2411</v>
      </c>
      <c r="C1114" s="10" t="s">
        <v>2289</v>
      </c>
      <c r="D1114" s="10"/>
      <c r="E1114" s="10" t="s">
        <v>808</v>
      </c>
      <c r="F1114" s="10" t="s">
        <v>2305</v>
      </c>
      <c r="G1114" s="10">
        <v>1342220347.6500001</v>
      </c>
      <c r="H1114" s="10">
        <v>0</v>
      </c>
      <c r="I1114" s="10">
        <v>0</v>
      </c>
      <c r="J1114" s="10">
        <v>0</v>
      </c>
      <c r="K1114" s="10">
        <f t="shared" si="149"/>
        <v>1342220347.6500001</v>
      </c>
      <c r="L1114" s="10">
        <v>0</v>
      </c>
      <c r="M1114" s="10">
        <v>1944723000.4409716</v>
      </c>
      <c r="N1114" s="10">
        <v>12913616.77640897</v>
      </c>
      <c r="O1114" s="10">
        <v>269880933.86000001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f t="shared" si="143"/>
        <v>3569737898.7273812</v>
      </c>
      <c r="W1114" s="29">
        <v>1342220347.6500001</v>
      </c>
      <c r="X1114" s="29">
        <f t="shared" si="144"/>
        <v>1944723000.4409716</v>
      </c>
      <c r="Y1114" s="29">
        <f t="shared" si="145"/>
        <v>282794550.63640898</v>
      </c>
      <c r="Z1114" s="29">
        <f t="shared" si="146"/>
        <v>3569737898.7273808</v>
      </c>
      <c r="AA1114" s="27">
        <v>1174251245</v>
      </c>
      <c r="AB1114" s="29">
        <f t="shared" si="147"/>
        <v>2395486653.7273808</v>
      </c>
      <c r="AC1114" s="28">
        <v>0</v>
      </c>
      <c r="AD1114" s="28">
        <v>0</v>
      </c>
      <c r="AE1114" s="28"/>
      <c r="AF1114" s="27">
        <v>0</v>
      </c>
      <c r="AG1114" s="27">
        <f t="shared" si="150"/>
        <v>0</v>
      </c>
      <c r="AH1114" s="27">
        <v>100506</v>
      </c>
      <c r="AI1114" s="29">
        <f t="shared" si="148"/>
        <v>2395587159.7273808</v>
      </c>
    </row>
    <row r="1115" spans="1:35" ht="30" x14ac:dyDescent="0.25">
      <c r="A1115" s="11" t="s">
        <v>1214</v>
      </c>
      <c r="B1115" s="10" t="s">
        <v>2411</v>
      </c>
      <c r="C1115" s="10" t="s">
        <v>2289</v>
      </c>
      <c r="D1115" s="10"/>
      <c r="E1115" s="10" t="s">
        <v>809</v>
      </c>
      <c r="F1115" s="10" t="s">
        <v>2306</v>
      </c>
      <c r="G1115" s="10">
        <v>1256270890.4400001</v>
      </c>
      <c r="H1115" s="10">
        <v>0</v>
      </c>
      <c r="I1115" s="10">
        <v>0</v>
      </c>
      <c r="J1115" s="10">
        <v>0</v>
      </c>
      <c r="K1115" s="10">
        <f t="shared" si="149"/>
        <v>1256270890.4400001</v>
      </c>
      <c r="L1115" s="10">
        <v>0</v>
      </c>
      <c r="M1115" s="10">
        <v>1677097022.696249</v>
      </c>
      <c r="N1115" s="10">
        <v>10284139.782862067</v>
      </c>
      <c r="O1115" s="10">
        <v>209524122.65000001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f t="shared" si="143"/>
        <v>3153176175.5691113</v>
      </c>
      <c r="W1115" s="29">
        <v>1256270890.4400001</v>
      </c>
      <c r="X1115" s="29">
        <f t="shared" si="144"/>
        <v>1677097022.696249</v>
      </c>
      <c r="Y1115" s="29">
        <f t="shared" si="145"/>
        <v>219808262.43286207</v>
      </c>
      <c r="Z1115" s="29">
        <f t="shared" si="146"/>
        <v>3153176175.5691113</v>
      </c>
      <c r="AA1115" s="27">
        <v>2110874207.2</v>
      </c>
      <c r="AB1115" s="29">
        <f t="shared" si="147"/>
        <v>1042301968.3691113</v>
      </c>
      <c r="AC1115" s="28">
        <v>0</v>
      </c>
      <c r="AD1115" s="28">
        <v>0</v>
      </c>
      <c r="AE1115" s="28"/>
      <c r="AF1115" s="27">
        <v>0</v>
      </c>
      <c r="AG1115" s="27">
        <f t="shared" si="150"/>
        <v>0</v>
      </c>
      <c r="AH1115" s="27">
        <v>98740</v>
      </c>
      <c r="AI1115" s="29">
        <f t="shared" si="148"/>
        <v>1042400708.3691113</v>
      </c>
    </row>
    <row r="1116" spans="1:35" ht="30" x14ac:dyDescent="0.25">
      <c r="A1116" s="11" t="s">
        <v>1214</v>
      </c>
      <c r="B1116" s="10" t="s">
        <v>2411</v>
      </c>
      <c r="C1116" s="10" t="s">
        <v>2289</v>
      </c>
      <c r="D1116" s="10"/>
      <c r="E1116" s="10" t="s">
        <v>810</v>
      </c>
      <c r="F1116" s="10" t="s">
        <v>1482</v>
      </c>
      <c r="G1116" s="10">
        <v>1364438975.1400001</v>
      </c>
      <c r="H1116" s="10">
        <v>0</v>
      </c>
      <c r="I1116" s="10">
        <v>0</v>
      </c>
      <c r="J1116" s="10">
        <v>0</v>
      </c>
      <c r="K1116" s="10">
        <f t="shared" si="149"/>
        <v>1364438975.1400001</v>
      </c>
      <c r="L1116" s="10">
        <v>0</v>
      </c>
      <c r="M1116" s="10">
        <v>1983275923.9954236</v>
      </c>
      <c r="N1116" s="10">
        <v>12785758.16049093</v>
      </c>
      <c r="O1116" s="10">
        <v>260975529.25999999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f t="shared" si="143"/>
        <v>3621476186.5559149</v>
      </c>
      <c r="W1116" s="29">
        <v>1364438975.1400001</v>
      </c>
      <c r="X1116" s="29">
        <f t="shared" si="144"/>
        <v>1983275923.9954236</v>
      </c>
      <c r="Y1116" s="29">
        <f t="shared" si="145"/>
        <v>273761287.42049092</v>
      </c>
      <c r="Z1116" s="29">
        <f t="shared" si="146"/>
        <v>3621476186.5559144</v>
      </c>
      <c r="AA1116" s="27">
        <v>1243792875.77</v>
      </c>
      <c r="AB1116" s="29">
        <f t="shared" si="147"/>
        <v>2377683310.7859144</v>
      </c>
      <c r="AC1116" s="28">
        <v>0</v>
      </c>
      <c r="AD1116" s="28">
        <v>0</v>
      </c>
      <c r="AE1116" s="28"/>
      <c r="AF1116" s="27">
        <v>0</v>
      </c>
      <c r="AG1116" s="27">
        <f t="shared" si="150"/>
        <v>0</v>
      </c>
      <c r="AH1116" s="27">
        <v>106683</v>
      </c>
      <c r="AI1116" s="29">
        <f t="shared" si="148"/>
        <v>2377789993.7859144</v>
      </c>
    </row>
    <row r="1117" spans="1:35" ht="30" x14ac:dyDescent="0.25">
      <c r="A1117" s="11" t="s">
        <v>1214</v>
      </c>
      <c r="B1117" s="10" t="s">
        <v>2411</v>
      </c>
      <c r="C1117" s="10" t="s">
        <v>2289</v>
      </c>
      <c r="D1117" s="10"/>
      <c r="E1117" s="10" t="s">
        <v>1190</v>
      </c>
      <c r="F1117" s="10" t="s">
        <v>2307</v>
      </c>
      <c r="G1117" s="10">
        <v>0</v>
      </c>
      <c r="H1117" s="10">
        <v>0</v>
      </c>
      <c r="I1117" s="10">
        <v>0</v>
      </c>
      <c r="J1117" s="10">
        <v>0</v>
      </c>
      <c r="K1117" s="10">
        <f t="shared" si="149"/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f t="shared" si="143"/>
        <v>0</v>
      </c>
      <c r="W1117" s="29">
        <v>0</v>
      </c>
      <c r="X1117" s="29">
        <f t="shared" si="144"/>
        <v>0</v>
      </c>
      <c r="Y1117" s="29">
        <f t="shared" si="145"/>
        <v>0</v>
      </c>
      <c r="Z1117" s="29">
        <f t="shared" si="146"/>
        <v>0</v>
      </c>
      <c r="AA1117" s="27">
        <v>0</v>
      </c>
      <c r="AB1117" s="29">
        <f t="shared" si="147"/>
        <v>0</v>
      </c>
      <c r="AC1117" s="28">
        <v>0</v>
      </c>
      <c r="AD1117" s="28">
        <v>0</v>
      </c>
      <c r="AE1117" s="28"/>
      <c r="AF1117" s="27">
        <v>0</v>
      </c>
      <c r="AG1117" s="27">
        <f t="shared" si="150"/>
        <v>0</v>
      </c>
      <c r="AH1117" s="27">
        <v>0</v>
      </c>
      <c r="AI1117" s="29">
        <f t="shared" si="148"/>
        <v>0</v>
      </c>
    </row>
    <row r="1118" spans="1:35" ht="30" x14ac:dyDescent="0.25">
      <c r="A1118" s="11" t="s">
        <v>1214</v>
      </c>
      <c r="B1118" s="10" t="s">
        <v>2411</v>
      </c>
      <c r="C1118" s="10" t="s">
        <v>2289</v>
      </c>
      <c r="D1118" s="10"/>
      <c r="E1118" s="10" t="s">
        <v>1191</v>
      </c>
      <c r="F1118" s="10" t="s">
        <v>2308</v>
      </c>
      <c r="G1118" s="10">
        <v>0</v>
      </c>
      <c r="H1118" s="10">
        <v>0</v>
      </c>
      <c r="I1118" s="10">
        <v>0</v>
      </c>
      <c r="J1118" s="10">
        <v>0</v>
      </c>
      <c r="K1118" s="10">
        <f t="shared" si="149"/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f t="shared" si="143"/>
        <v>0</v>
      </c>
      <c r="W1118" s="29">
        <v>0</v>
      </c>
      <c r="X1118" s="29">
        <f t="shared" si="144"/>
        <v>0</v>
      </c>
      <c r="Y1118" s="29">
        <f t="shared" si="145"/>
        <v>0</v>
      </c>
      <c r="Z1118" s="29">
        <f t="shared" si="146"/>
        <v>0</v>
      </c>
      <c r="AA1118" s="27">
        <v>0</v>
      </c>
      <c r="AB1118" s="29">
        <f t="shared" si="147"/>
        <v>0</v>
      </c>
      <c r="AC1118" s="28">
        <v>0</v>
      </c>
      <c r="AD1118" s="28">
        <v>0</v>
      </c>
      <c r="AE1118" s="28"/>
      <c r="AF1118" s="27">
        <v>0</v>
      </c>
      <c r="AG1118" s="27">
        <f t="shared" si="150"/>
        <v>0</v>
      </c>
      <c r="AH1118" s="27">
        <v>0</v>
      </c>
      <c r="AI1118" s="29">
        <f t="shared" si="148"/>
        <v>0</v>
      </c>
    </row>
    <row r="1119" spans="1:35" ht="30" x14ac:dyDescent="0.25">
      <c r="A1119" s="11" t="s">
        <v>1214</v>
      </c>
      <c r="B1119" s="10" t="s">
        <v>2411</v>
      </c>
      <c r="C1119" s="10" t="s">
        <v>2289</v>
      </c>
      <c r="D1119" s="10"/>
      <c r="E1119" s="10" t="s">
        <v>1192</v>
      </c>
      <c r="F1119" s="10" t="s">
        <v>2309</v>
      </c>
      <c r="G1119" s="10">
        <v>0</v>
      </c>
      <c r="H1119" s="10">
        <v>0</v>
      </c>
      <c r="I1119" s="10">
        <v>0</v>
      </c>
      <c r="J1119" s="10">
        <v>0</v>
      </c>
      <c r="K1119" s="10">
        <f t="shared" si="149"/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f t="shared" si="143"/>
        <v>0</v>
      </c>
      <c r="W1119" s="29">
        <v>0</v>
      </c>
      <c r="X1119" s="29">
        <f t="shared" si="144"/>
        <v>0</v>
      </c>
      <c r="Y1119" s="29">
        <f t="shared" si="145"/>
        <v>0</v>
      </c>
      <c r="Z1119" s="29">
        <f t="shared" si="146"/>
        <v>0</v>
      </c>
      <c r="AA1119" s="27">
        <v>0</v>
      </c>
      <c r="AB1119" s="29">
        <f t="shared" si="147"/>
        <v>0</v>
      </c>
      <c r="AC1119" s="28">
        <v>0</v>
      </c>
      <c r="AD1119" s="28">
        <v>0</v>
      </c>
      <c r="AE1119" s="28"/>
      <c r="AF1119" s="27">
        <v>0</v>
      </c>
      <c r="AG1119" s="27">
        <f t="shared" si="150"/>
        <v>0</v>
      </c>
      <c r="AH1119" s="27">
        <v>0</v>
      </c>
      <c r="AI1119" s="29">
        <f t="shared" si="148"/>
        <v>0</v>
      </c>
    </row>
    <row r="1120" spans="1:35" ht="30" x14ac:dyDescent="0.25">
      <c r="A1120" s="11" t="s">
        <v>1214</v>
      </c>
      <c r="B1120" s="10" t="s">
        <v>2409</v>
      </c>
      <c r="C1120" s="10" t="s">
        <v>2310</v>
      </c>
      <c r="D1120" s="10"/>
      <c r="E1120" s="10" t="s">
        <v>812</v>
      </c>
      <c r="F1120" s="10" t="s">
        <v>2310</v>
      </c>
      <c r="G1120" s="10">
        <v>0</v>
      </c>
      <c r="H1120" s="10">
        <v>0</v>
      </c>
      <c r="I1120" s="10">
        <v>0</v>
      </c>
      <c r="J1120" s="10">
        <v>0</v>
      </c>
      <c r="K1120" s="10">
        <f t="shared" si="149"/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f t="shared" si="143"/>
        <v>0</v>
      </c>
      <c r="W1120" s="29">
        <v>0</v>
      </c>
      <c r="X1120" s="29">
        <f t="shared" si="144"/>
        <v>0</v>
      </c>
      <c r="Y1120" s="29">
        <f t="shared" si="145"/>
        <v>0</v>
      </c>
      <c r="Z1120" s="29">
        <f t="shared" si="146"/>
        <v>0</v>
      </c>
      <c r="AA1120" s="27">
        <v>0</v>
      </c>
      <c r="AB1120" s="29">
        <f t="shared" si="147"/>
        <v>0</v>
      </c>
      <c r="AC1120" s="28">
        <v>0</v>
      </c>
      <c r="AD1120" s="28">
        <v>0</v>
      </c>
      <c r="AE1120" s="28"/>
      <c r="AF1120" s="27">
        <v>0</v>
      </c>
      <c r="AG1120" s="27">
        <f t="shared" si="150"/>
        <v>0</v>
      </c>
      <c r="AH1120" s="27">
        <v>0</v>
      </c>
      <c r="AI1120" s="29">
        <f t="shared" si="148"/>
        <v>0</v>
      </c>
    </row>
    <row r="1121" spans="1:35" ht="30" x14ac:dyDescent="0.25">
      <c r="A1121" s="11" t="s">
        <v>1214</v>
      </c>
      <c r="B1121" s="10" t="s">
        <v>2409</v>
      </c>
      <c r="C1121" s="10" t="s">
        <v>2310</v>
      </c>
      <c r="D1121" s="10"/>
      <c r="E1121" s="10" t="s">
        <v>813</v>
      </c>
      <c r="F1121" s="10" t="s">
        <v>2311</v>
      </c>
      <c r="G1121" s="10">
        <v>1792108932.25</v>
      </c>
      <c r="H1121" s="10">
        <v>0</v>
      </c>
      <c r="I1121" s="10">
        <v>0</v>
      </c>
      <c r="J1121" s="10">
        <v>0</v>
      </c>
      <c r="K1121" s="10">
        <f t="shared" si="149"/>
        <v>1792108932.25</v>
      </c>
      <c r="L1121" s="10">
        <v>0</v>
      </c>
      <c r="M1121" s="10">
        <v>2867601365.3115759</v>
      </c>
      <c r="N1121" s="10">
        <v>17348872.840655684</v>
      </c>
      <c r="O1121" s="10">
        <v>359734529.04000002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f t="shared" si="143"/>
        <v>5036793699.4422312</v>
      </c>
      <c r="W1121" s="29">
        <v>1792108932.25</v>
      </c>
      <c r="X1121" s="29">
        <f t="shared" si="144"/>
        <v>2867601365.3115759</v>
      </c>
      <c r="Y1121" s="29">
        <f t="shared" si="145"/>
        <v>377083401.88065571</v>
      </c>
      <c r="Z1121" s="29">
        <f t="shared" si="146"/>
        <v>5036793699.4422312</v>
      </c>
      <c r="AA1121" s="27">
        <v>1050996471.9400001</v>
      </c>
      <c r="AB1121" s="29">
        <f t="shared" si="147"/>
        <v>3985797227.5022311</v>
      </c>
      <c r="AC1121" s="28">
        <v>0</v>
      </c>
      <c r="AD1121" s="28">
        <v>0</v>
      </c>
      <c r="AE1121" s="28"/>
      <c r="AF1121" s="27">
        <v>0</v>
      </c>
      <c r="AG1121" s="27">
        <f t="shared" si="150"/>
        <v>0</v>
      </c>
      <c r="AH1121" s="27">
        <v>118050</v>
      </c>
      <c r="AI1121" s="29">
        <f t="shared" si="148"/>
        <v>3985915277.5022311</v>
      </c>
    </row>
    <row r="1122" spans="1:35" ht="30" x14ac:dyDescent="0.25">
      <c r="A1122" s="11" t="s">
        <v>1214</v>
      </c>
      <c r="B1122" s="10" t="s">
        <v>2409</v>
      </c>
      <c r="C1122" s="10" t="s">
        <v>2310</v>
      </c>
      <c r="D1122" s="10"/>
      <c r="E1122" s="10" t="s">
        <v>1193</v>
      </c>
      <c r="F1122" s="10" t="s">
        <v>1991</v>
      </c>
      <c r="G1122" s="10">
        <v>536598909.30000001</v>
      </c>
      <c r="H1122" s="10">
        <v>0</v>
      </c>
      <c r="I1122" s="10">
        <v>0</v>
      </c>
      <c r="J1122" s="10">
        <v>0</v>
      </c>
      <c r="K1122" s="10">
        <f t="shared" si="149"/>
        <v>536598909.30000001</v>
      </c>
      <c r="L1122" s="10">
        <v>0</v>
      </c>
      <c r="M1122" s="10">
        <v>195447679.72089338</v>
      </c>
      <c r="N1122" s="10">
        <v>4365642.6064416766</v>
      </c>
      <c r="O1122" s="10">
        <v>89185433.329999998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f t="shared" si="143"/>
        <v>825597664.95733511</v>
      </c>
      <c r="W1122" s="29">
        <v>536598909.30000001</v>
      </c>
      <c r="X1122" s="29">
        <f t="shared" si="144"/>
        <v>195447679.72089338</v>
      </c>
      <c r="Y1122" s="29">
        <f t="shared" si="145"/>
        <v>93551075.936441675</v>
      </c>
      <c r="Z1122" s="29">
        <f t="shared" si="146"/>
        <v>825597664.957335</v>
      </c>
      <c r="AA1122" s="27">
        <v>567901723.33000004</v>
      </c>
      <c r="AB1122" s="29">
        <f t="shared" si="147"/>
        <v>257695941.62733495</v>
      </c>
      <c r="AC1122" s="28">
        <v>0</v>
      </c>
      <c r="AD1122" s="28">
        <v>0</v>
      </c>
      <c r="AE1122" s="28"/>
      <c r="AF1122" s="27">
        <v>0</v>
      </c>
      <c r="AG1122" s="27">
        <f t="shared" si="150"/>
        <v>0</v>
      </c>
      <c r="AH1122" s="27">
        <v>43942</v>
      </c>
      <c r="AI1122" s="29">
        <f t="shared" si="148"/>
        <v>257739883.62733495</v>
      </c>
    </row>
    <row r="1123" spans="1:35" ht="30" x14ac:dyDescent="0.25">
      <c r="A1123" s="11" t="s">
        <v>1214</v>
      </c>
      <c r="B1123" s="10" t="s">
        <v>2409</v>
      </c>
      <c r="C1123" s="10" t="s">
        <v>2310</v>
      </c>
      <c r="D1123" s="10"/>
      <c r="E1123" s="10" t="s">
        <v>814</v>
      </c>
      <c r="F1123" s="10" t="s">
        <v>2312</v>
      </c>
      <c r="G1123" s="10">
        <v>3720454927.8000002</v>
      </c>
      <c r="H1123" s="10">
        <v>0</v>
      </c>
      <c r="I1123" s="10">
        <v>0</v>
      </c>
      <c r="J1123" s="10">
        <v>0</v>
      </c>
      <c r="K1123" s="10">
        <f t="shared" si="149"/>
        <v>3720454927.8000002</v>
      </c>
      <c r="L1123" s="10">
        <v>0</v>
      </c>
      <c r="M1123" s="10">
        <v>1416241568.3748312</v>
      </c>
      <c r="N1123" s="10">
        <v>36595818.423123121</v>
      </c>
      <c r="O1123" s="10">
        <v>748491628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f t="shared" si="143"/>
        <v>5921783942.5979548</v>
      </c>
      <c r="W1123" s="29">
        <v>3720454927.8000002</v>
      </c>
      <c r="X1123" s="29">
        <f t="shared" si="144"/>
        <v>1416241568.3748312</v>
      </c>
      <c r="Y1123" s="29">
        <f t="shared" si="145"/>
        <v>785087446.42312312</v>
      </c>
      <c r="Z1123" s="29">
        <f t="shared" si="146"/>
        <v>5921783942.5979548</v>
      </c>
      <c r="AA1123" s="27">
        <v>5111675003.8500004</v>
      </c>
      <c r="AB1123" s="29">
        <f t="shared" si="147"/>
        <v>810108938.74795437</v>
      </c>
      <c r="AC1123" s="28">
        <v>0</v>
      </c>
      <c r="AD1123" s="28">
        <v>0</v>
      </c>
      <c r="AE1123" s="28"/>
      <c r="AF1123" s="27">
        <v>0</v>
      </c>
      <c r="AG1123" s="27">
        <f t="shared" si="150"/>
        <v>0</v>
      </c>
      <c r="AH1123" s="27">
        <v>157135</v>
      </c>
      <c r="AI1123" s="29">
        <f t="shared" si="148"/>
        <v>810266073.74795437</v>
      </c>
    </row>
    <row r="1124" spans="1:35" ht="30" x14ac:dyDescent="0.25">
      <c r="A1124" s="11" t="s">
        <v>1214</v>
      </c>
      <c r="B1124" s="10" t="s">
        <v>2409</v>
      </c>
      <c r="C1124" s="10" t="s">
        <v>2310</v>
      </c>
      <c r="D1124" s="10"/>
      <c r="E1124" s="10" t="s">
        <v>815</v>
      </c>
      <c r="F1124" s="10" t="s">
        <v>2313</v>
      </c>
      <c r="G1124" s="10">
        <v>2296215220.0799999</v>
      </c>
      <c r="H1124" s="10">
        <v>0</v>
      </c>
      <c r="I1124" s="10">
        <v>0</v>
      </c>
      <c r="J1124" s="10">
        <v>0</v>
      </c>
      <c r="K1124" s="10">
        <f t="shared" si="149"/>
        <v>2296215220.0799999</v>
      </c>
      <c r="L1124" s="10">
        <v>0</v>
      </c>
      <c r="M1124" s="10">
        <v>1569644329.8055282</v>
      </c>
      <c r="N1124" s="10">
        <v>22009474.31886363</v>
      </c>
      <c r="O1124" s="10">
        <v>451769258.30000001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f t="shared" si="143"/>
        <v>4339638282.5043917</v>
      </c>
      <c r="W1124" s="29">
        <v>2296215220.0799999</v>
      </c>
      <c r="X1124" s="29">
        <f t="shared" si="144"/>
        <v>1569644329.8055282</v>
      </c>
      <c r="Y1124" s="29">
        <f t="shared" si="145"/>
        <v>473778732.61886364</v>
      </c>
      <c r="Z1124" s="29">
        <f t="shared" si="146"/>
        <v>4339638282.5043917</v>
      </c>
      <c r="AA1124" s="27">
        <v>1110186712.78</v>
      </c>
      <c r="AB1124" s="29">
        <f t="shared" si="147"/>
        <v>3229451569.7243919</v>
      </c>
      <c r="AC1124" s="28">
        <v>0</v>
      </c>
      <c r="AD1124" s="28">
        <v>0</v>
      </c>
      <c r="AE1124" s="28"/>
      <c r="AF1124" s="27">
        <v>0</v>
      </c>
      <c r="AG1124" s="27">
        <f t="shared" si="150"/>
        <v>0</v>
      </c>
      <c r="AH1124" s="27">
        <v>177774</v>
      </c>
      <c r="AI1124" s="29">
        <f t="shared" si="148"/>
        <v>3229629343.7243919</v>
      </c>
    </row>
    <row r="1125" spans="1:35" ht="30" x14ac:dyDescent="0.25">
      <c r="A1125" s="11" t="s">
        <v>1214</v>
      </c>
      <c r="B1125" s="10" t="s">
        <v>2409</v>
      </c>
      <c r="C1125" s="10" t="s">
        <v>2310</v>
      </c>
      <c r="D1125" s="10"/>
      <c r="E1125" s="10" t="s">
        <v>816</v>
      </c>
      <c r="F1125" s="10" t="s">
        <v>2314</v>
      </c>
      <c r="G1125" s="10">
        <v>1260707239.8800001</v>
      </c>
      <c r="H1125" s="10">
        <v>0</v>
      </c>
      <c r="I1125" s="10">
        <v>0</v>
      </c>
      <c r="J1125" s="10">
        <v>0</v>
      </c>
      <c r="K1125" s="10">
        <f t="shared" si="149"/>
        <v>1260707239.8800001</v>
      </c>
      <c r="L1125" s="10">
        <v>0</v>
      </c>
      <c r="M1125" s="10">
        <v>183621824.56465387</v>
      </c>
      <c r="N1125" s="10">
        <v>9578495.1705545187</v>
      </c>
      <c r="O1125" s="10">
        <v>187391203.88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f t="shared" si="143"/>
        <v>1641298763.4952087</v>
      </c>
      <c r="W1125" s="29">
        <v>1260707239.8800001</v>
      </c>
      <c r="X1125" s="29">
        <f t="shared" si="144"/>
        <v>183621824.56465387</v>
      </c>
      <c r="Y1125" s="29">
        <f t="shared" si="145"/>
        <v>196969699.05055451</v>
      </c>
      <c r="Z1125" s="29">
        <f t="shared" si="146"/>
        <v>1641298763.4952085</v>
      </c>
      <c r="AA1125" s="27">
        <v>927894292.92999995</v>
      </c>
      <c r="AB1125" s="29">
        <f t="shared" si="147"/>
        <v>713404470.56520855</v>
      </c>
      <c r="AC1125" s="28">
        <v>0</v>
      </c>
      <c r="AD1125" s="28">
        <v>0</v>
      </c>
      <c r="AE1125" s="28"/>
      <c r="AF1125" s="27">
        <v>0</v>
      </c>
      <c r="AG1125" s="27">
        <f t="shared" si="150"/>
        <v>0</v>
      </c>
      <c r="AH1125" s="27">
        <v>101124</v>
      </c>
      <c r="AI1125" s="29">
        <f t="shared" si="148"/>
        <v>713505594.56520855</v>
      </c>
    </row>
    <row r="1126" spans="1:35" ht="30" x14ac:dyDescent="0.25">
      <c r="A1126" s="11" t="s">
        <v>1214</v>
      </c>
      <c r="B1126" s="10" t="s">
        <v>2409</v>
      </c>
      <c r="C1126" s="10" t="s">
        <v>2310</v>
      </c>
      <c r="D1126" s="10"/>
      <c r="E1126" s="10" t="s">
        <v>817</v>
      </c>
      <c r="F1126" s="10" t="s">
        <v>2315</v>
      </c>
      <c r="G1126" s="10">
        <v>2629909304.4000001</v>
      </c>
      <c r="H1126" s="10">
        <v>0</v>
      </c>
      <c r="I1126" s="10">
        <v>0</v>
      </c>
      <c r="J1126" s="10">
        <v>0</v>
      </c>
      <c r="K1126" s="10">
        <f t="shared" si="149"/>
        <v>2629909304.4000001</v>
      </c>
      <c r="L1126" s="10">
        <v>0</v>
      </c>
      <c r="M1126" s="10">
        <v>1071565285.9592896</v>
      </c>
      <c r="N1126" s="10">
        <v>15713186.613638401</v>
      </c>
      <c r="O1126" s="10">
        <v>309974494.52999997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f t="shared" si="143"/>
        <v>4027162271.5029278</v>
      </c>
      <c r="W1126" s="29">
        <v>2629909304.4000001</v>
      </c>
      <c r="X1126" s="29">
        <f t="shared" si="144"/>
        <v>1071565285.9592896</v>
      </c>
      <c r="Y1126" s="29">
        <f t="shared" si="145"/>
        <v>325687681.14363837</v>
      </c>
      <c r="Z1126" s="29">
        <f t="shared" si="146"/>
        <v>4027162271.5029278</v>
      </c>
      <c r="AA1126" s="27">
        <v>3725197504.5</v>
      </c>
      <c r="AB1126" s="29">
        <f t="shared" si="147"/>
        <v>301964767.00292778</v>
      </c>
      <c r="AC1126" s="28">
        <v>0</v>
      </c>
      <c r="AD1126" s="28">
        <v>0</v>
      </c>
      <c r="AE1126" s="28"/>
      <c r="AF1126" s="27">
        <v>0</v>
      </c>
      <c r="AG1126" s="27">
        <f t="shared" si="150"/>
        <v>0</v>
      </c>
      <c r="AH1126" s="27">
        <v>202952</v>
      </c>
      <c r="AI1126" s="29">
        <f t="shared" si="148"/>
        <v>302167719.00292778</v>
      </c>
    </row>
    <row r="1127" spans="1:35" ht="30" x14ac:dyDescent="0.25">
      <c r="A1127" s="11" t="s">
        <v>1214</v>
      </c>
      <c r="B1127" s="10" t="s">
        <v>2409</v>
      </c>
      <c r="C1127" s="10" t="s">
        <v>2310</v>
      </c>
      <c r="D1127" s="10"/>
      <c r="E1127" s="10" t="s">
        <v>1194</v>
      </c>
      <c r="F1127" s="10" t="s">
        <v>2316</v>
      </c>
      <c r="G1127" s="10">
        <v>2317866987.1900001</v>
      </c>
      <c r="H1127" s="10">
        <v>0</v>
      </c>
      <c r="I1127" s="10">
        <v>0</v>
      </c>
      <c r="J1127" s="10">
        <v>0</v>
      </c>
      <c r="K1127" s="10">
        <f t="shared" si="149"/>
        <v>2317866987.1900001</v>
      </c>
      <c r="L1127" s="10">
        <v>0</v>
      </c>
      <c r="M1127" s="10">
        <v>540689292.0201571</v>
      </c>
      <c r="N1127" s="10">
        <v>10005884.150150895</v>
      </c>
      <c r="O1127" s="10">
        <v>194019716.30000001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f t="shared" si="143"/>
        <v>3062581879.6603084</v>
      </c>
      <c r="W1127" s="29">
        <v>2317866987.1900001</v>
      </c>
      <c r="X1127" s="29">
        <f t="shared" si="144"/>
        <v>540689292.0201571</v>
      </c>
      <c r="Y1127" s="29">
        <f t="shared" si="145"/>
        <v>204025600.45015091</v>
      </c>
      <c r="Z1127" s="29">
        <f t="shared" si="146"/>
        <v>3062581879.6603084</v>
      </c>
      <c r="AA1127" s="27">
        <v>2675217424.3099999</v>
      </c>
      <c r="AB1127" s="29">
        <f t="shared" si="147"/>
        <v>387364455.35030842</v>
      </c>
      <c r="AC1127" s="28">
        <v>0</v>
      </c>
      <c r="AD1127" s="28">
        <v>0</v>
      </c>
      <c r="AE1127" s="28"/>
      <c r="AF1127" s="27">
        <v>0</v>
      </c>
      <c r="AG1127" s="27">
        <f t="shared" si="150"/>
        <v>0</v>
      </c>
      <c r="AH1127" s="27">
        <v>179737</v>
      </c>
      <c r="AI1127" s="29">
        <f t="shared" si="148"/>
        <v>387544192.35030842</v>
      </c>
    </row>
    <row r="1128" spans="1:35" ht="30" x14ac:dyDescent="0.25">
      <c r="A1128" s="11" t="s">
        <v>1214</v>
      </c>
      <c r="B1128" s="10" t="s">
        <v>2409</v>
      </c>
      <c r="C1128" s="10" t="s">
        <v>2310</v>
      </c>
      <c r="D1128" s="10"/>
      <c r="E1128" s="10" t="s">
        <v>1195</v>
      </c>
      <c r="F1128" s="10" t="s">
        <v>2317</v>
      </c>
      <c r="G1128" s="10">
        <v>794585694.5</v>
      </c>
      <c r="H1128" s="10">
        <v>0</v>
      </c>
      <c r="I1128" s="10">
        <v>0</v>
      </c>
      <c r="J1128" s="10">
        <v>0</v>
      </c>
      <c r="K1128" s="10">
        <f t="shared" si="149"/>
        <v>794585694.5</v>
      </c>
      <c r="L1128" s="10">
        <v>0</v>
      </c>
      <c r="M1128" s="10">
        <v>412930173.70240569</v>
      </c>
      <c r="N1128" s="10">
        <v>7806636.5954937339</v>
      </c>
      <c r="O1128" s="10">
        <v>158736181.03999999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f t="shared" si="143"/>
        <v>1374058685.8378994</v>
      </c>
      <c r="W1128" s="29">
        <v>794585694.5</v>
      </c>
      <c r="X1128" s="29">
        <f t="shared" si="144"/>
        <v>412930173.70240569</v>
      </c>
      <c r="Y1128" s="29">
        <f t="shared" si="145"/>
        <v>166542817.63549373</v>
      </c>
      <c r="Z1128" s="29">
        <f t="shared" si="146"/>
        <v>1374058685.8378994</v>
      </c>
      <c r="AA1128" s="27">
        <v>213392081.38</v>
      </c>
      <c r="AB1128" s="29">
        <f t="shared" si="147"/>
        <v>1160666604.4578996</v>
      </c>
      <c r="AC1128" s="28">
        <v>0</v>
      </c>
      <c r="AD1128" s="28">
        <v>0</v>
      </c>
      <c r="AE1128" s="28"/>
      <c r="AF1128" s="27">
        <v>0</v>
      </c>
      <c r="AG1128" s="27">
        <f t="shared" si="150"/>
        <v>0</v>
      </c>
      <c r="AH1128" s="27">
        <v>58829</v>
      </c>
      <c r="AI1128" s="29">
        <f t="shared" si="148"/>
        <v>1160725433.4578996</v>
      </c>
    </row>
    <row r="1129" spans="1:35" ht="30" x14ac:dyDescent="0.25">
      <c r="A1129" s="11" t="s">
        <v>1214</v>
      </c>
      <c r="B1129" s="10" t="s">
        <v>2409</v>
      </c>
      <c r="C1129" s="10" t="s">
        <v>2310</v>
      </c>
      <c r="D1129" s="10"/>
      <c r="E1129" s="10" t="s">
        <v>818</v>
      </c>
      <c r="F1129" s="10" t="s">
        <v>1379</v>
      </c>
      <c r="G1129" s="10">
        <v>563539776.14999998</v>
      </c>
      <c r="H1129" s="10">
        <v>0</v>
      </c>
      <c r="I1129" s="10">
        <v>0</v>
      </c>
      <c r="J1129" s="10">
        <v>0</v>
      </c>
      <c r="K1129" s="10">
        <f t="shared" si="149"/>
        <v>563539776.14999998</v>
      </c>
      <c r="L1129" s="10">
        <v>0</v>
      </c>
      <c r="M1129" s="10">
        <v>212252896.55218267</v>
      </c>
      <c r="N1129" s="10">
        <v>5539097.2216520011</v>
      </c>
      <c r="O1129" s="10">
        <v>112596004.28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f t="shared" si="143"/>
        <v>893927774.20383465</v>
      </c>
      <c r="W1129" s="29">
        <v>563539776.14999998</v>
      </c>
      <c r="X1129" s="29">
        <f t="shared" si="144"/>
        <v>212252896.55218267</v>
      </c>
      <c r="Y1129" s="29">
        <f t="shared" si="145"/>
        <v>118135101.501652</v>
      </c>
      <c r="Z1129" s="29">
        <f t="shared" si="146"/>
        <v>893927774.20383465</v>
      </c>
      <c r="AA1129" s="27">
        <v>101070727.65000001</v>
      </c>
      <c r="AB1129" s="29">
        <f t="shared" si="147"/>
        <v>792857046.55383468</v>
      </c>
      <c r="AC1129" s="28">
        <v>0</v>
      </c>
      <c r="AD1129" s="28">
        <v>0</v>
      </c>
      <c r="AE1129" s="28"/>
      <c r="AF1129" s="27">
        <v>0</v>
      </c>
      <c r="AG1129" s="27">
        <f t="shared" si="150"/>
        <v>0</v>
      </c>
      <c r="AH1129" s="27">
        <v>37455</v>
      </c>
      <c r="AI1129" s="29">
        <f t="shared" si="148"/>
        <v>792894501.55383468</v>
      </c>
    </row>
    <row r="1130" spans="1:35" ht="30" x14ac:dyDescent="0.25">
      <c r="A1130" s="11" t="s">
        <v>1214</v>
      </c>
      <c r="B1130" s="10" t="s">
        <v>2409</v>
      </c>
      <c r="C1130" s="10" t="s">
        <v>2310</v>
      </c>
      <c r="D1130" s="10"/>
      <c r="E1130" s="10" t="s">
        <v>819</v>
      </c>
      <c r="F1130" s="10" t="s">
        <v>2164</v>
      </c>
      <c r="G1130" s="10">
        <v>1863969358.55</v>
      </c>
      <c r="H1130" s="10">
        <v>0</v>
      </c>
      <c r="I1130" s="10">
        <v>0</v>
      </c>
      <c r="J1130" s="10">
        <v>0</v>
      </c>
      <c r="K1130" s="10">
        <f t="shared" si="149"/>
        <v>1863969358.55</v>
      </c>
      <c r="L1130" s="10">
        <v>0</v>
      </c>
      <c r="M1130" s="10">
        <v>1960345170.6856441</v>
      </c>
      <c r="N1130" s="10">
        <v>18395491.111848354</v>
      </c>
      <c r="O1130" s="10">
        <v>374542518.91000003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f t="shared" si="143"/>
        <v>4217252539.2574925</v>
      </c>
      <c r="W1130" s="29">
        <v>1863969358.55</v>
      </c>
      <c r="X1130" s="29">
        <f t="shared" si="144"/>
        <v>1960345170.6856441</v>
      </c>
      <c r="Y1130" s="29">
        <f t="shared" si="145"/>
        <v>392938010.02184838</v>
      </c>
      <c r="Z1130" s="29">
        <f t="shared" si="146"/>
        <v>4217252539.2574925</v>
      </c>
      <c r="AA1130" s="27">
        <v>3290453125.3099999</v>
      </c>
      <c r="AB1130" s="29">
        <f t="shared" si="147"/>
        <v>926799413.9474926</v>
      </c>
      <c r="AC1130" s="28">
        <v>0</v>
      </c>
      <c r="AD1130" s="28">
        <v>0</v>
      </c>
      <c r="AE1130" s="28"/>
      <c r="AF1130" s="27">
        <v>0</v>
      </c>
      <c r="AG1130" s="27">
        <f t="shared" si="150"/>
        <v>0</v>
      </c>
      <c r="AH1130" s="27">
        <v>120111</v>
      </c>
      <c r="AI1130" s="29">
        <f t="shared" si="148"/>
        <v>926919524.9474926</v>
      </c>
    </row>
    <row r="1131" spans="1:35" ht="30" x14ac:dyDescent="0.25">
      <c r="A1131" s="11" t="s">
        <v>1214</v>
      </c>
      <c r="B1131" s="10" t="s">
        <v>2409</v>
      </c>
      <c r="C1131" s="10" t="s">
        <v>2310</v>
      </c>
      <c r="D1131" s="10"/>
      <c r="E1131" s="10" t="s">
        <v>820</v>
      </c>
      <c r="F1131" s="10" t="s">
        <v>2070</v>
      </c>
      <c r="G1131" s="10">
        <v>1042674145.8200001</v>
      </c>
      <c r="H1131" s="10">
        <v>0</v>
      </c>
      <c r="I1131" s="10">
        <v>0</v>
      </c>
      <c r="J1131" s="10">
        <v>0</v>
      </c>
      <c r="K1131" s="10">
        <f t="shared" si="149"/>
        <v>1042674145.8200001</v>
      </c>
      <c r="L1131" s="10">
        <v>0</v>
      </c>
      <c r="M1131" s="10">
        <v>239888446.32106733</v>
      </c>
      <c r="N1131" s="10">
        <v>7003581.1398329735</v>
      </c>
      <c r="O1131" s="10">
        <v>138920995.66999999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f t="shared" si="143"/>
        <v>1428487168.9509006</v>
      </c>
      <c r="W1131" s="29">
        <v>1042674145.8200001</v>
      </c>
      <c r="X1131" s="29">
        <f t="shared" si="144"/>
        <v>239888446.32106733</v>
      </c>
      <c r="Y1131" s="29">
        <f t="shared" si="145"/>
        <v>145924576.80983296</v>
      </c>
      <c r="Z1131" s="29">
        <f t="shared" si="146"/>
        <v>1428487168.9509006</v>
      </c>
      <c r="AA1131" s="27">
        <v>736703447.55999994</v>
      </c>
      <c r="AB1131" s="29">
        <f t="shared" si="147"/>
        <v>691783721.39090061</v>
      </c>
      <c r="AC1131" s="28">
        <v>0</v>
      </c>
      <c r="AD1131" s="28">
        <v>0</v>
      </c>
      <c r="AE1131" s="28"/>
      <c r="AF1131" s="27">
        <v>0</v>
      </c>
      <c r="AG1131" s="27">
        <f t="shared" si="150"/>
        <v>0</v>
      </c>
      <c r="AH1131" s="27">
        <v>82558</v>
      </c>
      <c r="AI1131" s="29">
        <f t="shared" si="148"/>
        <v>691866279.39090061</v>
      </c>
    </row>
    <row r="1132" spans="1:35" ht="30" x14ac:dyDescent="0.25">
      <c r="A1132" s="11" t="s">
        <v>1214</v>
      </c>
      <c r="B1132" s="10" t="s">
        <v>2409</v>
      </c>
      <c r="C1132" s="10" t="s">
        <v>2310</v>
      </c>
      <c r="D1132" s="10"/>
      <c r="E1132" s="10" t="s">
        <v>821</v>
      </c>
      <c r="F1132" s="10" t="s">
        <v>2318</v>
      </c>
      <c r="G1132" s="10">
        <v>3465881402.75</v>
      </c>
      <c r="H1132" s="10">
        <v>0</v>
      </c>
      <c r="I1132" s="10">
        <v>0</v>
      </c>
      <c r="J1132" s="10">
        <v>0</v>
      </c>
      <c r="K1132" s="10">
        <f t="shared" si="149"/>
        <v>3465881402.75</v>
      </c>
      <c r="L1132" s="10">
        <v>0</v>
      </c>
      <c r="M1132" s="10">
        <v>5631952469.9800072</v>
      </c>
      <c r="N1132" s="10">
        <v>34866481.265342474</v>
      </c>
      <c r="O1132" s="10">
        <v>692130333.40999997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f t="shared" si="143"/>
        <v>9824830687.4053497</v>
      </c>
      <c r="W1132" s="29">
        <v>3465881402.75</v>
      </c>
      <c r="X1132" s="29">
        <f t="shared" si="144"/>
        <v>5631952469.9800072</v>
      </c>
      <c r="Y1132" s="29">
        <f t="shared" si="145"/>
        <v>726996814.67534244</v>
      </c>
      <c r="Z1132" s="29">
        <f t="shared" si="146"/>
        <v>9824830687.4053497</v>
      </c>
      <c r="AA1132" s="27">
        <v>6952177242.54</v>
      </c>
      <c r="AB1132" s="29">
        <f t="shared" si="147"/>
        <v>2872653444.8653498</v>
      </c>
      <c r="AC1132" s="28">
        <v>0</v>
      </c>
      <c r="AD1132" s="28">
        <v>0</v>
      </c>
      <c r="AE1132" s="28"/>
      <c r="AF1132" s="27">
        <v>673582977.09000003</v>
      </c>
      <c r="AG1132" s="27">
        <f t="shared" si="150"/>
        <v>673582977.09000003</v>
      </c>
      <c r="AH1132" s="27">
        <v>125551</v>
      </c>
      <c r="AI1132" s="29">
        <f t="shared" si="148"/>
        <v>3546361972.9553499</v>
      </c>
    </row>
    <row r="1133" spans="1:35" ht="30" x14ac:dyDescent="0.25">
      <c r="A1133" s="11" t="s">
        <v>1214</v>
      </c>
      <c r="B1133" s="10" t="s">
        <v>2409</v>
      </c>
      <c r="C1133" s="10" t="s">
        <v>2310</v>
      </c>
      <c r="D1133" s="10"/>
      <c r="E1133" s="10" t="s">
        <v>822</v>
      </c>
      <c r="F1133" s="10" t="s">
        <v>2319</v>
      </c>
      <c r="G1133" s="10">
        <v>1370761876.25</v>
      </c>
      <c r="H1133" s="10">
        <v>0</v>
      </c>
      <c r="I1133" s="10">
        <v>0</v>
      </c>
      <c r="J1133" s="10">
        <v>0</v>
      </c>
      <c r="K1133" s="10">
        <f t="shared" si="149"/>
        <v>1370761876.25</v>
      </c>
      <c r="L1133" s="10">
        <v>0</v>
      </c>
      <c r="M1133" s="10">
        <v>1800799902.4013252</v>
      </c>
      <c r="N1133" s="10">
        <v>13915345.569690347</v>
      </c>
      <c r="O1133" s="10">
        <v>273044210.83999997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f t="shared" si="143"/>
        <v>3458521335.0610156</v>
      </c>
      <c r="W1133" s="29">
        <v>1370761876.25</v>
      </c>
      <c r="X1133" s="29">
        <f t="shared" si="144"/>
        <v>1800799902.4013252</v>
      </c>
      <c r="Y1133" s="29">
        <f t="shared" si="145"/>
        <v>286959556.40969032</v>
      </c>
      <c r="Z1133" s="29">
        <f t="shared" si="146"/>
        <v>3458521335.0610156</v>
      </c>
      <c r="AA1133" s="27">
        <v>1061370744.9299999</v>
      </c>
      <c r="AB1133" s="29">
        <f t="shared" si="147"/>
        <v>2397150590.1310158</v>
      </c>
      <c r="AC1133" s="28">
        <v>0</v>
      </c>
      <c r="AD1133" s="28">
        <v>0</v>
      </c>
      <c r="AE1133" s="28"/>
      <c r="AF1133" s="27">
        <v>248137273</v>
      </c>
      <c r="AG1133" s="27">
        <f t="shared" si="150"/>
        <v>248137273</v>
      </c>
      <c r="AH1133" s="27">
        <v>99838</v>
      </c>
      <c r="AI1133" s="29">
        <f t="shared" si="148"/>
        <v>2645387701.1310158</v>
      </c>
    </row>
    <row r="1134" spans="1:35" ht="30" x14ac:dyDescent="0.25">
      <c r="A1134" s="11" t="s">
        <v>1214</v>
      </c>
      <c r="B1134" s="10" t="s">
        <v>2409</v>
      </c>
      <c r="C1134" s="10" t="s">
        <v>2310</v>
      </c>
      <c r="D1134" s="10"/>
      <c r="E1134" s="10" t="s">
        <v>1196</v>
      </c>
      <c r="F1134" s="10" t="s">
        <v>2320</v>
      </c>
      <c r="G1134" s="10">
        <v>0</v>
      </c>
      <c r="H1134" s="10">
        <v>0</v>
      </c>
      <c r="I1134" s="10">
        <v>0</v>
      </c>
      <c r="J1134" s="10">
        <v>0</v>
      </c>
      <c r="K1134" s="10">
        <f t="shared" si="149"/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f t="shared" si="143"/>
        <v>0</v>
      </c>
      <c r="W1134" s="29">
        <v>0</v>
      </c>
      <c r="X1134" s="29">
        <f t="shared" si="144"/>
        <v>0</v>
      </c>
      <c r="Y1134" s="29">
        <f t="shared" si="145"/>
        <v>0</v>
      </c>
      <c r="Z1134" s="29">
        <f t="shared" si="146"/>
        <v>0</v>
      </c>
      <c r="AA1134" s="27">
        <v>0</v>
      </c>
      <c r="AB1134" s="29">
        <f t="shared" si="147"/>
        <v>0</v>
      </c>
      <c r="AC1134" s="28">
        <v>0</v>
      </c>
      <c r="AD1134" s="28">
        <v>0</v>
      </c>
      <c r="AE1134" s="28"/>
      <c r="AF1134" s="27">
        <v>0</v>
      </c>
      <c r="AG1134" s="27">
        <f t="shared" si="150"/>
        <v>0</v>
      </c>
      <c r="AH1134" s="27">
        <v>0</v>
      </c>
      <c r="AI1134" s="29">
        <f t="shared" si="148"/>
        <v>0</v>
      </c>
    </row>
    <row r="1135" spans="1:35" ht="30" x14ac:dyDescent="0.25">
      <c r="A1135" s="11" t="s">
        <v>1214</v>
      </c>
      <c r="B1135" s="10" t="s">
        <v>2407</v>
      </c>
      <c r="C1135" s="10" t="s">
        <v>2412</v>
      </c>
      <c r="D1135" s="10"/>
      <c r="E1135" s="10" t="s">
        <v>824</v>
      </c>
      <c r="F1135" s="10" t="s">
        <v>2321</v>
      </c>
      <c r="G1135" s="10">
        <v>4713534921.5500002</v>
      </c>
      <c r="H1135" s="10">
        <v>0</v>
      </c>
      <c r="I1135" s="10">
        <v>0</v>
      </c>
      <c r="J1135" s="10">
        <v>0</v>
      </c>
      <c r="K1135" s="10">
        <f t="shared" si="149"/>
        <v>4713534921.5500002</v>
      </c>
      <c r="L1135" s="10">
        <v>0</v>
      </c>
      <c r="M1135" s="10">
        <v>5971713217.2250099</v>
      </c>
      <c r="N1135" s="10">
        <v>47596224.913679361</v>
      </c>
      <c r="O1135" s="10">
        <v>940188208.48000002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f t="shared" si="143"/>
        <v>11673032572.168688</v>
      </c>
      <c r="W1135" s="29">
        <v>4713534921.5500002</v>
      </c>
      <c r="X1135" s="29">
        <f t="shared" si="144"/>
        <v>5971713217.2250099</v>
      </c>
      <c r="Y1135" s="29">
        <f t="shared" si="145"/>
        <v>987784433.39367938</v>
      </c>
      <c r="Z1135" s="29">
        <f t="shared" si="146"/>
        <v>11673032572.168688</v>
      </c>
      <c r="AA1135" s="27">
        <v>8903119952</v>
      </c>
      <c r="AB1135" s="29">
        <f t="shared" si="147"/>
        <v>2769912620.1686878</v>
      </c>
      <c r="AC1135" s="28">
        <v>0</v>
      </c>
      <c r="AD1135" s="28">
        <v>0</v>
      </c>
      <c r="AE1135" s="28"/>
      <c r="AF1135" s="27">
        <v>0</v>
      </c>
      <c r="AG1135" s="27">
        <f t="shared" si="150"/>
        <v>0</v>
      </c>
      <c r="AH1135" s="27">
        <v>145645</v>
      </c>
      <c r="AI1135" s="29">
        <f t="shared" si="148"/>
        <v>2770058265.1686878</v>
      </c>
    </row>
    <row r="1136" spans="1:35" ht="30" x14ac:dyDescent="0.25">
      <c r="A1136" s="11" t="s">
        <v>1214</v>
      </c>
      <c r="B1136" s="10" t="s">
        <v>2407</v>
      </c>
      <c r="C1136" s="10" t="s">
        <v>2412</v>
      </c>
      <c r="D1136" s="10"/>
      <c r="E1136" s="10" t="s">
        <v>1197</v>
      </c>
      <c r="F1136" s="10" t="s">
        <v>2322</v>
      </c>
      <c r="G1136" s="10">
        <v>0</v>
      </c>
      <c r="H1136" s="10">
        <v>0</v>
      </c>
      <c r="I1136" s="10">
        <v>0</v>
      </c>
      <c r="J1136" s="10">
        <v>0</v>
      </c>
      <c r="K1136" s="10">
        <f t="shared" si="149"/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f t="shared" si="143"/>
        <v>0</v>
      </c>
      <c r="W1136" s="29">
        <v>0</v>
      </c>
      <c r="X1136" s="29">
        <f t="shared" si="144"/>
        <v>0</v>
      </c>
      <c r="Y1136" s="29">
        <f t="shared" si="145"/>
        <v>0</v>
      </c>
      <c r="Z1136" s="29">
        <f t="shared" si="146"/>
        <v>0</v>
      </c>
      <c r="AA1136" s="27">
        <v>0</v>
      </c>
      <c r="AB1136" s="29">
        <f t="shared" si="147"/>
        <v>0</v>
      </c>
      <c r="AC1136" s="28">
        <v>0</v>
      </c>
      <c r="AD1136" s="28">
        <v>0</v>
      </c>
      <c r="AE1136" s="28"/>
      <c r="AF1136" s="27">
        <v>0</v>
      </c>
      <c r="AG1136" s="27">
        <f t="shared" si="150"/>
        <v>0</v>
      </c>
      <c r="AH1136" s="27">
        <v>0</v>
      </c>
      <c r="AI1136" s="29">
        <f t="shared" si="148"/>
        <v>0</v>
      </c>
    </row>
    <row r="1137" spans="1:35" ht="30" x14ac:dyDescent="0.25">
      <c r="A1137" s="11" t="s">
        <v>1214</v>
      </c>
      <c r="B1137" s="10" t="s">
        <v>2407</v>
      </c>
      <c r="C1137" s="10" t="s">
        <v>2412</v>
      </c>
      <c r="D1137" s="10"/>
      <c r="E1137" s="10" t="s">
        <v>1198</v>
      </c>
      <c r="F1137" s="10" t="s">
        <v>2023</v>
      </c>
      <c r="G1137" s="10">
        <v>546696771.75</v>
      </c>
      <c r="H1137" s="10">
        <v>0</v>
      </c>
      <c r="I1137" s="10">
        <v>0</v>
      </c>
      <c r="J1137" s="10">
        <v>0</v>
      </c>
      <c r="K1137" s="10">
        <f t="shared" si="149"/>
        <v>546696771.75</v>
      </c>
      <c r="L1137" s="10">
        <v>0</v>
      </c>
      <c r="M1137" s="10">
        <v>1028404865.605757</v>
      </c>
      <c r="N1137" s="10">
        <v>4154255.1721419394</v>
      </c>
      <c r="O1137" s="10">
        <v>84192360.030000001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f t="shared" si="143"/>
        <v>1663448252.557899</v>
      </c>
      <c r="W1137" s="29">
        <v>546696771.75</v>
      </c>
      <c r="X1137" s="29">
        <f t="shared" si="144"/>
        <v>1028404865.605757</v>
      </c>
      <c r="Y1137" s="29">
        <f t="shared" si="145"/>
        <v>88346615.202141941</v>
      </c>
      <c r="Z1137" s="29">
        <f t="shared" si="146"/>
        <v>1663448252.557899</v>
      </c>
      <c r="AA1137" s="27">
        <v>0</v>
      </c>
      <c r="AB1137" s="29">
        <f t="shared" si="147"/>
        <v>1663448252.557899</v>
      </c>
      <c r="AC1137" s="28">
        <v>0</v>
      </c>
      <c r="AD1137" s="28">
        <v>0</v>
      </c>
      <c r="AE1137" s="28"/>
      <c r="AF1137" s="27">
        <v>0</v>
      </c>
      <c r="AG1137" s="27">
        <f t="shared" si="150"/>
        <v>0</v>
      </c>
      <c r="AH1137" s="27">
        <v>41863</v>
      </c>
      <c r="AI1137" s="29">
        <f t="shared" si="148"/>
        <v>1663490115.557899</v>
      </c>
    </row>
    <row r="1138" spans="1:35" ht="30" x14ac:dyDescent="0.25">
      <c r="A1138" s="11" t="s">
        <v>1214</v>
      </c>
      <c r="B1138" s="10" t="s">
        <v>1</v>
      </c>
      <c r="C1138" s="10" t="s">
        <v>1</v>
      </c>
      <c r="D1138" s="10"/>
      <c r="E1138" s="10" t="s">
        <v>825</v>
      </c>
      <c r="F1138" s="10" t="s">
        <v>2323</v>
      </c>
      <c r="G1138" s="10">
        <v>0</v>
      </c>
      <c r="H1138" s="10">
        <v>0</v>
      </c>
      <c r="I1138" s="10">
        <v>0</v>
      </c>
      <c r="J1138" s="10">
        <v>0</v>
      </c>
      <c r="K1138" s="10">
        <f t="shared" si="149"/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f t="shared" si="143"/>
        <v>0</v>
      </c>
      <c r="W1138" s="29">
        <v>0</v>
      </c>
      <c r="X1138" s="29">
        <f t="shared" si="144"/>
        <v>0</v>
      </c>
      <c r="Y1138" s="29">
        <f t="shared" si="145"/>
        <v>0</v>
      </c>
      <c r="Z1138" s="29">
        <f t="shared" si="146"/>
        <v>0</v>
      </c>
      <c r="AA1138" s="27">
        <v>0</v>
      </c>
      <c r="AB1138" s="29">
        <f t="shared" si="147"/>
        <v>0</v>
      </c>
      <c r="AC1138" s="28">
        <v>0</v>
      </c>
      <c r="AD1138" s="28">
        <v>0</v>
      </c>
      <c r="AE1138" s="28"/>
      <c r="AF1138" s="27">
        <v>0</v>
      </c>
      <c r="AG1138" s="27">
        <f t="shared" si="150"/>
        <v>0</v>
      </c>
      <c r="AH1138" s="27">
        <v>0</v>
      </c>
      <c r="AI1138" s="29">
        <f t="shared" si="148"/>
        <v>0</v>
      </c>
    </row>
    <row r="1139" spans="1:35" ht="30" x14ac:dyDescent="0.25">
      <c r="A1139" s="11" t="s">
        <v>1214</v>
      </c>
      <c r="B1139" s="10" t="s">
        <v>1</v>
      </c>
      <c r="C1139" s="10" t="s">
        <v>1</v>
      </c>
      <c r="D1139" s="10"/>
      <c r="E1139" s="10" t="s">
        <v>1199</v>
      </c>
      <c r="F1139" s="10" t="s">
        <v>2324</v>
      </c>
      <c r="G1139" s="10">
        <v>0</v>
      </c>
      <c r="H1139" s="10">
        <v>0</v>
      </c>
      <c r="I1139" s="10">
        <v>0</v>
      </c>
      <c r="J1139" s="10">
        <v>0</v>
      </c>
      <c r="K1139" s="10">
        <f t="shared" si="149"/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f t="shared" si="143"/>
        <v>0</v>
      </c>
      <c r="W1139" s="29">
        <v>0</v>
      </c>
      <c r="X1139" s="29">
        <f t="shared" si="144"/>
        <v>0</v>
      </c>
      <c r="Y1139" s="29">
        <f t="shared" si="145"/>
        <v>0</v>
      </c>
      <c r="Z1139" s="29">
        <f t="shared" si="146"/>
        <v>0</v>
      </c>
      <c r="AA1139" s="27">
        <v>0</v>
      </c>
      <c r="AB1139" s="29">
        <f t="shared" si="147"/>
        <v>0</v>
      </c>
      <c r="AC1139" s="28">
        <v>0</v>
      </c>
      <c r="AD1139" s="28">
        <v>0</v>
      </c>
      <c r="AE1139" s="28"/>
      <c r="AF1139" s="27">
        <v>0</v>
      </c>
      <c r="AG1139" s="27">
        <f t="shared" si="150"/>
        <v>0</v>
      </c>
      <c r="AH1139" s="27">
        <v>0</v>
      </c>
      <c r="AI1139" s="29">
        <f t="shared" si="148"/>
        <v>0</v>
      </c>
    </row>
    <row r="1140" spans="1:35" ht="30" x14ac:dyDescent="0.25">
      <c r="A1140" s="11" t="s">
        <v>1214</v>
      </c>
      <c r="B1140" s="10" t="s">
        <v>1</v>
      </c>
      <c r="C1140" s="10" t="s">
        <v>1</v>
      </c>
      <c r="D1140" s="10"/>
      <c r="E1140" s="10" t="s">
        <v>826</v>
      </c>
      <c r="F1140" s="10" t="s">
        <v>2325</v>
      </c>
      <c r="G1140" s="10">
        <v>0</v>
      </c>
      <c r="H1140" s="10">
        <v>0</v>
      </c>
      <c r="I1140" s="10">
        <v>0</v>
      </c>
      <c r="J1140" s="10">
        <v>0</v>
      </c>
      <c r="K1140" s="10">
        <f t="shared" si="149"/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f t="shared" si="143"/>
        <v>0</v>
      </c>
      <c r="W1140" s="29">
        <v>0</v>
      </c>
      <c r="X1140" s="29">
        <f t="shared" si="144"/>
        <v>0</v>
      </c>
      <c r="Y1140" s="29">
        <f t="shared" si="145"/>
        <v>0</v>
      </c>
      <c r="Z1140" s="29">
        <f t="shared" si="146"/>
        <v>0</v>
      </c>
      <c r="AA1140" s="27">
        <v>0</v>
      </c>
      <c r="AB1140" s="29">
        <f t="shared" si="147"/>
        <v>0</v>
      </c>
      <c r="AC1140" s="28">
        <v>0</v>
      </c>
      <c r="AD1140" s="28">
        <v>0</v>
      </c>
      <c r="AE1140" s="28"/>
      <c r="AF1140" s="27">
        <v>0</v>
      </c>
      <c r="AG1140" s="27">
        <f t="shared" si="150"/>
        <v>0</v>
      </c>
      <c r="AH1140" s="27">
        <v>0</v>
      </c>
      <c r="AI1140" s="29">
        <f t="shared" si="148"/>
        <v>0</v>
      </c>
    </row>
    <row r="1141" spans="1:35" ht="30" x14ac:dyDescent="0.25">
      <c r="A1141" s="11" t="s">
        <v>1214</v>
      </c>
      <c r="B1141" s="10" t="s">
        <v>1</v>
      </c>
      <c r="C1141" s="10" t="s">
        <v>1</v>
      </c>
      <c r="D1141" s="10"/>
      <c r="E1141" s="10" t="s">
        <v>827</v>
      </c>
      <c r="F1141" s="10" t="s">
        <v>2326</v>
      </c>
      <c r="G1141" s="10">
        <v>0</v>
      </c>
      <c r="H1141" s="10">
        <v>0</v>
      </c>
      <c r="I1141" s="10">
        <v>0</v>
      </c>
      <c r="J1141" s="10">
        <v>0</v>
      </c>
      <c r="K1141" s="10">
        <f t="shared" si="149"/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f t="shared" si="143"/>
        <v>0</v>
      </c>
      <c r="W1141" s="29">
        <v>0</v>
      </c>
      <c r="X1141" s="29">
        <f t="shared" si="144"/>
        <v>0</v>
      </c>
      <c r="Y1141" s="29">
        <f t="shared" si="145"/>
        <v>0</v>
      </c>
      <c r="Z1141" s="29">
        <f t="shared" si="146"/>
        <v>0</v>
      </c>
      <c r="AA1141" s="27">
        <v>0</v>
      </c>
      <c r="AB1141" s="29">
        <f t="shared" si="147"/>
        <v>0</v>
      </c>
      <c r="AC1141" s="28">
        <v>0</v>
      </c>
      <c r="AD1141" s="28">
        <v>0</v>
      </c>
      <c r="AE1141" s="28"/>
      <c r="AF1141" s="27">
        <v>0</v>
      </c>
      <c r="AG1141" s="27">
        <f t="shared" si="150"/>
        <v>0</v>
      </c>
      <c r="AH1141" s="27">
        <v>0</v>
      </c>
      <c r="AI1141" s="29">
        <f t="shared" si="148"/>
        <v>0</v>
      </c>
    </row>
    <row r="1142" spans="1:35" ht="30" x14ac:dyDescent="0.25">
      <c r="A1142" s="11" t="s">
        <v>1214</v>
      </c>
      <c r="B1142" s="10" t="s">
        <v>1</v>
      </c>
      <c r="C1142" s="10" t="s">
        <v>1</v>
      </c>
      <c r="D1142" s="10"/>
      <c r="E1142" s="10" t="s">
        <v>829</v>
      </c>
      <c r="F1142" s="10" t="s">
        <v>2327</v>
      </c>
      <c r="G1142" s="10">
        <v>0</v>
      </c>
      <c r="H1142" s="10">
        <v>0</v>
      </c>
      <c r="I1142" s="10">
        <v>0</v>
      </c>
      <c r="J1142" s="10">
        <v>0</v>
      </c>
      <c r="K1142" s="10">
        <f t="shared" si="149"/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f t="shared" ref="V1142:V1205" si="151">+K1142+M1142+N1142+L1142+O1142+P1142+Q1142</f>
        <v>0</v>
      </c>
      <c r="W1142" s="29">
        <v>0</v>
      </c>
      <c r="X1142" s="29">
        <f t="shared" ref="X1142:X1205" si="152">+M1142+Q1142+S1142</f>
        <v>0</v>
      </c>
      <c r="Y1142" s="29">
        <f t="shared" ref="Y1142:Y1205" si="153">+H1142+I1142+J1142+N1142+O1142+P1142+R1142+U1142</f>
        <v>0</v>
      </c>
      <c r="Z1142" s="29">
        <f t="shared" ref="Z1142:Z1205" si="154">+W1142+X1142+Y1142</f>
        <v>0</v>
      </c>
      <c r="AA1142" s="27">
        <v>0</v>
      </c>
      <c r="AB1142" s="29">
        <f t="shared" ref="AB1142:AB1205" si="155">+Z1142-AA1142</f>
        <v>0</v>
      </c>
      <c r="AC1142" s="28">
        <v>0</v>
      </c>
      <c r="AD1142" s="28">
        <v>0</v>
      </c>
      <c r="AE1142" s="28"/>
      <c r="AF1142" s="27">
        <v>0</v>
      </c>
      <c r="AG1142" s="27">
        <f t="shared" si="150"/>
        <v>0</v>
      </c>
      <c r="AH1142" s="27">
        <v>0</v>
      </c>
      <c r="AI1142" s="29">
        <f t="shared" ref="AI1142:AI1205" si="156">+AB1142+AG1142+AH1142</f>
        <v>0</v>
      </c>
    </row>
    <row r="1143" spans="1:35" ht="30" x14ac:dyDescent="0.25">
      <c r="A1143" s="11" t="s">
        <v>1214</v>
      </c>
      <c r="B1143" s="10" t="s">
        <v>1</v>
      </c>
      <c r="C1143" s="10" t="s">
        <v>1</v>
      </c>
      <c r="D1143" s="10"/>
      <c r="E1143" s="10" t="s">
        <v>1200</v>
      </c>
      <c r="F1143" s="10" t="s">
        <v>2328</v>
      </c>
      <c r="G1143" s="10">
        <v>0</v>
      </c>
      <c r="H1143" s="10">
        <v>0</v>
      </c>
      <c r="I1143" s="10">
        <v>0</v>
      </c>
      <c r="J1143" s="10">
        <v>0</v>
      </c>
      <c r="K1143" s="10">
        <f t="shared" si="149"/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f t="shared" si="151"/>
        <v>0</v>
      </c>
      <c r="W1143" s="29">
        <v>0</v>
      </c>
      <c r="X1143" s="29">
        <f t="shared" si="152"/>
        <v>0</v>
      </c>
      <c r="Y1143" s="29">
        <f t="shared" si="153"/>
        <v>0</v>
      </c>
      <c r="Z1143" s="29">
        <f t="shared" si="154"/>
        <v>0</v>
      </c>
      <c r="AA1143" s="27">
        <v>0</v>
      </c>
      <c r="AB1143" s="29">
        <f t="shared" si="155"/>
        <v>0</v>
      </c>
      <c r="AC1143" s="28">
        <v>0</v>
      </c>
      <c r="AD1143" s="28">
        <v>0</v>
      </c>
      <c r="AE1143" s="28"/>
      <c r="AF1143" s="27">
        <v>0</v>
      </c>
      <c r="AG1143" s="27">
        <f t="shared" si="150"/>
        <v>0</v>
      </c>
      <c r="AH1143" s="27">
        <v>0</v>
      </c>
      <c r="AI1143" s="29">
        <f t="shared" si="156"/>
        <v>0</v>
      </c>
    </row>
    <row r="1144" spans="1:35" ht="30" x14ac:dyDescent="0.25">
      <c r="A1144" s="11" t="s">
        <v>1214</v>
      </c>
      <c r="B1144" s="10" t="s">
        <v>1</v>
      </c>
      <c r="C1144" s="10" t="s">
        <v>1</v>
      </c>
      <c r="D1144" s="10"/>
      <c r="E1144" s="10" t="s">
        <v>1201</v>
      </c>
      <c r="F1144" s="10" t="s">
        <v>2329</v>
      </c>
      <c r="G1144" s="10">
        <v>0</v>
      </c>
      <c r="H1144" s="10">
        <v>0</v>
      </c>
      <c r="I1144" s="10">
        <v>0</v>
      </c>
      <c r="J1144" s="10">
        <v>0</v>
      </c>
      <c r="K1144" s="10">
        <f t="shared" si="149"/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f t="shared" si="151"/>
        <v>0</v>
      </c>
      <c r="W1144" s="29">
        <v>0</v>
      </c>
      <c r="X1144" s="29">
        <f t="shared" si="152"/>
        <v>0</v>
      </c>
      <c r="Y1144" s="29">
        <f t="shared" si="153"/>
        <v>0</v>
      </c>
      <c r="Z1144" s="29">
        <f t="shared" si="154"/>
        <v>0</v>
      </c>
      <c r="AA1144" s="27">
        <v>0</v>
      </c>
      <c r="AB1144" s="29">
        <f t="shared" si="155"/>
        <v>0</v>
      </c>
      <c r="AC1144" s="28">
        <v>0</v>
      </c>
      <c r="AD1144" s="28">
        <v>0</v>
      </c>
      <c r="AE1144" s="28"/>
      <c r="AF1144" s="27">
        <v>0</v>
      </c>
      <c r="AG1144" s="27">
        <f t="shared" si="150"/>
        <v>0</v>
      </c>
      <c r="AH1144" s="27">
        <v>0</v>
      </c>
      <c r="AI1144" s="29">
        <f t="shared" si="156"/>
        <v>0</v>
      </c>
    </row>
    <row r="1145" spans="1:35" ht="30" x14ac:dyDescent="0.25">
      <c r="A1145" s="11" t="s">
        <v>1214</v>
      </c>
      <c r="B1145" s="10" t="s">
        <v>1</v>
      </c>
      <c r="C1145" s="10" t="s">
        <v>1</v>
      </c>
      <c r="D1145" s="10"/>
      <c r="E1145" s="10" t="s">
        <v>828</v>
      </c>
      <c r="F1145" s="10" t="s">
        <v>2330</v>
      </c>
      <c r="G1145" s="10">
        <v>0</v>
      </c>
      <c r="H1145" s="10">
        <v>0</v>
      </c>
      <c r="I1145" s="10">
        <v>0</v>
      </c>
      <c r="J1145" s="10">
        <v>0</v>
      </c>
      <c r="K1145" s="10">
        <f t="shared" si="149"/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f t="shared" si="151"/>
        <v>0</v>
      </c>
      <c r="W1145" s="29">
        <v>0</v>
      </c>
      <c r="X1145" s="29">
        <f t="shared" si="152"/>
        <v>0</v>
      </c>
      <c r="Y1145" s="29">
        <f t="shared" si="153"/>
        <v>0</v>
      </c>
      <c r="Z1145" s="29">
        <f t="shared" si="154"/>
        <v>0</v>
      </c>
      <c r="AA1145" s="27">
        <v>0</v>
      </c>
      <c r="AB1145" s="29">
        <f t="shared" si="155"/>
        <v>0</v>
      </c>
      <c r="AC1145" s="28">
        <v>0</v>
      </c>
      <c r="AD1145" s="28">
        <v>0</v>
      </c>
      <c r="AE1145" s="28"/>
      <c r="AF1145" s="27">
        <v>0</v>
      </c>
      <c r="AG1145" s="27">
        <f t="shared" si="150"/>
        <v>0</v>
      </c>
      <c r="AH1145" s="27">
        <v>0</v>
      </c>
      <c r="AI1145" s="29">
        <f t="shared" si="156"/>
        <v>0</v>
      </c>
    </row>
    <row r="1146" spans="1:35" ht="30" x14ac:dyDescent="0.25">
      <c r="A1146" s="11" t="s">
        <v>1214</v>
      </c>
      <c r="B1146" s="10" t="s">
        <v>2409</v>
      </c>
      <c r="C1146" s="10" t="s">
        <v>2331</v>
      </c>
      <c r="D1146" s="10"/>
      <c r="E1146" s="10" t="s">
        <v>1202</v>
      </c>
      <c r="F1146" s="10" t="s">
        <v>2331</v>
      </c>
      <c r="G1146" s="10">
        <v>0</v>
      </c>
      <c r="H1146" s="10">
        <v>0</v>
      </c>
      <c r="I1146" s="10">
        <v>0</v>
      </c>
      <c r="J1146" s="10">
        <v>0</v>
      </c>
      <c r="K1146" s="10">
        <f t="shared" si="149"/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f t="shared" si="151"/>
        <v>0</v>
      </c>
      <c r="W1146" s="29">
        <v>0</v>
      </c>
      <c r="X1146" s="29">
        <f t="shared" si="152"/>
        <v>0</v>
      </c>
      <c r="Y1146" s="29">
        <f t="shared" si="153"/>
        <v>0</v>
      </c>
      <c r="Z1146" s="29">
        <f t="shared" si="154"/>
        <v>0</v>
      </c>
      <c r="AA1146" s="27">
        <v>0</v>
      </c>
      <c r="AB1146" s="29">
        <f t="shared" si="155"/>
        <v>0</v>
      </c>
      <c r="AC1146" s="28">
        <v>0</v>
      </c>
      <c r="AD1146" s="28">
        <v>0</v>
      </c>
      <c r="AE1146" s="28"/>
      <c r="AF1146" s="27">
        <v>0</v>
      </c>
      <c r="AG1146" s="27">
        <f t="shared" si="150"/>
        <v>0</v>
      </c>
      <c r="AH1146" s="27">
        <v>0</v>
      </c>
      <c r="AI1146" s="29">
        <f t="shared" si="156"/>
        <v>0</v>
      </c>
    </row>
    <row r="1147" spans="1:35" ht="30" x14ac:dyDescent="0.25">
      <c r="A1147" s="11" t="s">
        <v>1214</v>
      </c>
      <c r="B1147" s="10" t="s">
        <v>2409</v>
      </c>
      <c r="C1147" s="10" t="s">
        <v>2331</v>
      </c>
      <c r="D1147" s="10"/>
      <c r="E1147" s="10" t="s">
        <v>1203</v>
      </c>
      <c r="F1147" s="10" t="s">
        <v>2332</v>
      </c>
      <c r="G1147" s="10">
        <v>2719314596.6999998</v>
      </c>
      <c r="H1147" s="10">
        <v>0</v>
      </c>
      <c r="I1147" s="10">
        <v>0</v>
      </c>
      <c r="J1147" s="10">
        <v>0</v>
      </c>
      <c r="K1147" s="10">
        <f t="shared" si="149"/>
        <v>2719314596.6999998</v>
      </c>
      <c r="L1147" s="10">
        <v>0</v>
      </c>
      <c r="M1147" s="10">
        <v>4430010796.9666605</v>
      </c>
      <c r="N1147" s="10">
        <v>27486018.846027613</v>
      </c>
      <c r="O1147" s="10">
        <v>542351203.02999997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f t="shared" si="151"/>
        <v>7719162615.5426874</v>
      </c>
      <c r="W1147" s="29">
        <v>2719314596.6999998</v>
      </c>
      <c r="X1147" s="29">
        <f t="shared" si="152"/>
        <v>4430010796.9666605</v>
      </c>
      <c r="Y1147" s="29">
        <f t="shared" si="153"/>
        <v>569837221.87602758</v>
      </c>
      <c r="Z1147" s="29">
        <f t="shared" si="154"/>
        <v>7719162615.5426884</v>
      </c>
      <c r="AA1147" s="27">
        <v>1839770095.0599999</v>
      </c>
      <c r="AB1147" s="29">
        <f t="shared" si="155"/>
        <v>5879392520.4826889</v>
      </c>
      <c r="AC1147" s="28">
        <v>0</v>
      </c>
      <c r="AD1147" s="28">
        <v>0</v>
      </c>
      <c r="AE1147" s="28"/>
      <c r="AF1147" s="27">
        <v>0</v>
      </c>
      <c r="AG1147" s="27">
        <f t="shared" si="150"/>
        <v>0</v>
      </c>
      <c r="AH1147" s="27">
        <v>196674</v>
      </c>
      <c r="AI1147" s="29">
        <f t="shared" si="156"/>
        <v>5879589194.4826889</v>
      </c>
    </row>
    <row r="1148" spans="1:35" ht="30" x14ac:dyDescent="0.25">
      <c r="A1148" s="11" t="s">
        <v>1214</v>
      </c>
      <c r="B1148" s="10" t="s">
        <v>2409</v>
      </c>
      <c r="C1148" s="10" t="s">
        <v>2331</v>
      </c>
      <c r="D1148" s="10"/>
      <c r="E1148" s="10" t="s">
        <v>1204</v>
      </c>
      <c r="F1148" s="10" t="s">
        <v>2333</v>
      </c>
      <c r="G1148" s="10">
        <v>1719926684.22</v>
      </c>
      <c r="H1148" s="10">
        <v>0</v>
      </c>
      <c r="I1148" s="10">
        <v>0</v>
      </c>
      <c r="J1148" s="10">
        <v>0</v>
      </c>
      <c r="K1148" s="10">
        <f t="shared" si="149"/>
        <v>1719926684.22</v>
      </c>
      <c r="L1148" s="10">
        <v>0</v>
      </c>
      <c r="M1148" s="10">
        <v>74650843.519444585</v>
      </c>
      <c r="N1148" s="10">
        <v>5535156.0311415493</v>
      </c>
      <c r="O1148" s="10">
        <v>110740348.38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f t="shared" si="151"/>
        <v>1910853032.1505861</v>
      </c>
      <c r="W1148" s="29">
        <v>1719926684.22</v>
      </c>
      <c r="X1148" s="29">
        <f t="shared" si="152"/>
        <v>74650843.519444585</v>
      </c>
      <c r="Y1148" s="29">
        <f t="shared" si="153"/>
        <v>116275504.41114154</v>
      </c>
      <c r="Z1148" s="29">
        <f t="shared" si="154"/>
        <v>1910853032.1505864</v>
      </c>
      <c r="AA1148" s="27">
        <v>1070833543</v>
      </c>
      <c r="AB1148" s="29">
        <f t="shared" si="155"/>
        <v>840019489.15058637</v>
      </c>
      <c r="AC1148" s="28">
        <v>0</v>
      </c>
      <c r="AD1148" s="28">
        <v>0</v>
      </c>
      <c r="AE1148" s="28"/>
      <c r="AF1148" s="27">
        <v>0</v>
      </c>
      <c r="AG1148" s="27">
        <f t="shared" si="150"/>
        <v>0</v>
      </c>
      <c r="AH1148" s="27">
        <v>134644</v>
      </c>
      <c r="AI1148" s="29">
        <f t="shared" si="156"/>
        <v>840154133.15058637</v>
      </c>
    </row>
    <row r="1149" spans="1:35" ht="30" x14ac:dyDescent="0.25">
      <c r="A1149" s="11" t="s">
        <v>1214</v>
      </c>
      <c r="B1149" s="10" t="s">
        <v>2411</v>
      </c>
      <c r="C1149" s="10" t="s">
        <v>2334</v>
      </c>
      <c r="D1149" s="10"/>
      <c r="E1149" s="10" t="s">
        <v>831</v>
      </c>
      <c r="F1149" s="10" t="s">
        <v>2334</v>
      </c>
      <c r="G1149" s="10">
        <v>0</v>
      </c>
      <c r="H1149" s="10">
        <v>0</v>
      </c>
      <c r="I1149" s="10">
        <v>0</v>
      </c>
      <c r="J1149" s="10">
        <v>0</v>
      </c>
      <c r="K1149" s="10">
        <f t="shared" si="149"/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f t="shared" si="151"/>
        <v>0</v>
      </c>
      <c r="W1149" s="29">
        <v>0</v>
      </c>
      <c r="X1149" s="29">
        <f t="shared" si="152"/>
        <v>0</v>
      </c>
      <c r="Y1149" s="29">
        <f t="shared" si="153"/>
        <v>0</v>
      </c>
      <c r="Z1149" s="29">
        <f t="shared" si="154"/>
        <v>0</v>
      </c>
      <c r="AA1149" s="27">
        <v>0</v>
      </c>
      <c r="AB1149" s="29">
        <f t="shared" si="155"/>
        <v>0</v>
      </c>
      <c r="AC1149" s="28">
        <v>0</v>
      </c>
      <c r="AD1149" s="28">
        <v>0</v>
      </c>
      <c r="AE1149" s="28"/>
      <c r="AF1149" s="27">
        <v>0</v>
      </c>
      <c r="AG1149" s="27">
        <f t="shared" si="150"/>
        <v>0</v>
      </c>
      <c r="AH1149" s="27">
        <v>0</v>
      </c>
      <c r="AI1149" s="29">
        <f t="shared" si="156"/>
        <v>0</v>
      </c>
    </row>
    <row r="1150" spans="1:35" ht="30" x14ac:dyDescent="0.25">
      <c r="A1150" s="11" t="s">
        <v>1214</v>
      </c>
      <c r="B1150" s="10" t="s">
        <v>2411</v>
      </c>
      <c r="C1150" s="10" t="s">
        <v>2334</v>
      </c>
      <c r="D1150" s="10"/>
      <c r="E1150" s="10" t="s">
        <v>832</v>
      </c>
      <c r="F1150" s="10" t="s">
        <v>2335</v>
      </c>
      <c r="G1150" s="10">
        <v>3127122109.3800001</v>
      </c>
      <c r="H1150" s="10">
        <v>0</v>
      </c>
      <c r="I1150" s="10">
        <v>0</v>
      </c>
      <c r="J1150" s="10">
        <v>0</v>
      </c>
      <c r="K1150" s="10">
        <f t="shared" si="149"/>
        <v>3127122109.3800001</v>
      </c>
      <c r="L1150" s="10">
        <v>0</v>
      </c>
      <c r="M1150" s="10">
        <v>2128571879.8235493</v>
      </c>
      <c r="N1150" s="10">
        <v>13204113.38816601</v>
      </c>
      <c r="O1150" s="10">
        <v>260670987.38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f t="shared" si="151"/>
        <v>5529569089.9717159</v>
      </c>
      <c r="W1150" s="29">
        <v>3127122109.3800001</v>
      </c>
      <c r="X1150" s="29">
        <f t="shared" si="152"/>
        <v>2128571879.8235493</v>
      </c>
      <c r="Y1150" s="29">
        <f t="shared" si="153"/>
        <v>273875100.76816601</v>
      </c>
      <c r="Z1150" s="29">
        <f t="shared" si="154"/>
        <v>5529569089.971715</v>
      </c>
      <c r="AA1150" s="27">
        <v>2946455986.1700001</v>
      </c>
      <c r="AB1150" s="29">
        <f t="shared" si="155"/>
        <v>2583113103.8017149</v>
      </c>
      <c r="AC1150" s="28">
        <v>0</v>
      </c>
      <c r="AD1150" s="28">
        <v>0</v>
      </c>
      <c r="AE1150" s="28"/>
      <c r="AF1150" s="27">
        <v>0</v>
      </c>
      <c r="AG1150" s="27">
        <f t="shared" si="150"/>
        <v>0</v>
      </c>
      <c r="AH1150" s="27">
        <v>241924</v>
      </c>
      <c r="AI1150" s="29">
        <f t="shared" si="156"/>
        <v>2583355027.8017149</v>
      </c>
    </row>
    <row r="1151" spans="1:35" ht="30" x14ac:dyDescent="0.25">
      <c r="A1151" s="11" t="s">
        <v>1214</v>
      </c>
      <c r="B1151" s="10" t="s">
        <v>2411</v>
      </c>
      <c r="C1151" s="10" t="s">
        <v>2334</v>
      </c>
      <c r="D1151" s="10"/>
      <c r="E1151" s="10" t="s">
        <v>1205</v>
      </c>
      <c r="F1151" s="10" t="s">
        <v>2336</v>
      </c>
      <c r="G1151" s="10">
        <v>2344194068.0300002</v>
      </c>
      <c r="H1151" s="10">
        <v>0</v>
      </c>
      <c r="I1151" s="10">
        <v>0</v>
      </c>
      <c r="J1151" s="10">
        <v>0</v>
      </c>
      <c r="K1151" s="10">
        <f t="shared" ref="K1151:K1214" si="157">SUM(G1151:J1151)</f>
        <v>2344194068.0300002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f t="shared" si="151"/>
        <v>2344194068.0300002</v>
      </c>
      <c r="W1151" s="29">
        <v>2344194068.0300002</v>
      </c>
      <c r="X1151" s="29">
        <f t="shared" si="152"/>
        <v>0</v>
      </c>
      <c r="Y1151" s="29">
        <f t="shared" si="153"/>
        <v>0</v>
      </c>
      <c r="Z1151" s="29">
        <f t="shared" si="154"/>
        <v>2344194068.0300002</v>
      </c>
      <c r="AA1151" s="27">
        <v>0</v>
      </c>
      <c r="AB1151" s="29">
        <f t="shared" si="155"/>
        <v>2344194068.0300002</v>
      </c>
      <c r="AC1151" s="28">
        <v>0</v>
      </c>
      <c r="AD1151" s="28">
        <v>0</v>
      </c>
      <c r="AE1151" s="28"/>
      <c r="AF1151" s="27">
        <v>0</v>
      </c>
      <c r="AG1151" s="27">
        <f t="shared" si="150"/>
        <v>0</v>
      </c>
      <c r="AH1151" s="27">
        <v>177552</v>
      </c>
      <c r="AI1151" s="29">
        <f t="shared" si="156"/>
        <v>2344371620.0300002</v>
      </c>
    </row>
    <row r="1152" spans="1:35" ht="30" x14ac:dyDescent="0.25">
      <c r="A1152" s="11" t="s">
        <v>1214</v>
      </c>
      <c r="B1152" s="10" t="s">
        <v>2411</v>
      </c>
      <c r="C1152" s="10" t="s">
        <v>2337</v>
      </c>
      <c r="D1152" s="10"/>
      <c r="E1152" s="10" t="s">
        <v>834</v>
      </c>
      <c r="F1152" s="10" t="s">
        <v>2337</v>
      </c>
      <c r="G1152" s="10">
        <v>0</v>
      </c>
      <c r="H1152" s="10">
        <v>0</v>
      </c>
      <c r="I1152" s="10">
        <v>0</v>
      </c>
      <c r="J1152" s="10">
        <v>0</v>
      </c>
      <c r="K1152" s="10">
        <f t="shared" si="157"/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f t="shared" si="151"/>
        <v>0</v>
      </c>
      <c r="W1152" s="29">
        <v>0</v>
      </c>
      <c r="X1152" s="29">
        <f t="shared" si="152"/>
        <v>0</v>
      </c>
      <c r="Y1152" s="29">
        <f t="shared" si="153"/>
        <v>0</v>
      </c>
      <c r="Z1152" s="29">
        <f t="shared" si="154"/>
        <v>0</v>
      </c>
      <c r="AA1152" s="27">
        <v>0</v>
      </c>
      <c r="AB1152" s="29">
        <f t="shared" si="155"/>
        <v>0</v>
      </c>
      <c r="AC1152" s="28">
        <v>0</v>
      </c>
      <c r="AD1152" s="28">
        <v>0</v>
      </c>
      <c r="AE1152" s="28"/>
      <c r="AF1152" s="27">
        <v>0</v>
      </c>
      <c r="AG1152" s="27">
        <f t="shared" si="150"/>
        <v>0</v>
      </c>
      <c r="AH1152" s="27">
        <v>0</v>
      </c>
      <c r="AI1152" s="29">
        <f t="shared" si="156"/>
        <v>0</v>
      </c>
    </row>
    <row r="1153" spans="1:35" ht="30" x14ac:dyDescent="0.25">
      <c r="A1153" s="11" t="s">
        <v>1214</v>
      </c>
      <c r="B1153" s="10" t="s">
        <v>2411</v>
      </c>
      <c r="C1153" s="10" t="s">
        <v>2337</v>
      </c>
      <c r="D1153" s="10"/>
      <c r="E1153" s="10" t="s">
        <v>835</v>
      </c>
      <c r="F1153" s="10" t="s">
        <v>2338</v>
      </c>
      <c r="G1153" s="10">
        <v>4414384437.4499998</v>
      </c>
      <c r="H1153" s="10">
        <v>0</v>
      </c>
      <c r="I1153" s="10">
        <v>0</v>
      </c>
      <c r="J1153" s="10">
        <v>0</v>
      </c>
      <c r="K1153" s="10">
        <f t="shared" si="157"/>
        <v>4414384437.4499998</v>
      </c>
      <c r="L1153" s="10">
        <v>0</v>
      </c>
      <c r="M1153" s="10">
        <v>1575186952.9998646</v>
      </c>
      <c r="N1153" s="10">
        <v>44024387.894156694</v>
      </c>
      <c r="O1153" s="10">
        <v>884041551.40999997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f t="shared" si="151"/>
        <v>6917637329.7540207</v>
      </c>
      <c r="W1153" s="29">
        <v>4414384437.4499998</v>
      </c>
      <c r="X1153" s="29">
        <f t="shared" si="152"/>
        <v>1575186952.9998646</v>
      </c>
      <c r="Y1153" s="29">
        <f t="shared" si="153"/>
        <v>928065939.30415666</v>
      </c>
      <c r="Z1153" s="29">
        <f t="shared" si="154"/>
        <v>6917637329.7540207</v>
      </c>
      <c r="AA1153" s="27">
        <v>4768804999.8900003</v>
      </c>
      <c r="AB1153" s="29">
        <f t="shared" si="155"/>
        <v>2148832329.8640203</v>
      </c>
      <c r="AC1153" s="28">
        <v>0</v>
      </c>
      <c r="AD1153" s="28">
        <v>0</v>
      </c>
      <c r="AE1153" s="28"/>
      <c r="AF1153" s="27">
        <v>0</v>
      </c>
      <c r="AG1153" s="27">
        <f t="shared" si="150"/>
        <v>0</v>
      </c>
      <c r="AH1153" s="27">
        <v>188758</v>
      </c>
      <c r="AI1153" s="29">
        <f t="shared" si="156"/>
        <v>2149021087.8640203</v>
      </c>
    </row>
    <row r="1154" spans="1:35" ht="30" x14ac:dyDescent="0.25">
      <c r="A1154" s="11" t="s">
        <v>1214</v>
      </c>
      <c r="B1154" s="10" t="s">
        <v>2411</v>
      </c>
      <c r="C1154" s="10" t="s">
        <v>2337</v>
      </c>
      <c r="D1154" s="10"/>
      <c r="E1154" s="10" t="s">
        <v>1206</v>
      </c>
      <c r="F1154" s="10" t="s">
        <v>1445</v>
      </c>
      <c r="G1154" s="10">
        <v>1678797334.3399999</v>
      </c>
      <c r="H1154" s="10">
        <v>0</v>
      </c>
      <c r="I1154" s="10">
        <v>0</v>
      </c>
      <c r="J1154" s="10">
        <v>0</v>
      </c>
      <c r="K1154" s="10">
        <f t="shared" si="157"/>
        <v>1678797334.3399999</v>
      </c>
      <c r="L1154" s="10">
        <v>0</v>
      </c>
      <c r="M1154" s="10">
        <v>201120793.498263</v>
      </c>
      <c r="N1154" s="10">
        <v>6463544.6609126627</v>
      </c>
      <c r="O1154" s="10">
        <v>126505376.98999999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f t="shared" si="151"/>
        <v>2012887049.4891758</v>
      </c>
      <c r="W1154" s="29">
        <v>1678797334.3399999</v>
      </c>
      <c r="X1154" s="29">
        <f t="shared" si="152"/>
        <v>201120793.498263</v>
      </c>
      <c r="Y1154" s="29">
        <f t="shared" si="153"/>
        <v>132968921.65091266</v>
      </c>
      <c r="Z1154" s="29">
        <f t="shared" si="154"/>
        <v>2012887049.4891758</v>
      </c>
      <c r="AA1154" s="27">
        <v>1493475581</v>
      </c>
      <c r="AB1154" s="29">
        <f t="shared" si="155"/>
        <v>519411468.4891758</v>
      </c>
      <c r="AC1154" s="28">
        <v>0</v>
      </c>
      <c r="AD1154" s="28">
        <v>0</v>
      </c>
      <c r="AE1154" s="28"/>
      <c r="AF1154" s="27">
        <v>0</v>
      </c>
      <c r="AG1154" s="27">
        <f t="shared" si="150"/>
        <v>0</v>
      </c>
      <c r="AH1154" s="27">
        <v>130311</v>
      </c>
      <c r="AI1154" s="29">
        <f t="shared" si="156"/>
        <v>519541779.4891758</v>
      </c>
    </row>
    <row r="1155" spans="1:35" ht="30" x14ac:dyDescent="0.25">
      <c r="A1155" s="11" t="s">
        <v>1214</v>
      </c>
      <c r="B1155" s="10" t="s">
        <v>2411</v>
      </c>
      <c r="C1155" s="10" t="s">
        <v>2337</v>
      </c>
      <c r="D1155" s="10"/>
      <c r="E1155" s="10" t="s">
        <v>1207</v>
      </c>
      <c r="F1155" s="10" t="s">
        <v>2339</v>
      </c>
      <c r="G1155" s="10">
        <v>1653191476.98</v>
      </c>
      <c r="H1155" s="10">
        <v>0</v>
      </c>
      <c r="I1155" s="10">
        <v>0</v>
      </c>
      <c r="J1155" s="10">
        <v>0</v>
      </c>
      <c r="K1155" s="10">
        <f t="shared" si="157"/>
        <v>1653191476.98</v>
      </c>
      <c r="L1155" s="10">
        <v>0</v>
      </c>
      <c r="M1155" s="10">
        <v>1485970116.4721141</v>
      </c>
      <c r="N1155" s="10">
        <v>15691512.158685088</v>
      </c>
      <c r="O1155" s="10">
        <v>315365684.60000002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f t="shared" si="151"/>
        <v>3470218790.2107992</v>
      </c>
      <c r="W1155" s="29">
        <v>1653191476.98</v>
      </c>
      <c r="X1155" s="29">
        <f t="shared" si="152"/>
        <v>1485970116.4721141</v>
      </c>
      <c r="Y1155" s="29">
        <f t="shared" si="153"/>
        <v>331057196.75868511</v>
      </c>
      <c r="Z1155" s="29">
        <f t="shared" si="154"/>
        <v>3470218790.2107992</v>
      </c>
      <c r="AA1155" s="27">
        <v>3256165790.5500002</v>
      </c>
      <c r="AB1155" s="29">
        <f t="shared" si="155"/>
        <v>214052999.66079903</v>
      </c>
      <c r="AC1155" s="28">
        <v>0</v>
      </c>
      <c r="AD1155" s="28">
        <v>0</v>
      </c>
      <c r="AE1155" s="28"/>
      <c r="AF1155" s="27">
        <v>0</v>
      </c>
      <c r="AG1155" s="27">
        <f t="shared" si="150"/>
        <v>0</v>
      </c>
      <c r="AH1155" s="27">
        <v>128335</v>
      </c>
      <c r="AI1155" s="29">
        <f t="shared" si="156"/>
        <v>214181334.66079903</v>
      </c>
    </row>
    <row r="1156" spans="1:35" ht="30" x14ac:dyDescent="0.25">
      <c r="A1156" s="11" t="s">
        <v>1214</v>
      </c>
      <c r="B1156" s="10" t="s">
        <v>2411</v>
      </c>
      <c r="C1156" s="10" t="s">
        <v>2337</v>
      </c>
      <c r="D1156" s="10"/>
      <c r="E1156" s="10" t="s">
        <v>1208</v>
      </c>
      <c r="F1156" s="10" t="s">
        <v>1534</v>
      </c>
      <c r="G1156" s="10">
        <v>1457101366.0699999</v>
      </c>
      <c r="H1156" s="10">
        <v>0</v>
      </c>
      <c r="I1156" s="10">
        <v>0</v>
      </c>
      <c r="J1156" s="10">
        <v>0</v>
      </c>
      <c r="K1156" s="10">
        <f t="shared" si="157"/>
        <v>1457101366.0699999</v>
      </c>
      <c r="L1156" s="10">
        <v>0</v>
      </c>
      <c r="M1156" s="10">
        <v>1063421126.6566842</v>
      </c>
      <c r="N1156" s="10">
        <v>10032530.366121411</v>
      </c>
      <c r="O1156" s="10">
        <v>204107680.97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f t="shared" si="151"/>
        <v>2734662704.0628052</v>
      </c>
      <c r="W1156" s="29">
        <v>1457101366.0699999</v>
      </c>
      <c r="X1156" s="29">
        <f t="shared" si="152"/>
        <v>1063421126.6566842</v>
      </c>
      <c r="Y1156" s="29">
        <f t="shared" si="153"/>
        <v>214140211.33612141</v>
      </c>
      <c r="Z1156" s="29">
        <f t="shared" si="154"/>
        <v>2734662704.0628057</v>
      </c>
      <c r="AA1156" s="27">
        <v>710920253.40999997</v>
      </c>
      <c r="AB1156" s="29">
        <f t="shared" si="155"/>
        <v>2023742450.6528058</v>
      </c>
      <c r="AC1156" s="28">
        <v>0</v>
      </c>
      <c r="AD1156" s="28">
        <v>0</v>
      </c>
      <c r="AE1156" s="28"/>
      <c r="AF1156" s="27">
        <v>0</v>
      </c>
      <c r="AG1156" s="27">
        <f t="shared" si="150"/>
        <v>0</v>
      </c>
      <c r="AH1156" s="27">
        <v>112737</v>
      </c>
      <c r="AI1156" s="29">
        <f t="shared" si="156"/>
        <v>2023855187.6528058</v>
      </c>
    </row>
    <row r="1157" spans="1:35" ht="30" x14ac:dyDescent="0.25">
      <c r="A1157" s="11" t="s">
        <v>1214</v>
      </c>
      <c r="B1157" s="10" t="s">
        <v>2411</v>
      </c>
      <c r="C1157" s="10" t="s">
        <v>2340</v>
      </c>
      <c r="D1157" s="10"/>
      <c r="E1157" s="10" t="s">
        <v>1209</v>
      </c>
      <c r="F1157" s="10" t="s">
        <v>2340</v>
      </c>
      <c r="G1157" s="10">
        <v>0</v>
      </c>
      <c r="H1157" s="10">
        <v>0</v>
      </c>
      <c r="I1157" s="10">
        <v>0</v>
      </c>
      <c r="J1157" s="10">
        <v>0</v>
      </c>
      <c r="K1157" s="10">
        <f t="shared" si="157"/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f t="shared" si="151"/>
        <v>0</v>
      </c>
      <c r="W1157" s="29">
        <v>0</v>
      </c>
      <c r="X1157" s="29">
        <f t="shared" si="152"/>
        <v>0</v>
      </c>
      <c r="Y1157" s="29">
        <f t="shared" si="153"/>
        <v>0</v>
      </c>
      <c r="Z1157" s="29">
        <f t="shared" si="154"/>
        <v>0</v>
      </c>
      <c r="AA1157" s="27">
        <v>0</v>
      </c>
      <c r="AB1157" s="29">
        <f t="shared" si="155"/>
        <v>0</v>
      </c>
      <c r="AC1157" s="28">
        <v>0</v>
      </c>
      <c r="AD1157" s="28">
        <v>0</v>
      </c>
      <c r="AE1157" s="28"/>
      <c r="AF1157" s="27">
        <v>0</v>
      </c>
      <c r="AG1157" s="27">
        <f t="shared" si="150"/>
        <v>0</v>
      </c>
      <c r="AH1157" s="27">
        <v>0</v>
      </c>
      <c r="AI1157" s="29">
        <f t="shared" si="156"/>
        <v>0</v>
      </c>
    </row>
    <row r="1158" spans="1:35" ht="30" x14ac:dyDescent="0.25">
      <c r="A1158" s="11" t="s">
        <v>1214</v>
      </c>
      <c r="B1158" s="10" t="s">
        <v>2411</v>
      </c>
      <c r="C1158" s="10" t="s">
        <v>2340</v>
      </c>
      <c r="D1158" s="10"/>
      <c r="E1158" s="10" t="s">
        <v>837</v>
      </c>
      <c r="F1158" s="10" t="s">
        <v>2341</v>
      </c>
      <c r="G1158" s="10">
        <v>3710743580.9200001</v>
      </c>
      <c r="H1158" s="10">
        <v>0</v>
      </c>
      <c r="I1158" s="10">
        <v>0</v>
      </c>
      <c r="J1158" s="10">
        <v>0</v>
      </c>
      <c r="K1158" s="10">
        <f t="shared" si="157"/>
        <v>3710743580.9200001</v>
      </c>
      <c r="L1158" s="10">
        <v>0</v>
      </c>
      <c r="M1158" s="10">
        <v>1712669816.9092777</v>
      </c>
      <c r="N1158" s="10">
        <v>21097297.064300776</v>
      </c>
      <c r="O1158" s="10">
        <v>417646788.39999998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f t="shared" si="151"/>
        <v>5862157483.2935781</v>
      </c>
      <c r="W1158" s="29">
        <v>3710743580.9200001</v>
      </c>
      <c r="X1158" s="29">
        <f t="shared" si="152"/>
        <v>1712669816.9092777</v>
      </c>
      <c r="Y1158" s="29">
        <f t="shared" si="153"/>
        <v>438744085.46430075</v>
      </c>
      <c r="Z1158" s="29">
        <f t="shared" si="154"/>
        <v>5862157483.2935791</v>
      </c>
      <c r="AA1158" s="27">
        <v>260341569.18000001</v>
      </c>
      <c r="AB1158" s="29">
        <f t="shared" si="155"/>
        <v>5601815914.1135788</v>
      </c>
      <c r="AC1158" s="28">
        <v>0</v>
      </c>
      <c r="AD1158" s="28">
        <v>0</v>
      </c>
      <c r="AE1158" s="28"/>
      <c r="AF1158" s="27">
        <v>0</v>
      </c>
      <c r="AG1158" s="27">
        <f t="shared" si="150"/>
        <v>0</v>
      </c>
      <c r="AH1158" s="27">
        <v>292545</v>
      </c>
      <c r="AI1158" s="29">
        <f t="shared" si="156"/>
        <v>5602108459.1135788</v>
      </c>
    </row>
    <row r="1159" spans="1:35" ht="30" x14ac:dyDescent="0.25">
      <c r="A1159" s="11" t="s">
        <v>1214</v>
      </c>
      <c r="B1159" s="10" t="s">
        <v>2411</v>
      </c>
      <c r="C1159" s="10" t="s">
        <v>2340</v>
      </c>
      <c r="D1159" s="10"/>
      <c r="E1159" s="10" t="s">
        <v>1210</v>
      </c>
      <c r="F1159" s="10" t="s">
        <v>2342</v>
      </c>
      <c r="G1159" s="10">
        <v>1148815314.5799999</v>
      </c>
      <c r="H1159" s="10">
        <v>0</v>
      </c>
      <c r="I1159" s="10">
        <v>0</v>
      </c>
      <c r="J1159" s="10">
        <v>0</v>
      </c>
      <c r="K1159" s="10">
        <f t="shared" si="157"/>
        <v>1148815314.5799999</v>
      </c>
      <c r="L1159" s="10">
        <v>0</v>
      </c>
      <c r="M1159" s="10">
        <v>348422142.96060365</v>
      </c>
      <c r="N1159" s="10">
        <v>2172453.7951359004</v>
      </c>
      <c r="O1159" s="10">
        <v>42296222.420000002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f t="shared" si="151"/>
        <v>1541706133.7557397</v>
      </c>
      <c r="W1159" s="29">
        <v>1148815314.5799999</v>
      </c>
      <c r="X1159" s="29">
        <f t="shared" si="152"/>
        <v>348422142.96060365</v>
      </c>
      <c r="Y1159" s="29">
        <f t="shared" si="153"/>
        <v>44468676.215135902</v>
      </c>
      <c r="Z1159" s="29">
        <f t="shared" si="154"/>
        <v>1541706133.7557395</v>
      </c>
      <c r="AA1159" s="27">
        <v>555863597.52999997</v>
      </c>
      <c r="AB1159" s="29">
        <f t="shared" si="155"/>
        <v>985842536.22573948</v>
      </c>
      <c r="AC1159" s="28">
        <v>0</v>
      </c>
      <c r="AD1159" s="28">
        <v>0</v>
      </c>
      <c r="AE1159" s="28"/>
      <c r="AF1159" s="27">
        <v>361397370.57999998</v>
      </c>
      <c r="AG1159" s="27">
        <f t="shared" si="150"/>
        <v>361397370.57999998</v>
      </c>
      <c r="AH1159" s="27">
        <v>90247</v>
      </c>
      <c r="AI1159" s="29">
        <f t="shared" si="156"/>
        <v>1347330153.8057394</v>
      </c>
    </row>
    <row r="1160" spans="1:35" ht="30" x14ac:dyDescent="0.25">
      <c r="A1160" s="11" t="s">
        <v>1214</v>
      </c>
      <c r="B1160" s="10" t="s">
        <v>2411</v>
      </c>
      <c r="C1160" s="10" t="s">
        <v>2340</v>
      </c>
      <c r="D1160" s="10"/>
      <c r="E1160" s="10" t="s">
        <v>1211</v>
      </c>
      <c r="F1160" s="10" t="s">
        <v>2343</v>
      </c>
      <c r="G1160" s="10">
        <v>1448398338.1199999</v>
      </c>
      <c r="H1160" s="10">
        <v>0</v>
      </c>
      <c r="I1160" s="10">
        <v>0</v>
      </c>
      <c r="J1160" s="10">
        <v>0</v>
      </c>
      <c r="K1160" s="10">
        <f t="shared" si="157"/>
        <v>1448398338.1199999</v>
      </c>
      <c r="L1160" s="10">
        <v>0</v>
      </c>
      <c r="M1160" s="10">
        <v>98688461.494525343</v>
      </c>
      <c r="N1160" s="10">
        <v>619718.33443346992</v>
      </c>
      <c r="O1160" s="10">
        <v>11830316.59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f t="shared" si="151"/>
        <v>1559536834.5389588</v>
      </c>
      <c r="W1160" s="29">
        <v>1448398338.1199999</v>
      </c>
      <c r="X1160" s="29">
        <f t="shared" si="152"/>
        <v>98688461.494525343</v>
      </c>
      <c r="Y1160" s="29">
        <f t="shared" si="153"/>
        <v>12450034.92443347</v>
      </c>
      <c r="Z1160" s="29">
        <f t="shared" si="154"/>
        <v>1559536834.5389588</v>
      </c>
      <c r="AA1160" s="27">
        <v>0</v>
      </c>
      <c r="AB1160" s="29">
        <f t="shared" si="155"/>
        <v>1559536834.5389588</v>
      </c>
      <c r="AC1160" s="28">
        <v>0</v>
      </c>
      <c r="AD1160" s="28">
        <v>0</v>
      </c>
      <c r="AE1160" s="28"/>
      <c r="AF1160" s="27">
        <v>0</v>
      </c>
      <c r="AG1160" s="27">
        <f t="shared" si="150"/>
        <v>0</v>
      </c>
      <c r="AH1160" s="27">
        <v>113983</v>
      </c>
      <c r="AI1160" s="29">
        <f t="shared" si="156"/>
        <v>1559650817.5389588</v>
      </c>
    </row>
    <row r="1161" spans="1:35" ht="30" x14ac:dyDescent="0.25">
      <c r="A1161" s="11" t="s">
        <v>1214</v>
      </c>
      <c r="B1161" s="10" t="s">
        <v>2411</v>
      </c>
      <c r="C1161" s="10" t="s">
        <v>2344</v>
      </c>
      <c r="D1161" s="10"/>
      <c r="E1161" s="10" t="s">
        <v>839</v>
      </c>
      <c r="F1161" s="10" t="s">
        <v>2344</v>
      </c>
      <c r="G1161" s="10">
        <v>0</v>
      </c>
      <c r="H1161" s="10">
        <v>0</v>
      </c>
      <c r="I1161" s="10">
        <v>0</v>
      </c>
      <c r="J1161" s="10">
        <v>0</v>
      </c>
      <c r="K1161" s="10">
        <f t="shared" si="157"/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f t="shared" si="151"/>
        <v>0</v>
      </c>
      <c r="W1161" s="29">
        <v>0</v>
      </c>
      <c r="X1161" s="29">
        <f t="shared" si="152"/>
        <v>0</v>
      </c>
      <c r="Y1161" s="29">
        <f t="shared" si="153"/>
        <v>0</v>
      </c>
      <c r="Z1161" s="29">
        <f t="shared" si="154"/>
        <v>0</v>
      </c>
      <c r="AA1161" s="27">
        <v>0</v>
      </c>
      <c r="AB1161" s="29">
        <f t="shared" si="155"/>
        <v>0</v>
      </c>
      <c r="AC1161" s="28">
        <v>0</v>
      </c>
      <c r="AD1161" s="28">
        <v>0</v>
      </c>
      <c r="AE1161" s="28"/>
      <c r="AF1161" s="27">
        <v>0</v>
      </c>
      <c r="AG1161" s="27">
        <f t="shared" si="150"/>
        <v>0</v>
      </c>
      <c r="AH1161" s="27">
        <v>0</v>
      </c>
      <c r="AI1161" s="29">
        <f t="shared" si="156"/>
        <v>0</v>
      </c>
    </row>
    <row r="1162" spans="1:35" ht="30" x14ac:dyDescent="0.25">
      <c r="A1162" s="11" t="s">
        <v>1214</v>
      </c>
      <c r="B1162" s="10" t="s">
        <v>2411</v>
      </c>
      <c r="C1162" s="10" t="s">
        <v>2344</v>
      </c>
      <c r="D1162" s="10"/>
      <c r="E1162" s="10" t="s">
        <v>840</v>
      </c>
      <c r="F1162" s="10" t="s">
        <v>2345</v>
      </c>
      <c r="G1162" s="10">
        <v>2270982600.6799998</v>
      </c>
      <c r="H1162" s="10">
        <v>0</v>
      </c>
      <c r="I1162" s="10">
        <v>0</v>
      </c>
      <c r="J1162" s="10">
        <v>0</v>
      </c>
      <c r="K1162" s="10">
        <f t="shared" si="157"/>
        <v>2270982600.6799998</v>
      </c>
      <c r="L1162" s="10">
        <v>0</v>
      </c>
      <c r="M1162" s="10">
        <v>841370590.17897773</v>
      </c>
      <c r="N1162" s="10">
        <v>10722282.268887818</v>
      </c>
      <c r="O1162" s="10">
        <v>215028944.56999999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f t="shared" si="151"/>
        <v>3338104417.6978655</v>
      </c>
      <c r="W1162" s="29">
        <v>2270982600.6799998</v>
      </c>
      <c r="X1162" s="29">
        <f t="shared" si="152"/>
        <v>841370590.17897773</v>
      </c>
      <c r="Y1162" s="29">
        <f t="shared" si="153"/>
        <v>225751226.83888781</v>
      </c>
      <c r="Z1162" s="29">
        <f t="shared" si="154"/>
        <v>3338104417.697865</v>
      </c>
      <c r="AA1162" s="27">
        <v>921777079.70000005</v>
      </c>
      <c r="AB1162" s="29">
        <f t="shared" si="155"/>
        <v>2416327337.9978647</v>
      </c>
      <c r="AC1162" s="28">
        <v>0</v>
      </c>
      <c r="AD1162" s="28">
        <v>0</v>
      </c>
      <c r="AE1162" s="28"/>
      <c r="AF1162" s="27">
        <v>251891817.38</v>
      </c>
      <c r="AG1162" s="27">
        <f t="shared" ref="AG1162:AG1225" si="158">SUM(AC1162:AF1162)</f>
        <v>251891817.38</v>
      </c>
      <c r="AH1162" s="27">
        <v>174549</v>
      </c>
      <c r="AI1162" s="29">
        <f t="shared" si="156"/>
        <v>2668393704.3778648</v>
      </c>
    </row>
    <row r="1163" spans="1:35" ht="30" x14ac:dyDescent="0.25">
      <c r="A1163" s="11" t="s">
        <v>1214</v>
      </c>
      <c r="B1163" s="10" t="s">
        <v>2411</v>
      </c>
      <c r="C1163" s="10" t="s">
        <v>2344</v>
      </c>
      <c r="D1163" s="10"/>
      <c r="E1163" s="10" t="s">
        <v>1212</v>
      </c>
      <c r="F1163" s="10" t="s">
        <v>2346</v>
      </c>
      <c r="G1163" s="10">
        <v>1793405182.0999999</v>
      </c>
      <c r="H1163" s="10">
        <v>0</v>
      </c>
      <c r="I1163" s="10">
        <v>0</v>
      </c>
      <c r="J1163" s="10">
        <v>0</v>
      </c>
      <c r="K1163" s="10">
        <f t="shared" si="157"/>
        <v>1793405182.0999999</v>
      </c>
      <c r="L1163" s="10">
        <v>0</v>
      </c>
      <c r="M1163" s="10">
        <v>23064663.383695126</v>
      </c>
      <c r="N1163" s="10">
        <v>11044716.138756752</v>
      </c>
      <c r="O1163" s="10">
        <v>230394467.71000001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f t="shared" si="151"/>
        <v>2057909029.3324518</v>
      </c>
      <c r="W1163" s="29">
        <v>1793405182.0999999</v>
      </c>
      <c r="X1163" s="29">
        <f t="shared" si="152"/>
        <v>23064663.383695126</v>
      </c>
      <c r="Y1163" s="29">
        <f t="shared" si="153"/>
        <v>241439183.84875676</v>
      </c>
      <c r="Z1163" s="29">
        <f t="shared" si="154"/>
        <v>2057909029.3324518</v>
      </c>
      <c r="AA1163" s="27">
        <v>1379523968.6300001</v>
      </c>
      <c r="AB1163" s="29">
        <f t="shared" si="155"/>
        <v>678385060.70245171</v>
      </c>
      <c r="AC1163" s="28">
        <v>0</v>
      </c>
      <c r="AD1163" s="28">
        <v>0</v>
      </c>
      <c r="AE1163" s="28"/>
      <c r="AF1163" s="27">
        <v>640493792</v>
      </c>
      <c r="AG1163" s="27">
        <f t="shared" si="158"/>
        <v>640493792</v>
      </c>
      <c r="AH1163" s="27">
        <v>137821</v>
      </c>
      <c r="AI1163" s="29">
        <f t="shared" si="156"/>
        <v>1319016673.7024517</v>
      </c>
    </row>
    <row r="1164" spans="1:35" ht="30" x14ac:dyDescent="0.25">
      <c r="A1164" s="11" t="s">
        <v>1214</v>
      </c>
      <c r="B1164" s="10" t="s">
        <v>2411</v>
      </c>
      <c r="C1164" s="10" t="s">
        <v>2344</v>
      </c>
      <c r="D1164" s="10"/>
      <c r="E1164" s="10" t="s">
        <v>841</v>
      </c>
      <c r="F1164" s="10" t="s">
        <v>2347</v>
      </c>
      <c r="G1164" s="10">
        <v>1113885184.7</v>
      </c>
      <c r="H1164" s="10">
        <v>0</v>
      </c>
      <c r="I1164" s="10">
        <v>0</v>
      </c>
      <c r="J1164" s="10">
        <v>0</v>
      </c>
      <c r="K1164" s="10">
        <f t="shared" si="157"/>
        <v>1113885184.7</v>
      </c>
      <c r="L1164" s="10">
        <v>0</v>
      </c>
      <c r="M1164" s="10">
        <v>441335669.39295906</v>
      </c>
      <c r="N1164" s="10">
        <v>2726868.8990326375</v>
      </c>
      <c r="O1164" s="10">
        <v>54416930.82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f t="shared" si="151"/>
        <v>1612364653.8119917</v>
      </c>
      <c r="W1164" s="29">
        <v>1113885184.7</v>
      </c>
      <c r="X1164" s="29">
        <f t="shared" si="152"/>
        <v>441335669.39295906</v>
      </c>
      <c r="Y1164" s="29">
        <f t="shared" si="153"/>
        <v>57143799.719032638</v>
      </c>
      <c r="Z1164" s="29">
        <f t="shared" si="154"/>
        <v>1612364653.8119917</v>
      </c>
      <c r="AA1164" s="27">
        <v>0</v>
      </c>
      <c r="AB1164" s="29">
        <f t="shared" si="155"/>
        <v>1612364653.8119917</v>
      </c>
      <c r="AC1164" s="28">
        <v>0</v>
      </c>
      <c r="AD1164" s="28">
        <v>0</v>
      </c>
      <c r="AE1164" s="28"/>
      <c r="AF1164" s="27">
        <v>0</v>
      </c>
      <c r="AG1164" s="27">
        <f t="shared" si="158"/>
        <v>0</v>
      </c>
      <c r="AH1164" s="27">
        <v>86091</v>
      </c>
      <c r="AI1164" s="29">
        <f t="shared" si="156"/>
        <v>1612450744.8119917</v>
      </c>
    </row>
    <row r="1165" spans="1:35" ht="30" x14ac:dyDescent="0.25">
      <c r="A1165" s="11" t="s">
        <v>1214</v>
      </c>
      <c r="B1165" s="10" t="s">
        <v>2411</v>
      </c>
      <c r="C1165" s="10" t="s">
        <v>2344</v>
      </c>
      <c r="D1165" s="10"/>
      <c r="E1165" s="10" t="s">
        <v>842</v>
      </c>
      <c r="F1165" s="10" t="s">
        <v>2348</v>
      </c>
      <c r="G1165" s="10">
        <v>6079972370.8400002</v>
      </c>
      <c r="H1165" s="10">
        <v>0</v>
      </c>
      <c r="I1165" s="10">
        <v>0</v>
      </c>
      <c r="J1165" s="10">
        <v>0</v>
      </c>
      <c r="K1165" s="10">
        <f t="shared" si="157"/>
        <v>6079972370.8400002</v>
      </c>
      <c r="L1165" s="10">
        <v>0</v>
      </c>
      <c r="M1165" s="10">
        <v>4188580858.9623847</v>
      </c>
      <c r="N1165" s="10">
        <v>25677912.216916442</v>
      </c>
      <c r="O1165" s="10">
        <v>523450474.87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f t="shared" si="151"/>
        <v>10817681616.889303</v>
      </c>
      <c r="W1165" s="29">
        <v>6079972370.8400002</v>
      </c>
      <c r="X1165" s="29">
        <f t="shared" si="152"/>
        <v>4188580858.9623847</v>
      </c>
      <c r="Y1165" s="29">
        <f t="shared" si="153"/>
        <v>549128387.08691645</v>
      </c>
      <c r="Z1165" s="29">
        <f t="shared" si="154"/>
        <v>10817681616.889301</v>
      </c>
      <c r="AA1165" s="27">
        <v>5535445429.3599997</v>
      </c>
      <c r="AB1165" s="29">
        <f t="shared" si="155"/>
        <v>5282236187.5293016</v>
      </c>
      <c r="AC1165" s="28">
        <v>0</v>
      </c>
      <c r="AD1165" s="28">
        <v>0</v>
      </c>
      <c r="AE1165" s="28"/>
      <c r="AF1165" s="27">
        <v>0</v>
      </c>
      <c r="AG1165" s="27">
        <f t="shared" si="158"/>
        <v>0</v>
      </c>
      <c r="AH1165" s="27">
        <v>467496</v>
      </c>
      <c r="AI1165" s="29">
        <f t="shared" si="156"/>
        <v>5282703683.5293016</v>
      </c>
    </row>
    <row r="1166" spans="1:35" ht="30" x14ac:dyDescent="0.25">
      <c r="A1166" s="11" t="s">
        <v>1215</v>
      </c>
      <c r="B1166" s="10" t="s">
        <v>2406</v>
      </c>
      <c r="C1166" s="10" t="s">
        <v>1288</v>
      </c>
      <c r="D1166" s="10"/>
      <c r="E1166" s="10" t="s">
        <v>9</v>
      </c>
      <c r="F1166" s="10" t="s">
        <v>1288</v>
      </c>
      <c r="G1166" s="10">
        <v>0</v>
      </c>
      <c r="H1166" s="10">
        <v>0</v>
      </c>
      <c r="I1166" s="10">
        <v>0</v>
      </c>
      <c r="J1166" s="10">
        <v>0</v>
      </c>
      <c r="K1166" s="10">
        <f t="shared" si="157"/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f t="shared" si="151"/>
        <v>0</v>
      </c>
      <c r="W1166" s="29">
        <v>0</v>
      </c>
      <c r="X1166" s="29">
        <f t="shared" si="152"/>
        <v>0</v>
      </c>
      <c r="Y1166" s="29">
        <f t="shared" si="153"/>
        <v>0</v>
      </c>
      <c r="Z1166" s="29">
        <f t="shared" si="154"/>
        <v>0</v>
      </c>
      <c r="AA1166" s="27">
        <v>0</v>
      </c>
      <c r="AB1166" s="29">
        <f t="shared" si="155"/>
        <v>0</v>
      </c>
      <c r="AC1166" s="28">
        <v>0</v>
      </c>
      <c r="AD1166" s="28">
        <v>0</v>
      </c>
      <c r="AE1166" s="28"/>
      <c r="AF1166" s="27">
        <v>0</v>
      </c>
      <c r="AG1166" s="27">
        <f t="shared" si="158"/>
        <v>0</v>
      </c>
      <c r="AH1166" s="27">
        <v>0</v>
      </c>
      <c r="AI1166" s="29">
        <f t="shared" si="156"/>
        <v>0</v>
      </c>
    </row>
    <row r="1167" spans="1:35" ht="30" x14ac:dyDescent="0.25">
      <c r="A1167" s="11" t="s">
        <v>1215</v>
      </c>
      <c r="B1167" s="10" t="s">
        <v>2406</v>
      </c>
      <c r="C1167" s="10" t="s">
        <v>1288</v>
      </c>
      <c r="D1167" s="10"/>
      <c r="E1167" s="10" t="s">
        <v>10</v>
      </c>
      <c r="F1167" s="10" t="s">
        <v>1289</v>
      </c>
      <c r="G1167" s="10">
        <v>0</v>
      </c>
      <c r="H1167" s="10">
        <v>0</v>
      </c>
      <c r="I1167" s="10">
        <v>0</v>
      </c>
      <c r="J1167" s="10">
        <v>0</v>
      </c>
      <c r="K1167" s="10">
        <f t="shared" si="157"/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f t="shared" si="151"/>
        <v>0</v>
      </c>
      <c r="W1167" s="29">
        <v>0</v>
      </c>
      <c r="X1167" s="29">
        <f t="shared" si="152"/>
        <v>0</v>
      </c>
      <c r="Y1167" s="29">
        <f t="shared" si="153"/>
        <v>0</v>
      </c>
      <c r="Z1167" s="29">
        <f t="shared" si="154"/>
        <v>0</v>
      </c>
      <c r="AA1167" s="27">
        <v>0</v>
      </c>
      <c r="AB1167" s="29">
        <f t="shared" si="155"/>
        <v>0</v>
      </c>
      <c r="AC1167" s="28">
        <v>0</v>
      </c>
      <c r="AD1167" s="28">
        <v>0</v>
      </c>
      <c r="AE1167" s="28"/>
      <c r="AF1167" s="27">
        <v>0</v>
      </c>
      <c r="AG1167" s="27">
        <f t="shared" si="158"/>
        <v>0</v>
      </c>
      <c r="AH1167" s="27">
        <v>0</v>
      </c>
      <c r="AI1167" s="29">
        <f t="shared" si="156"/>
        <v>0</v>
      </c>
    </row>
    <row r="1168" spans="1:35" ht="30" x14ac:dyDescent="0.25">
      <c r="A1168" s="11" t="s">
        <v>1215</v>
      </c>
      <c r="B1168" s="10" t="s">
        <v>2406</v>
      </c>
      <c r="C1168" s="10" t="s">
        <v>1288</v>
      </c>
      <c r="D1168" s="10"/>
      <c r="E1168" s="10" t="s">
        <v>11</v>
      </c>
      <c r="F1168" s="10" t="s">
        <v>1290</v>
      </c>
      <c r="G1168" s="10">
        <v>181352066.30000001</v>
      </c>
      <c r="H1168" s="10">
        <v>0</v>
      </c>
      <c r="I1168" s="10">
        <v>0</v>
      </c>
      <c r="J1168" s="10">
        <v>0</v>
      </c>
      <c r="K1168" s="10">
        <f t="shared" si="157"/>
        <v>181352066.30000001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f t="shared" si="151"/>
        <v>181352066.30000001</v>
      </c>
      <c r="W1168" s="29">
        <v>181352066.30000001</v>
      </c>
      <c r="X1168" s="29">
        <f t="shared" si="152"/>
        <v>0</v>
      </c>
      <c r="Y1168" s="29">
        <f t="shared" si="153"/>
        <v>0</v>
      </c>
      <c r="Z1168" s="29">
        <f t="shared" si="154"/>
        <v>181352066.30000001</v>
      </c>
      <c r="AA1168" s="27">
        <v>0</v>
      </c>
      <c r="AB1168" s="29">
        <f t="shared" si="155"/>
        <v>181352066.30000001</v>
      </c>
      <c r="AC1168" s="28">
        <v>0</v>
      </c>
      <c r="AD1168" s="28">
        <v>0</v>
      </c>
      <c r="AE1168" s="28"/>
      <c r="AF1168" s="27">
        <v>0</v>
      </c>
      <c r="AG1168" s="27">
        <f t="shared" si="158"/>
        <v>0</v>
      </c>
      <c r="AH1168" s="27">
        <v>13946</v>
      </c>
      <c r="AI1168" s="29">
        <f t="shared" si="156"/>
        <v>181366012.30000001</v>
      </c>
    </row>
    <row r="1169" spans="1:35" ht="30" x14ac:dyDescent="0.25">
      <c r="A1169" s="11" t="s">
        <v>1215</v>
      </c>
      <c r="B1169" s="10" t="s">
        <v>2406</v>
      </c>
      <c r="C1169" s="10" t="s">
        <v>1288</v>
      </c>
      <c r="D1169" s="10"/>
      <c r="E1169" s="10" t="s">
        <v>865</v>
      </c>
      <c r="F1169" s="10" t="s">
        <v>1291</v>
      </c>
      <c r="G1169" s="10">
        <v>73684527.079999998</v>
      </c>
      <c r="H1169" s="10">
        <v>0</v>
      </c>
      <c r="I1169" s="10">
        <v>0</v>
      </c>
      <c r="J1169" s="10">
        <v>0</v>
      </c>
      <c r="K1169" s="10">
        <f t="shared" si="157"/>
        <v>73684527.079999998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f t="shared" si="151"/>
        <v>73684527.079999998</v>
      </c>
      <c r="W1169" s="29">
        <v>73684527.079999998</v>
      </c>
      <c r="X1169" s="29">
        <f t="shared" si="152"/>
        <v>0</v>
      </c>
      <c r="Y1169" s="29">
        <f t="shared" si="153"/>
        <v>0</v>
      </c>
      <c r="Z1169" s="29">
        <f t="shared" si="154"/>
        <v>73684527.079999998</v>
      </c>
      <c r="AA1169" s="27">
        <v>0</v>
      </c>
      <c r="AB1169" s="29">
        <f t="shared" si="155"/>
        <v>73684527.079999998</v>
      </c>
      <c r="AC1169" s="28">
        <v>0</v>
      </c>
      <c r="AD1169" s="28">
        <v>0</v>
      </c>
      <c r="AE1169" s="28"/>
      <c r="AF1169" s="27">
        <v>0</v>
      </c>
      <c r="AG1169" s="27">
        <f t="shared" si="158"/>
        <v>0</v>
      </c>
      <c r="AH1169" s="27">
        <v>5603</v>
      </c>
      <c r="AI1169" s="29">
        <f t="shared" si="156"/>
        <v>73690130.079999998</v>
      </c>
    </row>
    <row r="1170" spans="1:35" ht="30" x14ac:dyDescent="0.25">
      <c r="A1170" s="11" t="s">
        <v>1215</v>
      </c>
      <c r="B1170" s="10" t="s">
        <v>2406</v>
      </c>
      <c r="C1170" s="10" t="s">
        <v>1288</v>
      </c>
      <c r="D1170" s="10"/>
      <c r="E1170" s="10" t="s">
        <v>866</v>
      </c>
      <c r="F1170" s="10" t="s">
        <v>1292</v>
      </c>
      <c r="G1170" s="10">
        <v>95205044.989999995</v>
      </c>
      <c r="H1170" s="10">
        <v>0</v>
      </c>
      <c r="I1170" s="10">
        <v>0</v>
      </c>
      <c r="J1170" s="10">
        <v>0</v>
      </c>
      <c r="K1170" s="10">
        <f t="shared" si="157"/>
        <v>95205044.989999995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f t="shared" si="151"/>
        <v>95205044.989999995</v>
      </c>
      <c r="W1170" s="29">
        <v>95205044.989999995</v>
      </c>
      <c r="X1170" s="29">
        <f t="shared" si="152"/>
        <v>0</v>
      </c>
      <c r="Y1170" s="29">
        <f t="shared" si="153"/>
        <v>0</v>
      </c>
      <c r="Z1170" s="29">
        <f t="shared" si="154"/>
        <v>95205044.989999995</v>
      </c>
      <c r="AA1170" s="27">
        <v>0</v>
      </c>
      <c r="AB1170" s="29">
        <f t="shared" si="155"/>
        <v>95205044.989999995</v>
      </c>
      <c r="AC1170" s="28">
        <v>0</v>
      </c>
      <c r="AD1170" s="28">
        <v>0</v>
      </c>
      <c r="AE1170" s="28"/>
      <c r="AF1170" s="27">
        <v>0</v>
      </c>
      <c r="AG1170" s="27">
        <f t="shared" si="158"/>
        <v>0</v>
      </c>
      <c r="AH1170" s="27">
        <v>7330</v>
      </c>
      <c r="AI1170" s="29">
        <f t="shared" si="156"/>
        <v>95212374.989999995</v>
      </c>
    </row>
    <row r="1171" spans="1:35" ht="30" x14ac:dyDescent="0.25">
      <c r="A1171" s="11" t="s">
        <v>1215</v>
      </c>
      <c r="B1171" s="10" t="s">
        <v>2406</v>
      </c>
      <c r="C1171" s="10" t="s">
        <v>1288</v>
      </c>
      <c r="D1171" s="10"/>
      <c r="E1171" s="10" t="s">
        <v>12</v>
      </c>
      <c r="F1171" s="10" t="s">
        <v>1293</v>
      </c>
      <c r="G1171" s="10">
        <v>212407919.5</v>
      </c>
      <c r="H1171" s="10">
        <v>0</v>
      </c>
      <c r="I1171" s="10">
        <v>0</v>
      </c>
      <c r="J1171" s="10">
        <v>0</v>
      </c>
      <c r="K1171" s="10">
        <f t="shared" si="157"/>
        <v>212407919.5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f t="shared" si="151"/>
        <v>212407919.5</v>
      </c>
      <c r="W1171" s="29">
        <v>212407919.5</v>
      </c>
      <c r="X1171" s="29">
        <f t="shared" si="152"/>
        <v>0</v>
      </c>
      <c r="Y1171" s="29">
        <f t="shared" si="153"/>
        <v>0</v>
      </c>
      <c r="Z1171" s="29">
        <f t="shared" si="154"/>
        <v>212407919.5</v>
      </c>
      <c r="AA1171" s="27">
        <v>0</v>
      </c>
      <c r="AB1171" s="29">
        <f t="shared" si="155"/>
        <v>212407919.5</v>
      </c>
      <c r="AC1171" s="28">
        <v>0</v>
      </c>
      <c r="AD1171" s="28">
        <v>0</v>
      </c>
      <c r="AE1171" s="28"/>
      <c r="AF1171" s="27">
        <v>0</v>
      </c>
      <c r="AG1171" s="27">
        <f t="shared" si="158"/>
        <v>0</v>
      </c>
      <c r="AH1171" s="27">
        <v>13304</v>
      </c>
      <c r="AI1171" s="29">
        <f t="shared" si="156"/>
        <v>212421223.5</v>
      </c>
    </row>
    <row r="1172" spans="1:35" ht="30" x14ac:dyDescent="0.25">
      <c r="A1172" s="11" t="s">
        <v>1215</v>
      </c>
      <c r="B1172" s="10" t="s">
        <v>2406</v>
      </c>
      <c r="C1172" s="10" t="s">
        <v>1288</v>
      </c>
      <c r="D1172" s="10"/>
      <c r="E1172" s="10" t="s">
        <v>13</v>
      </c>
      <c r="F1172" s="10" t="s">
        <v>1294</v>
      </c>
      <c r="G1172" s="10">
        <v>269309824.77999997</v>
      </c>
      <c r="H1172" s="10">
        <v>0</v>
      </c>
      <c r="I1172" s="10">
        <v>0</v>
      </c>
      <c r="J1172" s="10">
        <v>0</v>
      </c>
      <c r="K1172" s="10">
        <f t="shared" si="157"/>
        <v>269309824.77999997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f t="shared" si="151"/>
        <v>269309824.77999997</v>
      </c>
      <c r="W1172" s="29">
        <v>269309824.77999997</v>
      </c>
      <c r="X1172" s="29">
        <f t="shared" si="152"/>
        <v>0</v>
      </c>
      <c r="Y1172" s="29">
        <f t="shared" si="153"/>
        <v>0</v>
      </c>
      <c r="Z1172" s="29">
        <f t="shared" si="154"/>
        <v>269309824.77999997</v>
      </c>
      <c r="AA1172" s="27">
        <v>0</v>
      </c>
      <c r="AB1172" s="29">
        <f t="shared" si="155"/>
        <v>269309824.77999997</v>
      </c>
      <c r="AC1172" s="28">
        <v>0</v>
      </c>
      <c r="AD1172" s="28">
        <v>0</v>
      </c>
      <c r="AE1172" s="28"/>
      <c r="AF1172" s="27">
        <v>0</v>
      </c>
      <c r="AG1172" s="27">
        <f t="shared" si="158"/>
        <v>0</v>
      </c>
      <c r="AH1172" s="27">
        <v>20787</v>
      </c>
      <c r="AI1172" s="29">
        <f t="shared" si="156"/>
        <v>269330611.77999997</v>
      </c>
    </row>
    <row r="1173" spans="1:35" ht="30" x14ac:dyDescent="0.25">
      <c r="A1173" s="11" t="s">
        <v>1215</v>
      </c>
      <c r="B1173" s="10" t="s">
        <v>2406</v>
      </c>
      <c r="C1173" s="10" t="s">
        <v>1288</v>
      </c>
      <c r="D1173" s="10"/>
      <c r="E1173" s="10" t="s">
        <v>14</v>
      </c>
      <c r="F1173" s="10" t="s">
        <v>1295</v>
      </c>
      <c r="G1173" s="10">
        <v>291024561.5</v>
      </c>
      <c r="H1173" s="10">
        <v>0</v>
      </c>
      <c r="I1173" s="10">
        <v>0</v>
      </c>
      <c r="J1173" s="10">
        <v>0</v>
      </c>
      <c r="K1173" s="10">
        <f t="shared" si="157"/>
        <v>291024561.5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f t="shared" si="151"/>
        <v>291024561.5</v>
      </c>
      <c r="W1173" s="29">
        <v>291024561.5</v>
      </c>
      <c r="X1173" s="29">
        <f t="shared" si="152"/>
        <v>0</v>
      </c>
      <c r="Y1173" s="29">
        <f t="shared" si="153"/>
        <v>0</v>
      </c>
      <c r="Z1173" s="29">
        <f t="shared" si="154"/>
        <v>291024561.5</v>
      </c>
      <c r="AA1173" s="27">
        <v>0</v>
      </c>
      <c r="AB1173" s="29">
        <f t="shared" si="155"/>
        <v>291024561.5</v>
      </c>
      <c r="AC1173" s="28">
        <v>0</v>
      </c>
      <c r="AD1173" s="28">
        <v>0</v>
      </c>
      <c r="AE1173" s="28"/>
      <c r="AF1173" s="27">
        <v>0</v>
      </c>
      <c r="AG1173" s="27">
        <f t="shared" si="158"/>
        <v>0</v>
      </c>
      <c r="AH1173" s="27">
        <v>17646</v>
      </c>
      <c r="AI1173" s="29">
        <f t="shared" si="156"/>
        <v>291042207.5</v>
      </c>
    </row>
    <row r="1174" spans="1:35" ht="30" x14ac:dyDescent="0.25">
      <c r="A1174" s="11" t="s">
        <v>1215</v>
      </c>
      <c r="B1174" s="10" t="s">
        <v>2406</v>
      </c>
      <c r="C1174" s="10" t="s">
        <v>1288</v>
      </c>
      <c r="D1174" s="10"/>
      <c r="E1174" s="10" t="s">
        <v>15</v>
      </c>
      <c r="F1174" s="10" t="s">
        <v>1296</v>
      </c>
      <c r="G1174" s="10">
        <v>104994558.84</v>
      </c>
      <c r="H1174" s="10">
        <v>0</v>
      </c>
      <c r="I1174" s="10">
        <v>0</v>
      </c>
      <c r="J1174" s="10">
        <v>0</v>
      </c>
      <c r="K1174" s="10">
        <f t="shared" si="157"/>
        <v>104994558.84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f t="shared" si="151"/>
        <v>104994558.84</v>
      </c>
      <c r="W1174" s="29">
        <v>104994558.84</v>
      </c>
      <c r="X1174" s="29">
        <f t="shared" si="152"/>
        <v>0</v>
      </c>
      <c r="Y1174" s="29">
        <f t="shared" si="153"/>
        <v>0</v>
      </c>
      <c r="Z1174" s="29">
        <f t="shared" si="154"/>
        <v>104994558.84</v>
      </c>
      <c r="AA1174" s="27">
        <v>0</v>
      </c>
      <c r="AB1174" s="29">
        <f t="shared" si="155"/>
        <v>104994558.84</v>
      </c>
      <c r="AC1174" s="28">
        <v>0</v>
      </c>
      <c r="AD1174" s="28">
        <v>0</v>
      </c>
      <c r="AE1174" s="28"/>
      <c r="AF1174" s="27">
        <v>0</v>
      </c>
      <c r="AG1174" s="27">
        <f t="shared" si="158"/>
        <v>0</v>
      </c>
      <c r="AH1174" s="27">
        <v>8129</v>
      </c>
      <c r="AI1174" s="29">
        <f t="shared" si="156"/>
        <v>105002687.84</v>
      </c>
    </row>
    <row r="1175" spans="1:35" ht="30" x14ac:dyDescent="0.25">
      <c r="A1175" s="11" t="s">
        <v>1215</v>
      </c>
      <c r="B1175" s="10" t="s">
        <v>2406</v>
      </c>
      <c r="C1175" s="10" t="s">
        <v>1288</v>
      </c>
      <c r="D1175" s="10"/>
      <c r="E1175" s="10" t="s">
        <v>867</v>
      </c>
      <c r="F1175" s="10" t="s">
        <v>1297</v>
      </c>
      <c r="G1175" s="10">
        <v>179585356.21000001</v>
      </c>
      <c r="H1175" s="10">
        <v>0</v>
      </c>
      <c r="I1175" s="10">
        <v>0</v>
      </c>
      <c r="J1175" s="10">
        <v>0</v>
      </c>
      <c r="K1175" s="10">
        <f t="shared" si="157"/>
        <v>179585356.21000001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f t="shared" si="151"/>
        <v>179585356.21000001</v>
      </c>
      <c r="W1175" s="29">
        <v>179585356.21000001</v>
      </c>
      <c r="X1175" s="29">
        <f t="shared" si="152"/>
        <v>0</v>
      </c>
      <c r="Y1175" s="29">
        <f t="shared" si="153"/>
        <v>0</v>
      </c>
      <c r="Z1175" s="29">
        <f t="shared" si="154"/>
        <v>179585356.21000001</v>
      </c>
      <c r="AA1175" s="27">
        <v>0</v>
      </c>
      <c r="AB1175" s="29">
        <f t="shared" si="155"/>
        <v>179585356.21000001</v>
      </c>
      <c r="AC1175" s="28">
        <v>0</v>
      </c>
      <c r="AD1175" s="28">
        <v>0</v>
      </c>
      <c r="AE1175" s="28"/>
      <c r="AF1175" s="27">
        <v>0</v>
      </c>
      <c r="AG1175" s="27">
        <f t="shared" si="158"/>
        <v>0</v>
      </c>
      <c r="AH1175" s="27">
        <v>14012</v>
      </c>
      <c r="AI1175" s="29">
        <f t="shared" si="156"/>
        <v>179599368.21000001</v>
      </c>
    </row>
    <row r="1176" spans="1:35" ht="30" x14ac:dyDescent="0.25">
      <c r="A1176" s="11" t="s">
        <v>1215</v>
      </c>
      <c r="B1176" s="10" t="s">
        <v>2406</v>
      </c>
      <c r="C1176" s="10" t="s">
        <v>1288</v>
      </c>
      <c r="D1176" s="10"/>
      <c r="E1176" s="10" t="s">
        <v>16</v>
      </c>
      <c r="F1176" s="10" t="s">
        <v>1298</v>
      </c>
      <c r="G1176" s="10">
        <v>266835979.80000001</v>
      </c>
      <c r="H1176" s="10">
        <v>0</v>
      </c>
      <c r="I1176" s="10">
        <v>0</v>
      </c>
      <c r="J1176" s="10">
        <v>0</v>
      </c>
      <c r="K1176" s="10">
        <f t="shared" si="157"/>
        <v>266835979.80000001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f t="shared" si="151"/>
        <v>266835979.80000001</v>
      </c>
      <c r="W1176" s="29">
        <v>266835979.80000001</v>
      </c>
      <c r="X1176" s="29">
        <f t="shared" si="152"/>
        <v>0</v>
      </c>
      <c r="Y1176" s="29">
        <f t="shared" si="153"/>
        <v>0</v>
      </c>
      <c r="Z1176" s="29">
        <f t="shared" si="154"/>
        <v>266835979.80000001</v>
      </c>
      <c r="AA1176" s="27">
        <v>0</v>
      </c>
      <c r="AB1176" s="29">
        <f t="shared" si="155"/>
        <v>266835979.80000001</v>
      </c>
      <c r="AC1176" s="28">
        <v>0</v>
      </c>
      <c r="AD1176" s="28">
        <v>0</v>
      </c>
      <c r="AE1176" s="28"/>
      <c r="AF1176" s="27">
        <v>0</v>
      </c>
      <c r="AG1176" s="27">
        <f t="shared" si="158"/>
        <v>0</v>
      </c>
      <c r="AH1176" s="27">
        <v>20676</v>
      </c>
      <c r="AI1176" s="29">
        <f t="shared" si="156"/>
        <v>266856655.80000001</v>
      </c>
    </row>
    <row r="1177" spans="1:35" ht="30" x14ac:dyDescent="0.25">
      <c r="A1177" s="11" t="s">
        <v>1215</v>
      </c>
      <c r="B1177" s="10" t="s">
        <v>2406</v>
      </c>
      <c r="C1177" s="10" t="s">
        <v>1288</v>
      </c>
      <c r="D1177" s="10"/>
      <c r="E1177" s="10" t="s">
        <v>17</v>
      </c>
      <c r="F1177" s="10" t="s">
        <v>1299</v>
      </c>
      <c r="G1177" s="10">
        <v>247561271.30000001</v>
      </c>
      <c r="H1177" s="10">
        <v>0</v>
      </c>
      <c r="I1177" s="10">
        <v>0</v>
      </c>
      <c r="J1177" s="10">
        <v>0</v>
      </c>
      <c r="K1177" s="10">
        <f t="shared" si="157"/>
        <v>247561271.30000001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f t="shared" si="151"/>
        <v>247561271.30000001</v>
      </c>
      <c r="W1177" s="29">
        <v>247561271.30000001</v>
      </c>
      <c r="X1177" s="29">
        <f t="shared" si="152"/>
        <v>0</v>
      </c>
      <c r="Y1177" s="29">
        <f t="shared" si="153"/>
        <v>0</v>
      </c>
      <c r="Z1177" s="29">
        <f t="shared" si="154"/>
        <v>247561271.30000001</v>
      </c>
      <c r="AA1177" s="27">
        <v>0</v>
      </c>
      <c r="AB1177" s="29">
        <f t="shared" si="155"/>
        <v>247561271.30000001</v>
      </c>
      <c r="AC1177" s="28">
        <v>0</v>
      </c>
      <c r="AD1177" s="28">
        <v>0</v>
      </c>
      <c r="AE1177" s="28"/>
      <c r="AF1177" s="27">
        <v>0</v>
      </c>
      <c r="AG1177" s="27">
        <f t="shared" si="158"/>
        <v>0</v>
      </c>
      <c r="AH1177" s="27">
        <v>15761</v>
      </c>
      <c r="AI1177" s="29">
        <f t="shared" si="156"/>
        <v>247577032.30000001</v>
      </c>
    </row>
    <row r="1178" spans="1:35" ht="30" x14ac:dyDescent="0.25">
      <c r="A1178" s="11" t="s">
        <v>1215</v>
      </c>
      <c r="B1178" s="10" t="s">
        <v>2406</v>
      </c>
      <c r="C1178" s="10" t="s">
        <v>1288</v>
      </c>
      <c r="D1178" s="10"/>
      <c r="E1178" s="10" t="s">
        <v>868</v>
      </c>
      <c r="F1178" s="10" t="s">
        <v>1300</v>
      </c>
      <c r="G1178" s="10">
        <v>130343569.43000001</v>
      </c>
      <c r="H1178" s="10">
        <v>0</v>
      </c>
      <c r="I1178" s="10">
        <v>0</v>
      </c>
      <c r="J1178" s="10">
        <v>0</v>
      </c>
      <c r="K1178" s="10">
        <f t="shared" si="157"/>
        <v>130343569.43000001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f t="shared" si="151"/>
        <v>130343569.43000001</v>
      </c>
      <c r="W1178" s="29">
        <v>130343569.43000001</v>
      </c>
      <c r="X1178" s="29">
        <f t="shared" si="152"/>
        <v>0</v>
      </c>
      <c r="Y1178" s="29">
        <f t="shared" si="153"/>
        <v>0</v>
      </c>
      <c r="Z1178" s="29">
        <f t="shared" si="154"/>
        <v>130343569.43000001</v>
      </c>
      <c r="AA1178" s="27">
        <v>0</v>
      </c>
      <c r="AB1178" s="29">
        <f t="shared" si="155"/>
        <v>130343569.43000001</v>
      </c>
      <c r="AC1178" s="28">
        <v>0</v>
      </c>
      <c r="AD1178" s="28">
        <v>0</v>
      </c>
      <c r="AE1178" s="28"/>
      <c r="AF1178" s="27">
        <v>0</v>
      </c>
      <c r="AG1178" s="27">
        <f t="shared" si="158"/>
        <v>0</v>
      </c>
      <c r="AH1178" s="27">
        <v>10101</v>
      </c>
      <c r="AI1178" s="29">
        <f t="shared" si="156"/>
        <v>130353670.43000001</v>
      </c>
    </row>
    <row r="1179" spans="1:35" ht="30" x14ac:dyDescent="0.25">
      <c r="A1179" s="11" t="s">
        <v>1215</v>
      </c>
      <c r="B1179" s="10" t="s">
        <v>2406</v>
      </c>
      <c r="C1179" s="10" t="s">
        <v>1288</v>
      </c>
      <c r="D1179" s="10"/>
      <c r="E1179" s="10" t="s">
        <v>18</v>
      </c>
      <c r="F1179" s="10" t="s">
        <v>1301</v>
      </c>
      <c r="G1179" s="10">
        <v>385844483.06</v>
      </c>
      <c r="H1179" s="10">
        <v>0</v>
      </c>
      <c r="I1179" s="10">
        <v>0</v>
      </c>
      <c r="J1179" s="10">
        <v>0</v>
      </c>
      <c r="K1179" s="10">
        <f t="shared" si="157"/>
        <v>385844483.06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f t="shared" si="151"/>
        <v>385844483.06</v>
      </c>
      <c r="W1179" s="29">
        <v>385844483.06</v>
      </c>
      <c r="X1179" s="29">
        <f t="shared" si="152"/>
        <v>0</v>
      </c>
      <c r="Y1179" s="29">
        <f t="shared" si="153"/>
        <v>0</v>
      </c>
      <c r="Z1179" s="29">
        <f t="shared" si="154"/>
        <v>385844483.06</v>
      </c>
      <c r="AA1179" s="27">
        <v>0</v>
      </c>
      <c r="AB1179" s="29">
        <f t="shared" si="155"/>
        <v>385844483.06</v>
      </c>
      <c r="AC1179" s="28">
        <v>0</v>
      </c>
      <c r="AD1179" s="28">
        <v>0</v>
      </c>
      <c r="AE1179" s="28"/>
      <c r="AF1179" s="27">
        <v>0</v>
      </c>
      <c r="AG1179" s="27">
        <f t="shared" si="158"/>
        <v>0</v>
      </c>
      <c r="AH1179" s="27">
        <v>30039</v>
      </c>
      <c r="AI1179" s="29">
        <f t="shared" si="156"/>
        <v>385874522.06</v>
      </c>
    </row>
    <row r="1180" spans="1:35" ht="30" x14ac:dyDescent="0.25">
      <c r="A1180" s="11" t="s">
        <v>1215</v>
      </c>
      <c r="B1180" s="10" t="s">
        <v>2406</v>
      </c>
      <c r="C1180" s="10" t="s">
        <v>1288</v>
      </c>
      <c r="D1180" s="10"/>
      <c r="E1180" s="10" t="s">
        <v>869</v>
      </c>
      <c r="F1180" s="10" t="s">
        <v>1302</v>
      </c>
      <c r="G1180" s="10">
        <v>523589039.63999999</v>
      </c>
      <c r="H1180" s="10">
        <v>0</v>
      </c>
      <c r="I1180" s="10">
        <v>0</v>
      </c>
      <c r="J1180" s="10">
        <v>0</v>
      </c>
      <c r="K1180" s="10">
        <f t="shared" si="157"/>
        <v>523589039.63999999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f t="shared" si="151"/>
        <v>523589039.63999999</v>
      </c>
      <c r="W1180" s="29">
        <v>523589039.63999999</v>
      </c>
      <c r="X1180" s="29">
        <f t="shared" si="152"/>
        <v>0</v>
      </c>
      <c r="Y1180" s="29">
        <f t="shared" si="153"/>
        <v>0</v>
      </c>
      <c r="Z1180" s="29">
        <f t="shared" si="154"/>
        <v>523589039.63999999</v>
      </c>
      <c r="AA1180" s="27">
        <v>0</v>
      </c>
      <c r="AB1180" s="29">
        <f t="shared" si="155"/>
        <v>523589039.63999999</v>
      </c>
      <c r="AC1180" s="28">
        <v>0</v>
      </c>
      <c r="AD1180" s="28">
        <v>0</v>
      </c>
      <c r="AE1180" s="28"/>
      <c r="AF1180" s="27">
        <v>0</v>
      </c>
      <c r="AG1180" s="27">
        <f t="shared" si="158"/>
        <v>0</v>
      </c>
      <c r="AH1180" s="27">
        <v>40350</v>
      </c>
      <c r="AI1180" s="29">
        <f t="shared" si="156"/>
        <v>523629389.63999999</v>
      </c>
    </row>
    <row r="1181" spans="1:35" ht="30" x14ac:dyDescent="0.25">
      <c r="A1181" s="11" t="s">
        <v>1215</v>
      </c>
      <c r="B1181" s="10" t="s">
        <v>2406</v>
      </c>
      <c r="C1181" s="10" t="s">
        <v>1288</v>
      </c>
      <c r="D1181" s="10"/>
      <c r="E1181" s="10" t="s">
        <v>870</v>
      </c>
      <c r="F1181" s="10" t="s">
        <v>1303</v>
      </c>
      <c r="G1181" s="10">
        <v>138036632.74000001</v>
      </c>
      <c r="H1181" s="10">
        <v>0</v>
      </c>
      <c r="I1181" s="10">
        <v>0</v>
      </c>
      <c r="J1181" s="10">
        <v>0</v>
      </c>
      <c r="K1181" s="10">
        <f t="shared" si="157"/>
        <v>138036632.74000001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f t="shared" si="151"/>
        <v>138036632.74000001</v>
      </c>
      <c r="W1181" s="29">
        <v>138036632.74000001</v>
      </c>
      <c r="X1181" s="29">
        <f t="shared" si="152"/>
        <v>0</v>
      </c>
      <c r="Y1181" s="29">
        <f t="shared" si="153"/>
        <v>0</v>
      </c>
      <c r="Z1181" s="29">
        <f t="shared" si="154"/>
        <v>138036632.74000001</v>
      </c>
      <c r="AA1181" s="27">
        <v>0</v>
      </c>
      <c r="AB1181" s="29">
        <f t="shared" si="155"/>
        <v>138036632.74000001</v>
      </c>
      <c r="AC1181" s="28">
        <v>0</v>
      </c>
      <c r="AD1181" s="28">
        <v>0</v>
      </c>
      <c r="AE1181" s="28"/>
      <c r="AF1181" s="27">
        <v>0</v>
      </c>
      <c r="AG1181" s="27">
        <f t="shared" si="158"/>
        <v>0</v>
      </c>
      <c r="AH1181" s="27">
        <v>10620</v>
      </c>
      <c r="AI1181" s="29">
        <f t="shared" si="156"/>
        <v>138047252.74000001</v>
      </c>
    </row>
    <row r="1182" spans="1:35" ht="30" x14ac:dyDescent="0.25">
      <c r="A1182" s="11" t="s">
        <v>1215</v>
      </c>
      <c r="B1182" s="10" t="s">
        <v>2406</v>
      </c>
      <c r="C1182" s="10" t="s">
        <v>1288</v>
      </c>
      <c r="D1182" s="10"/>
      <c r="E1182" s="10" t="s">
        <v>871</v>
      </c>
      <c r="F1182" s="10" t="s">
        <v>1304</v>
      </c>
      <c r="G1182" s="10">
        <v>72364914.019999996</v>
      </c>
      <c r="H1182" s="10">
        <v>0</v>
      </c>
      <c r="I1182" s="10">
        <v>0</v>
      </c>
      <c r="J1182" s="10">
        <v>0</v>
      </c>
      <c r="K1182" s="10">
        <f t="shared" si="157"/>
        <v>72364914.019999996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f t="shared" si="151"/>
        <v>72364914.019999996</v>
      </c>
      <c r="W1182" s="29">
        <v>72364914.019999996</v>
      </c>
      <c r="X1182" s="29">
        <f t="shared" si="152"/>
        <v>0</v>
      </c>
      <c r="Y1182" s="29">
        <f t="shared" si="153"/>
        <v>0</v>
      </c>
      <c r="Z1182" s="29">
        <f t="shared" si="154"/>
        <v>72364914.019999996</v>
      </c>
      <c r="AA1182" s="27">
        <v>0</v>
      </c>
      <c r="AB1182" s="29">
        <f t="shared" si="155"/>
        <v>72364914.019999996</v>
      </c>
      <c r="AC1182" s="28">
        <v>0</v>
      </c>
      <c r="AD1182" s="28">
        <v>0</v>
      </c>
      <c r="AE1182" s="28"/>
      <c r="AF1182" s="27">
        <v>0</v>
      </c>
      <c r="AG1182" s="27">
        <f t="shared" si="158"/>
        <v>0</v>
      </c>
      <c r="AH1182" s="27">
        <v>5889</v>
      </c>
      <c r="AI1182" s="29">
        <f t="shared" si="156"/>
        <v>72370803.019999996</v>
      </c>
    </row>
    <row r="1183" spans="1:35" ht="30" x14ac:dyDescent="0.25">
      <c r="A1183" s="11" t="s">
        <v>1215</v>
      </c>
      <c r="B1183" s="10" t="s">
        <v>2406</v>
      </c>
      <c r="C1183" s="10" t="s">
        <v>1288</v>
      </c>
      <c r="D1183" s="10"/>
      <c r="E1183" s="10" t="s">
        <v>19</v>
      </c>
      <c r="F1183" s="10" t="s">
        <v>1305</v>
      </c>
      <c r="G1183" s="10">
        <v>272888768.60000002</v>
      </c>
      <c r="H1183" s="10">
        <v>0</v>
      </c>
      <c r="I1183" s="10">
        <v>0</v>
      </c>
      <c r="J1183" s="10">
        <v>0</v>
      </c>
      <c r="K1183" s="10">
        <f t="shared" si="157"/>
        <v>272888768.60000002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f t="shared" si="151"/>
        <v>272888768.60000002</v>
      </c>
      <c r="W1183" s="29">
        <v>272888768.60000002</v>
      </c>
      <c r="X1183" s="29">
        <f t="shared" si="152"/>
        <v>0</v>
      </c>
      <c r="Y1183" s="29">
        <f t="shared" si="153"/>
        <v>0</v>
      </c>
      <c r="Z1183" s="29">
        <f t="shared" si="154"/>
        <v>272888768.60000002</v>
      </c>
      <c r="AA1183" s="27">
        <v>0</v>
      </c>
      <c r="AB1183" s="29">
        <f t="shared" si="155"/>
        <v>272888768.60000002</v>
      </c>
      <c r="AC1183" s="28">
        <v>0</v>
      </c>
      <c r="AD1183" s="28">
        <v>0</v>
      </c>
      <c r="AE1183" s="28"/>
      <c r="AF1183" s="27">
        <v>0</v>
      </c>
      <c r="AG1183" s="27">
        <f t="shared" si="158"/>
        <v>0</v>
      </c>
      <c r="AH1183" s="27">
        <v>13688</v>
      </c>
      <c r="AI1183" s="29">
        <f t="shared" si="156"/>
        <v>272902456.60000002</v>
      </c>
    </row>
    <row r="1184" spans="1:35" ht="30" x14ac:dyDescent="0.25">
      <c r="A1184" s="11" t="s">
        <v>1215</v>
      </c>
      <c r="B1184" s="10" t="s">
        <v>2406</v>
      </c>
      <c r="C1184" s="10" t="s">
        <v>1288</v>
      </c>
      <c r="D1184" s="10"/>
      <c r="E1184" s="10" t="s">
        <v>872</v>
      </c>
      <c r="F1184" s="10" t="s">
        <v>1306</v>
      </c>
      <c r="G1184" s="10">
        <v>109493630</v>
      </c>
      <c r="H1184" s="10">
        <v>0</v>
      </c>
      <c r="I1184" s="10">
        <v>0</v>
      </c>
      <c r="J1184" s="10">
        <v>0</v>
      </c>
      <c r="K1184" s="10">
        <f t="shared" si="157"/>
        <v>109493630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f t="shared" si="151"/>
        <v>109493630</v>
      </c>
      <c r="W1184" s="29">
        <v>109493630</v>
      </c>
      <c r="X1184" s="29">
        <f t="shared" si="152"/>
        <v>0</v>
      </c>
      <c r="Y1184" s="29">
        <f t="shared" si="153"/>
        <v>0</v>
      </c>
      <c r="Z1184" s="29">
        <f t="shared" si="154"/>
        <v>109493630</v>
      </c>
      <c r="AA1184" s="27">
        <v>0</v>
      </c>
      <c r="AB1184" s="29">
        <f t="shared" si="155"/>
        <v>109493630</v>
      </c>
      <c r="AC1184" s="28">
        <v>0</v>
      </c>
      <c r="AD1184" s="28">
        <v>0</v>
      </c>
      <c r="AE1184" s="28"/>
      <c r="AF1184" s="27">
        <v>0</v>
      </c>
      <c r="AG1184" s="27">
        <f t="shared" si="158"/>
        <v>0</v>
      </c>
      <c r="AH1184" s="27">
        <v>8412</v>
      </c>
      <c r="AI1184" s="29">
        <f t="shared" si="156"/>
        <v>109502042</v>
      </c>
    </row>
    <row r="1185" spans="1:35" ht="30" x14ac:dyDescent="0.25">
      <c r="A1185" s="11" t="s">
        <v>1215</v>
      </c>
      <c r="B1185" s="10" t="s">
        <v>2406</v>
      </c>
      <c r="C1185" s="10" t="s">
        <v>1288</v>
      </c>
      <c r="D1185" s="10"/>
      <c r="E1185" s="10" t="s">
        <v>20</v>
      </c>
      <c r="F1185" s="10" t="s">
        <v>1307</v>
      </c>
      <c r="G1185" s="10">
        <v>0</v>
      </c>
      <c r="H1185" s="10">
        <v>0</v>
      </c>
      <c r="I1185" s="10">
        <v>0</v>
      </c>
      <c r="J1185" s="10">
        <v>0</v>
      </c>
      <c r="K1185" s="10">
        <f t="shared" si="157"/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f t="shared" si="151"/>
        <v>0</v>
      </c>
      <c r="W1185" s="29">
        <v>0</v>
      </c>
      <c r="X1185" s="29">
        <f t="shared" si="152"/>
        <v>0</v>
      </c>
      <c r="Y1185" s="29">
        <f t="shared" si="153"/>
        <v>0</v>
      </c>
      <c r="Z1185" s="29">
        <f t="shared" si="154"/>
        <v>0</v>
      </c>
      <c r="AA1185" s="27">
        <v>0</v>
      </c>
      <c r="AB1185" s="29">
        <f t="shared" si="155"/>
        <v>0</v>
      </c>
      <c r="AC1185" s="28">
        <v>0</v>
      </c>
      <c r="AD1185" s="28">
        <v>0</v>
      </c>
      <c r="AE1185" s="28"/>
      <c r="AF1185" s="27">
        <v>0</v>
      </c>
      <c r="AG1185" s="27">
        <f t="shared" si="158"/>
        <v>0</v>
      </c>
      <c r="AH1185" s="27">
        <v>0</v>
      </c>
      <c r="AI1185" s="29">
        <f t="shared" si="156"/>
        <v>0</v>
      </c>
    </row>
    <row r="1186" spans="1:35" ht="30" x14ac:dyDescent="0.25">
      <c r="A1186" s="11" t="s">
        <v>1215</v>
      </c>
      <c r="B1186" s="10" t="s">
        <v>2406</v>
      </c>
      <c r="C1186" s="10" t="s">
        <v>1288</v>
      </c>
      <c r="D1186" s="10"/>
      <c r="E1186" s="10" t="s">
        <v>873</v>
      </c>
      <c r="F1186" s="10" t="s">
        <v>1308</v>
      </c>
      <c r="G1186" s="10">
        <v>150473627.83000001</v>
      </c>
      <c r="H1186" s="10">
        <v>0</v>
      </c>
      <c r="I1186" s="10">
        <v>0</v>
      </c>
      <c r="J1186" s="10">
        <v>0</v>
      </c>
      <c r="K1186" s="10">
        <f t="shared" si="157"/>
        <v>150473627.83000001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f t="shared" si="151"/>
        <v>150473627.83000001</v>
      </c>
      <c r="W1186" s="29">
        <v>150473627.83000001</v>
      </c>
      <c r="X1186" s="29">
        <f t="shared" si="152"/>
        <v>0</v>
      </c>
      <c r="Y1186" s="29">
        <f t="shared" si="153"/>
        <v>0</v>
      </c>
      <c r="Z1186" s="29">
        <f t="shared" si="154"/>
        <v>150473627.83000001</v>
      </c>
      <c r="AA1186" s="27">
        <v>0</v>
      </c>
      <c r="AB1186" s="29">
        <f t="shared" si="155"/>
        <v>150473627.83000001</v>
      </c>
      <c r="AC1186" s="28">
        <v>0</v>
      </c>
      <c r="AD1186" s="28">
        <v>0</v>
      </c>
      <c r="AE1186" s="28"/>
      <c r="AF1186" s="27">
        <v>0</v>
      </c>
      <c r="AG1186" s="27">
        <f t="shared" si="158"/>
        <v>0</v>
      </c>
      <c r="AH1186" s="27">
        <v>11625</v>
      </c>
      <c r="AI1186" s="29">
        <f t="shared" si="156"/>
        <v>150485252.83000001</v>
      </c>
    </row>
    <row r="1187" spans="1:35" ht="30" x14ac:dyDescent="0.25">
      <c r="A1187" s="11" t="s">
        <v>1215</v>
      </c>
      <c r="B1187" s="10" t="s">
        <v>2406</v>
      </c>
      <c r="C1187" s="10" t="s">
        <v>1288</v>
      </c>
      <c r="D1187" s="10"/>
      <c r="E1187" s="10" t="s">
        <v>874</v>
      </c>
      <c r="F1187" s="10" t="s">
        <v>1309</v>
      </c>
      <c r="G1187" s="10">
        <v>185706039.68000001</v>
      </c>
      <c r="H1187" s="10">
        <v>0</v>
      </c>
      <c r="I1187" s="10">
        <v>0</v>
      </c>
      <c r="J1187" s="10">
        <v>0</v>
      </c>
      <c r="K1187" s="10">
        <f t="shared" si="157"/>
        <v>185706039.68000001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f t="shared" si="151"/>
        <v>185706039.68000001</v>
      </c>
      <c r="W1187" s="29">
        <v>185706039.68000001</v>
      </c>
      <c r="X1187" s="29">
        <f t="shared" si="152"/>
        <v>0</v>
      </c>
      <c r="Y1187" s="29">
        <f t="shared" si="153"/>
        <v>0</v>
      </c>
      <c r="Z1187" s="29">
        <f t="shared" si="154"/>
        <v>185706039.68000001</v>
      </c>
      <c r="AA1187" s="27">
        <v>0</v>
      </c>
      <c r="AB1187" s="29">
        <f t="shared" si="155"/>
        <v>185706039.68000001</v>
      </c>
      <c r="AC1187" s="28">
        <v>0</v>
      </c>
      <c r="AD1187" s="28">
        <v>0</v>
      </c>
      <c r="AE1187" s="28"/>
      <c r="AF1187" s="27">
        <v>0</v>
      </c>
      <c r="AG1187" s="27">
        <f t="shared" si="158"/>
        <v>0</v>
      </c>
      <c r="AH1187" s="27">
        <v>14323</v>
      </c>
      <c r="AI1187" s="29">
        <f t="shared" si="156"/>
        <v>185720362.68000001</v>
      </c>
    </row>
    <row r="1188" spans="1:35" ht="30" x14ac:dyDescent="0.25">
      <c r="A1188" s="11" t="s">
        <v>1215</v>
      </c>
      <c r="B1188" s="10" t="s">
        <v>2406</v>
      </c>
      <c r="C1188" s="10" t="s">
        <v>1288</v>
      </c>
      <c r="D1188" s="10"/>
      <c r="E1188" s="10" t="s">
        <v>875</v>
      </c>
      <c r="F1188" s="10" t="s">
        <v>1310</v>
      </c>
      <c r="G1188" s="10">
        <v>203480852.90000001</v>
      </c>
      <c r="H1188" s="10">
        <v>0</v>
      </c>
      <c r="I1188" s="10">
        <v>0</v>
      </c>
      <c r="J1188" s="10">
        <v>0</v>
      </c>
      <c r="K1188" s="10">
        <f t="shared" si="157"/>
        <v>203480852.90000001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f t="shared" si="151"/>
        <v>203480852.90000001</v>
      </c>
      <c r="W1188" s="29">
        <v>203480852.90000001</v>
      </c>
      <c r="X1188" s="29">
        <f t="shared" si="152"/>
        <v>0</v>
      </c>
      <c r="Y1188" s="29">
        <f t="shared" si="153"/>
        <v>0</v>
      </c>
      <c r="Z1188" s="29">
        <f t="shared" si="154"/>
        <v>203480852.90000001</v>
      </c>
      <c r="AA1188" s="27">
        <v>172958345</v>
      </c>
      <c r="AB1188" s="29">
        <f t="shared" si="155"/>
        <v>30522507.900000006</v>
      </c>
      <c r="AC1188" s="28">
        <v>0</v>
      </c>
      <c r="AD1188" s="28">
        <v>0</v>
      </c>
      <c r="AE1188" s="28"/>
      <c r="AF1188" s="27">
        <v>0</v>
      </c>
      <c r="AG1188" s="27">
        <f t="shared" si="158"/>
        <v>0</v>
      </c>
      <c r="AH1188" s="27">
        <v>14034</v>
      </c>
      <c r="AI1188" s="29">
        <f t="shared" si="156"/>
        <v>30536541.900000006</v>
      </c>
    </row>
    <row r="1189" spans="1:35" ht="30" x14ac:dyDescent="0.25">
      <c r="A1189" s="11" t="s">
        <v>1215</v>
      </c>
      <c r="B1189" s="10" t="s">
        <v>2406</v>
      </c>
      <c r="C1189" s="10" t="s">
        <v>1288</v>
      </c>
      <c r="D1189" s="10"/>
      <c r="E1189" s="10" t="s">
        <v>21</v>
      </c>
      <c r="F1189" s="10" t="s">
        <v>1311</v>
      </c>
      <c r="G1189" s="10">
        <v>179500393.77000001</v>
      </c>
      <c r="H1189" s="10">
        <v>0</v>
      </c>
      <c r="I1189" s="10">
        <v>0</v>
      </c>
      <c r="J1189" s="10">
        <v>0</v>
      </c>
      <c r="K1189" s="10">
        <f t="shared" si="157"/>
        <v>179500393.77000001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f t="shared" si="151"/>
        <v>179500393.77000001</v>
      </c>
      <c r="W1189" s="29">
        <v>179500393.77000001</v>
      </c>
      <c r="X1189" s="29">
        <f t="shared" si="152"/>
        <v>0</v>
      </c>
      <c r="Y1189" s="29">
        <f t="shared" si="153"/>
        <v>0</v>
      </c>
      <c r="Z1189" s="29">
        <f t="shared" si="154"/>
        <v>179500393.77000001</v>
      </c>
      <c r="AA1189" s="27">
        <v>69630233</v>
      </c>
      <c r="AB1189" s="29">
        <f t="shared" si="155"/>
        <v>109870160.77000001</v>
      </c>
      <c r="AC1189" s="28">
        <v>0</v>
      </c>
      <c r="AD1189" s="28">
        <v>0</v>
      </c>
      <c r="AE1189" s="28"/>
      <c r="AF1189" s="27">
        <v>0</v>
      </c>
      <c r="AG1189" s="27">
        <f t="shared" si="158"/>
        <v>0</v>
      </c>
      <c r="AH1189" s="27">
        <v>13932</v>
      </c>
      <c r="AI1189" s="29">
        <f t="shared" si="156"/>
        <v>109884092.77000001</v>
      </c>
    </row>
    <row r="1190" spans="1:35" ht="30" x14ac:dyDescent="0.25">
      <c r="A1190" s="11" t="s">
        <v>1215</v>
      </c>
      <c r="B1190" s="10" t="s">
        <v>2406</v>
      </c>
      <c r="C1190" s="10" t="s">
        <v>1288</v>
      </c>
      <c r="D1190" s="10"/>
      <c r="E1190" s="10" t="s">
        <v>22</v>
      </c>
      <c r="F1190" s="10" t="s">
        <v>1312</v>
      </c>
      <c r="G1190" s="10">
        <v>208074066.13</v>
      </c>
      <c r="H1190" s="10">
        <v>0</v>
      </c>
      <c r="I1190" s="10">
        <v>0</v>
      </c>
      <c r="J1190" s="10">
        <v>0</v>
      </c>
      <c r="K1190" s="10">
        <f t="shared" si="157"/>
        <v>208074066.13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f t="shared" si="151"/>
        <v>208074066.13</v>
      </c>
      <c r="W1190" s="29">
        <v>208074066.13</v>
      </c>
      <c r="X1190" s="29">
        <f t="shared" si="152"/>
        <v>0</v>
      </c>
      <c r="Y1190" s="29">
        <f t="shared" si="153"/>
        <v>0</v>
      </c>
      <c r="Z1190" s="29">
        <f t="shared" si="154"/>
        <v>208074066.13</v>
      </c>
      <c r="AA1190" s="27">
        <v>0</v>
      </c>
      <c r="AB1190" s="29">
        <f t="shared" si="155"/>
        <v>208074066.13</v>
      </c>
      <c r="AC1190" s="28">
        <v>0</v>
      </c>
      <c r="AD1190" s="28">
        <v>0</v>
      </c>
      <c r="AE1190" s="28"/>
      <c r="AF1190" s="27">
        <v>0</v>
      </c>
      <c r="AG1190" s="27">
        <f t="shared" si="158"/>
        <v>0</v>
      </c>
      <c r="AH1190" s="27">
        <v>16090</v>
      </c>
      <c r="AI1190" s="29">
        <f t="shared" si="156"/>
        <v>208090156.13</v>
      </c>
    </row>
    <row r="1191" spans="1:35" ht="30" x14ac:dyDescent="0.25">
      <c r="A1191" s="11" t="s">
        <v>1215</v>
      </c>
      <c r="B1191" s="10" t="s">
        <v>2406</v>
      </c>
      <c r="C1191" s="10" t="s">
        <v>1288</v>
      </c>
      <c r="D1191" s="10"/>
      <c r="E1191" s="10" t="s">
        <v>23</v>
      </c>
      <c r="F1191" s="10" t="s">
        <v>1313</v>
      </c>
      <c r="G1191" s="10">
        <v>456667836.88</v>
      </c>
      <c r="H1191" s="10">
        <v>0</v>
      </c>
      <c r="I1191" s="10">
        <v>0</v>
      </c>
      <c r="J1191" s="10">
        <v>0</v>
      </c>
      <c r="K1191" s="10">
        <f t="shared" si="157"/>
        <v>456667836.88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f t="shared" si="151"/>
        <v>456667836.88</v>
      </c>
      <c r="W1191" s="29">
        <v>456667836.88</v>
      </c>
      <c r="X1191" s="29">
        <f t="shared" si="152"/>
        <v>0</v>
      </c>
      <c r="Y1191" s="29">
        <f t="shared" si="153"/>
        <v>0</v>
      </c>
      <c r="Z1191" s="29">
        <f t="shared" si="154"/>
        <v>456667836.88</v>
      </c>
      <c r="AA1191" s="27">
        <v>0</v>
      </c>
      <c r="AB1191" s="29">
        <f t="shared" si="155"/>
        <v>456667836.88</v>
      </c>
      <c r="AC1191" s="28">
        <v>0</v>
      </c>
      <c r="AD1191" s="28">
        <v>0</v>
      </c>
      <c r="AE1191" s="28"/>
      <c r="AF1191" s="27">
        <v>0</v>
      </c>
      <c r="AG1191" s="27">
        <f t="shared" si="158"/>
        <v>0</v>
      </c>
      <c r="AH1191" s="27">
        <v>35140</v>
      </c>
      <c r="AI1191" s="29">
        <f t="shared" si="156"/>
        <v>456702976.88</v>
      </c>
    </row>
    <row r="1192" spans="1:35" ht="30" x14ac:dyDescent="0.25">
      <c r="A1192" s="11" t="s">
        <v>1215</v>
      </c>
      <c r="B1192" s="10" t="s">
        <v>2406</v>
      </c>
      <c r="C1192" s="10" t="s">
        <v>1288</v>
      </c>
      <c r="D1192" s="10"/>
      <c r="E1192" s="10" t="s">
        <v>24</v>
      </c>
      <c r="F1192" s="10" t="s">
        <v>1314</v>
      </c>
      <c r="G1192" s="10">
        <v>151118685.71000001</v>
      </c>
      <c r="H1192" s="10">
        <v>0</v>
      </c>
      <c r="I1192" s="10">
        <v>0</v>
      </c>
      <c r="J1192" s="10">
        <v>0</v>
      </c>
      <c r="K1192" s="10">
        <f t="shared" si="157"/>
        <v>151118685.71000001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f t="shared" si="151"/>
        <v>151118685.71000001</v>
      </c>
      <c r="W1192" s="29">
        <v>151118685.71000001</v>
      </c>
      <c r="X1192" s="29">
        <f t="shared" si="152"/>
        <v>0</v>
      </c>
      <c r="Y1192" s="29">
        <f t="shared" si="153"/>
        <v>0</v>
      </c>
      <c r="Z1192" s="29">
        <f t="shared" si="154"/>
        <v>151118685.71000001</v>
      </c>
      <c r="AA1192" s="27">
        <v>0</v>
      </c>
      <c r="AB1192" s="29">
        <f t="shared" si="155"/>
        <v>151118685.71000001</v>
      </c>
      <c r="AC1192" s="28">
        <v>0</v>
      </c>
      <c r="AD1192" s="28">
        <v>0</v>
      </c>
      <c r="AE1192" s="28"/>
      <c r="AF1192" s="27">
        <v>0</v>
      </c>
      <c r="AG1192" s="27">
        <f t="shared" si="158"/>
        <v>0</v>
      </c>
      <c r="AH1192" s="27">
        <v>11718</v>
      </c>
      <c r="AI1192" s="29">
        <f t="shared" si="156"/>
        <v>151130403.71000001</v>
      </c>
    </row>
    <row r="1193" spans="1:35" ht="30" x14ac:dyDescent="0.25">
      <c r="A1193" s="11" t="s">
        <v>1215</v>
      </c>
      <c r="B1193" s="10" t="s">
        <v>2406</v>
      </c>
      <c r="C1193" s="10" t="s">
        <v>1288</v>
      </c>
      <c r="D1193" s="10"/>
      <c r="E1193" s="10" t="s">
        <v>876</v>
      </c>
      <c r="F1193" s="10" t="s">
        <v>1315</v>
      </c>
      <c r="G1193" s="10">
        <v>0</v>
      </c>
      <c r="H1193" s="10">
        <v>0</v>
      </c>
      <c r="I1193" s="10">
        <v>0</v>
      </c>
      <c r="J1193" s="10">
        <v>0</v>
      </c>
      <c r="K1193" s="10">
        <f t="shared" si="157"/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f t="shared" si="151"/>
        <v>0</v>
      </c>
      <c r="W1193" s="29">
        <v>0</v>
      </c>
      <c r="X1193" s="29">
        <f t="shared" si="152"/>
        <v>0</v>
      </c>
      <c r="Y1193" s="29">
        <f t="shared" si="153"/>
        <v>0</v>
      </c>
      <c r="Z1193" s="29">
        <f t="shared" si="154"/>
        <v>0</v>
      </c>
      <c r="AA1193" s="27">
        <v>0</v>
      </c>
      <c r="AB1193" s="29">
        <f t="shared" si="155"/>
        <v>0</v>
      </c>
      <c r="AC1193" s="28">
        <v>0</v>
      </c>
      <c r="AD1193" s="28">
        <v>0</v>
      </c>
      <c r="AE1193" s="28"/>
      <c r="AF1193" s="27">
        <v>0</v>
      </c>
      <c r="AG1193" s="27">
        <f t="shared" si="158"/>
        <v>0</v>
      </c>
      <c r="AH1193" s="27">
        <v>0</v>
      </c>
      <c r="AI1193" s="29">
        <f t="shared" si="156"/>
        <v>0</v>
      </c>
    </row>
    <row r="1194" spans="1:35" ht="30" x14ac:dyDescent="0.25">
      <c r="A1194" s="11" t="s">
        <v>1215</v>
      </c>
      <c r="B1194" s="10" t="s">
        <v>2406</v>
      </c>
      <c r="C1194" s="10" t="s">
        <v>1288</v>
      </c>
      <c r="D1194" s="10"/>
      <c r="E1194" s="10" t="s">
        <v>25</v>
      </c>
      <c r="F1194" s="10" t="s">
        <v>1316</v>
      </c>
      <c r="G1194" s="10">
        <v>185833581.38</v>
      </c>
      <c r="H1194" s="10">
        <v>0</v>
      </c>
      <c r="I1194" s="10">
        <v>0</v>
      </c>
      <c r="J1194" s="10">
        <v>0</v>
      </c>
      <c r="K1194" s="10">
        <f t="shared" si="157"/>
        <v>185833581.38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f t="shared" si="151"/>
        <v>185833581.38</v>
      </c>
      <c r="W1194" s="29">
        <v>185833581.38</v>
      </c>
      <c r="X1194" s="29">
        <f t="shared" si="152"/>
        <v>0</v>
      </c>
      <c r="Y1194" s="29">
        <f t="shared" si="153"/>
        <v>0</v>
      </c>
      <c r="Z1194" s="29">
        <f t="shared" si="154"/>
        <v>185833581.38</v>
      </c>
      <c r="AA1194" s="27">
        <v>0</v>
      </c>
      <c r="AB1194" s="29">
        <f t="shared" si="155"/>
        <v>185833581.38</v>
      </c>
      <c r="AC1194" s="28">
        <v>0</v>
      </c>
      <c r="AD1194" s="28">
        <v>0</v>
      </c>
      <c r="AE1194" s="28"/>
      <c r="AF1194" s="27">
        <v>0</v>
      </c>
      <c r="AG1194" s="27">
        <f t="shared" si="158"/>
        <v>0</v>
      </c>
      <c r="AH1194" s="27">
        <v>14313</v>
      </c>
      <c r="AI1194" s="29">
        <f t="shared" si="156"/>
        <v>185847894.38</v>
      </c>
    </row>
    <row r="1195" spans="1:35" ht="30" x14ac:dyDescent="0.25">
      <c r="A1195" s="11" t="s">
        <v>1215</v>
      </c>
      <c r="B1195" s="10" t="s">
        <v>2406</v>
      </c>
      <c r="C1195" s="10" t="s">
        <v>1288</v>
      </c>
      <c r="D1195" s="10"/>
      <c r="E1195" s="10" t="s">
        <v>877</v>
      </c>
      <c r="F1195" s="10" t="s">
        <v>1317</v>
      </c>
      <c r="G1195" s="10">
        <v>218760475.84</v>
      </c>
      <c r="H1195" s="10">
        <v>0</v>
      </c>
      <c r="I1195" s="10">
        <v>0</v>
      </c>
      <c r="J1195" s="10">
        <v>0</v>
      </c>
      <c r="K1195" s="10">
        <f t="shared" si="157"/>
        <v>218760475.84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f t="shared" si="151"/>
        <v>218760475.84</v>
      </c>
      <c r="W1195" s="29">
        <v>218760475.84</v>
      </c>
      <c r="X1195" s="29">
        <f t="shared" si="152"/>
        <v>0</v>
      </c>
      <c r="Y1195" s="29">
        <f t="shared" si="153"/>
        <v>0</v>
      </c>
      <c r="Z1195" s="29">
        <f t="shared" si="154"/>
        <v>218760475.84</v>
      </c>
      <c r="AA1195" s="27">
        <v>0</v>
      </c>
      <c r="AB1195" s="29">
        <f t="shared" si="155"/>
        <v>218760475.84</v>
      </c>
      <c r="AC1195" s="28">
        <v>0</v>
      </c>
      <c r="AD1195" s="28">
        <v>0</v>
      </c>
      <c r="AE1195" s="28"/>
      <c r="AF1195" s="27">
        <v>0</v>
      </c>
      <c r="AG1195" s="27">
        <f t="shared" si="158"/>
        <v>0</v>
      </c>
      <c r="AH1195" s="27">
        <v>16826</v>
      </c>
      <c r="AI1195" s="29">
        <f t="shared" si="156"/>
        <v>218777301.84</v>
      </c>
    </row>
    <row r="1196" spans="1:35" ht="30" x14ac:dyDescent="0.25">
      <c r="A1196" s="11" t="s">
        <v>1215</v>
      </c>
      <c r="B1196" s="10" t="s">
        <v>2406</v>
      </c>
      <c r="C1196" s="10" t="s">
        <v>1288</v>
      </c>
      <c r="D1196" s="10"/>
      <c r="E1196" s="10" t="s">
        <v>26</v>
      </c>
      <c r="F1196" s="10" t="s">
        <v>1318</v>
      </c>
      <c r="G1196" s="10">
        <v>90733625.140000001</v>
      </c>
      <c r="H1196" s="10">
        <v>0</v>
      </c>
      <c r="I1196" s="10">
        <v>0</v>
      </c>
      <c r="J1196" s="10">
        <v>0</v>
      </c>
      <c r="K1196" s="10">
        <f t="shared" si="157"/>
        <v>90733625.140000001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f t="shared" si="151"/>
        <v>90733625.140000001</v>
      </c>
      <c r="W1196" s="29">
        <v>90733625.140000001</v>
      </c>
      <c r="X1196" s="29">
        <f t="shared" si="152"/>
        <v>0</v>
      </c>
      <c r="Y1196" s="29">
        <f t="shared" si="153"/>
        <v>0</v>
      </c>
      <c r="Z1196" s="29">
        <f t="shared" si="154"/>
        <v>90733625.140000001</v>
      </c>
      <c r="AA1196" s="27">
        <v>0</v>
      </c>
      <c r="AB1196" s="29">
        <f t="shared" si="155"/>
        <v>90733625.140000001</v>
      </c>
      <c r="AC1196" s="28">
        <v>0</v>
      </c>
      <c r="AD1196" s="28">
        <v>0</v>
      </c>
      <c r="AE1196" s="28"/>
      <c r="AF1196" s="27">
        <v>0</v>
      </c>
      <c r="AG1196" s="27">
        <f t="shared" si="158"/>
        <v>0</v>
      </c>
      <c r="AH1196" s="27">
        <v>7047</v>
      </c>
      <c r="AI1196" s="29">
        <f t="shared" si="156"/>
        <v>90740672.140000001</v>
      </c>
    </row>
    <row r="1197" spans="1:35" ht="30" x14ac:dyDescent="0.25">
      <c r="A1197" s="11" t="s">
        <v>1215</v>
      </c>
      <c r="B1197" s="10" t="s">
        <v>2406</v>
      </c>
      <c r="C1197" s="10" t="s">
        <v>1288</v>
      </c>
      <c r="D1197" s="10"/>
      <c r="E1197" s="10" t="s">
        <v>878</v>
      </c>
      <c r="F1197" s="10" t="s">
        <v>1319</v>
      </c>
      <c r="G1197" s="10">
        <v>76798037.310000002</v>
      </c>
      <c r="H1197" s="10">
        <v>0</v>
      </c>
      <c r="I1197" s="10">
        <v>0</v>
      </c>
      <c r="J1197" s="10">
        <v>0</v>
      </c>
      <c r="K1197" s="10">
        <f t="shared" si="157"/>
        <v>76798037.310000002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f t="shared" si="151"/>
        <v>76798037.310000002</v>
      </c>
      <c r="W1197" s="29">
        <v>76798037.310000002</v>
      </c>
      <c r="X1197" s="29">
        <f t="shared" si="152"/>
        <v>0</v>
      </c>
      <c r="Y1197" s="29">
        <f t="shared" si="153"/>
        <v>0</v>
      </c>
      <c r="Z1197" s="29">
        <f t="shared" si="154"/>
        <v>76798037.310000002</v>
      </c>
      <c r="AA1197" s="27">
        <v>0</v>
      </c>
      <c r="AB1197" s="29">
        <f t="shared" si="155"/>
        <v>76798037.310000002</v>
      </c>
      <c r="AC1197" s="28">
        <v>0</v>
      </c>
      <c r="AD1197" s="28">
        <v>0</v>
      </c>
      <c r="AE1197" s="28"/>
      <c r="AF1197" s="27">
        <v>0</v>
      </c>
      <c r="AG1197" s="27">
        <f t="shared" si="158"/>
        <v>0</v>
      </c>
      <c r="AH1197" s="27">
        <v>5916</v>
      </c>
      <c r="AI1197" s="29">
        <f t="shared" si="156"/>
        <v>76803953.310000002</v>
      </c>
    </row>
    <row r="1198" spans="1:35" ht="30" x14ac:dyDescent="0.25">
      <c r="A1198" s="11" t="s">
        <v>1215</v>
      </c>
      <c r="B1198" s="10" t="s">
        <v>2406</v>
      </c>
      <c r="C1198" s="10" t="s">
        <v>1288</v>
      </c>
      <c r="D1198" s="10"/>
      <c r="E1198" s="10" t="s">
        <v>27</v>
      </c>
      <c r="F1198" s="10" t="s">
        <v>1320</v>
      </c>
      <c r="G1198" s="10">
        <v>610145295.20000005</v>
      </c>
      <c r="H1198" s="10">
        <v>0</v>
      </c>
      <c r="I1198" s="10">
        <v>0</v>
      </c>
      <c r="J1198" s="10">
        <v>0</v>
      </c>
      <c r="K1198" s="10">
        <f t="shared" si="157"/>
        <v>610145295.20000005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f t="shared" si="151"/>
        <v>610145295.20000005</v>
      </c>
      <c r="W1198" s="29">
        <v>610145295.20000005</v>
      </c>
      <c r="X1198" s="29">
        <f t="shared" si="152"/>
        <v>0</v>
      </c>
      <c r="Y1198" s="29">
        <f t="shared" si="153"/>
        <v>0</v>
      </c>
      <c r="Z1198" s="29">
        <f t="shared" si="154"/>
        <v>610145295.20000005</v>
      </c>
      <c r="AA1198" s="27">
        <v>0</v>
      </c>
      <c r="AB1198" s="29">
        <f t="shared" si="155"/>
        <v>610145295.20000005</v>
      </c>
      <c r="AC1198" s="28">
        <v>0</v>
      </c>
      <c r="AD1198" s="28">
        <v>0</v>
      </c>
      <c r="AE1198" s="28"/>
      <c r="AF1198" s="27">
        <v>0</v>
      </c>
      <c r="AG1198" s="27">
        <f t="shared" si="158"/>
        <v>0</v>
      </c>
      <c r="AH1198" s="27">
        <v>25807</v>
      </c>
      <c r="AI1198" s="29">
        <f t="shared" si="156"/>
        <v>610171102.20000005</v>
      </c>
    </row>
    <row r="1199" spans="1:35" ht="30" x14ac:dyDescent="0.25">
      <c r="A1199" s="11" t="s">
        <v>1215</v>
      </c>
      <c r="B1199" s="10" t="s">
        <v>2406</v>
      </c>
      <c r="C1199" s="10" t="s">
        <v>1288</v>
      </c>
      <c r="D1199" s="10"/>
      <c r="E1199" s="10" t="s">
        <v>879</v>
      </c>
      <c r="F1199" s="10" t="s">
        <v>1321</v>
      </c>
      <c r="G1199" s="10">
        <v>240760392.59999999</v>
      </c>
      <c r="H1199" s="10">
        <v>0</v>
      </c>
      <c r="I1199" s="10">
        <v>0</v>
      </c>
      <c r="J1199" s="10">
        <v>0</v>
      </c>
      <c r="K1199" s="10">
        <f t="shared" si="157"/>
        <v>240760392.59999999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f t="shared" si="151"/>
        <v>240760392.59999999</v>
      </c>
      <c r="W1199" s="29">
        <v>240760392.59999999</v>
      </c>
      <c r="X1199" s="29">
        <f t="shared" si="152"/>
        <v>0</v>
      </c>
      <c r="Y1199" s="29">
        <f t="shared" si="153"/>
        <v>0</v>
      </c>
      <c r="Z1199" s="29">
        <f t="shared" si="154"/>
        <v>240760392.59999999</v>
      </c>
      <c r="AA1199" s="27">
        <v>0</v>
      </c>
      <c r="AB1199" s="29">
        <f t="shared" si="155"/>
        <v>240760392.59999999</v>
      </c>
      <c r="AC1199" s="28">
        <v>0</v>
      </c>
      <c r="AD1199" s="28">
        <v>0</v>
      </c>
      <c r="AE1199" s="28"/>
      <c r="AF1199" s="27">
        <v>0</v>
      </c>
      <c r="AG1199" s="27">
        <f t="shared" si="158"/>
        <v>0</v>
      </c>
      <c r="AH1199" s="27">
        <v>0</v>
      </c>
      <c r="AI1199" s="29">
        <f t="shared" si="156"/>
        <v>240760392.59999999</v>
      </c>
    </row>
    <row r="1200" spans="1:35" ht="30" x14ac:dyDescent="0.25">
      <c r="A1200" s="11" t="s">
        <v>1215</v>
      </c>
      <c r="B1200" s="10" t="s">
        <v>2406</v>
      </c>
      <c r="C1200" s="10" t="s">
        <v>1288</v>
      </c>
      <c r="D1200" s="10"/>
      <c r="E1200" s="10" t="s">
        <v>880</v>
      </c>
      <c r="F1200" s="10" t="s">
        <v>1322</v>
      </c>
      <c r="G1200" s="10">
        <v>57987836.090000004</v>
      </c>
      <c r="H1200" s="10">
        <v>0</v>
      </c>
      <c r="I1200" s="10">
        <v>0</v>
      </c>
      <c r="J1200" s="10">
        <v>0</v>
      </c>
      <c r="K1200" s="10">
        <f t="shared" si="157"/>
        <v>57987836.090000004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f t="shared" si="151"/>
        <v>57987836.090000004</v>
      </c>
      <c r="W1200" s="29">
        <v>57987836.090000004</v>
      </c>
      <c r="X1200" s="29">
        <f t="shared" si="152"/>
        <v>0</v>
      </c>
      <c r="Y1200" s="29">
        <f t="shared" si="153"/>
        <v>0</v>
      </c>
      <c r="Z1200" s="29">
        <f t="shared" si="154"/>
        <v>57987836.090000004</v>
      </c>
      <c r="AA1200" s="27">
        <v>52189052</v>
      </c>
      <c r="AB1200" s="29">
        <f t="shared" si="155"/>
        <v>5798784.0900000036</v>
      </c>
      <c r="AC1200" s="28">
        <v>0</v>
      </c>
      <c r="AD1200" s="28">
        <v>0</v>
      </c>
      <c r="AE1200" s="28"/>
      <c r="AF1200" s="27">
        <v>0</v>
      </c>
      <c r="AG1200" s="27">
        <f t="shared" si="158"/>
        <v>0</v>
      </c>
      <c r="AH1200" s="27">
        <v>4483</v>
      </c>
      <c r="AI1200" s="29">
        <f t="shared" si="156"/>
        <v>5803267.0900000036</v>
      </c>
    </row>
    <row r="1201" spans="1:35" ht="30" x14ac:dyDescent="0.25">
      <c r="A1201" s="11" t="s">
        <v>1215</v>
      </c>
      <c r="B1201" s="10" t="s">
        <v>2406</v>
      </c>
      <c r="C1201" s="10" t="s">
        <v>1288</v>
      </c>
      <c r="D1201" s="10"/>
      <c r="E1201" s="10" t="s">
        <v>28</v>
      </c>
      <c r="F1201" s="10" t="s">
        <v>1323</v>
      </c>
      <c r="G1201" s="10">
        <v>1219799214.5</v>
      </c>
      <c r="H1201" s="10">
        <v>0</v>
      </c>
      <c r="I1201" s="10">
        <v>0</v>
      </c>
      <c r="J1201" s="10">
        <v>0</v>
      </c>
      <c r="K1201" s="10">
        <f t="shared" si="157"/>
        <v>1219799214.5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f t="shared" si="151"/>
        <v>1219799214.5</v>
      </c>
      <c r="W1201" s="29">
        <v>1219799214.5</v>
      </c>
      <c r="X1201" s="29">
        <f t="shared" si="152"/>
        <v>0</v>
      </c>
      <c r="Y1201" s="29">
        <f t="shared" si="153"/>
        <v>0</v>
      </c>
      <c r="Z1201" s="29">
        <f t="shared" si="154"/>
        <v>1219799214.5</v>
      </c>
      <c r="AA1201" s="27">
        <v>526494355</v>
      </c>
      <c r="AB1201" s="29">
        <f t="shared" si="155"/>
        <v>693304859.5</v>
      </c>
      <c r="AC1201" s="28">
        <v>0</v>
      </c>
      <c r="AD1201" s="28">
        <v>0</v>
      </c>
      <c r="AE1201" s="28"/>
      <c r="AF1201" s="27">
        <v>0</v>
      </c>
      <c r="AG1201" s="27">
        <f t="shared" si="158"/>
        <v>0</v>
      </c>
      <c r="AH1201" s="27">
        <v>34183</v>
      </c>
      <c r="AI1201" s="29">
        <f t="shared" si="156"/>
        <v>693339042.5</v>
      </c>
    </row>
    <row r="1202" spans="1:35" ht="30" x14ac:dyDescent="0.25">
      <c r="A1202" s="11" t="s">
        <v>1215</v>
      </c>
      <c r="B1202" s="10" t="s">
        <v>2406</v>
      </c>
      <c r="C1202" s="10" t="s">
        <v>1288</v>
      </c>
      <c r="D1202" s="10"/>
      <c r="E1202" s="10" t="s">
        <v>29</v>
      </c>
      <c r="F1202" s="10" t="s">
        <v>1324</v>
      </c>
      <c r="G1202" s="10">
        <v>833311124.79999995</v>
      </c>
      <c r="H1202" s="10">
        <v>0</v>
      </c>
      <c r="I1202" s="10">
        <v>0</v>
      </c>
      <c r="J1202" s="10">
        <v>0</v>
      </c>
      <c r="K1202" s="10">
        <f t="shared" si="157"/>
        <v>833311124.79999995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f t="shared" si="151"/>
        <v>833311124.79999995</v>
      </c>
      <c r="W1202" s="29">
        <v>833311124.79999995</v>
      </c>
      <c r="X1202" s="29">
        <f t="shared" si="152"/>
        <v>0</v>
      </c>
      <c r="Y1202" s="29">
        <f t="shared" si="153"/>
        <v>0</v>
      </c>
      <c r="Z1202" s="29">
        <f t="shared" si="154"/>
        <v>833311124.79999995</v>
      </c>
      <c r="AA1202" s="27">
        <v>357299344</v>
      </c>
      <c r="AB1202" s="29">
        <f t="shared" si="155"/>
        <v>476011780.79999995</v>
      </c>
      <c r="AC1202" s="28">
        <v>0</v>
      </c>
      <c r="AD1202" s="28">
        <v>0</v>
      </c>
      <c r="AE1202" s="28"/>
      <c r="AF1202" s="27">
        <v>0</v>
      </c>
      <c r="AG1202" s="27">
        <f t="shared" si="158"/>
        <v>0</v>
      </c>
      <c r="AH1202" s="27">
        <v>27653</v>
      </c>
      <c r="AI1202" s="29">
        <f t="shared" si="156"/>
        <v>476039433.79999995</v>
      </c>
    </row>
    <row r="1203" spans="1:35" ht="30" x14ac:dyDescent="0.25">
      <c r="A1203" s="11" t="s">
        <v>1215</v>
      </c>
      <c r="B1203" s="10" t="s">
        <v>2406</v>
      </c>
      <c r="C1203" s="10" t="s">
        <v>1288</v>
      </c>
      <c r="D1203" s="10"/>
      <c r="E1203" s="10" t="s">
        <v>881</v>
      </c>
      <c r="F1203" s="10" t="s">
        <v>1325</v>
      </c>
      <c r="G1203" s="10">
        <v>131307142.31</v>
      </c>
      <c r="H1203" s="10">
        <v>0</v>
      </c>
      <c r="I1203" s="10">
        <v>0</v>
      </c>
      <c r="J1203" s="10">
        <v>0</v>
      </c>
      <c r="K1203" s="10">
        <f t="shared" si="157"/>
        <v>131307142.31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f t="shared" si="151"/>
        <v>131307142.31</v>
      </c>
      <c r="W1203" s="29">
        <v>131307142.31</v>
      </c>
      <c r="X1203" s="29">
        <f t="shared" si="152"/>
        <v>0</v>
      </c>
      <c r="Y1203" s="29">
        <f t="shared" si="153"/>
        <v>0</v>
      </c>
      <c r="Z1203" s="29">
        <f t="shared" si="154"/>
        <v>131307142.31</v>
      </c>
      <c r="AA1203" s="27">
        <v>98000000</v>
      </c>
      <c r="AB1203" s="29">
        <f t="shared" si="155"/>
        <v>33307142.310000002</v>
      </c>
      <c r="AC1203" s="28">
        <v>0</v>
      </c>
      <c r="AD1203" s="28">
        <v>0</v>
      </c>
      <c r="AE1203" s="28"/>
      <c r="AF1203" s="27">
        <v>0</v>
      </c>
      <c r="AG1203" s="27">
        <f t="shared" si="158"/>
        <v>0</v>
      </c>
      <c r="AH1203" s="27">
        <v>10168</v>
      </c>
      <c r="AI1203" s="29">
        <f t="shared" si="156"/>
        <v>33317310.310000002</v>
      </c>
    </row>
    <row r="1204" spans="1:35" ht="30" x14ac:dyDescent="0.25">
      <c r="A1204" s="11" t="s">
        <v>1215</v>
      </c>
      <c r="B1204" s="10" t="s">
        <v>2406</v>
      </c>
      <c r="C1204" s="10" t="s">
        <v>1288</v>
      </c>
      <c r="D1204" s="10"/>
      <c r="E1204" s="10" t="s">
        <v>30</v>
      </c>
      <c r="F1204" s="10" t="s">
        <v>1326</v>
      </c>
      <c r="G1204" s="10">
        <v>161518780.44</v>
      </c>
      <c r="H1204" s="10">
        <v>0</v>
      </c>
      <c r="I1204" s="10">
        <v>0</v>
      </c>
      <c r="J1204" s="10">
        <v>0</v>
      </c>
      <c r="K1204" s="10">
        <f t="shared" si="157"/>
        <v>161518780.44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f t="shared" si="151"/>
        <v>161518780.44</v>
      </c>
      <c r="W1204" s="29">
        <v>161518780.44</v>
      </c>
      <c r="X1204" s="29">
        <f t="shared" si="152"/>
        <v>0</v>
      </c>
      <c r="Y1204" s="29">
        <f t="shared" si="153"/>
        <v>0</v>
      </c>
      <c r="Z1204" s="29">
        <f t="shared" si="154"/>
        <v>161518780.44</v>
      </c>
      <c r="AA1204" s="27">
        <v>0</v>
      </c>
      <c r="AB1204" s="29">
        <f t="shared" si="155"/>
        <v>161518780.44</v>
      </c>
      <c r="AC1204" s="28">
        <v>0</v>
      </c>
      <c r="AD1204" s="28">
        <v>0</v>
      </c>
      <c r="AE1204" s="28"/>
      <c r="AF1204" s="27">
        <v>0</v>
      </c>
      <c r="AG1204" s="27">
        <f t="shared" si="158"/>
        <v>0</v>
      </c>
      <c r="AH1204" s="27">
        <v>12491</v>
      </c>
      <c r="AI1204" s="29">
        <f t="shared" si="156"/>
        <v>161531271.44</v>
      </c>
    </row>
    <row r="1205" spans="1:35" ht="30" x14ac:dyDescent="0.25">
      <c r="A1205" s="11" t="s">
        <v>1215</v>
      </c>
      <c r="B1205" s="10" t="s">
        <v>2406</v>
      </c>
      <c r="C1205" s="10" t="s">
        <v>1288</v>
      </c>
      <c r="D1205" s="10"/>
      <c r="E1205" s="10" t="s">
        <v>882</v>
      </c>
      <c r="F1205" s="10" t="s">
        <v>1327</v>
      </c>
      <c r="G1205" s="10">
        <v>93285080.310000002</v>
      </c>
      <c r="H1205" s="10">
        <v>0</v>
      </c>
      <c r="I1205" s="10">
        <v>0</v>
      </c>
      <c r="J1205" s="10">
        <v>0</v>
      </c>
      <c r="K1205" s="10">
        <f t="shared" si="157"/>
        <v>93285080.310000002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f t="shared" si="151"/>
        <v>93285080.310000002</v>
      </c>
      <c r="W1205" s="29">
        <v>93285080.310000002</v>
      </c>
      <c r="X1205" s="29">
        <f t="shared" si="152"/>
        <v>0</v>
      </c>
      <c r="Y1205" s="29">
        <f t="shared" si="153"/>
        <v>0</v>
      </c>
      <c r="Z1205" s="29">
        <f t="shared" si="154"/>
        <v>93285080.310000002</v>
      </c>
      <c r="AA1205" s="27">
        <v>0</v>
      </c>
      <c r="AB1205" s="29">
        <f t="shared" si="155"/>
        <v>93285080.310000002</v>
      </c>
      <c r="AC1205" s="28">
        <v>0</v>
      </c>
      <c r="AD1205" s="28">
        <v>0</v>
      </c>
      <c r="AE1205" s="28"/>
      <c r="AF1205" s="27">
        <v>0</v>
      </c>
      <c r="AG1205" s="27">
        <f t="shared" si="158"/>
        <v>0</v>
      </c>
      <c r="AH1205" s="27">
        <v>7301</v>
      </c>
      <c r="AI1205" s="29">
        <f t="shared" si="156"/>
        <v>93292381.310000002</v>
      </c>
    </row>
    <row r="1206" spans="1:35" ht="30" x14ac:dyDescent="0.25">
      <c r="A1206" s="11" t="s">
        <v>1215</v>
      </c>
      <c r="B1206" s="10" t="s">
        <v>2406</v>
      </c>
      <c r="C1206" s="10" t="s">
        <v>1288</v>
      </c>
      <c r="D1206" s="10"/>
      <c r="E1206" s="10" t="s">
        <v>883</v>
      </c>
      <c r="F1206" s="10" t="s">
        <v>1328</v>
      </c>
      <c r="G1206" s="10">
        <v>219887631.15000001</v>
      </c>
      <c r="H1206" s="10">
        <v>0</v>
      </c>
      <c r="I1206" s="10">
        <v>0</v>
      </c>
      <c r="J1206" s="10">
        <v>0</v>
      </c>
      <c r="K1206" s="10">
        <f t="shared" si="157"/>
        <v>219887631.15000001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f t="shared" ref="V1206:V1269" si="159">+K1206+M1206+N1206+L1206+O1206+P1206+Q1206</f>
        <v>219887631.15000001</v>
      </c>
      <c r="W1206" s="29">
        <v>219887631.15000001</v>
      </c>
      <c r="X1206" s="29">
        <f t="shared" ref="X1206:X1269" si="160">+M1206+Q1206+S1206</f>
        <v>0</v>
      </c>
      <c r="Y1206" s="29">
        <f t="shared" ref="Y1206:Y1269" si="161">+H1206+I1206+J1206+N1206+O1206+P1206+R1206+U1206</f>
        <v>0</v>
      </c>
      <c r="Z1206" s="29">
        <f t="shared" ref="Z1206:Z1269" si="162">+W1206+X1206+Y1206</f>
        <v>219887631.15000001</v>
      </c>
      <c r="AA1206" s="27">
        <v>0</v>
      </c>
      <c r="AB1206" s="29">
        <f t="shared" ref="AB1206:AB1269" si="163">+Z1206-AA1206</f>
        <v>219887631.15000001</v>
      </c>
      <c r="AC1206" s="28">
        <v>0</v>
      </c>
      <c r="AD1206" s="28">
        <v>0</v>
      </c>
      <c r="AE1206" s="28"/>
      <c r="AF1206" s="27">
        <v>0</v>
      </c>
      <c r="AG1206" s="27">
        <f t="shared" si="158"/>
        <v>0</v>
      </c>
      <c r="AH1206" s="27">
        <v>16980</v>
      </c>
      <c r="AI1206" s="29">
        <f t="shared" ref="AI1206:AI1269" si="164">+AB1206+AG1206+AH1206</f>
        <v>219904611.15000001</v>
      </c>
    </row>
    <row r="1207" spans="1:35" ht="30" x14ac:dyDescent="0.25">
      <c r="A1207" s="11" t="s">
        <v>1215</v>
      </c>
      <c r="B1207" s="10" t="s">
        <v>2406</v>
      </c>
      <c r="C1207" s="10" t="s">
        <v>1288</v>
      </c>
      <c r="D1207" s="10"/>
      <c r="E1207" s="10" t="s">
        <v>31</v>
      </c>
      <c r="F1207" s="10" t="s">
        <v>1329</v>
      </c>
      <c r="G1207" s="10">
        <v>0</v>
      </c>
      <c r="H1207" s="10">
        <v>0</v>
      </c>
      <c r="I1207" s="10">
        <v>0</v>
      </c>
      <c r="J1207" s="10">
        <v>0</v>
      </c>
      <c r="K1207" s="10">
        <f t="shared" si="157"/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f t="shared" si="159"/>
        <v>0</v>
      </c>
      <c r="W1207" s="29">
        <v>0</v>
      </c>
      <c r="X1207" s="29">
        <f t="shared" si="160"/>
        <v>0</v>
      </c>
      <c r="Y1207" s="29">
        <f t="shared" si="161"/>
        <v>0</v>
      </c>
      <c r="Z1207" s="29">
        <f t="shared" si="162"/>
        <v>0</v>
      </c>
      <c r="AA1207" s="27">
        <v>0</v>
      </c>
      <c r="AB1207" s="29">
        <f t="shared" si="163"/>
        <v>0</v>
      </c>
      <c r="AC1207" s="28">
        <v>0</v>
      </c>
      <c r="AD1207" s="28">
        <v>0</v>
      </c>
      <c r="AE1207" s="28"/>
      <c r="AF1207" s="27">
        <v>0</v>
      </c>
      <c r="AG1207" s="27">
        <f t="shared" si="158"/>
        <v>0</v>
      </c>
      <c r="AH1207" s="27">
        <v>0</v>
      </c>
      <c r="AI1207" s="29">
        <f t="shared" si="164"/>
        <v>0</v>
      </c>
    </row>
    <row r="1208" spans="1:35" ht="30" x14ac:dyDescent="0.25">
      <c r="A1208" s="11" t="s">
        <v>1215</v>
      </c>
      <c r="B1208" s="10" t="s">
        <v>2406</v>
      </c>
      <c r="C1208" s="10" t="s">
        <v>1288</v>
      </c>
      <c r="D1208" s="10"/>
      <c r="E1208" s="10" t="s">
        <v>32</v>
      </c>
      <c r="F1208" s="10" t="s">
        <v>1330</v>
      </c>
      <c r="G1208" s="10">
        <v>399085363.89999998</v>
      </c>
      <c r="H1208" s="10">
        <v>0</v>
      </c>
      <c r="I1208" s="10">
        <v>0</v>
      </c>
      <c r="J1208" s="10">
        <v>0</v>
      </c>
      <c r="K1208" s="10">
        <f t="shared" si="157"/>
        <v>399085363.89999998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f t="shared" si="159"/>
        <v>399085363.89999998</v>
      </c>
      <c r="W1208" s="29">
        <v>399085363.89999998</v>
      </c>
      <c r="X1208" s="29">
        <f t="shared" si="160"/>
        <v>0</v>
      </c>
      <c r="Y1208" s="29">
        <f t="shared" si="161"/>
        <v>0</v>
      </c>
      <c r="Z1208" s="29">
        <f t="shared" si="162"/>
        <v>399085363.89999998</v>
      </c>
      <c r="AA1208" s="27">
        <v>0</v>
      </c>
      <c r="AB1208" s="29">
        <f t="shared" si="163"/>
        <v>399085363.89999998</v>
      </c>
      <c r="AC1208" s="28">
        <v>0</v>
      </c>
      <c r="AD1208" s="28">
        <v>0</v>
      </c>
      <c r="AE1208" s="28"/>
      <c r="AF1208" s="27">
        <v>0</v>
      </c>
      <c r="AG1208" s="27">
        <f t="shared" si="158"/>
        <v>0</v>
      </c>
      <c r="AH1208" s="27">
        <v>30753</v>
      </c>
      <c r="AI1208" s="29">
        <f t="shared" si="164"/>
        <v>399116116.89999998</v>
      </c>
    </row>
    <row r="1209" spans="1:35" ht="30" x14ac:dyDescent="0.25">
      <c r="A1209" s="11" t="s">
        <v>1215</v>
      </c>
      <c r="B1209" s="10" t="s">
        <v>2406</v>
      </c>
      <c r="C1209" s="10" t="s">
        <v>1288</v>
      </c>
      <c r="D1209" s="10"/>
      <c r="E1209" s="10" t="s">
        <v>33</v>
      </c>
      <c r="F1209" s="10" t="s">
        <v>1331</v>
      </c>
      <c r="G1209" s="10">
        <v>160608456.30000001</v>
      </c>
      <c r="H1209" s="10">
        <v>0</v>
      </c>
      <c r="I1209" s="10">
        <v>0</v>
      </c>
      <c r="J1209" s="10">
        <v>0</v>
      </c>
      <c r="K1209" s="10">
        <f t="shared" si="157"/>
        <v>160608456.30000001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f t="shared" si="159"/>
        <v>160608456.30000001</v>
      </c>
      <c r="W1209" s="29">
        <v>160608456.30000001</v>
      </c>
      <c r="X1209" s="29">
        <f t="shared" si="160"/>
        <v>0</v>
      </c>
      <c r="Y1209" s="29">
        <f t="shared" si="161"/>
        <v>0</v>
      </c>
      <c r="Z1209" s="29">
        <f t="shared" si="162"/>
        <v>160608456.30000001</v>
      </c>
      <c r="AA1209" s="27">
        <v>0</v>
      </c>
      <c r="AB1209" s="29">
        <f t="shared" si="163"/>
        <v>160608456.30000001</v>
      </c>
      <c r="AC1209" s="28">
        <v>0</v>
      </c>
      <c r="AD1209" s="28">
        <v>0</v>
      </c>
      <c r="AE1209" s="28"/>
      <c r="AF1209" s="27">
        <v>0</v>
      </c>
      <c r="AG1209" s="27">
        <f t="shared" si="158"/>
        <v>0</v>
      </c>
      <c r="AH1209" s="27">
        <v>8397</v>
      </c>
      <c r="AI1209" s="29">
        <f t="shared" si="164"/>
        <v>160616853.30000001</v>
      </c>
    </row>
    <row r="1210" spans="1:35" ht="30" x14ac:dyDescent="0.25">
      <c r="A1210" s="11" t="s">
        <v>1215</v>
      </c>
      <c r="B1210" s="10" t="s">
        <v>2406</v>
      </c>
      <c r="C1210" s="10" t="s">
        <v>1288</v>
      </c>
      <c r="D1210" s="10"/>
      <c r="E1210" s="10" t="s">
        <v>884</v>
      </c>
      <c r="F1210" s="10" t="s">
        <v>1332</v>
      </c>
      <c r="G1210" s="10">
        <v>146634298.86000001</v>
      </c>
      <c r="H1210" s="10">
        <v>0</v>
      </c>
      <c r="I1210" s="10">
        <v>0</v>
      </c>
      <c r="J1210" s="10">
        <v>0</v>
      </c>
      <c r="K1210" s="10">
        <f t="shared" si="157"/>
        <v>146634298.86000001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f t="shared" si="159"/>
        <v>146634298.86000001</v>
      </c>
      <c r="W1210" s="29">
        <v>146634298.86000001</v>
      </c>
      <c r="X1210" s="29">
        <f t="shared" si="160"/>
        <v>0</v>
      </c>
      <c r="Y1210" s="29">
        <f t="shared" si="161"/>
        <v>0</v>
      </c>
      <c r="Z1210" s="29">
        <f t="shared" si="162"/>
        <v>146634298.86000001</v>
      </c>
      <c r="AA1210" s="27">
        <v>0</v>
      </c>
      <c r="AB1210" s="29">
        <f t="shared" si="163"/>
        <v>146634298.86000001</v>
      </c>
      <c r="AC1210" s="28">
        <v>0</v>
      </c>
      <c r="AD1210" s="28">
        <v>0</v>
      </c>
      <c r="AE1210" s="28"/>
      <c r="AF1210" s="27">
        <v>0</v>
      </c>
      <c r="AG1210" s="27">
        <f t="shared" si="158"/>
        <v>0</v>
      </c>
      <c r="AH1210" s="27">
        <v>11312</v>
      </c>
      <c r="AI1210" s="29">
        <f t="shared" si="164"/>
        <v>146645610.86000001</v>
      </c>
    </row>
    <row r="1211" spans="1:35" ht="30" x14ac:dyDescent="0.25">
      <c r="A1211" s="11" t="s">
        <v>1215</v>
      </c>
      <c r="B1211" s="10" t="s">
        <v>2406</v>
      </c>
      <c r="C1211" s="10" t="s">
        <v>1288</v>
      </c>
      <c r="D1211" s="10"/>
      <c r="E1211" s="10" t="s">
        <v>34</v>
      </c>
      <c r="F1211" s="10" t="s">
        <v>1333</v>
      </c>
      <c r="G1211" s="10">
        <v>498763614.5</v>
      </c>
      <c r="H1211" s="10">
        <v>0</v>
      </c>
      <c r="I1211" s="10">
        <v>0</v>
      </c>
      <c r="J1211" s="10">
        <v>0</v>
      </c>
      <c r="K1211" s="10">
        <f t="shared" si="157"/>
        <v>498763614.5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f t="shared" si="159"/>
        <v>498763614.5</v>
      </c>
      <c r="W1211" s="29">
        <v>498763614.5</v>
      </c>
      <c r="X1211" s="29">
        <f t="shared" si="160"/>
        <v>0</v>
      </c>
      <c r="Y1211" s="29">
        <f t="shared" si="161"/>
        <v>0</v>
      </c>
      <c r="Z1211" s="29">
        <f t="shared" si="162"/>
        <v>498763614.5</v>
      </c>
      <c r="AA1211" s="27">
        <v>0</v>
      </c>
      <c r="AB1211" s="29">
        <f t="shared" si="163"/>
        <v>498763614.5</v>
      </c>
      <c r="AC1211" s="28">
        <v>0</v>
      </c>
      <c r="AD1211" s="28">
        <v>0</v>
      </c>
      <c r="AE1211" s="28"/>
      <c r="AF1211" s="27">
        <v>0</v>
      </c>
      <c r="AG1211" s="27">
        <f t="shared" si="158"/>
        <v>0</v>
      </c>
      <c r="AH1211" s="27">
        <v>36178</v>
      </c>
      <c r="AI1211" s="29">
        <f t="shared" si="164"/>
        <v>498799792.5</v>
      </c>
    </row>
    <row r="1212" spans="1:35" ht="30" x14ac:dyDescent="0.25">
      <c r="A1212" s="11" t="s">
        <v>1215</v>
      </c>
      <c r="B1212" s="10" t="s">
        <v>2406</v>
      </c>
      <c r="C1212" s="10" t="s">
        <v>1288</v>
      </c>
      <c r="D1212" s="10"/>
      <c r="E1212" s="10" t="s">
        <v>885</v>
      </c>
      <c r="F1212" s="10" t="s">
        <v>1334</v>
      </c>
      <c r="G1212" s="10">
        <v>96643818.430000007</v>
      </c>
      <c r="H1212" s="10">
        <v>0</v>
      </c>
      <c r="I1212" s="10">
        <v>0</v>
      </c>
      <c r="J1212" s="10">
        <v>0</v>
      </c>
      <c r="K1212" s="10">
        <f t="shared" si="157"/>
        <v>96643818.430000007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f t="shared" si="159"/>
        <v>96643818.430000007</v>
      </c>
      <c r="W1212" s="29">
        <v>96643818.430000007</v>
      </c>
      <c r="X1212" s="29">
        <f t="shared" si="160"/>
        <v>0</v>
      </c>
      <c r="Y1212" s="29">
        <f t="shared" si="161"/>
        <v>0</v>
      </c>
      <c r="Z1212" s="29">
        <f t="shared" si="162"/>
        <v>96643818.430000007</v>
      </c>
      <c r="AA1212" s="27">
        <v>0</v>
      </c>
      <c r="AB1212" s="29">
        <f t="shared" si="163"/>
        <v>96643818.430000007</v>
      </c>
      <c r="AC1212" s="28">
        <v>0</v>
      </c>
      <c r="AD1212" s="28">
        <v>0</v>
      </c>
      <c r="AE1212" s="28"/>
      <c r="AF1212" s="27">
        <v>0</v>
      </c>
      <c r="AG1212" s="27">
        <f t="shared" si="158"/>
        <v>0</v>
      </c>
      <c r="AH1212" s="27">
        <v>7424</v>
      </c>
      <c r="AI1212" s="29">
        <f t="shared" si="164"/>
        <v>96651242.430000007</v>
      </c>
    </row>
    <row r="1213" spans="1:35" ht="30" x14ac:dyDescent="0.25">
      <c r="A1213" s="11" t="s">
        <v>1215</v>
      </c>
      <c r="B1213" s="10" t="s">
        <v>2406</v>
      </c>
      <c r="C1213" s="10" t="s">
        <v>1288</v>
      </c>
      <c r="D1213" s="10"/>
      <c r="E1213" s="10" t="s">
        <v>886</v>
      </c>
      <c r="F1213" s="10" t="s">
        <v>1335</v>
      </c>
      <c r="G1213" s="10">
        <v>0</v>
      </c>
      <c r="H1213" s="10">
        <v>0</v>
      </c>
      <c r="I1213" s="10">
        <v>0</v>
      </c>
      <c r="J1213" s="10">
        <v>0</v>
      </c>
      <c r="K1213" s="10">
        <f t="shared" si="157"/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f t="shared" si="159"/>
        <v>0</v>
      </c>
      <c r="W1213" s="29">
        <v>0</v>
      </c>
      <c r="X1213" s="29">
        <f t="shared" si="160"/>
        <v>0</v>
      </c>
      <c r="Y1213" s="29">
        <f t="shared" si="161"/>
        <v>0</v>
      </c>
      <c r="Z1213" s="29">
        <f t="shared" si="162"/>
        <v>0</v>
      </c>
      <c r="AA1213" s="27">
        <v>0</v>
      </c>
      <c r="AB1213" s="29">
        <f t="shared" si="163"/>
        <v>0</v>
      </c>
      <c r="AC1213" s="28">
        <v>0</v>
      </c>
      <c r="AD1213" s="28">
        <v>0</v>
      </c>
      <c r="AE1213" s="28"/>
      <c r="AF1213" s="27">
        <v>0</v>
      </c>
      <c r="AG1213" s="27">
        <f t="shared" si="158"/>
        <v>0</v>
      </c>
      <c r="AH1213" s="27">
        <v>0</v>
      </c>
      <c r="AI1213" s="29">
        <f t="shared" si="164"/>
        <v>0</v>
      </c>
    </row>
    <row r="1214" spans="1:35" ht="30" x14ac:dyDescent="0.25">
      <c r="A1214" s="11" t="s">
        <v>1215</v>
      </c>
      <c r="B1214" s="10" t="s">
        <v>2406</v>
      </c>
      <c r="C1214" s="10" t="s">
        <v>1288</v>
      </c>
      <c r="D1214" s="10"/>
      <c r="E1214" s="10" t="s">
        <v>35</v>
      </c>
      <c r="F1214" s="10" t="s">
        <v>1336</v>
      </c>
      <c r="G1214" s="10">
        <v>169931091.36000001</v>
      </c>
      <c r="H1214" s="10">
        <v>0</v>
      </c>
      <c r="I1214" s="10">
        <v>0</v>
      </c>
      <c r="J1214" s="10">
        <v>0</v>
      </c>
      <c r="K1214" s="10">
        <f t="shared" si="157"/>
        <v>169931091.36000001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f t="shared" si="159"/>
        <v>169931091.36000001</v>
      </c>
      <c r="W1214" s="29">
        <v>169931091.36000001</v>
      </c>
      <c r="X1214" s="29">
        <f t="shared" si="160"/>
        <v>0</v>
      </c>
      <c r="Y1214" s="29">
        <f t="shared" si="161"/>
        <v>0</v>
      </c>
      <c r="Z1214" s="29">
        <f t="shared" si="162"/>
        <v>169931091.36000001</v>
      </c>
      <c r="AA1214" s="27">
        <v>0</v>
      </c>
      <c r="AB1214" s="29">
        <f t="shared" si="163"/>
        <v>169931091.36000001</v>
      </c>
      <c r="AC1214" s="28">
        <v>0</v>
      </c>
      <c r="AD1214" s="28">
        <v>0</v>
      </c>
      <c r="AE1214" s="28"/>
      <c r="AF1214" s="27">
        <v>0</v>
      </c>
      <c r="AG1214" s="27">
        <f t="shared" si="158"/>
        <v>0</v>
      </c>
      <c r="AH1214" s="27">
        <v>13180</v>
      </c>
      <c r="AI1214" s="29">
        <f t="shared" si="164"/>
        <v>169944271.36000001</v>
      </c>
    </row>
    <row r="1215" spans="1:35" ht="30" x14ac:dyDescent="0.25">
      <c r="A1215" s="11" t="s">
        <v>1215</v>
      </c>
      <c r="B1215" s="10" t="s">
        <v>2406</v>
      </c>
      <c r="C1215" s="10" t="s">
        <v>1288</v>
      </c>
      <c r="D1215" s="10"/>
      <c r="E1215" s="10" t="s">
        <v>36</v>
      </c>
      <c r="F1215" s="10" t="s">
        <v>1337</v>
      </c>
      <c r="G1215" s="10">
        <v>311766195.63</v>
      </c>
      <c r="H1215" s="10">
        <v>0</v>
      </c>
      <c r="I1215" s="10">
        <v>0</v>
      </c>
      <c r="J1215" s="10">
        <v>0</v>
      </c>
      <c r="K1215" s="10">
        <f t="shared" ref="K1215:K1278" si="165">SUM(G1215:J1215)</f>
        <v>311766195.63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f t="shared" si="159"/>
        <v>311766195.63</v>
      </c>
      <c r="W1215" s="29">
        <v>311766195.63</v>
      </c>
      <c r="X1215" s="29">
        <f t="shared" si="160"/>
        <v>0</v>
      </c>
      <c r="Y1215" s="29">
        <f t="shared" si="161"/>
        <v>0</v>
      </c>
      <c r="Z1215" s="29">
        <f t="shared" si="162"/>
        <v>311766195.63</v>
      </c>
      <c r="AA1215" s="27">
        <v>0</v>
      </c>
      <c r="AB1215" s="29">
        <f t="shared" si="163"/>
        <v>311766195.63</v>
      </c>
      <c r="AC1215" s="28">
        <v>0</v>
      </c>
      <c r="AD1215" s="28">
        <v>0</v>
      </c>
      <c r="AE1215" s="28"/>
      <c r="AF1215" s="27">
        <v>0</v>
      </c>
      <c r="AG1215" s="27">
        <f t="shared" si="158"/>
        <v>0</v>
      </c>
      <c r="AH1215" s="27">
        <v>24027</v>
      </c>
      <c r="AI1215" s="29">
        <f t="shared" si="164"/>
        <v>311790222.63</v>
      </c>
    </row>
    <row r="1216" spans="1:35" ht="30" x14ac:dyDescent="0.25">
      <c r="A1216" s="11" t="s">
        <v>1215</v>
      </c>
      <c r="B1216" s="10" t="s">
        <v>2406</v>
      </c>
      <c r="C1216" s="10" t="s">
        <v>1288</v>
      </c>
      <c r="D1216" s="10"/>
      <c r="E1216" s="10" t="s">
        <v>887</v>
      </c>
      <c r="F1216" s="10" t="s">
        <v>1338</v>
      </c>
      <c r="G1216" s="10">
        <v>115482579.88</v>
      </c>
      <c r="H1216" s="10">
        <v>0</v>
      </c>
      <c r="I1216" s="10">
        <v>0</v>
      </c>
      <c r="J1216" s="10">
        <v>0</v>
      </c>
      <c r="K1216" s="10">
        <f t="shared" si="165"/>
        <v>115482579.88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f t="shared" si="159"/>
        <v>115482579.88</v>
      </c>
      <c r="W1216" s="29">
        <v>115482579.88</v>
      </c>
      <c r="X1216" s="29">
        <f t="shared" si="160"/>
        <v>0</v>
      </c>
      <c r="Y1216" s="29">
        <f t="shared" si="161"/>
        <v>0</v>
      </c>
      <c r="Z1216" s="29">
        <f t="shared" si="162"/>
        <v>115482579.88</v>
      </c>
      <c r="AA1216" s="27">
        <v>0</v>
      </c>
      <c r="AB1216" s="29">
        <f t="shared" si="163"/>
        <v>115482579.88</v>
      </c>
      <c r="AC1216" s="28">
        <v>0</v>
      </c>
      <c r="AD1216" s="28">
        <v>0</v>
      </c>
      <c r="AE1216" s="28"/>
      <c r="AF1216" s="27">
        <v>0</v>
      </c>
      <c r="AG1216" s="27">
        <f t="shared" si="158"/>
        <v>0</v>
      </c>
      <c r="AH1216" s="27">
        <v>8922</v>
      </c>
      <c r="AI1216" s="29">
        <f t="shared" si="164"/>
        <v>115491501.88</v>
      </c>
    </row>
    <row r="1217" spans="1:35" ht="30" x14ac:dyDescent="0.25">
      <c r="A1217" s="11" t="s">
        <v>1215</v>
      </c>
      <c r="B1217" s="10" t="s">
        <v>2406</v>
      </c>
      <c r="C1217" s="10" t="s">
        <v>1288</v>
      </c>
      <c r="D1217" s="10"/>
      <c r="E1217" s="10" t="s">
        <v>37</v>
      </c>
      <c r="F1217" s="10" t="s">
        <v>1339</v>
      </c>
      <c r="G1217" s="10">
        <v>0</v>
      </c>
      <c r="H1217" s="10">
        <v>0</v>
      </c>
      <c r="I1217" s="10">
        <v>0</v>
      </c>
      <c r="J1217" s="10">
        <v>0</v>
      </c>
      <c r="K1217" s="10">
        <f t="shared" si="165"/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f t="shared" si="159"/>
        <v>0</v>
      </c>
      <c r="W1217" s="29">
        <v>0</v>
      </c>
      <c r="X1217" s="29">
        <f t="shared" si="160"/>
        <v>0</v>
      </c>
      <c r="Y1217" s="29">
        <f t="shared" si="161"/>
        <v>0</v>
      </c>
      <c r="Z1217" s="29">
        <f t="shared" si="162"/>
        <v>0</v>
      </c>
      <c r="AA1217" s="27">
        <v>0</v>
      </c>
      <c r="AB1217" s="29">
        <f t="shared" si="163"/>
        <v>0</v>
      </c>
      <c r="AC1217" s="28">
        <v>0</v>
      </c>
      <c r="AD1217" s="28">
        <v>0</v>
      </c>
      <c r="AE1217" s="28"/>
      <c r="AF1217" s="27">
        <v>0</v>
      </c>
      <c r="AG1217" s="27">
        <f t="shared" si="158"/>
        <v>0</v>
      </c>
      <c r="AH1217" s="27">
        <v>0</v>
      </c>
      <c r="AI1217" s="29">
        <f t="shared" si="164"/>
        <v>0</v>
      </c>
    </row>
    <row r="1218" spans="1:35" ht="30" x14ac:dyDescent="0.25">
      <c r="A1218" s="11" t="s">
        <v>1215</v>
      </c>
      <c r="B1218" s="10" t="s">
        <v>2406</v>
      </c>
      <c r="C1218" s="10" t="s">
        <v>1288</v>
      </c>
      <c r="D1218" s="10"/>
      <c r="E1218" s="10" t="s">
        <v>38</v>
      </c>
      <c r="F1218" s="10" t="s">
        <v>1340</v>
      </c>
      <c r="G1218" s="10">
        <v>131934422.40000001</v>
      </c>
      <c r="H1218" s="10">
        <v>0</v>
      </c>
      <c r="I1218" s="10">
        <v>0</v>
      </c>
      <c r="J1218" s="10">
        <v>0</v>
      </c>
      <c r="K1218" s="10">
        <f t="shared" si="165"/>
        <v>131934422.40000001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f t="shared" si="159"/>
        <v>131934422.40000001</v>
      </c>
      <c r="W1218" s="29">
        <v>131934422.40000001</v>
      </c>
      <c r="X1218" s="29">
        <f t="shared" si="160"/>
        <v>0</v>
      </c>
      <c r="Y1218" s="29">
        <f t="shared" si="161"/>
        <v>0</v>
      </c>
      <c r="Z1218" s="29">
        <f t="shared" si="162"/>
        <v>131934422.40000001</v>
      </c>
      <c r="AA1218" s="27">
        <v>0</v>
      </c>
      <c r="AB1218" s="29">
        <f t="shared" si="163"/>
        <v>131934422.40000001</v>
      </c>
      <c r="AC1218" s="28">
        <v>0</v>
      </c>
      <c r="AD1218" s="28">
        <v>0</v>
      </c>
      <c r="AE1218" s="28"/>
      <c r="AF1218" s="27">
        <v>0</v>
      </c>
      <c r="AG1218" s="27">
        <f t="shared" si="158"/>
        <v>0</v>
      </c>
      <c r="AH1218" s="27">
        <v>8785</v>
      </c>
      <c r="AI1218" s="29">
        <f t="shared" si="164"/>
        <v>131943207.40000001</v>
      </c>
    </row>
    <row r="1219" spans="1:35" ht="30" x14ac:dyDescent="0.25">
      <c r="A1219" s="11" t="s">
        <v>1215</v>
      </c>
      <c r="B1219" s="10" t="s">
        <v>2406</v>
      </c>
      <c r="C1219" s="10" t="s">
        <v>1288</v>
      </c>
      <c r="D1219" s="10"/>
      <c r="E1219" s="10" t="s">
        <v>888</v>
      </c>
      <c r="F1219" s="10" t="s">
        <v>1341</v>
      </c>
      <c r="G1219" s="10">
        <v>118173973.53</v>
      </c>
      <c r="H1219" s="10">
        <v>0</v>
      </c>
      <c r="I1219" s="10">
        <v>0</v>
      </c>
      <c r="J1219" s="10">
        <v>0</v>
      </c>
      <c r="K1219" s="10">
        <f t="shared" si="165"/>
        <v>118173973.53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f t="shared" si="159"/>
        <v>118173973.53</v>
      </c>
      <c r="W1219" s="29">
        <v>118173973.53</v>
      </c>
      <c r="X1219" s="29">
        <f t="shared" si="160"/>
        <v>0</v>
      </c>
      <c r="Y1219" s="29">
        <f t="shared" si="161"/>
        <v>0</v>
      </c>
      <c r="Z1219" s="29">
        <f t="shared" si="162"/>
        <v>118173973.53</v>
      </c>
      <c r="AA1219" s="27">
        <v>57686986.600000001</v>
      </c>
      <c r="AB1219" s="29">
        <f t="shared" si="163"/>
        <v>60486986.93</v>
      </c>
      <c r="AC1219" s="28">
        <v>0</v>
      </c>
      <c r="AD1219" s="28">
        <v>0</v>
      </c>
      <c r="AE1219" s="28"/>
      <c r="AF1219" s="27">
        <v>0</v>
      </c>
      <c r="AG1219" s="27">
        <f t="shared" si="158"/>
        <v>0</v>
      </c>
      <c r="AH1219" s="27">
        <v>9047</v>
      </c>
      <c r="AI1219" s="29">
        <f t="shared" si="164"/>
        <v>60496033.93</v>
      </c>
    </row>
    <row r="1220" spans="1:35" ht="30" x14ac:dyDescent="0.25">
      <c r="A1220" s="11" t="s">
        <v>1215</v>
      </c>
      <c r="B1220" s="10" t="s">
        <v>2406</v>
      </c>
      <c r="C1220" s="10" t="s">
        <v>1288</v>
      </c>
      <c r="D1220" s="10"/>
      <c r="E1220" s="10" t="s">
        <v>889</v>
      </c>
      <c r="F1220" s="10" t="s">
        <v>1342</v>
      </c>
      <c r="G1220" s="10">
        <v>121681749.15000001</v>
      </c>
      <c r="H1220" s="10">
        <v>0</v>
      </c>
      <c r="I1220" s="10">
        <v>0</v>
      </c>
      <c r="J1220" s="10">
        <v>0</v>
      </c>
      <c r="K1220" s="10">
        <f t="shared" si="165"/>
        <v>121681749.15000001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f t="shared" si="159"/>
        <v>121681749.15000001</v>
      </c>
      <c r="W1220" s="29">
        <v>121681749.15000001</v>
      </c>
      <c r="X1220" s="29">
        <f t="shared" si="160"/>
        <v>0</v>
      </c>
      <c r="Y1220" s="29">
        <f t="shared" si="161"/>
        <v>0</v>
      </c>
      <c r="Z1220" s="29">
        <f t="shared" si="162"/>
        <v>121681749.15000001</v>
      </c>
      <c r="AA1220" s="27">
        <v>0</v>
      </c>
      <c r="AB1220" s="29">
        <f t="shared" si="163"/>
        <v>121681749.15000001</v>
      </c>
      <c r="AC1220" s="28">
        <v>0</v>
      </c>
      <c r="AD1220" s="28">
        <v>0</v>
      </c>
      <c r="AE1220" s="28"/>
      <c r="AF1220" s="27">
        <v>0</v>
      </c>
      <c r="AG1220" s="27">
        <f t="shared" si="158"/>
        <v>0</v>
      </c>
      <c r="AH1220" s="27">
        <v>9443</v>
      </c>
      <c r="AI1220" s="29">
        <f t="shared" si="164"/>
        <v>121691192.15000001</v>
      </c>
    </row>
    <row r="1221" spans="1:35" ht="30" x14ac:dyDescent="0.25">
      <c r="A1221" s="11" t="s">
        <v>1215</v>
      </c>
      <c r="B1221" s="10" t="s">
        <v>2406</v>
      </c>
      <c r="C1221" s="10" t="s">
        <v>1288</v>
      </c>
      <c r="D1221" s="10"/>
      <c r="E1221" s="10" t="s">
        <v>890</v>
      </c>
      <c r="F1221" s="10" t="s">
        <v>1343</v>
      </c>
      <c r="G1221" s="10">
        <v>0</v>
      </c>
      <c r="H1221" s="10">
        <v>0</v>
      </c>
      <c r="I1221" s="10">
        <v>0</v>
      </c>
      <c r="J1221" s="10">
        <v>0</v>
      </c>
      <c r="K1221" s="10">
        <f t="shared" si="165"/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f t="shared" si="159"/>
        <v>0</v>
      </c>
      <c r="W1221" s="29">
        <v>0</v>
      </c>
      <c r="X1221" s="29">
        <f t="shared" si="160"/>
        <v>0</v>
      </c>
      <c r="Y1221" s="29">
        <f t="shared" si="161"/>
        <v>0</v>
      </c>
      <c r="Z1221" s="29">
        <f t="shared" si="162"/>
        <v>0</v>
      </c>
      <c r="AA1221" s="27">
        <v>0</v>
      </c>
      <c r="AB1221" s="29">
        <f t="shared" si="163"/>
        <v>0</v>
      </c>
      <c r="AC1221" s="28">
        <v>0</v>
      </c>
      <c r="AD1221" s="28">
        <v>0</v>
      </c>
      <c r="AE1221" s="28"/>
      <c r="AF1221" s="27">
        <v>0</v>
      </c>
      <c r="AG1221" s="27">
        <f t="shared" si="158"/>
        <v>0</v>
      </c>
      <c r="AH1221" s="27">
        <v>0</v>
      </c>
      <c r="AI1221" s="29">
        <f t="shared" si="164"/>
        <v>0</v>
      </c>
    </row>
    <row r="1222" spans="1:35" ht="30" x14ac:dyDescent="0.25">
      <c r="A1222" s="11" t="s">
        <v>1215</v>
      </c>
      <c r="B1222" s="10" t="s">
        <v>2406</v>
      </c>
      <c r="C1222" s="10" t="s">
        <v>1288</v>
      </c>
      <c r="D1222" s="10"/>
      <c r="E1222" s="10" t="s">
        <v>891</v>
      </c>
      <c r="F1222" s="10" t="s">
        <v>1344</v>
      </c>
      <c r="G1222" s="10">
        <v>63459136.039999999</v>
      </c>
      <c r="H1222" s="10">
        <v>0</v>
      </c>
      <c r="I1222" s="10">
        <v>0</v>
      </c>
      <c r="J1222" s="10">
        <v>0</v>
      </c>
      <c r="K1222" s="10">
        <f t="shared" si="165"/>
        <v>63459136.039999999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f t="shared" si="159"/>
        <v>63459136.039999999</v>
      </c>
      <c r="W1222" s="29">
        <v>63459136.039999999</v>
      </c>
      <c r="X1222" s="29">
        <f t="shared" si="160"/>
        <v>0</v>
      </c>
      <c r="Y1222" s="29">
        <f t="shared" si="161"/>
        <v>0</v>
      </c>
      <c r="Z1222" s="29">
        <f t="shared" si="162"/>
        <v>63459136.039999999</v>
      </c>
      <c r="AA1222" s="27">
        <v>0</v>
      </c>
      <c r="AB1222" s="29">
        <f t="shared" si="163"/>
        <v>63459136.039999999</v>
      </c>
      <c r="AC1222" s="28">
        <v>0</v>
      </c>
      <c r="AD1222" s="28">
        <v>0</v>
      </c>
      <c r="AE1222" s="28"/>
      <c r="AF1222" s="27">
        <v>0</v>
      </c>
      <c r="AG1222" s="27">
        <f t="shared" si="158"/>
        <v>0</v>
      </c>
      <c r="AH1222" s="27">
        <v>4951</v>
      </c>
      <c r="AI1222" s="29">
        <f t="shared" si="164"/>
        <v>63464087.039999999</v>
      </c>
    </row>
    <row r="1223" spans="1:35" ht="30" x14ac:dyDescent="0.25">
      <c r="A1223" s="11" t="s">
        <v>1215</v>
      </c>
      <c r="B1223" s="10" t="s">
        <v>2406</v>
      </c>
      <c r="C1223" s="10" t="s">
        <v>1288</v>
      </c>
      <c r="D1223" s="10"/>
      <c r="E1223" s="10" t="s">
        <v>39</v>
      </c>
      <c r="F1223" s="10" t="s">
        <v>1345</v>
      </c>
      <c r="G1223" s="10">
        <v>99407318.219999999</v>
      </c>
      <c r="H1223" s="10">
        <v>0</v>
      </c>
      <c r="I1223" s="10">
        <v>0</v>
      </c>
      <c r="J1223" s="10">
        <v>0</v>
      </c>
      <c r="K1223" s="10">
        <f t="shared" si="165"/>
        <v>99407318.219999999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f t="shared" si="159"/>
        <v>99407318.219999999</v>
      </c>
      <c r="W1223" s="29">
        <v>99407318.219999999</v>
      </c>
      <c r="X1223" s="29">
        <f t="shared" si="160"/>
        <v>0</v>
      </c>
      <c r="Y1223" s="29">
        <f t="shared" si="161"/>
        <v>0</v>
      </c>
      <c r="Z1223" s="29">
        <f t="shared" si="162"/>
        <v>99407318.219999999</v>
      </c>
      <c r="AA1223" s="27">
        <v>0</v>
      </c>
      <c r="AB1223" s="29">
        <f t="shared" si="163"/>
        <v>99407318.219999999</v>
      </c>
      <c r="AC1223" s="28">
        <v>0</v>
      </c>
      <c r="AD1223" s="28">
        <v>0</v>
      </c>
      <c r="AE1223" s="28"/>
      <c r="AF1223" s="27">
        <v>0</v>
      </c>
      <c r="AG1223" s="27">
        <f t="shared" si="158"/>
        <v>0</v>
      </c>
      <c r="AH1223" s="27">
        <v>7656</v>
      </c>
      <c r="AI1223" s="29">
        <f t="shared" si="164"/>
        <v>99414974.219999999</v>
      </c>
    </row>
    <row r="1224" spans="1:35" ht="30" x14ac:dyDescent="0.25">
      <c r="A1224" s="11" t="s">
        <v>1215</v>
      </c>
      <c r="B1224" s="10" t="s">
        <v>2406</v>
      </c>
      <c r="C1224" s="10" t="s">
        <v>1288</v>
      </c>
      <c r="D1224" s="10"/>
      <c r="E1224" s="10" t="s">
        <v>892</v>
      </c>
      <c r="F1224" s="10" t="s">
        <v>1346</v>
      </c>
      <c r="G1224" s="10">
        <v>99259442.189999998</v>
      </c>
      <c r="H1224" s="10">
        <v>0</v>
      </c>
      <c r="I1224" s="10">
        <v>0</v>
      </c>
      <c r="J1224" s="10">
        <v>0</v>
      </c>
      <c r="K1224" s="10">
        <f t="shared" si="165"/>
        <v>99259442.189999998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f t="shared" si="159"/>
        <v>99259442.189999998</v>
      </c>
      <c r="W1224" s="29">
        <v>99259442.189999998</v>
      </c>
      <c r="X1224" s="29">
        <f t="shared" si="160"/>
        <v>0</v>
      </c>
      <c r="Y1224" s="29">
        <f t="shared" si="161"/>
        <v>0</v>
      </c>
      <c r="Z1224" s="29">
        <f t="shared" si="162"/>
        <v>99259442.189999998</v>
      </c>
      <c r="AA1224" s="27">
        <v>0</v>
      </c>
      <c r="AB1224" s="29">
        <f t="shared" si="163"/>
        <v>99259442.189999998</v>
      </c>
      <c r="AC1224" s="28">
        <v>0</v>
      </c>
      <c r="AD1224" s="28">
        <v>0</v>
      </c>
      <c r="AE1224" s="28"/>
      <c r="AF1224" s="27">
        <v>0</v>
      </c>
      <c r="AG1224" s="27">
        <f t="shared" si="158"/>
        <v>0</v>
      </c>
      <c r="AH1224" s="27">
        <v>7657</v>
      </c>
      <c r="AI1224" s="29">
        <f t="shared" si="164"/>
        <v>99267099.189999998</v>
      </c>
    </row>
    <row r="1225" spans="1:35" ht="30" x14ac:dyDescent="0.25">
      <c r="A1225" s="11" t="s">
        <v>1215</v>
      </c>
      <c r="B1225" s="10" t="s">
        <v>2406</v>
      </c>
      <c r="C1225" s="10" t="s">
        <v>1288</v>
      </c>
      <c r="D1225" s="10"/>
      <c r="E1225" s="10" t="s">
        <v>40</v>
      </c>
      <c r="F1225" s="10" t="s">
        <v>1347</v>
      </c>
      <c r="G1225" s="10">
        <v>0</v>
      </c>
      <c r="H1225" s="10">
        <v>0</v>
      </c>
      <c r="I1225" s="10">
        <v>0</v>
      </c>
      <c r="J1225" s="10">
        <v>0</v>
      </c>
      <c r="K1225" s="10">
        <f t="shared" si="165"/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f t="shared" si="159"/>
        <v>0</v>
      </c>
      <c r="W1225" s="29">
        <v>0</v>
      </c>
      <c r="X1225" s="29">
        <f t="shared" si="160"/>
        <v>0</v>
      </c>
      <c r="Y1225" s="29">
        <f t="shared" si="161"/>
        <v>0</v>
      </c>
      <c r="Z1225" s="29">
        <f t="shared" si="162"/>
        <v>0</v>
      </c>
      <c r="AA1225" s="27">
        <v>0</v>
      </c>
      <c r="AB1225" s="29">
        <f t="shared" si="163"/>
        <v>0</v>
      </c>
      <c r="AC1225" s="28">
        <v>0</v>
      </c>
      <c r="AD1225" s="28">
        <v>0</v>
      </c>
      <c r="AE1225" s="28"/>
      <c r="AF1225" s="27">
        <v>0</v>
      </c>
      <c r="AG1225" s="27">
        <f t="shared" si="158"/>
        <v>0</v>
      </c>
      <c r="AH1225" s="27">
        <v>0</v>
      </c>
      <c r="AI1225" s="29">
        <f t="shared" si="164"/>
        <v>0</v>
      </c>
    </row>
    <row r="1226" spans="1:35" ht="30" x14ac:dyDescent="0.25">
      <c r="A1226" s="11" t="s">
        <v>1215</v>
      </c>
      <c r="B1226" s="10" t="s">
        <v>2406</v>
      </c>
      <c r="C1226" s="10" t="s">
        <v>1288</v>
      </c>
      <c r="D1226" s="10"/>
      <c r="E1226" s="10" t="s">
        <v>41</v>
      </c>
      <c r="F1226" s="10" t="s">
        <v>1348</v>
      </c>
      <c r="G1226" s="10">
        <v>360737023.25999999</v>
      </c>
      <c r="H1226" s="10">
        <v>0</v>
      </c>
      <c r="I1226" s="10">
        <v>0</v>
      </c>
      <c r="J1226" s="10">
        <v>0</v>
      </c>
      <c r="K1226" s="10">
        <f t="shared" si="165"/>
        <v>360737023.25999999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f t="shared" si="159"/>
        <v>360737023.25999999</v>
      </c>
      <c r="W1226" s="29">
        <v>360737023.25999999</v>
      </c>
      <c r="X1226" s="29">
        <f t="shared" si="160"/>
        <v>0</v>
      </c>
      <c r="Y1226" s="29">
        <f t="shared" si="161"/>
        <v>0</v>
      </c>
      <c r="Z1226" s="29">
        <f t="shared" si="162"/>
        <v>360737023.25999999</v>
      </c>
      <c r="AA1226" s="27">
        <v>0</v>
      </c>
      <c r="AB1226" s="29">
        <f t="shared" si="163"/>
        <v>360737023.25999999</v>
      </c>
      <c r="AC1226" s="28">
        <v>0</v>
      </c>
      <c r="AD1226" s="28">
        <v>0</v>
      </c>
      <c r="AE1226" s="28"/>
      <c r="AF1226" s="27">
        <v>0</v>
      </c>
      <c r="AG1226" s="27">
        <f t="shared" ref="AG1226:AG1289" si="166">SUM(AC1226:AF1226)</f>
        <v>0</v>
      </c>
      <c r="AH1226" s="27">
        <v>27781</v>
      </c>
      <c r="AI1226" s="29">
        <f t="shared" si="164"/>
        <v>360764804.25999999</v>
      </c>
    </row>
    <row r="1227" spans="1:35" ht="30" x14ac:dyDescent="0.25">
      <c r="A1227" s="11" t="s">
        <v>1215</v>
      </c>
      <c r="B1227" s="10" t="s">
        <v>2406</v>
      </c>
      <c r="C1227" s="10" t="s">
        <v>1288</v>
      </c>
      <c r="D1227" s="10"/>
      <c r="E1227" s="10" t="s">
        <v>42</v>
      </c>
      <c r="F1227" s="10" t="s">
        <v>1349</v>
      </c>
      <c r="G1227" s="10">
        <v>127706247.23999999</v>
      </c>
      <c r="H1227" s="10">
        <v>0</v>
      </c>
      <c r="I1227" s="10">
        <v>0</v>
      </c>
      <c r="J1227" s="10">
        <v>0</v>
      </c>
      <c r="K1227" s="10">
        <f t="shared" si="165"/>
        <v>127706247.23999999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f t="shared" si="159"/>
        <v>127706247.23999999</v>
      </c>
      <c r="W1227" s="29">
        <v>127706247.23999999</v>
      </c>
      <c r="X1227" s="29">
        <f t="shared" si="160"/>
        <v>0</v>
      </c>
      <c r="Y1227" s="29">
        <f t="shared" si="161"/>
        <v>0</v>
      </c>
      <c r="Z1227" s="29">
        <f t="shared" si="162"/>
        <v>127706247.23999999</v>
      </c>
      <c r="AA1227" s="27">
        <v>0</v>
      </c>
      <c r="AB1227" s="29">
        <f t="shared" si="163"/>
        <v>127706247.23999999</v>
      </c>
      <c r="AC1227" s="28">
        <v>0</v>
      </c>
      <c r="AD1227" s="28">
        <v>0</v>
      </c>
      <c r="AE1227" s="28"/>
      <c r="AF1227" s="27">
        <v>0</v>
      </c>
      <c r="AG1227" s="27">
        <f t="shared" si="166"/>
        <v>0</v>
      </c>
      <c r="AH1227" s="27">
        <v>9947</v>
      </c>
      <c r="AI1227" s="29">
        <f t="shared" si="164"/>
        <v>127716194.23999999</v>
      </c>
    </row>
    <row r="1228" spans="1:35" ht="30" x14ac:dyDescent="0.25">
      <c r="A1228" s="11" t="s">
        <v>1215</v>
      </c>
      <c r="B1228" s="10" t="s">
        <v>2406</v>
      </c>
      <c r="C1228" s="10" t="s">
        <v>1288</v>
      </c>
      <c r="D1228" s="10"/>
      <c r="E1228" s="10" t="s">
        <v>893</v>
      </c>
      <c r="F1228" s="10" t="s">
        <v>1350</v>
      </c>
      <c r="G1228" s="10">
        <v>119726829.5</v>
      </c>
      <c r="H1228" s="10">
        <v>0</v>
      </c>
      <c r="I1228" s="10">
        <v>0</v>
      </c>
      <c r="J1228" s="10">
        <v>0</v>
      </c>
      <c r="K1228" s="10">
        <f t="shared" si="165"/>
        <v>119726829.5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f t="shared" si="159"/>
        <v>119726829.5</v>
      </c>
      <c r="W1228" s="29">
        <v>119726829.5</v>
      </c>
      <c r="X1228" s="29">
        <f t="shared" si="160"/>
        <v>0</v>
      </c>
      <c r="Y1228" s="29">
        <f t="shared" si="161"/>
        <v>0</v>
      </c>
      <c r="Z1228" s="29">
        <f t="shared" si="162"/>
        <v>119726829.5</v>
      </c>
      <c r="AA1228" s="27">
        <v>0</v>
      </c>
      <c r="AB1228" s="29">
        <f t="shared" si="163"/>
        <v>119726829.5</v>
      </c>
      <c r="AC1228" s="28">
        <v>0</v>
      </c>
      <c r="AD1228" s="28">
        <v>0</v>
      </c>
      <c r="AE1228" s="28"/>
      <c r="AF1228" s="27">
        <v>0</v>
      </c>
      <c r="AG1228" s="27">
        <f t="shared" si="166"/>
        <v>0</v>
      </c>
      <c r="AH1228" s="27">
        <v>9199</v>
      </c>
      <c r="AI1228" s="29">
        <f t="shared" si="164"/>
        <v>119736028.5</v>
      </c>
    </row>
    <row r="1229" spans="1:35" ht="30" x14ac:dyDescent="0.25">
      <c r="A1229" s="11" t="s">
        <v>1215</v>
      </c>
      <c r="B1229" s="10" t="s">
        <v>2406</v>
      </c>
      <c r="C1229" s="10" t="s">
        <v>1288</v>
      </c>
      <c r="D1229" s="10"/>
      <c r="E1229" s="10" t="s">
        <v>894</v>
      </c>
      <c r="F1229" s="10" t="s">
        <v>1351</v>
      </c>
      <c r="G1229" s="10">
        <v>0</v>
      </c>
      <c r="H1229" s="10">
        <v>0</v>
      </c>
      <c r="I1229" s="10">
        <v>0</v>
      </c>
      <c r="J1229" s="10">
        <v>0</v>
      </c>
      <c r="K1229" s="10">
        <f t="shared" si="165"/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f t="shared" si="159"/>
        <v>0</v>
      </c>
      <c r="W1229" s="29">
        <v>0</v>
      </c>
      <c r="X1229" s="29">
        <f t="shared" si="160"/>
        <v>0</v>
      </c>
      <c r="Y1229" s="29">
        <f t="shared" si="161"/>
        <v>0</v>
      </c>
      <c r="Z1229" s="29">
        <f t="shared" si="162"/>
        <v>0</v>
      </c>
      <c r="AA1229" s="27">
        <v>0</v>
      </c>
      <c r="AB1229" s="29">
        <f t="shared" si="163"/>
        <v>0</v>
      </c>
      <c r="AC1229" s="28">
        <v>0</v>
      </c>
      <c r="AD1229" s="28">
        <v>0</v>
      </c>
      <c r="AE1229" s="28"/>
      <c r="AF1229" s="27">
        <v>0</v>
      </c>
      <c r="AG1229" s="27">
        <f t="shared" si="166"/>
        <v>0</v>
      </c>
      <c r="AH1229" s="27">
        <v>0</v>
      </c>
      <c r="AI1229" s="29">
        <f t="shared" si="164"/>
        <v>0</v>
      </c>
    </row>
    <row r="1230" spans="1:35" ht="30" x14ac:dyDescent="0.25">
      <c r="A1230" s="11" t="s">
        <v>1215</v>
      </c>
      <c r="B1230" s="10" t="s">
        <v>2406</v>
      </c>
      <c r="C1230" s="10" t="s">
        <v>1288</v>
      </c>
      <c r="D1230" s="10"/>
      <c r="E1230" s="10" t="s">
        <v>895</v>
      </c>
      <c r="F1230" s="10" t="s">
        <v>1352</v>
      </c>
      <c r="G1230" s="10">
        <v>0</v>
      </c>
      <c r="H1230" s="10">
        <v>0</v>
      </c>
      <c r="I1230" s="10">
        <v>0</v>
      </c>
      <c r="J1230" s="10">
        <v>0</v>
      </c>
      <c r="K1230" s="10">
        <f t="shared" si="165"/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f t="shared" si="159"/>
        <v>0</v>
      </c>
      <c r="W1230" s="29">
        <v>0</v>
      </c>
      <c r="X1230" s="29">
        <f t="shared" si="160"/>
        <v>0</v>
      </c>
      <c r="Y1230" s="29">
        <f t="shared" si="161"/>
        <v>0</v>
      </c>
      <c r="Z1230" s="29">
        <f t="shared" si="162"/>
        <v>0</v>
      </c>
      <c r="AA1230" s="27">
        <v>0</v>
      </c>
      <c r="AB1230" s="29">
        <f t="shared" si="163"/>
        <v>0</v>
      </c>
      <c r="AC1230" s="28">
        <v>0</v>
      </c>
      <c r="AD1230" s="28">
        <v>0</v>
      </c>
      <c r="AE1230" s="28"/>
      <c r="AF1230" s="27">
        <v>0</v>
      </c>
      <c r="AG1230" s="27">
        <f t="shared" si="166"/>
        <v>0</v>
      </c>
      <c r="AH1230" s="27">
        <v>0</v>
      </c>
      <c r="AI1230" s="29">
        <f t="shared" si="164"/>
        <v>0</v>
      </c>
    </row>
    <row r="1231" spans="1:35" ht="30" x14ac:dyDescent="0.25">
      <c r="A1231" s="11" t="s">
        <v>1215</v>
      </c>
      <c r="B1231" s="10" t="s">
        <v>2406</v>
      </c>
      <c r="C1231" s="10" t="s">
        <v>1288</v>
      </c>
      <c r="D1231" s="10"/>
      <c r="E1231" s="10" t="s">
        <v>43</v>
      </c>
      <c r="F1231" s="10" t="s">
        <v>1353</v>
      </c>
      <c r="G1231" s="10">
        <v>117161164.42</v>
      </c>
      <c r="H1231" s="10">
        <v>0</v>
      </c>
      <c r="I1231" s="10">
        <v>0</v>
      </c>
      <c r="J1231" s="10">
        <v>0</v>
      </c>
      <c r="K1231" s="10">
        <f t="shared" si="165"/>
        <v>117161164.42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f t="shared" si="159"/>
        <v>117161164.42</v>
      </c>
      <c r="W1231" s="29">
        <v>117161164.42</v>
      </c>
      <c r="X1231" s="29">
        <f t="shared" si="160"/>
        <v>0</v>
      </c>
      <c r="Y1231" s="29">
        <f t="shared" si="161"/>
        <v>0</v>
      </c>
      <c r="Z1231" s="29">
        <f t="shared" si="162"/>
        <v>117161164.42</v>
      </c>
      <c r="AA1231" s="27">
        <v>0</v>
      </c>
      <c r="AB1231" s="29">
        <f t="shared" si="163"/>
        <v>117161164.42</v>
      </c>
      <c r="AC1231" s="28">
        <v>0</v>
      </c>
      <c r="AD1231" s="28">
        <v>0</v>
      </c>
      <c r="AE1231" s="28"/>
      <c r="AF1231" s="27">
        <v>0</v>
      </c>
      <c r="AG1231" s="27">
        <f t="shared" si="166"/>
        <v>0</v>
      </c>
      <c r="AH1231" s="27">
        <v>9369</v>
      </c>
      <c r="AI1231" s="29">
        <f t="shared" si="164"/>
        <v>117170533.42</v>
      </c>
    </row>
    <row r="1232" spans="1:35" ht="30" x14ac:dyDescent="0.25">
      <c r="A1232" s="11" t="s">
        <v>1215</v>
      </c>
      <c r="B1232" s="10" t="s">
        <v>2406</v>
      </c>
      <c r="C1232" s="10" t="s">
        <v>1288</v>
      </c>
      <c r="D1232" s="10"/>
      <c r="E1232" s="10" t="s">
        <v>44</v>
      </c>
      <c r="F1232" s="10" t="s">
        <v>1354</v>
      </c>
      <c r="G1232" s="10">
        <v>139444796.09999999</v>
      </c>
      <c r="H1232" s="10">
        <v>0</v>
      </c>
      <c r="I1232" s="10">
        <v>0</v>
      </c>
      <c r="J1232" s="10">
        <v>0</v>
      </c>
      <c r="K1232" s="10">
        <f t="shared" si="165"/>
        <v>139444796.09999999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f t="shared" si="159"/>
        <v>139444796.09999999</v>
      </c>
      <c r="W1232" s="29">
        <v>139444796.09999999</v>
      </c>
      <c r="X1232" s="29">
        <f t="shared" si="160"/>
        <v>0</v>
      </c>
      <c r="Y1232" s="29">
        <f t="shared" si="161"/>
        <v>0</v>
      </c>
      <c r="Z1232" s="29">
        <f t="shared" si="162"/>
        <v>139444796.09999999</v>
      </c>
      <c r="AA1232" s="27">
        <v>0</v>
      </c>
      <c r="AB1232" s="29">
        <f t="shared" si="163"/>
        <v>139444796.09999999</v>
      </c>
      <c r="AC1232" s="28">
        <v>0</v>
      </c>
      <c r="AD1232" s="28">
        <v>0</v>
      </c>
      <c r="AE1232" s="28"/>
      <c r="AF1232" s="27">
        <v>0</v>
      </c>
      <c r="AG1232" s="27">
        <f t="shared" si="166"/>
        <v>0</v>
      </c>
      <c r="AH1232" s="27">
        <v>9321</v>
      </c>
      <c r="AI1232" s="29">
        <f t="shared" si="164"/>
        <v>139454117.09999999</v>
      </c>
    </row>
    <row r="1233" spans="1:35" ht="30" x14ac:dyDescent="0.25">
      <c r="A1233" s="11" t="s">
        <v>1215</v>
      </c>
      <c r="B1233" s="10" t="s">
        <v>2406</v>
      </c>
      <c r="C1233" s="10" t="s">
        <v>1288</v>
      </c>
      <c r="D1233" s="10"/>
      <c r="E1233" s="10" t="s">
        <v>45</v>
      </c>
      <c r="F1233" s="10" t="s">
        <v>1355</v>
      </c>
      <c r="G1233" s="10">
        <v>135975935.53</v>
      </c>
      <c r="H1233" s="10">
        <v>0</v>
      </c>
      <c r="I1233" s="10">
        <v>0</v>
      </c>
      <c r="J1233" s="10">
        <v>0</v>
      </c>
      <c r="K1233" s="10">
        <f t="shared" si="165"/>
        <v>135975935.53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f t="shared" si="159"/>
        <v>135975935.53</v>
      </c>
      <c r="W1233" s="29">
        <v>135975935.53</v>
      </c>
      <c r="X1233" s="29">
        <f t="shared" si="160"/>
        <v>0</v>
      </c>
      <c r="Y1233" s="29">
        <f t="shared" si="161"/>
        <v>0</v>
      </c>
      <c r="Z1233" s="29">
        <f t="shared" si="162"/>
        <v>135975935.53</v>
      </c>
      <c r="AA1233" s="27">
        <v>0</v>
      </c>
      <c r="AB1233" s="29">
        <f t="shared" si="163"/>
        <v>135975935.53</v>
      </c>
      <c r="AC1233" s="28">
        <v>0</v>
      </c>
      <c r="AD1233" s="28">
        <v>0</v>
      </c>
      <c r="AE1233" s="28"/>
      <c r="AF1233" s="27">
        <v>0</v>
      </c>
      <c r="AG1233" s="27">
        <f t="shared" si="166"/>
        <v>0</v>
      </c>
      <c r="AH1233" s="27">
        <v>10496</v>
      </c>
      <c r="AI1233" s="29">
        <f t="shared" si="164"/>
        <v>135986431.53</v>
      </c>
    </row>
    <row r="1234" spans="1:35" ht="30" x14ac:dyDescent="0.25">
      <c r="A1234" s="11" t="s">
        <v>1215</v>
      </c>
      <c r="B1234" s="10" t="s">
        <v>2406</v>
      </c>
      <c r="C1234" s="10" t="s">
        <v>1288</v>
      </c>
      <c r="D1234" s="10"/>
      <c r="E1234" s="10" t="s">
        <v>46</v>
      </c>
      <c r="F1234" s="10" t="s">
        <v>1356</v>
      </c>
      <c r="G1234" s="10">
        <v>121059724.98</v>
      </c>
      <c r="H1234" s="10">
        <v>0</v>
      </c>
      <c r="I1234" s="10">
        <v>0</v>
      </c>
      <c r="J1234" s="10">
        <v>0</v>
      </c>
      <c r="K1234" s="10">
        <f t="shared" si="165"/>
        <v>121059724.98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f t="shared" si="159"/>
        <v>121059724.98</v>
      </c>
      <c r="W1234" s="29">
        <v>121059724.98</v>
      </c>
      <c r="X1234" s="29">
        <f t="shared" si="160"/>
        <v>0</v>
      </c>
      <c r="Y1234" s="29">
        <f t="shared" si="161"/>
        <v>0</v>
      </c>
      <c r="Z1234" s="29">
        <f t="shared" si="162"/>
        <v>121059724.98</v>
      </c>
      <c r="AA1234" s="27">
        <v>0</v>
      </c>
      <c r="AB1234" s="29">
        <f t="shared" si="163"/>
        <v>121059724.98</v>
      </c>
      <c r="AC1234" s="28">
        <v>0</v>
      </c>
      <c r="AD1234" s="28">
        <v>0</v>
      </c>
      <c r="AE1234" s="28"/>
      <c r="AF1234" s="27">
        <v>0</v>
      </c>
      <c r="AG1234" s="27">
        <f t="shared" si="166"/>
        <v>0</v>
      </c>
      <c r="AH1234" s="27">
        <v>9399</v>
      </c>
      <c r="AI1234" s="29">
        <f t="shared" si="164"/>
        <v>121069123.98</v>
      </c>
    </row>
    <row r="1235" spans="1:35" ht="30" x14ac:dyDescent="0.25">
      <c r="A1235" s="11" t="s">
        <v>1215</v>
      </c>
      <c r="B1235" s="10" t="s">
        <v>2406</v>
      </c>
      <c r="C1235" s="10" t="s">
        <v>1288</v>
      </c>
      <c r="D1235" s="10"/>
      <c r="E1235" s="10" t="s">
        <v>896</v>
      </c>
      <c r="F1235" s="10" t="s">
        <v>1357</v>
      </c>
      <c r="G1235" s="10">
        <v>0</v>
      </c>
      <c r="H1235" s="10">
        <v>0</v>
      </c>
      <c r="I1235" s="10">
        <v>0</v>
      </c>
      <c r="J1235" s="10">
        <v>0</v>
      </c>
      <c r="K1235" s="10">
        <f t="shared" si="165"/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f t="shared" si="159"/>
        <v>0</v>
      </c>
      <c r="W1235" s="29">
        <v>0</v>
      </c>
      <c r="X1235" s="29">
        <f t="shared" si="160"/>
        <v>0</v>
      </c>
      <c r="Y1235" s="29">
        <f t="shared" si="161"/>
        <v>0</v>
      </c>
      <c r="Z1235" s="29">
        <f t="shared" si="162"/>
        <v>0</v>
      </c>
      <c r="AA1235" s="27">
        <v>0</v>
      </c>
      <c r="AB1235" s="29">
        <f t="shared" si="163"/>
        <v>0</v>
      </c>
      <c r="AC1235" s="28">
        <v>0</v>
      </c>
      <c r="AD1235" s="28">
        <v>0</v>
      </c>
      <c r="AE1235" s="28"/>
      <c r="AF1235" s="27">
        <v>0</v>
      </c>
      <c r="AG1235" s="27">
        <f t="shared" si="166"/>
        <v>0</v>
      </c>
      <c r="AH1235" s="27">
        <v>12357</v>
      </c>
      <c r="AI1235" s="29">
        <f t="shared" si="164"/>
        <v>12357</v>
      </c>
    </row>
    <row r="1236" spans="1:35" ht="30" x14ac:dyDescent="0.25">
      <c r="A1236" s="11" t="s">
        <v>1215</v>
      </c>
      <c r="B1236" s="10" t="s">
        <v>2406</v>
      </c>
      <c r="C1236" s="10" t="s">
        <v>1288</v>
      </c>
      <c r="D1236" s="10"/>
      <c r="E1236" s="10" t="s">
        <v>47</v>
      </c>
      <c r="F1236" s="10" t="s">
        <v>1358</v>
      </c>
      <c r="G1236" s="10">
        <v>123396567.69</v>
      </c>
      <c r="H1236" s="10">
        <v>0</v>
      </c>
      <c r="I1236" s="10">
        <v>0</v>
      </c>
      <c r="J1236" s="10">
        <v>0</v>
      </c>
      <c r="K1236" s="10">
        <f t="shared" si="165"/>
        <v>123396567.69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f t="shared" si="159"/>
        <v>123396567.69</v>
      </c>
      <c r="W1236" s="29">
        <v>123396567.69</v>
      </c>
      <c r="X1236" s="29">
        <f t="shared" si="160"/>
        <v>0</v>
      </c>
      <c r="Y1236" s="29">
        <f t="shared" si="161"/>
        <v>0</v>
      </c>
      <c r="Z1236" s="29">
        <f t="shared" si="162"/>
        <v>123396567.69</v>
      </c>
      <c r="AA1236" s="27">
        <v>0</v>
      </c>
      <c r="AB1236" s="29">
        <f t="shared" si="163"/>
        <v>123396567.69</v>
      </c>
      <c r="AC1236" s="28">
        <v>0</v>
      </c>
      <c r="AD1236" s="28">
        <v>0</v>
      </c>
      <c r="AE1236" s="28"/>
      <c r="AF1236" s="27">
        <v>0</v>
      </c>
      <c r="AG1236" s="27">
        <f t="shared" si="166"/>
        <v>0</v>
      </c>
      <c r="AH1236" s="27">
        <v>9503</v>
      </c>
      <c r="AI1236" s="29">
        <f t="shared" si="164"/>
        <v>123406070.69</v>
      </c>
    </row>
    <row r="1237" spans="1:35" ht="30" x14ac:dyDescent="0.25">
      <c r="A1237" s="11" t="s">
        <v>1215</v>
      </c>
      <c r="B1237" s="10" t="s">
        <v>2406</v>
      </c>
      <c r="C1237" s="10" t="s">
        <v>1288</v>
      </c>
      <c r="D1237" s="10"/>
      <c r="E1237" s="10" t="s">
        <v>897</v>
      </c>
      <c r="F1237" s="10" t="s">
        <v>1359</v>
      </c>
      <c r="G1237" s="10">
        <v>304047989.87</v>
      </c>
      <c r="H1237" s="10">
        <v>0</v>
      </c>
      <c r="I1237" s="10">
        <v>0</v>
      </c>
      <c r="J1237" s="10">
        <v>0</v>
      </c>
      <c r="K1237" s="10">
        <f t="shared" si="165"/>
        <v>304047989.87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f t="shared" si="159"/>
        <v>304047989.87</v>
      </c>
      <c r="W1237" s="29">
        <v>304047989.87</v>
      </c>
      <c r="X1237" s="29">
        <f t="shared" si="160"/>
        <v>0</v>
      </c>
      <c r="Y1237" s="29">
        <f t="shared" si="161"/>
        <v>0</v>
      </c>
      <c r="Z1237" s="29">
        <f t="shared" si="162"/>
        <v>304047989.87</v>
      </c>
      <c r="AA1237" s="27">
        <v>0</v>
      </c>
      <c r="AB1237" s="29">
        <f t="shared" si="163"/>
        <v>304047989.87</v>
      </c>
      <c r="AC1237" s="28">
        <v>0</v>
      </c>
      <c r="AD1237" s="28">
        <v>0</v>
      </c>
      <c r="AE1237" s="28"/>
      <c r="AF1237" s="27">
        <v>0</v>
      </c>
      <c r="AG1237" s="27">
        <f t="shared" si="166"/>
        <v>0</v>
      </c>
      <c r="AH1237" s="27">
        <v>23423</v>
      </c>
      <c r="AI1237" s="29">
        <f t="shared" si="164"/>
        <v>304071412.87</v>
      </c>
    </row>
    <row r="1238" spans="1:35" ht="30" x14ac:dyDescent="0.25">
      <c r="A1238" s="11" t="s">
        <v>1215</v>
      </c>
      <c r="B1238" s="10" t="s">
        <v>2406</v>
      </c>
      <c r="C1238" s="10" t="s">
        <v>1288</v>
      </c>
      <c r="D1238" s="10"/>
      <c r="E1238" s="10" t="s">
        <v>48</v>
      </c>
      <c r="F1238" s="10" t="s">
        <v>1360</v>
      </c>
      <c r="G1238" s="10">
        <v>311696102.67000002</v>
      </c>
      <c r="H1238" s="10">
        <v>0</v>
      </c>
      <c r="I1238" s="10">
        <v>0</v>
      </c>
      <c r="J1238" s="10">
        <v>0</v>
      </c>
      <c r="K1238" s="10">
        <f t="shared" si="165"/>
        <v>311696102.67000002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f t="shared" si="159"/>
        <v>311696102.67000002</v>
      </c>
      <c r="W1238" s="29">
        <v>311696102.67000002</v>
      </c>
      <c r="X1238" s="29">
        <f t="shared" si="160"/>
        <v>0</v>
      </c>
      <c r="Y1238" s="29">
        <f t="shared" si="161"/>
        <v>0</v>
      </c>
      <c r="Z1238" s="29">
        <f t="shared" si="162"/>
        <v>311696102.67000002</v>
      </c>
      <c r="AA1238" s="27">
        <v>0</v>
      </c>
      <c r="AB1238" s="29">
        <f t="shared" si="163"/>
        <v>311696102.67000002</v>
      </c>
      <c r="AC1238" s="28">
        <v>0</v>
      </c>
      <c r="AD1238" s="28">
        <v>0</v>
      </c>
      <c r="AE1238" s="28"/>
      <c r="AF1238" s="27">
        <v>0</v>
      </c>
      <c r="AG1238" s="27">
        <f t="shared" si="166"/>
        <v>0</v>
      </c>
      <c r="AH1238" s="27">
        <v>23995</v>
      </c>
      <c r="AI1238" s="29">
        <f t="shared" si="164"/>
        <v>311720097.67000002</v>
      </c>
    </row>
    <row r="1239" spans="1:35" ht="30" x14ac:dyDescent="0.25">
      <c r="A1239" s="11" t="s">
        <v>1215</v>
      </c>
      <c r="B1239" s="10" t="s">
        <v>2406</v>
      </c>
      <c r="C1239" s="10" t="s">
        <v>1288</v>
      </c>
      <c r="D1239" s="10"/>
      <c r="E1239" s="10" t="s">
        <v>898</v>
      </c>
      <c r="F1239" s="10" t="s">
        <v>1361</v>
      </c>
      <c r="G1239" s="10">
        <v>171291703.09999999</v>
      </c>
      <c r="H1239" s="10">
        <v>0</v>
      </c>
      <c r="I1239" s="10">
        <v>0</v>
      </c>
      <c r="J1239" s="10">
        <v>0</v>
      </c>
      <c r="K1239" s="10">
        <f t="shared" si="165"/>
        <v>171291703.09999999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f t="shared" si="159"/>
        <v>171291703.09999999</v>
      </c>
      <c r="W1239" s="29">
        <v>171291703.09999999</v>
      </c>
      <c r="X1239" s="29">
        <f t="shared" si="160"/>
        <v>0</v>
      </c>
      <c r="Y1239" s="29">
        <f t="shared" si="161"/>
        <v>0</v>
      </c>
      <c r="Z1239" s="29">
        <f t="shared" si="162"/>
        <v>171291703.09999999</v>
      </c>
      <c r="AA1239" s="27">
        <v>0</v>
      </c>
      <c r="AB1239" s="29">
        <f t="shared" si="163"/>
        <v>171291703.09999999</v>
      </c>
      <c r="AC1239" s="28">
        <v>0</v>
      </c>
      <c r="AD1239" s="28">
        <v>0</v>
      </c>
      <c r="AE1239" s="28"/>
      <c r="AF1239" s="27">
        <v>0</v>
      </c>
      <c r="AG1239" s="27">
        <f t="shared" si="166"/>
        <v>0</v>
      </c>
      <c r="AH1239" s="27">
        <v>11225</v>
      </c>
      <c r="AI1239" s="29">
        <f t="shared" si="164"/>
        <v>171302928.09999999</v>
      </c>
    </row>
    <row r="1240" spans="1:35" ht="30" x14ac:dyDescent="0.25">
      <c r="A1240" s="11" t="s">
        <v>1215</v>
      </c>
      <c r="B1240" s="10" t="s">
        <v>2406</v>
      </c>
      <c r="C1240" s="10" t="s">
        <v>1288</v>
      </c>
      <c r="D1240" s="10"/>
      <c r="E1240" s="10" t="s">
        <v>49</v>
      </c>
      <c r="F1240" s="10" t="s">
        <v>1362</v>
      </c>
      <c r="G1240" s="10">
        <v>684138764.60000002</v>
      </c>
      <c r="H1240" s="10">
        <v>0</v>
      </c>
      <c r="I1240" s="10">
        <v>0</v>
      </c>
      <c r="J1240" s="10">
        <v>0</v>
      </c>
      <c r="K1240" s="10">
        <f t="shared" si="165"/>
        <v>684138764.60000002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f t="shared" si="159"/>
        <v>684138764.60000002</v>
      </c>
      <c r="W1240" s="29">
        <v>684138764.60000002</v>
      </c>
      <c r="X1240" s="29">
        <f t="shared" si="160"/>
        <v>0</v>
      </c>
      <c r="Y1240" s="29">
        <f t="shared" si="161"/>
        <v>0</v>
      </c>
      <c r="Z1240" s="29">
        <f t="shared" si="162"/>
        <v>684138764.60000002</v>
      </c>
      <c r="AA1240" s="27">
        <v>0</v>
      </c>
      <c r="AB1240" s="29">
        <f t="shared" si="163"/>
        <v>684138764.60000002</v>
      </c>
      <c r="AC1240" s="28">
        <v>0</v>
      </c>
      <c r="AD1240" s="28">
        <v>0</v>
      </c>
      <c r="AE1240" s="28"/>
      <c r="AF1240" s="27">
        <v>0</v>
      </c>
      <c r="AG1240" s="27">
        <f t="shared" si="166"/>
        <v>0</v>
      </c>
      <c r="AH1240" s="27">
        <v>44538</v>
      </c>
      <c r="AI1240" s="29">
        <f t="shared" si="164"/>
        <v>684183302.60000002</v>
      </c>
    </row>
    <row r="1241" spans="1:35" ht="30" x14ac:dyDescent="0.25">
      <c r="A1241" s="11" t="s">
        <v>1215</v>
      </c>
      <c r="B1241" s="10" t="s">
        <v>2406</v>
      </c>
      <c r="C1241" s="10" t="s">
        <v>1288</v>
      </c>
      <c r="D1241" s="10"/>
      <c r="E1241" s="10" t="s">
        <v>50</v>
      </c>
      <c r="F1241" s="10" t="s">
        <v>1363</v>
      </c>
      <c r="G1241" s="10">
        <v>460600005.08999997</v>
      </c>
      <c r="H1241" s="10">
        <v>0</v>
      </c>
      <c r="I1241" s="10">
        <v>0</v>
      </c>
      <c r="J1241" s="10">
        <v>0</v>
      </c>
      <c r="K1241" s="10">
        <f t="shared" si="165"/>
        <v>460600005.08999997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f t="shared" si="159"/>
        <v>460600005.08999997</v>
      </c>
      <c r="W1241" s="29">
        <v>460600005.08999997</v>
      </c>
      <c r="X1241" s="29">
        <f t="shared" si="160"/>
        <v>0</v>
      </c>
      <c r="Y1241" s="29">
        <f t="shared" si="161"/>
        <v>0</v>
      </c>
      <c r="Z1241" s="29">
        <f t="shared" si="162"/>
        <v>460600005.08999997</v>
      </c>
      <c r="AA1241" s="27">
        <v>0</v>
      </c>
      <c r="AB1241" s="29">
        <f t="shared" si="163"/>
        <v>460600005.08999997</v>
      </c>
      <c r="AC1241" s="28">
        <v>0</v>
      </c>
      <c r="AD1241" s="28">
        <v>0</v>
      </c>
      <c r="AE1241" s="28"/>
      <c r="AF1241" s="27">
        <v>0</v>
      </c>
      <c r="AG1241" s="27">
        <f t="shared" si="166"/>
        <v>0</v>
      </c>
      <c r="AH1241" s="27">
        <v>35541</v>
      </c>
      <c r="AI1241" s="29">
        <f t="shared" si="164"/>
        <v>460635546.08999997</v>
      </c>
    </row>
    <row r="1242" spans="1:35" ht="30" x14ac:dyDescent="0.25">
      <c r="A1242" s="11" t="s">
        <v>1215</v>
      </c>
      <c r="B1242" s="10" t="s">
        <v>2406</v>
      </c>
      <c r="C1242" s="10" t="s">
        <v>1288</v>
      </c>
      <c r="D1242" s="10"/>
      <c r="E1242" s="10" t="s">
        <v>51</v>
      </c>
      <c r="F1242" s="10" t="s">
        <v>1364</v>
      </c>
      <c r="G1242" s="10">
        <v>77843158.870000005</v>
      </c>
      <c r="H1242" s="10">
        <v>0</v>
      </c>
      <c r="I1242" s="10">
        <v>0</v>
      </c>
      <c r="J1242" s="10">
        <v>0</v>
      </c>
      <c r="K1242" s="10">
        <f t="shared" si="165"/>
        <v>77843158.870000005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f t="shared" si="159"/>
        <v>77843158.870000005</v>
      </c>
      <c r="W1242" s="29">
        <v>77843158.870000005</v>
      </c>
      <c r="X1242" s="29">
        <f t="shared" si="160"/>
        <v>0</v>
      </c>
      <c r="Y1242" s="29">
        <f t="shared" si="161"/>
        <v>0</v>
      </c>
      <c r="Z1242" s="29">
        <f t="shared" si="162"/>
        <v>77843158.870000005</v>
      </c>
      <c r="AA1242" s="27">
        <v>0</v>
      </c>
      <c r="AB1242" s="29">
        <f t="shared" si="163"/>
        <v>77843158.870000005</v>
      </c>
      <c r="AC1242" s="28">
        <v>0</v>
      </c>
      <c r="AD1242" s="28">
        <v>0</v>
      </c>
      <c r="AE1242" s="28"/>
      <c r="AF1242" s="27">
        <v>0</v>
      </c>
      <c r="AG1242" s="27">
        <f t="shared" si="166"/>
        <v>0</v>
      </c>
      <c r="AH1242" s="27">
        <v>6062</v>
      </c>
      <c r="AI1242" s="29">
        <f t="shared" si="164"/>
        <v>77849220.870000005</v>
      </c>
    </row>
    <row r="1243" spans="1:35" ht="30" x14ac:dyDescent="0.25">
      <c r="A1243" s="11" t="s">
        <v>1215</v>
      </c>
      <c r="B1243" s="10" t="s">
        <v>2406</v>
      </c>
      <c r="C1243" s="10" t="s">
        <v>1288</v>
      </c>
      <c r="D1243" s="10"/>
      <c r="E1243" s="10" t="s">
        <v>52</v>
      </c>
      <c r="F1243" s="10" t="s">
        <v>1365</v>
      </c>
      <c r="G1243" s="10">
        <v>129995916.3</v>
      </c>
      <c r="H1243" s="10">
        <v>0</v>
      </c>
      <c r="I1243" s="10">
        <v>0</v>
      </c>
      <c r="J1243" s="10">
        <v>0</v>
      </c>
      <c r="K1243" s="10">
        <f t="shared" si="165"/>
        <v>129995916.3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f t="shared" si="159"/>
        <v>129995916.3</v>
      </c>
      <c r="W1243" s="29">
        <v>129995916.3</v>
      </c>
      <c r="X1243" s="29">
        <f t="shared" si="160"/>
        <v>0</v>
      </c>
      <c r="Y1243" s="29">
        <f t="shared" si="161"/>
        <v>0</v>
      </c>
      <c r="Z1243" s="29">
        <f t="shared" si="162"/>
        <v>129995916.3</v>
      </c>
      <c r="AA1243" s="27">
        <v>0</v>
      </c>
      <c r="AB1243" s="29">
        <f t="shared" si="163"/>
        <v>129995916.3</v>
      </c>
      <c r="AC1243" s="28">
        <v>0</v>
      </c>
      <c r="AD1243" s="28">
        <v>0</v>
      </c>
      <c r="AE1243" s="28"/>
      <c r="AF1243" s="27">
        <v>0</v>
      </c>
      <c r="AG1243" s="27">
        <f t="shared" si="166"/>
        <v>0</v>
      </c>
      <c r="AH1243" s="27">
        <v>9368</v>
      </c>
      <c r="AI1243" s="29">
        <f t="shared" si="164"/>
        <v>130005284.3</v>
      </c>
    </row>
    <row r="1244" spans="1:35" ht="30" x14ac:dyDescent="0.25">
      <c r="A1244" s="11" t="s">
        <v>1215</v>
      </c>
      <c r="B1244" s="10" t="s">
        <v>2406</v>
      </c>
      <c r="C1244" s="10" t="s">
        <v>1288</v>
      </c>
      <c r="D1244" s="10"/>
      <c r="E1244" s="10" t="s">
        <v>899</v>
      </c>
      <c r="F1244" s="10" t="s">
        <v>1366</v>
      </c>
      <c r="G1244" s="10">
        <v>188957833.94</v>
      </c>
      <c r="H1244" s="10">
        <v>0</v>
      </c>
      <c r="I1244" s="10">
        <v>0</v>
      </c>
      <c r="J1244" s="10">
        <v>0</v>
      </c>
      <c r="K1244" s="10">
        <f t="shared" si="165"/>
        <v>188957833.94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f t="shared" si="159"/>
        <v>188957833.94</v>
      </c>
      <c r="W1244" s="29">
        <v>188957833.94</v>
      </c>
      <c r="X1244" s="29">
        <f t="shared" si="160"/>
        <v>0</v>
      </c>
      <c r="Y1244" s="29">
        <f t="shared" si="161"/>
        <v>0</v>
      </c>
      <c r="Z1244" s="29">
        <f t="shared" si="162"/>
        <v>188957833.94</v>
      </c>
      <c r="AA1244" s="27">
        <v>0</v>
      </c>
      <c r="AB1244" s="29">
        <f t="shared" si="163"/>
        <v>188957833.94</v>
      </c>
      <c r="AC1244" s="28">
        <v>0</v>
      </c>
      <c r="AD1244" s="28">
        <v>0</v>
      </c>
      <c r="AE1244" s="28"/>
      <c r="AF1244" s="27">
        <v>0</v>
      </c>
      <c r="AG1244" s="27">
        <f t="shared" si="166"/>
        <v>0</v>
      </c>
      <c r="AH1244" s="27">
        <v>14594</v>
      </c>
      <c r="AI1244" s="29">
        <f t="shared" si="164"/>
        <v>188972427.94</v>
      </c>
    </row>
    <row r="1245" spans="1:35" ht="30" x14ac:dyDescent="0.25">
      <c r="A1245" s="11" t="s">
        <v>1215</v>
      </c>
      <c r="B1245" s="10" t="s">
        <v>2406</v>
      </c>
      <c r="C1245" s="10" t="s">
        <v>1288</v>
      </c>
      <c r="D1245" s="10"/>
      <c r="E1245" s="10" t="s">
        <v>900</v>
      </c>
      <c r="F1245" s="10" t="s">
        <v>1367</v>
      </c>
      <c r="G1245" s="10">
        <v>139249946.88999999</v>
      </c>
      <c r="H1245" s="10">
        <v>0</v>
      </c>
      <c r="I1245" s="10">
        <v>0</v>
      </c>
      <c r="J1245" s="10">
        <v>0</v>
      </c>
      <c r="K1245" s="10">
        <f t="shared" si="165"/>
        <v>139249946.88999999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f t="shared" si="159"/>
        <v>139249946.88999999</v>
      </c>
      <c r="W1245" s="29">
        <v>139249946.88999999</v>
      </c>
      <c r="X1245" s="29">
        <f t="shared" si="160"/>
        <v>0</v>
      </c>
      <c r="Y1245" s="29">
        <f t="shared" si="161"/>
        <v>0</v>
      </c>
      <c r="Z1245" s="29">
        <f t="shared" si="162"/>
        <v>139249946.88999999</v>
      </c>
      <c r="AA1245" s="27">
        <v>0</v>
      </c>
      <c r="AB1245" s="29">
        <f t="shared" si="163"/>
        <v>139249946.88999999</v>
      </c>
      <c r="AC1245" s="28">
        <v>0</v>
      </c>
      <c r="AD1245" s="28">
        <v>0</v>
      </c>
      <c r="AE1245" s="28"/>
      <c r="AF1245" s="27">
        <v>0</v>
      </c>
      <c r="AG1245" s="27">
        <f t="shared" si="166"/>
        <v>0</v>
      </c>
      <c r="AH1245" s="27">
        <v>10752</v>
      </c>
      <c r="AI1245" s="29">
        <f t="shared" si="164"/>
        <v>139260698.88999999</v>
      </c>
    </row>
    <row r="1246" spans="1:35" ht="30" x14ac:dyDescent="0.25">
      <c r="A1246" s="11" t="s">
        <v>1215</v>
      </c>
      <c r="B1246" s="10" t="s">
        <v>2406</v>
      </c>
      <c r="C1246" s="10" t="s">
        <v>1288</v>
      </c>
      <c r="D1246" s="10"/>
      <c r="E1246" s="10" t="s">
        <v>53</v>
      </c>
      <c r="F1246" s="10" t="s">
        <v>1368</v>
      </c>
      <c r="G1246" s="10">
        <v>495360300</v>
      </c>
      <c r="H1246" s="10">
        <v>0</v>
      </c>
      <c r="I1246" s="10">
        <v>0</v>
      </c>
      <c r="J1246" s="10">
        <v>0</v>
      </c>
      <c r="K1246" s="10">
        <f t="shared" si="165"/>
        <v>495360300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f t="shared" si="159"/>
        <v>495360300</v>
      </c>
      <c r="W1246" s="29">
        <v>495360300</v>
      </c>
      <c r="X1246" s="29">
        <f t="shared" si="160"/>
        <v>0</v>
      </c>
      <c r="Y1246" s="29">
        <f t="shared" si="161"/>
        <v>0</v>
      </c>
      <c r="Z1246" s="29">
        <f t="shared" si="162"/>
        <v>495360300</v>
      </c>
      <c r="AA1246" s="27">
        <v>0</v>
      </c>
      <c r="AB1246" s="29">
        <f t="shared" si="163"/>
        <v>495360300</v>
      </c>
      <c r="AC1246" s="28">
        <v>0</v>
      </c>
      <c r="AD1246" s="28">
        <v>0</v>
      </c>
      <c r="AE1246" s="28"/>
      <c r="AF1246" s="27">
        <v>0</v>
      </c>
      <c r="AG1246" s="27">
        <f t="shared" si="166"/>
        <v>0</v>
      </c>
      <c r="AH1246" s="27">
        <v>18296</v>
      </c>
      <c r="AI1246" s="29">
        <f t="shared" si="164"/>
        <v>495378596</v>
      </c>
    </row>
    <row r="1247" spans="1:35" ht="30" x14ac:dyDescent="0.25">
      <c r="A1247" s="11" t="s">
        <v>1215</v>
      </c>
      <c r="B1247" s="10" t="s">
        <v>2406</v>
      </c>
      <c r="C1247" s="10" t="s">
        <v>1288</v>
      </c>
      <c r="D1247" s="10"/>
      <c r="E1247" s="10" t="s">
        <v>54</v>
      </c>
      <c r="F1247" s="10" t="s">
        <v>1369</v>
      </c>
      <c r="G1247" s="10">
        <v>173438662.19999999</v>
      </c>
      <c r="H1247" s="10">
        <v>0</v>
      </c>
      <c r="I1247" s="10">
        <v>0</v>
      </c>
      <c r="J1247" s="10">
        <v>0</v>
      </c>
      <c r="K1247" s="10">
        <f t="shared" si="165"/>
        <v>173438662.19999999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f t="shared" si="159"/>
        <v>173438662.19999999</v>
      </c>
      <c r="W1247" s="29">
        <v>173438662.19999999</v>
      </c>
      <c r="X1247" s="29">
        <f t="shared" si="160"/>
        <v>0</v>
      </c>
      <c r="Y1247" s="29">
        <f t="shared" si="161"/>
        <v>0</v>
      </c>
      <c r="Z1247" s="29">
        <f t="shared" si="162"/>
        <v>173438662.19999999</v>
      </c>
      <c r="AA1247" s="27">
        <v>0</v>
      </c>
      <c r="AB1247" s="29">
        <f t="shared" si="163"/>
        <v>173438662.19999999</v>
      </c>
      <c r="AC1247" s="28">
        <v>0</v>
      </c>
      <c r="AD1247" s="28">
        <v>0</v>
      </c>
      <c r="AE1247" s="28"/>
      <c r="AF1247" s="27">
        <v>0</v>
      </c>
      <c r="AG1247" s="27">
        <f t="shared" si="166"/>
        <v>0</v>
      </c>
      <c r="AH1247" s="27">
        <v>12063</v>
      </c>
      <c r="AI1247" s="29">
        <f t="shared" si="164"/>
        <v>173450725.19999999</v>
      </c>
    </row>
    <row r="1248" spans="1:35" ht="30" x14ac:dyDescent="0.25">
      <c r="A1248" s="11" t="s">
        <v>1215</v>
      </c>
      <c r="B1248" s="10" t="s">
        <v>2406</v>
      </c>
      <c r="C1248" s="10" t="s">
        <v>1288</v>
      </c>
      <c r="D1248" s="10"/>
      <c r="E1248" s="10" t="s">
        <v>55</v>
      </c>
      <c r="F1248" s="10" t="s">
        <v>1370</v>
      </c>
      <c r="G1248" s="10">
        <v>190363122.5</v>
      </c>
      <c r="H1248" s="10">
        <v>0</v>
      </c>
      <c r="I1248" s="10">
        <v>0</v>
      </c>
      <c r="J1248" s="10">
        <v>0</v>
      </c>
      <c r="K1248" s="10">
        <f t="shared" si="165"/>
        <v>190363122.5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f t="shared" si="159"/>
        <v>190363122.5</v>
      </c>
      <c r="W1248" s="29">
        <v>190363122.5</v>
      </c>
      <c r="X1248" s="29">
        <f t="shared" si="160"/>
        <v>0</v>
      </c>
      <c r="Y1248" s="29">
        <f t="shared" si="161"/>
        <v>0</v>
      </c>
      <c r="Z1248" s="29">
        <f t="shared" si="162"/>
        <v>190363122.5</v>
      </c>
      <c r="AA1248" s="27">
        <v>0</v>
      </c>
      <c r="AB1248" s="29">
        <f t="shared" si="163"/>
        <v>190363122.5</v>
      </c>
      <c r="AC1248" s="28">
        <v>0</v>
      </c>
      <c r="AD1248" s="28">
        <v>0</v>
      </c>
      <c r="AE1248" s="28"/>
      <c r="AF1248" s="27">
        <v>0</v>
      </c>
      <c r="AG1248" s="27">
        <f t="shared" si="166"/>
        <v>0</v>
      </c>
      <c r="AH1248" s="27">
        <v>13090</v>
      </c>
      <c r="AI1248" s="29">
        <f t="shared" si="164"/>
        <v>190376212.5</v>
      </c>
    </row>
    <row r="1249" spans="1:35" ht="30" x14ac:dyDescent="0.25">
      <c r="A1249" s="11" t="s">
        <v>1215</v>
      </c>
      <c r="B1249" s="10" t="s">
        <v>2406</v>
      </c>
      <c r="C1249" s="10" t="s">
        <v>1288</v>
      </c>
      <c r="D1249" s="10"/>
      <c r="E1249" s="10" t="s">
        <v>56</v>
      </c>
      <c r="F1249" s="10" t="s">
        <v>1371</v>
      </c>
      <c r="G1249" s="10">
        <v>317094153.89999998</v>
      </c>
      <c r="H1249" s="10">
        <v>0</v>
      </c>
      <c r="I1249" s="10">
        <v>0</v>
      </c>
      <c r="J1249" s="10">
        <v>0</v>
      </c>
      <c r="K1249" s="10">
        <f t="shared" si="165"/>
        <v>317094153.89999998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f t="shared" si="159"/>
        <v>317094153.89999998</v>
      </c>
      <c r="W1249" s="29">
        <v>317094153.89999998</v>
      </c>
      <c r="X1249" s="29">
        <f t="shared" si="160"/>
        <v>0</v>
      </c>
      <c r="Y1249" s="29">
        <f t="shared" si="161"/>
        <v>0</v>
      </c>
      <c r="Z1249" s="29">
        <f t="shared" si="162"/>
        <v>317094153.89999998</v>
      </c>
      <c r="AA1249" s="27">
        <v>0</v>
      </c>
      <c r="AB1249" s="29">
        <f t="shared" si="163"/>
        <v>317094153.89999998</v>
      </c>
      <c r="AC1249" s="28">
        <v>0</v>
      </c>
      <c r="AD1249" s="28">
        <v>0</v>
      </c>
      <c r="AE1249" s="28"/>
      <c r="AF1249" s="27">
        <v>0</v>
      </c>
      <c r="AG1249" s="27">
        <f t="shared" si="166"/>
        <v>0</v>
      </c>
      <c r="AH1249" s="27">
        <v>21443</v>
      </c>
      <c r="AI1249" s="29">
        <f t="shared" si="164"/>
        <v>317115596.89999998</v>
      </c>
    </row>
    <row r="1250" spans="1:35" ht="30" x14ac:dyDescent="0.25">
      <c r="A1250" s="11" t="s">
        <v>1215</v>
      </c>
      <c r="B1250" s="10" t="s">
        <v>2406</v>
      </c>
      <c r="C1250" s="10" t="s">
        <v>1288</v>
      </c>
      <c r="D1250" s="10"/>
      <c r="E1250" s="10" t="s">
        <v>57</v>
      </c>
      <c r="F1250" s="10" t="s">
        <v>1372</v>
      </c>
      <c r="G1250" s="10">
        <v>0</v>
      </c>
      <c r="H1250" s="10">
        <v>0</v>
      </c>
      <c r="I1250" s="10">
        <v>0</v>
      </c>
      <c r="J1250" s="10">
        <v>0</v>
      </c>
      <c r="K1250" s="10">
        <f t="shared" si="165"/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f t="shared" si="159"/>
        <v>0</v>
      </c>
      <c r="W1250" s="29">
        <v>0</v>
      </c>
      <c r="X1250" s="29">
        <f t="shared" si="160"/>
        <v>0</v>
      </c>
      <c r="Y1250" s="29">
        <f t="shared" si="161"/>
        <v>0</v>
      </c>
      <c r="Z1250" s="29">
        <f t="shared" si="162"/>
        <v>0</v>
      </c>
      <c r="AA1250" s="27">
        <v>0</v>
      </c>
      <c r="AB1250" s="29">
        <f t="shared" si="163"/>
        <v>0</v>
      </c>
      <c r="AC1250" s="28">
        <v>0</v>
      </c>
      <c r="AD1250" s="28">
        <v>0</v>
      </c>
      <c r="AE1250" s="28"/>
      <c r="AF1250" s="27">
        <v>0</v>
      </c>
      <c r="AG1250" s="27">
        <f t="shared" si="166"/>
        <v>0</v>
      </c>
      <c r="AH1250" s="27">
        <v>0</v>
      </c>
      <c r="AI1250" s="29">
        <f t="shared" si="164"/>
        <v>0</v>
      </c>
    </row>
    <row r="1251" spans="1:35" ht="30" x14ac:dyDescent="0.25">
      <c r="A1251" s="11" t="s">
        <v>1215</v>
      </c>
      <c r="B1251" s="10" t="s">
        <v>2406</v>
      </c>
      <c r="C1251" s="10" t="s">
        <v>1288</v>
      </c>
      <c r="D1251" s="10"/>
      <c r="E1251" s="10" t="s">
        <v>58</v>
      </c>
      <c r="F1251" s="10" t="s">
        <v>1373</v>
      </c>
      <c r="G1251" s="10">
        <v>0</v>
      </c>
      <c r="H1251" s="10">
        <v>0</v>
      </c>
      <c r="I1251" s="10">
        <v>0</v>
      </c>
      <c r="J1251" s="10">
        <v>0</v>
      </c>
      <c r="K1251" s="10">
        <f t="shared" si="165"/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f t="shared" si="159"/>
        <v>0</v>
      </c>
      <c r="W1251" s="29">
        <v>0</v>
      </c>
      <c r="X1251" s="29">
        <f t="shared" si="160"/>
        <v>0</v>
      </c>
      <c r="Y1251" s="29">
        <f t="shared" si="161"/>
        <v>0</v>
      </c>
      <c r="Z1251" s="29">
        <f t="shared" si="162"/>
        <v>0</v>
      </c>
      <c r="AA1251" s="27">
        <v>0</v>
      </c>
      <c r="AB1251" s="29">
        <f t="shared" si="163"/>
        <v>0</v>
      </c>
      <c r="AC1251" s="28">
        <v>0</v>
      </c>
      <c r="AD1251" s="28">
        <v>0</v>
      </c>
      <c r="AE1251" s="28"/>
      <c r="AF1251" s="27">
        <v>0</v>
      </c>
      <c r="AG1251" s="27">
        <f t="shared" si="166"/>
        <v>0</v>
      </c>
      <c r="AH1251" s="27">
        <v>0</v>
      </c>
      <c r="AI1251" s="29">
        <f t="shared" si="164"/>
        <v>0</v>
      </c>
    </row>
    <row r="1252" spans="1:35" ht="30" x14ac:dyDescent="0.25">
      <c r="A1252" s="11" t="s">
        <v>1215</v>
      </c>
      <c r="B1252" s="10" t="s">
        <v>2406</v>
      </c>
      <c r="C1252" s="10" t="s">
        <v>1288</v>
      </c>
      <c r="D1252" s="10"/>
      <c r="E1252" s="10" t="s">
        <v>59</v>
      </c>
      <c r="F1252" s="10" t="s">
        <v>1374</v>
      </c>
      <c r="G1252" s="10">
        <v>199436360.69</v>
      </c>
      <c r="H1252" s="10">
        <v>0</v>
      </c>
      <c r="I1252" s="10">
        <v>0</v>
      </c>
      <c r="J1252" s="10">
        <v>0</v>
      </c>
      <c r="K1252" s="10">
        <f t="shared" si="165"/>
        <v>199436360.69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f t="shared" si="159"/>
        <v>199436360.69</v>
      </c>
      <c r="W1252" s="29">
        <v>199436360.69</v>
      </c>
      <c r="X1252" s="29">
        <f t="shared" si="160"/>
        <v>0</v>
      </c>
      <c r="Y1252" s="29">
        <f t="shared" si="161"/>
        <v>0</v>
      </c>
      <c r="Z1252" s="29">
        <f t="shared" si="162"/>
        <v>199436360.69</v>
      </c>
      <c r="AA1252" s="27">
        <v>0</v>
      </c>
      <c r="AB1252" s="29">
        <f t="shared" si="163"/>
        <v>199436360.69</v>
      </c>
      <c r="AC1252" s="28">
        <v>0</v>
      </c>
      <c r="AD1252" s="28">
        <v>0</v>
      </c>
      <c r="AE1252" s="28"/>
      <c r="AF1252" s="27">
        <v>0</v>
      </c>
      <c r="AG1252" s="27">
        <f t="shared" si="166"/>
        <v>0</v>
      </c>
      <c r="AH1252" s="27">
        <v>15338</v>
      </c>
      <c r="AI1252" s="29">
        <f t="shared" si="164"/>
        <v>199451698.69</v>
      </c>
    </row>
    <row r="1253" spans="1:35" ht="30" x14ac:dyDescent="0.25">
      <c r="A1253" s="11" t="s">
        <v>1215</v>
      </c>
      <c r="B1253" s="10" t="s">
        <v>2406</v>
      </c>
      <c r="C1253" s="10" t="s">
        <v>1288</v>
      </c>
      <c r="D1253" s="10"/>
      <c r="E1253" s="10" t="s">
        <v>901</v>
      </c>
      <c r="F1253" s="10" t="s">
        <v>1375</v>
      </c>
      <c r="G1253" s="10">
        <v>0</v>
      </c>
      <c r="H1253" s="10">
        <v>0</v>
      </c>
      <c r="I1253" s="10">
        <v>0</v>
      </c>
      <c r="J1253" s="10">
        <v>0</v>
      </c>
      <c r="K1253" s="10">
        <f t="shared" si="165"/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f t="shared" si="159"/>
        <v>0</v>
      </c>
      <c r="W1253" s="29">
        <v>0</v>
      </c>
      <c r="X1253" s="29">
        <f t="shared" si="160"/>
        <v>0</v>
      </c>
      <c r="Y1253" s="29">
        <f t="shared" si="161"/>
        <v>0</v>
      </c>
      <c r="Z1253" s="29">
        <f t="shared" si="162"/>
        <v>0</v>
      </c>
      <c r="AA1253" s="27">
        <v>0</v>
      </c>
      <c r="AB1253" s="29">
        <f t="shared" si="163"/>
        <v>0</v>
      </c>
      <c r="AC1253" s="28">
        <v>0</v>
      </c>
      <c r="AD1253" s="28">
        <v>0</v>
      </c>
      <c r="AE1253" s="28"/>
      <c r="AF1253" s="27">
        <v>0</v>
      </c>
      <c r="AG1253" s="27">
        <f t="shared" si="166"/>
        <v>0</v>
      </c>
      <c r="AH1253" s="27">
        <v>0</v>
      </c>
      <c r="AI1253" s="29">
        <f t="shared" si="164"/>
        <v>0</v>
      </c>
    </row>
    <row r="1254" spans="1:35" ht="30" x14ac:dyDescent="0.25">
      <c r="A1254" s="11" t="s">
        <v>1215</v>
      </c>
      <c r="B1254" s="10" t="s">
        <v>2406</v>
      </c>
      <c r="C1254" s="10" t="s">
        <v>1288</v>
      </c>
      <c r="D1254" s="10"/>
      <c r="E1254" s="10" t="s">
        <v>60</v>
      </c>
      <c r="F1254" s="10" t="s">
        <v>1376</v>
      </c>
      <c r="G1254" s="10">
        <v>191492619.55000001</v>
      </c>
      <c r="H1254" s="10">
        <v>0</v>
      </c>
      <c r="I1254" s="10">
        <v>0</v>
      </c>
      <c r="J1254" s="10">
        <v>0</v>
      </c>
      <c r="K1254" s="10">
        <f t="shared" si="165"/>
        <v>191492619.55000001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f t="shared" si="159"/>
        <v>191492619.55000001</v>
      </c>
      <c r="W1254" s="29">
        <v>191492619.55000001</v>
      </c>
      <c r="X1254" s="29">
        <f t="shared" si="160"/>
        <v>0</v>
      </c>
      <c r="Y1254" s="29">
        <f t="shared" si="161"/>
        <v>0</v>
      </c>
      <c r="Z1254" s="29">
        <f t="shared" si="162"/>
        <v>191492619.55000001</v>
      </c>
      <c r="AA1254" s="27">
        <v>0</v>
      </c>
      <c r="AB1254" s="29">
        <f t="shared" si="163"/>
        <v>191492619.55000001</v>
      </c>
      <c r="AC1254" s="28">
        <v>0</v>
      </c>
      <c r="AD1254" s="28">
        <v>0</v>
      </c>
      <c r="AE1254" s="28"/>
      <c r="AF1254" s="27">
        <v>0</v>
      </c>
      <c r="AG1254" s="27">
        <f t="shared" si="166"/>
        <v>0</v>
      </c>
      <c r="AH1254" s="27">
        <v>14833</v>
      </c>
      <c r="AI1254" s="29">
        <f t="shared" si="164"/>
        <v>191507452.55000001</v>
      </c>
    </row>
    <row r="1255" spans="1:35" ht="30" x14ac:dyDescent="0.25">
      <c r="A1255" s="11" t="s">
        <v>1215</v>
      </c>
      <c r="B1255" s="10" t="s">
        <v>2406</v>
      </c>
      <c r="C1255" s="10" t="s">
        <v>1288</v>
      </c>
      <c r="D1255" s="10"/>
      <c r="E1255" s="10" t="s">
        <v>902</v>
      </c>
      <c r="F1255" s="10" t="s">
        <v>1377</v>
      </c>
      <c r="G1255" s="10">
        <v>168690099.36000001</v>
      </c>
      <c r="H1255" s="10">
        <v>0</v>
      </c>
      <c r="I1255" s="10">
        <v>0</v>
      </c>
      <c r="J1255" s="10">
        <v>0</v>
      </c>
      <c r="K1255" s="10">
        <f t="shared" si="165"/>
        <v>168690099.36000001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f t="shared" si="159"/>
        <v>168690099.36000001</v>
      </c>
      <c r="W1255" s="29">
        <v>168690099.36000001</v>
      </c>
      <c r="X1255" s="29">
        <f t="shared" si="160"/>
        <v>0</v>
      </c>
      <c r="Y1255" s="29">
        <f t="shared" si="161"/>
        <v>0</v>
      </c>
      <c r="Z1255" s="29">
        <f t="shared" si="162"/>
        <v>168690099.36000001</v>
      </c>
      <c r="AA1255" s="27">
        <v>0</v>
      </c>
      <c r="AB1255" s="29">
        <f t="shared" si="163"/>
        <v>168690099.36000001</v>
      </c>
      <c r="AC1255" s="28">
        <v>0</v>
      </c>
      <c r="AD1255" s="28">
        <v>0</v>
      </c>
      <c r="AE1255" s="28"/>
      <c r="AF1255" s="27">
        <v>0</v>
      </c>
      <c r="AG1255" s="27">
        <f t="shared" si="166"/>
        <v>0</v>
      </c>
      <c r="AH1255" s="27">
        <v>12993</v>
      </c>
      <c r="AI1255" s="29">
        <f t="shared" si="164"/>
        <v>168703092.36000001</v>
      </c>
    </row>
    <row r="1256" spans="1:35" ht="30" x14ac:dyDescent="0.25">
      <c r="A1256" s="11" t="s">
        <v>1215</v>
      </c>
      <c r="B1256" s="10" t="s">
        <v>2406</v>
      </c>
      <c r="C1256" s="10" t="s">
        <v>1288</v>
      </c>
      <c r="D1256" s="10"/>
      <c r="E1256" s="10" t="s">
        <v>61</v>
      </c>
      <c r="F1256" s="10" t="s">
        <v>1378</v>
      </c>
      <c r="G1256" s="10">
        <v>156050378.30000001</v>
      </c>
      <c r="H1256" s="10">
        <v>0</v>
      </c>
      <c r="I1256" s="10">
        <v>0</v>
      </c>
      <c r="J1256" s="10">
        <v>0</v>
      </c>
      <c r="K1256" s="10">
        <f t="shared" si="165"/>
        <v>156050378.30000001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f t="shared" si="159"/>
        <v>156050378.30000001</v>
      </c>
      <c r="W1256" s="29">
        <v>156050378.30000001</v>
      </c>
      <c r="X1256" s="29">
        <f t="shared" si="160"/>
        <v>0</v>
      </c>
      <c r="Y1256" s="29">
        <f t="shared" si="161"/>
        <v>0</v>
      </c>
      <c r="Z1256" s="29">
        <f t="shared" si="162"/>
        <v>156050378.30000001</v>
      </c>
      <c r="AA1256" s="27">
        <v>60599256</v>
      </c>
      <c r="AB1256" s="29">
        <f t="shared" si="163"/>
        <v>95451122.300000012</v>
      </c>
      <c r="AC1256" s="28">
        <v>0</v>
      </c>
      <c r="AD1256" s="28">
        <v>0</v>
      </c>
      <c r="AE1256" s="28"/>
      <c r="AF1256" s="27">
        <v>0</v>
      </c>
      <c r="AG1256" s="27">
        <f t="shared" si="166"/>
        <v>0</v>
      </c>
      <c r="AH1256" s="27">
        <v>11571</v>
      </c>
      <c r="AI1256" s="29">
        <f t="shared" si="164"/>
        <v>95462693.300000012</v>
      </c>
    </row>
    <row r="1257" spans="1:35" ht="30" x14ac:dyDescent="0.25">
      <c r="A1257" s="11" t="s">
        <v>1215</v>
      </c>
      <c r="B1257" s="10" t="s">
        <v>2406</v>
      </c>
      <c r="C1257" s="10" t="s">
        <v>1288</v>
      </c>
      <c r="D1257" s="10"/>
      <c r="E1257" s="10" t="s">
        <v>62</v>
      </c>
      <c r="F1257" s="10" t="s">
        <v>1379</v>
      </c>
      <c r="G1257" s="10">
        <v>134904956.47</v>
      </c>
      <c r="H1257" s="10">
        <v>0</v>
      </c>
      <c r="I1257" s="10">
        <v>0</v>
      </c>
      <c r="J1257" s="10">
        <v>0</v>
      </c>
      <c r="K1257" s="10">
        <f t="shared" si="165"/>
        <v>134904956.47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f t="shared" si="159"/>
        <v>134904956.47</v>
      </c>
      <c r="W1257" s="29">
        <v>134904956.47</v>
      </c>
      <c r="X1257" s="29">
        <f t="shared" si="160"/>
        <v>0</v>
      </c>
      <c r="Y1257" s="29">
        <f t="shared" si="161"/>
        <v>0</v>
      </c>
      <c r="Z1257" s="29">
        <f t="shared" si="162"/>
        <v>134904956.47</v>
      </c>
      <c r="AA1257" s="27">
        <v>59578730.549999997</v>
      </c>
      <c r="AB1257" s="29">
        <f t="shared" si="163"/>
        <v>75326225.920000002</v>
      </c>
      <c r="AC1257" s="28">
        <v>0</v>
      </c>
      <c r="AD1257" s="28">
        <v>0</v>
      </c>
      <c r="AE1257" s="28"/>
      <c r="AF1257" s="27">
        <v>0</v>
      </c>
      <c r="AG1257" s="27">
        <f t="shared" si="166"/>
        <v>0</v>
      </c>
      <c r="AH1257" s="27">
        <v>10485</v>
      </c>
      <c r="AI1257" s="29">
        <f t="shared" si="164"/>
        <v>75336710.920000002</v>
      </c>
    </row>
    <row r="1258" spans="1:35" ht="30" x14ac:dyDescent="0.25">
      <c r="A1258" s="11" t="s">
        <v>1215</v>
      </c>
      <c r="B1258" s="10" t="s">
        <v>2406</v>
      </c>
      <c r="C1258" s="10" t="s">
        <v>1288</v>
      </c>
      <c r="D1258" s="10"/>
      <c r="E1258" s="10" t="s">
        <v>903</v>
      </c>
      <c r="F1258" s="10" t="s">
        <v>1380</v>
      </c>
      <c r="G1258" s="10">
        <v>158690701.74000001</v>
      </c>
      <c r="H1258" s="10">
        <v>0</v>
      </c>
      <c r="I1258" s="10">
        <v>0</v>
      </c>
      <c r="J1258" s="10">
        <v>0</v>
      </c>
      <c r="K1258" s="10">
        <f t="shared" si="165"/>
        <v>158690701.74000001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f t="shared" si="159"/>
        <v>158690701.74000001</v>
      </c>
      <c r="W1258" s="29">
        <v>158690701.74000001</v>
      </c>
      <c r="X1258" s="29">
        <f t="shared" si="160"/>
        <v>0</v>
      </c>
      <c r="Y1258" s="29">
        <f t="shared" si="161"/>
        <v>0</v>
      </c>
      <c r="Z1258" s="29">
        <f t="shared" si="162"/>
        <v>158690701.74000001</v>
      </c>
      <c r="AA1258" s="27">
        <v>0</v>
      </c>
      <c r="AB1258" s="29">
        <f t="shared" si="163"/>
        <v>158690701.74000001</v>
      </c>
      <c r="AC1258" s="28">
        <v>0</v>
      </c>
      <c r="AD1258" s="28">
        <v>0</v>
      </c>
      <c r="AE1258" s="28"/>
      <c r="AF1258" s="27">
        <v>0</v>
      </c>
      <c r="AG1258" s="27">
        <f t="shared" si="166"/>
        <v>0</v>
      </c>
      <c r="AH1258" s="27">
        <v>12320</v>
      </c>
      <c r="AI1258" s="29">
        <f t="shared" si="164"/>
        <v>158703021.74000001</v>
      </c>
    </row>
    <row r="1259" spans="1:35" ht="30" x14ac:dyDescent="0.25">
      <c r="A1259" s="11" t="s">
        <v>1215</v>
      </c>
      <c r="B1259" s="10" t="s">
        <v>2406</v>
      </c>
      <c r="C1259" s="10" t="s">
        <v>1288</v>
      </c>
      <c r="D1259" s="10"/>
      <c r="E1259" s="10" t="s">
        <v>904</v>
      </c>
      <c r="F1259" s="10" t="s">
        <v>1381</v>
      </c>
      <c r="G1259" s="10">
        <v>74772458.209999993</v>
      </c>
      <c r="H1259" s="10">
        <v>0</v>
      </c>
      <c r="I1259" s="10">
        <v>0</v>
      </c>
      <c r="J1259" s="10">
        <v>0</v>
      </c>
      <c r="K1259" s="10">
        <f t="shared" si="165"/>
        <v>74772458.209999993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f t="shared" si="159"/>
        <v>74772458.209999993</v>
      </c>
      <c r="W1259" s="29">
        <v>74772458.209999993</v>
      </c>
      <c r="X1259" s="29">
        <f t="shared" si="160"/>
        <v>0</v>
      </c>
      <c r="Y1259" s="29">
        <f t="shared" si="161"/>
        <v>0</v>
      </c>
      <c r="Z1259" s="29">
        <f t="shared" si="162"/>
        <v>74772458.209999993</v>
      </c>
      <c r="AA1259" s="27">
        <v>0</v>
      </c>
      <c r="AB1259" s="29">
        <f t="shared" si="163"/>
        <v>74772458.209999993</v>
      </c>
      <c r="AC1259" s="28">
        <v>0</v>
      </c>
      <c r="AD1259" s="28">
        <v>0</v>
      </c>
      <c r="AE1259" s="28"/>
      <c r="AF1259" s="27">
        <v>0</v>
      </c>
      <c r="AG1259" s="27">
        <f t="shared" si="166"/>
        <v>0</v>
      </c>
      <c r="AH1259" s="27">
        <v>5902</v>
      </c>
      <c r="AI1259" s="29">
        <f t="shared" si="164"/>
        <v>74778360.209999993</v>
      </c>
    </row>
    <row r="1260" spans="1:35" ht="30" x14ac:dyDescent="0.25">
      <c r="A1260" s="11" t="s">
        <v>1215</v>
      </c>
      <c r="B1260" s="10" t="s">
        <v>2406</v>
      </c>
      <c r="C1260" s="10" t="s">
        <v>1288</v>
      </c>
      <c r="D1260" s="10"/>
      <c r="E1260" s="10" t="s">
        <v>63</v>
      </c>
      <c r="F1260" s="10" t="s">
        <v>1382</v>
      </c>
      <c r="G1260" s="10">
        <v>439036940.14999998</v>
      </c>
      <c r="H1260" s="10">
        <v>0</v>
      </c>
      <c r="I1260" s="10">
        <v>0</v>
      </c>
      <c r="J1260" s="10">
        <v>0</v>
      </c>
      <c r="K1260" s="10">
        <f t="shared" si="165"/>
        <v>439036940.14999998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f t="shared" si="159"/>
        <v>439036940.14999998</v>
      </c>
      <c r="W1260" s="29">
        <v>439036940.14999998</v>
      </c>
      <c r="X1260" s="29">
        <f t="shared" si="160"/>
        <v>0</v>
      </c>
      <c r="Y1260" s="29">
        <f t="shared" si="161"/>
        <v>0</v>
      </c>
      <c r="Z1260" s="29">
        <f t="shared" si="162"/>
        <v>439036940.14999998</v>
      </c>
      <c r="AA1260" s="27">
        <v>0</v>
      </c>
      <c r="AB1260" s="29">
        <f t="shared" si="163"/>
        <v>439036940.14999998</v>
      </c>
      <c r="AC1260" s="28">
        <v>0</v>
      </c>
      <c r="AD1260" s="28">
        <v>0</v>
      </c>
      <c r="AE1260" s="28"/>
      <c r="AF1260" s="27">
        <v>0</v>
      </c>
      <c r="AG1260" s="27">
        <f t="shared" si="166"/>
        <v>0</v>
      </c>
      <c r="AH1260" s="27">
        <v>33823</v>
      </c>
      <c r="AI1260" s="29">
        <f t="shared" si="164"/>
        <v>439070763.14999998</v>
      </c>
    </row>
    <row r="1261" spans="1:35" ht="30" x14ac:dyDescent="0.25">
      <c r="A1261" s="11" t="s">
        <v>1215</v>
      </c>
      <c r="B1261" s="10" t="s">
        <v>2406</v>
      </c>
      <c r="C1261" s="10" t="s">
        <v>1288</v>
      </c>
      <c r="D1261" s="10"/>
      <c r="E1261" s="10" t="s">
        <v>64</v>
      </c>
      <c r="F1261" s="10" t="s">
        <v>1383</v>
      </c>
      <c r="G1261" s="10">
        <v>145412912.16999999</v>
      </c>
      <c r="H1261" s="10">
        <v>0</v>
      </c>
      <c r="I1261" s="10">
        <v>0</v>
      </c>
      <c r="J1261" s="10">
        <v>0</v>
      </c>
      <c r="K1261" s="10">
        <f t="shared" si="165"/>
        <v>145412912.16999999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f t="shared" si="159"/>
        <v>145412912.16999999</v>
      </c>
      <c r="W1261" s="29">
        <v>145412912.16999999</v>
      </c>
      <c r="X1261" s="29">
        <f t="shared" si="160"/>
        <v>0</v>
      </c>
      <c r="Y1261" s="29">
        <f t="shared" si="161"/>
        <v>0</v>
      </c>
      <c r="Z1261" s="29">
        <f t="shared" si="162"/>
        <v>145412912.16999999</v>
      </c>
      <c r="AA1261" s="27">
        <v>100532894</v>
      </c>
      <c r="AB1261" s="29">
        <f t="shared" si="163"/>
        <v>44880018.169999987</v>
      </c>
      <c r="AC1261" s="28">
        <v>0</v>
      </c>
      <c r="AD1261" s="28">
        <v>0</v>
      </c>
      <c r="AE1261" s="28"/>
      <c r="AF1261" s="27">
        <v>0</v>
      </c>
      <c r="AG1261" s="27">
        <f t="shared" si="166"/>
        <v>0</v>
      </c>
      <c r="AH1261" s="27">
        <v>11228</v>
      </c>
      <c r="AI1261" s="29">
        <f t="shared" si="164"/>
        <v>44891246.169999987</v>
      </c>
    </row>
    <row r="1262" spans="1:35" ht="30" x14ac:dyDescent="0.25">
      <c r="A1262" s="11" t="s">
        <v>1215</v>
      </c>
      <c r="B1262" s="10" t="s">
        <v>2406</v>
      </c>
      <c r="C1262" s="10" t="s">
        <v>1288</v>
      </c>
      <c r="D1262" s="10"/>
      <c r="E1262" s="10" t="s">
        <v>65</v>
      </c>
      <c r="F1262" s="10" t="s">
        <v>1384</v>
      </c>
      <c r="G1262" s="10">
        <v>173461761.90000001</v>
      </c>
      <c r="H1262" s="10">
        <v>0</v>
      </c>
      <c r="I1262" s="10">
        <v>0</v>
      </c>
      <c r="J1262" s="10">
        <v>0</v>
      </c>
      <c r="K1262" s="10">
        <f t="shared" si="165"/>
        <v>173461761.90000001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f t="shared" si="159"/>
        <v>173461761.90000001</v>
      </c>
      <c r="W1262" s="29">
        <v>173461761.90000001</v>
      </c>
      <c r="X1262" s="29">
        <f t="shared" si="160"/>
        <v>0</v>
      </c>
      <c r="Y1262" s="29">
        <f t="shared" si="161"/>
        <v>0</v>
      </c>
      <c r="Z1262" s="29">
        <f t="shared" si="162"/>
        <v>173461761.90000001</v>
      </c>
      <c r="AA1262" s="27">
        <v>0</v>
      </c>
      <c r="AB1262" s="29">
        <f t="shared" si="163"/>
        <v>173461761.90000001</v>
      </c>
      <c r="AC1262" s="28">
        <v>0</v>
      </c>
      <c r="AD1262" s="28">
        <v>0</v>
      </c>
      <c r="AE1262" s="28"/>
      <c r="AF1262" s="27">
        <v>0</v>
      </c>
      <c r="AG1262" s="27">
        <f t="shared" si="166"/>
        <v>0</v>
      </c>
      <c r="AH1262" s="27">
        <v>9400</v>
      </c>
      <c r="AI1262" s="29">
        <f t="shared" si="164"/>
        <v>173471161.90000001</v>
      </c>
    </row>
    <row r="1263" spans="1:35" ht="30" x14ac:dyDescent="0.25">
      <c r="A1263" s="11" t="s">
        <v>1215</v>
      </c>
      <c r="B1263" s="10" t="s">
        <v>2406</v>
      </c>
      <c r="C1263" s="10" t="s">
        <v>1288</v>
      </c>
      <c r="D1263" s="10"/>
      <c r="E1263" s="10" t="s">
        <v>905</v>
      </c>
      <c r="F1263" s="10" t="s">
        <v>1385</v>
      </c>
      <c r="G1263" s="10">
        <v>553009141.91999996</v>
      </c>
      <c r="H1263" s="10">
        <v>0</v>
      </c>
      <c r="I1263" s="10">
        <v>0</v>
      </c>
      <c r="J1263" s="10">
        <v>0</v>
      </c>
      <c r="K1263" s="10">
        <f t="shared" si="165"/>
        <v>553009141.91999996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f t="shared" si="159"/>
        <v>553009141.91999996</v>
      </c>
      <c r="W1263" s="29">
        <v>553009141.91999996</v>
      </c>
      <c r="X1263" s="29">
        <f t="shared" si="160"/>
        <v>0</v>
      </c>
      <c r="Y1263" s="29">
        <f t="shared" si="161"/>
        <v>0</v>
      </c>
      <c r="Z1263" s="29">
        <f t="shared" si="162"/>
        <v>553009141.91999996</v>
      </c>
      <c r="AA1263" s="27">
        <v>0</v>
      </c>
      <c r="AB1263" s="29">
        <f t="shared" si="163"/>
        <v>553009141.91999996</v>
      </c>
      <c r="AC1263" s="28">
        <v>0</v>
      </c>
      <c r="AD1263" s="28">
        <v>0</v>
      </c>
      <c r="AE1263" s="28"/>
      <c r="AF1263" s="27">
        <v>0</v>
      </c>
      <c r="AG1263" s="27">
        <f t="shared" si="166"/>
        <v>0</v>
      </c>
      <c r="AH1263" s="27">
        <v>42643</v>
      </c>
      <c r="AI1263" s="29">
        <f t="shared" si="164"/>
        <v>553051784.91999996</v>
      </c>
    </row>
    <row r="1264" spans="1:35" ht="30" x14ac:dyDescent="0.25">
      <c r="A1264" s="11" t="s">
        <v>1215</v>
      </c>
      <c r="B1264" s="10" t="s">
        <v>2406</v>
      </c>
      <c r="C1264" s="10" t="s">
        <v>1288</v>
      </c>
      <c r="D1264" s="10"/>
      <c r="E1264" s="10" t="s">
        <v>906</v>
      </c>
      <c r="F1264" s="10" t="s">
        <v>1386</v>
      </c>
      <c r="G1264" s="10">
        <v>142133782.22999999</v>
      </c>
      <c r="H1264" s="10">
        <v>0</v>
      </c>
      <c r="I1264" s="10">
        <v>0</v>
      </c>
      <c r="J1264" s="10">
        <v>0</v>
      </c>
      <c r="K1264" s="10">
        <f t="shared" si="165"/>
        <v>142133782.22999999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f t="shared" si="159"/>
        <v>142133782.22999999</v>
      </c>
      <c r="W1264" s="29">
        <v>142133782.22999999</v>
      </c>
      <c r="X1264" s="29">
        <f t="shared" si="160"/>
        <v>0</v>
      </c>
      <c r="Y1264" s="29">
        <f t="shared" si="161"/>
        <v>0</v>
      </c>
      <c r="Z1264" s="29">
        <f t="shared" si="162"/>
        <v>142133782.22999999</v>
      </c>
      <c r="AA1264" s="27">
        <v>0</v>
      </c>
      <c r="AB1264" s="29">
        <f t="shared" si="163"/>
        <v>142133782.22999999</v>
      </c>
      <c r="AC1264" s="28">
        <v>0</v>
      </c>
      <c r="AD1264" s="28">
        <v>0</v>
      </c>
      <c r="AE1264" s="28"/>
      <c r="AF1264" s="27">
        <v>0</v>
      </c>
      <c r="AG1264" s="27">
        <f t="shared" si="166"/>
        <v>0</v>
      </c>
      <c r="AH1264" s="27">
        <v>10974</v>
      </c>
      <c r="AI1264" s="29">
        <f t="shared" si="164"/>
        <v>142144756.22999999</v>
      </c>
    </row>
    <row r="1265" spans="1:35" ht="30" x14ac:dyDescent="0.25">
      <c r="A1265" s="11" t="s">
        <v>1215</v>
      </c>
      <c r="B1265" s="10" t="s">
        <v>2406</v>
      </c>
      <c r="C1265" s="10" t="s">
        <v>1288</v>
      </c>
      <c r="D1265" s="10"/>
      <c r="E1265" s="10" t="s">
        <v>66</v>
      </c>
      <c r="F1265" s="10" t="s">
        <v>1387</v>
      </c>
      <c r="G1265" s="10">
        <v>191650235.50999999</v>
      </c>
      <c r="H1265" s="10">
        <v>0</v>
      </c>
      <c r="I1265" s="10">
        <v>0</v>
      </c>
      <c r="J1265" s="10">
        <v>0</v>
      </c>
      <c r="K1265" s="10">
        <f t="shared" si="165"/>
        <v>191650235.50999999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f t="shared" si="159"/>
        <v>191650235.50999999</v>
      </c>
      <c r="W1265" s="29">
        <v>191650235.50999999</v>
      </c>
      <c r="X1265" s="29">
        <f t="shared" si="160"/>
        <v>0</v>
      </c>
      <c r="Y1265" s="29">
        <f t="shared" si="161"/>
        <v>0</v>
      </c>
      <c r="Z1265" s="29">
        <f t="shared" si="162"/>
        <v>191650235.50999999</v>
      </c>
      <c r="AA1265" s="27">
        <v>0</v>
      </c>
      <c r="AB1265" s="29">
        <f t="shared" si="163"/>
        <v>191650235.50999999</v>
      </c>
      <c r="AC1265" s="28">
        <v>0</v>
      </c>
      <c r="AD1265" s="28">
        <v>0</v>
      </c>
      <c r="AE1265" s="28"/>
      <c r="AF1265" s="27">
        <v>0</v>
      </c>
      <c r="AG1265" s="27">
        <f t="shared" si="166"/>
        <v>0</v>
      </c>
      <c r="AH1265" s="27">
        <v>14834</v>
      </c>
      <c r="AI1265" s="29">
        <f t="shared" si="164"/>
        <v>191665069.50999999</v>
      </c>
    </row>
    <row r="1266" spans="1:35" ht="30" x14ac:dyDescent="0.25">
      <c r="A1266" s="11" t="s">
        <v>1215</v>
      </c>
      <c r="B1266" s="10" t="s">
        <v>2406</v>
      </c>
      <c r="C1266" s="10" t="s">
        <v>1288</v>
      </c>
      <c r="D1266" s="10"/>
      <c r="E1266" s="10" t="s">
        <v>907</v>
      </c>
      <c r="F1266" s="10" t="s">
        <v>1388</v>
      </c>
      <c r="G1266" s="10">
        <v>162193717.80000001</v>
      </c>
      <c r="H1266" s="10">
        <v>0</v>
      </c>
      <c r="I1266" s="10">
        <v>0</v>
      </c>
      <c r="J1266" s="10">
        <v>0</v>
      </c>
      <c r="K1266" s="10">
        <f t="shared" si="165"/>
        <v>162193717.80000001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f t="shared" si="159"/>
        <v>162193717.80000001</v>
      </c>
      <c r="W1266" s="29">
        <v>162193717.80000001</v>
      </c>
      <c r="X1266" s="29">
        <f t="shared" si="160"/>
        <v>0</v>
      </c>
      <c r="Y1266" s="29">
        <f t="shared" si="161"/>
        <v>0</v>
      </c>
      <c r="Z1266" s="29">
        <f t="shared" si="162"/>
        <v>162193717.80000001</v>
      </c>
      <c r="AA1266" s="27">
        <v>0</v>
      </c>
      <c r="AB1266" s="29">
        <f t="shared" si="163"/>
        <v>162193717.80000001</v>
      </c>
      <c r="AC1266" s="28">
        <v>0</v>
      </c>
      <c r="AD1266" s="28">
        <v>0</v>
      </c>
      <c r="AE1266" s="28"/>
      <c r="AF1266" s="27">
        <v>0</v>
      </c>
      <c r="AG1266" s="27">
        <f t="shared" si="166"/>
        <v>0</v>
      </c>
      <c r="AH1266" s="27">
        <v>12570</v>
      </c>
      <c r="AI1266" s="29">
        <f t="shared" si="164"/>
        <v>162206287.80000001</v>
      </c>
    </row>
    <row r="1267" spans="1:35" ht="30" x14ac:dyDescent="0.25">
      <c r="A1267" s="11" t="s">
        <v>1215</v>
      </c>
      <c r="B1267" s="10" t="s">
        <v>2406</v>
      </c>
      <c r="C1267" s="10" t="s">
        <v>1288</v>
      </c>
      <c r="D1267" s="10"/>
      <c r="E1267" s="10" t="s">
        <v>67</v>
      </c>
      <c r="F1267" s="10" t="s">
        <v>1389</v>
      </c>
      <c r="G1267" s="10">
        <v>174930770.5</v>
      </c>
      <c r="H1267" s="10">
        <v>0</v>
      </c>
      <c r="I1267" s="10">
        <v>0</v>
      </c>
      <c r="J1267" s="10">
        <v>0</v>
      </c>
      <c r="K1267" s="10">
        <f t="shared" si="165"/>
        <v>174930770.5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f t="shared" si="159"/>
        <v>174930770.5</v>
      </c>
      <c r="W1267" s="29">
        <v>174930770.5</v>
      </c>
      <c r="X1267" s="29">
        <f t="shared" si="160"/>
        <v>0</v>
      </c>
      <c r="Y1267" s="29">
        <f t="shared" si="161"/>
        <v>0</v>
      </c>
      <c r="Z1267" s="29">
        <f t="shared" si="162"/>
        <v>174930770.5</v>
      </c>
      <c r="AA1267" s="27">
        <v>0</v>
      </c>
      <c r="AB1267" s="29">
        <f t="shared" si="163"/>
        <v>174930770.5</v>
      </c>
      <c r="AC1267" s="28">
        <v>0</v>
      </c>
      <c r="AD1267" s="28">
        <v>0</v>
      </c>
      <c r="AE1267" s="28"/>
      <c r="AF1267" s="27">
        <v>0</v>
      </c>
      <c r="AG1267" s="27">
        <f t="shared" si="166"/>
        <v>0</v>
      </c>
      <c r="AH1267" s="27">
        <v>12693</v>
      </c>
      <c r="AI1267" s="29">
        <f t="shared" si="164"/>
        <v>174943463.5</v>
      </c>
    </row>
    <row r="1268" spans="1:35" ht="30" x14ac:dyDescent="0.25">
      <c r="A1268" s="11" t="s">
        <v>1215</v>
      </c>
      <c r="B1268" s="10" t="s">
        <v>2406</v>
      </c>
      <c r="C1268" s="10" t="s">
        <v>1288</v>
      </c>
      <c r="D1268" s="10"/>
      <c r="E1268" s="10" t="s">
        <v>68</v>
      </c>
      <c r="F1268" s="10" t="s">
        <v>1390</v>
      </c>
      <c r="G1268" s="10">
        <v>227983099.69999999</v>
      </c>
      <c r="H1268" s="10">
        <v>0</v>
      </c>
      <c r="I1268" s="10">
        <v>0</v>
      </c>
      <c r="J1268" s="10">
        <v>0</v>
      </c>
      <c r="K1268" s="10">
        <f t="shared" si="165"/>
        <v>227983099.69999999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f t="shared" si="159"/>
        <v>227983099.69999999</v>
      </c>
      <c r="W1268" s="29">
        <v>227983099.69999999</v>
      </c>
      <c r="X1268" s="29">
        <f t="shared" si="160"/>
        <v>0</v>
      </c>
      <c r="Y1268" s="29">
        <f t="shared" si="161"/>
        <v>0</v>
      </c>
      <c r="Z1268" s="29">
        <f t="shared" si="162"/>
        <v>227983099.69999999</v>
      </c>
      <c r="AA1268" s="27">
        <v>0</v>
      </c>
      <c r="AB1268" s="29">
        <f t="shared" si="163"/>
        <v>227983099.69999999</v>
      </c>
      <c r="AC1268" s="28">
        <v>0</v>
      </c>
      <c r="AD1268" s="28">
        <v>0</v>
      </c>
      <c r="AE1268" s="28"/>
      <c r="AF1268" s="27">
        <v>0</v>
      </c>
      <c r="AG1268" s="27">
        <f t="shared" si="166"/>
        <v>0</v>
      </c>
      <c r="AH1268" s="27">
        <v>13971</v>
      </c>
      <c r="AI1268" s="29">
        <f t="shared" si="164"/>
        <v>227997070.69999999</v>
      </c>
    </row>
    <row r="1269" spans="1:35" ht="30" x14ac:dyDescent="0.25">
      <c r="A1269" s="11" t="s">
        <v>1215</v>
      </c>
      <c r="B1269" s="10" t="s">
        <v>2406</v>
      </c>
      <c r="C1269" s="10" t="s">
        <v>1288</v>
      </c>
      <c r="D1269" s="10"/>
      <c r="E1269" s="10" t="s">
        <v>69</v>
      </c>
      <c r="F1269" s="10" t="s">
        <v>1391</v>
      </c>
      <c r="G1269" s="10">
        <v>132372777.95</v>
      </c>
      <c r="H1269" s="10">
        <v>0</v>
      </c>
      <c r="I1269" s="10">
        <v>0</v>
      </c>
      <c r="J1269" s="10">
        <v>0</v>
      </c>
      <c r="K1269" s="10">
        <f t="shared" si="165"/>
        <v>132372777.95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f t="shared" si="159"/>
        <v>132372777.95</v>
      </c>
      <c r="W1269" s="29">
        <v>132372777.95</v>
      </c>
      <c r="X1269" s="29">
        <f t="shared" si="160"/>
        <v>0</v>
      </c>
      <c r="Y1269" s="29">
        <f t="shared" si="161"/>
        <v>0</v>
      </c>
      <c r="Z1269" s="29">
        <f t="shared" si="162"/>
        <v>132372777.95</v>
      </c>
      <c r="AA1269" s="27">
        <v>58438510.5</v>
      </c>
      <c r="AB1269" s="29">
        <f t="shared" si="163"/>
        <v>73934267.450000003</v>
      </c>
      <c r="AC1269" s="28">
        <v>0</v>
      </c>
      <c r="AD1269" s="28">
        <v>0</v>
      </c>
      <c r="AE1269" s="28"/>
      <c r="AF1269" s="27">
        <v>0</v>
      </c>
      <c r="AG1269" s="27">
        <f t="shared" si="166"/>
        <v>0</v>
      </c>
      <c r="AH1269" s="27">
        <v>10190</v>
      </c>
      <c r="AI1269" s="29">
        <f t="shared" si="164"/>
        <v>73944457.450000003</v>
      </c>
    </row>
    <row r="1270" spans="1:35" ht="30" x14ac:dyDescent="0.25">
      <c r="A1270" s="11" t="s">
        <v>1215</v>
      </c>
      <c r="B1270" s="10" t="s">
        <v>2406</v>
      </c>
      <c r="C1270" s="10" t="s">
        <v>1288</v>
      </c>
      <c r="D1270" s="10"/>
      <c r="E1270" s="10" t="s">
        <v>908</v>
      </c>
      <c r="F1270" s="10" t="s">
        <v>1392</v>
      </c>
      <c r="G1270" s="10">
        <v>178889499.80000001</v>
      </c>
      <c r="H1270" s="10">
        <v>0</v>
      </c>
      <c r="I1270" s="10">
        <v>0</v>
      </c>
      <c r="J1270" s="10">
        <v>0</v>
      </c>
      <c r="K1270" s="10">
        <f t="shared" si="165"/>
        <v>178889499.80000001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f t="shared" ref="V1270:V1333" si="167">+K1270+M1270+N1270+L1270+O1270+P1270+Q1270</f>
        <v>178889499.80000001</v>
      </c>
      <c r="W1270" s="29">
        <v>178889499.80000001</v>
      </c>
      <c r="X1270" s="29">
        <f t="shared" ref="X1270:X1333" si="168">+M1270+Q1270+S1270</f>
        <v>0</v>
      </c>
      <c r="Y1270" s="29">
        <f t="shared" ref="Y1270:Y1333" si="169">+H1270+I1270+J1270+N1270+O1270+P1270+R1270+U1270</f>
        <v>0</v>
      </c>
      <c r="Z1270" s="29">
        <f t="shared" ref="Z1270:Z1333" si="170">+W1270+X1270+Y1270</f>
        <v>178889499.80000001</v>
      </c>
      <c r="AA1270" s="27">
        <v>0</v>
      </c>
      <c r="AB1270" s="29">
        <f t="shared" ref="AB1270:AB1333" si="171">+Z1270-AA1270</f>
        <v>178889499.80000001</v>
      </c>
      <c r="AC1270" s="28">
        <v>0</v>
      </c>
      <c r="AD1270" s="28">
        <v>0</v>
      </c>
      <c r="AE1270" s="28"/>
      <c r="AF1270" s="27">
        <v>0</v>
      </c>
      <c r="AG1270" s="27">
        <f t="shared" si="166"/>
        <v>0</v>
      </c>
      <c r="AH1270" s="27">
        <v>11477</v>
      </c>
      <c r="AI1270" s="29">
        <f t="shared" ref="AI1270:AI1333" si="172">+AB1270+AG1270+AH1270</f>
        <v>178900976.80000001</v>
      </c>
    </row>
    <row r="1271" spans="1:35" ht="30" x14ac:dyDescent="0.25">
      <c r="A1271" s="11" t="s">
        <v>1215</v>
      </c>
      <c r="B1271" s="10" t="s">
        <v>2406</v>
      </c>
      <c r="C1271" s="10" t="s">
        <v>1288</v>
      </c>
      <c r="D1271" s="10"/>
      <c r="E1271" s="10" t="s">
        <v>70</v>
      </c>
      <c r="F1271" s="10" t="s">
        <v>1393</v>
      </c>
      <c r="G1271" s="10">
        <v>415293370</v>
      </c>
      <c r="H1271" s="10">
        <v>0</v>
      </c>
      <c r="I1271" s="10">
        <v>0</v>
      </c>
      <c r="J1271" s="10">
        <v>0</v>
      </c>
      <c r="K1271" s="10">
        <f t="shared" si="165"/>
        <v>415293370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f t="shared" si="167"/>
        <v>415293370</v>
      </c>
      <c r="W1271" s="29">
        <v>415293370</v>
      </c>
      <c r="X1271" s="29">
        <f t="shared" si="168"/>
        <v>0</v>
      </c>
      <c r="Y1271" s="29">
        <f t="shared" si="169"/>
        <v>0</v>
      </c>
      <c r="Z1271" s="29">
        <f t="shared" si="170"/>
        <v>415293370</v>
      </c>
      <c r="AA1271" s="27">
        <v>0</v>
      </c>
      <c r="AB1271" s="29">
        <f t="shared" si="171"/>
        <v>415293370</v>
      </c>
      <c r="AC1271" s="28">
        <v>0</v>
      </c>
      <c r="AD1271" s="28">
        <v>0</v>
      </c>
      <c r="AE1271" s="28"/>
      <c r="AF1271" s="27">
        <v>0</v>
      </c>
      <c r="AG1271" s="27">
        <f t="shared" si="166"/>
        <v>0</v>
      </c>
      <c r="AH1271" s="27">
        <v>24660</v>
      </c>
      <c r="AI1271" s="29">
        <f t="shared" si="172"/>
        <v>415318030</v>
      </c>
    </row>
    <row r="1272" spans="1:35" ht="30" x14ac:dyDescent="0.25">
      <c r="A1272" s="11" t="s">
        <v>1215</v>
      </c>
      <c r="B1272" s="10" t="s">
        <v>2406</v>
      </c>
      <c r="C1272" s="10" t="s">
        <v>1288</v>
      </c>
      <c r="D1272" s="10"/>
      <c r="E1272" s="10" t="s">
        <v>71</v>
      </c>
      <c r="F1272" s="10" t="s">
        <v>1394</v>
      </c>
      <c r="G1272" s="10">
        <v>246835731.09999999</v>
      </c>
      <c r="H1272" s="10">
        <v>0</v>
      </c>
      <c r="I1272" s="10">
        <v>0</v>
      </c>
      <c r="J1272" s="10">
        <v>0</v>
      </c>
      <c r="K1272" s="10">
        <f t="shared" si="165"/>
        <v>246835731.09999999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f t="shared" si="167"/>
        <v>246835731.09999999</v>
      </c>
      <c r="W1272" s="29">
        <v>246835731.09999999</v>
      </c>
      <c r="X1272" s="29">
        <f t="shared" si="168"/>
        <v>0</v>
      </c>
      <c r="Y1272" s="29">
        <f t="shared" si="169"/>
        <v>0</v>
      </c>
      <c r="Z1272" s="29">
        <f t="shared" si="170"/>
        <v>246835731.09999999</v>
      </c>
      <c r="AA1272" s="27">
        <v>0</v>
      </c>
      <c r="AB1272" s="29">
        <f t="shared" si="171"/>
        <v>246835731.09999999</v>
      </c>
      <c r="AC1272" s="28">
        <v>0</v>
      </c>
      <c r="AD1272" s="28">
        <v>0</v>
      </c>
      <c r="AE1272" s="28"/>
      <c r="AF1272" s="27">
        <v>0</v>
      </c>
      <c r="AG1272" s="27">
        <f t="shared" si="166"/>
        <v>0</v>
      </c>
      <c r="AH1272" s="27">
        <v>17113</v>
      </c>
      <c r="AI1272" s="29">
        <f t="shared" si="172"/>
        <v>246852844.09999999</v>
      </c>
    </row>
    <row r="1273" spans="1:35" ht="30" x14ac:dyDescent="0.25">
      <c r="A1273" s="11" t="s">
        <v>1215</v>
      </c>
      <c r="B1273" s="10" t="s">
        <v>2406</v>
      </c>
      <c r="C1273" s="10" t="s">
        <v>1288</v>
      </c>
      <c r="D1273" s="10"/>
      <c r="E1273" s="10" t="s">
        <v>72</v>
      </c>
      <c r="F1273" s="10" t="s">
        <v>1395</v>
      </c>
      <c r="G1273" s="10">
        <v>152653819.80000001</v>
      </c>
      <c r="H1273" s="10">
        <v>0</v>
      </c>
      <c r="I1273" s="10">
        <v>0</v>
      </c>
      <c r="J1273" s="10">
        <v>0</v>
      </c>
      <c r="K1273" s="10">
        <f t="shared" si="165"/>
        <v>152653819.80000001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f t="shared" si="167"/>
        <v>152653819.80000001</v>
      </c>
      <c r="W1273" s="29">
        <v>152653819.80000001</v>
      </c>
      <c r="X1273" s="29">
        <f t="shared" si="168"/>
        <v>0</v>
      </c>
      <c r="Y1273" s="29">
        <f t="shared" si="169"/>
        <v>0</v>
      </c>
      <c r="Z1273" s="29">
        <f t="shared" si="170"/>
        <v>152653819.80000001</v>
      </c>
      <c r="AA1273" s="27">
        <v>47762334.399999999</v>
      </c>
      <c r="AB1273" s="29">
        <f t="shared" si="171"/>
        <v>104891485.40000001</v>
      </c>
      <c r="AC1273" s="28">
        <v>0</v>
      </c>
      <c r="AD1273" s="28">
        <v>0</v>
      </c>
      <c r="AE1273" s="28"/>
      <c r="AF1273" s="27">
        <v>0</v>
      </c>
      <c r="AG1273" s="27">
        <f t="shared" si="166"/>
        <v>0</v>
      </c>
      <c r="AH1273" s="27">
        <v>11040</v>
      </c>
      <c r="AI1273" s="29">
        <f t="shared" si="172"/>
        <v>104902525.40000001</v>
      </c>
    </row>
    <row r="1274" spans="1:35" ht="30" x14ac:dyDescent="0.25">
      <c r="A1274" s="11" t="s">
        <v>1215</v>
      </c>
      <c r="B1274" s="10" t="s">
        <v>2406</v>
      </c>
      <c r="C1274" s="10" t="s">
        <v>1288</v>
      </c>
      <c r="D1274" s="10"/>
      <c r="E1274" s="10" t="s">
        <v>909</v>
      </c>
      <c r="F1274" s="10" t="s">
        <v>1396</v>
      </c>
      <c r="G1274" s="10">
        <v>153500742.40000001</v>
      </c>
      <c r="H1274" s="10">
        <v>0</v>
      </c>
      <c r="I1274" s="10">
        <v>0</v>
      </c>
      <c r="J1274" s="10">
        <v>0</v>
      </c>
      <c r="K1274" s="10">
        <f t="shared" si="165"/>
        <v>153500742.40000001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f t="shared" si="167"/>
        <v>153500742.40000001</v>
      </c>
      <c r="W1274" s="29">
        <v>153500742.40000001</v>
      </c>
      <c r="X1274" s="29">
        <f t="shared" si="168"/>
        <v>0</v>
      </c>
      <c r="Y1274" s="29">
        <f t="shared" si="169"/>
        <v>0</v>
      </c>
      <c r="Z1274" s="29">
        <f t="shared" si="170"/>
        <v>153500742.40000001</v>
      </c>
      <c r="AA1274" s="27">
        <v>0</v>
      </c>
      <c r="AB1274" s="29">
        <f t="shared" si="171"/>
        <v>153500742.40000001</v>
      </c>
      <c r="AC1274" s="28">
        <v>0</v>
      </c>
      <c r="AD1274" s="28">
        <v>0</v>
      </c>
      <c r="AE1274" s="28"/>
      <c r="AF1274" s="27">
        <v>0</v>
      </c>
      <c r="AG1274" s="27">
        <f t="shared" si="166"/>
        <v>0</v>
      </c>
      <c r="AH1274" s="27">
        <v>11878</v>
      </c>
      <c r="AI1274" s="29">
        <f t="shared" si="172"/>
        <v>153512620.40000001</v>
      </c>
    </row>
    <row r="1275" spans="1:35" ht="30" x14ac:dyDescent="0.25">
      <c r="A1275" s="11" t="s">
        <v>1215</v>
      </c>
      <c r="B1275" s="10" t="s">
        <v>2406</v>
      </c>
      <c r="C1275" s="10" t="s">
        <v>1288</v>
      </c>
      <c r="D1275" s="10"/>
      <c r="E1275" s="10" t="s">
        <v>73</v>
      </c>
      <c r="F1275" s="10" t="s">
        <v>1397</v>
      </c>
      <c r="G1275" s="10">
        <v>472111679.5</v>
      </c>
      <c r="H1275" s="10">
        <v>0</v>
      </c>
      <c r="I1275" s="10">
        <v>0</v>
      </c>
      <c r="J1275" s="10">
        <v>0</v>
      </c>
      <c r="K1275" s="10">
        <f t="shared" si="165"/>
        <v>472111679.5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f t="shared" si="167"/>
        <v>472111679.5</v>
      </c>
      <c r="W1275" s="29">
        <v>472111679.5</v>
      </c>
      <c r="X1275" s="29">
        <f t="shared" si="168"/>
        <v>0</v>
      </c>
      <c r="Y1275" s="29">
        <f t="shared" si="169"/>
        <v>0</v>
      </c>
      <c r="Z1275" s="29">
        <f t="shared" si="170"/>
        <v>472111679.5</v>
      </c>
      <c r="AA1275" s="27">
        <v>0</v>
      </c>
      <c r="AB1275" s="29">
        <f t="shared" si="171"/>
        <v>472111679.5</v>
      </c>
      <c r="AC1275" s="28">
        <v>0</v>
      </c>
      <c r="AD1275" s="28">
        <v>0</v>
      </c>
      <c r="AE1275" s="28"/>
      <c r="AF1275" s="27">
        <v>0</v>
      </c>
      <c r="AG1275" s="27">
        <f t="shared" si="166"/>
        <v>0</v>
      </c>
      <c r="AH1275" s="27">
        <v>26308</v>
      </c>
      <c r="AI1275" s="29">
        <f t="shared" si="172"/>
        <v>472137987.5</v>
      </c>
    </row>
    <row r="1276" spans="1:35" ht="30" x14ac:dyDescent="0.25">
      <c r="A1276" s="11" t="s">
        <v>1215</v>
      </c>
      <c r="B1276" s="10" t="s">
        <v>2406</v>
      </c>
      <c r="C1276" s="10" t="s">
        <v>1288</v>
      </c>
      <c r="D1276" s="10"/>
      <c r="E1276" s="10" t="s">
        <v>74</v>
      </c>
      <c r="F1276" s="10" t="s">
        <v>1398</v>
      </c>
      <c r="G1276" s="10">
        <v>123027355.28</v>
      </c>
      <c r="H1276" s="10">
        <v>0</v>
      </c>
      <c r="I1276" s="10">
        <v>0</v>
      </c>
      <c r="J1276" s="10">
        <v>0</v>
      </c>
      <c r="K1276" s="10">
        <f t="shared" si="165"/>
        <v>123027355.28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f t="shared" si="167"/>
        <v>123027355.28</v>
      </c>
      <c r="W1276" s="29">
        <v>123027355.28</v>
      </c>
      <c r="X1276" s="29">
        <f t="shared" si="168"/>
        <v>0</v>
      </c>
      <c r="Y1276" s="29">
        <f t="shared" si="169"/>
        <v>0</v>
      </c>
      <c r="Z1276" s="29">
        <f t="shared" si="170"/>
        <v>123027355.28</v>
      </c>
      <c r="AA1276" s="27">
        <v>0</v>
      </c>
      <c r="AB1276" s="29">
        <f t="shared" si="171"/>
        <v>123027355.28</v>
      </c>
      <c r="AC1276" s="28">
        <v>0</v>
      </c>
      <c r="AD1276" s="28">
        <v>0</v>
      </c>
      <c r="AE1276" s="28"/>
      <c r="AF1276" s="27">
        <v>0</v>
      </c>
      <c r="AG1276" s="27">
        <f t="shared" si="166"/>
        <v>0</v>
      </c>
      <c r="AH1276" s="27">
        <v>9529</v>
      </c>
      <c r="AI1276" s="29">
        <f t="shared" si="172"/>
        <v>123036884.28</v>
      </c>
    </row>
    <row r="1277" spans="1:35" ht="30" x14ac:dyDescent="0.25">
      <c r="A1277" s="11" t="s">
        <v>1215</v>
      </c>
      <c r="B1277" s="10" t="s">
        <v>2406</v>
      </c>
      <c r="C1277" s="10" t="s">
        <v>1288</v>
      </c>
      <c r="D1277" s="10"/>
      <c r="E1277" s="10" t="s">
        <v>75</v>
      </c>
      <c r="F1277" s="10" t="s">
        <v>1399</v>
      </c>
      <c r="G1277" s="10">
        <v>139371542.40000001</v>
      </c>
      <c r="H1277" s="10">
        <v>0</v>
      </c>
      <c r="I1277" s="10">
        <v>0</v>
      </c>
      <c r="J1277" s="10">
        <v>0</v>
      </c>
      <c r="K1277" s="10">
        <f t="shared" si="165"/>
        <v>139371542.40000001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f t="shared" si="167"/>
        <v>139371542.40000001</v>
      </c>
      <c r="W1277" s="29">
        <v>139371542.40000001</v>
      </c>
      <c r="X1277" s="29">
        <f t="shared" si="168"/>
        <v>0</v>
      </c>
      <c r="Y1277" s="29">
        <f t="shared" si="169"/>
        <v>0</v>
      </c>
      <c r="Z1277" s="29">
        <f t="shared" si="170"/>
        <v>139371542.40000001</v>
      </c>
      <c r="AA1277" s="27">
        <v>0</v>
      </c>
      <c r="AB1277" s="29">
        <f t="shared" si="171"/>
        <v>139371542.40000001</v>
      </c>
      <c r="AC1277" s="28">
        <v>0</v>
      </c>
      <c r="AD1277" s="28">
        <v>0</v>
      </c>
      <c r="AE1277" s="28"/>
      <c r="AF1277" s="27">
        <v>0</v>
      </c>
      <c r="AG1277" s="27">
        <f t="shared" si="166"/>
        <v>0</v>
      </c>
      <c r="AH1277" s="27">
        <v>9480</v>
      </c>
      <c r="AI1277" s="29">
        <f t="shared" si="172"/>
        <v>139381022.40000001</v>
      </c>
    </row>
    <row r="1278" spans="1:35" ht="30" x14ac:dyDescent="0.25">
      <c r="A1278" s="11" t="s">
        <v>1215</v>
      </c>
      <c r="B1278" s="10" t="s">
        <v>2406</v>
      </c>
      <c r="C1278" s="10" t="s">
        <v>1288</v>
      </c>
      <c r="D1278" s="10"/>
      <c r="E1278" s="10" t="s">
        <v>76</v>
      </c>
      <c r="F1278" s="10" t="s">
        <v>1400</v>
      </c>
      <c r="G1278" s="10">
        <v>143328711.78</v>
      </c>
      <c r="H1278" s="10">
        <v>0</v>
      </c>
      <c r="I1278" s="10">
        <v>0</v>
      </c>
      <c r="J1278" s="10">
        <v>0</v>
      </c>
      <c r="K1278" s="10">
        <f t="shared" si="165"/>
        <v>143328711.78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f t="shared" si="167"/>
        <v>143328711.78</v>
      </c>
      <c r="W1278" s="29">
        <v>143328711.78</v>
      </c>
      <c r="X1278" s="29">
        <f t="shared" si="168"/>
        <v>0</v>
      </c>
      <c r="Y1278" s="29">
        <f t="shared" si="169"/>
        <v>0</v>
      </c>
      <c r="Z1278" s="29">
        <f t="shared" si="170"/>
        <v>143328711.78</v>
      </c>
      <c r="AA1278" s="27">
        <v>0</v>
      </c>
      <c r="AB1278" s="29">
        <f t="shared" si="171"/>
        <v>143328711.78</v>
      </c>
      <c r="AC1278" s="28">
        <v>0</v>
      </c>
      <c r="AD1278" s="28">
        <v>0</v>
      </c>
      <c r="AE1278" s="28"/>
      <c r="AF1278" s="27">
        <v>0</v>
      </c>
      <c r="AG1278" s="27">
        <f t="shared" si="166"/>
        <v>0</v>
      </c>
      <c r="AH1278" s="27">
        <v>11035</v>
      </c>
      <c r="AI1278" s="29">
        <f t="shared" si="172"/>
        <v>143339746.78</v>
      </c>
    </row>
    <row r="1279" spans="1:35" ht="30" x14ac:dyDescent="0.25">
      <c r="A1279" s="11" t="s">
        <v>1215</v>
      </c>
      <c r="B1279" s="10" t="s">
        <v>2406</v>
      </c>
      <c r="C1279" s="10" t="s">
        <v>1288</v>
      </c>
      <c r="D1279" s="10"/>
      <c r="E1279" s="10" t="s">
        <v>77</v>
      </c>
      <c r="F1279" s="10" t="s">
        <v>1401</v>
      </c>
      <c r="G1279" s="10">
        <v>1751451339.8</v>
      </c>
      <c r="H1279" s="10">
        <v>0</v>
      </c>
      <c r="I1279" s="10">
        <v>0</v>
      </c>
      <c r="J1279" s="10">
        <v>0</v>
      </c>
      <c r="K1279" s="10">
        <f t="shared" ref="K1279:K1342" si="173">SUM(G1279:J1279)</f>
        <v>1751451339.8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f t="shared" si="167"/>
        <v>1751451339.8</v>
      </c>
      <c r="W1279" s="29">
        <v>1751451339.8</v>
      </c>
      <c r="X1279" s="29">
        <f t="shared" si="168"/>
        <v>0</v>
      </c>
      <c r="Y1279" s="29">
        <f t="shared" si="169"/>
        <v>0</v>
      </c>
      <c r="Z1279" s="29">
        <f t="shared" si="170"/>
        <v>1751451339.8</v>
      </c>
      <c r="AA1279" s="27">
        <v>0</v>
      </c>
      <c r="AB1279" s="29">
        <f t="shared" si="171"/>
        <v>1751451339.8</v>
      </c>
      <c r="AC1279" s="28">
        <v>0</v>
      </c>
      <c r="AD1279" s="28">
        <v>0</v>
      </c>
      <c r="AE1279" s="28"/>
      <c r="AF1279" s="27">
        <v>0</v>
      </c>
      <c r="AG1279" s="27">
        <f t="shared" si="166"/>
        <v>0</v>
      </c>
      <c r="AH1279" s="27">
        <v>54470</v>
      </c>
      <c r="AI1279" s="29">
        <f t="shared" si="172"/>
        <v>1751505809.8</v>
      </c>
    </row>
    <row r="1280" spans="1:35" ht="30" x14ac:dyDescent="0.25">
      <c r="A1280" s="11" t="s">
        <v>1215</v>
      </c>
      <c r="B1280" s="10" t="s">
        <v>2406</v>
      </c>
      <c r="C1280" s="10" t="s">
        <v>1288</v>
      </c>
      <c r="D1280" s="10"/>
      <c r="E1280" s="10" t="s">
        <v>910</v>
      </c>
      <c r="F1280" s="10" t="s">
        <v>1402</v>
      </c>
      <c r="G1280" s="10">
        <v>174974909.75999999</v>
      </c>
      <c r="H1280" s="10">
        <v>0</v>
      </c>
      <c r="I1280" s="10">
        <v>0</v>
      </c>
      <c r="J1280" s="10">
        <v>0</v>
      </c>
      <c r="K1280" s="10">
        <f t="shared" si="173"/>
        <v>174974909.75999999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f t="shared" si="167"/>
        <v>174974909.75999999</v>
      </c>
      <c r="W1280" s="29">
        <v>174974909.75999999</v>
      </c>
      <c r="X1280" s="29">
        <f t="shared" si="168"/>
        <v>0</v>
      </c>
      <c r="Y1280" s="29">
        <f t="shared" si="169"/>
        <v>0</v>
      </c>
      <c r="Z1280" s="29">
        <f t="shared" si="170"/>
        <v>174974909.75999999</v>
      </c>
      <c r="AA1280" s="27">
        <v>0</v>
      </c>
      <c r="AB1280" s="29">
        <f t="shared" si="171"/>
        <v>174974909.75999999</v>
      </c>
      <c r="AC1280" s="28">
        <v>0</v>
      </c>
      <c r="AD1280" s="28">
        <v>0</v>
      </c>
      <c r="AE1280" s="28"/>
      <c r="AF1280" s="27">
        <v>0</v>
      </c>
      <c r="AG1280" s="27">
        <f t="shared" si="166"/>
        <v>0</v>
      </c>
      <c r="AH1280" s="27">
        <v>13487</v>
      </c>
      <c r="AI1280" s="29">
        <f t="shared" si="172"/>
        <v>174988396.75999999</v>
      </c>
    </row>
    <row r="1281" spans="1:35" ht="30" x14ac:dyDescent="0.25">
      <c r="A1281" s="11" t="s">
        <v>1215</v>
      </c>
      <c r="B1281" s="10" t="s">
        <v>2406</v>
      </c>
      <c r="C1281" s="10" t="s">
        <v>1288</v>
      </c>
      <c r="D1281" s="10"/>
      <c r="E1281" s="10" t="s">
        <v>78</v>
      </c>
      <c r="F1281" s="10" t="s">
        <v>1403</v>
      </c>
      <c r="G1281" s="10">
        <v>463818278</v>
      </c>
      <c r="H1281" s="10">
        <v>0</v>
      </c>
      <c r="I1281" s="10">
        <v>0</v>
      </c>
      <c r="J1281" s="10">
        <v>0</v>
      </c>
      <c r="K1281" s="10">
        <f t="shared" si="173"/>
        <v>463818278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f t="shared" si="167"/>
        <v>463818278</v>
      </c>
      <c r="W1281" s="29">
        <v>463818278</v>
      </c>
      <c r="X1281" s="29">
        <f t="shared" si="168"/>
        <v>0</v>
      </c>
      <c r="Y1281" s="29">
        <f t="shared" si="169"/>
        <v>0</v>
      </c>
      <c r="Z1281" s="29">
        <f t="shared" si="170"/>
        <v>463818278</v>
      </c>
      <c r="AA1281" s="27">
        <v>0</v>
      </c>
      <c r="AB1281" s="29">
        <f t="shared" si="171"/>
        <v>463818278</v>
      </c>
      <c r="AC1281" s="28">
        <v>0</v>
      </c>
      <c r="AD1281" s="28">
        <v>0</v>
      </c>
      <c r="AE1281" s="28"/>
      <c r="AF1281" s="27">
        <v>0</v>
      </c>
      <c r="AG1281" s="27">
        <f t="shared" si="166"/>
        <v>0</v>
      </c>
      <c r="AH1281" s="27">
        <v>23105</v>
      </c>
      <c r="AI1281" s="29">
        <f t="shared" si="172"/>
        <v>463841383</v>
      </c>
    </row>
    <row r="1282" spans="1:35" ht="30" x14ac:dyDescent="0.25">
      <c r="A1282" s="11" t="s">
        <v>1215</v>
      </c>
      <c r="B1282" s="10" t="s">
        <v>2406</v>
      </c>
      <c r="C1282" s="10" t="s">
        <v>1288</v>
      </c>
      <c r="D1282" s="10"/>
      <c r="E1282" s="10" t="s">
        <v>79</v>
      </c>
      <c r="F1282" s="10" t="s">
        <v>1404</v>
      </c>
      <c r="G1282" s="10">
        <v>242949791.19999999</v>
      </c>
      <c r="H1282" s="10">
        <v>0</v>
      </c>
      <c r="I1282" s="10">
        <v>0</v>
      </c>
      <c r="J1282" s="10">
        <v>0</v>
      </c>
      <c r="K1282" s="10">
        <f t="shared" si="173"/>
        <v>242949791.19999999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f t="shared" si="167"/>
        <v>242949791.19999999</v>
      </c>
      <c r="W1282" s="29">
        <v>242949791.19999999</v>
      </c>
      <c r="X1282" s="29">
        <f t="shared" si="168"/>
        <v>0</v>
      </c>
      <c r="Y1282" s="29">
        <f t="shared" si="169"/>
        <v>0</v>
      </c>
      <c r="Z1282" s="29">
        <f t="shared" si="170"/>
        <v>242949791.19999999</v>
      </c>
      <c r="AA1282" s="27">
        <v>0</v>
      </c>
      <c r="AB1282" s="29">
        <f t="shared" si="171"/>
        <v>242949791.19999999</v>
      </c>
      <c r="AC1282" s="28">
        <v>0</v>
      </c>
      <c r="AD1282" s="28">
        <v>0</v>
      </c>
      <c r="AE1282" s="28"/>
      <c r="AF1282" s="27">
        <v>0</v>
      </c>
      <c r="AG1282" s="27">
        <f t="shared" si="166"/>
        <v>0</v>
      </c>
      <c r="AH1282" s="27">
        <v>17898</v>
      </c>
      <c r="AI1282" s="29">
        <f t="shared" si="172"/>
        <v>242967689.19999999</v>
      </c>
    </row>
    <row r="1283" spans="1:35" ht="30" x14ac:dyDescent="0.25">
      <c r="A1283" s="11" t="s">
        <v>1215</v>
      </c>
      <c r="B1283" s="10" t="s">
        <v>2406</v>
      </c>
      <c r="C1283" s="10" t="s">
        <v>1288</v>
      </c>
      <c r="D1283" s="10"/>
      <c r="E1283" s="10" t="s">
        <v>80</v>
      </c>
      <c r="F1283" s="10" t="s">
        <v>1405</v>
      </c>
      <c r="G1283" s="10">
        <v>86886299.900000006</v>
      </c>
      <c r="H1283" s="10">
        <v>0</v>
      </c>
      <c r="I1283" s="10">
        <v>0</v>
      </c>
      <c r="J1283" s="10">
        <v>0</v>
      </c>
      <c r="K1283" s="10">
        <f t="shared" si="173"/>
        <v>86886299.900000006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f t="shared" si="167"/>
        <v>86886299.900000006</v>
      </c>
      <c r="W1283" s="29">
        <v>86886299.900000006</v>
      </c>
      <c r="X1283" s="29">
        <f t="shared" si="168"/>
        <v>0</v>
      </c>
      <c r="Y1283" s="29">
        <f t="shared" si="169"/>
        <v>0</v>
      </c>
      <c r="Z1283" s="29">
        <f t="shared" si="170"/>
        <v>86886299.900000006</v>
      </c>
      <c r="AA1283" s="27">
        <v>0</v>
      </c>
      <c r="AB1283" s="29">
        <f t="shared" si="171"/>
        <v>86886299.900000006</v>
      </c>
      <c r="AC1283" s="28">
        <v>0</v>
      </c>
      <c r="AD1283" s="28">
        <v>0</v>
      </c>
      <c r="AE1283" s="28"/>
      <c r="AF1283" s="27">
        <v>0</v>
      </c>
      <c r="AG1283" s="27">
        <f t="shared" si="166"/>
        <v>0</v>
      </c>
      <c r="AH1283" s="27">
        <v>6738</v>
      </c>
      <c r="AI1283" s="29">
        <f t="shared" si="172"/>
        <v>86893037.900000006</v>
      </c>
    </row>
    <row r="1284" spans="1:35" ht="30" x14ac:dyDescent="0.25">
      <c r="A1284" s="11" t="s">
        <v>1215</v>
      </c>
      <c r="B1284" s="10" t="s">
        <v>2406</v>
      </c>
      <c r="C1284" s="10" t="s">
        <v>1288</v>
      </c>
      <c r="D1284" s="10"/>
      <c r="E1284" s="10" t="s">
        <v>81</v>
      </c>
      <c r="F1284" s="10" t="s">
        <v>1406</v>
      </c>
      <c r="G1284" s="10">
        <v>192647199.19999999</v>
      </c>
      <c r="H1284" s="10">
        <v>0</v>
      </c>
      <c r="I1284" s="10">
        <v>0</v>
      </c>
      <c r="J1284" s="10">
        <v>0</v>
      </c>
      <c r="K1284" s="10">
        <f t="shared" si="173"/>
        <v>192647199.19999999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f t="shared" si="167"/>
        <v>192647199.19999999</v>
      </c>
      <c r="W1284" s="29">
        <v>192647199.19999999</v>
      </c>
      <c r="X1284" s="29">
        <f t="shared" si="168"/>
        <v>0</v>
      </c>
      <c r="Y1284" s="29">
        <f t="shared" si="169"/>
        <v>0</v>
      </c>
      <c r="Z1284" s="29">
        <f t="shared" si="170"/>
        <v>192647199.19999999</v>
      </c>
      <c r="AA1284" s="27">
        <v>0</v>
      </c>
      <c r="AB1284" s="29">
        <f t="shared" si="171"/>
        <v>192647199.19999999</v>
      </c>
      <c r="AC1284" s="28">
        <v>0</v>
      </c>
      <c r="AD1284" s="28">
        <v>0</v>
      </c>
      <c r="AE1284" s="28"/>
      <c r="AF1284" s="27">
        <v>0</v>
      </c>
      <c r="AG1284" s="27">
        <f t="shared" si="166"/>
        <v>0</v>
      </c>
      <c r="AH1284" s="27">
        <v>14897</v>
      </c>
      <c r="AI1284" s="29">
        <f t="shared" si="172"/>
        <v>192662096.19999999</v>
      </c>
    </row>
    <row r="1285" spans="1:35" ht="30" x14ac:dyDescent="0.25">
      <c r="A1285" s="11" t="s">
        <v>1215</v>
      </c>
      <c r="B1285" s="10" t="s">
        <v>2406</v>
      </c>
      <c r="C1285" s="10" t="s">
        <v>1288</v>
      </c>
      <c r="D1285" s="10"/>
      <c r="E1285" s="10" t="s">
        <v>82</v>
      </c>
      <c r="F1285" s="10" t="s">
        <v>1407</v>
      </c>
      <c r="G1285" s="10">
        <v>126240119.40000001</v>
      </c>
      <c r="H1285" s="10">
        <v>0</v>
      </c>
      <c r="I1285" s="10">
        <v>0</v>
      </c>
      <c r="J1285" s="10">
        <v>0</v>
      </c>
      <c r="K1285" s="10">
        <f t="shared" si="173"/>
        <v>126240119.40000001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f t="shared" si="167"/>
        <v>126240119.40000001</v>
      </c>
      <c r="W1285" s="29">
        <v>126240119.40000001</v>
      </c>
      <c r="X1285" s="29">
        <f t="shared" si="168"/>
        <v>0</v>
      </c>
      <c r="Y1285" s="29">
        <f t="shared" si="169"/>
        <v>0</v>
      </c>
      <c r="Z1285" s="29">
        <f t="shared" si="170"/>
        <v>126240119.40000001</v>
      </c>
      <c r="AA1285" s="27">
        <v>0</v>
      </c>
      <c r="AB1285" s="29">
        <f t="shared" si="171"/>
        <v>126240119.40000001</v>
      </c>
      <c r="AC1285" s="28">
        <v>0</v>
      </c>
      <c r="AD1285" s="28">
        <v>0</v>
      </c>
      <c r="AE1285" s="28"/>
      <c r="AF1285" s="27">
        <v>0</v>
      </c>
      <c r="AG1285" s="27">
        <f t="shared" si="166"/>
        <v>0</v>
      </c>
      <c r="AH1285" s="27">
        <v>8961</v>
      </c>
      <c r="AI1285" s="29">
        <f t="shared" si="172"/>
        <v>126249080.40000001</v>
      </c>
    </row>
    <row r="1286" spans="1:35" ht="30" x14ac:dyDescent="0.25">
      <c r="A1286" s="11" t="s">
        <v>1215</v>
      </c>
      <c r="B1286" s="10" t="s">
        <v>2406</v>
      </c>
      <c r="C1286" s="10" t="s">
        <v>1288</v>
      </c>
      <c r="D1286" s="10"/>
      <c r="E1286" s="10" t="s">
        <v>911</v>
      </c>
      <c r="F1286" s="10" t="s">
        <v>1408</v>
      </c>
      <c r="G1286" s="10">
        <v>373548762.74000001</v>
      </c>
      <c r="H1286" s="10">
        <v>0</v>
      </c>
      <c r="I1286" s="10">
        <v>0</v>
      </c>
      <c r="J1286" s="10">
        <v>0</v>
      </c>
      <c r="K1286" s="10">
        <f t="shared" si="173"/>
        <v>373548762.74000001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f t="shared" si="167"/>
        <v>373548762.74000001</v>
      </c>
      <c r="W1286" s="29">
        <v>373548762.74000001</v>
      </c>
      <c r="X1286" s="29">
        <f t="shared" si="168"/>
        <v>0</v>
      </c>
      <c r="Y1286" s="29">
        <f t="shared" si="169"/>
        <v>0</v>
      </c>
      <c r="Z1286" s="29">
        <f t="shared" si="170"/>
        <v>373548762.74000001</v>
      </c>
      <c r="AA1286" s="27">
        <v>0</v>
      </c>
      <c r="AB1286" s="29">
        <f t="shared" si="171"/>
        <v>373548762.74000001</v>
      </c>
      <c r="AC1286" s="28">
        <v>0</v>
      </c>
      <c r="AD1286" s="28">
        <v>0</v>
      </c>
      <c r="AE1286" s="28"/>
      <c r="AF1286" s="27">
        <v>0</v>
      </c>
      <c r="AG1286" s="27">
        <f t="shared" si="166"/>
        <v>0</v>
      </c>
      <c r="AH1286" s="27">
        <v>28869</v>
      </c>
      <c r="AI1286" s="29">
        <f t="shared" si="172"/>
        <v>373577631.74000001</v>
      </c>
    </row>
    <row r="1287" spans="1:35" ht="30" x14ac:dyDescent="0.25">
      <c r="A1287" s="11" t="s">
        <v>1215</v>
      </c>
      <c r="B1287" s="10" t="s">
        <v>2406</v>
      </c>
      <c r="C1287" s="10" t="s">
        <v>1288</v>
      </c>
      <c r="D1287" s="10"/>
      <c r="E1287" s="10" t="s">
        <v>83</v>
      </c>
      <c r="F1287" s="10" t="s">
        <v>1409</v>
      </c>
      <c r="G1287" s="10">
        <v>160374746.58000001</v>
      </c>
      <c r="H1287" s="10">
        <v>0</v>
      </c>
      <c r="I1287" s="10">
        <v>0</v>
      </c>
      <c r="J1287" s="10">
        <v>0</v>
      </c>
      <c r="K1287" s="10">
        <f t="shared" si="173"/>
        <v>160374746.58000001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f t="shared" si="167"/>
        <v>160374746.58000001</v>
      </c>
      <c r="W1287" s="29">
        <v>160374746.58000001</v>
      </c>
      <c r="X1287" s="29">
        <f t="shared" si="168"/>
        <v>0</v>
      </c>
      <c r="Y1287" s="29">
        <f t="shared" si="169"/>
        <v>0</v>
      </c>
      <c r="Z1287" s="29">
        <f t="shared" si="170"/>
        <v>160374746.58000001</v>
      </c>
      <c r="AA1287" s="27">
        <v>0</v>
      </c>
      <c r="AB1287" s="29">
        <f t="shared" si="171"/>
        <v>160374746.58000001</v>
      </c>
      <c r="AC1287" s="28">
        <v>0</v>
      </c>
      <c r="AD1287" s="28">
        <v>0</v>
      </c>
      <c r="AE1287" s="28"/>
      <c r="AF1287" s="27">
        <v>0</v>
      </c>
      <c r="AG1287" s="27">
        <f t="shared" si="166"/>
        <v>0</v>
      </c>
      <c r="AH1287" s="27">
        <v>12353</v>
      </c>
      <c r="AI1287" s="29">
        <f t="shared" si="172"/>
        <v>160387099.58000001</v>
      </c>
    </row>
    <row r="1288" spans="1:35" ht="30" x14ac:dyDescent="0.25">
      <c r="A1288" s="11" t="s">
        <v>1215</v>
      </c>
      <c r="B1288" s="10" t="s">
        <v>2406</v>
      </c>
      <c r="C1288" s="10" t="s">
        <v>1288</v>
      </c>
      <c r="D1288" s="10"/>
      <c r="E1288" s="10" t="s">
        <v>84</v>
      </c>
      <c r="F1288" s="10" t="s">
        <v>1410</v>
      </c>
      <c r="G1288" s="10">
        <v>288711862.10000002</v>
      </c>
      <c r="H1288" s="10">
        <v>0</v>
      </c>
      <c r="I1288" s="10">
        <v>0</v>
      </c>
      <c r="J1288" s="10">
        <v>0</v>
      </c>
      <c r="K1288" s="10">
        <f t="shared" si="173"/>
        <v>288711862.10000002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f t="shared" si="167"/>
        <v>288711862.10000002</v>
      </c>
      <c r="W1288" s="29">
        <v>288711862.10000002</v>
      </c>
      <c r="X1288" s="29">
        <f t="shared" si="168"/>
        <v>0</v>
      </c>
      <c r="Y1288" s="29">
        <f t="shared" si="169"/>
        <v>0</v>
      </c>
      <c r="Z1288" s="29">
        <f t="shared" si="170"/>
        <v>288711862.10000002</v>
      </c>
      <c r="AA1288" s="27">
        <v>0</v>
      </c>
      <c r="AB1288" s="29">
        <f t="shared" si="171"/>
        <v>288711862.10000002</v>
      </c>
      <c r="AC1288" s="28">
        <v>0</v>
      </c>
      <c r="AD1288" s="28">
        <v>0</v>
      </c>
      <c r="AE1288" s="28"/>
      <c r="AF1288" s="27">
        <v>0</v>
      </c>
      <c r="AG1288" s="27">
        <f t="shared" si="166"/>
        <v>0</v>
      </c>
      <c r="AH1288" s="27">
        <v>16952</v>
      </c>
      <c r="AI1288" s="29">
        <f t="shared" si="172"/>
        <v>288728814.10000002</v>
      </c>
    </row>
    <row r="1289" spans="1:35" ht="30" x14ac:dyDescent="0.25">
      <c r="A1289" s="11" t="s">
        <v>1215</v>
      </c>
      <c r="B1289" s="10" t="s">
        <v>2406</v>
      </c>
      <c r="C1289" s="10" t="s">
        <v>1288</v>
      </c>
      <c r="D1289" s="10"/>
      <c r="E1289" s="10" t="s">
        <v>912</v>
      </c>
      <c r="F1289" s="10" t="s">
        <v>1411</v>
      </c>
      <c r="G1289" s="10">
        <v>252864933.19999999</v>
      </c>
      <c r="H1289" s="10">
        <v>0</v>
      </c>
      <c r="I1289" s="10">
        <v>0</v>
      </c>
      <c r="J1289" s="10">
        <v>0</v>
      </c>
      <c r="K1289" s="10">
        <f t="shared" si="173"/>
        <v>252864933.19999999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f t="shared" si="167"/>
        <v>252864933.19999999</v>
      </c>
      <c r="W1289" s="29">
        <v>252864933.19999999</v>
      </c>
      <c r="X1289" s="29">
        <f t="shared" si="168"/>
        <v>0</v>
      </c>
      <c r="Y1289" s="29">
        <f t="shared" si="169"/>
        <v>0</v>
      </c>
      <c r="Z1289" s="29">
        <f t="shared" si="170"/>
        <v>252864933.19999999</v>
      </c>
      <c r="AA1289" s="27">
        <v>0</v>
      </c>
      <c r="AB1289" s="29">
        <f t="shared" si="171"/>
        <v>252864933.19999999</v>
      </c>
      <c r="AC1289" s="28">
        <v>0</v>
      </c>
      <c r="AD1289" s="28">
        <v>0</v>
      </c>
      <c r="AE1289" s="28"/>
      <c r="AF1289" s="27">
        <v>0</v>
      </c>
      <c r="AG1289" s="27">
        <f t="shared" si="166"/>
        <v>0</v>
      </c>
      <c r="AH1289" s="27">
        <v>16123</v>
      </c>
      <c r="AI1289" s="29">
        <f t="shared" si="172"/>
        <v>252881056.19999999</v>
      </c>
    </row>
    <row r="1290" spans="1:35" ht="30" x14ac:dyDescent="0.25">
      <c r="A1290" s="11" t="s">
        <v>1215</v>
      </c>
      <c r="B1290" s="10" t="s">
        <v>2406</v>
      </c>
      <c r="C1290" s="10" t="s">
        <v>1288</v>
      </c>
      <c r="D1290" s="10"/>
      <c r="E1290" s="10" t="s">
        <v>85</v>
      </c>
      <c r="F1290" s="10" t="s">
        <v>1412</v>
      </c>
      <c r="G1290" s="10">
        <v>261609529.86000001</v>
      </c>
      <c r="H1290" s="10">
        <v>0</v>
      </c>
      <c r="I1290" s="10">
        <v>0</v>
      </c>
      <c r="J1290" s="10">
        <v>0</v>
      </c>
      <c r="K1290" s="10">
        <f t="shared" si="173"/>
        <v>261609529.86000001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f t="shared" si="167"/>
        <v>261609529.86000001</v>
      </c>
      <c r="W1290" s="29">
        <v>261609529.86000001</v>
      </c>
      <c r="X1290" s="29">
        <f t="shared" si="168"/>
        <v>0</v>
      </c>
      <c r="Y1290" s="29">
        <f t="shared" si="169"/>
        <v>0</v>
      </c>
      <c r="Z1290" s="29">
        <f t="shared" si="170"/>
        <v>261609529.86000001</v>
      </c>
      <c r="AA1290" s="27">
        <v>0</v>
      </c>
      <c r="AB1290" s="29">
        <f t="shared" si="171"/>
        <v>261609529.86000001</v>
      </c>
      <c r="AC1290" s="28">
        <v>0</v>
      </c>
      <c r="AD1290" s="28">
        <v>0</v>
      </c>
      <c r="AE1290" s="28"/>
      <c r="AF1290" s="27">
        <v>0</v>
      </c>
      <c r="AG1290" s="27">
        <f t="shared" ref="AG1290:AG1353" si="174">SUM(AC1290:AF1290)</f>
        <v>0</v>
      </c>
      <c r="AH1290" s="27">
        <v>20199</v>
      </c>
      <c r="AI1290" s="29">
        <f t="shared" si="172"/>
        <v>261629728.86000001</v>
      </c>
    </row>
    <row r="1291" spans="1:35" ht="30" x14ac:dyDescent="0.25">
      <c r="A1291" s="11" t="s">
        <v>1215</v>
      </c>
      <c r="B1291" s="10" t="s">
        <v>2406</v>
      </c>
      <c r="C1291" s="10" t="s">
        <v>1288</v>
      </c>
      <c r="D1291" s="10"/>
      <c r="E1291" s="10" t="s">
        <v>86</v>
      </c>
      <c r="F1291" s="10" t="s">
        <v>1413</v>
      </c>
      <c r="G1291" s="10">
        <v>405459778.83999997</v>
      </c>
      <c r="H1291" s="10">
        <v>0</v>
      </c>
      <c r="I1291" s="10">
        <v>0</v>
      </c>
      <c r="J1291" s="10">
        <v>0</v>
      </c>
      <c r="K1291" s="10">
        <f t="shared" si="173"/>
        <v>405459778.83999997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f t="shared" si="167"/>
        <v>405459778.83999997</v>
      </c>
      <c r="W1291" s="29">
        <v>405459778.83999997</v>
      </c>
      <c r="X1291" s="29">
        <f t="shared" si="168"/>
        <v>0</v>
      </c>
      <c r="Y1291" s="29">
        <f t="shared" si="169"/>
        <v>0</v>
      </c>
      <c r="Z1291" s="29">
        <f t="shared" si="170"/>
        <v>405459778.83999997</v>
      </c>
      <c r="AA1291" s="27">
        <v>0</v>
      </c>
      <c r="AB1291" s="29">
        <f t="shared" si="171"/>
        <v>405459778.83999997</v>
      </c>
      <c r="AC1291" s="28">
        <v>0</v>
      </c>
      <c r="AD1291" s="28">
        <v>0</v>
      </c>
      <c r="AE1291" s="28"/>
      <c r="AF1291" s="27">
        <v>0</v>
      </c>
      <c r="AG1291" s="27">
        <f t="shared" si="174"/>
        <v>0</v>
      </c>
      <c r="AH1291" s="27">
        <v>31271</v>
      </c>
      <c r="AI1291" s="29">
        <f t="shared" si="172"/>
        <v>405491049.83999997</v>
      </c>
    </row>
    <row r="1292" spans="1:35" ht="30" x14ac:dyDescent="0.25">
      <c r="A1292" s="11" t="s">
        <v>1215</v>
      </c>
      <c r="B1292" s="10" t="s">
        <v>2407</v>
      </c>
      <c r="C1292" s="10" t="s">
        <v>1414</v>
      </c>
      <c r="D1292" s="10"/>
      <c r="E1292" s="10" t="s">
        <v>88</v>
      </c>
      <c r="F1292" s="10" t="s">
        <v>1414</v>
      </c>
      <c r="G1292" s="10">
        <v>0</v>
      </c>
      <c r="H1292" s="10">
        <v>0</v>
      </c>
      <c r="I1292" s="10">
        <v>0</v>
      </c>
      <c r="J1292" s="10">
        <v>0</v>
      </c>
      <c r="K1292" s="10">
        <f t="shared" si="173"/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f t="shared" si="167"/>
        <v>0</v>
      </c>
      <c r="W1292" s="29">
        <v>0</v>
      </c>
      <c r="X1292" s="29">
        <f t="shared" si="168"/>
        <v>0</v>
      </c>
      <c r="Y1292" s="29">
        <f t="shared" si="169"/>
        <v>0</v>
      </c>
      <c r="Z1292" s="29">
        <f t="shared" si="170"/>
        <v>0</v>
      </c>
      <c r="AA1292" s="27">
        <v>0</v>
      </c>
      <c r="AB1292" s="29">
        <f t="shared" si="171"/>
        <v>0</v>
      </c>
      <c r="AC1292" s="28">
        <v>0</v>
      </c>
      <c r="AD1292" s="28">
        <v>0</v>
      </c>
      <c r="AE1292" s="28"/>
      <c r="AF1292" s="27">
        <v>0</v>
      </c>
      <c r="AG1292" s="27">
        <f t="shared" si="174"/>
        <v>0</v>
      </c>
      <c r="AH1292" s="27">
        <v>0</v>
      </c>
      <c r="AI1292" s="29">
        <f t="shared" si="172"/>
        <v>0</v>
      </c>
    </row>
    <row r="1293" spans="1:35" ht="30" x14ac:dyDescent="0.25">
      <c r="A1293" s="11" t="s">
        <v>1215</v>
      </c>
      <c r="B1293" s="10" t="s">
        <v>2407</v>
      </c>
      <c r="C1293" s="10" t="s">
        <v>1414</v>
      </c>
      <c r="D1293" s="10"/>
      <c r="E1293" s="10" t="s">
        <v>89</v>
      </c>
      <c r="F1293" s="10" t="s">
        <v>1415</v>
      </c>
      <c r="G1293" s="10">
        <v>0</v>
      </c>
      <c r="H1293" s="10">
        <v>0</v>
      </c>
      <c r="I1293" s="10">
        <v>0</v>
      </c>
      <c r="J1293" s="10">
        <v>0</v>
      </c>
      <c r="K1293" s="10">
        <f t="shared" si="173"/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f t="shared" si="167"/>
        <v>0</v>
      </c>
      <c r="W1293" s="29">
        <v>0</v>
      </c>
      <c r="X1293" s="29">
        <f t="shared" si="168"/>
        <v>0</v>
      </c>
      <c r="Y1293" s="29">
        <f t="shared" si="169"/>
        <v>0</v>
      </c>
      <c r="Z1293" s="29">
        <f t="shared" si="170"/>
        <v>0</v>
      </c>
      <c r="AA1293" s="27">
        <v>0</v>
      </c>
      <c r="AB1293" s="29">
        <f t="shared" si="171"/>
        <v>0</v>
      </c>
      <c r="AC1293" s="28">
        <v>0</v>
      </c>
      <c r="AD1293" s="28">
        <v>0</v>
      </c>
      <c r="AE1293" s="28"/>
      <c r="AF1293" s="27">
        <v>0</v>
      </c>
      <c r="AG1293" s="27">
        <f t="shared" si="174"/>
        <v>0</v>
      </c>
      <c r="AH1293" s="27">
        <v>0</v>
      </c>
      <c r="AI1293" s="29">
        <f t="shared" si="172"/>
        <v>0</v>
      </c>
    </row>
    <row r="1294" spans="1:35" ht="30" x14ac:dyDescent="0.25">
      <c r="A1294" s="11" t="s">
        <v>1215</v>
      </c>
      <c r="B1294" s="10" t="s">
        <v>2407</v>
      </c>
      <c r="C1294" s="10" t="s">
        <v>1414</v>
      </c>
      <c r="D1294" s="10"/>
      <c r="E1294" s="10" t="s">
        <v>913</v>
      </c>
      <c r="F1294" s="10" t="s">
        <v>1416</v>
      </c>
      <c r="G1294" s="10">
        <v>318915158.39999998</v>
      </c>
      <c r="H1294" s="10">
        <v>0</v>
      </c>
      <c r="I1294" s="10">
        <v>0</v>
      </c>
      <c r="J1294" s="10">
        <v>0</v>
      </c>
      <c r="K1294" s="10">
        <f t="shared" si="173"/>
        <v>318915158.39999998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f t="shared" si="167"/>
        <v>318915158.39999998</v>
      </c>
      <c r="W1294" s="29">
        <v>318915158.39999998</v>
      </c>
      <c r="X1294" s="29">
        <f t="shared" si="168"/>
        <v>0</v>
      </c>
      <c r="Y1294" s="29">
        <f t="shared" si="169"/>
        <v>0</v>
      </c>
      <c r="Z1294" s="29">
        <f t="shared" si="170"/>
        <v>318915158.39999998</v>
      </c>
      <c r="AA1294" s="27">
        <v>122674546</v>
      </c>
      <c r="AB1294" s="29">
        <f t="shared" si="171"/>
        <v>196240612.39999998</v>
      </c>
      <c r="AC1294" s="28">
        <v>0</v>
      </c>
      <c r="AD1294" s="28">
        <v>0</v>
      </c>
      <c r="AE1294" s="28"/>
      <c r="AF1294" s="27">
        <v>0</v>
      </c>
      <c r="AG1294" s="27">
        <f t="shared" si="174"/>
        <v>0</v>
      </c>
      <c r="AH1294" s="27">
        <v>22764</v>
      </c>
      <c r="AI1294" s="29">
        <f t="shared" si="172"/>
        <v>196263376.39999998</v>
      </c>
    </row>
    <row r="1295" spans="1:35" ht="30" x14ac:dyDescent="0.25">
      <c r="A1295" s="11" t="s">
        <v>1215</v>
      </c>
      <c r="B1295" s="10" t="s">
        <v>2407</v>
      </c>
      <c r="C1295" s="10" t="s">
        <v>1414</v>
      </c>
      <c r="D1295" s="10"/>
      <c r="E1295" s="10" t="s">
        <v>914</v>
      </c>
      <c r="F1295" s="10" t="s">
        <v>1417</v>
      </c>
      <c r="G1295" s="10">
        <v>332461972.43000001</v>
      </c>
      <c r="H1295" s="10">
        <v>0</v>
      </c>
      <c r="I1295" s="10">
        <v>0</v>
      </c>
      <c r="J1295" s="10">
        <v>0</v>
      </c>
      <c r="K1295" s="10">
        <f t="shared" si="173"/>
        <v>332461972.43000001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f t="shared" si="167"/>
        <v>332461972.43000001</v>
      </c>
      <c r="W1295" s="29">
        <v>332461972.43000001</v>
      </c>
      <c r="X1295" s="29">
        <f t="shared" si="168"/>
        <v>0</v>
      </c>
      <c r="Y1295" s="29">
        <f t="shared" si="169"/>
        <v>0</v>
      </c>
      <c r="Z1295" s="29">
        <f t="shared" si="170"/>
        <v>332461972.43000001</v>
      </c>
      <c r="AA1295" s="27">
        <v>0</v>
      </c>
      <c r="AB1295" s="29">
        <f t="shared" si="171"/>
        <v>332461972.43000001</v>
      </c>
      <c r="AC1295" s="28">
        <v>0</v>
      </c>
      <c r="AD1295" s="28">
        <v>0</v>
      </c>
      <c r="AE1295" s="28"/>
      <c r="AF1295" s="27">
        <v>0</v>
      </c>
      <c r="AG1295" s="27">
        <f t="shared" si="174"/>
        <v>0</v>
      </c>
      <c r="AH1295" s="27">
        <v>25649</v>
      </c>
      <c r="AI1295" s="29">
        <f t="shared" si="172"/>
        <v>332487621.43000001</v>
      </c>
    </row>
    <row r="1296" spans="1:35" ht="30" x14ac:dyDescent="0.25">
      <c r="A1296" s="11" t="s">
        <v>1215</v>
      </c>
      <c r="B1296" s="10" t="s">
        <v>2407</v>
      </c>
      <c r="C1296" s="10" t="s">
        <v>1414</v>
      </c>
      <c r="D1296" s="10"/>
      <c r="E1296" s="10" t="s">
        <v>915</v>
      </c>
      <c r="F1296" s="10" t="s">
        <v>1418</v>
      </c>
      <c r="G1296" s="10">
        <v>282697771</v>
      </c>
      <c r="H1296" s="10">
        <v>0</v>
      </c>
      <c r="I1296" s="10">
        <v>0</v>
      </c>
      <c r="J1296" s="10">
        <v>0</v>
      </c>
      <c r="K1296" s="10">
        <f t="shared" si="173"/>
        <v>282697771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f t="shared" si="167"/>
        <v>282697771</v>
      </c>
      <c r="W1296" s="29">
        <v>282697771</v>
      </c>
      <c r="X1296" s="29">
        <f t="shared" si="168"/>
        <v>0</v>
      </c>
      <c r="Y1296" s="29">
        <f t="shared" si="169"/>
        <v>0</v>
      </c>
      <c r="Z1296" s="29">
        <f t="shared" si="170"/>
        <v>282697771</v>
      </c>
      <c r="AA1296" s="27">
        <v>0</v>
      </c>
      <c r="AB1296" s="29">
        <f t="shared" si="171"/>
        <v>282697771</v>
      </c>
      <c r="AC1296" s="28">
        <v>0</v>
      </c>
      <c r="AD1296" s="28">
        <v>0</v>
      </c>
      <c r="AE1296" s="28"/>
      <c r="AF1296" s="27">
        <v>0</v>
      </c>
      <c r="AG1296" s="27">
        <f t="shared" si="174"/>
        <v>0</v>
      </c>
      <c r="AH1296" s="27">
        <v>21821</v>
      </c>
      <c r="AI1296" s="29">
        <f t="shared" si="172"/>
        <v>282719592</v>
      </c>
    </row>
    <row r="1297" spans="1:35" ht="30" x14ac:dyDescent="0.25">
      <c r="A1297" s="11" t="s">
        <v>1215</v>
      </c>
      <c r="B1297" s="10" t="s">
        <v>2407</v>
      </c>
      <c r="C1297" s="10" t="s">
        <v>1414</v>
      </c>
      <c r="D1297" s="10"/>
      <c r="E1297" s="10" t="s">
        <v>90</v>
      </c>
      <c r="F1297" s="10" t="s">
        <v>1419</v>
      </c>
      <c r="G1297" s="10">
        <v>471214664</v>
      </c>
      <c r="H1297" s="10">
        <v>0</v>
      </c>
      <c r="I1297" s="10">
        <v>0</v>
      </c>
      <c r="J1297" s="10">
        <v>0</v>
      </c>
      <c r="K1297" s="10">
        <f t="shared" si="173"/>
        <v>471214664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f t="shared" si="167"/>
        <v>471214664</v>
      </c>
      <c r="W1297" s="29">
        <v>471214664</v>
      </c>
      <c r="X1297" s="29">
        <f t="shared" si="168"/>
        <v>0</v>
      </c>
      <c r="Y1297" s="29">
        <f t="shared" si="169"/>
        <v>0</v>
      </c>
      <c r="Z1297" s="29">
        <f t="shared" si="170"/>
        <v>471214664</v>
      </c>
      <c r="AA1297" s="27">
        <v>232968952</v>
      </c>
      <c r="AB1297" s="29">
        <f t="shared" si="171"/>
        <v>238245712</v>
      </c>
      <c r="AC1297" s="28">
        <v>0</v>
      </c>
      <c r="AD1297" s="28">
        <v>0</v>
      </c>
      <c r="AE1297" s="28"/>
      <c r="AF1297" s="27">
        <v>0</v>
      </c>
      <c r="AG1297" s="27">
        <f t="shared" si="174"/>
        <v>0</v>
      </c>
      <c r="AH1297" s="27">
        <v>22155</v>
      </c>
      <c r="AI1297" s="29">
        <f t="shared" si="172"/>
        <v>238267867</v>
      </c>
    </row>
    <row r="1298" spans="1:35" ht="30" x14ac:dyDescent="0.25">
      <c r="A1298" s="11" t="s">
        <v>1215</v>
      </c>
      <c r="B1298" s="10" t="s">
        <v>2407</v>
      </c>
      <c r="C1298" s="10" t="s">
        <v>1414</v>
      </c>
      <c r="D1298" s="10"/>
      <c r="E1298" s="10" t="s">
        <v>91</v>
      </c>
      <c r="F1298" s="10" t="s">
        <v>1420</v>
      </c>
      <c r="G1298" s="10">
        <v>216673848.66999999</v>
      </c>
      <c r="H1298" s="10">
        <v>0</v>
      </c>
      <c r="I1298" s="10">
        <v>0</v>
      </c>
      <c r="J1298" s="10">
        <v>0</v>
      </c>
      <c r="K1298" s="10">
        <f t="shared" si="173"/>
        <v>216673848.66999999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f t="shared" si="167"/>
        <v>216673848.66999999</v>
      </c>
      <c r="W1298" s="29">
        <v>216673848.66999999</v>
      </c>
      <c r="X1298" s="29">
        <f t="shared" si="168"/>
        <v>0</v>
      </c>
      <c r="Y1298" s="29">
        <f t="shared" si="169"/>
        <v>0</v>
      </c>
      <c r="Z1298" s="29">
        <f t="shared" si="170"/>
        <v>216673848.66999999</v>
      </c>
      <c r="AA1298" s="27">
        <v>0</v>
      </c>
      <c r="AB1298" s="29">
        <f t="shared" si="171"/>
        <v>216673848.66999999</v>
      </c>
      <c r="AC1298" s="28">
        <v>0</v>
      </c>
      <c r="AD1298" s="28">
        <v>0</v>
      </c>
      <c r="AE1298" s="28"/>
      <c r="AF1298" s="27">
        <v>0</v>
      </c>
      <c r="AG1298" s="27">
        <f t="shared" si="174"/>
        <v>0</v>
      </c>
      <c r="AH1298" s="27">
        <v>16888</v>
      </c>
      <c r="AI1298" s="29">
        <f t="shared" si="172"/>
        <v>216690736.66999999</v>
      </c>
    </row>
    <row r="1299" spans="1:35" ht="30" x14ac:dyDescent="0.25">
      <c r="A1299" s="11" t="s">
        <v>1215</v>
      </c>
      <c r="B1299" s="10" t="s">
        <v>2407</v>
      </c>
      <c r="C1299" s="10" t="s">
        <v>1414</v>
      </c>
      <c r="D1299" s="10"/>
      <c r="E1299" s="10" t="s">
        <v>92</v>
      </c>
      <c r="F1299" s="10" t="s">
        <v>1421</v>
      </c>
      <c r="G1299" s="10">
        <v>300427110.91000003</v>
      </c>
      <c r="H1299" s="10">
        <v>0</v>
      </c>
      <c r="I1299" s="10">
        <v>0</v>
      </c>
      <c r="J1299" s="10">
        <v>0</v>
      </c>
      <c r="K1299" s="10">
        <f t="shared" si="173"/>
        <v>300427110.91000003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f t="shared" si="167"/>
        <v>300427110.91000003</v>
      </c>
      <c r="W1299" s="29">
        <v>300427110.91000003</v>
      </c>
      <c r="X1299" s="29">
        <f t="shared" si="168"/>
        <v>0</v>
      </c>
      <c r="Y1299" s="29">
        <f t="shared" si="169"/>
        <v>0</v>
      </c>
      <c r="Z1299" s="29">
        <f t="shared" si="170"/>
        <v>300427110.91000003</v>
      </c>
      <c r="AA1299" s="27">
        <v>0</v>
      </c>
      <c r="AB1299" s="29">
        <f t="shared" si="171"/>
        <v>300427110.91000003</v>
      </c>
      <c r="AC1299" s="28">
        <v>0</v>
      </c>
      <c r="AD1299" s="28">
        <v>0</v>
      </c>
      <c r="AE1299" s="28"/>
      <c r="AF1299" s="27">
        <v>0</v>
      </c>
      <c r="AG1299" s="27">
        <f t="shared" si="174"/>
        <v>0</v>
      </c>
      <c r="AH1299" s="27">
        <v>23096</v>
      </c>
      <c r="AI1299" s="29">
        <f t="shared" si="172"/>
        <v>300450206.91000003</v>
      </c>
    </row>
    <row r="1300" spans="1:35" ht="30" x14ac:dyDescent="0.25">
      <c r="A1300" s="11" t="s">
        <v>1215</v>
      </c>
      <c r="B1300" s="10" t="s">
        <v>2407</v>
      </c>
      <c r="C1300" s="10" t="s">
        <v>1414</v>
      </c>
      <c r="D1300" s="10"/>
      <c r="E1300" s="10" t="s">
        <v>93</v>
      </c>
      <c r="F1300" s="10" t="s">
        <v>1422</v>
      </c>
      <c r="G1300" s="10">
        <v>0</v>
      </c>
      <c r="H1300" s="10">
        <v>0</v>
      </c>
      <c r="I1300" s="10">
        <v>0</v>
      </c>
      <c r="J1300" s="10">
        <v>0</v>
      </c>
      <c r="K1300" s="10">
        <f t="shared" si="173"/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f t="shared" si="167"/>
        <v>0</v>
      </c>
      <c r="W1300" s="29">
        <v>0</v>
      </c>
      <c r="X1300" s="29">
        <f t="shared" si="168"/>
        <v>0</v>
      </c>
      <c r="Y1300" s="29">
        <f t="shared" si="169"/>
        <v>0</v>
      </c>
      <c r="Z1300" s="29">
        <f t="shared" si="170"/>
        <v>0</v>
      </c>
      <c r="AA1300" s="27">
        <v>0</v>
      </c>
      <c r="AB1300" s="29">
        <f t="shared" si="171"/>
        <v>0</v>
      </c>
      <c r="AC1300" s="28">
        <v>0</v>
      </c>
      <c r="AD1300" s="28">
        <v>0</v>
      </c>
      <c r="AE1300" s="28"/>
      <c r="AF1300" s="27">
        <v>0</v>
      </c>
      <c r="AG1300" s="27">
        <f t="shared" si="174"/>
        <v>0</v>
      </c>
      <c r="AH1300" s="27">
        <v>0</v>
      </c>
      <c r="AI1300" s="29">
        <f t="shared" si="172"/>
        <v>0</v>
      </c>
    </row>
    <row r="1301" spans="1:35" ht="30" x14ac:dyDescent="0.25">
      <c r="A1301" s="11" t="s">
        <v>1215</v>
      </c>
      <c r="B1301" s="10" t="s">
        <v>2407</v>
      </c>
      <c r="C1301" s="10" t="s">
        <v>1414</v>
      </c>
      <c r="D1301" s="10"/>
      <c r="E1301" s="10" t="s">
        <v>94</v>
      </c>
      <c r="F1301" s="10" t="s">
        <v>1423</v>
      </c>
      <c r="G1301" s="10">
        <v>253139747.74000001</v>
      </c>
      <c r="H1301" s="10">
        <v>0</v>
      </c>
      <c r="I1301" s="10">
        <v>0</v>
      </c>
      <c r="J1301" s="10">
        <v>0</v>
      </c>
      <c r="K1301" s="10">
        <f t="shared" si="173"/>
        <v>253139747.74000001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f t="shared" si="167"/>
        <v>253139747.74000001</v>
      </c>
      <c r="W1301" s="29">
        <v>253139747.74000001</v>
      </c>
      <c r="X1301" s="29">
        <f t="shared" si="168"/>
        <v>0</v>
      </c>
      <c r="Y1301" s="29">
        <f t="shared" si="169"/>
        <v>0</v>
      </c>
      <c r="Z1301" s="29">
        <f t="shared" si="170"/>
        <v>253139747.74000001</v>
      </c>
      <c r="AA1301" s="27">
        <v>0</v>
      </c>
      <c r="AB1301" s="29">
        <f t="shared" si="171"/>
        <v>253139747.74000001</v>
      </c>
      <c r="AC1301" s="28">
        <v>0</v>
      </c>
      <c r="AD1301" s="28">
        <v>0</v>
      </c>
      <c r="AE1301" s="28"/>
      <c r="AF1301" s="27">
        <v>0</v>
      </c>
      <c r="AG1301" s="27">
        <f t="shared" si="174"/>
        <v>0</v>
      </c>
      <c r="AH1301" s="27">
        <v>19636</v>
      </c>
      <c r="AI1301" s="29">
        <f t="shared" si="172"/>
        <v>253159383.74000001</v>
      </c>
    </row>
    <row r="1302" spans="1:35" ht="30" x14ac:dyDescent="0.25">
      <c r="A1302" s="11" t="s">
        <v>1215</v>
      </c>
      <c r="B1302" s="10" t="s">
        <v>2407</v>
      </c>
      <c r="C1302" s="10" t="s">
        <v>1414</v>
      </c>
      <c r="D1302" s="10"/>
      <c r="E1302" s="10" t="s">
        <v>95</v>
      </c>
      <c r="F1302" s="10" t="s">
        <v>1424</v>
      </c>
      <c r="G1302" s="10">
        <v>253714811.40000001</v>
      </c>
      <c r="H1302" s="10">
        <v>0</v>
      </c>
      <c r="I1302" s="10">
        <v>0</v>
      </c>
      <c r="J1302" s="10">
        <v>0</v>
      </c>
      <c r="K1302" s="10">
        <f t="shared" si="173"/>
        <v>253714811.40000001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f t="shared" si="167"/>
        <v>253714811.40000001</v>
      </c>
      <c r="W1302" s="29">
        <v>253714811.40000001</v>
      </c>
      <c r="X1302" s="29">
        <f t="shared" si="168"/>
        <v>0</v>
      </c>
      <c r="Y1302" s="29">
        <f t="shared" si="169"/>
        <v>0</v>
      </c>
      <c r="Z1302" s="29">
        <f t="shared" si="170"/>
        <v>253714811.40000001</v>
      </c>
      <c r="AA1302" s="27">
        <v>0</v>
      </c>
      <c r="AB1302" s="29">
        <f t="shared" si="171"/>
        <v>253714811.40000001</v>
      </c>
      <c r="AC1302" s="28">
        <v>0</v>
      </c>
      <c r="AD1302" s="28">
        <v>0</v>
      </c>
      <c r="AE1302" s="28"/>
      <c r="AF1302" s="27">
        <v>0</v>
      </c>
      <c r="AG1302" s="27">
        <f t="shared" si="174"/>
        <v>0</v>
      </c>
      <c r="AH1302" s="27">
        <v>19320</v>
      </c>
      <c r="AI1302" s="29">
        <f t="shared" si="172"/>
        <v>253734131.40000001</v>
      </c>
    </row>
    <row r="1303" spans="1:35" ht="30" x14ac:dyDescent="0.25">
      <c r="A1303" s="11" t="s">
        <v>1215</v>
      </c>
      <c r="B1303" s="10" t="s">
        <v>2407</v>
      </c>
      <c r="C1303" s="10" t="s">
        <v>1414</v>
      </c>
      <c r="D1303" s="10"/>
      <c r="E1303" s="10" t="s">
        <v>916</v>
      </c>
      <c r="F1303" s="10" t="s">
        <v>1425</v>
      </c>
      <c r="G1303" s="10">
        <v>148033051.50999999</v>
      </c>
      <c r="H1303" s="10">
        <v>0</v>
      </c>
      <c r="I1303" s="10">
        <v>0</v>
      </c>
      <c r="J1303" s="10">
        <v>0</v>
      </c>
      <c r="K1303" s="10">
        <f t="shared" si="173"/>
        <v>148033051.50999999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f t="shared" si="167"/>
        <v>148033051.50999999</v>
      </c>
      <c r="W1303" s="29">
        <v>148033051.50999999</v>
      </c>
      <c r="X1303" s="29">
        <f t="shared" si="168"/>
        <v>0</v>
      </c>
      <c r="Y1303" s="29">
        <f t="shared" si="169"/>
        <v>0</v>
      </c>
      <c r="Z1303" s="29">
        <f t="shared" si="170"/>
        <v>148033051.50999999</v>
      </c>
      <c r="AA1303" s="27">
        <v>0</v>
      </c>
      <c r="AB1303" s="29">
        <f t="shared" si="171"/>
        <v>148033051.50999999</v>
      </c>
      <c r="AC1303" s="28">
        <v>0</v>
      </c>
      <c r="AD1303" s="28">
        <v>0</v>
      </c>
      <c r="AE1303" s="28"/>
      <c r="AF1303" s="27">
        <v>0</v>
      </c>
      <c r="AG1303" s="27">
        <f t="shared" si="174"/>
        <v>0</v>
      </c>
      <c r="AH1303" s="27">
        <v>11513</v>
      </c>
      <c r="AI1303" s="29">
        <f t="shared" si="172"/>
        <v>148044564.50999999</v>
      </c>
    </row>
    <row r="1304" spans="1:35" ht="30" x14ac:dyDescent="0.25">
      <c r="A1304" s="11" t="s">
        <v>1215</v>
      </c>
      <c r="B1304" s="10" t="s">
        <v>2407</v>
      </c>
      <c r="C1304" s="10" t="s">
        <v>1414</v>
      </c>
      <c r="D1304" s="10"/>
      <c r="E1304" s="10" t="s">
        <v>917</v>
      </c>
      <c r="F1304" s="10" t="s">
        <v>1426</v>
      </c>
      <c r="G1304" s="10">
        <v>171637619.88</v>
      </c>
      <c r="H1304" s="10">
        <v>0</v>
      </c>
      <c r="I1304" s="10">
        <v>0</v>
      </c>
      <c r="J1304" s="10">
        <v>0</v>
      </c>
      <c r="K1304" s="10">
        <f t="shared" si="173"/>
        <v>171637619.88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f t="shared" si="167"/>
        <v>171637619.88</v>
      </c>
      <c r="W1304" s="29">
        <v>171637619.88</v>
      </c>
      <c r="X1304" s="29">
        <f t="shared" si="168"/>
        <v>0</v>
      </c>
      <c r="Y1304" s="29">
        <f t="shared" si="169"/>
        <v>0</v>
      </c>
      <c r="Z1304" s="29">
        <f t="shared" si="170"/>
        <v>171637619.88</v>
      </c>
      <c r="AA1304" s="27">
        <v>0</v>
      </c>
      <c r="AB1304" s="29">
        <f t="shared" si="171"/>
        <v>171637619.88</v>
      </c>
      <c r="AC1304" s="28">
        <v>0</v>
      </c>
      <c r="AD1304" s="28">
        <v>0</v>
      </c>
      <c r="AE1304" s="28"/>
      <c r="AF1304" s="27">
        <v>0</v>
      </c>
      <c r="AG1304" s="27">
        <f t="shared" si="174"/>
        <v>0</v>
      </c>
      <c r="AH1304" s="27">
        <v>13344</v>
      </c>
      <c r="AI1304" s="29">
        <f t="shared" si="172"/>
        <v>171650963.88</v>
      </c>
    </row>
    <row r="1305" spans="1:35" ht="30" x14ac:dyDescent="0.25">
      <c r="A1305" s="11" t="s">
        <v>1215</v>
      </c>
      <c r="B1305" s="10" t="s">
        <v>2407</v>
      </c>
      <c r="C1305" s="10" t="s">
        <v>1414</v>
      </c>
      <c r="D1305" s="10"/>
      <c r="E1305" s="10" t="s">
        <v>918</v>
      </c>
      <c r="F1305" s="10" t="s">
        <v>1427</v>
      </c>
      <c r="G1305" s="10">
        <v>267678199.33000001</v>
      </c>
      <c r="H1305" s="10">
        <v>0</v>
      </c>
      <c r="I1305" s="10">
        <v>0</v>
      </c>
      <c r="J1305" s="10">
        <v>0</v>
      </c>
      <c r="K1305" s="10">
        <f t="shared" si="173"/>
        <v>267678199.33000001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f t="shared" si="167"/>
        <v>267678199.33000001</v>
      </c>
      <c r="W1305" s="29">
        <v>267678199.33000001</v>
      </c>
      <c r="X1305" s="29">
        <f t="shared" si="168"/>
        <v>0</v>
      </c>
      <c r="Y1305" s="29">
        <f t="shared" si="169"/>
        <v>0</v>
      </c>
      <c r="Z1305" s="29">
        <f t="shared" si="170"/>
        <v>267678199.33000001</v>
      </c>
      <c r="AA1305" s="27">
        <v>0</v>
      </c>
      <c r="AB1305" s="29">
        <f t="shared" si="171"/>
        <v>267678199.33000001</v>
      </c>
      <c r="AC1305" s="28">
        <v>0</v>
      </c>
      <c r="AD1305" s="28">
        <v>0</v>
      </c>
      <c r="AE1305" s="28"/>
      <c r="AF1305" s="27">
        <v>0</v>
      </c>
      <c r="AG1305" s="27">
        <f t="shared" si="174"/>
        <v>0</v>
      </c>
      <c r="AH1305" s="27">
        <v>20773</v>
      </c>
      <c r="AI1305" s="29">
        <f t="shared" si="172"/>
        <v>267698972.33000001</v>
      </c>
    </row>
    <row r="1306" spans="1:35" ht="30" x14ac:dyDescent="0.25">
      <c r="A1306" s="11" t="s">
        <v>1215</v>
      </c>
      <c r="B1306" s="10" t="s">
        <v>2407</v>
      </c>
      <c r="C1306" s="10" t="s">
        <v>1414</v>
      </c>
      <c r="D1306" s="10"/>
      <c r="E1306" s="10" t="s">
        <v>96</v>
      </c>
      <c r="F1306" s="10" t="s">
        <v>1428</v>
      </c>
      <c r="G1306" s="10">
        <v>0</v>
      </c>
      <c r="H1306" s="10">
        <v>0</v>
      </c>
      <c r="I1306" s="10">
        <v>0</v>
      </c>
      <c r="J1306" s="10">
        <v>0</v>
      </c>
      <c r="K1306" s="10">
        <f t="shared" si="173"/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f t="shared" si="167"/>
        <v>0</v>
      </c>
      <c r="W1306" s="29">
        <v>0</v>
      </c>
      <c r="X1306" s="29">
        <f t="shared" si="168"/>
        <v>0</v>
      </c>
      <c r="Y1306" s="29">
        <f t="shared" si="169"/>
        <v>0</v>
      </c>
      <c r="Z1306" s="29">
        <f t="shared" si="170"/>
        <v>0</v>
      </c>
      <c r="AA1306" s="27">
        <v>0</v>
      </c>
      <c r="AB1306" s="29">
        <f t="shared" si="171"/>
        <v>0</v>
      </c>
      <c r="AC1306" s="28">
        <v>0</v>
      </c>
      <c r="AD1306" s="28">
        <v>0</v>
      </c>
      <c r="AE1306" s="28"/>
      <c r="AF1306" s="27">
        <v>0</v>
      </c>
      <c r="AG1306" s="27">
        <f t="shared" si="174"/>
        <v>0</v>
      </c>
      <c r="AH1306" s="27">
        <v>0</v>
      </c>
      <c r="AI1306" s="29">
        <f t="shared" si="172"/>
        <v>0</v>
      </c>
    </row>
    <row r="1307" spans="1:35" ht="30" x14ac:dyDescent="0.25">
      <c r="A1307" s="11" t="s">
        <v>1215</v>
      </c>
      <c r="B1307" s="10" t="s">
        <v>2407</v>
      </c>
      <c r="C1307" s="10" t="s">
        <v>1414</v>
      </c>
      <c r="D1307" s="10"/>
      <c r="E1307" s="10" t="s">
        <v>97</v>
      </c>
      <c r="F1307" s="10" t="s">
        <v>1429</v>
      </c>
      <c r="G1307" s="10">
        <v>320445736.88</v>
      </c>
      <c r="H1307" s="10">
        <v>0</v>
      </c>
      <c r="I1307" s="10">
        <v>0</v>
      </c>
      <c r="J1307" s="10">
        <v>0</v>
      </c>
      <c r="K1307" s="10">
        <f t="shared" si="173"/>
        <v>320445736.88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f t="shared" si="167"/>
        <v>320445736.88</v>
      </c>
      <c r="W1307" s="29">
        <v>320445736.88</v>
      </c>
      <c r="X1307" s="29">
        <f t="shared" si="168"/>
        <v>0</v>
      </c>
      <c r="Y1307" s="29">
        <f t="shared" si="169"/>
        <v>0</v>
      </c>
      <c r="Z1307" s="29">
        <f t="shared" si="170"/>
        <v>320445736.88</v>
      </c>
      <c r="AA1307" s="27">
        <v>0</v>
      </c>
      <c r="AB1307" s="29">
        <f t="shared" si="171"/>
        <v>320445736.88</v>
      </c>
      <c r="AC1307" s="28">
        <v>0</v>
      </c>
      <c r="AD1307" s="28">
        <v>0</v>
      </c>
      <c r="AE1307" s="28"/>
      <c r="AF1307" s="27">
        <v>0</v>
      </c>
      <c r="AG1307" s="27">
        <f t="shared" si="174"/>
        <v>0</v>
      </c>
      <c r="AH1307" s="27">
        <v>24858</v>
      </c>
      <c r="AI1307" s="29">
        <f t="shared" si="172"/>
        <v>320470594.88</v>
      </c>
    </row>
    <row r="1308" spans="1:35" ht="30" x14ac:dyDescent="0.25">
      <c r="A1308" s="11" t="s">
        <v>1215</v>
      </c>
      <c r="B1308" s="10" t="s">
        <v>2407</v>
      </c>
      <c r="C1308" s="10" t="s">
        <v>1414</v>
      </c>
      <c r="D1308" s="10"/>
      <c r="E1308" s="10" t="s">
        <v>98</v>
      </c>
      <c r="F1308" s="10" t="s">
        <v>1430</v>
      </c>
      <c r="G1308" s="10">
        <v>339399848.5</v>
      </c>
      <c r="H1308" s="10">
        <v>0</v>
      </c>
      <c r="I1308" s="10">
        <v>0</v>
      </c>
      <c r="J1308" s="10">
        <v>0</v>
      </c>
      <c r="K1308" s="10">
        <f t="shared" si="173"/>
        <v>339399848.5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f t="shared" si="167"/>
        <v>339399848.5</v>
      </c>
      <c r="W1308" s="29">
        <v>339399848.5</v>
      </c>
      <c r="X1308" s="29">
        <f t="shared" si="168"/>
        <v>0</v>
      </c>
      <c r="Y1308" s="29">
        <f t="shared" si="169"/>
        <v>0</v>
      </c>
      <c r="Z1308" s="29">
        <f t="shared" si="170"/>
        <v>339399848.5</v>
      </c>
      <c r="AA1308" s="27">
        <v>0</v>
      </c>
      <c r="AB1308" s="29">
        <f t="shared" si="171"/>
        <v>339399848.5</v>
      </c>
      <c r="AC1308" s="28">
        <v>0</v>
      </c>
      <c r="AD1308" s="28">
        <v>0</v>
      </c>
      <c r="AE1308" s="28"/>
      <c r="AF1308" s="27">
        <v>0</v>
      </c>
      <c r="AG1308" s="27">
        <f t="shared" si="174"/>
        <v>0</v>
      </c>
      <c r="AH1308" s="27">
        <v>19040</v>
      </c>
      <c r="AI1308" s="29">
        <f t="shared" si="172"/>
        <v>339418888.5</v>
      </c>
    </row>
    <row r="1309" spans="1:35" ht="30" x14ac:dyDescent="0.25">
      <c r="A1309" s="11" t="s">
        <v>1215</v>
      </c>
      <c r="B1309" s="10" t="s">
        <v>2407</v>
      </c>
      <c r="C1309" s="10" t="s">
        <v>1414</v>
      </c>
      <c r="D1309" s="10"/>
      <c r="E1309" s="10" t="s">
        <v>99</v>
      </c>
      <c r="F1309" s="10" t="s">
        <v>1374</v>
      </c>
      <c r="G1309" s="10">
        <v>1005443609.1</v>
      </c>
      <c r="H1309" s="10">
        <v>0</v>
      </c>
      <c r="I1309" s="10">
        <v>0</v>
      </c>
      <c r="J1309" s="10">
        <v>0</v>
      </c>
      <c r="K1309" s="10">
        <f t="shared" si="173"/>
        <v>1005443609.1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f t="shared" si="167"/>
        <v>1005443609.1</v>
      </c>
      <c r="W1309" s="29">
        <v>1005443609.1</v>
      </c>
      <c r="X1309" s="29">
        <f t="shared" si="168"/>
        <v>0</v>
      </c>
      <c r="Y1309" s="29">
        <f t="shared" si="169"/>
        <v>0</v>
      </c>
      <c r="Z1309" s="29">
        <f t="shared" si="170"/>
        <v>1005443609.1</v>
      </c>
      <c r="AA1309" s="27">
        <v>0</v>
      </c>
      <c r="AB1309" s="29">
        <f t="shared" si="171"/>
        <v>1005443609.1</v>
      </c>
      <c r="AC1309" s="28">
        <v>0</v>
      </c>
      <c r="AD1309" s="28">
        <v>0</v>
      </c>
      <c r="AE1309" s="28"/>
      <c r="AF1309" s="27">
        <v>0</v>
      </c>
      <c r="AG1309" s="27">
        <f t="shared" si="174"/>
        <v>0</v>
      </c>
      <c r="AH1309" s="27">
        <v>30846</v>
      </c>
      <c r="AI1309" s="29">
        <f t="shared" si="172"/>
        <v>1005474455.1</v>
      </c>
    </row>
    <row r="1310" spans="1:35" ht="30" x14ac:dyDescent="0.25">
      <c r="A1310" s="11" t="s">
        <v>1215</v>
      </c>
      <c r="B1310" s="10" t="s">
        <v>2407</v>
      </c>
      <c r="C1310" s="10" t="s">
        <v>1414</v>
      </c>
      <c r="D1310" s="10"/>
      <c r="E1310" s="10" t="s">
        <v>919</v>
      </c>
      <c r="F1310" s="10" t="s">
        <v>1431</v>
      </c>
      <c r="G1310" s="10">
        <v>283777338.98000002</v>
      </c>
      <c r="H1310" s="10">
        <v>0</v>
      </c>
      <c r="I1310" s="10">
        <v>0</v>
      </c>
      <c r="J1310" s="10">
        <v>0</v>
      </c>
      <c r="K1310" s="10">
        <f t="shared" si="173"/>
        <v>283777338.98000002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f t="shared" si="167"/>
        <v>283777338.98000002</v>
      </c>
      <c r="W1310" s="29">
        <v>283777338.98000002</v>
      </c>
      <c r="X1310" s="29">
        <f t="shared" si="168"/>
        <v>0</v>
      </c>
      <c r="Y1310" s="29">
        <f t="shared" si="169"/>
        <v>0</v>
      </c>
      <c r="Z1310" s="29">
        <f t="shared" si="170"/>
        <v>283777338.98000002</v>
      </c>
      <c r="AA1310" s="27">
        <v>283777338.20999998</v>
      </c>
      <c r="AB1310" s="29">
        <f t="shared" si="171"/>
        <v>0.77000004053115845</v>
      </c>
      <c r="AC1310" s="28">
        <v>0</v>
      </c>
      <c r="AD1310" s="28">
        <v>0</v>
      </c>
      <c r="AE1310" s="28"/>
      <c r="AF1310" s="27">
        <v>0</v>
      </c>
      <c r="AG1310" s="27">
        <f t="shared" si="174"/>
        <v>0</v>
      </c>
      <c r="AH1310" s="27">
        <v>21822</v>
      </c>
      <c r="AI1310" s="29">
        <f t="shared" si="172"/>
        <v>21822.770000040531</v>
      </c>
    </row>
    <row r="1311" spans="1:35" ht="30" x14ac:dyDescent="0.25">
      <c r="A1311" s="11" t="s">
        <v>1215</v>
      </c>
      <c r="B1311" s="10" t="s">
        <v>2407</v>
      </c>
      <c r="C1311" s="10" t="s">
        <v>1414</v>
      </c>
      <c r="D1311" s="10"/>
      <c r="E1311" s="10" t="s">
        <v>100</v>
      </c>
      <c r="F1311" s="10" t="s">
        <v>1432</v>
      </c>
      <c r="G1311" s="10">
        <v>222930844.87</v>
      </c>
      <c r="H1311" s="10">
        <v>0</v>
      </c>
      <c r="I1311" s="10">
        <v>0</v>
      </c>
      <c r="J1311" s="10">
        <v>0</v>
      </c>
      <c r="K1311" s="10">
        <f t="shared" si="173"/>
        <v>222930844.87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f t="shared" si="167"/>
        <v>222930844.87</v>
      </c>
      <c r="W1311" s="29">
        <v>222930844.87</v>
      </c>
      <c r="X1311" s="29">
        <f t="shared" si="168"/>
        <v>0</v>
      </c>
      <c r="Y1311" s="29">
        <f t="shared" si="169"/>
        <v>0</v>
      </c>
      <c r="Z1311" s="29">
        <f t="shared" si="170"/>
        <v>222930844.87</v>
      </c>
      <c r="AA1311" s="27">
        <v>0</v>
      </c>
      <c r="AB1311" s="29">
        <f t="shared" si="171"/>
        <v>222930844.87</v>
      </c>
      <c r="AC1311" s="28">
        <v>0</v>
      </c>
      <c r="AD1311" s="28">
        <v>0</v>
      </c>
      <c r="AE1311" s="28"/>
      <c r="AF1311" s="27">
        <v>0</v>
      </c>
      <c r="AG1311" s="27">
        <f t="shared" si="174"/>
        <v>0</v>
      </c>
      <c r="AH1311" s="27">
        <v>17294</v>
      </c>
      <c r="AI1311" s="29">
        <f t="shared" si="172"/>
        <v>222948138.87</v>
      </c>
    </row>
    <row r="1312" spans="1:35" ht="30" x14ac:dyDescent="0.25">
      <c r="A1312" s="11" t="s">
        <v>1215</v>
      </c>
      <c r="B1312" s="10" t="s">
        <v>2407</v>
      </c>
      <c r="C1312" s="10" t="s">
        <v>1414</v>
      </c>
      <c r="D1312" s="10"/>
      <c r="E1312" s="10" t="s">
        <v>920</v>
      </c>
      <c r="F1312" s="10" t="s">
        <v>1433</v>
      </c>
      <c r="G1312" s="10">
        <v>0</v>
      </c>
      <c r="H1312" s="10">
        <v>0</v>
      </c>
      <c r="I1312" s="10">
        <v>0</v>
      </c>
      <c r="J1312" s="10">
        <v>0</v>
      </c>
      <c r="K1312" s="10">
        <f t="shared" si="173"/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f t="shared" si="167"/>
        <v>0</v>
      </c>
      <c r="W1312" s="29">
        <v>0</v>
      </c>
      <c r="X1312" s="29">
        <f t="shared" si="168"/>
        <v>0</v>
      </c>
      <c r="Y1312" s="29">
        <f t="shared" si="169"/>
        <v>0</v>
      </c>
      <c r="Z1312" s="29">
        <f t="shared" si="170"/>
        <v>0</v>
      </c>
      <c r="AA1312" s="27">
        <v>0</v>
      </c>
      <c r="AB1312" s="29">
        <f t="shared" si="171"/>
        <v>0</v>
      </c>
      <c r="AC1312" s="28">
        <v>0</v>
      </c>
      <c r="AD1312" s="28">
        <v>0</v>
      </c>
      <c r="AE1312" s="28"/>
      <c r="AF1312" s="27">
        <v>0</v>
      </c>
      <c r="AG1312" s="27">
        <f t="shared" si="174"/>
        <v>0</v>
      </c>
      <c r="AH1312" s="27">
        <v>0</v>
      </c>
      <c r="AI1312" s="29">
        <f t="shared" si="172"/>
        <v>0</v>
      </c>
    </row>
    <row r="1313" spans="1:35" ht="30" x14ac:dyDescent="0.25">
      <c r="A1313" s="11" t="s">
        <v>1215</v>
      </c>
      <c r="B1313" s="10" t="s">
        <v>2407</v>
      </c>
      <c r="C1313" s="10" t="s">
        <v>1414</v>
      </c>
      <c r="D1313" s="10"/>
      <c r="E1313" s="10" t="s">
        <v>921</v>
      </c>
      <c r="F1313" s="10" t="s">
        <v>1434</v>
      </c>
      <c r="G1313" s="10">
        <v>173551622.94</v>
      </c>
      <c r="H1313" s="10">
        <v>0</v>
      </c>
      <c r="I1313" s="10">
        <v>0</v>
      </c>
      <c r="J1313" s="10">
        <v>0</v>
      </c>
      <c r="K1313" s="10">
        <f t="shared" si="173"/>
        <v>173551622.94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f t="shared" si="167"/>
        <v>173551622.94</v>
      </c>
      <c r="W1313" s="29">
        <v>173551622.94</v>
      </c>
      <c r="X1313" s="29">
        <f t="shared" si="168"/>
        <v>0</v>
      </c>
      <c r="Y1313" s="29">
        <f t="shared" si="169"/>
        <v>0</v>
      </c>
      <c r="Z1313" s="29">
        <f t="shared" si="170"/>
        <v>173551622.94</v>
      </c>
      <c r="AA1313" s="27">
        <v>0</v>
      </c>
      <c r="AB1313" s="29">
        <f t="shared" si="171"/>
        <v>173551622.94</v>
      </c>
      <c r="AC1313" s="28">
        <v>0</v>
      </c>
      <c r="AD1313" s="28">
        <v>0</v>
      </c>
      <c r="AE1313" s="28"/>
      <c r="AF1313" s="27">
        <v>0</v>
      </c>
      <c r="AG1313" s="27">
        <f t="shared" si="174"/>
        <v>0</v>
      </c>
      <c r="AH1313" s="27">
        <v>13511</v>
      </c>
      <c r="AI1313" s="29">
        <f t="shared" si="172"/>
        <v>173565133.94</v>
      </c>
    </row>
    <row r="1314" spans="1:35" ht="30" x14ac:dyDescent="0.25">
      <c r="A1314" s="11" t="s">
        <v>1215</v>
      </c>
      <c r="B1314" s="10" t="s">
        <v>2407</v>
      </c>
      <c r="C1314" s="10" t="s">
        <v>1414</v>
      </c>
      <c r="D1314" s="10"/>
      <c r="E1314" s="10" t="s">
        <v>101</v>
      </c>
      <c r="F1314" s="10" t="s">
        <v>1435</v>
      </c>
      <c r="G1314" s="10">
        <v>188964956.80000001</v>
      </c>
      <c r="H1314" s="10">
        <v>0</v>
      </c>
      <c r="I1314" s="10">
        <v>0</v>
      </c>
      <c r="J1314" s="10">
        <v>0</v>
      </c>
      <c r="K1314" s="10">
        <f t="shared" si="173"/>
        <v>188964956.80000001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f t="shared" si="167"/>
        <v>188964956.80000001</v>
      </c>
      <c r="W1314" s="29">
        <v>188964956.80000001</v>
      </c>
      <c r="X1314" s="29">
        <f t="shared" si="168"/>
        <v>0</v>
      </c>
      <c r="Y1314" s="29">
        <f t="shared" si="169"/>
        <v>0</v>
      </c>
      <c r="Z1314" s="29">
        <f t="shared" si="170"/>
        <v>188964956.80000001</v>
      </c>
      <c r="AA1314" s="27">
        <v>0</v>
      </c>
      <c r="AB1314" s="29">
        <f t="shared" si="171"/>
        <v>188964956.80000001</v>
      </c>
      <c r="AC1314" s="28">
        <v>0</v>
      </c>
      <c r="AD1314" s="28">
        <v>0</v>
      </c>
      <c r="AE1314" s="28"/>
      <c r="AF1314" s="27">
        <v>0</v>
      </c>
      <c r="AG1314" s="27">
        <f t="shared" si="174"/>
        <v>0</v>
      </c>
      <c r="AH1314" s="27">
        <v>14741</v>
      </c>
      <c r="AI1314" s="29">
        <f t="shared" si="172"/>
        <v>188979697.80000001</v>
      </c>
    </row>
    <row r="1315" spans="1:35" ht="30" x14ac:dyDescent="0.25">
      <c r="A1315" s="11" t="s">
        <v>1215</v>
      </c>
      <c r="B1315" s="10" t="s">
        <v>2407</v>
      </c>
      <c r="C1315" s="10" t="s">
        <v>1414</v>
      </c>
      <c r="D1315" s="10"/>
      <c r="E1315" s="10" t="s">
        <v>922</v>
      </c>
      <c r="F1315" s="10" t="s">
        <v>1436</v>
      </c>
      <c r="G1315" s="10">
        <v>146973772.97</v>
      </c>
      <c r="H1315" s="10">
        <v>0</v>
      </c>
      <c r="I1315" s="10">
        <v>0</v>
      </c>
      <c r="J1315" s="10">
        <v>0</v>
      </c>
      <c r="K1315" s="10">
        <f t="shared" si="173"/>
        <v>146973772.97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f t="shared" si="167"/>
        <v>146973772.97</v>
      </c>
      <c r="W1315" s="29">
        <v>146973772.97</v>
      </c>
      <c r="X1315" s="29">
        <f t="shared" si="168"/>
        <v>0</v>
      </c>
      <c r="Y1315" s="29">
        <f t="shared" si="169"/>
        <v>0</v>
      </c>
      <c r="Z1315" s="29">
        <f t="shared" si="170"/>
        <v>146973772.97</v>
      </c>
      <c r="AA1315" s="27">
        <v>0</v>
      </c>
      <c r="AB1315" s="29">
        <f t="shared" si="171"/>
        <v>146973772.97</v>
      </c>
      <c r="AC1315" s="28">
        <v>0</v>
      </c>
      <c r="AD1315" s="28">
        <v>0</v>
      </c>
      <c r="AE1315" s="28"/>
      <c r="AF1315" s="27">
        <v>0</v>
      </c>
      <c r="AG1315" s="27">
        <f t="shared" si="174"/>
        <v>0</v>
      </c>
      <c r="AH1315" s="27">
        <v>11520</v>
      </c>
      <c r="AI1315" s="29">
        <f t="shared" si="172"/>
        <v>146985292.97</v>
      </c>
    </row>
    <row r="1316" spans="1:35" ht="30" x14ac:dyDescent="0.25">
      <c r="A1316" s="11" t="s">
        <v>1215</v>
      </c>
      <c r="B1316" s="10" t="s">
        <v>2408</v>
      </c>
      <c r="C1316" s="10" t="s">
        <v>844</v>
      </c>
      <c r="D1316" s="10"/>
      <c r="E1316" s="10" t="s">
        <v>103</v>
      </c>
      <c r="F1316" s="10" t="s">
        <v>844</v>
      </c>
      <c r="G1316" s="10">
        <v>0</v>
      </c>
      <c r="H1316" s="10">
        <v>0</v>
      </c>
      <c r="I1316" s="10">
        <v>0</v>
      </c>
      <c r="J1316" s="10">
        <v>0</v>
      </c>
      <c r="K1316" s="10">
        <f t="shared" si="173"/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f t="shared" si="167"/>
        <v>0</v>
      </c>
      <c r="W1316" s="29">
        <v>0</v>
      </c>
      <c r="X1316" s="29">
        <f t="shared" si="168"/>
        <v>0</v>
      </c>
      <c r="Y1316" s="29">
        <f t="shared" si="169"/>
        <v>0</v>
      </c>
      <c r="Z1316" s="29">
        <f t="shared" si="170"/>
        <v>0</v>
      </c>
      <c r="AA1316" s="27">
        <v>0</v>
      </c>
      <c r="AB1316" s="29">
        <f t="shared" si="171"/>
        <v>0</v>
      </c>
      <c r="AC1316" s="28">
        <v>0</v>
      </c>
      <c r="AD1316" s="28">
        <v>0</v>
      </c>
      <c r="AE1316" s="28"/>
      <c r="AF1316" s="27">
        <v>0</v>
      </c>
      <c r="AG1316" s="27">
        <f t="shared" si="174"/>
        <v>0</v>
      </c>
      <c r="AH1316" s="27">
        <v>0</v>
      </c>
      <c r="AI1316" s="29">
        <f t="shared" si="172"/>
        <v>0</v>
      </c>
    </row>
    <row r="1317" spans="1:35" ht="30" x14ac:dyDescent="0.25">
      <c r="A1317" s="11" t="s">
        <v>1215</v>
      </c>
      <c r="B1317" s="10" t="s">
        <v>2407</v>
      </c>
      <c r="C1317" s="10" t="s">
        <v>1230</v>
      </c>
      <c r="D1317" s="10"/>
      <c r="E1317" s="10" t="s">
        <v>105</v>
      </c>
      <c r="F1317" s="10" t="s">
        <v>1437</v>
      </c>
      <c r="G1317" s="10">
        <v>0</v>
      </c>
      <c r="H1317" s="10">
        <v>0</v>
      </c>
      <c r="I1317" s="10">
        <v>0</v>
      </c>
      <c r="J1317" s="10">
        <v>0</v>
      </c>
      <c r="K1317" s="10">
        <f t="shared" si="173"/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f t="shared" si="167"/>
        <v>0</v>
      </c>
      <c r="W1317" s="29">
        <v>0</v>
      </c>
      <c r="X1317" s="29">
        <f t="shared" si="168"/>
        <v>0</v>
      </c>
      <c r="Y1317" s="29">
        <f t="shared" si="169"/>
        <v>0</v>
      </c>
      <c r="Z1317" s="29">
        <f t="shared" si="170"/>
        <v>0</v>
      </c>
      <c r="AA1317" s="27">
        <v>0</v>
      </c>
      <c r="AB1317" s="29">
        <f t="shared" si="171"/>
        <v>0</v>
      </c>
      <c r="AC1317" s="28">
        <v>0</v>
      </c>
      <c r="AD1317" s="28">
        <v>0</v>
      </c>
      <c r="AE1317" s="28"/>
      <c r="AF1317" s="27">
        <v>0</v>
      </c>
      <c r="AG1317" s="27">
        <f t="shared" si="174"/>
        <v>0</v>
      </c>
      <c r="AH1317" s="27">
        <v>0</v>
      </c>
      <c r="AI1317" s="29">
        <f t="shared" si="172"/>
        <v>0</v>
      </c>
    </row>
    <row r="1318" spans="1:35" ht="30" x14ac:dyDescent="0.25">
      <c r="A1318" s="11" t="s">
        <v>1215</v>
      </c>
      <c r="B1318" s="10" t="s">
        <v>2407</v>
      </c>
      <c r="C1318" s="10" t="s">
        <v>1230</v>
      </c>
      <c r="D1318" s="10"/>
      <c r="E1318" s="10" t="s">
        <v>106</v>
      </c>
      <c r="F1318" s="10" t="s">
        <v>1438</v>
      </c>
      <c r="G1318" s="10">
        <v>0</v>
      </c>
      <c r="H1318" s="10">
        <v>0</v>
      </c>
      <c r="I1318" s="10">
        <v>0</v>
      </c>
      <c r="J1318" s="10">
        <v>0</v>
      </c>
      <c r="K1318" s="10">
        <f t="shared" si="173"/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f t="shared" si="167"/>
        <v>0</v>
      </c>
      <c r="W1318" s="29">
        <v>0</v>
      </c>
      <c r="X1318" s="29">
        <f t="shared" si="168"/>
        <v>0</v>
      </c>
      <c r="Y1318" s="29">
        <f t="shared" si="169"/>
        <v>0</v>
      </c>
      <c r="Z1318" s="29">
        <f t="shared" si="170"/>
        <v>0</v>
      </c>
      <c r="AA1318" s="27">
        <v>0</v>
      </c>
      <c r="AB1318" s="29">
        <f t="shared" si="171"/>
        <v>0</v>
      </c>
      <c r="AC1318" s="28">
        <v>0</v>
      </c>
      <c r="AD1318" s="28">
        <v>0</v>
      </c>
      <c r="AE1318" s="28"/>
      <c r="AF1318" s="27">
        <v>0</v>
      </c>
      <c r="AG1318" s="27">
        <f t="shared" si="174"/>
        <v>0</v>
      </c>
      <c r="AH1318" s="27">
        <v>0</v>
      </c>
      <c r="AI1318" s="29">
        <f t="shared" si="172"/>
        <v>0</v>
      </c>
    </row>
    <row r="1319" spans="1:35" ht="30" x14ac:dyDescent="0.25">
      <c r="A1319" s="11" t="s">
        <v>1215</v>
      </c>
      <c r="B1319" s="10" t="s">
        <v>2407</v>
      </c>
      <c r="C1319" s="10" t="s">
        <v>1230</v>
      </c>
      <c r="D1319" s="10"/>
      <c r="E1319" s="10" t="s">
        <v>923</v>
      </c>
      <c r="F1319" s="10" t="s">
        <v>1439</v>
      </c>
      <c r="G1319" s="10">
        <v>450311957.83999997</v>
      </c>
      <c r="H1319" s="10">
        <v>0</v>
      </c>
      <c r="I1319" s="10">
        <v>0</v>
      </c>
      <c r="J1319" s="10">
        <v>0</v>
      </c>
      <c r="K1319" s="10">
        <f t="shared" si="173"/>
        <v>450311957.83999997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f t="shared" si="167"/>
        <v>450311957.83999997</v>
      </c>
      <c r="W1319" s="29">
        <v>450311957.83999997</v>
      </c>
      <c r="X1319" s="29">
        <f t="shared" si="168"/>
        <v>0</v>
      </c>
      <c r="Y1319" s="29">
        <f t="shared" si="169"/>
        <v>0</v>
      </c>
      <c r="Z1319" s="29">
        <f t="shared" si="170"/>
        <v>450311957.83999997</v>
      </c>
      <c r="AA1319" s="27">
        <v>0</v>
      </c>
      <c r="AB1319" s="29">
        <f t="shared" si="171"/>
        <v>450311957.83999997</v>
      </c>
      <c r="AC1319" s="28">
        <v>0</v>
      </c>
      <c r="AD1319" s="28">
        <v>0</v>
      </c>
      <c r="AE1319" s="28"/>
      <c r="AF1319" s="27">
        <v>0</v>
      </c>
      <c r="AG1319" s="27">
        <f t="shared" si="174"/>
        <v>0</v>
      </c>
      <c r="AH1319" s="27">
        <v>34671</v>
      </c>
      <c r="AI1319" s="29">
        <f t="shared" si="172"/>
        <v>450346628.83999997</v>
      </c>
    </row>
    <row r="1320" spans="1:35" ht="30" x14ac:dyDescent="0.25">
      <c r="A1320" s="11" t="s">
        <v>1215</v>
      </c>
      <c r="B1320" s="10" t="s">
        <v>2407</v>
      </c>
      <c r="C1320" s="10" t="s">
        <v>1230</v>
      </c>
      <c r="D1320" s="10"/>
      <c r="E1320" s="10" t="s">
        <v>924</v>
      </c>
      <c r="F1320" s="10" t="s">
        <v>1440</v>
      </c>
      <c r="G1320" s="10">
        <v>341039753.76999998</v>
      </c>
      <c r="H1320" s="10">
        <v>0</v>
      </c>
      <c r="I1320" s="10">
        <v>0</v>
      </c>
      <c r="J1320" s="10">
        <v>0</v>
      </c>
      <c r="K1320" s="10">
        <f t="shared" si="173"/>
        <v>341039753.76999998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f t="shared" si="167"/>
        <v>341039753.76999998</v>
      </c>
      <c r="W1320" s="29">
        <v>341039753.76999998</v>
      </c>
      <c r="X1320" s="29">
        <f t="shared" si="168"/>
        <v>0</v>
      </c>
      <c r="Y1320" s="29">
        <f t="shared" si="169"/>
        <v>0</v>
      </c>
      <c r="Z1320" s="29">
        <f t="shared" si="170"/>
        <v>341039753.76999998</v>
      </c>
      <c r="AA1320" s="27">
        <v>0</v>
      </c>
      <c r="AB1320" s="29">
        <f t="shared" si="171"/>
        <v>341039753.76999998</v>
      </c>
      <c r="AC1320" s="28">
        <v>0</v>
      </c>
      <c r="AD1320" s="28">
        <v>0</v>
      </c>
      <c r="AE1320" s="28"/>
      <c r="AF1320" s="27">
        <v>0</v>
      </c>
      <c r="AG1320" s="27">
        <f t="shared" si="174"/>
        <v>0</v>
      </c>
      <c r="AH1320" s="27">
        <v>26226</v>
      </c>
      <c r="AI1320" s="29">
        <f t="shared" si="172"/>
        <v>341065979.76999998</v>
      </c>
    </row>
    <row r="1321" spans="1:35" ht="30" x14ac:dyDescent="0.25">
      <c r="A1321" s="11" t="s">
        <v>1215</v>
      </c>
      <c r="B1321" s="10" t="s">
        <v>2407</v>
      </c>
      <c r="C1321" s="10" t="s">
        <v>1230</v>
      </c>
      <c r="D1321" s="10"/>
      <c r="E1321" s="10" t="s">
        <v>107</v>
      </c>
      <c r="F1321" s="10" t="s">
        <v>1441</v>
      </c>
      <c r="G1321" s="10">
        <v>215792911.83000001</v>
      </c>
      <c r="H1321" s="10">
        <v>0</v>
      </c>
      <c r="I1321" s="10">
        <v>0</v>
      </c>
      <c r="J1321" s="10">
        <v>0</v>
      </c>
      <c r="K1321" s="10">
        <f t="shared" si="173"/>
        <v>215792911.83000001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f t="shared" si="167"/>
        <v>215792911.83000001</v>
      </c>
      <c r="W1321" s="29">
        <v>215792911.83000001</v>
      </c>
      <c r="X1321" s="29">
        <f t="shared" si="168"/>
        <v>0</v>
      </c>
      <c r="Y1321" s="29">
        <f t="shared" si="169"/>
        <v>0</v>
      </c>
      <c r="Z1321" s="29">
        <f t="shared" si="170"/>
        <v>215792911.83000001</v>
      </c>
      <c r="AA1321" s="27">
        <v>0</v>
      </c>
      <c r="AB1321" s="29">
        <f t="shared" si="171"/>
        <v>215792911.83000001</v>
      </c>
      <c r="AC1321" s="28">
        <v>0</v>
      </c>
      <c r="AD1321" s="28">
        <v>0</v>
      </c>
      <c r="AE1321" s="28"/>
      <c r="AF1321" s="27">
        <v>0</v>
      </c>
      <c r="AG1321" s="27">
        <f t="shared" si="174"/>
        <v>0</v>
      </c>
      <c r="AH1321" s="27">
        <v>16781</v>
      </c>
      <c r="AI1321" s="29">
        <f t="shared" si="172"/>
        <v>215809692.83000001</v>
      </c>
    </row>
    <row r="1322" spans="1:35" ht="30" x14ac:dyDescent="0.25">
      <c r="A1322" s="11" t="s">
        <v>1215</v>
      </c>
      <c r="B1322" s="10" t="s">
        <v>2407</v>
      </c>
      <c r="C1322" s="10" t="s">
        <v>1230</v>
      </c>
      <c r="D1322" s="10"/>
      <c r="E1322" s="10" t="s">
        <v>925</v>
      </c>
      <c r="F1322" s="10" t="s">
        <v>1442</v>
      </c>
      <c r="G1322" s="10">
        <v>770306234</v>
      </c>
      <c r="H1322" s="10">
        <v>0</v>
      </c>
      <c r="I1322" s="10">
        <v>0</v>
      </c>
      <c r="J1322" s="10">
        <v>0</v>
      </c>
      <c r="K1322" s="10">
        <f t="shared" si="173"/>
        <v>770306234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f t="shared" si="167"/>
        <v>770306234</v>
      </c>
      <c r="W1322" s="29">
        <v>770306234</v>
      </c>
      <c r="X1322" s="29">
        <f t="shared" si="168"/>
        <v>0</v>
      </c>
      <c r="Y1322" s="29">
        <f t="shared" si="169"/>
        <v>0</v>
      </c>
      <c r="Z1322" s="29">
        <f t="shared" si="170"/>
        <v>770306234</v>
      </c>
      <c r="AA1322" s="27">
        <v>0</v>
      </c>
      <c r="AB1322" s="29">
        <f t="shared" si="171"/>
        <v>770306234</v>
      </c>
      <c r="AC1322" s="28">
        <v>0</v>
      </c>
      <c r="AD1322" s="28">
        <v>0</v>
      </c>
      <c r="AE1322" s="28"/>
      <c r="AF1322" s="27">
        <v>0</v>
      </c>
      <c r="AG1322" s="27">
        <f t="shared" si="174"/>
        <v>0</v>
      </c>
      <c r="AH1322" s="27">
        <v>34552</v>
      </c>
      <c r="AI1322" s="29">
        <f t="shared" si="172"/>
        <v>770340786</v>
      </c>
    </row>
    <row r="1323" spans="1:35" ht="30" x14ac:dyDescent="0.25">
      <c r="A1323" s="11" t="s">
        <v>1215</v>
      </c>
      <c r="B1323" s="10" t="s">
        <v>2407</v>
      </c>
      <c r="C1323" s="10" t="s">
        <v>1230</v>
      </c>
      <c r="D1323" s="10"/>
      <c r="E1323" s="10" t="s">
        <v>108</v>
      </c>
      <c r="F1323" s="10" t="s">
        <v>1443</v>
      </c>
      <c r="G1323" s="10">
        <v>248164341.49000001</v>
      </c>
      <c r="H1323" s="10">
        <v>0</v>
      </c>
      <c r="I1323" s="10">
        <v>0</v>
      </c>
      <c r="J1323" s="10">
        <v>0</v>
      </c>
      <c r="K1323" s="10">
        <f t="shared" si="173"/>
        <v>248164341.49000001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f t="shared" si="167"/>
        <v>248164341.49000001</v>
      </c>
      <c r="W1323" s="29">
        <v>248164341.49000001</v>
      </c>
      <c r="X1323" s="29">
        <f t="shared" si="168"/>
        <v>0</v>
      </c>
      <c r="Y1323" s="29">
        <f t="shared" si="169"/>
        <v>0</v>
      </c>
      <c r="Z1323" s="29">
        <f t="shared" si="170"/>
        <v>248164341.49000001</v>
      </c>
      <c r="AA1323" s="27">
        <v>0</v>
      </c>
      <c r="AB1323" s="29">
        <f t="shared" si="171"/>
        <v>248164341.49000001</v>
      </c>
      <c r="AC1323" s="28">
        <v>0</v>
      </c>
      <c r="AD1323" s="28">
        <v>0</v>
      </c>
      <c r="AE1323" s="28"/>
      <c r="AF1323" s="27">
        <v>0</v>
      </c>
      <c r="AG1323" s="27">
        <f t="shared" si="174"/>
        <v>0</v>
      </c>
      <c r="AH1323" s="27">
        <v>19150</v>
      </c>
      <c r="AI1323" s="29">
        <f t="shared" si="172"/>
        <v>248183491.49000001</v>
      </c>
    </row>
    <row r="1324" spans="1:35" ht="30" x14ac:dyDescent="0.25">
      <c r="A1324" s="11" t="s">
        <v>1215</v>
      </c>
      <c r="B1324" s="10" t="s">
        <v>2407</v>
      </c>
      <c r="C1324" s="10" t="s">
        <v>1230</v>
      </c>
      <c r="D1324" s="10"/>
      <c r="E1324" s="10" t="s">
        <v>109</v>
      </c>
      <c r="F1324" s="10" t="s">
        <v>1444</v>
      </c>
      <c r="G1324" s="10">
        <v>332812596.72000003</v>
      </c>
      <c r="H1324" s="10">
        <v>0</v>
      </c>
      <c r="I1324" s="10">
        <v>0</v>
      </c>
      <c r="J1324" s="10">
        <v>0</v>
      </c>
      <c r="K1324" s="10">
        <f t="shared" si="173"/>
        <v>332812596.72000003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f t="shared" si="167"/>
        <v>332812596.72000003</v>
      </c>
      <c r="W1324" s="29">
        <v>332812596.72000003</v>
      </c>
      <c r="X1324" s="29">
        <f t="shared" si="168"/>
        <v>0</v>
      </c>
      <c r="Y1324" s="29">
        <f t="shared" si="169"/>
        <v>0</v>
      </c>
      <c r="Z1324" s="29">
        <f t="shared" si="170"/>
        <v>332812596.72000003</v>
      </c>
      <c r="AA1324" s="27">
        <v>291382561</v>
      </c>
      <c r="AB1324" s="29">
        <f t="shared" si="171"/>
        <v>41430035.720000029</v>
      </c>
      <c r="AC1324" s="28">
        <v>0</v>
      </c>
      <c r="AD1324" s="28">
        <v>0</v>
      </c>
      <c r="AE1324" s="28"/>
      <c r="AF1324" s="27">
        <v>0</v>
      </c>
      <c r="AG1324" s="27">
        <f t="shared" si="174"/>
        <v>0</v>
      </c>
      <c r="AH1324" s="27">
        <v>25635</v>
      </c>
      <c r="AI1324" s="29">
        <f t="shared" si="172"/>
        <v>41455670.720000029</v>
      </c>
    </row>
    <row r="1325" spans="1:35" ht="30" x14ac:dyDescent="0.25">
      <c r="A1325" s="11" t="s">
        <v>1215</v>
      </c>
      <c r="B1325" s="10" t="s">
        <v>2407</v>
      </c>
      <c r="C1325" s="10" t="s">
        <v>1230</v>
      </c>
      <c r="D1325" s="10"/>
      <c r="E1325" s="10" t="s">
        <v>926</v>
      </c>
      <c r="F1325" s="10" t="s">
        <v>1445</v>
      </c>
      <c r="G1325" s="10">
        <v>361326099.17000002</v>
      </c>
      <c r="H1325" s="10">
        <v>0</v>
      </c>
      <c r="I1325" s="10">
        <v>0</v>
      </c>
      <c r="J1325" s="10">
        <v>0</v>
      </c>
      <c r="K1325" s="10">
        <f t="shared" si="173"/>
        <v>361326099.17000002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f t="shared" si="167"/>
        <v>361326099.17000002</v>
      </c>
      <c r="W1325" s="29">
        <v>361326099.17000002</v>
      </c>
      <c r="X1325" s="29">
        <f t="shared" si="168"/>
        <v>0</v>
      </c>
      <c r="Y1325" s="29">
        <f t="shared" si="169"/>
        <v>0</v>
      </c>
      <c r="Z1325" s="29">
        <f t="shared" si="170"/>
        <v>361326099.17000002</v>
      </c>
      <c r="AA1325" s="27">
        <v>91342020</v>
      </c>
      <c r="AB1325" s="29">
        <f t="shared" si="171"/>
        <v>269984079.17000002</v>
      </c>
      <c r="AC1325" s="28">
        <v>0</v>
      </c>
      <c r="AD1325" s="28">
        <v>0</v>
      </c>
      <c r="AE1325" s="28"/>
      <c r="AF1325" s="27">
        <v>0</v>
      </c>
      <c r="AG1325" s="27">
        <f t="shared" si="174"/>
        <v>0</v>
      </c>
      <c r="AH1325" s="27">
        <v>27834</v>
      </c>
      <c r="AI1325" s="29">
        <f t="shared" si="172"/>
        <v>270011913.17000002</v>
      </c>
    </row>
    <row r="1326" spans="1:35" ht="30" x14ac:dyDescent="0.25">
      <c r="A1326" s="11" t="s">
        <v>1215</v>
      </c>
      <c r="B1326" s="10" t="s">
        <v>2407</v>
      </c>
      <c r="C1326" s="10" t="s">
        <v>1230</v>
      </c>
      <c r="D1326" s="10"/>
      <c r="E1326" s="10" t="s">
        <v>110</v>
      </c>
      <c r="F1326" s="10" t="s">
        <v>1446</v>
      </c>
      <c r="G1326" s="10">
        <v>239572037.75999999</v>
      </c>
      <c r="H1326" s="10">
        <v>0</v>
      </c>
      <c r="I1326" s="10">
        <v>0</v>
      </c>
      <c r="J1326" s="10">
        <v>0</v>
      </c>
      <c r="K1326" s="10">
        <f t="shared" si="173"/>
        <v>239572037.75999999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f t="shared" si="167"/>
        <v>239572037.75999999</v>
      </c>
      <c r="W1326" s="29">
        <v>239572037.75999999</v>
      </c>
      <c r="X1326" s="29">
        <f t="shared" si="168"/>
        <v>0</v>
      </c>
      <c r="Y1326" s="29">
        <f t="shared" si="169"/>
        <v>0</v>
      </c>
      <c r="Z1326" s="29">
        <f t="shared" si="170"/>
        <v>239572037.75999999</v>
      </c>
      <c r="AA1326" s="27">
        <v>0</v>
      </c>
      <c r="AB1326" s="29">
        <f t="shared" si="171"/>
        <v>239572037.75999999</v>
      </c>
      <c r="AC1326" s="28">
        <v>0</v>
      </c>
      <c r="AD1326" s="28">
        <v>0</v>
      </c>
      <c r="AE1326" s="28"/>
      <c r="AF1326" s="27">
        <v>0</v>
      </c>
      <c r="AG1326" s="27">
        <f t="shared" si="174"/>
        <v>0</v>
      </c>
      <c r="AH1326" s="27">
        <v>18435</v>
      </c>
      <c r="AI1326" s="29">
        <f t="shared" si="172"/>
        <v>239590472.75999999</v>
      </c>
    </row>
    <row r="1327" spans="1:35" ht="30" x14ac:dyDescent="0.25">
      <c r="A1327" s="11" t="s">
        <v>1215</v>
      </c>
      <c r="B1327" s="10" t="s">
        <v>2407</v>
      </c>
      <c r="C1327" s="10" t="s">
        <v>1230</v>
      </c>
      <c r="D1327" s="10"/>
      <c r="E1327" s="10" t="s">
        <v>111</v>
      </c>
      <c r="F1327" s="10" t="s">
        <v>1447</v>
      </c>
      <c r="G1327" s="10">
        <v>264972654.47999999</v>
      </c>
      <c r="H1327" s="10">
        <v>0</v>
      </c>
      <c r="I1327" s="10">
        <v>0</v>
      </c>
      <c r="J1327" s="10">
        <v>0</v>
      </c>
      <c r="K1327" s="10">
        <f t="shared" si="173"/>
        <v>264972654.47999999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f t="shared" si="167"/>
        <v>264972654.47999999</v>
      </c>
      <c r="W1327" s="29">
        <v>264972654.47999999</v>
      </c>
      <c r="X1327" s="29">
        <f t="shared" si="168"/>
        <v>0</v>
      </c>
      <c r="Y1327" s="29">
        <f t="shared" si="169"/>
        <v>0</v>
      </c>
      <c r="Z1327" s="29">
        <f t="shared" si="170"/>
        <v>264972654.47999999</v>
      </c>
      <c r="AA1327" s="27">
        <v>0</v>
      </c>
      <c r="AB1327" s="29">
        <f t="shared" si="171"/>
        <v>264972654.47999999</v>
      </c>
      <c r="AC1327" s="28">
        <v>0</v>
      </c>
      <c r="AD1327" s="28">
        <v>0</v>
      </c>
      <c r="AE1327" s="28"/>
      <c r="AF1327" s="27">
        <v>0</v>
      </c>
      <c r="AG1327" s="27">
        <f t="shared" si="174"/>
        <v>0</v>
      </c>
      <c r="AH1327" s="27">
        <v>20581</v>
      </c>
      <c r="AI1327" s="29">
        <f t="shared" si="172"/>
        <v>264993235.47999999</v>
      </c>
    </row>
    <row r="1328" spans="1:35" ht="30" x14ac:dyDescent="0.25">
      <c r="A1328" s="11" t="s">
        <v>1215</v>
      </c>
      <c r="B1328" s="10" t="s">
        <v>2407</v>
      </c>
      <c r="C1328" s="10" t="s">
        <v>1230</v>
      </c>
      <c r="D1328" s="10"/>
      <c r="E1328" s="10" t="s">
        <v>927</v>
      </c>
      <c r="F1328" s="10" t="s">
        <v>1448</v>
      </c>
      <c r="G1328" s="10">
        <v>261707581.63</v>
      </c>
      <c r="H1328" s="10">
        <v>0</v>
      </c>
      <c r="I1328" s="10">
        <v>0</v>
      </c>
      <c r="J1328" s="10">
        <v>0</v>
      </c>
      <c r="K1328" s="10">
        <f t="shared" si="173"/>
        <v>261707581.63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f t="shared" si="167"/>
        <v>261707581.63</v>
      </c>
      <c r="W1328" s="29">
        <v>261707581.63</v>
      </c>
      <c r="X1328" s="29">
        <f t="shared" si="168"/>
        <v>0</v>
      </c>
      <c r="Y1328" s="29">
        <f t="shared" si="169"/>
        <v>0</v>
      </c>
      <c r="Z1328" s="29">
        <f t="shared" si="170"/>
        <v>261707581.63</v>
      </c>
      <c r="AA1328" s="27">
        <v>0</v>
      </c>
      <c r="AB1328" s="29">
        <f t="shared" si="171"/>
        <v>261707581.63</v>
      </c>
      <c r="AC1328" s="28">
        <v>0</v>
      </c>
      <c r="AD1328" s="28">
        <v>0</v>
      </c>
      <c r="AE1328" s="28"/>
      <c r="AF1328" s="27">
        <v>0</v>
      </c>
      <c r="AG1328" s="27">
        <f t="shared" si="174"/>
        <v>0</v>
      </c>
      <c r="AH1328" s="27">
        <v>20198</v>
      </c>
      <c r="AI1328" s="29">
        <f t="shared" si="172"/>
        <v>261727779.63</v>
      </c>
    </row>
    <row r="1329" spans="1:35" ht="30" x14ac:dyDescent="0.25">
      <c r="A1329" s="11" t="s">
        <v>1215</v>
      </c>
      <c r="B1329" s="10" t="s">
        <v>2407</v>
      </c>
      <c r="C1329" s="10" t="s">
        <v>1230</v>
      </c>
      <c r="D1329" s="10"/>
      <c r="E1329" s="10" t="s">
        <v>928</v>
      </c>
      <c r="F1329" s="10" t="s">
        <v>1449</v>
      </c>
      <c r="G1329" s="10">
        <v>478770030.67000002</v>
      </c>
      <c r="H1329" s="10">
        <v>0</v>
      </c>
      <c r="I1329" s="10">
        <v>0</v>
      </c>
      <c r="J1329" s="10">
        <v>0</v>
      </c>
      <c r="K1329" s="10">
        <f t="shared" si="173"/>
        <v>478770030.67000002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f t="shared" si="167"/>
        <v>478770030.67000002</v>
      </c>
      <c r="W1329" s="29">
        <v>478770030.67000002</v>
      </c>
      <c r="X1329" s="29">
        <f t="shared" si="168"/>
        <v>0</v>
      </c>
      <c r="Y1329" s="29">
        <f t="shared" si="169"/>
        <v>0</v>
      </c>
      <c r="Z1329" s="29">
        <f t="shared" si="170"/>
        <v>478770030.67000002</v>
      </c>
      <c r="AA1329" s="27">
        <v>0</v>
      </c>
      <c r="AB1329" s="29">
        <f t="shared" si="171"/>
        <v>478770030.67000002</v>
      </c>
      <c r="AC1329" s="28">
        <v>0</v>
      </c>
      <c r="AD1329" s="28">
        <v>0</v>
      </c>
      <c r="AE1329" s="28"/>
      <c r="AF1329" s="27">
        <v>0</v>
      </c>
      <c r="AG1329" s="27">
        <f t="shared" si="174"/>
        <v>0</v>
      </c>
      <c r="AH1329" s="27">
        <v>36796</v>
      </c>
      <c r="AI1329" s="29">
        <f t="shared" si="172"/>
        <v>478806826.67000002</v>
      </c>
    </row>
    <row r="1330" spans="1:35" ht="30" x14ac:dyDescent="0.25">
      <c r="A1330" s="11" t="s">
        <v>1215</v>
      </c>
      <c r="B1330" s="10" t="s">
        <v>2407</v>
      </c>
      <c r="C1330" s="10" t="s">
        <v>1230</v>
      </c>
      <c r="D1330" s="10"/>
      <c r="E1330" s="10" t="s">
        <v>929</v>
      </c>
      <c r="F1330" s="10" t="s">
        <v>1450</v>
      </c>
      <c r="G1330" s="10">
        <v>774156254.89999998</v>
      </c>
      <c r="H1330" s="10">
        <v>0</v>
      </c>
      <c r="I1330" s="10">
        <v>0</v>
      </c>
      <c r="J1330" s="10">
        <v>0</v>
      </c>
      <c r="K1330" s="10">
        <f t="shared" si="173"/>
        <v>774156254.89999998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f t="shared" si="167"/>
        <v>774156254.89999998</v>
      </c>
      <c r="W1330" s="29">
        <v>774156254.89999998</v>
      </c>
      <c r="X1330" s="29">
        <f t="shared" si="168"/>
        <v>0</v>
      </c>
      <c r="Y1330" s="29">
        <f t="shared" si="169"/>
        <v>0</v>
      </c>
      <c r="Z1330" s="29">
        <f t="shared" si="170"/>
        <v>774156254.89999998</v>
      </c>
      <c r="AA1330" s="27">
        <v>327470384</v>
      </c>
      <c r="AB1330" s="29">
        <f t="shared" si="171"/>
        <v>446685870.89999998</v>
      </c>
      <c r="AC1330" s="28">
        <v>0</v>
      </c>
      <c r="AD1330" s="28">
        <v>0</v>
      </c>
      <c r="AE1330" s="28"/>
      <c r="AF1330" s="27">
        <v>0</v>
      </c>
      <c r="AG1330" s="27">
        <f t="shared" si="174"/>
        <v>0</v>
      </c>
      <c r="AH1330" s="27">
        <v>44493</v>
      </c>
      <c r="AI1330" s="29">
        <f t="shared" si="172"/>
        <v>446730363.89999998</v>
      </c>
    </row>
    <row r="1331" spans="1:35" ht="30" x14ac:dyDescent="0.25">
      <c r="A1331" s="11" t="s">
        <v>1215</v>
      </c>
      <c r="B1331" s="10" t="s">
        <v>2407</v>
      </c>
      <c r="C1331" s="10" t="s">
        <v>1230</v>
      </c>
      <c r="D1331" s="10"/>
      <c r="E1331" s="10" t="s">
        <v>112</v>
      </c>
      <c r="F1331" s="10" t="s">
        <v>1451</v>
      </c>
      <c r="G1331" s="10">
        <v>201180324.5</v>
      </c>
      <c r="H1331" s="10">
        <v>0</v>
      </c>
      <c r="I1331" s="10">
        <v>0</v>
      </c>
      <c r="J1331" s="10">
        <v>0</v>
      </c>
      <c r="K1331" s="10">
        <f t="shared" si="173"/>
        <v>201180324.5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f t="shared" si="167"/>
        <v>201180324.5</v>
      </c>
      <c r="W1331" s="29">
        <v>201180324.5</v>
      </c>
      <c r="X1331" s="29">
        <f t="shared" si="168"/>
        <v>0</v>
      </c>
      <c r="Y1331" s="29">
        <f t="shared" si="169"/>
        <v>0</v>
      </c>
      <c r="Z1331" s="29">
        <f t="shared" si="170"/>
        <v>201180324.5</v>
      </c>
      <c r="AA1331" s="27">
        <v>201180324.5</v>
      </c>
      <c r="AB1331" s="29">
        <f t="shared" si="171"/>
        <v>0</v>
      </c>
      <c r="AC1331" s="28">
        <v>0</v>
      </c>
      <c r="AD1331" s="28">
        <v>0</v>
      </c>
      <c r="AE1331" s="28"/>
      <c r="AF1331" s="27">
        <v>0</v>
      </c>
      <c r="AG1331" s="27">
        <f t="shared" si="174"/>
        <v>0</v>
      </c>
      <c r="AH1331" s="27">
        <v>15674</v>
      </c>
      <c r="AI1331" s="29">
        <f t="shared" si="172"/>
        <v>15674</v>
      </c>
    </row>
    <row r="1332" spans="1:35" ht="30" x14ac:dyDescent="0.25">
      <c r="A1332" s="11" t="s">
        <v>1215</v>
      </c>
      <c r="B1332" s="10" t="s">
        <v>2407</v>
      </c>
      <c r="C1332" s="10" t="s">
        <v>1230</v>
      </c>
      <c r="D1332" s="10"/>
      <c r="E1332" s="10" t="s">
        <v>930</v>
      </c>
      <c r="F1332" s="10" t="s">
        <v>1452</v>
      </c>
      <c r="G1332" s="10">
        <v>258368307.56999999</v>
      </c>
      <c r="H1332" s="10">
        <v>0</v>
      </c>
      <c r="I1332" s="10">
        <v>0</v>
      </c>
      <c r="J1332" s="10">
        <v>0</v>
      </c>
      <c r="K1332" s="10">
        <f t="shared" si="173"/>
        <v>258368307.56999999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f t="shared" si="167"/>
        <v>258368307.56999999</v>
      </c>
      <c r="W1332" s="29">
        <v>258368307.56999999</v>
      </c>
      <c r="X1332" s="29">
        <f t="shared" si="168"/>
        <v>0</v>
      </c>
      <c r="Y1332" s="29">
        <f t="shared" si="169"/>
        <v>0</v>
      </c>
      <c r="Z1332" s="29">
        <f t="shared" si="170"/>
        <v>258368307.56999999</v>
      </c>
      <c r="AA1332" s="27">
        <v>0</v>
      </c>
      <c r="AB1332" s="29">
        <f t="shared" si="171"/>
        <v>258368307.56999999</v>
      </c>
      <c r="AC1332" s="28">
        <v>0</v>
      </c>
      <c r="AD1332" s="28">
        <v>0</v>
      </c>
      <c r="AE1332" s="28"/>
      <c r="AF1332" s="27">
        <v>0</v>
      </c>
      <c r="AG1332" s="27">
        <f t="shared" si="174"/>
        <v>0</v>
      </c>
      <c r="AH1332" s="27">
        <v>20138</v>
      </c>
      <c r="AI1332" s="29">
        <f t="shared" si="172"/>
        <v>258388445.56999999</v>
      </c>
    </row>
    <row r="1333" spans="1:35" ht="30" x14ac:dyDescent="0.25">
      <c r="A1333" s="11" t="s">
        <v>1215</v>
      </c>
      <c r="B1333" s="10" t="s">
        <v>2407</v>
      </c>
      <c r="C1333" s="10" t="s">
        <v>1230</v>
      </c>
      <c r="D1333" s="10"/>
      <c r="E1333" s="10" t="s">
        <v>931</v>
      </c>
      <c r="F1333" s="10" t="s">
        <v>1453</v>
      </c>
      <c r="G1333" s="10">
        <v>326887880.51999998</v>
      </c>
      <c r="H1333" s="10">
        <v>0</v>
      </c>
      <c r="I1333" s="10">
        <v>0</v>
      </c>
      <c r="J1333" s="10">
        <v>0</v>
      </c>
      <c r="K1333" s="10">
        <f t="shared" si="173"/>
        <v>326887880.51999998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f t="shared" si="167"/>
        <v>326887880.51999998</v>
      </c>
      <c r="W1333" s="29">
        <v>326887880.51999998</v>
      </c>
      <c r="X1333" s="29">
        <f t="shared" si="168"/>
        <v>0</v>
      </c>
      <c r="Y1333" s="29">
        <f t="shared" si="169"/>
        <v>0</v>
      </c>
      <c r="Z1333" s="29">
        <f t="shared" si="170"/>
        <v>326887880.51999998</v>
      </c>
      <c r="AA1333" s="27">
        <v>0</v>
      </c>
      <c r="AB1333" s="29">
        <f t="shared" si="171"/>
        <v>326887880.51999998</v>
      </c>
      <c r="AC1333" s="28">
        <v>0</v>
      </c>
      <c r="AD1333" s="28">
        <v>0</v>
      </c>
      <c r="AE1333" s="28"/>
      <c r="AF1333" s="27">
        <v>0</v>
      </c>
      <c r="AG1333" s="27">
        <f t="shared" si="174"/>
        <v>0</v>
      </c>
      <c r="AH1333" s="27">
        <v>25154</v>
      </c>
      <c r="AI1333" s="29">
        <f t="shared" si="172"/>
        <v>326913034.51999998</v>
      </c>
    </row>
    <row r="1334" spans="1:35" ht="30" x14ac:dyDescent="0.25">
      <c r="A1334" s="11" t="s">
        <v>1215</v>
      </c>
      <c r="B1334" s="10" t="s">
        <v>2407</v>
      </c>
      <c r="C1334" s="10" t="s">
        <v>1230</v>
      </c>
      <c r="D1334" s="10"/>
      <c r="E1334" s="10" t="s">
        <v>113</v>
      </c>
      <c r="F1334" s="10" t="s">
        <v>1454</v>
      </c>
      <c r="G1334" s="10">
        <v>1212333479.3</v>
      </c>
      <c r="H1334" s="10">
        <v>0</v>
      </c>
      <c r="I1334" s="10">
        <v>0</v>
      </c>
      <c r="J1334" s="10">
        <v>0</v>
      </c>
      <c r="K1334" s="10">
        <f t="shared" si="173"/>
        <v>1212333479.3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f t="shared" ref="V1334:V1397" si="175">+K1334+M1334+N1334+L1334+O1334+P1334+Q1334</f>
        <v>1212333479.3</v>
      </c>
      <c r="W1334" s="29">
        <v>1212333479.3</v>
      </c>
      <c r="X1334" s="29">
        <f t="shared" ref="X1334:X1397" si="176">+M1334+Q1334+S1334</f>
        <v>0</v>
      </c>
      <c r="Y1334" s="29">
        <f t="shared" ref="Y1334:Y1397" si="177">+H1334+I1334+J1334+N1334+O1334+P1334+R1334+U1334</f>
        <v>0</v>
      </c>
      <c r="Z1334" s="29">
        <f t="shared" ref="Z1334:Z1397" si="178">+W1334+X1334+Y1334</f>
        <v>1212333479.3</v>
      </c>
      <c r="AA1334" s="27">
        <v>0</v>
      </c>
      <c r="AB1334" s="29">
        <f t="shared" ref="AB1334:AB1397" si="179">+Z1334-AA1334</f>
        <v>1212333479.3</v>
      </c>
      <c r="AC1334" s="28">
        <v>0</v>
      </c>
      <c r="AD1334" s="28">
        <v>0</v>
      </c>
      <c r="AE1334" s="28"/>
      <c r="AF1334" s="27">
        <v>0</v>
      </c>
      <c r="AG1334" s="27">
        <f t="shared" si="174"/>
        <v>0</v>
      </c>
      <c r="AH1334" s="27">
        <v>44146</v>
      </c>
      <c r="AI1334" s="29">
        <f t="shared" ref="AI1334:AI1397" si="180">+AB1334+AG1334+AH1334</f>
        <v>1212377625.3</v>
      </c>
    </row>
    <row r="1335" spans="1:35" ht="30" x14ac:dyDescent="0.25">
      <c r="A1335" s="11" t="s">
        <v>1215</v>
      </c>
      <c r="B1335" s="10" t="s">
        <v>2407</v>
      </c>
      <c r="C1335" s="10" t="s">
        <v>1230</v>
      </c>
      <c r="D1335" s="10"/>
      <c r="E1335" s="10" t="s">
        <v>114</v>
      </c>
      <c r="F1335" s="10" t="s">
        <v>1455</v>
      </c>
      <c r="G1335" s="10">
        <v>320097725.22000003</v>
      </c>
      <c r="H1335" s="10">
        <v>0</v>
      </c>
      <c r="I1335" s="10">
        <v>0</v>
      </c>
      <c r="J1335" s="10">
        <v>0</v>
      </c>
      <c r="K1335" s="10">
        <f t="shared" si="173"/>
        <v>320097725.22000003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f t="shared" si="175"/>
        <v>320097725.22000003</v>
      </c>
      <c r="W1335" s="29">
        <v>320097725.22000003</v>
      </c>
      <c r="X1335" s="29">
        <f t="shared" si="176"/>
        <v>0</v>
      </c>
      <c r="Y1335" s="29">
        <f t="shared" si="177"/>
        <v>0</v>
      </c>
      <c r="Z1335" s="29">
        <f t="shared" si="178"/>
        <v>320097725.22000003</v>
      </c>
      <c r="AA1335" s="27">
        <v>320000000</v>
      </c>
      <c r="AB1335" s="29">
        <f t="shared" si="179"/>
        <v>97725.22000002861</v>
      </c>
      <c r="AC1335" s="28">
        <v>0</v>
      </c>
      <c r="AD1335" s="28">
        <v>0</v>
      </c>
      <c r="AE1335" s="28"/>
      <c r="AF1335" s="27">
        <v>0</v>
      </c>
      <c r="AG1335" s="27">
        <f t="shared" si="174"/>
        <v>0</v>
      </c>
      <c r="AH1335" s="27">
        <v>24779</v>
      </c>
      <c r="AI1335" s="29">
        <f t="shared" si="180"/>
        <v>122504.22000002861</v>
      </c>
    </row>
    <row r="1336" spans="1:35" ht="30" x14ac:dyDescent="0.25">
      <c r="A1336" s="11" t="s">
        <v>1215</v>
      </c>
      <c r="B1336" s="10" t="s">
        <v>2407</v>
      </c>
      <c r="C1336" s="10" t="s">
        <v>1230</v>
      </c>
      <c r="D1336" s="10"/>
      <c r="E1336" s="10" t="s">
        <v>932</v>
      </c>
      <c r="F1336" s="10" t="s">
        <v>1456</v>
      </c>
      <c r="G1336" s="10">
        <v>251434902.38999999</v>
      </c>
      <c r="H1336" s="10">
        <v>0</v>
      </c>
      <c r="I1336" s="10">
        <v>0</v>
      </c>
      <c r="J1336" s="10">
        <v>0</v>
      </c>
      <c r="K1336" s="10">
        <f t="shared" si="173"/>
        <v>251434902.38999999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f t="shared" si="175"/>
        <v>251434902.38999999</v>
      </c>
      <c r="W1336" s="29">
        <v>251434902.38999999</v>
      </c>
      <c r="X1336" s="29">
        <f t="shared" si="176"/>
        <v>0</v>
      </c>
      <c r="Y1336" s="29">
        <f t="shared" si="177"/>
        <v>0</v>
      </c>
      <c r="Z1336" s="29">
        <f t="shared" si="178"/>
        <v>251434902.38999999</v>
      </c>
      <c r="AA1336" s="27">
        <v>0</v>
      </c>
      <c r="AB1336" s="29">
        <f t="shared" si="179"/>
        <v>251434902.38999999</v>
      </c>
      <c r="AC1336" s="28">
        <v>0</v>
      </c>
      <c r="AD1336" s="28">
        <v>0</v>
      </c>
      <c r="AE1336" s="28"/>
      <c r="AF1336" s="27">
        <v>0</v>
      </c>
      <c r="AG1336" s="27">
        <f t="shared" si="174"/>
        <v>0</v>
      </c>
      <c r="AH1336" s="27">
        <v>19497</v>
      </c>
      <c r="AI1336" s="29">
        <f t="shared" si="180"/>
        <v>251454399.38999999</v>
      </c>
    </row>
    <row r="1337" spans="1:35" ht="30" x14ac:dyDescent="0.25">
      <c r="A1337" s="11" t="s">
        <v>1215</v>
      </c>
      <c r="B1337" s="10" t="s">
        <v>2407</v>
      </c>
      <c r="C1337" s="10" t="s">
        <v>1230</v>
      </c>
      <c r="D1337" s="10"/>
      <c r="E1337" s="10" t="s">
        <v>115</v>
      </c>
      <c r="F1337" s="10" t="s">
        <v>1457</v>
      </c>
      <c r="G1337" s="10">
        <v>527608796.39999998</v>
      </c>
      <c r="H1337" s="10">
        <v>0</v>
      </c>
      <c r="I1337" s="10">
        <v>0</v>
      </c>
      <c r="J1337" s="10">
        <v>0</v>
      </c>
      <c r="K1337" s="10">
        <f t="shared" si="173"/>
        <v>527608796.39999998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f t="shared" si="175"/>
        <v>527608796.39999998</v>
      </c>
      <c r="W1337" s="29">
        <v>527608796.39999998</v>
      </c>
      <c r="X1337" s="29">
        <f t="shared" si="176"/>
        <v>0</v>
      </c>
      <c r="Y1337" s="29">
        <f t="shared" si="177"/>
        <v>0</v>
      </c>
      <c r="Z1337" s="29">
        <f t="shared" si="178"/>
        <v>527608796.39999998</v>
      </c>
      <c r="AA1337" s="27">
        <v>429655040</v>
      </c>
      <c r="AB1337" s="29">
        <f t="shared" si="179"/>
        <v>97953756.399999976</v>
      </c>
      <c r="AC1337" s="28">
        <v>0</v>
      </c>
      <c r="AD1337" s="28">
        <v>0</v>
      </c>
      <c r="AE1337" s="28"/>
      <c r="AF1337" s="27">
        <v>0</v>
      </c>
      <c r="AG1337" s="27">
        <f t="shared" si="174"/>
        <v>0</v>
      </c>
      <c r="AH1337" s="27">
        <v>40562</v>
      </c>
      <c r="AI1337" s="29">
        <f t="shared" si="180"/>
        <v>97994318.399999976</v>
      </c>
    </row>
    <row r="1338" spans="1:35" ht="30" x14ac:dyDescent="0.25">
      <c r="A1338" s="11" t="s">
        <v>1215</v>
      </c>
      <c r="B1338" s="10" t="s">
        <v>2407</v>
      </c>
      <c r="C1338" s="10" t="s">
        <v>1230</v>
      </c>
      <c r="D1338" s="10"/>
      <c r="E1338" s="10" t="s">
        <v>116</v>
      </c>
      <c r="F1338" s="10" t="s">
        <v>1458</v>
      </c>
      <c r="G1338" s="10">
        <v>422462135.81</v>
      </c>
      <c r="H1338" s="10">
        <v>0</v>
      </c>
      <c r="I1338" s="10">
        <v>0</v>
      </c>
      <c r="J1338" s="10">
        <v>0</v>
      </c>
      <c r="K1338" s="10">
        <f t="shared" si="173"/>
        <v>422462135.81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f t="shared" si="175"/>
        <v>422462135.81</v>
      </c>
      <c r="W1338" s="29">
        <v>422462135.81</v>
      </c>
      <c r="X1338" s="29">
        <f t="shared" si="176"/>
        <v>0</v>
      </c>
      <c r="Y1338" s="29">
        <f t="shared" si="177"/>
        <v>0</v>
      </c>
      <c r="Z1338" s="29">
        <f t="shared" si="178"/>
        <v>422462135.81</v>
      </c>
      <c r="AA1338" s="27">
        <v>0</v>
      </c>
      <c r="AB1338" s="29">
        <f t="shared" si="179"/>
        <v>422462135.81</v>
      </c>
      <c r="AC1338" s="28">
        <v>0</v>
      </c>
      <c r="AD1338" s="28">
        <v>0</v>
      </c>
      <c r="AE1338" s="28"/>
      <c r="AF1338" s="27">
        <v>0</v>
      </c>
      <c r="AG1338" s="27">
        <f t="shared" si="174"/>
        <v>0</v>
      </c>
      <c r="AH1338" s="27">
        <v>32469</v>
      </c>
      <c r="AI1338" s="29">
        <f t="shared" si="180"/>
        <v>422494604.81</v>
      </c>
    </row>
    <row r="1339" spans="1:35" ht="30" x14ac:dyDescent="0.25">
      <c r="A1339" s="11" t="s">
        <v>1215</v>
      </c>
      <c r="B1339" s="10" t="s">
        <v>2407</v>
      </c>
      <c r="C1339" s="10" t="s">
        <v>1230</v>
      </c>
      <c r="D1339" s="10"/>
      <c r="E1339" s="10" t="s">
        <v>117</v>
      </c>
      <c r="F1339" s="10" t="s">
        <v>1459</v>
      </c>
      <c r="G1339" s="10">
        <v>445521729.10000002</v>
      </c>
      <c r="H1339" s="10">
        <v>0</v>
      </c>
      <c r="I1339" s="10">
        <v>0</v>
      </c>
      <c r="J1339" s="10">
        <v>0</v>
      </c>
      <c r="K1339" s="10">
        <f t="shared" si="173"/>
        <v>445521729.10000002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f t="shared" si="175"/>
        <v>445521729.10000002</v>
      </c>
      <c r="W1339" s="29">
        <v>445521729.10000002</v>
      </c>
      <c r="X1339" s="29">
        <f t="shared" si="176"/>
        <v>0</v>
      </c>
      <c r="Y1339" s="29">
        <f t="shared" si="177"/>
        <v>0</v>
      </c>
      <c r="Z1339" s="29">
        <f t="shared" si="178"/>
        <v>445521729.10000002</v>
      </c>
      <c r="AA1339" s="27">
        <v>399874500</v>
      </c>
      <c r="AB1339" s="29">
        <f t="shared" si="179"/>
        <v>45647229.100000024</v>
      </c>
      <c r="AC1339" s="28">
        <v>0</v>
      </c>
      <c r="AD1339" s="28">
        <v>0</v>
      </c>
      <c r="AE1339" s="28"/>
      <c r="AF1339" s="27">
        <v>0</v>
      </c>
      <c r="AG1339" s="27">
        <f t="shared" si="174"/>
        <v>0</v>
      </c>
      <c r="AH1339" s="27">
        <v>30104</v>
      </c>
      <c r="AI1339" s="29">
        <f t="shared" si="180"/>
        <v>45677333.100000024</v>
      </c>
    </row>
    <row r="1340" spans="1:35" ht="30" x14ac:dyDescent="0.25">
      <c r="A1340" s="11" t="s">
        <v>1215</v>
      </c>
      <c r="B1340" s="10" t="s">
        <v>2407</v>
      </c>
      <c r="C1340" s="10" t="s">
        <v>1230</v>
      </c>
      <c r="D1340" s="10"/>
      <c r="E1340" s="10" t="s">
        <v>118</v>
      </c>
      <c r="F1340" s="10" t="s">
        <v>1460</v>
      </c>
      <c r="G1340" s="10">
        <v>450845814.88999999</v>
      </c>
      <c r="H1340" s="10">
        <v>0</v>
      </c>
      <c r="I1340" s="10">
        <v>0</v>
      </c>
      <c r="J1340" s="10">
        <v>0</v>
      </c>
      <c r="K1340" s="10">
        <f t="shared" si="173"/>
        <v>450845814.88999999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f t="shared" si="175"/>
        <v>450845814.88999999</v>
      </c>
      <c r="W1340" s="29">
        <v>450845814.88999999</v>
      </c>
      <c r="X1340" s="29">
        <f t="shared" si="176"/>
        <v>0</v>
      </c>
      <c r="Y1340" s="29">
        <f t="shared" si="177"/>
        <v>0</v>
      </c>
      <c r="Z1340" s="29">
        <f t="shared" si="178"/>
        <v>450845814.88999999</v>
      </c>
      <c r="AA1340" s="27">
        <v>0</v>
      </c>
      <c r="AB1340" s="29">
        <f t="shared" si="179"/>
        <v>450845814.88999999</v>
      </c>
      <c r="AC1340" s="28">
        <v>0</v>
      </c>
      <c r="AD1340" s="28">
        <v>0</v>
      </c>
      <c r="AE1340" s="28"/>
      <c r="AF1340" s="27">
        <v>0</v>
      </c>
      <c r="AG1340" s="27">
        <f t="shared" si="174"/>
        <v>0</v>
      </c>
      <c r="AH1340" s="27">
        <v>34794</v>
      </c>
      <c r="AI1340" s="29">
        <f t="shared" si="180"/>
        <v>450880608.88999999</v>
      </c>
    </row>
    <row r="1341" spans="1:35" ht="30" x14ac:dyDescent="0.25">
      <c r="A1341" s="11" t="s">
        <v>1215</v>
      </c>
      <c r="B1341" s="10" t="s">
        <v>2407</v>
      </c>
      <c r="C1341" s="10" t="s">
        <v>1230</v>
      </c>
      <c r="D1341" s="10"/>
      <c r="E1341" s="10" t="s">
        <v>843</v>
      </c>
      <c r="F1341" s="10" t="s">
        <v>1461</v>
      </c>
      <c r="G1341" s="10">
        <v>345153107.20999998</v>
      </c>
      <c r="H1341" s="10">
        <v>0</v>
      </c>
      <c r="I1341" s="10">
        <v>0</v>
      </c>
      <c r="J1341" s="10">
        <v>0</v>
      </c>
      <c r="K1341" s="10">
        <f t="shared" si="173"/>
        <v>345153107.20999998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f t="shared" si="175"/>
        <v>345153107.20999998</v>
      </c>
      <c r="W1341" s="29">
        <v>345153107.20999998</v>
      </c>
      <c r="X1341" s="29">
        <f t="shared" si="176"/>
        <v>0</v>
      </c>
      <c r="Y1341" s="29">
        <f t="shared" si="177"/>
        <v>0</v>
      </c>
      <c r="Z1341" s="29">
        <f t="shared" si="178"/>
        <v>345153107.20999998</v>
      </c>
      <c r="AA1341" s="27">
        <v>0</v>
      </c>
      <c r="AB1341" s="29">
        <f t="shared" si="179"/>
        <v>345153107.20999998</v>
      </c>
      <c r="AC1341" s="28">
        <v>0</v>
      </c>
      <c r="AD1341" s="28">
        <v>0</v>
      </c>
      <c r="AE1341" s="28"/>
      <c r="AF1341" s="27">
        <v>0</v>
      </c>
      <c r="AG1341" s="27">
        <f t="shared" si="174"/>
        <v>0</v>
      </c>
      <c r="AH1341" s="27">
        <v>26621</v>
      </c>
      <c r="AI1341" s="29">
        <f t="shared" si="180"/>
        <v>345179728.20999998</v>
      </c>
    </row>
    <row r="1342" spans="1:35" ht="30" x14ac:dyDescent="0.25">
      <c r="A1342" s="11" t="s">
        <v>1215</v>
      </c>
      <c r="B1342" s="10" t="s">
        <v>2407</v>
      </c>
      <c r="C1342" s="10" t="s">
        <v>1230</v>
      </c>
      <c r="D1342" s="10"/>
      <c r="E1342" s="10" t="s">
        <v>933</v>
      </c>
      <c r="F1342" s="10" t="s">
        <v>1462</v>
      </c>
      <c r="G1342" s="10">
        <v>477212502.19</v>
      </c>
      <c r="H1342" s="10">
        <v>0</v>
      </c>
      <c r="I1342" s="10">
        <v>0</v>
      </c>
      <c r="J1342" s="10">
        <v>0</v>
      </c>
      <c r="K1342" s="10">
        <f t="shared" si="173"/>
        <v>477212502.19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f t="shared" si="175"/>
        <v>477212502.19</v>
      </c>
      <c r="W1342" s="29">
        <v>477212502.19</v>
      </c>
      <c r="X1342" s="29">
        <f t="shared" si="176"/>
        <v>0</v>
      </c>
      <c r="Y1342" s="29">
        <f t="shared" si="177"/>
        <v>0</v>
      </c>
      <c r="Z1342" s="29">
        <f t="shared" si="178"/>
        <v>477212502.19</v>
      </c>
      <c r="AA1342" s="27">
        <v>0</v>
      </c>
      <c r="AB1342" s="29">
        <f t="shared" si="179"/>
        <v>477212502.19</v>
      </c>
      <c r="AC1342" s="28">
        <v>0</v>
      </c>
      <c r="AD1342" s="28">
        <v>0</v>
      </c>
      <c r="AE1342" s="28"/>
      <c r="AF1342" s="27">
        <v>0</v>
      </c>
      <c r="AG1342" s="27">
        <f t="shared" si="174"/>
        <v>0</v>
      </c>
      <c r="AH1342" s="27">
        <v>36924</v>
      </c>
      <c r="AI1342" s="29">
        <f t="shared" si="180"/>
        <v>477249426.19</v>
      </c>
    </row>
    <row r="1343" spans="1:35" ht="30" x14ac:dyDescent="0.25">
      <c r="A1343" s="11" t="s">
        <v>1215</v>
      </c>
      <c r="B1343" s="10" t="s">
        <v>2407</v>
      </c>
      <c r="C1343" s="10" t="s">
        <v>1230</v>
      </c>
      <c r="D1343" s="10"/>
      <c r="E1343" s="10" t="s">
        <v>934</v>
      </c>
      <c r="F1343" s="10" t="s">
        <v>1463</v>
      </c>
      <c r="G1343" s="10">
        <v>175754504.72</v>
      </c>
      <c r="H1343" s="10">
        <v>0</v>
      </c>
      <c r="I1343" s="10">
        <v>0</v>
      </c>
      <c r="J1343" s="10">
        <v>0</v>
      </c>
      <c r="K1343" s="10">
        <f t="shared" ref="K1343:K1406" si="181">SUM(G1343:J1343)</f>
        <v>175754504.72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f t="shared" si="175"/>
        <v>175754504.72</v>
      </c>
      <c r="W1343" s="29">
        <v>175754504.72</v>
      </c>
      <c r="X1343" s="29">
        <f t="shared" si="176"/>
        <v>0</v>
      </c>
      <c r="Y1343" s="29">
        <f t="shared" si="177"/>
        <v>0</v>
      </c>
      <c r="Z1343" s="29">
        <f t="shared" si="178"/>
        <v>175754504.72</v>
      </c>
      <c r="AA1343" s="27">
        <v>0</v>
      </c>
      <c r="AB1343" s="29">
        <f t="shared" si="179"/>
        <v>175754504.72</v>
      </c>
      <c r="AC1343" s="28">
        <v>0</v>
      </c>
      <c r="AD1343" s="28">
        <v>0</v>
      </c>
      <c r="AE1343" s="28"/>
      <c r="AF1343" s="27">
        <v>0</v>
      </c>
      <c r="AG1343" s="27">
        <f t="shared" si="174"/>
        <v>0</v>
      </c>
      <c r="AH1343" s="27">
        <v>13658</v>
      </c>
      <c r="AI1343" s="29">
        <f t="shared" si="180"/>
        <v>175768162.72</v>
      </c>
    </row>
    <row r="1344" spans="1:35" ht="30" x14ac:dyDescent="0.25">
      <c r="A1344" s="11" t="s">
        <v>1215</v>
      </c>
      <c r="B1344" s="10" t="s">
        <v>2407</v>
      </c>
      <c r="C1344" s="10" t="s">
        <v>1230</v>
      </c>
      <c r="D1344" s="10"/>
      <c r="E1344" s="10" t="s">
        <v>119</v>
      </c>
      <c r="F1344" s="10" t="s">
        <v>1464</v>
      </c>
      <c r="G1344" s="10">
        <v>276357368.91000003</v>
      </c>
      <c r="H1344" s="10">
        <v>0</v>
      </c>
      <c r="I1344" s="10">
        <v>0</v>
      </c>
      <c r="J1344" s="10">
        <v>0</v>
      </c>
      <c r="K1344" s="10">
        <f t="shared" si="181"/>
        <v>276357368.91000003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f t="shared" si="175"/>
        <v>276357368.91000003</v>
      </c>
      <c r="W1344" s="29">
        <v>276357368.91000003</v>
      </c>
      <c r="X1344" s="29">
        <f t="shared" si="176"/>
        <v>0</v>
      </c>
      <c r="Y1344" s="29">
        <f t="shared" si="177"/>
        <v>0</v>
      </c>
      <c r="Z1344" s="29">
        <f t="shared" si="178"/>
        <v>276357368.91000003</v>
      </c>
      <c r="AA1344" s="27">
        <v>0</v>
      </c>
      <c r="AB1344" s="29">
        <f t="shared" si="179"/>
        <v>276357368.91000003</v>
      </c>
      <c r="AC1344" s="28">
        <v>0</v>
      </c>
      <c r="AD1344" s="28">
        <v>0</v>
      </c>
      <c r="AE1344" s="28"/>
      <c r="AF1344" s="27">
        <v>0</v>
      </c>
      <c r="AG1344" s="27">
        <f t="shared" si="174"/>
        <v>0</v>
      </c>
      <c r="AH1344" s="27">
        <v>21310</v>
      </c>
      <c r="AI1344" s="29">
        <f t="shared" si="180"/>
        <v>276378678.91000003</v>
      </c>
    </row>
    <row r="1345" spans="1:35" ht="30" x14ac:dyDescent="0.25">
      <c r="A1345" s="11" t="s">
        <v>1215</v>
      </c>
      <c r="B1345" s="10" t="s">
        <v>2407</v>
      </c>
      <c r="C1345" s="10" t="s">
        <v>1230</v>
      </c>
      <c r="D1345" s="10"/>
      <c r="E1345" s="10" t="s">
        <v>935</v>
      </c>
      <c r="F1345" s="10" t="s">
        <v>1465</v>
      </c>
      <c r="G1345" s="10">
        <v>183577721.16</v>
      </c>
      <c r="H1345" s="10">
        <v>0</v>
      </c>
      <c r="I1345" s="10">
        <v>0</v>
      </c>
      <c r="J1345" s="10">
        <v>0</v>
      </c>
      <c r="K1345" s="10">
        <f t="shared" si="181"/>
        <v>183577721.16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f t="shared" si="175"/>
        <v>183577721.16</v>
      </c>
      <c r="W1345" s="29">
        <v>183577721.16</v>
      </c>
      <c r="X1345" s="29">
        <f t="shared" si="176"/>
        <v>0</v>
      </c>
      <c r="Y1345" s="29">
        <f t="shared" si="177"/>
        <v>0</v>
      </c>
      <c r="Z1345" s="29">
        <f t="shared" si="178"/>
        <v>183577721.16</v>
      </c>
      <c r="AA1345" s="27">
        <v>0</v>
      </c>
      <c r="AB1345" s="29">
        <f t="shared" si="179"/>
        <v>183577721.16</v>
      </c>
      <c r="AC1345" s="28">
        <v>0</v>
      </c>
      <c r="AD1345" s="28">
        <v>0</v>
      </c>
      <c r="AE1345" s="28"/>
      <c r="AF1345" s="27">
        <v>0</v>
      </c>
      <c r="AG1345" s="27">
        <f t="shared" si="174"/>
        <v>0</v>
      </c>
      <c r="AH1345" s="27">
        <v>14157</v>
      </c>
      <c r="AI1345" s="29">
        <f t="shared" si="180"/>
        <v>183591878.16</v>
      </c>
    </row>
    <row r="1346" spans="1:35" ht="30" x14ac:dyDescent="0.25">
      <c r="A1346" s="11" t="s">
        <v>1215</v>
      </c>
      <c r="B1346" s="10" t="s">
        <v>2407</v>
      </c>
      <c r="C1346" s="10" t="s">
        <v>1230</v>
      </c>
      <c r="D1346" s="10"/>
      <c r="E1346" s="10" t="s">
        <v>936</v>
      </c>
      <c r="F1346" s="10" t="s">
        <v>1466</v>
      </c>
      <c r="G1346" s="10">
        <v>291951661.97000003</v>
      </c>
      <c r="H1346" s="10">
        <v>0</v>
      </c>
      <c r="I1346" s="10">
        <v>0</v>
      </c>
      <c r="J1346" s="10">
        <v>0</v>
      </c>
      <c r="K1346" s="10">
        <f t="shared" si="181"/>
        <v>291951661.97000003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f t="shared" si="175"/>
        <v>291951661.97000003</v>
      </c>
      <c r="W1346" s="29">
        <v>291951661.97000003</v>
      </c>
      <c r="X1346" s="29">
        <f t="shared" si="176"/>
        <v>0</v>
      </c>
      <c r="Y1346" s="29">
        <f t="shared" si="177"/>
        <v>0</v>
      </c>
      <c r="Z1346" s="29">
        <f t="shared" si="178"/>
        <v>291951661.97000003</v>
      </c>
      <c r="AA1346" s="27">
        <v>281951661</v>
      </c>
      <c r="AB1346" s="29">
        <f t="shared" si="179"/>
        <v>10000000.970000029</v>
      </c>
      <c r="AC1346" s="28">
        <v>0</v>
      </c>
      <c r="AD1346" s="28">
        <v>0</v>
      </c>
      <c r="AE1346" s="28"/>
      <c r="AF1346" s="27">
        <v>0</v>
      </c>
      <c r="AG1346" s="27">
        <f t="shared" si="174"/>
        <v>0</v>
      </c>
      <c r="AH1346" s="27">
        <v>22667</v>
      </c>
      <c r="AI1346" s="29">
        <f t="shared" si="180"/>
        <v>10022667.970000029</v>
      </c>
    </row>
    <row r="1347" spans="1:35" ht="30" x14ac:dyDescent="0.25">
      <c r="A1347" s="11" t="s">
        <v>1215</v>
      </c>
      <c r="B1347" s="10" t="s">
        <v>2407</v>
      </c>
      <c r="C1347" s="10" t="s">
        <v>1230</v>
      </c>
      <c r="D1347" s="10"/>
      <c r="E1347" s="10" t="s">
        <v>937</v>
      </c>
      <c r="F1347" s="10" t="s">
        <v>1467</v>
      </c>
      <c r="G1347" s="10">
        <v>283656144.81</v>
      </c>
      <c r="H1347" s="10">
        <v>0</v>
      </c>
      <c r="I1347" s="10">
        <v>0</v>
      </c>
      <c r="J1347" s="10">
        <v>0</v>
      </c>
      <c r="K1347" s="10">
        <f t="shared" si="181"/>
        <v>283656144.81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f t="shared" si="175"/>
        <v>283656144.81</v>
      </c>
      <c r="W1347" s="29">
        <v>283656144.81</v>
      </c>
      <c r="X1347" s="29">
        <f t="shared" si="176"/>
        <v>0</v>
      </c>
      <c r="Y1347" s="29">
        <f t="shared" si="177"/>
        <v>0</v>
      </c>
      <c r="Z1347" s="29">
        <f t="shared" si="178"/>
        <v>283656144.81</v>
      </c>
      <c r="AA1347" s="27">
        <v>0</v>
      </c>
      <c r="AB1347" s="29">
        <f t="shared" si="179"/>
        <v>283656144.81</v>
      </c>
      <c r="AC1347" s="28">
        <v>0</v>
      </c>
      <c r="AD1347" s="28">
        <v>0</v>
      </c>
      <c r="AE1347" s="28"/>
      <c r="AF1347" s="27">
        <v>0</v>
      </c>
      <c r="AG1347" s="27">
        <f t="shared" si="174"/>
        <v>0</v>
      </c>
      <c r="AH1347" s="27">
        <v>22131</v>
      </c>
      <c r="AI1347" s="29">
        <f t="shared" si="180"/>
        <v>283678275.81</v>
      </c>
    </row>
    <row r="1348" spans="1:35" ht="30" x14ac:dyDescent="0.25">
      <c r="A1348" s="11" t="s">
        <v>1215</v>
      </c>
      <c r="B1348" s="10" t="s">
        <v>2407</v>
      </c>
      <c r="C1348" s="10" t="s">
        <v>1230</v>
      </c>
      <c r="D1348" s="10"/>
      <c r="E1348" s="10" t="s">
        <v>938</v>
      </c>
      <c r="F1348" s="10" t="s">
        <v>1468</v>
      </c>
      <c r="G1348" s="10">
        <v>610609023.53999996</v>
      </c>
      <c r="H1348" s="10">
        <v>0</v>
      </c>
      <c r="I1348" s="10">
        <v>0</v>
      </c>
      <c r="J1348" s="10">
        <v>0</v>
      </c>
      <c r="K1348" s="10">
        <f t="shared" si="181"/>
        <v>610609023.53999996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f t="shared" si="175"/>
        <v>610609023.53999996</v>
      </c>
      <c r="W1348" s="29">
        <v>610609023.53999996</v>
      </c>
      <c r="X1348" s="29">
        <f t="shared" si="176"/>
        <v>0</v>
      </c>
      <c r="Y1348" s="29">
        <f t="shared" si="177"/>
        <v>0</v>
      </c>
      <c r="Z1348" s="29">
        <f t="shared" si="178"/>
        <v>610609023.53999996</v>
      </c>
      <c r="AA1348" s="27">
        <v>0</v>
      </c>
      <c r="AB1348" s="29">
        <f t="shared" si="179"/>
        <v>610609023.53999996</v>
      </c>
      <c r="AC1348" s="28">
        <v>0</v>
      </c>
      <c r="AD1348" s="28">
        <v>0</v>
      </c>
      <c r="AE1348" s="28"/>
      <c r="AF1348" s="27">
        <v>0</v>
      </c>
      <c r="AG1348" s="27">
        <f t="shared" si="174"/>
        <v>0</v>
      </c>
      <c r="AH1348" s="27">
        <v>46873</v>
      </c>
      <c r="AI1348" s="29">
        <f t="shared" si="180"/>
        <v>610655896.53999996</v>
      </c>
    </row>
    <row r="1349" spans="1:35" ht="30" x14ac:dyDescent="0.25">
      <c r="A1349" s="11" t="s">
        <v>1215</v>
      </c>
      <c r="B1349" s="10" t="s">
        <v>2407</v>
      </c>
      <c r="C1349" s="10" t="s">
        <v>1230</v>
      </c>
      <c r="D1349" s="10"/>
      <c r="E1349" s="10" t="s">
        <v>939</v>
      </c>
      <c r="F1349" s="10" t="s">
        <v>1469</v>
      </c>
      <c r="G1349" s="10">
        <v>350367557.44</v>
      </c>
      <c r="H1349" s="10">
        <v>0</v>
      </c>
      <c r="I1349" s="10">
        <v>0</v>
      </c>
      <c r="J1349" s="10">
        <v>0</v>
      </c>
      <c r="K1349" s="10">
        <f t="shared" si="181"/>
        <v>350367557.44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f t="shared" si="175"/>
        <v>350367557.44</v>
      </c>
      <c r="W1349" s="29">
        <v>350367557.44</v>
      </c>
      <c r="X1349" s="29">
        <f t="shared" si="176"/>
        <v>0</v>
      </c>
      <c r="Y1349" s="29">
        <f t="shared" si="177"/>
        <v>0</v>
      </c>
      <c r="Z1349" s="29">
        <f t="shared" si="178"/>
        <v>350367557.44</v>
      </c>
      <c r="AA1349" s="27">
        <v>0</v>
      </c>
      <c r="AB1349" s="29">
        <f t="shared" si="179"/>
        <v>350367557.44</v>
      </c>
      <c r="AC1349" s="28">
        <v>0</v>
      </c>
      <c r="AD1349" s="28">
        <v>0</v>
      </c>
      <c r="AE1349" s="28"/>
      <c r="AF1349" s="27">
        <v>0</v>
      </c>
      <c r="AG1349" s="27">
        <f t="shared" si="174"/>
        <v>0</v>
      </c>
      <c r="AH1349" s="27">
        <v>27031</v>
      </c>
      <c r="AI1349" s="29">
        <f t="shared" si="180"/>
        <v>350394588.44</v>
      </c>
    </row>
    <row r="1350" spans="1:35" ht="30" x14ac:dyDescent="0.25">
      <c r="A1350" s="11" t="s">
        <v>1215</v>
      </c>
      <c r="B1350" s="10" t="s">
        <v>2407</v>
      </c>
      <c r="C1350" s="10" t="s">
        <v>1230</v>
      </c>
      <c r="D1350" s="10"/>
      <c r="E1350" s="10" t="s">
        <v>120</v>
      </c>
      <c r="F1350" s="10" t="s">
        <v>1470</v>
      </c>
      <c r="G1350" s="10">
        <v>428097378.17000002</v>
      </c>
      <c r="H1350" s="10">
        <v>0</v>
      </c>
      <c r="I1350" s="10">
        <v>0</v>
      </c>
      <c r="J1350" s="10">
        <v>0</v>
      </c>
      <c r="K1350" s="10">
        <f t="shared" si="181"/>
        <v>428097378.17000002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f t="shared" si="175"/>
        <v>428097378.17000002</v>
      </c>
      <c r="W1350" s="29">
        <v>428097378.17000002</v>
      </c>
      <c r="X1350" s="29">
        <f t="shared" si="176"/>
        <v>0</v>
      </c>
      <c r="Y1350" s="29">
        <f t="shared" si="177"/>
        <v>0</v>
      </c>
      <c r="Z1350" s="29">
        <f t="shared" si="178"/>
        <v>428097378.17000002</v>
      </c>
      <c r="AA1350" s="27">
        <v>0</v>
      </c>
      <c r="AB1350" s="29">
        <f t="shared" si="179"/>
        <v>428097378.17000002</v>
      </c>
      <c r="AC1350" s="28">
        <v>0</v>
      </c>
      <c r="AD1350" s="28">
        <v>0</v>
      </c>
      <c r="AE1350" s="28"/>
      <c r="AF1350" s="27">
        <v>0</v>
      </c>
      <c r="AG1350" s="27">
        <f t="shared" si="174"/>
        <v>0</v>
      </c>
      <c r="AH1350" s="27">
        <v>32933</v>
      </c>
      <c r="AI1350" s="29">
        <f t="shared" si="180"/>
        <v>428130311.17000002</v>
      </c>
    </row>
    <row r="1351" spans="1:35" ht="30" x14ac:dyDescent="0.25">
      <c r="A1351" s="11" t="s">
        <v>1215</v>
      </c>
      <c r="B1351" s="10" t="s">
        <v>2407</v>
      </c>
      <c r="C1351" s="10" t="s">
        <v>1230</v>
      </c>
      <c r="D1351" s="10"/>
      <c r="E1351" s="10" t="s">
        <v>121</v>
      </c>
      <c r="F1351" s="10" t="s">
        <v>1471</v>
      </c>
      <c r="G1351" s="10">
        <v>323876615.62</v>
      </c>
      <c r="H1351" s="10">
        <v>0</v>
      </c>
      <c r="I1351" s="10">
        <v>0</v>
      </c>
      <c r="J1351" s="10">
        <v>0</v>
      </c>
      <c r="K1351" s="10">
        <f t="shared" si="181"/>
        <v>323876615.62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f t="shared" si="175"/>
        <v>323876615.62</v>
      </c>
      <c r="W1351" s="29">
        <v>323876615.62</v>
      </c>
      <c r="X1351" s="29">
        <f t="shared" si="176"/>
        <v>0</v>
      </c>
      <c r="Y1351" s="29">
        <f t="shared" si="177"/>
        <v>0</v>
      </c>
      <c r="Z1351" s="29">
        <f t="shared" si="178"/>
        <v>323876615.62</v>
      </c>
      <c r="AA1351" s="27">
        <v>0</v>
      </c>
      <c r="AB1351" s="29">
        <f t="shared" si="179"/>
        <v>323876615.62</v>
      </c>
      <c r="AC1351" s="28">
        <v>0</v>
      </c>
      <c r="AD1351" s="28">
        <v>0</v>
      </c>
      <c r="AE1351" s="28"/>
      <c r="AF1351" s="27">
        <v>0</v>
      </c>
      <c r="AG1351" s="27">
        <f t="shared" si="174"/>
        <v>0</v>
      </c>
      <c r="AH1351" s="27">
        <v>24973</v>
      </c>
      <c r="AI1351" s="29">
        <f t="shared" si="180"/>
        <v>323901588.62</v>
      </c>
    </row>
    <row r="1352" spans="1:35" ht="30" x14ac:dyDescent="0.25">
      <c r="A1352" s="11" t="s">
        <v>1215</v>
      </c>
      <c r="B1352" s="10" t="s">
        <v>2407</v>
      </c>
      <c r="C1352" s="10" t="s">
        <v>1230</v>
      </c>
      <c r="D1352" s="10"/>
      <c r="E1352" s="10" t="s">
        <v>122</v>
      </c>
      <c r="F1352" s="10" t="s">
        <v>1472</v>
      </c>
      <c r="G1352" s="10">
        <v>385375280.61000001</v>
      </c>
      <c r="H1352" s="10">
        <v>0</v>
      </c>
      <c r="I1352" s="10">
        <v>0</v>
      </c>
      <c r="J1352" s="10">
        <v>0</v>
      </c>
      <c r="K1352" s="10">
        <f t="shared" si="181"/>
        <v>385375280.61000001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f t="shared" si="175"/>
        <v>385375280.61000001</v>
      </c>
      <c r="W1352" s="29">
        <v>385375280.61000001</v>
      </c>
      <c r="X1352" s="29">
        <f t="shared" si="176"/>
        <v>0</v>
      </c>
      <c r="Y1352" s="29">
        <f t="shared" si="177"/>
        <v>0</v>
      </c>
      <c r="Z1352" s="29">
        <f t="shared" si="178"/>
        <v>385375280.61000001</v>
      </c>
      <c r="AA1352" s="27">
        <v>0</v>
      </c>
      <c r="AB1352" s="29">
        <f t="shared" si="179"/>
        <v>385375280.61000001</v>
      </c>
      <c r="AC1352" s="28">
        <v>0</v>
      </c>
      <c r="AD1352" s="28">
        <v>0</v>
      </c>
      <c r="AE1352" s="28"/>
      <c r="AF1352" s="27">
        <v>0</v>
      </c>
      <c r="AG1352" s="27">
        <f t="shared" si="174"/>
        <v>0</v>
      </c>
      <c r="AH1352" s="27">
        <v>29599</v>
      </c>
      <c r="AI1352" s="29">
        <f t="shared" si="180"/>
        <v>385404879.61000001</v>
      </c>
    </row>
    <row r="1353" spans="1:35" ht="30" x14ac:dyDescent="0.25">
      <c r="A1353" s="11" t="s">
        <v>1215</v>
      </c>
      <c r="B1353" s="10" t="s">
        <v>2407</v>
      </c>
      <c r="C1353" s="10" t="s">
        <v>1230</v>
      </c>
      <c r="D1353" s="10"/>
      <c r="E1353" s="10" t="s">
        <v>123</v>
      </c>
      <c r="F1353" s="10" t="s">
        <v>1473</v>
      </c>
      <c r="G1353" s="10">
        <v>375751371.74000001</v>
      </c>
      <c r="H1353" s="10">
        <v>0</v>
      </c>
      <c r="I1353" s="10">
        <v>0</v>
      </c>
      <c r="J1353" s="10">
        <v>0</v>
      </c>
      <c r="K1353" s="10">
        <f t="shared" si="181"/>
        <v>375751371.74000001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f t="shared" si="175"/>
        <v>375751371.74000001</v>
      </c>
      <c r="W1353" s="29">
        <v>375751371.74000001</v>
      </c>
      <c r="X1353" s="29">
        <f t="shared" si="176"/>
        <v>0</v>
      </c>
      <c r="Y1353" s="29">
        <f t="shared" si="177"/>
        <v>0</v>
      </c>
      <c r="Z1353" s="29">
        <f t="shared" si="178"/>
        <v>375751371.74000001</v>
      </c>
      <c r="AA1353" s="27">
        <v>0</v>
      </c>
      <c r="AB1353" s="29">
        <f t="shared" si="179"/>
        <v>375751371.74000001</v>
      </c>
      <c r="AC1353" s="28">
        <v>0</v>
      </c>
      <c r="AD1353" s="28">
        <v>0</v>
      </c>
      <c r="AE1353" s="28"/>
      <c r="AF1353" s="27">
        <v>0</v>
      </c>
      <c r="AG1353" s="27">
        <f t="shared" si="174"/>
        <v>0</v>
      </c>
      <c r="AH1353" s="27">
        <v>28832</v>
      </c>
      <c r="AI1353" s="29">
        <f t="shared" si="180"/>
        <v>375780203.74000001</v>
      </c>
    </row>
    <row r="1354" spans="1:35" ht="30" x14ac:dyDescent="0.25">
      <c r="A1354" s="11" t="s">
        <v>1215</v>
      </c>
      <c r="B1354" s="10" t="s">
        <v>2407</v>
      </c>
      <c r="C1354" s="10" t="s">
        <v>1230</v>
      </c>
      <c r="D1354" s="10"/>
      <c r="E1354" s="10" t="s">
        <v>124</v>
      </c>
      <c r="F1354" s="10" t="s">
        <v>1474</v>
      </c>
      <c r="G1354" s="10">
        <v>498921820.01999998</v>
      </c>
      <c r="H1354" s="10">
        <v>0</v>
      </c>
      <c r="I1354" s="10">
        <v>0</v>
      </c>
      <c r="J1354" s="10">
        <v>0</v>
      </c>
      <c r="K1354" s="10">
        <f t="shared" si="181"/>
        <v>498921820.01999998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f t="shared" si="175"/>
        <v>498921820.01999998</v>
      </c>
      <c r="W1354" s="29">
        <v>498921820.01999998</v>
      </c>
      <c r="X1354" s="29">
        <f t="shared" si="176"/>
        <v>0</v>
      </c>
      <c r="Y1354" s="29">
        <f t="shared" si="177"/>
        <v>0</v>
      </c>
      <c r="Z1354" s="29">
        <f t="shared" si="178"/>
        <v>498921820.01999998</v>
      </c>
      <c r="AA1354" s="27">
        <v>0</v>
      </c>
      <c r="AB1354" s="29">
        <f t="shared" si="179"/>
        <v>498921820.01999998</v>
      </c>
      <c r="AC1354" s="28">
        <v>0</v>
      </c>
      <c r="AD1354" s="28">
        <v>0</v>
      </c>
      <c r="AE1354" s="28"/>
      <c r="AF1354" s="27">
        <v>0</v>
      </c>
      <c r="AG1354" s="27">
        <f t="shared" ref="AG1354:AG1417" si="182">SUM(AC1354:AF1354)</f>
        <v>0</v>
      </c>
      <c r="AH1354" s="27">
        <v>38316</v>
      </c>
      <c r="AI1354" s="29">
        <f t="shared" si="180"/>
        <v>498960136.01999998</v>
      </c>
    </row>
    <row r="1355" spans="1:35" ht="30" x14ac:dyDescent="0.25">
      <c r="A1355" s="11" t="s">
        <v>1215</v>
      </c>
      <c r="B1355" s="10" t="s">
        <v>2407</v>
      </c>
      <c r="C1355" s="10" t="s">
        <v>1230</v>
      </c>
      <c r="D1355" s="10"/>
      <c r="E1355" s="10" t="s">
        <v>125</v>
      </c>
      <c r="F1355" s="10" t="s">
        <v>1475</v>
      </c>
      <c r="G1355" s="10">
        <v>455237283.39999998</v>
      </c>
      <c r="H1355" s="10">
        <v>0</v>
      </c>
      <c r="I1355" s="10">
        <v>0</v>
      </c>
      <c r="J1355" s="10">
        <v>0</v>
      </c>
      <c r="K1355" s="10">
        <f t="shared" si="181"/>
        <v>455237283.39999998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f t="shared" si="175"/>
        <v>455237283.39999998</v>
      </c>
      <c r="W1355" s="29">
        <v>455237283.39999998</v>
      </c>
      <c r="X1355" s="29">
        <f t="shared" si="176"/>
        <v>0</v>
      </c>
      <c r="Y1355" s="29">
        <f t="shared" si="177"/>
        <v>0</v>
      </c>
      <c r="Z1355" s="29">
        <f t="shared" si="178"/>
        <v>455237283.39999998</v>
      </c>
      <c r="AA1355" s="27">
        <v>0</v>
      </c>
      <c r="AB1355" s="29">
        <f t="shared" si="179"/>
        <v>455237283.39999998</v>
      </c>
      <c r="AC1355" s="28">
        <v>0</v>
      </c>
      <c r="AD1355" s="28">
        <v>0</v>
      </c>
      <c r="AE1355" s="28"/>
      <c r="AF1355" s="27">
        <v>0</v>
      </c>
      <c r="AG1355" s="27">
        <f t="shared" si="182"/>
        <v>0</v>
      </c>
      <c r="AH1355" s="27">
        <v>26132</v>
      </c>
      <c r="AI1355" s="29">
        <f t="shared" si="180"/>
        <v>455263415.39999998</v>
      </c>
    </row>
    <row r="1356" spans="1:35" ht="30" x14ac:dyDescent="0.25">
      <c r="A1356" s="11" t="s">
        <v>1215</v>
      </c>
      <c r="B1356" s="10" t="s">
        <v>2407</v>
      </c>
      <c r="C1356" s="10" t="s">
        <v>1230</v>
      </c>
      <c r="D1356" s="10"/>
      <c r="E1356" s="10" t="s">
        <v>126</v>
      </c>
      <c r="F1356" s="10" t="s">
        <v>1476</v>
      </c>
      <c r="G1356" s="10">
        <v>303986944.63</v>
      </c>
      <c r="H1356" s="10">
        <v>0</v>
      </c>
      <c r="I1356" s="10">
        <v>0</v>
      </c>
      <c r="J1356" s="10">
        <v>0</v>
      </c>
      <c r="K1356" s="10">
        <f t="shared" si="181"/>
        <v>303986944.63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f t="shared" si="175"/>
        <v>303986944.63</v>
      </c>
      <c r="W1356" s="29">
        <v>303986944.63</v>
      </c>
      <c r="X1356" s="29">
        <f t="shared" si="176"/>
        <v>0</v>
      </c>
      <c r="Y1356" s="29">
        <f t="shared" si="177"/>
        <v>0</v>
      </c>
      <c r="Z1356" s="29">
        <f t="shared" si="178"/>
        <v>303986944.63</v>
      </c>
      <c r="AA1356" s="27">
        <v>0</v>
      </c>
      <c r="AB1356" s="29">
        <f t="shared" si="179"/>
        <v>303986944.63</v>
      </c>
      <c r="AC1356" s="28">
        <v>0</v>
      </c>
      <c r="AD1356" s="28">
        <v>0</v>
      </c>
      <c r="AE1356" s="28"/>
      <c r="AF1356" s="27">
        <v>0</v>
      </c>
      <c r="AG1356" s="27">
        <f t="shared" si="182"/>
        <v>0</v>
      </c>
      <c r="AH1356" s="27">
        <v>23401</v>
      </c>
      <c r="AI1356" s="29">
        <f t="shared" si="180"/>
        <v>304010345.63</v>
      </c>
    </row>
    <row r="1357" spans="1:35" ht="30" x14ac:dyDescent="0.25">
      <c r="A1357" s="11" t="s">
        <v>1215</v>
      </c>
      <c r="B1357" s="10" t="s">
        <v>2407</v>
      </c>
      <c r="C1357" s="10" t="s">
        <v>1230</v>
      </c>
      <c r="D1357" s="10"/>
      <c r="E1357" s="10" t="s">
        <v>127</v>
      </c>
      <c r="F1357" s="10" t="s">
        <v>1477</v>
      </c>
      <c r="G1357" s="10">
        <v>213864546.59999999</v>
      </c>
      <c r="H1357" s="10">
        <v>0</v>
      </c>
      <c r="I1357" s="10">
        <v>0</v>
      </c>
      <c r="J1357" s="10">
        <v>0</v>
      </c>
      <c r="K1357" s="10">
        <f t="shared" si="181"/>
        <v>213864546.59999999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f t="shared" si="175"/>
        <v>213864546.59999999</v>
      </c>
      <c r="W1357" s="29">
        <v>213864546.59999999</v>
      </c>
      <c r="X1357" s="29">
        <f t="shared" si="176"/>
        <v>0</v>
      </c>
      <c r="Y1357" s="29">
        <f t="shared" si="177"/>
        <v>0</v>
      </c>
      <c r="Z1357" s="29">
        <f t="shared" si="178"/>
        <v>213864546.59999999</v>
      </c>
      <c r="AA1357" s="27">
        <v>106932273</v>
      </c>
      <c r="AB1357" s="29">
        <f t="shared" si="179"/>
        <v>106932273.59999999</v>
      </c>
      <c r="AC1357" s="28">
        <v>0</v>
      </c>
      <c r="AD1357" s="28">
        <v>0</v>
      </c>
      <c r="AE1357" s="28"/>
      <c r="AF1357" s="27">
        <v>0</v>
      </c>
      <c r="AG1357" s="27">
        <f t="shared" si="182"/>
        <v>0</v>
      </c>
      <c r="AH1357" s="27">
        <v>16492</v>
      </c>
      <c r="AI1357" s="29">
        <f t="shared" si="180"/>
        <v>106948765.59999999</v>
      </c>
    </row>
    <row r="1358" spans="1:35" ht="30" x14ac:dyDescent="0.25">
      <c r="A1358" s="11" t="s">
        <v>1215</v>
      </c>
      <c r="B1358" s="10" t="s">
        <v>2407</v>
      </c>
      <c r="C1358" s="10" t="s">
        <v>1230</v>
      </c>
      <c r="D1358" s="10"/>
      <c r="E1358" s="10" t="s">
        <v>128</v>
      </c>
      <c r="F1358" s="10" t="s">
        <v>1478</v>
      </c>
      <c r="G1358" s="10">
        <v>222501830.72999999</v>
      </c>
      <c r="H1358" s="10">
        <v>0</v>
      </c>
      <c r="I1358" s="10">
        <v>0</v>
      </c>
      <c r="J1358" s="10">
        <v>0</v>
      </c>
      <c r="K1358" s="10">
        <f t="shared" si="181"/>
        <v>222501830.72999999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f t="shared" si="175"/>
        <v>222501830.72999999</v>
      </c>
      <c r="W1358" s="29">
        <v>222501830.72999999</v>
      </c>
      <c r="X1358" s="29">
        <f t="shared" si="176"/>
        <v>0</v>
      </c>
      <c r="Y1358" s="29">
        <f t="shared" si="177"/>
        <v>0</v>
      </c>
      <c r="Z1358" s="29">
        <f t="shared" si="178"/>
        <v>222501830.72999999</v>
      </c>
      <c r="AA1358" s="27">
        <v>0</v>
      </c>
      <c r="AB1358" s="29">
        <f t="shared" si="179"/>
        <v>222501830.72999999</v>
      </c>
      <c r="AC1358" s="28">
        <v>0</v>
      </c>
      <c r="AD1358" s="28">
        <v>0</v>
      </c>
      <c r="AE1358" s="28"/>
      <c r="AF1358" s="27">
        <v>0</v>
      </c>
      <c r="AG1358" s="27">
        <f t="shared" si="182"/>
        <v>0</v>
      </c>
      <c r="AH1358" s="27">
        <v>17111</v>
      </c>
      <c r="AI1358" s="29">
        <f t="shared" si="180"/>
        <v>222518941.72999999</v>
      </c>
    </row>
    <row r="1359" spans="1:35" ht="30" x14ac:dyDescent="0.25">
      <c r="A1359" s="11" t="s">
        <v>1215</v>
      </c>
      <c r="B1359" s="10" t="s">
        <v>2407</v>
      </c>
      <c r="C1359" s="10" t="s">
        <v>1230</v>
      </c>
      <c r="D1359" s="10"/>
      <c r="E1359" s="10" t="s">
        <v>129</v>
      </c>
      <c r="F1359" s="10" t="s">
        <v>1479</v>
      </c>
      <c r="G1359" s="10">
        <v>423733513.12</v>
      </c>
      <c r="H1359" s="10">
        <v>0</v>
      </c>
      <c r="I1359" s="10">
        <v>0</v>
      </c>
      <c r="J1359" s="10">
        <v>0</v>
      </c>
      <c r="K1359" s="10">
        <f t="shared" si="181"/>
        <v>423733513.12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f t="shared" si="175"/>
        <v>423733513.12</v>
      </c>
      <c r="W1359" s="29">
        <v>423733513.12</v>
      </c>
      <c r="X1359" s="29">
        <f t="shared" si="176"/>
        <v>0</v>
      </c>
      <c r="Y1359" s="29">
        <f t="shared" si="177"/>
        <v>0</v>
      </c>
      <c r="Z1359" s="29">
        <f t="shared" si="178"/>
        <v>423733513.12</v>
      </c>
      <c r="AA1359" s="27">
        <v>0</v>
      </c>
      <c r="AB1359" s="29">
        <f t="shared" si="179"/>
        <v>423733513.12</v>
      </c>
      <c r="AC1359" s="28">
        <v>0</v>
      </c>
      <c r="AD1359" s="28">
        <v>0</v>
      </c>
      <c r="AE1359" s="28"/>
      <c r="AF1359" s="27">
        <v>0</v>
      </c>
      <c r="AG1359" s="27">
        <f t="shared" si="182"/>
        <v>0</v>
      </c>
      <c r="AH1359" s="27">
        <v>32599</v>
      </c>
      <c r="AI1359" s="29">
        <f t="shared" si="180"/>
        <v>423766112.12</v>
      </c>
    </row>
    <row r="1360" spans="1:35" ht="30" x14ac:dyDescent="0.25">
      <c r="A1360" s="11" t="s">
        <v>1215</v>
      </c>
      <c r="B1360" s="10" t="s">
        <v>2407</v>
      </c>
      <c r="C1360" s="10" t="s">
        <v>1230</v>
      </c>
      <c r="D1360" s="10"/>
      <c r="E1360" s="10" t="s">
        <v>130</v>
      </c>
      <c r="F1360" s="10" t="s">
        <v>1480</v>
      </c>
      <c r="G1360" s="10">
        <v>750028223.10000002</v>
      </c>
      <c r="H1360" s="10">
        <v>0</v>
      </c>
      <c r="I1360" s="10">
        <v>0</v>
      </c>
      <c r="J1360" s="10">
        <v>0</v>
      </c>
      <c r="K1360" s="10">
        <f t="shared" si="181"/>
        <v>750028223.10000002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f t="shared" si="175"/>
        <v>750028223.10000002</v>
      </c>
      <c r="W1360" s="29">
        <v>750028223.10000002</v>
      </c>
      <c r="X1360" s="29">
        <f t="shared" si="176"/>
        <v>0</v>
      </c>
      <c r="Y1360" s="29">
        <f t="shared" si="177"/>
        <v>0</v>
      </c>
      <c r="Z1360" s="29">
        <f t="shared" si="178"/>
        <v>750028223.10000002</v>
      </c>
      <c r="AA1360" s="27">
        <v>0</v>
      </c>
      <c r="AB1360" s="29">
        <f t="shared" si="179"/>
        <v>750028223.10000002</v>
      </c>
      <c r="AC1360" s="28">
        <v>0</v>
      </c>
      <c r="AD1360" s="28">
        <v>0</v>
      </c>
      <c r="AE1360" s="28"/>
      <c r="AF1360" s="27">
        <v>0</v>
      </c>
      <c r="AG1360" s="27">
        <f t="shared" si="182"/>
        <v>0</v>
      </c>
      <c r="AH1360" s="27">
        <v>31321</v>
      </c>
      <c r="AI1360" s="29">
        <f t="shared" si="180"/>
        <v>750059544.10000002</v>
      </c>
    </row>
    <row r="1361" spans="1:35" ht="30" x14ac:dyDescent="0.25">
      <c r="A1361" s="11" t="s">
        <v>1215</v>
      </c>
      <c r="B1361" s="10" t="s">
        <v>2407</v>
      </c>
      <c r="C1361" s="10" t="s">
        <v>1230</v>
      </c>
      <c r="D1361" s="10"/>
      <c r="E1361" s="10" t="s">
        <v>131</v>
      </c>
      <c r="F1361" s="10" t="s">
        <v>1481</v>
      </c>
      <c r="G1361" s="10">
        <v>359228163.64999998</v>
      </c>
      <c r="H1361" s="10">
        <v>0</v>
      </c>
      <c r="I1361" s="10">
        <v>0</v>
      </c>
      <c r="J1361" s="10">
        <v>0</v>
      </c>
      <c r="K1361" s="10">
        <f t="shared" si="181"/>
        <v>359228163.64999998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f t="shared" si="175"/>
        <v>359228163.64999998</v>
      </c>
      <c r="W1361" s="29">
        <v>359228163.64999998</v>
      </c>
      <c r="X1361" s="29">
        <f t="shared" si="176"/>
        <v>0</v>
      </c>
      <c r="Y1361" s="29">
        <f t="shared" si="177"/>
        <v>0</v>
      </c>
      <c r="Z1361" s="29">
        <f t="shared" si="178"/>
        <v>359228163.64999998</v>
      </c>
      <c r="AA1361" s="27">
        <v>0</v>
      </c>
      <c r="AB1361" s="29">
        <f t="shared" si="179"/>
        <v>359228163.64999998</v>
      </c>
      <c r="AC1361" s="28">
        <v>0</v>
      </c>
      <c r="AD1361" s="28">
        <v>0</v>
      </c>
      <c r="AE1361" s="28"/>
      <c r="AF1361" s="27">
        <v>0</v>
      </c>
      <c r="AG1361" s="27">
        <f t="shared" si="182"/>
        <v>0</v>
      </c>
      <c r="AH1361" s="27">
        <v>27601</v>
      </c>
      <c r="AI1361" s="29">
        <f t="shared" si="180"/>
        <v>359255764.64999998</v>
      </c>
    </row>
    <row r="1362" spans="1:35" ht="30" x14ac:dyDescent="0.25">
      <c r="A1362" s="11" t="s">
        <v>1215</v>
      </c>
      <c r="B1362" s="10" t="s">
        <v>2407</v>
      </c>
      <c r="C1362" s="10" t="s">
        <v>1230</v>
      </c>
      <c r="D1362" s="10"/>
      <c r="E1362" s="10" t="s">
        <v>940</v>
      </c>
      <c r="F1362" s="10" t="s">
        <v>1482</v>
      </c>
      <c r="G1362" s="10">
        <v>368857923.72000003</v>
      </c>
      <c r="H1362" s="10">
        <v>0</v>
      </c>
      <c r="I1362" s="10">
        <v>0</v>
      </c>
      <c r="J1362" s="10">
        <v>0</v>
      </c>
      <c r="K1362" s="10">
        <f t="shared" si="181"/>
        <v>368857923.72000003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f t="shared" si="175"/>
        <v>368857923.72000003</v>
      </c>
      <c r="W1362" s="29">
        <v>368857923.72000003</v>
      </c>
      <c r="X1362" s="29">
        <f t="shared" si="176"/>
        <v>0</v>
      </c>
      <c r="Y1362" s="29">
        <f t="shared" si="177"/>
        <v>0</v>
      </c>
      <c r="Z1362" s="29">
        <f t="shared" si="178"/>
        <v>368857923.72000003</v>
      </c>
      <c r="AA1362" s="27">
        <v>0</v>
      </c>
      <c r="AB1362" s="29">
        <f t="shared" si="179"/>
        <v>368857923.72000003</v>
      </c>
      <c r="AC1362" s="28">
        <v>0</v>
      </c>
      <c r="AD1362" s="28">
        <v>0</v>
      </c>
      <c r="AE1362" s="28"/>
      <c r="AF1362" s="27">
        <v>0</v>
      </c>
      <c r="AG1362" s="27">
        <f t="shared" si="182"/>
        <v>0</v>
      </c>
      <c r="AH1362" s="27">
        <v>28465</v>
      </c>
      <c r="AI1362" s="29">
        <f t="shared" si="180"/>
        <v>368886388.72000003</v>
      </c>
    </row>
    <row r="1363" spans="1:35" ht="30" x14ac:dyDescent="0.25">
      <c r="A1363" s="11" t="s">
        <v>1215</v>
      </c>
      <c r="B1363" s="10" t="s">
        <v>2407</v>
      </c>
      <c r="C1363" s="10" t="s">
        <v>1230</v>
      </c>
      <c r="D1363" s="10"/>
      <c r="E1363" s="10" t="s">
        <v>132</v>
      </c>
      <c r="F1363" s="10" t="s">
        <v>1483</v>
      </c>
      <c r="G1363" s="10">
        <v>286225074.56999999</v>
      </c>
      <c r="H1363" s="10">
        <v>0</v>
      </c>
      <c r="I1363" s="10">
        <v>0</v>
      </c>
      <c r="J1363" s="10">
        <v>0</v>
      </c>
      <c r="K1363" s="10">
        <f t="shared" si="181"/>
        <v>286225074.56999999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f t="shared" si="175"/>
        <v>286225074.56999999</v>
      </c>
      <c r="W1363" s="29">
        <v>286225074.56999999</v>
      </c>
      <c r="X1363" s="29">
        <f t="shared" si="176"/>
        <v>0</v>
      </c>
      <c r="Y1363" s="29">
        <f t="shared" si="177"/>
        <v>0</v>
      </c>
      <c r="Z1363" s="29">
        <f t="shared" si="178"/>
        <v>286225074.56999999</v>
      </c>
      <c r="AA1363" s="27">
        <v>0</v>
      </c>
      <c r="AB1363" s="29">
        <f t="shared" si="179"/>
        <v>286225074.56999999</v>
      </c>
      <c r="AC1363" s="28">
        <v>0</v>
      </c>
      <c r="AD1363" s="28">
        <v>0</v>
      </c>
      <c r="AE1363" s="28"/>
      <c r="AF1363" s="27">
        <v>0</v>
      </c>
      <c r="AG1363" s="27">
        <f t="shared" si="182"/>
        <v>0</v>
      </c>
      <c r="AH1363" s="27">
        <v>21993</v>
      </c>
      <c r="AI1363" s="29">
        <f t="shared" si="180"/>
        <v>286247067.56999999</v>
      </c>
    </row>
    <row r="1364" spans="1:35" ht="30" x14ac:dyDescent="0.25">
      <c r="A1364" s="11" t="s">
        <v>1215</v>
      </c>
      <c r="B1364" s="10" t="s">
        <v>2408</v>
      </c>
      <c r="C1364" s="10" t="s">
        <v>1484</v>
      </c>
      <c r="D1364" s="10"/>
      <c r="E1364" s="10" t="s">
        <v>134</v>
      </c>
      <c r="F1364" s="10" t="s">
        <v>1484</v>
      </c>
      <c r="G1364" s="10">
        <v>0</v>
      </c>
      <c r="H1364" s="10">
        <v>0</v>
      </c>
      <c r="I1364" s="10">
        <v>0</v>
      </c>
      <c r="J1364" s="10">
        <v>0</v>
      </c>
      <c r="K1364" s="10">
        <f t="shared" si="181"/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f t="shared" si="175"/>
        <v>0</v>
      </c>
      <c r="W1364" s="29">
        <v>0</v>
      </c>
      <c r="X1364" s="29">
        <f t="shared" si="176"/>
        <v>0</v>
      </c>
      <c r="Y1364" s="29">
        <f t="shared" si="177"/>
        <v>0</v>
      </c>
      <c r="Z1364" s="29">
        <f t="shared" si="178"/>
        <v>0</v>
      </c>
      <c r="AA1364" s="27">
        <v>0</v>
      </c>
      <c r="AB1364" s="29">
        <f t="shared" si="179"/>
        <v>0</v>
      </c>
      <c r="AC1364" s="28">
        <v>0</v>
      </c>
      <c r="AD1364" s="28">
        <v>0</v>
      </c>
      <c r="AE1364" s="28"/>
      <c r="AF1364" s="27">
        <v>0</v>
      </c>
      <c r="AG1364" s="27">
        <f t="shared" si="182"/>
        <v>0</v>
      </c>
      <c r="AH1364" s="27">
        <v>0</v>
      </c>
      <c r="AI1364" s="29">
        <f t="shared" si="180"/>
        <v>0</v>
      </c>
    </row>
    <row r="1365" spans="1:35" ht="30" x14ac:dyDescent="0.25">
      <c r="A1365" s="11" t="s">
        <v>1215</v>
      </c>
      <c r="B1365" s="10" t="s">
        <v>2408</v>
      </c>
      <c r="C1365" s="10" t="s">
        <v>1484</v>
      </c>
      <c r="D1365" s="10"/>
      <c r="E1365" s="10" t="s">
        <v>135</v>
      </c>
      <c r="F1365" s="10" t="s">
        <v>1485</v>
      </c>
      <c r="G1365" s="10">
        <v>0</v>
      </c>
      <c r="H1365" s="10">
        <v>0</v>
      </c>
      <c r="I1365" s="10">
        <v>0</v>
      </c>
      <c r="J1365" s="10">
        <v>0</v>
      </c>
      <c r="K1365" s="10">
        <f t="shared" si="181"/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f t="shared" si="175"/>
        <v>0</v>
      </c>
      <c r="W1365" s="29">
        <v>0</v>
      </c>
      <c r="X1365" s="29">
        <f t="shared" si="176"/>
        <v>0</v>
      </c>
      <c r="Y1365" s="29">
        <f t="shared" si="177"/>
        <v>0</v>
      </c>
      <c r="Z1365" s="29">
        <f t="shared" si="178"/>
        <v>0</v>
      </c>
      <c r="AA1365" s="27">
        <v>0</v>
      </c>
      <c r="AB1365" s="29">
        <f t="shared" si="179"/>
        <v>0</v>
      </c>
      <c r="AC1365" s="28">
        <v>0</v>
      </c>
      <c r="AD1365" s="28">
        <v>0</v>
      </c>
      <c r="AE1365" s="28"/>
      <c r="AF1365" s="27">
        <v>0</v>
      </c>
      <c r="AG1365" s="27">
        <f t="shared" si="182"/>
        <v>0</v>
      </c>
      <c r="AH1365" s="27">
        <v>0</v>
      </c>
      <c r="AI1365" s="29">
        <f t="shared" si="180"/>
        <v>0</v>
      </c>
    </row>
    <row r="1366" spans="1:35" ht="30" x14ac:dyDescent="0.25">
      <c r="A1366" s="11" t="s">
        <v>1215</v>
      </c>
      <c r="B1366" s="10" t="s">
        <v>2408</v>
      </c>
      <c r="C1366" s="10" t="s">
        <v>1484</v>
      </c>
      <c r="D1366" s="10"/>
      <c r="E1366" s="10" t="s">
        <v>136</v>
      </c>
      <c r="F1366" s="10" t="s">
        <v>1486</v>
      </c>
      <c r="G1366" s="10">
        <v>47007954.619999997</v>
      </c>
      <c r="H1366" s="10">
        <v>0</v>
      </c>
      <c r="I1366" s="10">
        <v>0</v>
      </c>
      <c r="J1366" s="10">
        <v>0</v>
      </c>
      <c r="K1366" s="10">
        <f t="shared" si="181"/>
        <v>47007954.619999997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f t="shared" si="175"/>
        <v>47007954.619999997</v>
      </c>
      <c r="W1366" s="29">
        <v>47007954.619999997</v>
      </c>
      <c r="X1366" s="29">
        <f t="shared" si="176"/>
        <v>0</v>
      </c>
      <c r="Y1366" s="29">
        <f t="shared" si="177"/>
        <v>0</v>
      </c>
      <c r="Z1366" s="29">
        <f t="shared" si="178"/>
        <v>47007954.619999997</v>
      </c>
      <c r="AA1366" s="27">
        <v>0</v>
      </c>
      <c r="AB1366" s="29">
        <f t="shared" si="179"/>
        <v>47007954.619999997</v>
      </c>
      <c r="AC1366" s="28">
        <v>0</v>
      </c>
      <c r="AD1366" s="28">
        <v>0</v>
      </c>
      <c r="AE1366" s="28"/>
      <c r="AF1366" s="27">
        <v>0</v>
      </c>
      <c r="AG1366" s="27">
        <f t="shared" si="182"/>
        <v>0</v>
      </c>
      <c r="AH1366" s="27">
        <v>3594</v>
      </c>
      <c r="AI1366" s="29">
        <f t="shared" si="180"/>
        <v>47011548.619999997</v>
      </c>
    </row>
    <row r="1367" spans="1:35" ht="30" x14ac:dyDescent="0.25">
      <c r="A1367" s="11" t="s">
        <v>1215</v>
      </c>
      <c r="B1367" s="10" t="s">
        <v>2408</v>
      </c>
      <c r="C1367" s="10" t="s">
        <v>1484</v>
      </c>
      <c r="D1367" s="10"/>
      <c r="E1367" s="10" t="s">
        <v>137</v>
      </c>
      <c r="F1367" s="10" t="s">
        <v>1487</v>
      </c>
      <c r="G1367" s="10">
        <v>154194461.16999999</v>
      </c>
      <c r="H1367" s="10">
        <v>0</v>
      </c>
      <c r="I1367" s="10">
        <v>0</v>
      </c>
      <c r="J1367" s="10">
        <v>0</v>
      </c>
      <c r="K1367" s="10">
        <f t="shared" si="181"/>
        <v>154194461.16999999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f t="shared" si="175"/>
        <v>154194461.16999999</v>
      </c>
      <c r="W1367" s="29">
        <v>154194461.16999999</v>
      </c>
      <c r="X1367" s="29">
        <f t="shared" si="176"/>
        <v>0</v>
      </c>
      <c r="Y1367" s="29">
        <f t="shared" si="177"/>
        <v>0</v>
      </c>
      <c r="Z1367" s="29">
        <f t="shared" si="178"/>
        <v>154194461.16999999</v>
      </c>
      <c r="AA1367" s="27">
        <v>0</v>
      </c>
      <c r="AB1367" s="29">
        <f t="shared" si="179"/>
        <v>154194461.16999999</v>
      </c>
      <c r="AC1367" s="28">
        <v>0</v>
      </c>
      <c r="AD1367" s="28">
        <v>0</v>
      </c>
      <c r="AE1367" s="28"/>
      <c r="AF1367" s="27">
        <v>0</v>
      </c>
      <c r="AG1367" s="27">
        <f t="shared" si="182"/>
        <v>0</v>
      </c>
      <c r="AH1367" s="27">
        <v>11878</v>
      </c>
      <c r="AI1367" s="29">
        <f t="shared" si="180"/>
        <v>154206339.16999999</v>
      </c>
    </row>
    <row r="1368" spans="1:35" ht="30" x14ac:dyDescent="0.25">
      <c r="A1368" s="11" t="s">
        <v>1215</v>
      </c>
      <c r="B1368" s="10" t="s">
        <v>2408</v>
      </c>
      <c r="C1368" s="10" t="s">
        <v>1484</v>
      </c>
      <c r="D1368" s="10"/>
      <c r="E1368" s="10" t="s">
        <v>138</v>
      </c>
      <c r="F1368" s="10" t="s">
        <v>1488</v>
      </c>
      <c r="G1368" s="10">
        <v>84580130.109999999</v>
      </c>
      <c r="H1368" s="10">
        <v>0</v>
      </c>
      <c r="I1368" s="10">
        <v>0</v>
      </c>
      <c r="J1368" s="10">
        <v>0</v>
      </c>
      <c r="K1368" s="10">
        <f t="shared" si="181"/>
        <v>84580130.109999999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f t="shared" si="175"/>
        <v>84580130.109999999</v>
      </c>
      <c r="W1368" s="29">
        <v>84580130.109999999</v>
      </c>
      <c r="X1368" s="29">
        <f t="shared" si="176"/>
        <v>0</v>
      </c>
      <c r="Y1368" s="29">
        <f t="shared" si="177"/>
        <v>0</v>
      </c>
      <c r="Z1368" s="29">
        <f t="shared" si="178"/>
        <v>84580130.109999999</v>
      </c>
      <c r="AA1368" s="27">
        <v>0</v>
      </c>
      <c r="AB1368" s="29">
        <f t="shared" si="179"/>
        <v>84580130.109999999</v>
      </c>
      <c r="AC1368" s="28">
        <v>0</v>
      </c>
      <c r="AD1368" s="28">
        <v>0</v>
      </c>
      <c r="AE1368" s="28"/>
      <c r="AF1368" s="27">
        <v>0</v>
      </c>
      <c r="AG1368" s="27">
        <f t="shared" si="182"/>
        <v>0</v>
      </c>
      <c r="AH1368" s="27">
        <v>6472</v>
      </c>
      <c r="AI1368" s="29">
        <f t="shared" si="180"/>
        <v>84586602.109999999</v>
      </c>
    </row>
    <row r="1369" spans="1:35" ht="30" x14ac:dyDescent="0.25">
      <c r="A1369" s="11" t="s">
        <v>1215</v>
      </c>
      <c r="B1369" s="10" t="s">
        <v>2408</v>
      </c>
      <c r="C1369" s="10" t="s">
        <v>1484</v>
      </c>
      <c r="D1369" s="10"/>
      <c r="E1369" s="10" t="s">
        <v>139</v>
      </c>
      <c r="F1369" s="10" t="s">
        <v>1489</v>
      </c>
      <c r="G1369" s="10">
        <v>90835678.5</v>
      </c>
      <c r="H1369" s="10">
        <v>0</v>
      </c>
      <c r="I1369" s="10">
        <v>0</v>
      </c>
      <c r="J1369" s="10">
        <v>0</v>
      </c>
      <c r="K1369" s="10">
        <f t="shared" si="181"/>
        <v>90835678.5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f t="shared" si="175"/>
        <v>90835678.5</v>
      </c>
      <c r="W1369" s="29">
        <v>90835678.5</v>
      </c>
      <c r="X1369" s="29">
        <f t="shared" si="176"/>
        <v>0</v>
      </c>
      <c r="Y1369" s="29">
        <f t="shared" si="177"/>
        <v>0</v>
      </c>
      <c r="Z1369" s="29">
        <f t="shared" si="178"/>
        <v>90835678.5</v>
      </c>
      <c r="AA1369" s="27">
        <v>0</v>
      </c>
      <c r="AB1369" s="29">
        <f t="shared" si="179"/>
        <v>90835678.5</v>
      </c>
      <c r="AC1369" s="28">
        <v>0</v>
      </c>
      <c r="AD1369" s="28">
        <v>0</v>
      </c>
      <c r="AE1369" s="28"/>
      <c r="AF1369" s="27">
        <v>0</v>
      </c>
      <c r="AG1369" s="27">
        <f t="shared" si="182"/>
        <v>0</v>
      </c>
      <c r="AH1369" s="27">
        <v>6461</v>
      </c>
      <c r="AI1369" s="29">
        <f t="shared" si="180"/>
        <v>90842139.5</v>
      </c>
    </row>
    <row r="1370" spans="1:35" ht="30" x14ac:dyDescent="0.25">
      <c r="A1370" s="11" t="s">
        <v>1215</v>
      </c>
      <c r="B1370" s="10" t="s">
        <v>2408</v>
      </c>
      <c r="C1370" s="10" t="s">
        <v>1484</v>
      </c>
      <c r="D1370" s="10"/>
      <c r="E1370" s="10" t="s">
        <v>140</v>
      </c>
      <c r="F1370" s="10" t="s">
        <v>1490</v>
      </c>
      <c r="G1370" s="10">
        <v>67911337.099999994</v>
      </c>
      <c r="H1370" s="10">
        <v>0</v>
      </c>
      <c r="I1370" s="10">
        <v>0</v>
      </c>
      <c r="J1370" s="10">
        <v>0</v>
      </c>
      <c r="K1370" s="10">
        <f t="shared" si="181"/>
        <v>67911337.099999994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f t="shared" si="175"/>
        <v>67911337.099999994</v>
      </c>
      <c r="W1370" s="29">
        <v>67911337.099999994</v>
      </c>
      <c r="X1370" s="29">
        <f t="shared" si="176"/>
        <v>0</v>
      </c>
      <c r="Y1370" s="29">
        <f t="shared" si="177"/>
        <v>0</v>
      </c>
      <c r="Z1370" s="29">
        <f t="shared" si="178"/>
        <v>67911337.099999994</v>
      </c>
      <c r="AA1370" s="27">
        <v>0</v>
      </c>
      <c r="AB1370" s="29">
        <f t="shared" si="179"/>
        <v>67911337.099999994</v>
      </c>
      <c r="AC1370" s="28">
        <v>0</v>
      </c>
      <c r="AD1370" s="28">
        <v>0</v>
      </c>
      <c r="AE1370" s="28"/>
      <c r="AF1370" s="27">
        <v>0</v>
      </c>
      <c r="AG1370" s="27">
        <f t="shared" si="182"/>
        <v>0</v>
      </c>
      <c r="AH1370" s="27">
        <v>5202</v>
      </c>
      <c r="AI1370" s="29">
        <f t="shared" si="180"/>
        <v>67916539.099999994</v>
      </c>
    </row>
    <row r="1371" spans="1:35" ht="30" x14ac:dyDescent="0.25">
      <c r="A1371" s="11" t="s">
        <v>1215</v>
      </c>
      <c r="B1371" s="10" t="s">
        <v>2408</v>
      </c>
      <c r="C1371" s="10" t="s">
        <v>1484</v>
      </c>
      <c r="D1371" s="10"/>
      <c r="E1371" s="10" t="s">
        <v>141</v>
      </c>
      <c r="F1371" s="10" t="s">
        <v>1491</v>
      </c>
      <c r="G1371" s="10">
        <v>60565816.799999997</v>
      </c>
      <c r="H1371" s="10">
        <v>0</v>
      </c>
      <c r="I1371" s="10">
        <v>0</v>
      </c>
      <c r="J1371" s="10">
        <v>0</v>
      </c>
      <c r="K1371" s="10">
        <f t="shared" si="181"/>
        <v>60565816.799999997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f t="shared" si="175"/>
        <v>60565816.799999997</v>
      </c>
      <c r="W1371" s="29">
        <v>60565816.799999997</v>
      </c>
      <c r="X1371" s="29">
        <f t="shared" si="176"/>
        <v>0</v>
      </c>
      <c r="Y1371" s="29">
        <f t="shared" si="177"/>
        <v>0</v>
      </c>
      <c r="Z1371" s="29">
        <f t="shared" si="178"/>
        <v>60565816.799999997</v>
      </c>
      <c r="AA1371" s="27">
        <v>0</v>
      </c>
      <c r="AB1371" s="29">
        <f t="shared" si="179"/>
        <v>60565816.799999997</v>
      </c>
      <c r="AC1371" s="28">
        <v>0</v>
      </c>
      <c r="AD1371" s="28">
        <v>0</v>
      </c>
      <c r="AE1371" s="28"/>
      <c r="AF1371" s="27">
        <v>0</v>
      </c>
      <c r="AG1371" s="27">
        <f t="shared" si="182"/>
        <v>0</v>
      </c>
      <c r="AH1371" s="27">
        <v>4697</v>
      </c>
      <c r="AI1371" s="29">
        <f t="shared" si="180"/>
        <v>60570513.799999997</v>
      </c>
    </row>
    <row r="1372" spans="1:35" ht="30" x14ac:dyDescent="0.25">
      <c r="A1372" s="11" t="s">
        <v>1215</v>
      </c>
      <c r="B1372" s="10" t="s">
        <v>2408</v>
      </c>
      <c r="C1372" s="10" t="s">
        <v>1484</v>
      </c>
      <c r="D1372" s="10"/>
      <c r="E1372" s="10" t="s">
        <v>142</v>
      </c>
      <c r="F1372" s="10" t="s">
        <v>1492</v>
      </c>
      <c r="G1372" s="10">
        <v>121969148.14</v>
      </c>
      <c r="H1372" s="10">
        <v>0</v>
      </c>
      <c r="I1372" s="10">
        <v>0</v>
      </c>
      <c r="J1372" s="10">
        <v>0</v>
      </c>
      <c r="K1372" s="10">
        <f t="shared" si="181"/>
        <v>121969148.14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f t="shared" si="175"/>
        <v>121969148.14</v>
      </c>
      <c r="W1372" s="29">
        <v>121969148.14</v>
      </c>
      <c r="X1372" s="29">
        <f t="shared" si="176"/>
        <v>0</v>
      </c>
      <c r="Y1372" s="29">
        <f t="shared" si="177"/>
        <v>0</v>
      </c>
      <c r="Z1372" s="29">
        <f t="shared" si="178"/>
        <v>121969148.14</v>
      </c>
      <c r="AA1372" s="27">
        <v>0</v>
      </c>
      <c r="AB1372" s="29">
        <f t="shared" si="179"/>
        <v>121969148.14</v>
      </c>
      <c r="AC1372" s="28">
        <v>0</v>
      </c>
      <c r="AD1372" s="28">
        <v>0</v>
      </c>
      <c r="AE1372" s="28"/>
      <c r="AF1372" s="27">
        <v>0</v>
      </c>
      <c r="AG1372" s="27">
        <f t="shared" si="182"/>
        <v>0</v>
      </c>
      <c r="AH1372" s="27">
        <v>9538</v>
      </c>
      <c r="AI1372" s="29">
        <f t="shared" si="180"/>
        <v>121978686.14</v>
      </c>
    </row>
    <row r="1373" spans="1:35" ht="30" x14ac:dyDescent="0.25">
      <c r="A1373" s="11" t="s">
        <v>1215</v>
      </c>
      <c r="B1373" s="10" t="s">
        <v>2408</v>
      </c>
      <c r="C1373" s="10" t="s">
        <v>1484</v>
      </c>
      <c r="D1373" s="10"/>
      <c r="E1373" s="10" t="s">
        <v>143</v>
      </c>
      <c r="F1373" s="10" t="s">
        <v>1484</v>
      </c>
      <c r="G1373" s="10">
        <v>90451689.409999996</v>
      </c>
      <c r="H1373" s="10">
        <v>0</v>
      </c>
      <c r="I1373" s="10">
        <v>0</v>
      </c>
      <c r="J1373" s="10">
        <v>0</v>
      </c>
      <c r="K1373" s="10">
        <f t="shared" si="181"/>
        <v>90451689.409999996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f t="shared" si="175"/>
        <v>90451689.409999996</v>
      </c>
      <c r="W1373" s="29">
        <v>90451689.409999996</v>
      </c>
      <c r="X1373" s="29">
        <f t="shared" si="176"/>
        <v>0</v>
      </c>
      <c r="Y1373" s="29">
        <f t="shared" si="177"/>
        <v>0</v>
      </c>
      <c r="Z1373" s="29">
        <f t="shared" si="178"/>
        <v>90451689.409999996</v>
      </c>
      <c r="AA1373" s="27">
        <v>0</v>
      </c>
      <c r="AB1373" s="29">
        <f t="shared" si="179"/>
        <v>90451689.409999996</v>
      </c>
      <c r="AC1373" s="28">
        <v>0</v>
      </c>
      <c r="AD1373" s="28">
        <v>0</v>
      </c>
      <c r="AE1373" s="28"/>
      <c r="AF1373" s="27">
        <v>0</v>
      </c>
      <c r="AG1373" s="27">
        <f t="shared" si="182"/>
        <v>0</v>
      </c>
      <c r="AH1373" s="27">
        <v>6970</v>
      </c>
      <c r="AI1373" s="29">
        <f t="shared" si="180"/>
        <v>90458659.409999996</v>
      </c>
    </row>
    <row r="1374" spans="1:35" ht="30" x14ac:dyDescent="0.25">
      <c r="A1374" s="11" t="s">
        <v>1215</v>
      </c>
      <c r="B1374" s="10" t="s">
        <v>2408</v>
      </c>
      <c r="C1374" s="10" t="s">
        <v>1484</v>
      </c>
      <c r="D1374" s="10"/>
      <c r="E1374" s="10" t="s">
        <v>144</v>
      </c>
      <c r="F1374" s="10" t="s">
        <v>1311</v>
      </c>
      <c r="G1374" s="10">
        <v>79866401.150000006</v>
      </c>
      <c r="H1374" s="10">
        <v>0</v>
      </c>
      <c r="I1374" s="10">
        <v>0</v>
      </c>
      <c r="J1374" s="10">
        <v>0</v>
      </c>
      <c r="K1374" s="10">
        <f t="shared" si="181"/>
        <v>79866401.150000006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f t="shared" si="175"/>
        <v>79866401.150000006</v>
      </c>
      <c r="W1374" s="29">
        <v>79866401.150000006</v>
      </c>
      <c r="X1374" s="29">
        <f t="shared" si="176"/>
        <v>0</v>
      </c>
      <c r="Y1374" s="29">
        <f t="shared" si="177"/>
        <v>0</v>
      </c>
      <c r="Z1374" s="29">
        <f t="shared" si="178"/>
        <v>79866401.150000006</v>
      </c>
      <c r="AA1374" s="27">
        <v>0</v>
      </c>
      <c r="AB1374" s="29">
        <f t="shared" si="179"/>
        <v>79866401.150000006</v>
      </c>
      <c r="AC1374" s="28">
        <v>0</v>
      </c>
      <c r="AD1374" s="28">
        <v>0</v>
      </c>
      <c r="AE1374" s="28"/>
      <c r="AF1374" s="27">
        <v>0</v>
      </c>
      <c r="AG1374" s="27">
        <f t="shared" si="182"/>
        <v>0</v>
      </c>
      <c r="AH1374" s="27">
        <v>6016</v>
      </c>
      <c r="AI1374" s="29">
        <f t="shared" si="180"/>
        <v>79872417.150000006</v>
      </c>
    </row>
    <row r="1375" spans="1:35" ht="30" x14ac:dyDescent="0.25">
      <c r="A1375" s="11" t="s">
        <v>1215</v>
      </c>
      <c r="B1375" s="10" t="s">
        <v>2408</v>
      </c>
      <c r="C1375" s="10" t="s">
        <v>1484</v>
      </c>
      <c r="D1375" s="10"/>
      <c r="E1375" s="10" t="s">
        <v>145</v>
      </c>
      <c r="F1375" s="10" t="s">
        <v>1493</v>
      </c>
      <c r="G1375" s="10">
        <v>100369646.16</v>
      </c>
      <c r="H1375" s="10">
        <v>0</v>
      </c>
      <c r="I1375" s="10">
        <v>0</v>
      </c>
      <c r="J1375" s="10">
        <v>0</v>
      </c>
      <c r="K1375" s="10">
        <f t="shared" si="181"/>
        <v>100369646.16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f t="shared" si="175"/>
        <v>100369646.16</v>
      </c>
      <c r="W1375" s="29">
        <v>100369646.16</v>
      </c>
      <c r="X1375" s="29">
        <f t="shared" si="176"/>
        <v>0</v>
      </c>
      <c r="Y1375" s="29">
        <f t="shared" si="177"/>
        <v>0</v>
      </c>
      <c r="Z1375" s="29">
        <f t="shared" si="178"/>
        <v>100369646.16</v>
      </c>
      <c r="AA1375" s="27">
        <v>0</v>
      </c>
      <c r="AB1375" s="29">
        <f t="shared" si="179"/>
        <v>100369646.16</v>
      </c>
      <c r="AC1375" s="28">
        <v>0</v>
      </c>
      <c r="AD1375" s="28">
        <v>0</v>
      </c>
      <c r="AE1375" s="28"/>
      <c r="AF1375" s="27">
        <v>0</v>
      </c>
      <c r="AG1375" s="27">
        <f t="shared" si="182"/>
        <v>0</v>
      </c>
      <c r="AH1375" s="27">
        <v>7680</v>
      </c>
      <c r="AI1375" s="29">
        <f t="shared" si="180"/>
        <v>100377326.16</v>
      </c>
    </row>
    <row r="1376" spans="1:35" ht="30" x14ac:dyDescent="0.25">
      <c r="A1376" s="11" t="s">
        <v>1215</v>
      </c>
      <c r="B1376" s="10" t="s">
        <v>2408</v>
      </c>
      <c r="C1376" s="10" t="s">
        <v>1484</v>
      </c>
      <c r="D1376" s="10"/>
      <c r="E1376" s="10" t="s">
        <v>146</v>
      </c>
      <c r="F1376" s="10" t="s">
        <v>1494</v>
      </c>
      <c r="G1376" s="10">
        <v>48812083.200000003</v>
      </c>
      <c r="H1376" s="10">
        <v>0</v>
      </c>
      <c r="I1376" s="10">
        <v>0</v>
      </c>
      <c r="J1376" s="10">
        <v>0</v>
      </c>
      <c r="K1376" s="10">
        <f t="shared" si="181"/>
        <v>48812083.200000003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f t="shared" si="175"/>
        <v>48812083.200000003</v>
      </c>
      <c r="W1376" s="29">
        <v>48812083.200000003</v>
      </c>
      <c r="X1376" s="29">
        <f t="shared" si="176"/>
        <v>0</v>
      </c>
      <c r="Y1376" s="29">
        <f t="shared" si="177"/>
        <v>0</v>
      </c>
      <c r="Z1376" s="29">
        <f t="shared" si="178"/>
        <v>48812083.200000003</v>
      </c>
      <c r="AA1376" s="27">
        <v>0</v>
      </c>
      <c r="AB1376" s="29">
        <f t="shared" si="179"/>
        <v>48812083.200000003</v>
      </c>
      <c r="AC1376" s="28">
        <v>0</v>
      </c>
      <c r="AD1376" s="28">
        <v>0</v>
      </c>
      <c r="AE1376" s="28"/>
      <c r="AF1376" s="27">
        <v>0</v>
      </c>
      <c r="AG1376" s="27">
        <f t="shared" si="182"/>
        <v>0</v>
      </c>
      <c r="AH1376" s="27">
        <v>3666</v>
      </c>
      <c r="AI1376" s="29">
        <f t="shared" si="180"/>
        <v>48815749.200000003</v>
      </c>
    </row>
    <row r="1377" spans="1:35" ht="30" x14ac:dyDescent="0.25">
      <c r="A1377" s="11" t="s">
        <v>1215</v>
      </c>
      <c r="B1377" s="10" t="s">
        <v>2408</v>
      </c>
      <c r="C1377" s="10" t="s">
        <v>1484</v>
      </c>
      <c r="D1377" s="10"/>
      <c r="E1377" s="10" t="s">
        <v>147</v>
      </c>
      <c r="F1377" s="10" t="s">
        <v>1315</v>
      </c>
      <c r="G1377" s="10">
        <v>90415589.049999997</v>
      </c>
      <c r="H1377" s="10">
        <v>0</v>
      </c>
      <c r="I1377" s="10">
        <v>0</v>
      </c>
      <c r="J1377" s="10">
        <v>0</v>
      </c>
      <c r="K1377" s="10">
        <f t="shared" si="181"/>
        <v>90415589.049999997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f t="shared" si="175"/>
        <v>90415589.049999997</v>
      </c>
      <c r="W1377" s="29">
        <v>90415589.049999997</v>
      </c>
      <c r="X1377" s="29">
        <f t="shared" si="176"/>
        <v>0</v>
      </c>
      <c r="Y1377" s="29">
        <f t="shared" si="177"/>
        <v>0</v>
      </c>
      <c r="Z1377" s="29">
        <f t="shared" si="178"/>
        <v>90415589.049999997</v>
      </c>
      <c r="AA1377" s="27">
        <v>0</v>
      </c>
      <c r="AB1377" s="29">
        <f t="shared" si="179"/>
        <v>90415589.049999997</v>
      </c>
      <c r="AC1377" s="28">
        <v>0</v>
      </c>
      <c r="AD1377" s="28">
        <v>0</v>
      </c>
      <c r="AE1377" s="28"/>
      <c r="AF1377" s="27">
        <v>0</v>
      </c>
      <c r="AG1377" s="27">
        <f t="shared" si="182"/>
        <v>0</v>
      </c>
      <c r="AH1377" s="27">
        <v>6894</v>
      </c>
      <c r="AI1377" s="29">
        <f t="shared" si="180"/>
        <v>90422483.049999997</v>
      </c>
    </row>
    <row r="1378" spans="1:35" ht="30" x14ac:dyDescent="0.25">
      <c r="A1378" s="11" t="s">
        <v>1215</v>
      </c>
      <c r="B1378" s="10" t="s">
        <v>2408</v>
      </c>
      <c r="C1378" s="10" t="s">
        <v>1484</v>
      </c>
      <c r="D1378" s="10"/>
      <c r="E1378" s="10" t="s">
        <v>941</v>
      </c>
      <c r="F1378" s="10" t="s">
        <v>1495</v>
      </c>
      <c r="G1378" s="10">
        <v>107891558.55</v>
      </c>
      <c r="H1378" s="10">
        <v>0</v>
      </c>
      <c r="I1378" s="10">
        <v>0</v>
      </c>
      <c r="J1378" s="10">
        <v>0</v>
      </c>
      <c r="K1378" s="10">
        <f t="shared" si="181"/>
        <v>107891558.55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f t="shared" si="175"/>
        <v>107891558.55</v>
      </c>
      <c r="W1378" s="29">
        <v>107891558.55</v>
      </c>
      <c r="X1378" s="29">
        <f t="shared" si="176"/>
        <v>0</v>
      </c>
      <c r="Y1378" s="29">
        <f t="shared" si="177"/>
        <v>0</v>
      </c>
      <c r="Z1378" s="29">
        <f t="shared" si="178"/>
        <v>107891558.55</v>
      </c>
      <c r="AA1378" s="27">
        <v>0</v>
      </c>
      <c r="AB1378" s="29">
        <f t="shared" si="179"/>
        <v>107891558.55</v>
      </c>
      <c r="AC1378" s="28">
        <v>0</v>
      </c>
      <c r="AD1378" s="28">
        <v>0</v>
      </c>
      <c r="AE1378" s="28"/>
      <c r="AF1378" s="27">
        <v>0</v>
      </c>
      <c r="AG1378" s="27">
        <f t="shared" si="182"/>
        <v>0</v>
      </c>
      <c r="AH1378" s="27">
        <v>8195</v>
      </c>
      <c r="AI1378" s="29">
        <f t="shared" si="180"/>
        <v>107899753.55</v>
      </c>
    </row>
    <row r="1379" spans="1:35" ht="30" x14ac:dyDescent="0.25">
      <c r="A1379" s="11" t="s">
        <v>1215</v>
      </c>
      <c r="B1379" s="10" t="s">
        <v>2408</v>
      </c>
      <c r="C1379" s="10" t="s">
        <v>1484</v>
      </c>
      <c r="D1379" s="10"/>
      <c r="E1379" s="10" t="s">
        <v>942</v>
      </c>
      <c r="F1379" s="10" t="s">
        <v>1496</v>
      </c>
      <c r="G1379" s="10">
        <v>67228874.709999993</v>
      </c>
      <c r="H1379" s="10">
        <v>0</v>
      </c>
      <c r="I1379" s="10">
        <v>0</v>
      </c>
      <c r="J1379" s="10">
        <v>0</v>
      </c>
      <c r="K1379" s="10">
        <f t="shared" si="181"/>
        <v>67228874.709999993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f t="shared" si="175"/>
        <v>67228874.709999993</v>
      </c>
      <c r="W1379" s="29">
        <v>67228874.709999993</v>
      </c>
      <c r="X1379" s="29">
        <f t="shared" si="176"/>
        <v>0</v>
      </c>
      <c r="Y1379" s="29">
        <f t="shared" si="177"/>
        <v>0</v>
      </c>
      <c r="Z1379" s="29">
        <f t="shared" si="178"/>
        <v>67228874.709999993</v>
      </c>
      <c r="AA1379" s="27">
        <v>0</v>
      </c>
      <c r="AB1379" s="29">
        <f t="shared" si="179"/>
        <v>67228874.709999993</v>
      </c>
      <c r="AC1379" s="28">
        <v>0</v>
      </c>
      <c r="AD1379" s="28">
        <v>0</v>
      </c>
      <c r="AE1379" s="28"/>
      <c r="AF1379" s="27">
        <v>0</v>
      </c>
      <c r="AG1379" s="27">
        <f t="shared" si="182"/>
        <v>0</v>
      </c>
      <c r="AH1379" s="27">
        <v>5226</v>
      </c>
      <c r="AI1379" s="29">
        <f t="shared" si="180"/>
        <v>67234100.709999993</v>
      </c>
    </row>
    <row r="1380" spans="1:35" ht="30" x14ac:dyDescent="0.25">
      <c r="A1380" s="11" t="s">
        <v>1215</v>
      </c>
      <c r="B1380" s="10" t="s">
        <v>2408</v>
      </c>
      <c r="C1380" s="10" t="s">
        <v>1484</v>
      </c>
      <c r="D1380" s="10"/>
      <c r="E1380" s="10" t="s">
        <v>943</v>
      </c>
      <c r="F1380" s="10" t="s">
        <v>1497</v>
      </c>
      <c r="G1380" s="10">
        <v>82817266.519999996</v>
      </c>
      <c r="H1380" s="10">
        <v>0</v>
      </c>
      <c r="I1380" s="10">
        <v>0</v>
      </c>
      <c r="J1380" s="10">
        <v>0</v>
      </c>
      <c r="K1380" s="10">
        <f t="shared" si="181"/>
        <v>82817266.519999996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f t="shared" si="175"/>
        <v>82817266.519999996</v>
      </c>
      <c r="W1380" s="29">
        <v>82817266.519999996</v>
      </c>
      <c r="X1380" s="29">
        <f t="shared" si="176"/>
        <v>0</v>
      </c>
      <c r="Y1380" s="29">
        <f t="shared" si="177"/>
        <v>0</v>
      </c>
      <c r="Z1380" s="29">
        <f t="shared" si="178"/>
        <v>82817266.519999996</v>
      </c>
      <c r="AA1380" s="27">
        <v>0</v>
      </c>
      <c r="AB1380" s="29">
        <f t="shared" si="179"/>
        <v>82817266.519999996</v>
      </c>
      <c r="AC1380" s="28">
        <v>0</v>
      </c>
      <c r="AD1380" s="28">
        <v>0</v>
      </c>
      <c r="AE1380" s="28"/>
      <c r="AF1380" s="27">
        <v>0</v>
      </c>
      <c r="AG1380" s="27">
        <f t="shared" si="182"/>
        <v>0</v>
      </c>
      <c r="AH1380" s="27">
        <v>6408</v>
      </c>
      <c r="AI1380" s="29">
        <f t="shared" si="180"/>
        <v>82823674.519999996</v>
      </c>
    </row>
    <row r="1381" spans="1:35" ht="30" x14ac:dyDescent="0.25">
      <c r="A1381" s="11" t="s">
        <v>1215</v>
      </c>
      <c r="B1381" s="10" t="s">
        <v>2408</v>
      </c>
      <c r="C1381" s="10" t="s">
        <v>1484</v>
      </c>
      <c r="D1381" s="10"/>
      <c r="E1381" s="10" t="s">
        <v>148</v>
      </c>
      <c r="F1381" s="10" t="s">
        <v>1498</v>
      </c>
      <c r="G1381" s="10">
        <v>295381289.60000002</v>
      </c>
      <c r="H1381" s="10">
        <v>0</v>
      </c>
      <c r="I1381" s="10">
        <v>0</v>
      </c>
      <c r="J1381" s="10">
        <v>0</v>
      </c>
      <c r="K1381" s="10">
        <f t="shared" si="181"/>
        <v>295381289.60000002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f t="shared" si="175"/>
        <v>295381289.60000002</v>
      </c>
      <c r="W1381" s="29">
        <v>295381289.60000002</v>
      </c>
      <c r="X1381" s="29">
        <f t="shared" si="176"/>
        <v>0</v>
      </c>
      <c r="Y1381" s="29">
        <f t="shared" si="177"/>
        <v>0</v>
      </c>
      <c r="Z1381" s="29">
        <f t="shared" si="178"/>
        <v>295381289.60000002</v>
      </c>
      <c r="AA1381" s="27">
        <v>0</v>
      </c>
      <c r="AB1381" s="29">
        <f t="shared" si="179"/>
        <v>295381289.60000002</v>
      </c>
      <c r="AC1381" s="28">
        <v>0</v>
      </c>
      <c r="AD1381" s="28">
        <v>0</v>
      </c>
      <c r="AE1381" s="28"/>
      <c r="AF1381" s="27">
        <v>0</v>
      </c>
      <c r="AG1381" s="27">
        <f t="shared" si="182"/>
        <v>0</v>
      </c>
      <c r="AH1381" s="27">
        <v>11718</v>
      </c>
      <c r="AI1381" s="29">
        <f t="shared" si="180"/>
        <v>295393007.60000002</v>
      </c>
    </row>
    <row r="1382" spans="1:35" ht="30" x14ac:dyDescent="0.25">
      <c r="A1382" s="11" t="s">
        <v>1215</v>
      </c>
      <c r="B1382" s="10" t="s">
        <v>2408</v>
      </c>
      <c r="C1382" s="10" t="s">
        <v>1484</v>
      </c>
      <c r="D1382" s="10"/>
      <c r="E1382" s="10" t="s">
        <v>149</v>
      </c>
      <c r="F1382" s="10" t="s">
        <v>1499</v>
      </c>
      <c r="G1382" s="10">
        <v>142624617.25999999</v>
      </c>
      <c r="H1382" s="10">
        <v>0</v>
      </c>
      <c r="I1382" s="10">
        <v>0</v>
      </c>
      <c r="J1382" s="10">
        <v>0</v>
      </c>
      <c r="K1382" s="10">
        <f t="shared" si="181"/>
        <v>142624617.25999999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f t="shared" si="175"/>
        <v>142624617.25999999</v>
      </c>
      <c r="W1382" s="29">
        <v>142624617.25999999</v>
      </c>
      <c r="X1382" s="29">
        <f t="shared" si="176"/>
        <v>0</v>
      </c>
      <c r="Y1382" s="29">
        <f t="shared" si="177"/>
        <v>0</v>
      </c>
      <c r="Z1382" s="29">
        <f t="shared" si="178"/>
        <v>142624617.25999999</v>
      </c>
      <c r="AA1382" s="27">
        <v>0</v>
      </c>
      <c r="AB1382" s="29">
        <f t="shared" si="179"/>
        <v>142624617.25999999</v>
      </c>
      <c r="AC1382" s="28">
        <v>0</v>
      </c>
      <c r="AD1382" s="28">
        <v>0</v>
      </c>
      <c r="AE1382" s="28"/>
      <c r="AF1382" s="27">
        <v>0</v>
      </c>
      <c r="AG1382" s="27">
        <f t="shared" si="182"/>
        <v>0</v>
      </c>
      <c r="AH1382" s="27">
        <v>11000</v>
      </c>
      <c r="AI1382" s="29">
        <f t="shared" si="180"/>
        <v>142635617.25999999</v>
      </c>
    </row>
    <row r="1383" spans="1:35" ht="30" x14ac:dyDescent="0.25">
      <c r="A1383" s="11" t="s">
        <v>1215</v>
      </c>
      <c r="B1383" s="10" t="s">
        <v>2408</v>
      </c>
      <c r="C1383" s="10" t="s">
        <v>1484</v>
      </c>
      <c r="D1383" s="10"/>
      <c r="E1383" s="10" t="s">
        <v>150</v>
      </c>
      <c r="F1383" s="10" t="s">
        <v>1500</v>
      </c>
      <c r="G1383" s="10">
        <v>238498584.31</v>
      </c>
      <c r="H1383" s="10">
        <v>0</v>
      </c>
      <c r="I1383" s="10">
        <v>0</v>
      </c>
      <c r="J1383" s="10">
        <v>0</v>
      </c>
      <c r="K1383" s="10">
        <f t="shared" si="181"/>
        <v>238498584.31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f t="shared" si="175"/>
        <v>238498584.31</v>
      </c>
      <c r="W1383" s="29">
        <v>238498584.31</v>
      </c>
      <c r="X1383" s="29">
        <f t="shared" si="176"/>
        <v>0</v>
      </c>
      <c r="Y1383" s="29">
        <f t="shared" si="177"/>
        <v>0</v>
      </c>
      <c r="Z1383" s="29">
        <f t="shared" si="178"/>
        <v>238498584.31</v>
      </c>
      <c r="AA1383" s="27">
        <v>0</v>
      </c>
      <c r="AB1383" s="29">
        <f t="shared" si="179"/>
        <v>238498584.31</v>
      </c>
      <c r="AC1383" s="28">
        <v>0</v>
      </c>
      <c r="AD1383" s="28">
        <v>0</v>
      </c>
      <c r="AE1383" s="28"/>
      <c r="AF1383" s="27">
        <v>0</v>
      </c>
      <c r="AG1383" s="27">
        <f t="shared" si="182"/>
        <v>0</v>
      </c>
      <c r="AH1383" s="27">
        <v>18391</v>
      </c>
      <c r="AI1383" s="29">
        <f t="shared" si="180"/>
        <v>238516975.31</v>
      </c>
    </row>
    <row r="1384" spans="1:35" ht="30" x14ac:dyDescent="0.25">
      <c r="A1384" s="11" t="s">
        <v>1215</v>
      </c>
      <c r="B1384" s="10" t="s">
        <v>2408</v>
      </c>
      <c r="C1384" s="10" t="s">
        <v>1484</v>
      </c>
      <c r="D1384" s="10"/>
      <c r="E1384" s="10" t="s">
        <v>151</v>
      </c>
      <c r="F1384" s="10" t="s">
        <v>1501</v>
      </c>
      <c r="G1384" s="10">
        <v>147183933.93000001</v>
      </c>
      <c r="H1384" s="10">
        <v>0</v>
      </c>
      <c r="I1384" s="10">
        <v>0</v>
      </c>
      <c r="J1384" s="10">
        <v>0</v>
      </c>
      <c r="K1384" s="10">
        <f t="shared" si="181"/>
        <v>147183933.93000001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f t="shared" si="175"/>
        <v>147183933.93000001</v>
      </c>
      <c r="W1384" s="29">
        <v>147183933.93000001</v>
      </c>
      <c r="X1384" s="29">
        <f t="shared" si="176"/>
        <v>0</v>
      </c>
      <c r="Y1384" s="29">
        <f t="shared" si="177"/>
        <v>0</v>
      </c>
      <c r="Z1384" s="29">
        <f t="shared" si="178"/>
        <v>147183933.93000001</v>
      </c>
      <c r="AA1384" s="27">
        <v>0</v>
      </c>
      <c r="AB1384" s="29">
        <f t="shared" si="179"/>
        <v>147183933.93000001</v>
      </c>
      <c r="AC1384" s="28">
        <v>0</v>
      </c>
      <c r="AD1384" s="28">
        <v>0</v>
      </c>
      <c r="AE1384" s="28"/>
      <c r="AF1384" s="27">
        <v>0</v>
      </c>
      <c r="AG1384" s="27">
        <f t="shared" si="182"/>
        <v>0</v>
      </c>
      <c r="AH1384" s="27">
        <v>11299</v>
      </c>
      <c r="AI1384" s="29">
        <f t="shared" si="180"/>
        <v>147195232.93000001</v>
      </c>
    </row>
    <row r="1385" spans="1:35" ht="30" x14ac:dyDescent="0.25">
      <c r="A1385" s="11" t="s">
        <v>1215</v>
      </c>
      <c r="B1385" s="10" t="s">
        <v>2408</v>
      </c>
      <c r="C1385" s="10" t="s">
        <v>1484</v>
      </c>
      <c r="D1385" s="10"/>
      <c r="E1385" s="10" t="s">
        <v>152</v>
      </c>
      <c r="F1385" s="10" t="s">
        <v>1502</v>
      </c>
      <c r="G1385" s="10">
        <v>103280270.68000001</v>
      </c>
      <c r="H1385" s="10">
        <v>0</v>
      </c>
      <c r="I1385" s="10">
        <v>0</v>
      </c>
      <c r="J1385" s="10">
        <v>0</v>
      </c>
      <c r="K1385" s="10">
        <f t="shared" si="181"/>
        <v>103280270.68000001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f t="shared" si="175"/>
        <v>103280270.68000001</v>
      </c>
      <c r="W1385" s="29">
        <v>103280270.68000001</v>
      </c>
      <c r="X1385" s="29">
        <f t="shared" si="176"/>
        <v>0</v>
      </c>
      <c r="Y1385" s="29">
        <f t="shared" si="177"/>
        <v>0</v>
      </c>
      <c r="Z1385" s="29">
        <f t="shared" si="178"/>
        <v>103280270.68000001</v>
      </c>
      <c r="AA1385" s="27">
        <v>0</v>
      </c>
      <c r="AB1385" s="29">
        <f t="shared" si="179"/>
        <v>103280270.68000001</v>
      </c>
      <c r="AC1385" s="28">
        <v>0</v>
      </c>
      <c r="AD1385" s="28">
        <v>0</v>
      </c>
      <c r="AE1385" s="28"/>
      <c r="AF1385" s="27">
        <v>0</v>
      </c>
      <c r="AG1385" s="27">
        <f t="shared" si="182"/>
        <v>0</v>
      </c>
      <c r="AH1385" s="27">
        <v>7904</v>
      </c>
      <c r="AI1385" s="29">
        <f t="shared" si="180"/>
        <v>103288174.68000001</v>
      </c>
    </row>
    <row r="1386" spans="1:35" ht="30" x14ac:dyDescent="0.25">
      <c r="A1386" s="11" t="s">
        <v>1215</v>
      </c>
      <c r="B1386" s="10" t="s">
        <v>2408</v>
      </c>
      <c r="C1386" s="10" t="s">
        <v>1484</v>
      </c>
      <c r="D1386" s="10"/>
      <c r="E1386" s="10" t="s">
        <v>944</v>
      </c>
      <c r="F1386" s="10" t="s">
        <v>1503</v>
      </c>
      <c r="G1386" s="10">
        <v>80609517.670000002</v>
      </c>
      <c r="H1386" s="10">
        <v>0</v>
      </c>
      <c r="I1386" s="10">
        <v>0</v>
      </c>
      <c r="J1386" s="10">
        <v>0</v>
      </c>
      <c r="K1386" s="10">
        <f t="shared" si="181"/>
        <v>80609517.670000002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f t="shared" si="175"/>
        <v>80609517.670000002</v>
      </c>
      <c r="W1386" s="29">
        <v>80609517.670000002</v>
      </c>
      <c r="X1386" s="29">
        <f t="shared" si="176"/>
        <v>0</v>
      </c>
      <c r="Y1386" s="29">
        <f t="shared" si="177"/>
        <v>0</v>
      </c>
      <c r="Z1386" s="29">
        <f t="shared" si="178"/>
        <v>80609517.670000002</v>
      </c>
      <c r="AA1386" s="27">
        <v>0</v>
      </c>
      <c r="AB1386" s="29">
        <f t="shared" si="179"/>
        <v>80609517.670000002</v>
      </c>
      <c r="AC1386" s="28">
        <v>0</v>
      </c>
      <c r="AD1386" s="28">
        <v>0</v>
      </c>
      <c r="AE1386" s="28"/>
      <c r="AF1386" s="27">
        <v>0</v>
      </c>
      <c r="AG1386" s="27">
        <f t="shared" si="182"/>
        <v>0</v>
      </c>
      <c r="AH1386" s="27">
        <v>6261</v>
      </c>
      <c r="AI1386" s="29">
        <f t="shared" si="180"/>
        <v>80615778.670000002</v>
      </c>
    </row>
    <row r="1387" spans="1:35" ht="30" x14ac:dyDescent="0.25">
      <c r="A1387" s="11" t="s">
        <v>1215</v>
      </c>
      <c r="B1387" s="10" t="s">
        <v>2408</v>
      </c>
      <c r="C1387" s="10" t="s">
        <v>1484</v>
      </c>
      <c r="D1387" s="10"/>
      <c r="E1387" s="10" t="s">
        <v>153</v>
      </c>
      <c r="F1387" s="10" t="s">
        <v>1504</v>
      </c>
      <c r="G1387" s="10">
        <v>150998610</v>
      </c>
      <c r="H1387" s="10">
        <v>0</v>
      </c>
      <c r="I1387" s="10">
        <v>0</v>
      </c>
      <c r="J1387" s="10">
        <v>0</v>
      </c>
      <c r="K1387" s="10">
        <f t="shared" si="181"/>
        <v>150998610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f t="shared" si="175"/>
        <v>150998610</v>
      </c>
      <c r="W1387" s="29">
        <v>150998610</v>
      </c>
      <c r="X1387" s="29">
        <f t="shared" si="176"/>
        <v>0</v>
      </c>
      <c r="Y1387" s="29">
        <f t="shared" si="177"/>
        <v>0</v>
      </c>
      <c r="Z1387" s="29">
        <f t="shared" si="178"/>
        <v>150998610</v>
      </c>
      <c r="AA1387" s="27">
        <v>0</v>
      </c>
      <c r="AB1387" s="29">
        <f t="shared" si="179"/>
        <v>150998610</v>
      </c>
      <c r="AC1387" s="28">
        <v>0</v>
      </c>
      <c r="AD1387" s="28">
        <v>0</v>
      </c>
      <c r="AE1387" s="28"/>
      <c r="AF1387" s="27">
        <v>0</v>
      </c>
      <c r="AG1387" s="27">
        <f t="shared" si="182"/>
        <v>0</v>
      </c>
      <c r="AH1387" s="27">
        <v>9818</v>
      </c>
      <c r="AI1387" s="29">
        <f t="shared" si="180"/>
        <v>151008428</v>
      </c>
    </row>
    <row r="1388" spans="1:35" ht="30" x14ac:dyDescent="0.25">
      <c r="A1388" s="11" t="s">
        <v>1215</v>
      </c>
      <c r="B1388" s="10" t="s">
        <v>2408</v>
      </c>
      <c r="C1388" s="10" t="s">
        <v>1484</v>
      </c>
      <c r="D1388" s="10"/>
      <c r="E1388" s="10" t="s">
        <v>154</v>
      </c>
      <c r="F1388" s="10" t="s">
        <v>1505</v>
      </c>
      <c r="G1388" s="10">
        <v>89343300.459999993</v>
      </c>
      <c r="H1388" s="10">
        <v>0</v>
      </c>
      <c r="I1388" s="10">
        <v>0</v>
      </c>
      <c r="J1388" s="10">
        <v>0</v>
      </c>
      <c r="K1388" s="10">
        <f t="shared" si="181"/>
        <v>89343300.459999993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f t="shared" si="175"/>
        <v>89343300.459999993</v>
      </c>
      <c r="W1388" s="29">
        <v>89343300.459999993</v>
      </c>
      <c r="X1388" s="29">
        <f t="shared" si="176"/>
        <v>0</v>
      </c>
      <c r="Y1388" s="29">
        <f t="shared" si="177"/>
        <v>0</v>
      </c>
      <c r="Z1388" s="29">
        <f t="shared" si="178"/>
        <v>89343300.459999993</v>
      </c>
      <c r="AA1388" s="27">
        <v>0</v>
      </c>
      <c r="AB1388" s="29">
        <f t="shared" si="179"/>
        <v>89343300.459999993</v>
      </c>
      <c r="AC1388" s="28">
        <v>0</v>
      </c>
      <c r="AD1388" s="28">
        <v>0</v>
      </c>
      <c r="AE1388" s="28"/>
      <c r="AF1388" s="27">
        <v>0</v>
      </c>
      <c r="AG1388" s="27">
        <f t="shared" si="182"/>
        <v>0</v>
      </c>
      <c r="AH1388" s="27">
        <v>6842</v>
      </c>
      <c r="AI1388" s="29">
        <f t="shared" si="180"/>
        <v>89350142.459999993</v>
      </c>
    </row>
    <row r="1389" spans="1:35" ht="30" x14ac:dyDescent="0.25">
      <c r="A1389" s="11" t="s">
        <v>1215</v>
      </c>
      <c r="B1389" s="10" t="s">
        <v>2408</v>
      </c>
      <c r="C1389" s="10" t="s">
        <v>1484</v>
      </c>
      <c r="D1389" s="10"/>
      <c r="E1389" s="10" t="s">
        <v>155</v>
      </c>
      <c r="F1389" s="10" t="s">
        <v>1506</v>
      </c>
      <c r="G1389" s="10">
        <v>77692109.980000004</v>
      </c>
      <c r="H1389" s="10">
        <v>0</v>
      </c>
      <c r="I1389" s="10">
        <v>0</v>
      </c>
      <c r="J1389" s="10">
        <v>0</v>
      </c>
      <c r="K1389" s="10">
        <f t="shared" si="181"/>
        <v>77692109.980000004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f t="shared" si="175"/>
        <v>77692109.980000004</v>
      </c>
      <c r="W1389" s="29">
        <v>77692109.980000004</v>
      </c>
      <c r="X1389" s="29">
        <f t="shared" si="176"/>
        <v>0</v>
      </c>
      <c r="Y1389" s="29">
        <f t="shared" si="177"/>
        <v>0</v>
      </c>
      <c r="Z1389" s="29">
        <f t="shared" si="178"/>
        <v>77692109.980000004</v>
      </c>
      <c r="AA1389" s="27">
        <v>0</v>
      </c>
      <c r="AB1389" s="29">
        <f t="shared" si="179"/>
        <v>77692109.980000004</v>
      </c>
      <c r="AC1389" s="28">
        <v>0</v>
      </c>
      <c r="AD1389" s="28">
        <v>0</v>
      </c>
      <c r="AE1389" s="28"/>
      <c r="AF1389" s="27">
        <v>0</v>
      </c>
      <c r="AG1389" s="27">
        <f t="shared" si="182"/>
        <v>0</v>
      </c>
      <c r="AH1389" s="27">
        <v>6178</v>
      </c>
      <c r="AI1389" s="29">
        <f t="shared" si="180"/>
        <v>77698287.980000004</v>
      </c>
    </row>
    <row r="1390" spans="1:35" ht="30" x14ac:dyDescent="0.25">
      <c r="A1390" s="11" t="s">
        <v>1215</v>
      </c>
      <c r="B1390" s="10" t="s">
        <v>2408</v>
      </c>
      <c r="C1390" s="10" t="s">
        <v>1484</v>
      </c>
      <c r="D1390" s="10"/>
      <c r="E1390" s="10" t="s">
        <v>156</v>
      </c>
      <c r="F1390" s="10" t="s">
        <v>1507</v>
      </c>
      <c r="G1390" s="10">
        <v>118817832.09999999</v>
      </c>
      <c r="H1390" s="10">
        <v>0</v>
      </c>
      <c r="I1390" s="10">
        <v>0</v>
      </c>
      <c r="J1390" s="10">
        <v>0</v>
      </c>
      <c r="K1390" s="10">
        <f t="shared" si="181"/>
        <v>118817832.09999999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f t="shared" si="175"/>
        <v>118817832.09999999</v>
      </c>
      <c r="W1390" s="29">
        <v>118817832.09999999</v>
      </c>
      <c r="X1390" s="29">
        <f t="shared" si="176"/>
        <v>0</v>
      </c>
      <c r="Y1390" s="29">
        <f t="shared" si="177"/>
        <v>0</v>
      </c>
      <c r="Z1390" s="29">
        <f t="shared" si="178"/>
        <v>118817832.09999999</v>
      </c>
      <c r="AA1390" s="27">
        <v>0</v>
      </c>
      <c r="AB1390" s="29">
        <f t="shared" si="179"/>
        <v>118817832.09999999</v>
      </c>
      <c r="AC1390" s="28">
        <v>0</v>
      </c>
      <c r="AD1390" s="28">
        <v>0</v>
      </c>
      <c r="AE1390" s="28"/>
      <c r="AF1390" s="27">
        <v>0</v>
      </c>
      <c r="AG1390" s="27">
        <f t="shared" si="182"/>
        <v>0</v>
      </c>
      <c r="AH1390" s="27">
        <v>9114</v>
      </c>
      <c r="AI1390" s="29">
        <f t="shared" si="180"/>
        <v>118826946.09999999</v>
      </c>
    </row>
    <row r="1391" spans="1:35" ht="30" x14ac:dyDescent="0.25">
      <c r="A1391" s="11" t="s">
        <v>1215</v>
      </c>
      <c r="B1391" s="10" t="s">
        <v>2408</v>
      </c>
      <c r="C1391" s="10" t="s">
        <v>1484</v>
      </c>
      <c r="D1391" s="10"/>
      <c r="E1391" s="10" t="s">
        <v>157</v>
      </c>
      <c r="F1391" s="10" t="s">
        <v>1508</v>
      </c>
      <c r="G1391" s="10">
        <v>337158543.50999999</v>
      </c>
      <c r="H1391" s="10">
        <v>0</v>
      </c>
      <c r="I1391" s="10">
        <v>0</v>
      </c>
      <c r="J1391" s="10">
        <v>0</v>
      </c>
      <c r="K1391" s="10">
        <f t="shared" si="181"/>
        <v>337158543.50999999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f t="shared" si="175"/>
        <v>337158543.50999999</v>
      </c>
      <c r="W1391" s="29">
        <v>337158543.50999999</v>
      </c>
      <c r="X1391" s="29">
        <f t="shared" si="176"/>
        <v>0</v>
      </c>
      <c r="Y1391" s="29">
        <f t="shared" si="177"/>
        <v>0</v>
      </c>
      <c r="Z1391" s="29">
        <f t="shared" si="178"/>
        <v>337158543.50999999</v>
      </c>
      <c r="AA1391" s="27">
        <v>0</v>
      </c>
      <c r="AB1391" s="29">
        <f t="shared" si="179"/>
        <v>337158543.50999999</v>
      </c>
      <c r="AC1391" s="28">
        <v>0</v>
      </c>
      <c r="AD1391" s="28">
        <v>0</v>
      </c>
      <c r="AE1391" s="28"/>
      <c r="AF1391" s="27">
        <v>0</v>
      </c>
      <c r="AG1391" s="27">
        <f t="shared" si="182"/>
        <v>0</v>
      </c>
      <c r="AH1391" s="27">
        <v>25924</v>
      </c>
      <c r="AI1391" s="29">
        <f t="shared" si="180"/>
        <v>337184467.50999999</v>
      </c>
    </row>
    <row r="1392" spans="1:35" ht="30" x14ac:dyDescent="0.25">
      <c r="A1392" s="11" t="s">
        <v>1215</v>
      </c>
      <c r="B1392" s="10" t="s">
        <v>2408</v>
      </c>
      <c r="C1392" s="10" t="s">
        <v>1484</v>
      </c>
      <c r="D1392" s="10"/>
      <c r="E1392" s="10" t="s">
        <v>158</v>
      </c>
      <c r="F1392" s="10" t="s">
        <v>1509</v>
      </c>
      <c r="G1392" s="10">
        <v>79240708.230000004</v>
      </c>
      <c r="H1392" s="10">
        <v>0</v>
      </c>
      <c r="I1392" s="10">
        <v>0</v>
      </c>
      <c r="J1392" s="10">
        <v>0</v>
      </c>
      <c r="K1392" s="10">
        <f t="shared" si="181"/>
        <v>79240708.230000004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f t="shared" si="175"/>
        <v>79240708.230000004</v>
      </c>
      <c r="W1392" s="29">
        <v>79240708.230000004</v>
      </c>
      <c r="X1392" s="29">
        <f t="shared" si="176"/>
        <v>0</v>
      </c>
      <c r="Y1392" s="29">
        <f t="shared" si="177"/>
        <v>0</v>
      </c>
      <c r="Z1392" s="29">
        <f t="shared" si="178"/>
        <v>79240708.230000004</v>
      </c>
      <c r="AA1392" s="27">
        <v>0</v>
      </c>
      <c r="AB1392" s="29">
        <f t="shared" si="179"/>
        <v>79240708.230000004</v>
      </c>
      <c r="AC1392" s="28">
        <v>0</v>
      </c>
      <c r="AD1392" s="28">
        <v>0</v>
      </c>
      <c r="AE1392" s="28"/>
      <c r="AF1392" s="27">
        <v>0</v>
      </c>
      <c r="AG1392" s="27">
        <f t="shared" si="182"/>
        <v>0</v>
      </c>
      <c r="AH1392" s="27">
        <v>6094</v>
      </c>
      <c r="AI1392" s="29">
        <f t="shared" si="180"/>
        <v>79246802.230000004</v>
      </c>
    </row>
    <row r="1393" spans="1:35" ht="30" x14ac:dyDescent="0.25">
      <c r="A1393" s="11" t="s">
        <v>1215</v>
      </c>
      <c r="B1393" s="10" t="s">
        <v>2408</v>
      </c>
      <c r="C1393" s="10" t="s">
        <v>1484</v>
      </c>
      <c r="D1393" s="10"/>
      <c r="E1393" s="10" t="s">
        <v>159</v>
      </c>
      <c r="F1393" s="10" t="s">
        <v>1510</v>
      </c>
      <c r="G1393" s="10">
        <v>54668019.43</v>
      </c>
      <c r="H1393" s="10">
        <v>0</v>
      </c>
      <c r="I1393" s="10">
        <v>0</v>
      </c>
      <c r="J1393" s="10">
        <v>0</v>
      </c>
      <c r="K1393" s="10">
        <f t="shared" si="181"/>
        <v>54668019.43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f t="shared" si="175"/>
        <v>54668019.43</v>
      </c>
      <c r="W1393" s="29">
        <v>54668019.43</v>
      </c>
      <c r="X1393" s="29">
        <f t="shared" si="176"/>
        <v>0</v>
      </c>
      <c r="Y1393" s="29">
        <f t="shared" si="177"/>
        <v>0</v>
      </c>
      <c r="Z1393" s="29">
        <f t="shared" si="178"/>
        <v>54668019.43</v>
      </c>
      <c r="AA1393" s="27">
        <v>0</v>
      </c>
      <c r="AB1393" s="29">
        <f t="shared" si="179"/>
        <v>54668019.43</v>
      </c>
      <c r="AC1393" s="28">
        <v>0</v>
      </c>
      <c r="AD1393" s="28">
        <v>0</v>
      </c>
      <c r="AE1393" s="28"/>
      <c r="AF1393" s="27">
        <v>0</v>
      </c>
      <c r="AG1393" s="27">
        <f t="shared" si="182"/>
        <v>0</v>
      </c>
      <c r="AH1393" s="27">
        <v>4176</v>
      </c>
      <c r="AI1393" s="29">
        <f t="shared" si="180"/>
        <v>54672195.43</v>
      </c>
    </row>
    <row r="1394" spans="1:35" ht="30" x14ac:dyDescent="0.25">
      <c r="A1394" s="11" t="s">
        <v>1215</v>
      </c>
      <c r="B1394" s="10" t="s">
        <v>2408</v>
      </c>
      <c r="C1394" s="10" t="s">
        <v>1484</v>
      </c>
      <c r="D1394" s="10"/>
      <c r="E1394" s="10" t="s">
        <v>160</v>
      </c>
      <c r="F1394" s="10" t="s">
        <v>1511</v>
      </c>
      <c r="G1394" s="10">
        <v>114479584.86</v>
      </c>
      <c r="H1394" s="10">
        <v>0</v>
      </c>
      <c r="I1394" s="10">
        <v>0</v>
      </c>
      <c r="J1394" s="10">
        <v>0</v>
      </c>
      <c r="K1394" s="10">
        <f t="shared" si="181"/>
        <v>114479584.86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f t="shared" si="175"/>
        <v>114479584.86</v>
      </c>
      <c r="W1394" s="29">
        <v>114479584.86</v>
      </c>
      <c r="X1394" s="29">
        <f t="shared" si="176"/>
        <v>0</v>
      </c>
      <c r="Y1394" s="29">
        <f t="shared" si="177"/>
        <v>0</v>
      </c>
      <c r="Z1394" s="29">
        <f t="shared" si="178"/>
        <v>114479584.86</v>
      </c>
      <c r="AA1394" s="27">
        <v>0</v>
      </c>
      <c r="AB1394" s="29">
        <f t="shared" si="179"/>
        <v>114479584.86</v>
      </c>
      <c r="AC1394" s="28">
        <v>0</v>
      </c>
      <c r="AD1394" s="28">
        <v>0</v>
      </c>
      <c r="AE1394" s="28"/>
      <c r="AF1394" s="27">
        <v>0</v>
      </c>
      <c r="AG1394" s="27">
        <f t="shared" si="182"/>
        <v>0</v>
      </c>
      <c r="AH1394" s="27">
        <v>8899</v>
      </c>
      <c r="AI1394" s="29">
        <f t="shared" si="180"/>
        <v>114488483.86</v>
      </c>
    </row>
    <row r="1395" spans="1:35" ht="30" x14ac:dyDescent="0.25">
      <c r="A1395" s="11" t="s">
        <v>1215</v>
      </c>
      <c r="B1395" s="10" t="s">
        <v>2408</v>
      </c>
      <c r="C1395" s="10" t="s">
        <v>1484</v>
      </c>
      <c r="D1395" s="10"/>
      <c r="E1395" s="10" t="s">
        <v>161</v>
      </c>
      <c r="F1395" s="10" t="s">
        <v>1512</v>
      </c>
      <c r="G1395" s="10">
        <v>86852294.25</v>
      </c>
      <c r="H1395" s="10">
        <v>0</v>
      </c>
      <c r="I1395" s="10">
        <v>0</v>
      </c>
      <c r="J1395" s="10">
        <v>0</v>
      </c>
      <c r="K1395" s="10">
        <f t="shared" si="181"/>
        <v>86852294.25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f t="shared" si="175"/>
        <v>86852294.25</v>
      </c>
      <c r="W1395" s="29">
        <v>86852294.25</v>
      </c>
      <c r="X1395" s="29">
        <f t="shared" si="176"/>
        <v>0</v>
      </c>
      <c r="Y1395" s="29">
        <f t="shared" si="177"/>
        <v>0</v>
      </c>
      <c r="Z1395" s="29">
        <f t="shared" si="178"/>
        <v>86852294.25</v>
      </c>
      <c r="AA1395" s="27">
        <v>0</v>
      </c>
      <c r="AB1395" s="29">
        <f t="shared" si="179"/>
        <v>86852294.25</v>
      </c>
      <c r="AC1395" s="28">
        <v>0</v>
      </c>
      <c r="AD1395" s="28">
        <v>0</v>
      </c>
      <c r="AE1395" s="28"/>
      <c r="AF1395" s="27">
        <v>0</v>
      </c>
      <c r="AG1395" s="27">
        <f t="shared" si="182"/>
        <v>0</v>
      </c>
      <c r="AH1395" s="27">
        <v>6700</v>
      </c>
      <c r="AI1395" s="29">
        <f t="shared" si="180"/>
        <v>86858994.25</v>
      </c>
    </row>
    <row r="1396" spans="1:35" ht="30" x14ac:dyDescent="0.25">
      <c r="A1396" s="11" t="s">
        <v>1215</v>
      </c>
      <c r="B1396" s="10" t="s">
        <v>2408</v>
      </c>
      <c r="C1396" s="10" t="s">
        <v>1484</v>
      </c>
      <c r="D1396" s="10"/>
      <c r="E1396" s="10" t="s">
        <v>162</v>
      </c>
      <c r="F1396" s="10" t="s">
        <v>1513</v>
      </c>
      <c r="G1396" s="10">
        <v>0</v>
      </c>
      <c r="H1396" s="10">
        <v>0</v>
      </c>
      <c r="I1396" s="10">
        <v>0</v>
      </c>
      <c r="J1396" s="10">
        <v>0</v>
      </c>
      <c r="K1396" s="10">
        <f t="shared" si="181"/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f t="shared" si="175"/>
        <v>0</v>
      </c>
      <c r="W1396" s="29">
        <v>0</v>
      </c>
      <c r="X1396" s="29">
        <f t="shared" si="176"/>
        <v>0</v>
      </c>
      <c r="Y1396" s="29">
        <f t="shared" si="177"/>
        <v>0</v>
      </c>
      <c r="Z1396" s="29">
        <f t="shared" si="178"/>
        <v>0</v>
      </c>
      <c r="AA1396" s="27">
        <v>0</v>
      </c>
      <c r="AB1396" s="29">
        <f t="shared" si="179"/>
        <v>0</v>
      </c>
      <c r="AC1396" s="28">
        <v>0</v>
      </c>
      <c r="AD1396" s="28">
        <v>0</v>
      </c>
      <c r="AE1396" s="28"/>
      <c r="AF1396" s="27">
        <v>0</v>
      </c>
      <c r="AG1396" s="27">
        <f t="shared" si="182"/>
        <v>0</v>
      </c>
      <c r="AH1396" s="27">
        <v>0</v>
      </c>
      <c r="AI1396" s="29">
        <f t="shared" si="180"/>
        <v>0</v>
      </c>
    </row>
    <row r="1397" spans="1:35" ht="30" x14ac:dyDescent="0.25">
      <c r="A1397" s="11" t="s">
        <v>1215</v>
      </c>
      <c r="B1397" s="10" t="s">
        <v>2408</v>
      </c>
      <c r="C1397" s="10" t="s">
        <v>1484</v>
      </c>
      <c r="D1397" s="10"/>
      <c r="E1397" s="10" t="s">
        <v>945</v>
      </c>
      <c r="F1397" s="10" t="s">
        <v>1514</v>
      </c>
      <c r="G1397" s="10">
        <v>150774041.87</v>
      </c>
      <c r="H1397" s="10">
        <v>0</v>
      </c>
      <c r="I1397" s="10">
        <v>0</v>
      </c>
      <c r="J1397" s="10">
        <v>0</v>
      </c>
      <c r="K1397" s="10">
        <f t="shared" si="181"/>
        <v>150774041.87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f t="shared" si="175"/>
        <v>150774041.87</v>
      </c>
      <c r="W1397" s="29">
        <v>150774041.87</v>
      </c>
      <c r="X1397" s="29">
        <f t="shared" si="176"/>
        <v>0</v>
      </c>
      <c r="Y1397" s="29">
        <f t="shared" si="177"/>
        <v>0</v>
      </c>
      <c r="Z1397" s="29">
        <f t="shared" si="178"/>
        <v>150774041.87</v>
      </c>
      <c r="AA1397" s="27">
        <v>0</v>
      </c>
      <c r="AB1397" s="29">
        <f t="shared" si="179"/>
        <v>150774041.87</v>
      </c>
      <c r="AC1397" s="28">
        <v>0</v>
      </c>
      <c r="AD1397" s="28">
        <v>0</v>
      </c>
      <c r="AE1397" s="28"/>
      <c r="AF1397" s="27">
        <v>0</v>
      </c>
      <c r="AG1397" s="27">
        <f t="shared" si="182"/>
        <v>0</v>
      </c>
      <c r="AH1397" s="27">
        <v>11731</v>
      </c>
      <c r="AI1397" s="29">
        <f t="shared" si="180"/>
        <v>150785772.87</v>
      </c>
    </row>
    <row r="1398" spans="1:35" ht="30" x14ac:dyDescent="0.25">
      <c r="A1398" s="11" t="s">
        <v>1215</v>
      </c>
      <c r="B1398" s="10" t="s">
        <v>2408</v>
      </c>
      <c r="C1398" s="10" t="s">
        <v>1484</v>
      </c>
      <c r="D1398" s="10"/>
      <c r="E1398" s="10" t="s">
        <v>946</v>
      </c>
      <c r="F1398" s="10" t="s">
        <v>1515</v>
      </c>
      <c r="G1398" s="10">
        <v>80698381</v>
      </c>
      <c r="H1398" s="10">
        <v>0</v>
      </c>
      <c r="I1398" s="10">
        <v>0</v>
      </c>
      <c r="J1398" s="10">
        <v>0</v>
      </c>
      <c r="K1398" s="10">
        <f t="shared" si="181"/>
        <v>80698381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f t="shared" ref="V1398:V1461" si="183">+K1398+M1398+N1398+L1398+O1398+P1398+Q1398</f>
        <v>80698381</v>
      </c>
      <c r="W1398" s="29">
        <v>80698381</v>
      </c>
      <c r="X1398" s="29">
        <f t="shared" ref="X1398:X1461" si="184">+M1398+Q1398+S1398</f>
        <v>0</v>
      </c>
      <c r="Y1398" s="29">
        <f t="shared" ref="Y1398:Y1461" si="185">+H1398+I1398+J1398+N1398+O1398+P1398+R1398+U1398</f>
        <v>0</v>
      </c>
      <c r="Z1398" s="29">
        <f t="shared" ref="Z1398:Z1461" si="186">+W1398+X1398+Y1398</f>
        <v>80698381</v>
      </c>
      <c r="AA1398" s="27">
        <v>0</v>
      </c>
      <c r="AB1398" s="29">
        <f t="shared" ref="AB1398:AB1461" si="187">+Z1398-AA1398</f>
        <v>80698381</v>
      </c>
      <c r="AC1398" s="28">
        <v>0</v>
      </c>
      <c r="AD1398" s="28">
        <v>0</v>
      </c>
      <c r="AE1398" s="28"/>
      <c r="AF1398" s="27">
        <v>0</v>
      </c>
      <c r="AG1398" s="27">
        <f t="shared" si="182"/>
        <v>0</v>
      </c>
      <c r="AH1398" s="27">
        <v>6230</v>
      </c>
      <c r="AI1398" s="29">
        <f t="shared" ref="AI1398:AI1461" si="188">+AB1398+AG1398+AH1398</f>
        <v>80704611</v>
      </c>
    </row>
    <row r="1399" spans="1:35" ht="30" x14ac:dyDescent="0.25">
      <c r="A1399" s="11" t="s">
        <v>1215</v>
      </c>
      <c r="B1399" s="10" t="s">
        <v>2408</v>
      </c>
      <c r="C1399" s="10" t="s">
        <v>1484</v>
      </c>
      <c r="D1399" s="10"/>
      <c r="E1399" s="10" t="s">
        <v>163</v>
      </c>
      <c r="F1399" s="10" t="s">
        <v>1516</v>
      </c>
      <c r="G1399" s="10">
        <v>78392597.900000006</v>
      </c>
      <c r="H1399" s="10">
        <v>0</v>
      </c>
      <c r="I1399" s="10">
        <v>0</v>
      </c>
      <c r="J1399" s="10">
        <v>0</v>
      </c>
      <c r="K1399" s="10">
        <f t="shared" si="181"/>
        <v>78392597.900000006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f t="shared" si="183"/>
        <v>78392597.900000006</v>
      </c>
      <c r="W1399" s="29">
        <v>78392597.900000006</v>
      </c>
      <c r="X1399" s="29">
        <f t="shared" si="184"/>
        <v>0</v>
      </c>
      <c r="Y1399" s="29">
        <f t="shared" si="185"/>
        <v>0</v>
      </c>
      <c r="Z1399" s="29">
        <f t="shared" si="186"/>
        <v>78392597.900000006</v>
      </c>
      <c r="AA1399" s="27">
        <v>0</v>
      </c>
      <c r="AB1399" s="29">
        <f t="shared" si="187"/>
        <v>78392597.900000006</v>
      </c>
      <c r="AC1399" s="28">
        <v>0</v>
      </c>
      <c r="AD1399" s="28">
        <v>0</v>
      </c>
      <c r="AE1399" s="28"/>
      <c r="AF1399" s="27">
        <v>0</v>
      </c>
      <c r="AG1399" s="27">
        <f t="shared" si="182"/>
        <v>0</v>
      </c>
      <c r="AH1399" s="27">
        <v>5643</v>
      </c>
      <c r="AI1399" s="29">
        <f t="shared" si="188"/>
        <v>78398240.900000006</v>
      </c>
    </row>
    <row r="1400" spans="1:35" ht="30" x14ac:dyDescent="0.25">
      <c r="A1400" s="11" t="s">
        <v>1215</v>
      </c>
      <c r="B1400" s="10" t="s">
        <v>2408</v>
      </c>
      <c r="C1400" s="10" t="s">
        <v>1484</v>
      </c>
      <c r="D1400" s="10"/>
      <c r="E1400" s="10" t="s">
        <v>164</v>
      </c>
      <c r="F1400" s="10" t="s">
        <v>1517</v>
      </c>
      <c r="G1400" s="10">
        <v>92706935.349999994</v>
      </c>
      <c r="H1400" s="10">
        <v>0</v>
      </c>
      <c r="I1400" s="10">
        <v>0</v>
      </c>
      <c r="J1400" s="10">
        <v>0</v>
      </c>
      <c r="K1400" s="10">
        <f t="shared" si="181"/>
        <v>92706935.349999994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f t="shared" si="183"/>
        <v>92706935.349999994</v>
      </c>
      <c r="W1400" s="29">
        <v>92706935.349999994</v>
      </c>
      <c r="X1400" s="29">
        <f t="shared" si="184"/>
        <v>0</v>
      </c>
      <c r="Y1400" s="29">
        <f t="shared" si="185"/>
        <v>0</v>
      </c>
      <c r="Z1400" s="29">
        <f t="shared" si="186"/>
        <v>92706935.349999994</v>
      </c>
      <c r="AA1400" s="27">
        <v>0</v>
      </c>
      <c r="AB1400" s="29">
        <f t="shared" si="187"/>
        <v>92706935.349999994</v>
      </c>
      <c r="AC1400" s="28">
        <v>0</v>
      </c>
      <c r="AD1400" s="28">
        <v>0</v>
      </c>
      <c r="AE1400" s="28"/>
      <c r="AF1400" s="27">
        <v>0</v>
      </c>
      <c r="AG1400" s="27">
        <f t="shared" si="182"/>
        <v>0</v>
      </c>
      <c r="AH1400" s="27">
        <v>7087</v>
      </c>
      <c r="AI1400" s="29">
        <f t="shared" si="188"/>
        <v>92714022.349999994</v>
      </c>
    </row>
    <row r="1401" spans="1:35" ht="30" x14ac:dyDescent="0.25">
      <c r="A1401" s="11" t="s">
        <v>1215</v>
      </c>
      <c r="B1401" s="10" t="s">
        <v>2408</v>
      </c>
      <c r="C1401" s="10" t="s">
        <v>1484</v>
      </c>
      <c r="D1401" s="10"/>
      <c r="E1401" s="10" t="s">
        <v>165</v>
      </c>
      <c r="F1401" s="10" t="s">
        <v>1518</v>
      </c>
      <c r="G1401" s="10">
        <v>68530605.030000001</v>
      </c>
      <c r="H1401" s="10">
        <v>0</v>
      </c>
      <c r="I1401" s="10">
        <v>0</v>
      </c>
      <c r="J1401" s="10">
        <v>0</v>
      </c>
      <c r="K1401" s="10">
        <f t="shared" si="181"/>
        <v>68530605.030000001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f t="shared" si="183"/>
        <v>68530605.030000001</v>
      </c>
      <c r="W1401" s="29">
        <v>68530605.030000001</v>
      </c>
      <c r="X1401" s="29">
        <f t="shared" si="184"/>
        <v>0</v>
      </c>
      <c r="Y1401" s="29">
        <f t="shared" si="185"/>
        <v>0</v>
      </c>
      <c r="Z1401" s="29">
        <f t="shared" si="186"/>
        <v>68530605.030000001</v>
      </c>
      <c r="AA1401" s="27">
        <v>0</v>
      </c>
      <c r="AB1401" s="29">
        <f t="shared" si="187"/>
        <v>68530605.030000001</v>
      </c>
      <c r="AC1401" s="28">
        <v>0</v>
      </c>
      <c r="AD1401" s="28">
        <v>0</v>
      </c>
      <c r="AE1401" s="28"/>
      <c r="AF1401" s="27">
        <v>0</v>
      </c>
      <c r="AG1401" s="27">
        <f t="shared" si="182"/>
        <v>0</v>
      </c>
      <c r="AH1401" s="27">
        <v>5227</v>
      </c>
      <c r="AI1401" s="29">
        <f t="shared" si="188"/>
        <v>68535832.030000001</v>
      </c>
    </row>
    <row r="1402" spans="1:35" ht="30" x14ac:dyDescent="0.25">
      <c r="A1402" s="11" t="s">
        <v>1215</v>
      </c>
      <c r="B1402" s="10" t="s">
        <v>2408</v>
      </c>
      <c r="C1402" s="10" t="s">
        <v>1484</v>
      </c>
      <c r="D1402" s="10"/>
      <c r="E1402" s="10" t="s">
        <v>166</v>
      </c>
      <c r="F1402" s="10" t="s">
        <v>1519</v>
      </c>
      <c r="G1402" s="10">
        <v>104046766.64</v>
      </c>
      <c r="H1402" s="10">
        <v>0</v>
      </c>
      <c r="I1402" s="10">
        <v>0</v>
      </c>
      <c r="J1402" s="10">
        <v>0</v>
      </c>
      <c r="K1402" s="10">
        <f t="shared" si="181"/>
        <v>104046766.64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f t="shared" si="183"/>
        <v>104046766.64</v>
      </c>
      <c r="W1402" s="29">
        <v>104046766.64</v>
      </c>
      <c r="X1402" s="29">
        <f t="shared" si="184"/>
        <v>0</v>
      </c>
      <c r="Y1402" s="29">
        <f t="shared" si="185"/>
        <v>0</v>
      </c>
      <c r="Z1402" s="29">
        <f t="shared" si="186"/>
        <v>104046766.64</v>
      </c>
      <c r="AA1402" s="27">
        <v>0</v>
      </c>
      <c r="AB1402" s="29">
        <f t="shared" si="187"/>
        <v>104046766.64</v>
      </c>
      <c r="AC1402" s="28">
        <v>0</v>
      </c>
      <c r="AD1402" s="28">
        <v>0</v>
      </c>
      <c r="AE1402" s="28"/>
      <c r="AF1402" s="27">
        <v>0</v>
      </c>
      <c r="AG1402" s="27">
        <f t="shared" si="182"/>
        <v>0</v>
      </c>
      <c r="AH1402" s="27">
        <v>7996</v>
      </c>
      <c r="AI1402" s="29">
        <f t="shared" si="188"/>
        <v>104054762.64</v>
      </c>
    </row>
    <row r="1403" spans="1:35" ht="30" x14ac:dyDescent="0.25">
      <c r="A1403" s="11" t="s">
        <v>1215</v>
      </c>
      <c r="B1403" s="10" t="s">
        <v>2408</v>
      </c>
      <c r="C1403" s="10" t="s">
        <v>1484</v>
      </c>
      <c r="D1403" s="10"/>
      <c r="E1403" s="10" t="s">
        <v>167</v>
      </c>
      <c r="F1403" s="10" t="s">
        <v>1520</v>
      </c>
      <c r="G1403" s="10">
        <v>140863322.69999999</v>
      </c>
      <c r="H1403" s="10">
        <v>0</v>
      </c>
      <c r="I1403" s="10">
        <v>0</v>
      </c>
      <c r="J1403" s="10">
        <v>0</v>
      </c>
      <c r="K1403" s="10">
        <f t="shared" si="181"/>
        <v>140863322.69999999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f t="shared" si="183"/>
        <v>140863322.69999999</v>
      </c>
      <c r="W1403" s="29">
        <v>140863322.69999999</v>
      </c>
      <c r="X1403" s="29">
        <f t="shared" si="184"/>
        <v>0</v>
      </c>
      <c r="Y1403" s="29">
        <f t="shared" si="185"/>
        <v>0</v>
      </c>
      <c r="Z1403" s="29">
        <f t="shared" si="186"/>
        <v>140863322.69999999</v>
      </c>
      <c r="AA1403" s="27">
        <v>0</v>
      </c>
      <c r="AB1403" s="29">
        <f t="shared" si="187"/>
        <v>140863322.69999999</v>
      </c>
      <c r="AC1403" s="28">
        <v>0</v>
      </c>
      <c r="AD1403" s="28">
        <v>0</v>
      </c>
      <c r="AE1403" s="28"/>
      <c r="AF1403" s="27">
        <v>0</v>
      </c>
      <c r="AG1403" s="27">
        <f t="shared" si="182"/>
        <v>0</v>
      </c>
      <c r="AH1403" s="27">
        <v>8985</v>
      </c>
      <c r="AI1403" s="29">
        <f t="shared" si="188"/>
        <v>140872307.69999999</v>
      </c>
    </row>
    <row r="1404" spans="1:35" ht="30" x14ac:dyDescent="0.25">
      <c r="A1404" s="11" t="s">
        <v>1215</v>
      </c>
      <c r="B1404" s="10" t="s">
        <v>2408</v>
      </c>
      <c r="C1404" s="10" t="s">
        <v>1484</v>
      </c>
      <c r="D1404" s="10"/>
      <c r="E1404" s="10" t="s">
        <v>168</v>
      </c>
      <c r="F1404" s="10" t="s">
        <v>1521</v>
      </c>
      <c r="G1404" s="10">
        <v>60064938.579999998</v>
      </c>
      <c r="H1404" s="10">
        <v>0</v>
      </c>
      <c r="I1404" s="10">
        <v>0</v>
      </c>
      <c r="J1404" s="10">
        <v>0</v>
      </c>
      <c r="K1404" s="10">
        <f t="shared" si="181"/>
        <v>60064938.579999998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f t="shared" si="183"/>
        <v>60064938.579999998</v>
      </c>
      <c r="W1404" s="29">
        <v>60064938.579999998</v>
      </c>
      <c r="X1404" s="29">
        <f t="shared" si="184"/>
        <v>0</v>
      </c>
      <c r="Y1404" s="29">
        <f t="shared" si="185"/>
        <v>0</v>
      </c>
      <c r="Z1404" s="29">
        <f t="shared" si="186"/>
        <v>60064938.579999998</v>
      </c>
      <c r="AA1404" s="27">
        <v>0</v>
      </c>
      <c r="AB1404" s="29">
        <f t="shared" si="187"/>
        <v>60064938.579999998</v>
      </c>
      <c r="AC1404" s="28">
        <v>0</v>
      </c>
      <c r="AD1404" s="28">
        <v>0</v>
      </c>
      <c r="AE1404" s="28"/>
      <c r="AF1404" s="27">
        <v>0</v>
      </c>
      <c r="AG1404" s="27">
        <f t="shared" si="182"/>
        <v>0</v>
      </c>
      <c r="AH1404" s="27">
        <v>4731</v>
      </c>
      <c r="AI1404" s="29">
        <f t="shared" si="188"/>
        <v>60069669.579999998</v>
      </c>
    </row>
    <row r="1405" spans="1:35" ht="30" x14ac:dyDescent="0.25">
      <c r="A1405" s="11" t="s">
        <v>1215</v>
      </c>
      <c r="B1405" s="10" t="s">
        <v>2408</v>
      </c>
      <c r="C1405" s="10" t="s">
        <v>1484</v>
      </c>
      <c r="D1405" s="10"/>
      <c r="E1405" s="10" t="s">
        <v>169</v>
      </c>
      <c r="F1405" s="10" t="s">
        <v>1522</v>
      </c>
      <c r="G1405" s="10">
        <v>102655197.90000001</v>
      </c>
      <c r="H1405" s="10">
        <v>0</v>
      </c>
      <c r="I1405" s="10">
        <v>0</v>
      </c>
      <c r="J1405" s="10">
        <v>0</v>
      </c>
      <c r="K1405" s="10">
        <f t="shared" si="181"/>
        <v>102655197.90000001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f t="shared" si="183"/>
        <v>102655197.90000001</v>
      </c>
      <c r="W1405" s="29">
        <v>102655197.90000001</v>
      </c>
      <c r="X1405" s="29">
        <f t="shared" si="184"/>
        <v>0</v>
      </c>
      <c r="Y1405" s="29">
        <f t="shared" si="185"/>
        <v>0</v>
      </c>
      <c r="Z1405" s="29">
        <f t="shared" si="186"/>
        <v>102655197.90000001</v>
      </c>
      <c r="AA1405" s="27">
        <v>0</v>
      </c>
      <c r="AB1405" s="29">
        <f t="shared" si="187"/>
        <v>102655197.90000001</v>
      </c>
      <c r="AC1405" s="28">
        <v>0</v>
      </c>
      <c r="AD1405" s="28">
        <v>0</v>
      </c>
      <c r="AE1405" s="28"/>
      <c r="AF1405" s="27">
        <v>0</v>
      </c>
      <c r="AG1405" s="27">
        <f t="shared" si="182"/>
        <v>0</v>
      </c>
      <c r="AH1405" s="27">
        <v>6975</v>
      </c>
      <c r="AI1405" s="29">
        <f t="shared" si="188"/>
        <v>102662172.90000001</v>
      </c>
    </row>
    <row r="1406" spans="1:35" ht="30" x14ac:dyDescent="0.25">
      <c r="A1406" s="11" t="s">
        <v>1215</v>
      </c>
      <c r="B1406" s="10" t="s">
        <v>2408</v>
      </c>
      <c r="C1406" s="10" t="s">
        <v>1484</v>
      </c>
      <c r="D1406" s="10"/>
      <c r="E1406" s="10" t="s">
        <v>170</v>
      </c>
      <c r="F1406" s="10" t="s">
        <v>1523</v>
      </c>
      <c r="G1406" s="10">
        <v>71410874.629999995</v>
      </c>
      <c r="H1406" s="10">
        <v>0</v>
      </c>
      <c r="I1406" s="10">
        <v>0</v>
      </c>
      <c r="J1406" s="10">
        <v>0</v>
      </c>
      <c r="K1406" s="10">
        <f t="shared" si="181"/>
        <v>71410874.629999995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f t="shared" si="183"/>
        <v>71410874.629999995</v>
      </c>
      <c r="W1406" s="29">
        <v>71410874.629999995</v>
      </c>
      <c r="X1406" s="29">
        <f t="shared" si="184"/>
        <v>0</v>
      </c>
      <c r="Y1406" s="29">
        <f t="shared" si="185"/>
        <v>0</v>
      </c>
      <c r="Z1406" s="29">
        <f t="shared" si="186"/>
        <v>71410874.629999995</v>
      </c>
      <c r="AA1406" s="27">
        <v>0</v>
      </c>
      <c r="AB1406" s="29">
        <f t="shared" si="187"/>
        <v>71410874.629999995</v>
      </c>
      <c r="AC1406" s="28">
        <v>0</v>
      </c>
      <c r="AD1406" s="28">
        <v>0</v>
      </c>
      <c r="AE1406" s="28"/>
      <c r="AF1406" s="27">
        <v>0</v>
      </c>
      <c r="AG1406" s="27">
        <f t="shared" si="182"/>
        <v>0</v>
      </c>
      <c r="AH1406" s="27">
        <v>5498</v>
      </c>
      <c r="AI1406" s="29">
        <f t="shared" si="188"/>
        <v>71416372.629999995</v>
      </c>
    </row>
    <row r="1407" spans="1:35" ht="30" x14ac:dyDescent="0.25">
      <c r="A1407" s="11" t="s">
        <v>1215</v>
      </c>
      <c r="B1407" s="10" t="s">
        <v>2408</v>
      </c>
      <c r="C1407" s="10" t="s">
        <v>1484</v>
      </c>
      <c r="D1407" s="10"/>
      <c r="E1407" s="10" t="s">
        <v>171</v>
      </c>
      <c r="F1407" s="10" t="s">
        <v>1524</v>
      </c>
      <c r="G1407" s="10">
        <v>151079508.53999999</v>
      </c>
      <c r="H1407" s="10">
        <v>0</v>
      </c>
      <c r="I1407" s="10">
        <v>0</v>
      </c>
      <c r="J1407" s="10">
        <v>0</v>
      </c>
      <c r="K1407" s="10">
        <f t="shared" ref="K1407:K1470" si="189">SUM(G1407:J1407)</f>
        <v>151079508.53999999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f t="shared" si="183"/>
        <v>151079508.53999999</v>
      </c>
      <c r="W1407" s="29">
        <v>151079508.53999999</v>
      </c>
      <c r="X1407" s="29">
        <f t="shared" si="184"/>
        <v>0</v>
      </c>
      <c r="Y1407" s="29">
        <f t="shared" si="185"/>
        <v>0</v>
      </c>
      <c r="Z1407" s="29">
        <f t="shared" si="186"/>
        <v>151079508.53999999</v>
      </c>
      <c r="AA1407" s="27">
        <v>0</v>
      </c>
      <c r="AB1407" s="29">
        <f t="shared" si="187"/>
        <v>151079508.53999999</v>
      </c>
      <c r="AC1407" s="28">
        <v>0</v>
      </c>
      <c r="AD1407" s="28">
        <v>0</v>
      </c>
      <c r="AE1407" s="28"/>
      <c r="AF1407" s="27">
        <v>0</v>
      </c>
      <c r="AG1407" s="27">
        <f t="shared" si="182"/>
        <v>0</v>
      </c>
      <c r="AH1407" s="27">
        <v>11661</v>
      </c>
      <c r="AI1407" s="29">
        <f t="shared" si="188"/>
        <v>151091169.53999999</v>
      </c>
    </row>
    <row r="1408" spans="1:35" ht="30" x14ac:dyDescent="0.25">
      <c r="A1408" s="11" t="s">
        <v>1215</v>
      </c>
      <c r="B1408" s="10" t="s">
        <v>2408</v>
      </c>
      <c r="C1408" s="10" t="s">
        <v>1484</v>
      </c>
      <c r="D1408" s="10"/>
      <c r="E1408" s="10" t="s">
        <v>172</v>
      </c>
      <c r="F1408" s="10" t="s">
        <v>1525</v>
      </c>
      <c r="G1408" s="10">
        <v>50711176.840000004</v>
      </c>
      <c r="H1408" s="10">
        <v>0</v>
      </c>
      <c r="I1408" s="10">
        <v>0</v>
      </c>
      <c r="J1408" s="10">
        <v>0</v>
      </c>
      <c r="K1408" s="10">
        <f t="shared" si="189"/>
        <v>50711176.840000004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f t="shared" si="183"/>
        <v>50711176.840000004</v>
      </c>
      <c r="W1408" s="29">
        <v>50711176.840000004</v>
      </c>
      <c r="X1408" s="29">
        <f t="shared" si="184"/>
        <v>0</v>
      </c>
      <c r="Y1408" s="29">
        <f t="shared" si="185"/>
        <v>0</v>
      </c>
      <c r="Z1408" s="29">
        <f t="shared" si="186"/>
        <v>50711176.840000004</v>
      </c>
      <c r="AA1408" s="27">
        <v>0</v>
      </c>
      <c r="AB1408" s="29">
        <f t="shared" si="187"/>
        <v>50711176.840000004</v>
      </c>
      <c r="AC1408" s="28">
        <v>0</v>
      </c>
      <c r="AD1408" s="28">
        <v>0</v>
      </c>
      <c r="AE1408" s="28"/>
      <c r="AF1408" s="27">
        <v>0</v>
      </c>
      <c r="AG1408" s="27">
        <f t="shared" si="182"/>
        <v>0</v>
      </c>
      <c r="AH1408" s="27">
        <v>4057</v>
      </c>
      <c r="AI1408" s="29">
        <f t="shared" si="188"/>
        <v>50715233.840000004</v>
      </c>
    </row>
    <row r="1409" spans="1:35" ht="30" x14ac:dyDescent="0.25">
      <c r="A1409" s="11" t="s">
        <v>1215</v>
      </c>
      <c r="B1409" s="10" t="s">
        <v>2408</v>
      </c>
      <c r="C1409" s="10" t="s">
        <v>1484</v>
      </c>
      <c r="D1409" s="10"/>
      <c r="E1409" s="10" t="s">
        <v>173</v>
      </c>
      <c r="F1409" s="10" t="s">
        <v>1526</v>
      </c>
      <c r="G1409" s="10">
        <v>108575802.73</v>
      </c>
      <c r="H1409" s="10">
        <v>0</v>
      </c>
      <c r="I1409" s="10">
        <v>0</v>
      </c>
      <c r="J1409" s="10">
        <v>0</v>
      </c>
      <c r="K1409" s="10">
        <f t="shared" si="189"/>
        <v>108575802.73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f t="shared" si="183"/>
        <v>108575802.73</v>
      </c>
      <c r="W1409" s="29">
        <v>108575802.73</v>
      </c>
      <c r="X1409" s="29">
        <f t="shared" si="184"/>
        <v>0</v>
      </c>
      <c r="Y1409" s="29">
        <f t="shared" si="185"/>
        <v>0</v>
      </c>
      <c r="Z1409" s="29">
        <f t="shared" si="186"/>
        <v>108575802.73</v>
      </c>
      <c r="AA1409" s="27">
        <v>0</v>
      </c>
      <c r="AB1409" s="29">
        <f t="shared" si="187"/>
        <v>108575802.73</v>
      </c>
      <c r="AC1409" s="28">
        <v>0</v>
      </c>
      <c r="AD1409" s="28">
        <v>0</v>
      </c>
      <c r="AE1409" s="28"/>
      <c r="AF1409" s="27">
        <v>0</v>
      </c>
      <c r="AG1409" s="27">
        <f t="shared" si="182"/>
        <v>0</v>
      </c>
      <c r="AH1409" s="27">
        <v>8425</v>
      </c>
      <c r="AI1409" s="29">
        <f t="shared" si="188"/>
        <v>108584227.73</v>
      </c>
    </row>
    <row r="1410" spans="1:35" ht="30" x14ac:dyDescent="0.25">
      <c r="A1410" s="11" t="s">
        <v>1215</v>
      </c>
      <c r="B1410" s="10" t="s">
        <v>2408</v>
      </c>
      <c r="C1410" s="10" t="s">
        <v>1484</v>
      </c>
      <c r="D1410" s="10"/>
      <c r="E1410" s="10" t="s">
        <v>174</v>
      </c>
      <c r="F1410" s="10" t="s">
        <v>1350</v>
      </c>
      <c r="G1410" s="10">
        <v>163212634.06</v>
      </c>
      <c r="H1410" s="10">
        <v>0</v>
      </c>
      <c r="I1410" s="10">
        <v>0</v>
      </c>
      <c r="J1410" s="10">
        <v>0</v>
      </c>
      <c r="K1410" s="10">
        <f t="shared" si="189"/>
        <v>163212634.06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f t="shared" si="183"/>
        <v>163212634.06</v>
      </c>
      <c r="W1410" s="29">
        <v>163212634.06</v>
      </c>
      <c r="X1410" s="29">
        <f t="shared" si="184"/>
        <v>0</v>
      </c>
      <c r="Y1410" s="29">
        <f t="shared" si="185"/>
        <v>0</v>
      </c>
      <c r="Z1410" s="29">
        <f t="shared" si="186"/>
        <v>163212634.06</v>
      </c>
      <c r="AA1410" s="27">
        <v>0</v>
      </c>
      <c r="AB1410" s="29">
        <f t="shared" si="187"/>
        <v>163212634.06</v>
      </c>
      <c r="AC1410" s="28">
        <v>0</v>
      </c>
      <c r="AD1410" s="28">
        <v>0</v>
      </c>
      <c r="AE1410" s="28"/>
      <c r="AF1410" s="27">
        <v>0</v>
      </c>
      <c r="AG1410" s="27">
        <f t="shared" si="182"/>
        <v>0</v>
      </c>
      <c r="AH1410" s="27">
        <v>12585</v>
      </c>
      <c r="AI1410" s="29">
        <f t="shared" si="188"/>
        <v>163225219.06</v>
      </c>
    </row>
    <row r="1411" spans="1:35" ht="30" x14ac:dyDescent="0.25">
      <c r="A1411" s="11" t="s">
        <v>1215</v>
      </c>
      <c r="B1411" s="10" t="s">
        <v>2408</v>
      </c>
      <c r="C1411" s="10" t="s">
        <v>1484</v>
      </c>
      <c r="D1411" s="10"/>
      <c r="E1411" s="10" t="s">
        <v>947</v>
      </c>
      <c r="F1411" s="10" t="s">
        <v>1527</v>
      </c>
      <c r="G1411" s="10">
        <v>158707032.09</v>
      </c>
      <c r="H1411" s="10">
        <v>0</v>
      </c>
      <c r="I1411" s="10">
        <v>0</v>
      </c>
      <c r="J1411" s="10">
        <v>0</v>
      </c>
      <c r="K1411" s="10">
        <f t="shared" si="189"/>
        <v>158707032.09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f t="shared" si="183"/>
        <v>158707032.09</v>
      </c>
      <c r="W1411" s="29">
        <v>158707032.09</v>
      </c>
      <c r="X1411" s="29">
        <f t="shared" si="184"/>
        <v>0</v>
      </c>
      <c r="Y1411" s="29">
        <f t="shared" si="185"/>
        <v>0</v>
      </c>
      <c r="Z1411" s="29">
        <f t="shared" si="186"/>
        <v>158707032.09</v>
      </c>
      <c r="AA1411" s="27">
        <v>0</v>
      </c>
      <c r="AB1411" s="29">
        <f t="shared" si="187"/>
        <v>158707032.09</v>
      </c>
      <c r="AC1411" s="28">
        <v>0</v>
      </c>
      <c r="AD1411" s="28">
        <v>0</v>
      </c>
      <c r="AE1411" s="28"/>
      <c r="AF1411" s="27">
        <v>0</v>
      </c>
      <c r="AG1411" s="27">
        <f t="shared" si="182"/>
        <v>0</v>
      </c>
      <c r="AH1411" s="27">
        <v>12234</v>
      </c>
      <c r="AI1411" s="29">
        <f t="shared" si="188"/>
        <v>158719266.09</v>
      </c>
    </row>
    <row r="1412" spans="1:35" ht="30" x14ac:dyDescent="0.25">
      <c r="A1412" s="11" t="s">
        <v>1215</v>
      </c>
      <c r="B1412" s="10" t="s">
        <v>2408</v>
      </c>
      <c r="C1412" s="10" t="s">
        <v>1484</v>
      </c>
      <c r="D1412" s="10"/>
      <c r="E1412" s="10" t="s">
        <v>948</v>
      </c>
      <c r="F1412" s="10" t="s">
        <v>1528</v>
      </c>
      <c r="G1412" s="10">
        <v>53683583.130000003</v>
      </c>
      <c r="H1412" s="10">
        <v>0</v>
      </c>
      <c r="I1412" s="10">
        <v>0</v>
      </c>
      <c r="J1412" s="10">
        <v>0</v>
      </c>
      <c r="K1412" s="10">
        <f t="shared" si="189"/>
        <v>53683583.130000003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f t="shared" si="183"/>
        <v>53683583.130000003</v>
      </c>
      <c r="W1412" s="29">
        <v>53683583.130000003</v>
      </c>
      <c r="X1412" s="29">
        <f t="shared" si="184"/>
        <v>0</v>
      </c>
      <c r="Y1412" s="29">
        <f t="shared" si="185"/>
        <v>0</v>
      </c>
      <c r="Z1412" s="29">
        <f t="shared" si="186"/>
        <v>53683583.130000003</v>
      </c>
      <c r="AA1412" s="27">
        <v>0</v>
      </c>
      <c r="AB1412" s="29">
        <f t="shared" si="187"/>
        <v>53683583.130000003</v>
      </c>
      <c r="AC1412" s="28">
        <v>0</v>
      </c>
      <c r="AD1412" s="28">
        <v>0</v>
      </c>
      <c r="AE1412" s="28"/>
      <c r="AF1412" s="27">
        <v>0</v>
      </c>
      <c r="AG1412" s="27">
        <f t="shared" si="182"/>
        <v>0</v>
      </c>
      <c r="AH1412" s="27">
        <v>4113</v>
      </c>
      <c r="AI1412" s="29">
        <f t="shared" si="188"/>
        <v>53687696.130000003</v>
      </c>
    </row>
    <row r="1413" spans="1:35" ht="30" x14ac:dyDescent="0.25">
      <c r="A1413" s="11" t="s">
        <v>1215</v>
      </c>
      <c r="B1413" s="10" t="s">
        <v>2408</v>
      </c>
      <c r="C1413" s="10" t="s">
        <v>1484</v>
      </c>
      <c r="D1413" s="10"/>
      <c r="E1413" s="10" t="s">
        <v>175</v>
      </c>
      <c r="F1413" s="10" t="s">
        <v>1529</v>
      </c>
      <c r="G1413" s="10">
        <v>63217297.82</v>
      </c>
      <c r="H1413" s="10">
        <v>0</v>
      </c>
      <c r="I1413" s="10">
        <v>0</v>
      </c>
      <c r="J1413" s="10">
        <v>0</v>
      </c>
      <c r="K1413" s="10">
        <f t="shared" si="189"/>
        <v>63217297.82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f t="shared" si="183"/>
        <v>63217297.82</v>
      </c>
      <c r="W1413" s="29">
        <v>63217297.82</v>
      </c>
      <c r="X1413" s="29">
        <f t="shared" si="184"/>
        <v>0</v>
      </c>
      <c r="Y1413" s="29">
        <f t="shared" si="185"/>
        <v>0</v>
      </c>
      <c r="Z1413" s="29">
        <f t="shared" si="186"/>
        <v>63217297.82</v>
      </c>
      <c r="AA1413" s="27">
        <v>0</v>
      </c>
      <c r="AB1413" s="29">
        <f t="shared" si="187"/>
        <v>63217297.82</v>
      </c>
      <c r="AC1413" s="28">
        <v>0</v>
      </c>
      <c r="AD1413" s="28">
        <v>0</v>
      </c>
      <c r="AE1413" s="28"/>
      <c r="AF1413" s="27">
        <v>0</v>
      </c>
      <c r="AG1413" s="27">
        <f t="shared" si="182"/>
        <v>0</v>
      </c>
      <c r="AH1413" s="27">
        <v>4836</v>
      </c>
      <c r="AI1413" s="29">
        <f t="shared" si="188"/>
        <v>63222133.82</v>
      </c>
    </row>
    <row r="1414" spans="1:35" ht="30" x14ac:dyDescent="0.25">
      <c r="A1414" s="11" t="s">
        <v>1215</v>
      </c>
      <c r="B1414" s="10" t="s">
        <v>2408</v>
      </c>
      <c r="C1414" s="10" t="s">
        <v>1484</v>
      </c>
      <c r="D1414" s="10"/>
      <c r="E1414" s="10" t="s">
        <v>176</v>
      </c>
      <c r="F1414" s="10" t="s">
        <v>1530</v>
      </c>
      <c r="G1414" s="10">
        <v>75087392.310000002</v>
      </c>
      <c r="H1414" s="10">
        <v>0</v>
      </c>
      <c r="I1414" s="10">
        <v>0</v>
      </c>
      <c r="J1414" s="10">
        <v>0</v>
      </c>
      <c r="K1414" s="10">
        <f t="shared" si="189"/>
        <v>75087392.310000002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f t="shared" si="183"/>
        <v>75087392.310000002</v>
      </c>
      <c r="W1414" s="29">
        <v>75087392.310000002</v>
      </c>
      <c r="X1414" s="29">
        <f t="shared" si="184"/>
        <v>0</v>
      </c>
      <c r="Y1414" s="29">
        <f t="shared" si="185"/>
        <v>0</v>
      </c>
      <c r="Z1414" s="29">
        <f t="shared" si="186"/>
        <v>75087392.310000002</v>
      </c>
      <c r="AA1414" s="27">
        <v>0</v>
      </c>
      <c r="AB1414" s="29">
        <f t="shared" si="187"/>
        <v>75087392.310000002</v>
      </c>
      <c r="AC1414" s="28">
        <v>0</v>
      </c>
      <c r="AD1414" s="28">
        <v>0</v>
      </c>
      <c r="AE1414" s="28"/>
      <c r="AF1414" s="27">
        <v>0</v>
      </c>
      <c r="AG1414" s="27">
        <f t="shared" si="182"/>
        <v>0</v>
      </c>
      <c r="AH1414" s="27">
        <v>5958</v>
      </c>
      <c r="AI1414" s="29">
        <f t="shared" si="188"/>
        <v>75093350.310000002</v>
      </c>
    </row>
    <row r="1415" spans="1:35" ht="30" x14ac:dyDescent="0.25">
      <c r="A1415" s="11" t="s">
        <v>1215</v>
      </c>
      <c r="B1415" s="10" t="s">
        <v>2408</v>
      </c>
      <c r="C1415" s="10" t="s">
        <v>1484</v>
      </c>
      <c r="D1415" s="10"/>
      <c r="E1415" s="10" t="s">
        <v>177</v>
      </c>
      <c r="F1415" s="10" t="s">
        <v>1531</v>
      </c>
      <c r="G1415" s="10">
        <v>156557729.40000001</v>
      </c>
      <c r="H1415" s="10">
        <v>0</v>
      </c>
      <c r="I1415" s="10">
        <v>0</v>
      </c>
      <c r="J1415" s="10">
        <v>0</v>
      </c>
      <c r="K1415" s="10">
        <f t="shared" si="189"/>
        <v>156557729.40000001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f t="shared" si="183"/>
        <v>156557729.40000001</v>
      </c>
      <c r="W1415" s="29">
        <v>156557729.40000001</v>
      </c>
      <c r="X1415" s="29">
        <f t="shared" si="184"/>
        <v>0</v>
      </c>
      <c r="Y1415" s="29">
        <f t="shared" si="185"/>
        <v>0</v>
      </c>
      <c r="Z1415" s="29">
        <f t="shared" si="186"/>
        <v>156557729.40000001</v>
      </c>
      <c r="AA1415" s="27">
        <v>0</v>
      </c>
      <c r="AB1415" s="29">
        <f t="shared" si="187"/>
        <v>156557729.40000001</v>
      </c>
      <c r="AC1415" s="28">
        <v>0</v>
      </c>
      <c r="AD1415" s="28">
        <v>0</v>
      </c>
      <c r="AE1415" s="28"/>
      <c r="AF1415" s="27">
        <v>0</v>
      </c>
      <c r="AG1415" s="27">
        <f t="shared" si="182"/>
        <v>0</v>
      </c>
      <c r="AH1415" s="27">
        <v>9381</v>
      </c>
      <c r="AI1415" s="29">
        <f t="shared" si="188"/>
        <v>156567110.40000001</v>
      </c>
    </row>
    <row r="1416" spans="1:35" ht="30" x14ac:dyDescent="0.25">
      <c r="A1416" s="11" t="s">
        <v>1215</v>
      </c>
      <c r="B1416" s="10" t="s">
        <v>2408</v>
      </c>
      <c r="C1416" s="10" t="s">
        <v>1484</v>
      </c>
      <c r="D1416" s="10"/>
      <c r="E1416" s="10" t="s">
        <v>178</v>
      </c>
      <c r="F1416" s="10" t="s">
        <v>1532</v>
      </c>
      <c r="G1416" s="10">
        <v>73879500.069999993</v>
      </c>
      <c r="H1416" s="10">
        <v>0</v>
      </c>
      <c r="I1416" s="10">
        <v>0</v>
      </c>
      <c r="J1416" s="10">
        <v>0</v>
      </c>
      <c r="K1416" s="10">
        <f t="shared" si="189"/>
        <v>73879500.069999993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f t="shared" si="183"/>
        <v>73879500.069999993</v>
      </c>
      <c r="W1416" s="29">
        <v>73879500.069999993</v>
      </c>
      <c r="X1416" s="29">
        <f t="shared" si="184"/>
        <v>0</v>
      </c>
      <c r="Y1416" s="29">
        <f t="shared" si="185"/>
        <v>0</v>
      </c>
      <c r="Z1416" s="29">
        <f t="shared" si="186"/>
        <v>73879500.069999993</v>
      </c>
      <c r="AA1416" s="27">
        <v>0</v>
      </c>
      <c r="AB1416" s="29">
        <f t="shared" si="187"/>
        <v>73879500.069999993</v>
      </c>
      <c r="AC1416" s="28">
        <v>0</v>
      </c>
      <c r="AD1416" s="28">
        <v>0</v>
      </c>
      <c r="AE1416" s="28"/>
      <c r="AF1416" s="27">
        <v>0</v>
      </c>
      <c r="AG1416" s="27">
        <f t="shared" si="182"/>
        <v>0</v>
      </c>
      <c r="AH1416" s="27">
        <v>5615</v>
      </c>
      <c r="AI1416" s="29">
        <f t="shared" si="188"/>
        <v>73885115.069999993</v>
      </c>
    </row>
    <row r="1417" spans="1:35" ht="30" x14ac:dyDescent="0.25">
      <c r="A1417" s="11" t="s">
        <v>1215</v>
      </c>
      <c r="B1417" s="10" t="s">
        <v>2408</v>
      </c>
      <c r="C1417" s="10" t="s">
        <v>1484</v>
      </c>
      <c r="D1417" s="10"/>
      <c r="E1417" s="10" t="s">
        <v>179</v>
      </c>
      <c r="F1417" s="10" t="s">
        <v>1533</v>
      </c>
      <c r="G1417" s="10">
        <v>177972532.09999999</v>
      </c>
      <c r="H1417" s="10">
        <v>0</v>
      </c>
      <c r="I1417" s="10">
        <v>0</v>
      </c>
      <c r="J1417" s="10">
        <v>0</v>
      </c>
      <c r="K1417" s="10">
        <f t="shared" si="189"/>
        <v>177972532.09999999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f t="shared" si="183"/>
        <v>177972532.09999999</v>
      </c>
      <c r="W1417" s="29">
        <v>177972532.09999999</v>
      </c>
      <c r="X1417" s="29">
        <f t="shared" si="184"/>
        <v>0</v>
      </c>
      <c r="Y1417" s="29">
        <f t="shared" si="185"/>
        <v>0</v>
      </c>
      <c r="Z1417" s="29">
        <f t="shared" si="186"/>
        <v>177972532.09999999</v>
      </c>
      <c r="AA1417" s="27">
        <v>0</v>
      </c>
      <c r="AB1417" s="29">
        <f t="shared" si="187"/>
        <v>177972532.09999999</v>
      </c>
      <c r="AC1417" s="28">
        <v>0</v>
      </c>
      <c r="AD1417" s="28">
        <v>0</v>
      </c>
      <c r="AE1417" s="28"/>
      <c r="AF1417" s="27">
        <v>0</v>
      </c>
      <c r="AG1417" s="27">
        <f t="shared" si="182"/>
        <v>0</v>
      </c>
      <c r="AH1417" s="27">
        <v>13632</v>
      </c>
      <c r="AI1417" s="29">
        <f t="shared" si="188"/>
        <v>177986164.09999999</v>
      </c>
    </row>
    <row r="1418" spans="1:35" ht="30" x14ac:dyDescent="0.25">
      <c r="A1418" s="11" t="s">
        <v>1215</v>
      </c>
      <c r="B1418" s="10" t="s">
        <v>2408</v>
      </c>
      <c r="C1418" s="10" t="s">
        <v>1484</v>
      </c>
      <c r="D1418" s="10"/>
      <c r="E1418" s="10" t="s">
        <v>180</v>
      </c>
      <c r="F1418" s="10" t="s">
        <v>1534</v>
      </c>
      <c r="G1418" s="10">
        <v>104798349.5</v>
      </c>
      <c r="H1418" s="10">
        <v>0</v>
      </c>
      <c r="I1418" s="10">
        <v>0</v>
      </c>
      <c r="J1418" s="10">
        <v>0</v>
      </c>
      <c r="K1418" s="10">
        <f t="shared" si="189"/>
        <v>104798349.5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f t="shared" si="183"/>
        <v>104798349.5</v>
      </c>
      <c r="W1418" s="29">
        <v>104798349.5</v>
      </c>
      <c r="X1418" s="29">
        <f t="shared" si="184"/>
        <v>0</v>
      </c>
      <c r="Y1418" s="29">
        <f t="shared" si="185"/>
        <v>0</v>
      </c>
      <c r="Z1418" s="29">
        <f t="shared" si="186"/>
        <v>104798349.5</v>
      </c>
      <c r="AA1418" s="27">
        <v>0</v>
      </c>
      <c r="AB1418" s="29">
        <f t="shared" si="187"/>
        <v>104798349.5</v>
      </c>
      <c r="AC1418" s="28">
        <v>0</v>
      </c>
      <c r="AD1418" s="28">
        <v>0</v>
      </c>
      <c r="AE1418" s="28"/>
      <c r="AF1418" s="27">
        <v>0</v>
      </c>
      <c r="AG1418" s="27">
        <f t="shared" ref="AG1418:AG1481" si="190">SUM(AC1418:AF1418)</f>
        <v>0</v>
      </c>
      <c r="AH1418" s="27">
        <v>6970</v>
      </c>
      <c r="AI1418" s="29">
        <f t="shared" si="188"/>
        <v>104805319.5</v>
      </c>
    </row>
    <row r="1419" spans="1:35" ht="30" x14ac:dyDescent="0.25">
      <c r="A1419" s="11" t="s">
        <v>1215</v>
      </c>
      <c r="B1419" s="10" t="s">
        <v>2408</v>
      </c>
      <c r="C1419" s="10" t="s">
        <v>1484</v>
      </c>
      <c r="D1419" s="10"/>
      <c r="E1419" s="10" t="s">
        <v>181</v>
      </c>
      <c r="F1419" s="10" t="s">
        <v>1535</v>
      </c>
      <c r="G1419" s="10">
        <v>126315500.97</v>
      </c>
      <c r="H1419" s="10">
        <v>0</v>
      </c>
      <c r="I1419" s="10">
        <v>0</v>
      </c>
      <c r="J1419" s="10">
        <v>0</v>
      </c>
      <c r="K1419" s="10">
        <f t="shared" si="189"/>
        <v>126315500.97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f t="shared" si="183"/>
        <v>126315500.97</v>
      </c>
      <c r="W1419" s="29">
        <v>126315500.97</v>
      </c>
      <c r="X1419" s="29">
        <f t="shared" si="184"/>
        <v>0</v>
      </c>
      <c r="Y1419" s="29">
        <f t="shared" si="185"/>
        <v>0</v>
      </c>
      <c r="Z1419" s="29">
        <f t="shared" si="186"/>
        <v>126315500.97</v>
      </c>
      <c r="AA1419" s="27">
        <v>0</v>
      </c>
      <c r="AB1419" s="29">
        <f t="shared" si="187"/>
        <v>126315500.97</v>
      </c>
      <c r="AC1419" s="28">
        <v>0</v>
      </c>
      <c r="AD1419" s="28">
        <v>0</v>
      </c>
      <c r="AE1419" s="28"/>
      <c r="AF1419" s="27">
        <v>0</v>
      </c>
      <c r="AG1419" s="27">
        <f t="shared" si="190"/>
        <v>0</v>
      </c>
      <c r="AH1419" s="27">
        <v>9689</v>
      </c>
      <c r="AI1419" s="29">
        <f t="shared" si="188"/>
        <v>126325189.97</v>
      </c>
    </row>
    <row r="1420" spans="1:35" ht="30" x14ac:dyDescent="0.25">
      <c r="A1420" s="11" t="s">
        <v>1215</v>
      </c>
      <c r="B1420" s="10" t="s">
        <v>2408</v>
      </c>
      <c r="C1420" s="10" t="s">
        <v>1484</v>
      </c>
      <c r="D1420" s="10"/>
      <c r="E1420" s="10" t="s">
        <v>182</v>
      </c>
      <c r="F1420" s="10" t="s">
        <v>1536</v>
      </c>
      <c r="G1420" s="10">
        <v>86852233.959999993</v>
      </c>
      <c r="H1420" s="10">
        <v>0</v>
      </c>
      <c r="I1420" s="10">
        <v>0</v>
      </c>
      <c r="J1420" s="10">
        <v>0</v>
      </c>
      <c r="K1420" s="10">
        <f t="shared" si="189"/>
        <v>86852233.959999993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f t="shared" si="183"/>
        <v>86852233.959999993</v>
      </c>
      <c r="W1420" s="29">
        <v>86852233.959999993</v>
      </c>
      <c r="X1420" s="29">
        <f t="shared" si="184"/>
        <v>0</v>
      </c>
      <c r="Y1420" s="29">
        <f t="shared" si="185"/>
        <v>0</v>
      </c>
      <c r="Z1420" s="29">
        <f t="shared" si="186"/>
        <v>86852233.959999993</v>
      </c>
      <c r="AA1420" s="27">
        <v>0</v>
      </c>
      <c r="AB1420" s="29">
        <f t="shared" si="187"/>
        <v>86852233.959999993</v>
      </c>
      <c r="AC1420" s="28">
        <v>0</v>
      </c>
      <c r="AD1420" s="28">
        <v>0</v>
      </c>
      <c r="AE1420" s="28"/>
      <c r="AF1420" s="27">
        <v>0</v>
      </c>
      <c r="AG1420" s="27">
        <f t="shared" si="190"/>
        <v>0</v>
      </c>
      <c r="AH1420" s="27">
        <v>6787</v>
      </c>
      <c r="AI1420" s="29">
        <f t="shared" si="188"/>
        <v>86859020.959999993</v>
      </c>
    </row>
    <row r="1421" spans="1:35" ht="30" x14ac:dyDescent="0.25">
      <c r="A1421" s="11" t="s">
        <v>1215</v>
      </c>
      <c r="B1421" s="10" t="s">
        <v>2408</v>
      </c>
      <c r="C1421" s="10" t="s">
        <v>1484</v>
      </c>
      <c r="D1421" s="10"/>
      <c r="E1421" s="10" t="s">
        <v>183</v>
      </c>
      <c r="F1421" s="10" t="s">
        <v>1537</v>
      </c>
      <c r="G1421" s="10">
        <v>179881133</v>
      </c>
      <c r="H1421" s="10">
        <v>0</v>
      </c>
      <c r="I1421" s="10">
        <v>0</v>
      </c>
      <c r="J1421" s="10">
        <v>0</v>
      </c>
      <c r="K1421" s="10">
        <f t="shared" si="189"/>
        <v>179881133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f t="shared" si="183"/>
        <v>179881133</v>
      </c>
      <c r="W1421" s="29">
        <v>179881133</v>
      </c>
      <c r="X1421" s="29">
        <f t="shared" si="184"/>
        <v>0</v>
      </c>
      <c r="Y1421" s="29">
        <f t="shared" si="185"/>
        <v>0</v>
      </c>
      <c r="Z1421" s="29">
        <f t="shared" si="186"/>
        <v>179881133</v>
      </c>
      <c r="AA1421" s="27">
        <v>0</v>
      </c>
      <c r="AB1421" s="29">
        <f t="shared" si="187"/>
        <v>179881133</v>
      </c>
      <c r="AC1421" s="28">
        <v>0</v>
      </c>
      <c r="AD1421" s="28">
        <v>0</v>
      </c>
      <c r="AE1421" s="28"/>
      <c r="AF1421" s="27">
        <v>0</v>
      </c>
      <c r="AG1421" s="27">
        <f t="shared" si="190"/>
        <v>0</v>
      </c>
      <c r="AH1421" s="27">
        <v>11758</v>
      </c>
      <c r="AI1421" s="29">
        <f t="shared" si="188"/>
        <v>179892891</v>
      </c>
    </row>
    <row r="1422" spans="1:35" ht="30" x14ac:dyDescent="0.25">
      <c r="A1422" s="11" t="s">
        <v>1215</v>
      </c>
      <c r="B1422" s="10" t="s">
        <v>2408</v>
      </c>
      <c r="C1422" s="10" t="s">
        <v>1484</v>
      </c>
      <c r="D1422" s="10"/>
      <c r="E1422" s="10" t="s">
        <v>184</v>
      </c>
      <c r="F1422" s="10" t="s">
        <v>1538</v>
      </c>
      <c r="G1422" s="10">
        <v>112966416.3</v>
      </c>
      <c r="H1422" s="10">
        <v>0</v>
      </c>
      <c r="I1422" s="10">
        <v>0</v>
      </c>
      <c r="J1422" s="10">
        <v>0</v>
      </c>
      <c r="K1422" s="10">
        <f t="shared" si="189"/>
        <v>112966416.3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f t="shared" si="183"/>
        <v>112966416.3</v>
      </c>
      <c r="W1422" s="29">
        <v>112966416.3</v>
      </c>
      <c r="X1422" s="29">
        <f t="shared" si="184"/>
        <v>0</v>
      </c>
      <c r="Y1422" s="29">
        <f t="shared" si="185"/>
        <v>0</v>
      </c>
      <c r="Z1422" s="29">
        <f t="shared" si="186"/>
        <v>112966416.3</v>
      </c>
      <c r="AA1422" s="27">
        <v>0</v>
      </c>
      <c r="AB1422" s="29">
        <f t="shared" si="187"/>
        <v>112966416.3</v>
      </c>
      <c r="AC1422" s="28">
        <v>0</v>
      </c>
      <c r="AD1422" s="28">
        <v>0</v>
      </c>
      <c r="AE1422" s="28"/>
      <c r="AF1422" s="27">
        <v>0</v>
      </c>
      <c r="AG1422" s="27">
        <f t="shared" si="190"/>
        <v>0</v>
      </c>
      <c r="AH1422" s="27">
        <v>8754</v>
      </c>
      <c r="AI1422" s="29">
        <f t="shared" si="188"/>
        <v>112975170.3</v>
      </c>
    </row>
    <row r="1423" spans="1:35" ht="30" x14ac:dyDescent="0.25">
      <c r="A1423" s="11" t="s">
        <v>1215</v>
      </c>
      <c r="B1423" s="10" t="s">
        <v>2408</v>
      </c>
      <c r="C1423" s="10" t="s">
        <v>1484</v>
      </c>
      <c r="D1423" s="10"/>
      <c r="E1423" s="10" t="s">
        <v>185</v>
      </c>
      <c r="F1423" s="10" t="s">
        <v>1539</v>
      </c>
      <c r="G1423" s="10">
        <v>168067682.21000001</v>
      </c>
      <c r="H1423" s="10">
        <v>0</v>
      </c>
      <c r="I1423" s="10">
        <v>0</v>
      </c>
      <c r="J1423" s="10">
        <v>0</v>
      </c>
      <c r="K1423" s="10">
        <f t="shared" si="189"/>
        <v>168067682.21000001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f t="shared" si="183"/>
        <v>168067682.21000001</v>
      </c>
      <c r="W1423" s="29">
        <v>168067682.21000001</v>
      </c>
      <c r="X1423" s="29">
        <f t="shared" si="184"/>
        <v>0</v>
      </c>
      <c r="Y1423" s="29">
        <f t="shared" si="185"/>
        <v>0</v>
      </c>
      <c r="Z1423" s="29">
        <f t="shared" si="186"/>
        <v>168067682.21000001</v>
      </c>
      <c r="AA1423" s="27">
        <v>0</v>
      </c>
      <c r="AB1423" s="29">
        <f t="shared" si="187"/>
        <v>168067682.21000001</v>
      </c>
      <c r="AC1423" s="28">
        <v>0</v>
      </c>
      <c r="AD1423" s="28">
        <v>0</v>
      </c>
      <c r="AE1423" s="28"/>
      <c r="AF1423" s="27">
        <v>0</v>
      </c>
      <c r="AG1423" s="27">
        <f t="shared" si="190"/>
        <v>0</v>
      </c>
      <c r="AH1423" s="27">
        <v>13094</v>
      </c>
      <c r="AI1423" s="29">
        <f t="shared" si="188"/>
        <v>168080776.21000001</v>
      </c>
    </row>
    <row r="1424" spans="1:35" ht="30" x14ac:dyDescent="0.25">
      <c r="A1424" s="11" t="s">
        <v>1215</v>
      </c>
      <c r="B1424" s="10" t="s">
        <v>2408</v>
      </c>
      <c r="C1424" s="10" t="s">
        <v>1484</v>
      </c>
      <c r="D1424" s="10"/>
      <c r="E1424" s="10" t="s">
        <v>186</v>
      </c>
      <c r="F1424" s="10" t="s">
        <v>1540</v>
      </c>
      <c r="G1424" s="10">
        <v>112087591.7</v>
      </c>
      <c r="H1424" s="10">
        <v>0</v>
      </c>
      <c r="I1424" s="10">
        <v>0</v>
      </c>
      <c r="J1424" s="10">
        <v>0</v>
      </c>
      <c r="K1424" s="10">
        <f t="shared" si="189"/>
        <v>112087591.7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f t="shared" si="183"/>
        <v>112087591.7</v>
      </c>
      <c r="W1424" s="29">
        <v>112087591.7</v>
      </c>
      <c r="X1424" s="29">
        <f t="shared" si="184"/>
        <v>0</v>
      </c>
      <c r="Y1424" s="29">
        <f t="shared" si="185"/>
        <v>0</v>
      </c>
      <c r="Z1424" s="29">
        <f t="shared" si="186"/>
        <v>112087591.7</v>
      </c>
      <c r="AA1424" s="27">
        <v>0</v>
      </c>
      <c r="AB1424" s="29">
        <f t="shared" si="187"/>
        <v>112087591.7</v>
      </c>
      <c r="AC1424" s="28">
        <v>0</v>
      </c>
      <c r="AD1424" s="28">
        <v>0</v>
      </c>
      <c r="AE1424" s="28"/>
      <c r="AF1424" s="27">
        <v>0</v>
      </c>
      <c r="AG1424" s="27">
        <f t="shared" si="190"/>
        <v>0</v>
      </c>
      <c r="AH1424" s="27">
        <v>6018</v>
      </c>
      <c r="AI1424" s="29">
        <f t="shared" si="188"/>
        <v>112093609.7</v>
      </c>
    </row>
    <row r="1425" spans="1:35" ht="30" x14ac:dyDescent="0.25">
      <c r="A1425" s="11" t="s">
        <v>1215</v>
      </c>
      <c r="B1425" s="10" t="s">
        <v>2408</v>
      </c>
      <c r="C1425" s="10" t="s">
        <v>1484</v>
      </c>
      <c r="D1425" s="10"/>
      <c r="E1425" s="10" t="s">
        <v>949</v>
      </c>
      <c r="F1425" s="10" t="s">
        <v>1541</v>
      </c>
      <c r="G1425" s="10">
        <v>109317011.40000001</v>
      </c>
      <c r="H1425" s="10">
        <v>0</v>
      </c>
      <c r="I1425" s="10">
        <v>0</v>
      </c>
      <c r="J1425" s="10">
        <v>0</v>
      </c>
      <c r="K1425" s="10">
        <f t="shared" si="189"/>
        <v>109317011.40000001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f t="shared" si="183"/>
        <v>109317011.40000001</v>
      </c>
      <c r="W1425" s="29">
        <v>109317011.40000001</v>
      </c>
      <c r="X1425" s="29">
        <f t="shared" si="184"/>
        <v>0</v>
      </c>
      <c r="Y1425" s="29">
        <f t="shared" si="185"/>
        <v>0</v>
      </c>
      <c r="Z1425" s="29">
        <f t="shared" si="186"/>
        <v>109317011.40000001</v>
      </c>
      <c r="AA1425" s="27">
        <v>0</v>
      </c>
      <c r="AB1425" s="29">
        <f t="shared" si="187"/>
        <v>109317011.40000001</v>
      </c>
      <c r="AC1425" s="28">
        <v>0</v>
      </c>
      <c r="AD1425" s="28">
        <v>0</v>
      </c>
      <c r="AE1425" s="28"/>
      <c r="AF1425" s="27">
        <v>0</v>
      </c>
      <c r="AG1425" s="27">
        <f t="shared" si="190"/>
        <v>0</v>
      </c>
      <c r="AH1425" s="27">
        <v>8429</v>
      </c>
      <c r="AI1425" s="29">
        <f t="shared" si="188"/>
        <v>109325440.40000001</v>
      </c>
    </row>
    <row r="1426" spans="1:35" ht="30" x14ac:dyDescent="0.25">
      <c r="A1426" s="11" t="s">
        <v>1215</v>
      </c>
      <c r="B1426" s="10" t="s">
        <v>2408</v>
      </c>
      <c r="C1426" s="10" t="s">
        <v>1484</v>
      </c>
      <c r="D1426" s="10"/>
      <c r="E1426" s="10" t="s">
        <v>187</v>
      </c>
      <c r="F1426" s="10" t="s">
        <v>1542</v>
      </c>
      <c r="G1426" s="10">
        <v>49634287.619999997</v>
      </c>
      <c r="H1426" s="10">
        <v>0</v>
      </c>
      <c r="I1426" s="10">
        <v>0</v>
      </c>
      <c r="J1426" s="10">
        <v>0</v>
      </c>
      <c r="K1426" s="10">
        <f t="shared" si="189"/>
        <v>49634287.619999997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f t="shared" si="183"/>
        <v>49634287.619999997</v>
      </c>
      <c r="W1426" s="29">
        <v>49634287.619999997</v>
      </c>
      <c r="X1426" s="29">
        <f t="shared" si="184"/>
        <v>0</v>
      </c>
      <c r="Y1426" s="29">
        <f t="shared" si="185"/>
        <v>0</v>
      </c>
      <c r="Z1426" s="29">
        <f t="shared" si="186"/>
        <v>49634287.619999997</v>
      </c>
      <c r="AA1426" s="27">
        <v>0</v>
      </c>
      <c r="AB1426" s="29">
        <f t="shared" si="187"/>
        <v>49634287.619999997</v>
      </c>
      <c r="AC1426" s="28">
        <v>0</v>
      </c>
      <c r="AD1426" s="28">
        <v>0</v>
      </c>
      <c r="AE1426" s="28"/>
      <c r="AF1426" s="27">
        <v>0</v>
      </c>
      <c r="AG1426" s="27">
        <f t="shared" si="190"/>
        <v>0</v>
      </c>
      <c r="AH1426" s="27">
        <v>4034</v>
      </c>
      <c r="AI1426" s="29">
        <f t="shared" si="188"/>
        <v>49638321.619999997</v>
      </c>
    </row>
    <row r="1427" spans="1:35" ht="30" x14ac:dyDescent="0.25">
      <c r="A1427" s="11" t="s">
        <v>1215</v>
      </c>
      <c r="B1427" s="10" t="s">
        <v>2408</v>
      </c>
      <c r="C1427" s="10" t="s">
        <v>1484</v>
      </c>
      <c r="D1427" s="10"/>
      <c r="E1427" s="10" t="s">
        <v>188</v>
      </c>
      <c r="F1427" s="10" t="s">
        <v>1543</v>
      </c>
      <c r="G1427" s="10">
        <v>185935864.06</v>
      </c>
      <c r="H1427" s="10">
        <v>0</v>
      </c>
      <c r="I1427" s="10">
        <v>0</v>
      </c>
      <c r="J1427" s="10">
        <v>0</v>
      </c>
      <c r="K1427" s="10">
        <f t="shared" si="189"/>
        <v>185935864.06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f t="shared" si="183"/>
        <v>185935864.06</v>
      </c>
      <c r="W1427" s="29">
        <v>185935864.06</v>
      </c>
      <c r="X1427" s="29">
        <f t="shared" si="184"/>
        <v>0</v>
      </c>
      <c r="Y1427" s="29">
        <f t="shared" si="185"/>
        <v>0</v>
      </c>
      <c r="Z1427" s="29">
        <f t="shared" si="186"/>
        <v>185935864.06</v>
      </c>
      <c r="AA1427" s="27">
        <v>0</v>
      </c>
      <c r="AB1427" s="29">
        <f t="shared" si="187"/>
        <v>185935864.06</v>
      </c>
      <c r="AC1427" s="28">
        <v>0</v>
      </c>
      <c r="AD1427" s="28">
        <v>0</v>
      </c>
      <c r="AE1427" s="28"/>
      <c r="AF1427" s="27">
        <v>0</v>
      </c>
      <c r="AG1427" s="27">
        <f t="shared" si="190"/>
        <v>0</v>
      </c>
      <c r="AH1427" s="27">
        <v>14299</v>
      </c>
      <c r="AI1427" s="29">
        <f t="shared" si="188"/>
        <v>185950163.06</v>
      </c>
    </row>
    <row r="1428" spans="1:35" ht="30" x14ac:dyDescent="0.25">
      <c r="A1428" s="11" t="s">
        <v>1215</v>
      </c>
      <c r="B1428" s="10" t="s">
        <v>2408</v>
      </c>
      <c r="C1428" s="10" t="s">
        <v>1484</v>
      </c>
      <c r="D1428" s="10"/>
      <c r="E1428" s="10" t="s">
        <v>189</v>
      </c>
      <c r="F1428" s="10" t="s">
        <v>1544</v>
      </c>
      <c r="G1428" s="10">
        <v>56768893.950000003</v>
      </c>
      <c r="H1428" s="10">
        <v>0</v>
      </c>
      <c r="I1428" s="10">
        <v>0</v>
      </c>
      <c r="J1428" s="10">
        <v>0</v>
      </c>
      <c r="K1428" s="10">
        <f t="shared" si="189"/>
        <v>56768893.950000003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f t="shared" si="183"/>
        <v>56768893.950000003</v>
      </c>
      <c r="W1428" s="29">
        <v>56768893.950000003</v>
      </c>
      <c r="X1428" s="29">
        <f t="shared" si="184"/>
        <v>0</v>
      </c>
      <c r="Y1428" s="29">
        <f t="shared" si="185"/>
        <v>0</v>
      </c>
      <c r="Z1428" s="29">
        <f t="shared" si="186"/>
        <v>56768893.950000003</v>
      </c>
      <c r="AA1428" s="27">
        <v>0</v>
      </c>
      <c r="AB1428" s="29">
        <f t="shared" si="187"/>
        <v>56768893.950000003</v>
      </c>
      <c r="AC1428" s="28">
        <v>0</v>
      </c>
      <c r="AD1428" s="28">
        <v>0</v>
      </c>
      <c r="AE1428" s="28"/>
      <c r="AF1428" s="27">
        <v>0</v>
      </c>
      <c r="AG1428" s="27">
        <f t="shared" si="190"/>
        <v>0</v>
      </c>
      <c r="AH1428" s="27">
        <v>4424</v>
      </c>
      <c r="AI1428" s="29">
        <f t="shared" si="188"/>
        <v>56773317.950000003</v>
      </c>
    </row>
    <row r="1429" spans="1:35" ht="30" x14ac:dyDescent="0.25">
      <c r="A1429" s="11" t="s">
        <v>1215</v>
      </c>
      <c r="B1429" s="10" t="s">
        <v>2408</v>
      </c>
      <c r="C1429" s="10" t="s">
        <v>1484</v>
      </c>
      <c r="D1429" s="10"/>
      <c r="E1429" s="10" t="s">
        <v>190</v>
      </c>
      <c r="F1429" s="10" t="s">
        <v>1545</v>
      </c>
      <c r="G1429" s="10">
        <v>84047969.480000004</v>
      </c>
      <c r="H1429" s="10">
        <v>0</v>
      </c>
      <c r="I1429" s="10">
        <v>0</v>
      </c>
      <c r="J1429" s="10">
        <v>0</v>
      </c>
      <c r="K1429" s="10">
        <f t="shared" si="189"/>
        <v>84047969.480000004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f t="shared" si="183"/>
        <v>84047969.480000004</v>
      </c>
      <c r="W1429" s="29">
        <v>84047969.480000004</v>
      </c>
      <c r="X1429" s="29">
        <f t="shared" si="184"/>
        <v>0</v>
      </c>
      <c r="Y1429" s="29">
        <f t="shared" si="185"/>
        <v>0</v>
      </c>
      <c r="Z1429" s="29">
        <f t="shared" si="186"/>
        <v>84047969.480000004</v>
      </c>
      <c r="AA1429" s="27">
        <v>0</v>
      </c>
      <c r="AB1429" s="29">
        <f t="shared" si="187"/>
        <v>84047969.480000004</v>
      </c>
      <c r="AC1429" s="28">
        <v>0</v>
      </c>
      <c r="AD1429" s="28">
        <v>0</v>
      </c>
      <c r="AE1429" s="28"/>
      <c r="AF1429" s="27">
        <v>0</v>
      </c>
      <c r="AG1429" s="27">
        <f t="shared" si="190"/>
        <v>0</v>
      </c>
      <c r="AH1429" s="27">
        <v>6409</v>
      </c>
      <c r="AI1429" s="29">
        <f t="shared" si="188"/>
        <v>84054378.480000004</v>
      </c>
    </row>
    <row r="1430" spans="1:35" ht="30" x14ac:dyDescent="0.25">
      <c r="A1430" s="11" t="s">
        <v>1215</v>
      </c>
      <c r="B1430" s="10" t="s">
        <v>2408</v>
      </c>
      <c r="C1430" s="10" t="s">
        <v>1484</v>
      </c>
      <c r="D1430" s="10"/>
      <c r="E1430" s="10" t="s">
        <v>191</v>
      </c>
      <c r="F1430" s="10" t="s">
        <v>1546</v>
      </c>
      <c r="G1430" s="10">
        <v>186170697.80000001</v>
      </c>
      <c r="H1430" s="10">
        <v>0</v>
      </c>
      <c r="I1430" s="10">
        <v>0</v>
      </c>
      <c r="J1430" s="10">
        <v>0</v>
      </c>
      <c r="K1430" s="10">
        <f t="shared" si="189"/>
        <v>186170697.80000001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f t="shared" si="183"/>
        <v>186170697.80000001</v>
      </c>
      <c r="W1430" s="29">
        <v>186170697.80000001</v>
      </c>
      <c r="X1430" s="29">
        <f t="shared" si="184"/>
        <v>0</v>
      </c>
      <c r="Y1430" s="29">
        <f t="shared" si="185"/>
        <v>0</v>
      </c>
      <c r="Z1430" s="29">
        <f t="shared" si="186"/>
        <v>186170697.80000001</v>
      </c>
      <c r="AA1430" s="27">
        <v>0</v>
      </c>
      <c r="AB1430" s="29">
        <f t="shared" si="187"/>
        <v>186170697.80000001</v>
      </c>
      <c r="AC1430" s="28">
        <v>0</v>
      </c>
      <c r="AD1430" s="28">
        <v>0</v>
      </c>
      <c r="AE1430" s="28"/>
      <c r="AF1430" s="27">
        <v>0</v>
      </c>
      <c r="AG1430" s="27">
        <f t="shared" si="190"/>
        <v>0</v>
      </c>
      <c r="AH1430" s="27">
        <v>9361</v>
      </c>
      <c r="AI1430" s="29">
        <f t="shared" si="188"/>
        <v>186180058.80000001</v>
      </c>
    </row>
    <row r="1431" spans="1:35" ht="30" x14ac:dyDescent="0.25">
      <c r="A1431" s="11" t="s">
        <v>1215</v>
      </c>
      <c r="B1431" s="10" t="s">
        <v>2408</v>
      </c>
      <c r="C1431" s="10" t="s">
        <v>1484</v>
      </c>
      <c r="D1431" s="10"/>
      <c r="E1431" s="10" t="s">
        <v>950</v>
      </c>
      <c r="F1431" s="10" t="s">
        <v>1547</v>
      </c>
      <c r="G1431" s="10">
        <v>67515691.379999995</v>
      </c>
      <c r="H1431" s="10">
        <v>0</v>
      </c>
      <c r="I1431" s="10">
        <v>0</v>
      </c>
      <c r="J1431" s="10">
        <v>0</v>
      </c>
      <c r="K1431" s="10">
        <f t="shared" si="189"/>
        <v>67515691.379999995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f t="shared" si="183"/>
        <v>67515691.379999995</v>
      </c>
      <c r="W1431" s="29">
        <v>67515691.379999995</v>
      </c>
      <c r="X1431" s="29">
        <f t="shared" si="184"/>
        <v>0</v>
      </c>
      <c r="Y1431" s="29">
        <f t="shared" si="185"/>
        <v>0</v>
      </c>
      <c r="Z1431" s="29">
        <f t="shared" si="186"/>
        <v>67515691.379999995</v>
      </c>
      <c r="AA1431" s="27">
        <v>0</v>
      </c>
      <c r="AB1431" s="29">
        <f t="shared" si="187"/>
        <v>67515691.379999995</v>
      </c>
      <c r="AC1431" s="28">
        <v>0</v>
      </c>
      <c r="AD1431" s="28">
        <v>0</v>
      </c>
      <c r="AE1431" s="28"/>
      <c r="AF1431" s="27">
        <v>0</v>
      </c>
      <c r="AG1431" s="27">
        <f t="shared" si="190"/>
        <v>0</v>
      </c>
      <c r="AH1431" s="27">
        <v>5192</v>
      </c>
      <c r="AI1431" s="29">
        <f t="shared" si="188"/>
        <v>67520883.379999995</v>
      </c>
    </row>
    <row r="1432" spans="1:35" ht="30" x14ac:dyDescent="0.25">
      <c r="A1432" s="11" t="s">
        <v>1215</v>
      </c>
      <c r="B1432" s="10" t="s">
        <v>2408</v>
      </c>
      <c r="C1432" s="10" t="s">
        <v>1484</v>
      </c>
      <c r="D1432" s="10"/>
      <c r="E1432" s="10" t="s">
        <v>192</v>
      </c>
      <c r="F1432" s="10" t="s">
        <v>1548</v>
      </c>
      <c r="G1432" s="10">
        <v>69568409.010000005</v>
      </c>
      <c r="H1432" s="10">
        <v>0</v>
      </c>
      <c r="I1432" s="10">
        <v>0</v>
      </c>
      <c r="J1432" s="10">
        <v>0</v>
      </c>
      <c r="K1432" s="10">
        <f t="shared" si="189"/>
        <v>69568409.010000005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f t="shared" si="183"/>
        <v>69568409.010000005</v>
      </c>
      <c r="W1432" s="29">
        <v>69568409.010000005</v>
      </c>
      <c r="X1432" s="29">
        <f t="shared" si="184"/>
        <v>0</v>
      </c>
      <c r="Y1432" s="29">
        <f t="shared" si="185"/>
        <v>0</v>
      </c>
      <c r="Z1432" s="29">
        <f t="shared" si="186"/>
        <v>69568409.010000005</v>
      </c>
      <c r="AA1432" s="27">
        <v>0</v>
      </c>
      <c r="AB1432" s="29">
        <f t="shared" si="187"/>
        <v>69568409.010000005</v>
      </c>
      <c r="AC1432" s="28">
        <v>0</v>
      </c>
      <c r="AD1432" s="28">
        <v>0</v>
      </c>
      <c r="AE1432" s="28"/>
      <c r="AF1432" s="27">
        <v>0</v>
      </c>
      <c r="AG1432" s="27">
        <f t="shared" si="190"/>
        <v>0</v>
      </c>
      <c r="AH1432" s="27">
        <v>5371</v>
      </c>
      <c r="AI1432" s="29">
        <f t="shared" si="188"/>
        <v>69573780.010000005</v>
      </c>
    </row>
    <row r="1433" spans="1:35" ht="30" x14ac:dyDescent="0.25">
      <c r="A1433" s="11" t="s">
        <v>1215</v>
      </c>
      <c r="B1433" s="10" t="s">
        <v>2408</v>
      </c>
      <c r="C1433" s="10" t="s">
        <v>1484</v>
      </c>
      <c r="D1433" s="10"/>
      <c r="E1433" s="10" t="s">
        <v>193</v>
      </c>
      <c r="F1433" s="10" t="s">
        <v>1549</v>
      </c>
      <c r="G1433" s="10">
        <v>171132585.86000001</v>
      </c>
      <c r="H1433" s="10">
        <v>0</v>
      </c>
      <c r="I1433" s="10">
        <v>0</v>
      </c>
      <c r="J1433" s="10">
        <v>0</v>
      </c>
      <c r="K1433" s="10">
        <f t="shared" si="189"/>
        <v>171132585.86000001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f t="shared" si="183"/>
        <v>171132585.86000001</v>
      </c>
      <c r="W1433" s="29">
        <v>171132585.86000001</v>
      </c>
      <c r="X1433" s="29">
        <f t="shared" si="184"/>
        <v>0</v>
      </c>
      <c r="Y1433" s="29">
        <f t="shared" si="185"/>
        <v>0</v>
      </c>
      <c r="Z1433" s="29">
        <f t="shared" si="186"/>
        <v>171132585.86000001</v>
      </c>
      <c r="AA1433" s="27">
        <v>0</v>
      </c>
      <c r="AB1433" s="29">
        <f t="shared" si="187"/>
        <v>171132585.86000001</v>
      </c>
      <c r="AC1433" s="28">
        <v>0</v>
      </c>
      <c r="AD1433" s="28">
        <v>0</v>
      </c>
      <c r="AE1433" s="28"/>
      <c r="AF1433" s="27">
        <v>0</v>
      </c>
      <c r="AG1433" s="27">
        <f t="shared" si="190"/>
        <v>0</v>
      </c>
      <c r="AH1433" s="27">
        <v>13217</v>
      </c>
      <c r="AI1433" s="29">
        <f t="shared" si="188"/>
        <v>171145802.86000001</v>
      </c>
    </row>
    <row r="1434" spans="1:35" ht="30" x14ac:dyDescent="0.25">
      <c r="A1434" s="11" t="s">
        <v>1215</v>
      </c>
      <c r="B1434" s="10" t="s">
        <v>2408</v>
      </c>
      <c r="C1434" s="10" t="s">
        <v>1484</v>
      </c>
      <c r="D1434" s="10"/>
      <c r="E1434" s="10" t="s">
        <v>951</v>
      </c>
      <c r="F1434" s="10" t="s">
        <v>1550</v>
      </c>
      <c r="G1434" s="10">
        <v>189809731.63</v>
      </c>
      <c r="H1434" s="10">
        <v>0</v>
      </c>
      <c r="I1434" s="10">
        <v>0</v>
      </c>
      <c r="J1434" s="10">
        <v>0</v>
      </c>
      <c r="K1434" s="10">
        <f t="shared" si="189"/>
        <v>189809731.63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f t="shared" si="183"/>
        <v>189809731.63</v>
      </c>
      <c r="W1434" s="29">
        <v>189809731.63</v>
      </c>
      <c r="X1434" s="29">
        <f t="shared" si="184"/>
        <v>0</v>
      </c>
      <c r="Y1434" s="29">
        <f t="shared" si="185"/>
        <v>0</v>
      </c>
      <c r="Z1434" s="29">
        <f t="shared" si="186"/>
        <v>189809731.63</v>
      </c>
      <c r="AA1434" s="27">
        <v>0</v>
      </c>
      <c r="AB1434" s="29">
        <f t="shared" si="187"/>
        <v>189809731.63</v>
      </c>
      <c r="AC1434" s="28">
        <v>0</v>
      </c>
      <c r="AD1434" s="28">
        <v>0</v>
      </c>
      <c r="AE1434" s="28"/>
      <c r="AF1434" s="27">
        <v>0</v>
      </c>
      <c r="AG1434" s="27">
        <f t="shared" si="190"/>
        <v>0</v>
      </c>
      <c r="AH1434" s="27">
        <v>14516</v>
      </c>
      <c r="AI1434" s="29">
        <f t="shared" si="188"/>
        <v>189824247.63</v>
      </c>
    </row>
    <row r="1435" spans="1:35" ht="30" x14ac:dyDescent="0.25">
      <c r="A1435" s="11" t="s">
        <v>1215</v>
      </c>
      <c r="B1435" s="10" t="s">
        <v>2408</v>
      </c>
      <c r="C1435" s="10" t="s">
        <v>1484</v>
      </c>
      <c r="D1435" s="10"/>
      <c r="E1435" s="10" t="s">
        <v>194</v>
      </c>
      <c r="F1435" s="10" t="s">
        <v>1551</v>
      </c>
      <c r="G1435" s="10">
        <v>67192628.799999997</v>
      </c>
      <c r="H1435" s="10">
        <v>0</v>
      </c>
      <c r="I1435" s="10">
        <v>0</v>
      </c>
      <c r="J1435" s="10">
        <v>0</v>
      </c>
      <c r="K1435" s="10">
        <f t="shared" si="189"/>
        <v>67192628.799999997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f t="shared" si="183"/>
        <v>67192628.799999997</v>
      </c>
      <c r="W1435" s="29">
        <v>67192628.799999997</v>
      </c>
      <c r="X1435" s="29">
        <f t="shared" si="184"/>
        <v>0</v>
      </c>
      <c r="Y1435" s="29">
        <f t="shared" si="185"/>
        <v>0</v>
      </c>
      <c r="Z1435" s="29">
        <f t="shared" si="186"/>
        <v>67192628.799999997</v>
      </c>
      <c r="AA1435" s="27">
        <v>0</v>
      </c>
      <c r="AB1435" s="29">
        <f t="shared" si="187"/>
        <v>67192628.799999997</v>
      </c>
      <c r="AC1435" s="28">
        <v>0</v>
      </c>
      <c r="AD1435" s="28">
        <v>0</v>
      </c>
      <c r="AE1435" s="28"/>
      <c r="AF1435" s="27">
        <v>0</v>
      </c>
      <c r="AG1435" s="27">
        <f t="shared" si="190"/>
        <v>0</v>
      </c>
      <c r="AH1435" s="27">
        <v>4898</v>
      </c>
      <c r="AI1435" s="29">
        <f t="shared" si="188"/>
        <v>67197526.799999997</v>
      </c>
    </row>
    <row r="1436" spans="1:35" ht="30" x14ac:dyDescent="0.25">
      <c r="A1436" s="11" t="s">
        <v>1215</v>
      </c>
      <c r="B1436" s="10" t="s">
        <v>2408</v>
      </c>
      <c r="C1436" s="10" t="s">
        <v>1484</v>
      </c>
      <c r="D1436" s="10"/>
      <c r="E1436" s="10" t="s">
        <v>195</v>
      </c>
      <c r="F1436" s="10" t="s">
        <v>1552</v>
      </c>
      <c r="G1436" s="10">
        <v>110428106.97</v>
      </c>
      <c r="H1436" s="10">
        <v>0</v>
      </c>
      <c r="I1436" s="10">
        <v>0</v>
      </c>
      <c r="J1436" s="10">
        <v>0</v>
      </c>
      <c r="K1436" s="10">
        <f t="shared" si="189"/>
        <v>110428106.97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f t="shared" si="183"/>
        <v>110428106.97</v>
      </c>
      <c r="W1436" s="29">
        <v>110428106.97</v>
      </c>
      <c r="X1436" s="29">
        <f t="shared" si="184"/>
        <v>0</v>
      </c>
      <c r="Y1436" s="29">
        <f t="shared" si="185"/>
        <v>0</v>
      </c>
      <c r="Z1436" s="29">
        <f t="shared" si="186"/>
        <v>110428106.97</v>
      </c>
      <c r="AA1436" s="27">
        <v>0</v>
      </c>
      <c r="AB1436" s="29">
        <f t="shared" si="187"/>
        <v>110428106.97</v>
      </c>
      <c r="AC1436" s="28">
        <v>0</v>
      </c>
      <c r="AD1436" s="28">
        <v>0</v>
      </c>
      <c r="AE1436" s="28"/>
      <c r="AF1436" s="27">
        <v>0</v>
      </c>
      <c r="AG1436" s="27">
        <f t="shared" si="190"/>
        <v>0</v>
      </c>
      <c r="AH1436" s="27">
        <v>8439</v>
      </c>
      <c r="AI1436" s="29">
        <f t="shared" si="188"/>
        <v>110436545.97</v>
      </c>
    </row>
    <row r="1437" spans="1:35" ht="30" x14ac:dyDescent="0.25">
      <c r="A1437" s="11" t="s">
        <v>1215</v>
      </c>
      <c r="B1437" s="10" t="s">
        <v>2408</v>
      </c>
      <c r="C1437" s="10" t="s">
        <v>1484</v>
      </c>
      <c r="D1437" s="10"/>
      <c r="E1437" s="10" t="s">
        <v>196</v>
      </c>
      <c r="F1437" s="10" t="s">
        <v>1553</v>
      </c>
      <c r="G1437" s="10">
        <v>116589201.53</v>
      </c>
      <c r="H1437" s="10">
        <v>0</v>
      </c>
      <c r="I1437" s="10">
        <v>0</v>
      </c>
      <c r="J1437" s="10">
        <v>0</v>
      </c>
      <c r="K1437" s="10">
        <f t="shared" si="189"/>
        <v>116589201.53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f t="shared" si="183"/>
        <v>116589201.53</v>
      </c>
      <c r="W1437" s="29">
        <v>116589201.53</v>
      </c>
      <c r="X1437" s="29">
        <f t="shared" si="184"/>
        <v>0</v>
      </c>
      <c r="Y1437" s="29">
        <f t="shared" si="185"/>
        <v>0</v>
      </c>
      <c r="Z1437" s="29">
        <f t="shared" si="186"/>
        <v>116589201.53</v>
      </c>
      <c r="AA1437" s="27">
        <v>0</v>
      </c>
      <c r="AB1437" s="29">
        <f t="shared" si="187"/>
        <v>116589201.53</v>
      </c>
      <c r="AC1437" s="28">
        <v>0</v>
      </c>
      <c r="AD1437" s="28">
        <v>0</v>
      </c>
      <c r="AE1437" s="28"/>
      <c r="AF1437" s="27">
        <v>0</v>
      </c>
      <c r="AG1437" s="27">
        <f t="shared" si="190"/>
        <v>0</v>
      </c>
      <c r="AH1437" s="27">
        <v>8904</v>
      </c>
      <c r="AI1437" s="29">
        <f t="shared" si="188"/>
        <v>116598105.53</v>
      </c>
    </row>
    <row r="1438" spans="1:35" ht="30" x14ac:dyDescent="0.25">
      <c r="A1438" s="11" t="s">
        <v>1215</v>
      </c>
      <c r="B1438" s="10" t="s">
        <v>2408</v>
      </c>
      <c r="C1438" s="10" t="s">
        <v>1484</v>
      </c>
      <c r="D1438" s="10"/>
      <c r="E1438" s="10" t="s">
        <v>197</v>
      </c>
      <c r="F1438" s="10" t="s">
        <v>1554</v>
      </c>
      <c r="G1438" s="10">
        <v>558734816.39999998</v>
      </c>
      <c r="H1438" s="10">
        <v>0</v>
      </c>
      <c r="I1438" s="10">
        <v>0</v>
      </c>
      <c r="J1438" s="10">
        <v>0</v>
      </c>
      <c r="K1438" s="10">
        <f t="shared" si="189"/>
        <v>558734816.39999998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f t="shared" si="183"/>
        <v>558734816.39999998</v>
      </c>
      <c r="W1438" s="29">
        <v>558734816.39999998</v>
      </c>
      <c r="X1438" s="29">
        <f t="shared" si="184"/>
        <v>0</v>
      </c>
      <c r="Y1438" s="29">
        <f t="shared" si="185"/>
        <v>0</v>
      </c>
      <c r="Z1438" s="29">
        <f t="shared" si="186"/>
        <v>558734816.39999998</v>
      </c>
      <c r="AA1438" s="27">
        <v>0</v>
      </c>
      <c r="AB1438" s="29">
        <f t="shared" si="187"/>
        <v>558734816.39999998</v>
      </c>
      <c r="AC1438" s="28">
        <v>0</v>
      </c>
      <c r="AD1438" s="28">
        <v>0</v>
      </c>
      <c r="AE1438" s="28"/>
      <c r="AF1438" s="27">
        <v>0</v>
      </c>
      <c r="AG1438" s="27">
        <f t="shared" si="190"/>
        <v>0</v>
      </c>
      <c r="AH1438" s="27">
        <v>19722</v>
      </c>
      <c r="AI1438" s="29">
        <f t="shared" si="188"/>
        <v>558754538.39999998</v>
      </c>
    </row>
    <row r="1439" spans="1:35" ht="30" x14ac:dyDescent="0.25">
      <c r="A1439" s="11" t="s">
        <v>1215</v>
      </c>
      <c r="B1439" s="10" t="s">
        <v>2408</v>
      </c>
      <c r="C1439" s="10" t="s">
        <v>1484</v>
      </c>
      <c r="D1439" s="10"/>
      <c r="E1439" s="10" t="s">
        <v>198</v>
      </c>
      <c r="F1439" s="10" t="s">
        <v>1555</v>
      </c>
      <c r="G1439" s="10">
        <v>194319923.59</v>
      </c>
      <c r="H1439" s="10">
        <v>0</v>
      </c>
      <c r="I1439" s="10">
        <v>0</v>
      </c>
      <c r="J1439" s="10">
        <v>0</v>
      </c>
      <c r="K1439" s="10">
        <f t="shared" si="189"/>
        <v>194319923.59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f t="shared" si="183"/>
        <v>194319923.59</v>
      </c>
      <c r="W1439" s="29">
        <v>194319923.59</v>
      </c>
      <c r="X1439" s="29">
        <f t="shared" si="184"/>
        <v>0</v>
      </c>
      <c r="Y1439" s="29">
        <f t="shared" si="185"/>
        <v>0</v>
      </c>
      <c r="Z1439" s="29">
        <f t="shared" si="186"/>
        <v>194319923.59</v>
      </c>
      <c r="AA1439" s="27">
        <v>0</v>
      </c>
      <c r="AB1439" s="29">
        <f t="shared" si="187"/>
        <v>194319923.59</v>
      </c>
      <c r="AC1439" s="28">
        <v>0</v>
      </c>
      <c r="AD1439" s="28">
        <v>0</v>
      </c>
      <c r="AE1439" s="28"/>
      <c r="AF1439" s="27">
        <v>0</v>
      </c>
      <c r="AG1439" s="27">
        <f t="shared" si="190"/>
        <v>0</v>
      </c>
      <c r="AH1439" s="27">
        <v>14886</v>
      </c>
      <c r="AI1439" s="29">
        <f t="shared" si="188"/>
        <v>194334809.59</v>
      </c>
    </row>
    <row r="1440" spans="1:35" ht="30" x14ac:dyDescent="0.25">
      <c r="A1440" s="11" t="s">
        <v>1215</v>
      </c>
      <c r="B1440" s="10" t="s">
        <v>2408</v>
      </c>
      <c r="C1440" s="10" t="s">
        <v>1484</v>
      </c>
      <c r="D1440" s="10"/>
      <c r="E1440" s="10" t="s">
        <v>199</v>
      </c>
      <c r="F1440" s="10" t="s">
        <v>1556</v>
      </c>
      <c r="G1440" s="10">
        <v>125709812.98</v>
      </c>
      <c r="H1440" s="10">
        <v>0</v>
      </c>
      <c r="I1440" s="10">
        <v>0</v>
      </c>
      <c r="J1440" s="10">
        <v>0</v>
      </c>
      <c r="K1440" s="10">
        <f t="shared" si="189"/>
        <v>125709812.98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f t="shared" si="183"/>
        <v>125709812.98</v>
      </c>
      <c r="W1440" s="29">
        <v>125709812.98</v>
      </c>
      <c r="X1440" s="29">
        <f t="shared" si="184"/>
        <v>0</v>
      </c>
      <c r="Y1440" s="29">
        <f t="shared" si="185"/>
        <v>0</v>
      </c>
      <c r="Z1440" s="29">
        <f t="shared" si="186"/>
        <v>125709812.98</v>
      </c>
      <c r="AA1440" s="27">
        <v>0</v>
      </c>
      <c r="AB1440" s="29">
        <f t="shared" si="187"/>
        <v>125709812.98</v>
      </c>
      <c r="AC1440" s="28">
        <v>0</v>
      </c>
      <c r="AD1440" s="28">
        <v>0</v>
      </c>
      <c r="AE1440" s="28"/>
      <c r="AF1440" s="27">
        <v>0</v>
      </c>
      <c r="AG1440" s="27">
        <f t="shared" si="190"/>
        <v>0</v>
      </c>
      <c r="AH1440" s="27">
        <v>9621</v>
      </c>
      <c r="AI1440" s="29">
        <f t="shared" si="188"/>
        <v>125719433.98</v>
      </c>
    </row>
    <row r="1441" spans="1:35" ht="30" x14ac:dyDescent="0.25">
      <c r="A1441" s="11" t="s">
        <v>1215</v>
      </c>
      <c r="B1441" s="10" t="s">
        <v>2408</v>
      </c>
      <c r="C1441" s="10" t="s">
        <v>1484</v>
      </c>
      <c r="D1441" s="10"/>
      <c r="E1441" s="10" t="s">
        <v>200</v>
      </c>
      <c r="F1441" s="10" t="s">
        <v>1557</v>
      </c>
      <c r="G1441" s="10">
        <v>137952406.30000001</v>
      </c>
      <c r="H1441" s="10">
        <v>0</v>
      </c>
      <c r="I1441" s="10">
        <v>0</v>
      </c>
      <c r="J1441" s="10">
        <v>0</v>
      </c>
      <c r="K1441" s="10">
        <f t="shared" si="189"/>
        <v>137952406.30000001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f t="shared" si="183"/>
        <v>137952406.30000001</v>
      </c>
      <c r="W1441" s="29">
        <v>137952406.30000001</v>
      </c>
      <c r="X1441" s="29">
        <f t="shared" si="184"/>
        <v>0</v>
      </c>
      <c r="Y1441" s="29">
        <f t="shared" si="185"/>
        <v>0</v>
      </c>
      <c r="Z1441" s="29">
        <f t="shared" si="186"/>
        <v>137952406.30000001</v>
      </c>
      <c r="AA1441" s="27">
        <v>0</v>
      </c>
      <c r="AB1441" s="29">
        <f t="shared" si="187"/>
        <v>137952406.30000001</v>
      </c>
      <c r="AC1441" s="28">
        <v>0</v>
      </c>
      <c r="AD1441" s="28">
        <v>0</v>
      </c>
      <c r="AE1441" s="28"/>
      <c r="AF1441" s="27">
        <v>0</v>
      </c>
      <c r="AG1441" s="27">
        <f t="shared" si="190"/>
        <v>0</v>
      </c>
      <c r="AH1441" s="27">
        <v>9548</v>
      </c>
      <c r="AI1441" s="29">
        <f t="shared" si="188"/>
        <v>137961954.30000001</v>
      </c>
    </row>
    <row r="1442" spans="1:35" ht="30" x14ac:dyDescent="0.25">
      <c r="A1442" s="11" t="s">
        <v>1215</v>
      </c>
      <c r="B1442" s="10" t="s">
        <v>2408</v>
      </c>
      <c r="C1442" s="10" t="s">
        <v>1484</v>
      </c>
      <c r="D1442" s="10"/>
      <c r="E1442" s="10" t="s">
        <v>201</v>
      </c>
      <c r="F1442" s="10" t="s">
        <v>1558</v>
      </c>
      <c r="G1442" s="10">
        <v>54308784.189999998</v>
      </c>
      <c r="H1442" s="10">
        <v>0</v>
      </c>
      <c r="I1442" s="10">
        <v>0</v>
      </c>
      <c r="J1442" s="10">
        <v>0</v>
      </c>
      <c r="K1442" s="10">
        <f t="shared" si="189"/>
        <v>54308784.189999998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f t="shared" si="183"/>
        <v>54308784.189999998</v>
      </c>
      <c r="W1442" s="29">
        <v>54308784.189999998</v>
      </c>
      <c r="X1442" s="29">
        <f t="shared" si="184"/>
        <v>0</v>
      </c>
      <c r="Y1442" s="29">
        <f t="shared" si="185"/>
        <v>0</v>
      </c>
      <c r="Z1442" s="29">
        <f t="shared" si="186"/>
        <v>54308784.189999998</v>
      </c>
      <c r="AA1442" s="27">
        <v>0</v>
      </c>
      <c r="AB1442" s="29">
        <f t="shared" si="187"/>
        <v>54308784.189999998</v>
      </c>
      <c r="AC1442" s="28">
        <v>0</v>
      </c>
      <c r="AD1442" s="28">
        <v>0</v>
      </c>
      <c r="AE1442" s="28"/>
      <c r="AF1442" s="27">
        <v>0</v>
      </c>
      <c r="AG1442" s="27">
        <f t="shared" si="190"/>
        <v>0</v>
      </c>
      <c r="AH1442" s="27">
        <v>4155</v>
      </c>
      <c r="AI1442" s="29">
        <f t="shared" si="188"/>
        <v>54312939.189999998</v>
      </c>
    </row>
    <row r="1443" spans="1:35" ht="30" x14ac:dyDescent="0.25">
      <c r="A1443" s="11" t="s">
        <v>1215</v>
      </c>
      <c r="B1443" s="10" t="s">
        <v>2408</v>
      </c>
      <c r="C1443" s="10" t="s">
        <v>1484</v>
      </c>
      <c r="D1443" s="10"/>
      <c r="E1443" s="10" t="s">
        <v>202</v>
      </c>
      <c r="F1443" s="10" t="s">
        <v>1559</v>
      </c>
      <c r="G1443" s="10">
        <v>167092895.28999999</v>
      </c>
      <c r="H1443" s="10">
        <v>0</v>
      </c>
      <c r="I1443" s="10">
        <v>0</v>
      </c>
      <c r="J1443" s="10">
        <v>0</v>
      </c>
      <c r="K1443" s="10">
        <f t="shared" si="189"/>
        <v>167092895.28999999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f t="shared" si="183"/>
        <v>167092895.28999999</v>
      </c>
      <c r="W1443" s="29">
        <v>167092895.28999999</v>
      </c>
      <c r="X1443" s="29">
        <f t="shared" si="184"/>
        <v>0</v>
      </c>
      <c r="Y1443" s="29">
        <f t="shared" si="185"/>
        <v>0</v>
      </c>
      <c r="Z1443" s="29">
        <f t="shared" si="186"/>
        <v>167092895.28999999</v>
      </c>
      <c r="AA1443" s="27">
        <v>0</v>
      </c>
      <c r="AB1443" s="29">
        <f t="shared" si="187"/>
        <v>167092895.28999999</v>
      </c>
      <c r="AC1443" s="28">
        <v>0</v>
      </c>
      <c r="AD1443" s="28">
        <v>0</v>
      </c>
      <c r="AE1443" s="28"/>
      <c r="AF1443" s="27">
        <v>0</v>
      </c>
      <c r="AG1443" s="27">
        <f t="shared" si="190"/>
        <v>0</v>
      </c>
      <c r="AH1443" s="27">
        <v>12833</v>
      </c>
      <c r="AI1443" s="29">
        <f t="shared" si="188"/>
        <v>167105728.28999999</v>
      </c>
    </row>
    <row r="1444" spans="1:35" ht="30" x14ac:dyDescent="0.25">
      <c r="A1444" s="11" t="s">
        <v>1215</v>
      </c>
      <c r="B1444" s="10" t="s">
        <v>2408</v>
      </c>
      <c r="C1444" s="10" t="s">
        <v>1484</v>
      </c>
      <c r="D1444" s="10"/>
      <c r="E1444" s="10" t="s">
        <v>203</v>
      </c>
      <c r="F1444" s="10" t="s">
        <v>1560</v>
      </c>
      <c r="G1444" s="10">
        <v>82942073.390000001</v>
      </c>
      <c r="H1444" s="10">
        <v>0</v>
      </c>
      <c r="I1444" s="10">
        <v>0</v>
      </c>
      <c r="J1444" s="10">
        <v>0</v>
      </c>
      <c r="K1444" s="10">
        <f t="shared" si="189"/>
        <v>82942073.390000001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f t="shared" si="183"/>
        <v>82942073.390000001</v>
      </c>
      <c r="W1444" s="29">
        <v>82942073.390000001</v>
      </c>
      <c r="X1444" s="29">
        <f t="shared" si="184"/>
        <v>0</v>
      </c>
      <c r="Y1444" s="29">
        <f t="shared" si="185"/>
        <v>0</v>
      </c>
      <c r="Z1444" s="29">
        <f t="shared" si="186"/>
        <v>82942073.390000001</v>
      </c>
      <c r="AA1444" s="27">
        <v>0</v>
      </c>
      <c r="AB1444" s="29">
        <f t="shared" si="187"/>
        <v>82942073.390000001</v>
      </c>
      <c r="AC1444" s="28">
        <v>0</v>
      </c>
      <c r="AD1444" s="28">
        <v>0</v>
      </c>
      <c r="AE1444" s="28"/>
      <c r="AF1444" s="27">
        <v>0</v>
      </c>
      <c r="AG1444" s="27">
        <f t="shared" si="190"/>
        <v>0</v>
      </c>
      <c r="AH1444" s="27">
        <v>6373</v>
      </c>
      <c r="AI1444" s="29">
        <f t="shared" si="188"/>
        <v>82948446.390000001</v>
      </c>
    </row>
    <row r="1445" spans="1:35" ht="30" x14ac:dyDescent="0.25">
      <c r="A1445" s="11" t="s">
        <v>1215</v>
      </c>
      <c r="B1445" s="10" t="s">
        <v>2408</v>
      </c>
      <c r="C1445" s="10" t="s">
        <v>1484</v>
      </c>
      <c r="D1445" s="10"/>
      <c r="E1445" s="10" t="s">
        <v>204</v>
      </c>
      <c r="F1445" s="10" t="s">
        <v>1561</v>
      </c>
      <c r="G1445" s="10">
        <v>178463084.5</v>
      </c>
      <c r="H1445" s="10">
        <v>0</v>
      </c>
      <c r="I1445" s="10">
        <v>0</v>
      </c>
      <c r="J1445" s="10">
        <v>0</v>
      </c>
      <c r="K1445" s="10">
        <f t="shared" si="189"/>
        <v>178463084.5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f t="shared" si="183"/>
        <v>178463084.5</v>
      </c>
      <c r="W1445" s="29">
        <v>178463084.5</v>
      </c>
      <c r="X1445" s="29">
        <f t="shared" si="184"/>
        <v>0</v>
      </c>
      <c r="Y1445" s="29">
        <f t="shared" si="185"/>
        <v>0</v>
      </c>
      <c r="Z1445" s="29">
        <f t="shared" si="186"/>
        <v>178463084.5</v>
      </c>
      <c r="AA1445" s="27">
        <v>0</v>
      </c>
      <c r="AB1445" s="29">
        <f t="shared" si="187"/>
        <v>178463084.5</v>
      </c>
      <c r="AC1445" s="28">
        <v>0</v>
      </c>
      <c r="AD1445" s="28">
        <v>0</v>
      </c>
      <c r="AE1445" s="28"/>
      <c r="AF1445" s="27">
        <v>0</v>
      </c>
      <c r="AG1445" s="27">
        <f t="shared" si="190"/>
        <v>0</v>
      </c>
      <c r="AH1445" s="27">
        <v>10478</v>
      </c>
      <c r="AI1445" s="29">
        <f t="shared" si="188"/>
        <v>178473562.5</v>
      </c>
    </row>
    <row r="1446" spans="1:35" ht="30" x14ac:dyDescent="0.25">
      <c r="A1446" s="11" t="s">
        <v>1215</v>
      </c>
      <c r="B1446" s="10" t="s">
        <v>2408</v>
      </c>
      <c r="C1446" s="10" t="s">
        <v>1484</v>
      </c>
      <c r="D1446" s="10"/>
      <c r="E1446" s="10" t="s">
        <v>952</v>
      </c>
      <c r="F1446" s="10" t="s">
        <v>1562</v>
      </c>
      <c r="G1446" s="10">
        <v>59081175.93</v>
      </c>
      <c r="H1446" s="10">
        <v>0</v>
      </c>
      <c r="I1446" s="10">
        <v>0</v>
      </c>
      <c r="J1446" s="10">
        <v>0</v>
      </c>
      <c r="K1446" s="10">
        <f t="shared" si="189"/>
        <v>59081175.93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f t="shared" si="183"/>
        <v>59081175.93</v>
      </c>
      <c r="W1446" s="29">
        <v>59081175.93</v>
      </c>
      <c r="X1446" s="29">
        <f t="shared" si="184"/>
        <v>0</v>
      </c>
      <c r="Y1446" s="29">
        <f t="shared" si="185"/>
        <v>0</v>
      </c>
      <c r="Z1446" s="29">
        <f t="shared" si="186"/>
        <v>59081175.93</v>
      </c>
      <c r="AA1446" s="27">
        <v>0</v>
      </c>
      <c r="AB1446" s="29">
        <f t="shared" si="187"/>
        <v>59081175.93</v>
      </c>
      <c r="AC1446" s="28">
        <v>0</v>
      </c>
      <c r="AD1446" s="28">
        <v>0</v>
      </c>
      <c r="AE1446" s="28"/>
      <c r="AF1446" s="27">
        <v>0</v>
      </c>
      <c r="AG1446" s="27">
        <f t="shared" si="190"/>
        <v>0</v>
      </c>
      <c r="AH1446" s="27">
        <v>4637</v>
      </c>
      <c r="AI1446" s="29">
        <f t="shared" si="188"/>
        <v>59085812.93</v>
      </c>
    </row>
    <row r="1447" spans="1:35" ht="30" x14ac:dyDescent="0.25">
      <c r="A1447" s="11" t="s">
        <v>1215</v>
      </c>
      <c r="B1447" s="10" t="s">
        <v>2408</v>
      </c>
      <c r="C1447" s="10" t="s">
        <v>1484</v>
      </c>
      <c r="D1447" s="10"/>
      <c r="E1447" s="10" t="s">
        <v>953</v>
      </c>
      <c r="F1447" s="10" t="s">
        <v>1563</v>
      </c>
      <c r="G1447" s="10">
        <v>118136099.25</v>
      </c>
      <c r="H1447" s="10">
        <v>0</v>
      </c>
      <c r="I1447" s="10">
        <v>0</v>
      </c>
      <c r="J1447" s="10">
        <v>0</v>
      </c>
      <c r="K1447" s="10">
        <f t="shared" si="189"/>
        <v>118136099.25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f t="shared" si="183"/>
        <v>118136099.25</v>
      </c>
      <c r="W1447" s="29">
        <v>118136099.25</v>
      </c>
      <c r="X1447" s="29">
        <f t="shared" si="184"/>
        <v>0</v>
      </c>
      <c r="Y1447" s="29">
        <f t="shared" si="185"/>
        <v>0</v>
      </c>
      <c r="Z1447" s="29">
        <f t="shared" si="186"/>
        <v>118136099.25</v>
      </c>
      <c r="AA1447" s="27">
        <v>0</v>
      </c>
      <c r="AB1447" s="29">
        <f t="shared" si="187"/>
        <v>118136099.25</v>
      </c>
      <c r="AC1447" s="28">
        <v>0</v>
      </c>
      <c r="AD1447" s="28">
        <v>0</v>
      </c>
      <c r="AE1447" s="28"/>
      <c r="AF1447" s="27">
        <v>0</v>
      </c>
      <c r="AG1447" s="27">
        <f t="shared" si="190"/>
        <v>0</v>
      </c>
      <c r="AH1447" s="27">
        <v>9076</v>
      </c>
      <c r="AI1447" s="29">
        <f t="shared" si="188"/>
        <v>118145175.25</v>
      </c>
    </row>
    <row r="1448" spans="1:35" ht="30" x14ac:dyDescent="0.25">
      <c r="A1448" s="11" t="s">
        <v>1215</v>
      </c>
      <c r="B1448" s="10" t="s">
        <v>2408</v>
      </c>
      <c r="C1448" s="10" t="s">
        <v>1484</v>
      </c>
      <c r="D1448" s="10"/>
      <c r="E1448" s="10" t="s">
        <v>205</v>
      </c>
      <c r="F1448" s="10" t="s">
        <v>1564</v>
      </c>
      <c r="G1448" s="10">
        <v>110467449.02</v>
      </c>
      <c r="H1448" s="10">
        <v>0</v>
      </c>
      <c r="I1448" s="10">
        <v>0</v>
      </c>
      <c r="J1448" s="10">
        <v>0</v>
      </c>
      <c r="K1448" s="10">
        <f t="shared" si="189"/>
        <v>110467449.02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f t="shared" si="183"/>
        <v>110467449.02</v>
      </c>
      <c r="W1448" s="29">
        <v>110467449.02</v>
      </c>
      <c r="X1448" s="29">
        <f t="shared" si="184"/>
        <v>0</v>
      </c>
      <c r="Y1448" s="29">
        <f t="shared" si="185"/>
        <v>0</v>
      </c>
      <c r="Z1448" s="29">
        <f t="shared" si="186"/>
        <v>110467449.02</v>
      </c>
      <c r="AA1448" s="27">
        <v>0</v>
      </c>
      <c r="AB1448" s="29">
        <f t="shared" si="187"/>
        <v>110467449.02</v>
      </c>
      <c r="AC1448" s="28">
        <v>0</v>
      </c>
      <c r="AD1448" s="28">
        <v>0</v>
      </c>
      <c r="AE1448" s="28"/>
      <c r="AF1448" s="27">
        <v>0</v>
      </c>
      <c r="AG1448" s="27">
        <f t="shared" si="190"/>
        <v>0</v>
      </c>
      <c r="AH1448" s="27">
        <v>8621</v>
      </c>
      <c r="AI1448" s="29">
        <f t="shared" si="188"/>
        <v>110476070.02</v>
      </c>
    </row>
    <row r="1449" spans="1:35" ht="30" x14ac:dyDescent="0.25">
      <c r="A1449" s="11" t="s">
        <v>1215</v>
      </c>
      <c r="B1449" s="10" t="s">
        <v>2408</v>
      </c>
      <c r="C1449" s="10" t="s">
        <v>1484</v>
      </c>
      <c r="D1449" s="10"/>
      <c r="E1449" s="10" t="s">
        <v>206</v>
      </c>
      <c r="F1449" s="10" t="s">
        <v>1565</v>
      </c>
      <c r="G1449" s="10">
        <v>107241408.68000001</v>
      </c>
      <c r="H1449" s="10">
        <v>0</v>
      </c>
      <c r="I1449" s="10">
        <v>0</v>
      </c>
      <c r="J1449" s="10">
        <v>0</v>
      </c>
      <c r="K1449" s="10">
        <f t="shared" si="189"/>
        <v>107241408.68000001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f t="shared" si="183"/>
        <v>107241408.68000001</v>
      </c>
      <c r="W1449" s="29">
        <v>107241408.68000001</v>
      </c>
      <c r="X1449" s="29">
        <f t="shared" si="184"/>
        <v>0</v>
      </c>
      <c r="Y1449" s="29">
        <f t="shared" si="185"/>
        <v>0</v>
      </c>
      <c r="Z1449" s="29">
        <f t="shared" si="186"/>
        <v>107241408.68000001</v>
      </c>
      <c r="AA1449" s="27">
        <v>0</v>
      </c>
      <c r="AB1449" s="29">
        <f t="shared" si="187"/>
        <v>107241408.68000001</v>
      </c>
      <c r="AC1449" s="28">
        <v>0</v>
      </c>
      <c r="AD1449" s="28">
        <v>0</v>
      </c>
      <c r="AE1449" s="28"/>
      <c r="AF1449" s="27">
        <v>0</v>
      </c>
      <c r="AG1449" s="27">
        <f t="shared" si="190"/>
        <v>0</v>
      </c>
      <c r="AH1449" s="27">
        <v>8205</v>
      </c>
      <c r="AI1449" s="29">
        <f t="shared" si="188"/>
        <v>107249613.68000001</v>
      </c>
    </row>
    <row r="1450" spans="1:35" ht="30" x14ac:dyDescent="0.25">
      <c r="A1450" s="11" t="s">
        <v>1215</v>
      </c>
      <c r="B1450" s="10" t="s">
        <v>2408</v>
      </c>
      <c r="C1450" s="10" t="s">
        <v>1484</v>
      </c>
      <c r="D1450" s="10"/>
      <c r="E1450" s="10" t="s">
        <v>954</v>
      </c>
      <c r="F1450" s="10" t="s">
        <v>1566</v>
      </c>
      <c r="G1450" s="10">
        <v>71741167.700000003</v>
      </c>
      <c r="H1450" s="10">
        <v>0</v>
      </c>
      <c r="I1450" s="10">
        <v>0</v>
      </c>
      <c r="J1450" s="10">
        <v>0</v>
      </c>
      <c r="K1450" s="10">
        <f t="shared" si="189"/>
        <v>71741167.700000003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f t="shared" si="183"/>
        <v>71741167.700000003</v>
      </c>
      <c r="W1450" s="29">
        <v>71741167.700000003</v>
      </c>
      <c r="X1450" s="29">
        <f t="shared" si="184"/>
        <v>0</v>
      </c>
      <c r="Y1450" s="29">
        <f t="shared" si="185"/>
        <v>0</v>
      </c>
      <c r="Z1450" s="29">
        <f t="shared" si="186"/>
        <v>71741167.700000003</v>
      </c>
      <c r="AA1450" s="27">
        <v>0</v>
      </c>
      <c r="AB1450" s="29">
        <f t="shared" si="187"/>
        <v>71741167.700000003</v>
      </c>
      <c r="AC1450" s="28">
        <v>0</v>
      </c>
      <c r="AD1450" s="28">
        <v>0</v>
      </c>
      <c r="AE1450" s="28"/>
      <c r="AF1450" s="27">
        <v>0</v>
      </c>
      <c r="AG1450" s="27">
        <f t="shared" si="190"/>
        <v>0</v>
      </c>
      <c r="AH1450" s="27">
        <v>4902</v>
      </c>
      <c r="AI1450" s="29">
        <f t="shared" si="188"/>
        <v>71746069.700000003</v>
      </c>
    </row>
    <row r="1451" spans="1:35" ht="30" x14ac:dyDescent="0.25">
      <c r="A1451" s="11" t="s">
        <v>1215</v>
      </c>
      <c r="B1451" s="10" t="s">
        <v>2408</v>
      </c>
      <c r="C1451" s="10" t="s">
        <v>1484</v>
      </c>
      <c r="D1451" s="10"/>
      <c r="E1451" s="10" t="s">
        <v>207</v>
      </c>
      <c r="F1451" s="10" t="s">
        <v>1567</v>
      </c>
      <c r="G1451" s="10">
        <v>154778885.08000001</v>
      </c>
      <c r="H1451" s="10">
        <v>0</v>
      </c>
      <c r="I1451" s="10">
        <v>0</v>
      </c>
      <c r="J1451" s="10">
        <v>0</v>
      </c>
      <c r="K1451" s="10">
        <f t="shared" si="189"/>
        <v>154778885.08000001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f t="shared" si="183"/>
        <v>154778885.08000001</v>
      </c>
      <c r="W1451" s="29">
        <v>154778885.08000001</v>
      </c>
      <c r="X1451" s="29">
        <f t="shared" si="184"/>
        <v>0</v>
      </c>
      <c r="Y1451" s="29">
        <f t="shared" si="185"/>
        <v>0</v>
      </c>
      <c r="Z1451" s="29">
        <f t="shared" si="186"/>
        <v>154778885.08000001</v>
      </c>
      <c r="AA1451" s="27">
        <v>0</v>
      </c>
      <c r="AB1451" s="29">
        <f t="shared" si="187"/>
        <v>154778885.08000001</v>
      </c>
      <c r="AC1451" s="28">
        <v>0</v>
      </c>
      <c r="AD1451" s="28">
        <v>0</v>
      </c>
      <c r="AE1451" s="28"/>
      <c r="AF1451" s="27">
        <v>0</v>
      </c>
      <c r="AG1451" s="27">
        <f t="shared" si="190"/>
        <v>0</v>
      </c>
      <c r="AH1451" s="27">
        <v>11806</v>
      </c>
      <c r="AI1451" s="29">
        <f t="shared" si="188"/>
        <v>154790691.08000001</v>
      </c>
    </row>
    <row r="1452" spans="1:35" ht="30" x14ac:dyDescent="0.25">
      <c r="A1452" s="11" t="s">
        <v>1215</v>
      </c>
      <c r="B1452" s="10" t="s">
        <v>2408</v>
      </c>
      <c r="C1452" s="10" t="s">
        <v>1484</v>
      </c>
      <c r="D1452" s="10"/>
      <c r="E1452" s="10" t="s">
        <v>208</v>
      </c>
      <c r="F1452" s="10" t="s">
        <v>1568</v>
      </c>
      <c r="G1452" s="10">
        <v>126697700.91</v>
      </c>
      <c r="H1452" s="10">
        <v>0</v>
      </c>
      <c r="I1452" s="10">
        <v>0</v>
      </c>
      <c r="J1452" s="10">
        <v>0</v>
      </c>
      <c r="K1452" s="10">
        <f t="shared" si="189"/>
        <v>126697700.91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f t="shared" si="183"/>
        <v>126697700.91</v>
      </c>
      <c r="W1452" s="29">
        <v>126697700.91</v>
      </c>
      <c r="X1452" s="29">
        <f t="shared" si="184"/>
        <v>0</v>
      </c>
      <c r="Y1452" s="29">
        <f t="shared" si="185"/>
        <v>0</v>
      </c>
      <c r="Z1452" s="29">
        <f t="shared" si="186"/>
        <v>126697700.91</v>
      </c>
      <c r="AA1452" s="27">
        <v>0</v>
      </c>
      <c r="AB1452" s="29">
        <f t="shared" si="187"/>
        <v>126697700.91</v>
      </c>
      <c r="AC1452" s="28">
        <v>0</v>
      </c>
      <c r="AD1452" s="28">
        <v>0</v>
      </c>
      <c r="AE1452" s="28"/>
      <c r="AF1452" s="27">
        <v>0</v>
      </c>
      <c r="AG1452" s="27">
        <f t="shared" si="190"/>
        <v>0</v>
      </c>
      <c r="AH1452" s="27">
        <v>9913</v>
      </c>
      <c r="AI1452" s="29">
        <f t="shared" si="188"/>
        <v>126707613.91</v>
      </c>
    </row>
    <row r="1453" spans="1:35" ht="30" x14ac:dyDescent="0.25">
      <c r="A1453" s="11" t="s">
        <v>1215</v>
      </c>
      <c r="B1453" s="10" t="s">
        <v>2408</v>
      </c>
      <c r="C1453" s="10" t="s">
        <v>1484</v>
      </c>
      <c r="D1453" s="10"/>
      <c r="E1453" s="10" t="s">
        <v>209</v>
      </c>
      <c r="F1453" s="10" t="s">
        <v>1569</v>
      </c>
      <c r="G1453" s="10">
        <v>75478277.859999999</v>
      </c>
      <c r="H1453" s="10">
        <v>0</v>
      </c>
      <c r="I1453" s="10">
        <v>0</v>
      </c>
      <c r="J1453" s="10">
        <v>0</v>
      </c>
      <c r="K1453" s="10">
        <f t="shared" si="189"/>
        <v>75478277.859999999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f t="shared" si="183"/>
        <v>75478277.859999999</v>
      </c>
      <c r="W1453" s="29">
        <v>75478277.859999999</v>
      </c>
      <c r="X1453" s="29">
        <f t="shared" si="184"/>
        <v>0</v>
      </c>
      <c r="Y1453" s="29">
        <f t="shared" si="185"/>
        <v>0</v>
      </c>
      <c r="Z1453" s="29">
        <f t="shared" si="186"/>
        <v>75478277.859999999</v>
      </c>
      <c r="AA1453" s="27">
        <v>0</v>
      </c>
      <c r="AB1453" s="29">
        <f t="shared" si="187"/>
        <v>75478277.859999999</v>
      </c>
      <c r="AC1453" s="28">
        <v>0</v>
      </c>
      <c r="AD1453" s="28">
        <v>0</v>
      </c>
      <c r="AE1453" s="28"/>
      <c r="AF1453" s="27">
        <v>0</v>
      </c>
      <c r="AG1453" s="27">
        <f t="shared" si="190"/>
        <v>0</v>
      </c>
      <c r="AH1453" s="27">
        <v>5864</v>
      </c>
      <c r="AI1453" s="29">
        <f t="shared" si="188"/>
        <v>75484141.859999999</v>
      </c>
    </row>
    <row r="1454" spans="1:35" ht="30" x14ac:dyDescent="0.25">
      <c r="A1454" s="11" t="s">
        <v>1215</v>
      </c>
      <c r="B1454" s="10" t="s">
        <v>2408</v>
      </c>
      <c r="C1454" s="10" t="s">
        <v>1484</v>
      </c>
      <c r="D1454" s="10"/>
      <c r="E1454" s="10" t="s">
        <v>210</v>
      </c>
      <c r="F1454" s="10" t="s">
        <v>1570</v>
      </c>
      <c r="G1454" s="10">
        <v>108068518.5</v>
      </c>
      <c r="H1454" s="10">
        <v>0</v>
      </c>
      <c r="I1454" s="10">
        <v>0</v>
      </c>
      <c r="J1454" s="10">
        <v>0</v>
      </c>
      <c r="K1454" s="10">
        <f t="shared" si="189"/>
        <v>108068518.5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f t="shared" si="183"/>
        <v>108068518.5</v>
      </c>
      <c r="W1454" s="29">
        <v>108068518.5</v>
      </c>
      <c r="X1454" s="29">
        <f t="shared" si="184"/>
        <v>0</v>
      </c>
      <c r="Y1454" s="29">
        <f t="shared" si="185"/>
        <v>0</v>
      </c>
      <c r="Z1454" s="29">
        <f t="shared" si="186"/>
        <v>108068518.5</v>
      </c>
      <c r="AA1454" s="27">
        <v>0</v>
      </c>
      <c r="AB1454" s="29">
        <f t="shared" si="187"/>
        <v>108068518.5</v>
      </c>
      <c r="AC1454" s="28">
        <v>0</v>
      </c>
      <c r="AD1454" s="28">
        <v>0</v>
      </c>
      <c r="AE1454" s="28"/>
      <c r="AF1454" s="27">
        <v>0</v>
      </c>
      <c r="AG1454" s="27">
        <f t="shared" si="190"/>
        <v>0</v>
      </c>
      <c r="AH1454" s="27">
        <v>7229</v>
      </c>
      <c r="AI1454" s="29">
        <f t="shared" si="188"/>
        <v>108075747.5</v>
      </c>
    </row>
    <row r="1455" spans="1:35" ht="30" x14ac:dyDescent="0.25">
      <c r="A1455" s="11" t="s">
        <v>1215</v>
      </c>
      <c r="B1455" s="10" t="s">
        <v>2408</v>
      </c>
      <c r="C1455" s="10" t="s">
        <v>1484</v>
      </c>
      <c r="D1455" s="10"/>
      <c r="E1455" s="10" t="s">
        <v>955</v>
      </c>
      <c r="F1455" s="10" t="s">
        <v>1571</v>
      </c>
      <c r="G1455" s="10">
        <v>70492581.120000005</v>
      </c>
      <c r="H1455" s="10">
        <v>0</v>
      </c>
      <c r="I1455" s="10">
        <v>0</v>
      </c>
      <c r="J1455" s="10">
        <v>0</v>
      </c>
      <c r="K1455" s="10">
        <f t="shared" si="189"/>
        <v>70492581.120000005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f t="shared" si="183"/>
        <v>70492581.120000005</v>
      </c>
      <c r="W1455" s="29">
        <v>70492581.120000005</v>
      </c>
      <c r="X1455" s="29">
        <f t="shared" si="184"/>
        <v>0</v>
      </c>
      <c r="Y1455" s="29">
        <f t="shared" si="185"/>
        <v>0</v>
      </c>
      <c r="Z1455" s="29">
        <f t="shared" si="186"/>
        <v>70492581.120000005</v>
      </c>
      <c r="AA1455" s="27">
        <v>0</v>
      </c>
      <c r="AB1455" s="29">
        <f t="shared" si="187"/>
        <v>70492581.120000005</v>
      </c>
      <c r="AC1455" s="28">
        <v>0</v>
      </c>
      <c r="AD1455" s="28">
        <v>0</v>
      </c>
      <c r="AE1455" s="28"/>
      <c r="AF1455" s="27">
        <v>0</v>
      </c>
      <c r="AG1455" s="27">
        <f t="shared" si="190"/>
        <v>0</v>
      </c>
      <c r="AH1455" s="27">
        <v>5413</v>
      </c>
      <c r="AI1455" s="29">
        <f t="shared" si="188"/>
        <v>70497994.120000005</v>
      </c>
    </row>
    <row r="1456" spans="1:35" ht="30" x14ac:dyDescent="0.25">
      <c r="A1456" s="11" t="s">
        <v>1215</v>
      </c>
      <c r="B1456" s="10" t="s">
        <v>2408</v>
      </c>
      <c r="C1456" s="10" t="s">
        <v>1484</v>
      </c>
      <c r="D1456" s="10"/>
      <c r="E1456" s="10" t="s">
        <v>211</v>
      </c>
      <c r="F1456" s="10" t="s">
        <v>1572</v>
      </c>
      <c r="G1456" s="10">
        <v>92044396.189999998</v>
      </c>
      <c r="H1456" s="10">
        <v>0</v>
      </c>
      <c r="I1456" s="10">
        <v>0</v>
      </c>
      <c r="J1456" s="10">
        <v>0</v>
      </c>
      <c r="K1456" s="10">
        <f t="shared" si="189"/>
        <v>92044396.189999998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f t="shared" si="183"/>
        <v>92044396.189999998</v>
      </c>
      <c r="W1456" s="29">
        <v>92044396.189999998</v>
      </c>
      <c r="X1456" s="29">
        <f t="shared" si="184"/>
        <v>0</v>
      </c>
      <c r="Y1456" s="29">
        <f t="shared" si="185"/>
        <v>0</v>
      </c>
      <c r="Z1456" s="29">
        <f t="shared" si="186"/>
        <v>92044396.189999998</v>
      </c>
      <c r="AA1456" s="27">
        <v>0</v>
      </c>
      <c r="AB1456" s="29">
        <f t="shared" si="187"/>
        <v>92044396.189999998</v>
      </c>
      <c r="AC1456" s="28">
        <v>0</v>
      </c>
      <c r="AD1456" s="28">
        <v>0</v>
      </c>
      <c r="AE1456" s="28"/>
      <c r="AF1456" s="27">
        <v>0</v>
      </c>
      <c r="AG1456" s="27">
        <f t="shared" si="190"/>
        <v>0</v>
      </c>
      <c r="AH1456" s="27">
        <v>7214</v>
      </c>
      <c r="AI1456" s="29">
        <f t="shared" si="188"/>
        <v>92051610.189999998</v>
      </c>
    </row>
    <row r="1457" spans="1:35" ht="30" x14ac:dyDescent="0.25">
      <c r="A1457" s="11" t="s">
        <v>1215</v>
      </c>
      <c r="B1457" s="10" t="s">
        <v>2408</v>
      </c>
      <c r="C1457" s="10" t="s">
        <v>1484</v>
      </c>
      <c r="D1457" s="10"/>
      <c r="E1457" s="10" t="s">
        <v>212</v>
      </c>
      <c r="F1457" s="10" t="s">
        <v>1573</v>
      </c>
      <c r="G1457" s="10">
        <v>38654042.600000001</v>
      </c>
      <c r="H1457" s="10">
        <v>0</v>
      </c>
      <c r="I1457" s="10">
        <v>0</v>
      </c>
      <c r="J1457" s="10">
        <v>0</v>
      </c>
      <c r="K1457" s="10">
        <f t="shared" si="189"/>
        <v>38654042.600000001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f t="shared" si="183"/>
        <v>38654042.600000001</v>
      </c>
      <c r="W1457" s="29">
        <v>38654042.600000001</v>
      </c>
      <c r="X1457" s="29">
        <f t="shared" si="184"/>
        <v>0</v>
      </c>
      <c r="Y1457" s="29">
        <f t="shared" si="185"/>
        <v>0</v>
      </c>
      <c r="Z1457" s="29">
        <f t="shared" si="186"/>
        <v>38654042.600000001</v>
      </c>
      <c r="AA1457" s="27">
        <v>0</v>
      </c>
      <c r="AB1457" s="29">
        <f t="shared" si="187"/>
        <v>38654042.600000001</v>
      </c>
      <c r="AC1457" s="28">
        <v>0</v>
      </c>
      <c r="AD1457" s="28">
        <v>0</v>
      </c>
      <c r="AE1457" s="28"/>
      <c r="AF1457" s="27">
        <v>0</v>
      </c>
      <c r="AG1457" s="27">
        <f t="shared" si="190"/>
        <v>0</v>
      </c>
      <c r="AH1457" s="27">
        <v>3001</v>
      </c>
      <c r="AI1457" s="29">
        <f t="shared" si="188"/>
        <v>38657043.600000001</v>
      </c>
    </row>
    <row r="1458" spans="1:35" ht="30" x14ac:dyDescent="0.25">
      <c r="A1458" s="11" t="s">
        <v>1215</v>
      </c>
      <c r="B1458" s="10" t="s">
        <v>2408</v>
      </c>
      <c r="C1458" s="10" t="s">
        <v>1484</v>
      </c>
      <c r="D1458" s="10"/>
      <c r="E1458" s="10" t="s">
        <v>956</v>
      </c>
      <c r="F1458" s="10" t="s">
        <v>1574</v>
      </c>
      <c r="G1458" s="10">
        <v>142900643.75</v>
      </c>
      <c r="H1458" s="10">
        <v>0</v>
      </c>
      <c r="I1458" s="10">
        <v>0</v>
      </c>
      <c r="J1458" s="10">
        <v>0</v>
      </c>
      <c r="K1458" s="10">
        <f t="shared" si="189"/>
        <v>142900643.75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f t="shared" si="183"/>
        <v>142900643.75</v>
      </c>
      <c r="W1458" s="29">
        <v>142900643.75</v>
      </c>
      <c r="X1458" s="29">
        <f t="shared" si="184"/>
        <v>0</v>
      </c>
      <c r="Y1458" s="29">
        <f t="shared" si="185"/>
        <v>0</v>
      </c>
      <c r="Z1458" s="29">
        <f t="shared" si="186"/>
        <v>142900643.75</v>
      </c>
      <c r="AA1458" s="27">
        <v>0</v>
      </c>
      <c r="AB1458" s="29">
        <f t="shared" si="187"/>
        <v>142900643.75</v>
      </c>
      <c r="AC1458" s="28">
        <v>0</v>
      </c>
      <c r="AD1458" s="28">
        <v>0</v>
      </c>
      <c r="AE1458" s="28"/>
      <c r="AF1458" s="27">
        <v>0</v>
      </c>
      <c r="AG1458" s="27">
        <f t="shared" si="190"/>
        <v>0</v>
      </c>
      <c r="AH1458" s="27">
        <v>10950</v>
      </c>
      <c r="AI1458" s="29">
        <f t="shared" si="188"/>
        <v>142911593.75</v>
      </c>
    </row>
    <row r="1459" spans="1:35" ht="30" x14ac:dyDescent="0.25">
      <c r="A1459" s="11" t="s">
        <v>1215</v>
      </c>
      <c r="B1459" s="10" t="s">
        <v>2408</v>
      </c>
      <c r="C1459" s="10" t="s">
        <v>1484</v>
      </c>
      <c r="D1459" s="10"/>
      <c r="E1459" s="10" t="s">
        <v>213</v>
      </c>
      <c r="F1459" s="10" t="s">
        <v>1575</v>
      </c>
      <c r="G1459" s="10">
        <v>89374151.269999996</v>
      </c>
      <c r="H1459" s="10">
        <v>0</v>
      </c>
      <c r="I1459" s="10">
        <v>0</v>
      </c>
      <c r="J1459" s="10">
        <v>0</v>
      </c>
      <c r="K1459" s="10">
        <f t="shared" si="189"/>
        <v>89374151.269999996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f t="shared" si="183"/>
        <v>89374151.269999996</v>
      </c>
      <c r="W1459" s="29">
        <v>89374151.269999996</v>
      </c>
      <c r="X1459" s="29">
        <f t="shared" si="184"/>
        <v>0</v>
      </c>
      <c r="Y1459" s="29">
        <f t="shared" si="185"/>
        <v>0</v>
      </c>
      <c r="Z1459" s="29">
        <f t="shared" si="186"/>
        <v>89374151.269999996</v>
      </c>
      <c r="AA1459" s="27">
        <v>0</v>
      </c>
      <c r="AB1459" s="29">
        <f t="shared" si="187"/>
        <v>89374151.269999996</v>
      </c>
      <c r="AC1459" s="28">
        <v>0</v>
      </c>
      <c r="AD1459" s="28">
        <v>0</v>
      </c>
      <c r="AE1459" s="28"/>
      <c r="AF1459" s="27">
        <v>0</v>
      </c>
      <c r="AG1459" s="27">
        <f t="shared" si="190"/>
        <v>0</v>
      </c>
      <c r="AH1459" s="27">
        <v>6863</v>
      </c>
      <c r="AI1459" s="29">
        <f t="shared" si="188"/>
        <v>89381014.269999996</v>
      </c>
    </row>
    <row r="1460" spans="1:35" ht="30" x14ac:dyDescent="0.25">
      <c r="A1460" s="11" t="s">
        <v>1215</v>
      </c>
      <c r="B1460" s="10" t="s">
        <v>2408</v>
      </c>
      <c r="C1460" s="10" t="s">
        <v>1484</v>
      </c>
      <c r="D1460" s="10"/>
      <c r="E1460" s="10" t="s">
        <v>214</v>
      </c>
      <c r="F1460" s="10" t="s">
        <v>1576</v>
      </c>
      <c r="G1460" s="10">
        <v>177596537.91999999</v>
      </c>
      <c r="H1460" s="10">
        <v>0</v>
      </c>
      <c r="I1460" s="10">
        <v>0</v>
      </c>
      <c r="J1460" s="10">
        <v>0</v>
      </c>
      <c r="K1460" s="10">
        <f t="shared" si="189"/>
        <v>177596537.91999999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f t="shared" si="183"/>
        <v>177596537.91999999</v>
      </c>
      <c r="W1460" s="29">
        <v>177596537.91999999</v>
      </c>
      <c r="X1460" s="29">
        <f t="shared" si="184"/>
        <v>0</v>
      </c>
      <c r="Y1460" s="29">
        <f t="shared" si="185"/>
        <v>0</v>
      </c>
      <c r="Z1460" s="29">
        <f t="shared" si="186"/>
        <v>177596537.91999999</v>
      </c>
      <c r="AA1460" s="27">
        <v>0</v>
      </c>
      <c r="AB1460" s="29">
        <f t="shared" si="187"/>
        <v>177596537.91999999</v>
      </c>
      <c r="AC1460" s="28">
        <v>0</v>
      </c>
      <c r="AD1460" s="28">
        <v>0</v>
      </c>
      <c r="AE1460" s="28"/>
      <c r="AF1460" s="27">
        <v>0</v>
      </c>
      <c r="AG1460" s="27">
        <f t="shared" si="190"/>
        <v>0</v>
      </c>
      <c r="AH1460" s="27">
        <v>13625</v>
      </c>
      <c r="AI1460" s="29">
        <f t="shared" si="188"/>
        <v>177610162.91999999</v>
      </c>
    </row>
    <row r="1461" spans="1:35" ht="30" x14ac:dyDescent="0.25">
      <c r="A1461" s="11" t="s">
        <v>1215</v>
      </c>
      <c r="B1461" s="10" t="s">
        <v>2408</v>
      </c>
      <c r="C1461" s="10" t="s">
        <v>1484</v>
      </c>
      <c r="D1461" s="10"/>
      <c r="E1461" s="10" t="s">
        <v>215</v>
      </c>
      <c r="F1461" s="10" t="s">
        <v>1577</v>
      </c>
      <c r="G1461" s="10">
        <v>95495781.25</v>
      </c>
      <c r="H1461" s="10">
        <v>0</v>
      </c>
      <c r="I1461" s="10">
        <v>0</v>
      </c>
      <c r="J1461" s="10">
        <v>0</v>
      </c>
      <c r="K1461" s="10">
        <f t="shared" si="189"/>
        <v>95495781.25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f t="shared" si="183"/>
        <v>95495781.25</v>
      </c>
      <c r="W1461" s="29">
        <v>95495781.25</v>
      </c>
      <c r="X1461" s="29">
        <f t="shared" si="184"/>
        <v>0</v>
      </c>
      <c r="Y1461" s="29">
        <f t="shared" si="185"/>
        <v>0</v>
      </c>
      <c r="Z1461" s="29">
        <f t="shared" si="186"/>
        <v>95495781.25</v>
      </c>
      <c r="AA1461" s="27">
        <v>0</v>
      </c>
      <c r="AB1461" s="29">
        <f t="shared" si="187"/>
        <v>95495781.25</v>
      </c>
      <c r="AC1461" s="28">
        <v>0</v>
      </c>
      <c r="AD1461" s="28">
        <v>0</v>
      </c>
      <c r="AE1461" s="28"/>
      <c r="AF1461" s="27">
        <v>0</v>
      </c>
      <c r="AG1461" s="27">
        <f t="shared" si="190"/>
        <v>0</v>
      </c>
      <c r="AH1461" s="27">
        <v>7345</v>
      </c>
      <c r="AI1461" s="29">
        <f t="shared" si="188"/>
        <v>95503126.25</v>
      </c>
    </row>
    <row r="1462" spans="1:35" ht="30" x14ac:dyDescent="0.25">
      <c r="A1462" s="11" t="s">
        <v>1215</v>
      </c>
      <c r="B1462" s="10" t="s">
        <v>2408</v>
      </c>
      <c r="C1462" s="10" t="s">
        <v>1484</v>
      </c>
      <c r="D1462" s="10"/>
      <c r="E1462" s="10" t="s">
        <v>216</v>
      </c>
      <c r="F1462" s="10" t="s">
        <v>1578</v>
      </c>
      <c r="G1462" s="10">
        <v>0</v>
      </c>
      <c r="H1462" s="10">
        <v>0</v>
      </c>
      <c r="I1462" s="10">
        <v>0</v>
      </c>
      <c r="J1462" s="10">
        <v>0</v>
      </c>
      <c r="K1462" s="10">
        <f t="shared" si="189"/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f t="shared" ref="V1462:V1525" si="191">+K1462+M1462+N1462+L1462+O1462+P1462+Q1462</f>
        <v>0</v>
      </c>
      <c r="W1462" s="29">
        <v>0</v>
      </c>
      <c r="X1462" s="29">
        <f t="shared" ref="X1462:X1525" si="192">+M1462+Q1462+S1462</f>
        <v>0</v>
      </c>
      <c r="Y1462" s="29">
        <f t="shared" ref="Y1462:Y1525" si="193">+H1462+I1462+J1462+N1462+O1462+P1462+R1462+U1462</f>
        <v>0</v>
      </c>
      <c r="Z1462" s="29">
        <f t="shared" ref="Z1462:Z1525" si="194">+W1462+X1462+Y1462</f>
        <v>0</v>
      </c>
      <c r="AA1462" s="27">
        <v>0</v>
      </c>
      <c r="AB1462" s="29">
        <f t="shared" ref="AB1462:AB1525" si="195">+Z1462-AA1462</f>
        <v>0</v>
      </c>
      <c r="AC1462" s="28">
        <v>0</v>
      </c>
      <c r="AD1462" s="28">
        <v>0</v>
      </c>
      <c r="AE1462" s="28"/>
      <c r="AF1462" s="27">
        <v>0</v>
      </c>
      <c r="AG1462" s="27">
        <f t="shared" si="190"/>
        <v>0</v>
      </c>
      <c r="AH1462" s="27">
        <v>0</v>
      </c>
      <c r="AI1462" s="29">
        <f t="shared" ref="AI1462:AI1525" si="196">+AB1462+AG1462+AH1462</f>
        <v>0</v>
      </c>
    </row>
    <row r="1463" spans="1:35" ht="30" x14ac:dyDescent="0.25">
      <c r="A1463" s="11" t="s">
        <v>1215</v>
      </c>
      <c r="B1463" s="10" t="s">
        <v>2408</v>
      </c>
      <c r="C1463" s="10" t="s">
        <v>1484</v>
      </c>
      <c r="D1463" s="10"/>
      <c r="E1463" s="10" t="s">
        <v>217</v>
      </c>
      <c r="F1463" s="10" t="s">
        <v>1579</v>
      </c>
      <c r="G1463" s="10">
        <v>63442950.039999999</v>
      </c>
      <c r="H1463" s="10">
        <v>0</v>
      </c>
      <c r="I1463" s="10">
        <v>0</v>
      </c>
      <c r="J1463" s="10">
        <v>0</v>
      </c>
      <c r="K1463" s="10">
        <f t="shared" si="189"/>
        <v>63442950.039999999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f t="shared" si="191"/>
        <v>63442950.039999999</v>
      </c>
      <c r="W1463" s="29">
        <v>63442950.039999999</v>
      </c>
      <c r="X1463" s="29">
        <f t="shared" si="192"/>
        <v>0</v>
      </c>
      <c r="Y1463" s="29">
        <f t="shared" si="193"/>
        <v>0</v>
      </c>
      <c r="Z1463" s="29">
        <f t="shared" si="194"/>
        <v>63442950.039999999</v>
      </c>
      <c r="AA1463" s="27">
        <v>0</v>
      </c>
      <c r="AB1463" s="29">
        <f t="shared" si="195"/>
        <v>63442950.039999999</v>
      </c>
      <c r="AC1463" s="28">
        <v>0</v>
      </c>
      <c r="AD1463" s="28">
        <v>0</v>
      </c>
      <c r="AE1463" s="28"/>
      <c r="AF1463" s="27">
        <v>0</v>
      </c>
      <c r="AG1463" s="27">
        <f t="shared" si="190"/>
        <v>0</v>
      </c>
      <c r="AH1463" s="27">
        <v>4826</v>
      </c>
      <c r="AI1463" s="29">
        <f t="shared" si="196"/>
        <v>63447776.039999999</v>
      </c>
    </row>
    <row r="1464" spans="1:35" ht="30" x14ac:dyDescent="0.25">
      <c r="A1464" s="11" t="s">
        <v>1215</v>
      </c>
      <c r="B1464" s="10" t="s">
        <v>2408</v>
      </c>
      <c r="C1464" s="10" t="s">
        <v>1484</v>
      </c>
      <c r="D1464" s="10"/>
      <c r="E1464" s="10" t="s">
        <v>218</v>
      </c>
      <c r="F1464" s="10" t="s">
        <v>1580</v>
      </c>
      <c r="G1464" s="10">
        <v>83441620.209999993</v>
      </c>
      <c r="H1464" s="10">
        <v>0</v>
      </c>
      <c r="I1464" s="10">
        <v>0</v>
      </c>
      <c r="J1464" s="10">
        <v>0</v>
      </c>
      <c r="K1464" s="10">
        <f t="shared" si="189"/>
        <v>83441620.209999993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f t="shared" si="191"/>
        <v>83441620.209999993</v>
      </c>
      <c r="W1464" s="29">
        <v>83441620.209999993</v>
      </c>
      <c r="X1464" s="29">
        <f t="shared" si="192"/>
        <v>0</v>
      </c>
      <c r="Y1464" s="29">
        <f t="shared" si="193"/>
        <v>0</v>
      </c>
      <c r="Z1464" s="29">
        <f t="shared" si="194"/>
        <v>83441620.209999993</v>
      </c>
      <c r="AA1464" s="27">
        <v>0</v>
      </c>
      <c r="AB1464" s="29">
        <f t="shared" si="195"/>
        <v>83441620.209999993</v>
      </c>
      <c r="AC1464" s="28">
        <v>0</v>
      </c>
      <c r="AD1464" s="28">
        <v>0</v>
      </c>
      <c r="AE1464" s="28"/>
      <c r="AF1464" s="27">
        <v>0</v>
      </c>
      <c r="AG1464" s="27">
        <f t="shared" si="190"/>
        <v>0</v>
      </c>
      <c r="AH1464" s="27">
        <v>6709</v>
      </c>
      <c r="AI1464" s="29">
        <f t="shared" si="196"/>
        <v>83448329.209999993</v>
      </c>
    </row>
    <row r="1465" spans="1:35" ht="30" x14ac:dyDescent="0.25">
      <c r="A1465" s="11" t="s">
        <v>1215</v>
      </c>
      <c r="B1465" s="10" t="s">
        <v>2408</v>
      </c>
      <c r="C1465" s="10" t="s">
        <v>1484</v>
      </c>
      <c r="D1465" s="10"/>
      <c r="E1465" s="10" t="s">
        <v>219</v>
      </c>
      <c r="F1465" s="10" t="s">
        <v>1581</v>
      </c>
      <c r="G1465" s="10">
        <v>146448035.83000001</v>
      </c>
      <c r="H1465" s="10">
        <v>0</v>
      </c>
      <c r="I1465" s="10">
        <v>0</v>
      </c>
      <c r="J1465" s="10">
        <v>0</v>
      </c>
      <c r="K1465" s="10">
        <f t="shared" si="189"/>
        <v>146448035.83000001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f t="shared" si="191"/>
        <v>146448035.83000001</v>
      </c>
      <c r="W1465" s="29">
        <v>146448035.83000001</v>
      </c>
      <c r="X1465" s="29">
        <f t="shared" si="192"/>
        <v>0</v>
      </c>
      <c r="Y1465" s="29">
        <f t="shared" si="193"/>
        <v>0</v>
      </c>
      <c r="Z1465" s="29">
        <f t="shared" si="194"/>
        <v>146448035.83000001</v>
      </c>
      <c r="AA1465" s="27">
        <v>0</v>
      </c>
      <c r="AB1465" s="29">
        <f t="shared" si="195"/>
        <v>146448035.83000001</v>
      </c>
      <c r="AC1465" s="28">
        <v>0</v>
      </c>
      <c r="AD1465" s="28">
        <v>0</v>
      </c>
      <c r="AE1465" s="28"/>
      <c r="AF1465" s="27">
        <v>0</v>
      </c>
      <c r="AG1465" s="27">
        <f t="shared" si="190"/>
        <v>0</v>
      </c>
      <c r="AH1465" s="27">
        <v>11361</v>
      </c>
      <c r="AI1465" s="29">
        <f t="shared" si="196"/>
        <v>146459396.83000001</v>
      </c>
    </row>
    <row r="1466" spans="1:35" ht="30" x14ac:dyDescent="0.25">
      <c r="A1466" s="11" t="s">
        <v>1215</v>
      </c>
      <c r="B1466" s="10" t="s">
        <v>2408</v>
      </c>
      <c r="C1466" s="10" t="s">
        <v>1484</v>
      </c>
      <c r="D1466" s="10"/>
      <c r="E1466" s="10" t="s">
        <v>220</v>
      </c>
      <c r="F1466" s="10" t="s">
        <v>1582</v>
      </c>
      <c r="G1466" s="10">
        <v>98010465.260000005</v>
      </c>
      <c r="H1466" s="10">
        <v>0</v>
      </c>
      <c r="I1466" s="10">
        <v>0</v>
      </c>
      <c r="J1466" s="10">
        <v>0</v>
      </c>
      <c r="K1466" s="10">
        <f t="shared" si="189"/>
        <v>98010465.260000005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f t="shared" si="191"/>
        <v>98010465.260000005</v>
      </c>
      <c r="W1466" s="29">
        <v>98010465.260000005</v>
      </c>
      <c r="X1466" s="29">
        <f t="shared" si="192"/>
        <v>0</v>
      </c>
      <c r="Y1466" s="29">
        <f t="shared" si="193"/>
        <v>0</v>
      </c>
      <c r="Z1466" s="29">
        <f t="shared" si="194"/>
        <v>98010465.260000005</v>
      </c>
      <c r="AA1466" s="27">
        <v>0</v>
      </c>
      <c r="AB1466" s="29">
        <f t="shared" si="195"/>
        <v>98010465.260000005</v>
      </c>
      <c r="AC1466" s="28">
        <v>0</v>
      </c>
      <c r="AD1466" s="28">
        <v>0</v>
      </c>
      <c r="AE1466" s="28"/>
      <c r="AF1466" s="27">
        <v>0</v>
      </c>
      <c r="AG1466" s="27">
        <f t="shared" si="190"/>
        <v>0</v>
      </c>
      <c r="AH1466" s="27">
        <v>7497</v>
      </c>
      <c r="AI1466" s="29">
        <f t="shared" si="196"/>
        <v>98017962.260000005</v>
      </c>
    </row>
    <row r="1467" spans="1:35" ht="30" x14ac:dyDescent="0.25">
      <c r="A1467" s="11" t="s">
        <v>1215</v>
      </c>
      <c r="B1467" s="10" t="s">
        <v>2408</v>
      </c>
      <c r="C1467" s="10" t="s">
        <v>1484</v>
      </c>
      <c r="D1467" s="10"/>
      <c r="E1467" s="10" t="s">
        <v>221</v>
      </c>
      <c r="F1467" s="10" t="s">
        <v>1583</v>
      </c>
      <c r="G1467" s="10">
        <v>82369217.329999998</v>
      </c>
      <c r="H1467" s="10">
        <v>0</v>
      </c>
      <c r="I1467" s="10">
        <v>0</v>
      </c>
      <c r="J1467" s="10">
        <v>0</v>
      </c>
      <c r="K1467" s="10">
        <f t="shared" si="189"/>
        <v>82369217.329999998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f t="shared" si="191"/>
        <v>82369217.329999998</v>
      </c>
      <c r="W1467" s="29">
        <v>82369217.329999998</v>
      </c>
      <c r="X1467" s="29">
        <f t="shared" si="192"/>
        <v>0</v>
      </c>
      <c r="Y1467" s="29">
        <f t="shared" si="193"/>
        <v>0</v>
      </c>
      <c r="Z1467" s="29">
        <f t="shared" si="194"/>
        <v>82369217.329999998</v>
      </c>
      <c r="AA1467" s="27">
        <v>0</v>
      </c>
      <c r="AB1467" s="29">
        <f t="shared" si="195"/>
        <v>82369217.329999998</v>
      </c>
      <c r="AC1467" s="28">
        <v>0</v>
      </c>
      <c r="AD1467" s="28">
        <v>0</v>
      </c>
      <c r="AE1467" s="28"/>
      <c r="AF1467" s="27">
        <v>0</v>
      </c>
      <c r="AG1467" s="27">
        <f t="shared" si="190"/>
        <v>0</v>
      </c>
      <c r="AH1467" s="27">
        <v>6420</v>
      </c>
      <c r="AI1467" s="29">
        <f t="shared" si="196"/>
        <v>82375637.329999998</v>
      </c>
    </row>
    <row r="1468" spans="1:35" ht="30" x14ac:dyDescent="0.25">
      <c r="A1468" s="11" t="s">
        <v>1215</v>
      </c>
      <c r="B1468" s="10" t="s">
        <v>2408</v>
      </c>
      <c r="C1468" s="10" t="s">
        <v>1484</v>
      </c>
      <c r="D1468" s="10"/>
      <c r="E1468" s="10" t="s">
        <v>957</v>
      </c>
      <c r="F1468" s="10" t="s">
        <v>1584</v>
      </c>
      <c r="G1468" s="10">
        <v>97542906</v>
      </c>
      <c r="H1468" s="10">
        <v>0</v>
      </c>
      <c r="I1468" s="10">
        <v>0</v>
      </c>
      <c r="J1468" s="10">
        <v>0</v>
      </c>
      <c r="K1468" s="10">
        <f t="shared" si="189"/>
        <v>97542906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f t="shared" si="191"/>
        <v>97542906</v>
      </c>
      <c r="W1468" s="29">
        <v>97542906</v>
      </c>
      <c r="X1468" s="29">
        <f t="shared" si="192"/>
        <v>0</v>
      </c>
      <c r="Y1468" s="29">
        <f t="shared" si="193"/>
        <v>0</v>
      </c>
      <c r="Z1468" s="29">
        <f t="shared" si="194"/>
        <v>97542906</v>
      </c>
      <c r="AA1468" s="27">
        <v>0</v>
      </c>
      <c r="AB1468" s="29">
        <f t="shared" si="195"/>
        <v>97542906</v>
      </c>
      <c r="AC1468" s="28">
        <v>0</v>
      </c>
      <c r="AD1468" s="28">
        <v>0</v>
      </c>
      <c r="AE1468" s="28"/>
      <c r="AF1468" s="27">
        <v>0</v>
      </c>
      <c r="AG1468" s="27">
        <f t="shared" si="190"/>
        <v>0</v>
      </c>
      <c r="AH1468" s="27">
        <v>7511</v>
      </c>
      <c r="AI1468" s="29">
        <f t="shared" si="196"/>
        <v>97550417</v>
      </c>
    </row>
    <row r="1469" spans="1:35" ht="30" x14ac:dyDescent="0.25">
      <c r="A1469" s="11" t="s">
        <v>1215</v>
      </c>
      <c r="B1469" s="10" t="s">
        <v>2408</v>
      </c>
      <c r="C1469" s="10" t="s">
        <v>1484</v>
      </c>
      <c r="D1469" s="10"/>
      <c r="E1469" s="10" t="s">
        <v>222</v>
      </c>
      <c r="F1469" s="10" t="s">
        <v>1585</v>
      </c>
      <c r="G1469" s="10">
        <v>86699167.650000006</v>
      </c>
      <c r="H1469" s="10">
        <v>0</v>
      </c>
      <c r="I1469" s="10">
        <v>0</v>
      </c>
      <c r="J1469" s="10">
        <v>0</v>
      </c>
      <c r="K1469" s="10">
        <f t="shared" si="189"/>
        <v>86699167.650000006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f t="shared" si="191"/>
        <v>86699167.650000006</v>
      </c>
      <c r="W1469" s="29">
        <v>86699167.650000006</v>
      </c>
      <c r="X1469" s="29">
        <f t="shared" si="192"/>
        <v>0</v>
      </c>
      <c r="Y1469" s="29">
        <f t="shared" si="193"/>
        <v>0</v>
      </c>
      <c r="Z1469" s="29">
        <f t="shared" si="194"/>
        <v>86699167.650000006</v>
      </c>
      <c r="AA1469" s="27">
        <v>0</v>
      </c>
      <c r="AB1469" s="29">
        <f t="shared" si="195"/>
        <v>86699167.650000006</v>
      </c>
      <c r="AC1469" s="28">
        <v>0</v>
      </c>
      <c r="AD1469" s="28">
        <v>0</v>
      </c>
      <c r="AE1469" s="28"/>
      <c r="AF1469" s="27">
        <v>0</v>
      </c>
      <c r="AG1469" s="27">
        <f t="shared" si="190"/>
        <v>0</v>
      </c>
      <c r="AH1469" s="27">
        <v>6637</v>
      </c>
      <c r="AI1469" s="29">
        <f t="shared" si="196"/>
        <v>86705804.650000006</v>
      </c>
    </row>
    <row r="1470" spans="1:35" ht="30" x14ac:dyDescent="0.25">
      <c r="A1470" s="11" t="s">
        <v>1215</v>
      </c>
      <c r="B1470" s="10" t="s">
        <v>2408</v>
      </c>
      <c r="C1470" s="10" t="s">
        <v>1484</v>
      </c>
      <c r="D1470" s="10"/>
      <c r="E1470" s="10" t="s">
        <v>223</v>
      </c>
      <c r="F1470" s="10" t="s">
        <v>1586</v>
      </c>
      <c r="G1470" s="10">
        <v>93118357.030000001</v>
      </c>
      <c r="H1470" s="10">
        <v>0</v>
      </c>
      <c r="I1470" s="10">
        <v>0</v>
      </c>
      <c r="J1470" s="10">
        <v>0</v>
      </c>
      <c r="K1470" s="10">
        <f t="shared" si="189"/>
        <v>93118357.030000001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f t="shared" si="191"/>
        <v>93118357.030000001</v>
      </c>
      <c r="W1470" s="29">
        <v>93118357.030000001</v>
      </c>
      <c r="X1470" s="29">
        <f t="shared" si="192"/>
        <v>0</v>
      </c>
      <c r="Y1470" s="29">
        <f t="shared" si="193"/>
        <v>0</v>
      </c>
      <c r="Z1470" s="29">
        <f t="shared" si="194"/>
        <v>93118357.030000001</v>
      </c>
      <c r="AA1470" s="27">
        <v>0</v>
      </c>
      <c r="AB1470" s="29">
        <f t="shared" si="195"/>
        <v>93118357.030000001</v>
      </c>
      <c r="AC1470" s="28">
        <v>0</v>
      </c>
      <c r="AD1470" s="28">
        <v>0</v>
      </c>
      <c r="AE1470" s="28"/>
      <c r="AF1470" s="27">
        <v>0</v>
      </c>
      <c r="AG1470" s="27">
        <f t="shared" si="190"/>
        <v>0</v>
      </c>
      <c r="AH1470" s="27">
        <v>7137</v>
      </c>
      <c r="AI1470" s="29">
        <f t="shared" si="196"/>
        <v>93125494.030000001</v>
      </c>
    </row>
    <row r="1471" spans="1:35" ht="30" x14ac:dyDescent="0.25">
      <c r="A1471" s="11" t="s">
        <v>1215</v>
      </c>
      <c r="B1471" s="10" t="s">
        <v>2408</v>
      </c>
      <c r="C1471" s="10" t="s">
        <v>1484</v>
      </c>
      <c r="D1471" s="10"/>
      <c r="E1471" s="10" t="s">
        <v>224</v>
      </c>
      <c r="F1471" s="10" t="s">
        <v>1587</v>
      </c>
      <c r="G1471" s="10">
        <v>72995927.810000002</v>
      </c>
      <c r="H1471" s="10">
        <v>0</v>
      </c>
      <c r="I1471" s="10">
        <v>0</v>
      </c>
      <c r="J1471" s="10">
        <v>0</v>
      </c>
      <c r="K1471" s="10">
        <f t="shared" ref="K1471:K1534" si="197">SUM(G1471:J1471)</f>
        <v>72995927.810000002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f t="shared" si="191"/>
        <v>72995927.810000002</v>
      </c>
      <c r="W1471" s="29">
        <v>72995927.810000002</v>
      </c>
      <c r="X1471" s="29">
        <f t="shared" si="192"/>
        <v>0</v>
      </c>
      <c r="Y1471" s="29">
        <f t="shared" si="193"/>
        <v>0</v>
      </c>
      <c r="Z1471" s="29">
        <f t="shared" si="194"/>
        <v>72995927.810000002</v>
      </c>
      <c r="AA1471" s="27">
        <v>0</v>
      </c>
      <c r="AB1471" s="29">
        <f t="shared" si="195"/>
        <v>72995927.810000002</v>
      </c>
      <c r="AC1471" s="28">
        <v>0</v>
      </c>
      <c r="AD1471" s="28">
        <v>0</v>
      </c>
      <c r="AE1471" s="28"/>
      <c r="AF1471" s="27">
        <v>0</v>
      </c>
      <c r="AG1471" s="27">
        <f t="shared" si="190"/>
        <v>0</v>
      </c>
      <c r="AH1471" s="27">
        <v>5573</v>
      </c>
      <c r="AI1471" s="29">
        <f t="shared" si="196"/>
        <v>73001500.810000002</v>
      </c>
    </row>
    <row r="1472" spans="1:35" ht="30" x14ac:dyDescent="0.25">
      <c r="A1472" s="11" t="s">
        <v>1215</v>
      </c>
      <c r="B1472" s="10" t="s">
        <v>2408</v>
      </c>
      <c r="C1472" s="10" t="s">
        <v>1484</v>
      </c>
      <c r="D1472" s="10"/>
      <c r="E1472" s="10" t="s">
        <v>958</v>
      </c>
      <c r="F1472" s="10" t="s">
        <v>1588</v>
      </c>
      <c r="G1472" s="10">
        <v>132723012.44</v>
      </c>
      <c r="H1472" s="10">
        <v>0</v>
      </c>
      <c r="I1472" s="10">
        <v>0</v>
      </c>
      <c r="J1472" s="10">
        <v>0</v>
      </c>
      <c r="K1472" s="10">
        <f t="shared" si="197"/>
        <v>132723012.44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f t="shared" si="191"/>
        <v>132723012.44</v>
      </c>
      <c r="W1472" s="29">
        <v>132723012.44</v>
      </c>
      <c r="X1472" s="29">
        <f t="shared" si="192"/>
        <v>0</v>
      </c>
      <c r="Y1472" s="29">
        <f t="shared" si="193"/>
        <v>0</v>
      </c>
      <c r="Z1472" s="29">
        <f t="shared" si="194"/>
        <v>132723012.44</v>
      </c>
      <c r="AA1472" s="27">
        <v>0</v>
      </c>
      <c r="AB1472" s="29">
        <f t="shared" si="195"/>
        <v>132723012.44</v>
      </c>
      <c r="AC1472" s="28">
        <v>0</v>
      </c>
      <c r="AD1472" s="28">
        <v>0</v>
      </c>
      <c r="AE1472" s="28"/>
      <c r="AF1472" s="27">
        <v>0</v>
      </c>
      <c r="AG1472" s="27">
        <f t="shared" si="190"/>
        <v>0</v>
      </c>
      <c r="AH1472" s="27">
        <v>10274</v>
      </c>
      <c r="AI1472" s="29">
        <f t="shared" si="196"/>
        <v>132733286.44</v>
      </c>
    </row>
    <row r="1473" spans="1:35" ht="30" x14ac:dyDescent="0.25">
      <c r="A1473" s="11" t="s">
        <v>1215</v>
      </c>
      <c r="B1473" s="10" t="s">
        <v>2408</v>
      </c>
      <c r="C1473" s="10" t="s">
        <v>1484</v>
      </c>
      <c r="D1473" s="10"/>
      <c r="E1473" s="10" t="s">
        <v>225</v>
      </c>
      <c r="F1473" s="10" t="s">
        <v>1589</v>
      </c>
      <c r="G1473" s="10">
        <v>111541779.5</v>
      </c>
      <c r="H1473" s="10">
        <v>0</v>
      </c>
      <c r="I1473" s="10">
        <v>0</v>
      </c>
      <c r="J1473" s="10">
        <v>0</v>
      </c>
      <c r="K1473" s="10">
        <f t="shared" si="197"/>
        <v>111541779.5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f t="shared" si="191"/>
        <v>111541779.5</v>
      </c>
      <c r="W1473" s="29">
        <v>111541779.5</v>
      </c>
      <c r="X1473" s="29">
        <f t="shared" si="192"/>
        <v>0</v>
      </c>
      <c r="Y1473" s="29">
        <f t="shared" si="193"/>
        <v>0</v>
      </c>
      <c r="Z1473" s="29">
        <f t="shared" si="194"/>
        <v>111541779.5</v>
      </c>
      <c r="AA1473" s="27">
        <v>0</v>
      </c>
      <c r="AB1473" s="29">
        <f t="shared" si="195"/>
        <v>111541779.5</v>
      </c>
      <c r="AC1473" s="28">
        <v>0</v>
      </c>
      <c r="AD1473" s="28">
        <v>0</v>
      </c>
      <c r="AE1473" s="28"/>
      <c r="AF1473" s="27">
        <v>0</v>
      </c>
      <c r="AG1473" s="27">
        <f t="shared" si="190"/>
        <v>0</v>
      </c>
      <c r="AH1473" s="27">
        <v>7716</v>
      </c>
      <c r="AI1473" s="29">
        <f t="shared" si="196"/>
        <v>111549495.5</v>
      </c>
    </row>
    <row r="1474" spans="1:35" ht="30" x14ac:dyDescent="0.25">
      <c r="A1474" s="11" t="s">
        <v>1215</v>
      </c>
      <c r="B1474" s="10" t="s">
        <v>2408</v>
      </c>
      <c r="C1474" s="10" t="s">
        <v>1484</v>
      </c>
      <c r="D1474" s="10"/>
      <c r="E1474" s="10" t="s">
        <v>959</v>
      </c>
      <c r="F1474" s="10" t="s">
        <v>1590</v>
      </c>
      <c r="G1474" s="10">
        <v>78331388.269999996</v>
      </c>
      <c r="H1474" s="10">
        <v>0</v>
      </c>
      <c r="I1474" s="10">
        <v>0</v>
      </c>
      <c r="J1474" s="10">
        <v>0</v>
      </c>
      <c r="K1474" s="10">
        <f t="shared" si="197"/>
        <v>78331388.269999996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f t="shared" si="191"/>
        <v>78331388.269999996</v>
      </c>
      <c r="W1474" s="29">
        <v>78331388.269999996</v>
      </c>
      <c r="X1474" s="29">
        <f t="shared" si="192"/>
        <v>0</v>
      </c>
      <c r="Y1474" s="29">
        <f t="shared" si="193"/>
        <v>0</v>
      </c>
      <c r="Z1474" s="29">
        <f t="shared" si="194"/>
        <v>78331388.269999996</v>
      </c>
      <c r="AA1474" s="27">
        <v>0</v>
      </c>
      <c r="AB1474" s="29">
        <f t="shared" si="195"/>
        <v>78331388.269999996</v>
      </c>
      <c r="AC1474" s="28">
        <v>0</v>
      </c>
      <c r="AD1474" s="28">
        <v>0</v>
      </c>
      <c r="AE1474" s="28"/>
      <c r="AF1474" s="27">
        <v>0</v>
      </c>
      <c r="AG1474" s="27">
        <f t="shared" si="190"/>
        <v>0</v>
      </c>
      <c r="AH1474" s="27">
        <v>6090</v>
      </c>
      <c r="AI1474" s="29">
        <f t="shared" si="196"/>
        <v>78337478.269999996</v>
      </c>
    </row>
    <row r="1475" spans="1:35" ht="30" x14ac:dyDescent="0.25">
      <c r="A1475" s="11" t="s">
        <v>1215</v>
      </c>
      <c r="B1475" s="10" t="s">
        <v>2408</v>
      </c>
      <c r="C1475" s="10" t="s">
        <v>1484</v>
      </c>
      <c r="D1475" s="10"/>
      <c r="E1475" s="10" t="s">
        <v>226</v>
      </c>
      <c r="F1475" s="10" t="s">
        <v>1591</v>
      </c>
      <c r="G1475" s="10">
        <v>116781458.87</v>
      </c>
      <c r="H1475" s="10">
        <v>0</v>
      </c>
      <c r="I1475" s="10">
        <v>0</v>
      </c>
      <c r="J1475" s="10">
        <v>0</v>
      </c>
      <c r="K1475" s="10">
        <f t="shared" si="197"/>
        <v>116781458.87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f t="shared" si="191"/>
        <v>116781458.87</v>
      </c>
      <c r="W1475" s="29">
        <v>116781458.87</v>
      </c>
      <c r="X1475" s="29">
        <f t="shared" si="192"/>
        <v>0</v>
      </c>
      <c r="Y1475" s="29">
        <f t="shared" si="193"/>
        <v>0</v>
      </c>
      <c r="Z1475" s="29">
        <f t="shared" si="194"/>
        <v>116781458.87</v>
      </c>
      <c r="AA1475" s="27">
        <v>0</v>
      </c>
      <c r="AB1475" s="29">
        <f t="shared" si="195"/>
        <v>116781458.87</v>
      </c>
      <c r="AC1475" s="28">
        <v>0</v>
      </c>
      <c r="AD1475" s="28">
        <v>0</v>
      </c>
      <c r="AE1475" s="28"/>
      <c r="AF1475" s="27">
        <v>0</v>
      </c>
      <c r="AG1475" s="27">
        <f t="shared" si="190"/>
        <v>0</v>
      </c>
      <c r="AH1475" s="27">
        <v>9307</v>
      </c>
      <c r="AI1475" s="29">
        <f t="shared" si="196"/>
        <v>116790765.87</v>
      </c>
    </row>
    <row r="1476" spans="1:35" ht="30" x14ac:dyDescent="0.25">
      <c r="A1476" s="11" t="s">
        <v>1215</v>
      </c>
      <c r="B1476" s="10" t="s">
        <v>2408</v>
      </c>
      <c r="C1476" s="10" t="s">
        <v>1484</v>
      </c>
      <c r="D1476" s="10"/>
      <c r="E1476" s="10" t="s">
        <v>227</v>
      </c>
      <c r="F1476" s="10" t="s">
        <v>1592</v>
      </c>
      <c r="G1476" s="10">
        <v>105901907.18000001</v>
      </c>
      <c r="H1476" s="10">
        <v>0</v>
      </c>
      <c r="I1476" s="10">
        <v>0</v>
      </c>
      <c r="J1476" s="10">
        <v>0</v>
      </c>
      <c r="K1476" s="10">
        <f t="shared" si="197"/>
        <v>105901907.18000001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f t="shared" si="191"/>
        <v>105901907.18000001</v>
      </c>
      <c r="W1476" s="29">
        <v>105901907.18000001</v>
      </c>
      <c r="X1476" s="29">
        <f t="shared" si="192"/>
        <v>0</v>
      </c>
      <c r="Y1476" s="29">
        <f t="shared" si="193"/>
        <v>0</v>
      </c>
      <c r="Z1476" s="29">
        <f t="shared" si="194"/>
        <v>105901907.18000001</v>
      </c>
      <c r="AA1476" s="27">
        <v>0</v>
      </c>
      <c r="AB1476" s="29">
        <f t="shared" si="195"/>
        <v>105901907.18000001</v>
      </c>
      <c r="AC1476" s="28">
        <v>0</v>
      </c>
      <c r="AD1476" s="28">
        <v>0</v>
      </c>
      <c r="AE1476" s="28"/>
      <c r="AF1476" s="27">
        <v>0</v>
      </c>
      <c r="AG1476" s="27">
        <f t="shared" si="190"/>
        <v>0</v>
      </c>
      <c r="AH1476" s="27">
        <v>8062</v>
      </c>
      <c r="AI1476" s="29">
        <f t="shared" si="196"/>
        <v>105909969.18000001</v>
      </c>
    </row>
    <row r="1477" spans="1:35" ht="30" x14ac:dyDescent="0.25">
      <c r="A1477" s="11" t="s">
        <v>1215</v>
      </c>
      <c r="B1477" s="10" t="s">
        <v>2408</v>
      </c>
      <c r="C1477" s="10" t="s">
        <v>1484</v>
      </c>
      <c r="D1477" s="10"/>
      <c r="E1477" s="10" t="s">
        <v>960</v>
      </c>
      <c r="F1477" s="10" t="s">
        <v>1593</v>
      </c>
      <c r="G1477" s="10">
        <v>138300716.80000001</v>
      </c>
      <c r="H1477" s="10">
        <v>0</v>
      </c>
      <c r="I1477" s="10">
        <v>0</v>
      </c>
      <c r="J1477" s="10">
        <v>0</v>
      </c>
      <c r="K1477" s="10">
        <f t="shared" si="197"/>
        <v>138300716.80000001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f t="shared" si="191"/>
        <v>138300716.80000001</v>
      </c>
      <c r="W1477" s="29">
        <v>138300716.80000001</v>
      </c>
      <c r="X1477" s="29">
        <f t="shared" si="192"/>
        <v>0</v>
      </c>
      <c r="Y1477" s="29">
        <f t="shared" si="193"/>
        <v>0</v>
      </c>
      <c r="Z1477" s="29">
        <f t="shared" si="194"/>
        <v>138300716.80000001</v>
      </c>
      <c r="AA1477" s="27">
        <v>0</v>
      </c>
      <c r="AB1477" s="29">
        <f t="shared" si="195"/>
        <v>138300716.80000001</v>
      </c>
      <c r="AC1477" s="28">
        <v>0</v>
      </c>
      <c r="AD1477" s="28">
        <v>0</v>
      </c>
      <c r="AE1477" s="28"/>
      <c r="AF1477" s="27">
        <v>0</v>
      </c>
      <c r="AG1477" s="27">
        <f t="shared" si="190"/>
        <v>0</v>
      </c>
      <c r="AH1477" s="27">
        <v>10633</v>
      </c>
      <c r="AI1477" s="29">
        <f t="shared" si="196"/>
        <v>138311349.80000001</v>
      </c>
    </row>
    <row r="1478" spans="1:35" ht="30" x14ac:dyDescent="0.25">
      <c r="A1478" s="11" t="s">
        <v>1215</v>
      </c>
      <c r="B1478" s="10" t="s">
        <v>2408</v>
      </c>
      <c r="C1478" s="10" t="s">
        <v>1484</v>
      </c>
      <c r="D1478" s="10"/>
      <c r="E1478" s="10" t="s">
        <v>228</v>
      </c>
      <c r="F1478" s="10" t="s">
        <v>1594</v>
      </c>
      <c r="G1478" s="10">
        <v>83415820.109999999</v>
      </c>
      <c r="H1478" s="10">
        <v>0</v>
      </c>
      <c r="I1478" s="10">
        <v>0</v>
      </c>
      <c r="J1478" s="10">
        <v>0</v>
      </c>
      <c r="K1478" s="10">
        <f t="shared" si="197"/>
        <v>83415820.109999999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f t="shared" si="191"/>
        <v>83415820.109999999</v>
      </c>
      <c r="W1478" s="29">
        <v>83415820.109999999</v>
      </c>
      <c r="X1478" s="29">
        <f t="shared" si="192"/>
        <v>0</v>
      </c>
      <c r="Y1478" s="29">
        <f t="shared" si="193"/>
        <v>0</v>
      </c>
      <c r="Z1478" s="29">
        <f t="shared" si="194"/>
        <v>83415820.109999999</v>
      </c>
      <c r="AA1478" s="27">
        <v>0</v>
      </c>
      <c r="AB1478" s="29">
        <f t="shared" si="195"/>
        <v>83415820.109999999</v>
      </c>
      <c r="AC1478" s="28">
        <v>0</v>
      </c>
      <c r="AD1478" s="28">
        <v>0</v>
      </c>
      <c r="AE1478" s="28"/>
      <c r="AF1478" s="27">
        <v>0</v>
      </c>
      <c r="AG1478" s="27">
        <f t="shared" si="190"/>
        <v>0</v>
      </c>
      <c r="AH1478" s="27">
        <v>6416</v>
      </c>
      <c r="AI1478" s="29">
        <f t="shared" si="196"/>
        <v>83422236.109999999</v>
      </c>
    </row>
    <row r="1479" spans="1:35" ht="30" x14ac:dyDescent="0.25">
      <c r="A1479" s="11" t="s">
        <v>1215</v>
      </c>
      <c r="B1479" s="10" t="s">
        <v>2408</v>
      </c>
      <c r="C1479" s="10" t="s">
        <v>1484</v>
      </c>
      <c r="D1479" s="10"/>
      <c r="E1479" s="10" t="s">
        <v>229</v>
      </c>
      <c r="F1479" s="10" t="s">
        <v>1595</v>
      </c>
      <c r="G1479" s="10">
        <v>116702640.53</v>
      </c>
      <c r="H1479" s="10">
        <v>0</v>
      </c>
      <c r="I1479" s="10">
        <v>0</v>
      </c>
      <c r="J1479" s="10">
        <v>0</v>
      </c>
      <c r="K1479" s="10">
        <f t="shared" si="197"/>
        <v>116702640.53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f t="shared" si="191"/>
        <v>116702640.53</v>
      </c>
      <c r="W1479" s="29">
        <v>116702640.53</v>
      </c>
      <c r="X1479" s="29">
        <f t="shared" si="192"/>
        <v>0</v>
      </c>
      <c r="Y1479" s="29">
        <f t="shared" si="193"/>
        <v>0</v>
      </c>
      <c r="Z1479" s="29">
        <f t="shared" si="194"/>
        <v>116702640.53</v>
      </c>
      <c r="AA1479" s="27">
        <v>0</v>
      </c>
      <c r="AB1479" s="29">
        <f t="shared" si="195"/>
        <v>116702640.53</v>
      </c>
      <c r="AC1479" s="28">
        <v>0</v>
      </c>
      <c r="AD1479" s="28">
        <v>0</v>
      </c>
      <c r="AE1479" s="28"/>
      <c r="AF1479" s="27">
        <v>0</v>
      </c>
      <c r="AG1479" s="27">
        <f t="shared" si="190"/>
        <v>0</v>
      </c>
      <c r="AH1479" s="27">
        <v>8925</v>
      </c>
      <c r="AI1479" s="29">
        <f t="shared" si="196"/>
        <v>116711565.53</v>
      </c>
    </row>
    <row r="1480" spans="1:35" ht="30" x14ac:dyDescent="0.25">
      <c r="A1480" s="11" t="s">
        <v>1215</v>
      </c>
      <c r="B1480" s="10" t="s">
        <v>2408</v>
      </c>
      <c r="C1480" s="10" t="s">
        <v>1484</v>
      </c>
      <c r="D1480" s="10"/>
      <c r="E1480" s="10" t="s">
        <v>230</v>
      </c>
      <c r="F1480" s="10" t="s">
        <v>1596</v>
      </c>
      <c r="G1480" s="10">
        <v>80565893.140000001</v>
      </c>
      <c r="H1480" s="10">
        <v>0</v>
      </c>
      <c r="I1480" s="10">
        <v>0</v>
      </c>
      <c r="J1480" s="10">
        <v>0</v>
      </c>
      <c r="K1480" s="10">
        <f t="shared" si="197"/>
        <v>80565893.140000001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f t="shared" si="191"/>
        <v>80565893.140000001</v>
      </c>
      <c r="W1480" s="29">
        <v>80565893.140000001</v>
      </c>
      <c r="X1480" s="29">
        <f t="shared" si="192"/>
        <v>0</v>
      </c>
      <c r="Y1480" s="29">
        <f t="shared" si="193"/>
        <v>0</v>
      </c>
      <c r="Z1480" s="29">
        <f t="shared" si="194"/>
        <v>80565893.140000001</v>
      </c>
      <c r="AA1480" s="27">
        <v>0</v>
      </c>
      <c r="AB1480" s="29">
        <f t="shared" si="195"/>
        <v>80565893.140000001</v>
      </c>
      <c r="AC1480" s="28">
        <v>0</v>
      </c>
      <c r="AD1480" s="28">
        <v>0</v>
      </c>
      <c r="AE1480" s="28"/>
      <c r="AF1480" s="27">
        <v>0</v>
      </c>
      <c r="AG1480" s="27">
        <f t="shared" si="190"/>
        <v>0</v>
      </c>
      <c r="AH1480" s="27">
        <v>6318</v>
      </c>
      <c r="AI1480" s="29">
        <f t="shared" si="196"/>
        <v>80572211.140000001</v>
      </c>
    </row>
    <row r="1481" spans="1:35" ht="30" x14ac:dyDescent="0.25">
      <c r="A1481" s="11" t="s">
        <v>1215</v>
      </c>
      <c r="B1481" s="10" t="s">
        <v>2408</v>
      </c>
      <c r="C1481" s="10" t="s">
        <v>1484</v>
      </c>
      <c r="D1481" s="10"/>
      <c r="E1481" s="10" t="s">
        <v>231</v>
      </c>
      <c r="F1481" s="10" t="s">
        <v>1597</v>
      </c>
      <c r="G1481" s="10">
        <v>100322418.84</v>
      </c>
      <c r="H1481" s="10">
        <v>0</v>
      </c>
      <c r="I1481" s="10">
        <v>0</v>
      </c>
      <c r="J1481" s="10">
        <v>0</v>
      </c>
      <c r="K1481" s="10">
        <f t="shared" si="197"/>
        <v>100322418.84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f t="shared" si="191"/>
        <v>100322418.84</v>
      </c>
      <c r="W1481" s="29">
        <v>100322418.84</v>
      </c>
      <c r="X1481" s="29">
        <f t="shared" si="192"/>
        <v>0</v>
      </c>
      <c r="Y1481" s="29">
        <f t="shared" si="193"/>
        <v>0</v>
      </c>
      <c r="Z1481" s="29">
        <f t="shared" si="194"/>
        <v>100322418.84</v>
      </c>
      <c r="AA1481" s="27">
        <v>0</v>
      </c>
      <c r="AB1481" s="29">
        <f t="shared" si="195"/>
        <v>100322418.84</v>
      </c>
      <c r="AC1481" s="28">
        <v>0</v>
      </c>
      <c r="AD1481" s="28">
        <v>0</v>
      </c>
      <c r="AE1481" s="28"/>
      <c r="AF1481" s="27">
        <v>0</v>
      </c>
      <c r="AG1481" s="27">
        <f t="shared" si="190"/>
        <v>0</v>
      </c>
      <c r="AH1481" s="27">
        <v>7864</v>
      </c>
      <c r="AI1481" s="29">
        <f t="shared" si="196"/>
        <v>100330282.84</v>
      </c>
    </row>
    <row r="1482" spans="1:35" ht="30" x14ac:dyDescent="0.25">
      <c r="A1482" s="11" t="s">
        <v>1215</v>
      </c>
      <c r="B1482" s="10" t="s">
        <v>2408</v>
      </c>
      <c r="C1482" s="10" t="s">
        <v>1484</v>
      </c>
      <c r="D1482" s="10"/>
      <c r="E1482" s="10" t="s">
        <v>232</v>
      </c>
      <c r="F1482" s="10" t="s">
        <v>1598</v>
      </c>
      <c r="G1482" s="10">
        <v>116736295.90000001</v>
      </c>
      <c r="H1482" s="10">
        <v>0</v>
      </c>
      <c r="I1482" s="10">
        <v>0</v>
      </c>
      <c r="J1482" s="10">
        <v>0</v>
      </c>
      <c r="K1482" s="10">
        <f t="shared" si="197"/>
        <v>116736295.90000001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f t="shared" si="191"/>
        <v>116736295.90000001</v>
      </c>
      <c r="W1482" s="29">
        <v>116736295.90000001</v>
      </c>
      <c r="X1482" s="29">
        <f t="shared" si="192"/>
        <v>0</v>
      </c>
      <c r="Y1482" s="29">
        <f t="shared" si="193"/>
        <v>0</v>
      </c>
      <c r="Z1482" s="29">
        <f t="shared" si="194"/>
        <v>116736295.90000001</v>
      </c>
      <c r="AA1482" s="27">
        <v>0</v>
      </c>
      <c r="AB1482" s="29">
        <f t="shared" si="195"/>
        <v>116736295.90000001</v>
      </c>
      <c r="AC1482" s="28">
        <v>0</v>
      </c>
      <c r="AD1482" s="28">
        <v>0</v>
      </c>
      <c r="AE1482" s="28"/>
      <c r="AF1482" s="27">
        <v>0</v>
      </c>
      <c r="AG1482" s="27">
        <f t="shared" ref="AG1482:AG1545" si="198">SUM(AC1482:AF1482)</f>
        <v>0</v>
      </c>
      <c r="AH1482" s="27">
        <v>8755</v>
      </c>
      <c r="AI1482" s="29">
        <f t="shared" si="196"/>
        <v>116745050.90000001</v>
      </c>
    </row>
    <row r="1483" spans="1:35" ht="30" x14ac:dyDescent="0.25">
      <c r="A1483" s="11" t="s">
        <v>1215</v>
      </c>
      <c r="B1483" s="10" t="s">
        <v>2408</v>
      </c>
      <c r="C1483" s="10" t="s">
        <v>1484</v>
      </c>
      <c r="D1483" s="10"/>
      <c r="E1483" s="10" t="s">
        <v>233</v>
      </c>
      <c r="F1483" s="10" t="s">
        <v>1599</v>
      </c>
      <c r="G1483" s="10">
        <v>77975048.159999996</v>
      </c>
      <c r="H1483" s="10">
        <v>0</v>
      </c>
      <c r="I1483" s="10">
        <v>0</v>
      </c>
      <c r="J1483" s="10">
        <v>0</v>
      </c>
      <c r="K1483" s="10">
        <f t="shared" si="197"/>
        <v>77975048.159999996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f t="shared" si="191"/>
        <v>77975048.159999996</v>
      </c>
      <c r="W1483" s="29">
        <v>77975048.159999996</v>
      </c>
      <c r="X1483" s="29">
        <f t="shared" si="192"/>
        <v>0</v>
      </c>
      <c r="Y1483" s="29">
        <f t="shared" si="193"/>
        <v>0</v>
      </c>
      <c r="Z1483" s="29">
        <f t="shared" si="194"/>
        <v>77975048.159999996</v>
      </c>
      <c r="AA1483" s="27">
        <v>0</v>
      </c>
      <c r="AB1483" s="29">
        <f t="shared" si="195"/>
        <v>77975048.159999996</v>
      </c>
      <c r="AC1483" s="28">
        <v>0</v>
      </c>
      <c r="AD1483" s="28">
        <v>0</v>
      </c>
      <c r="AE1483" s="28"/>
      <c r="AF1483" s="27">
        <v>0</v>
      </c>
      <c r="AG1483" s="27">
        <f t="shared" si="198"/>
        <v>0</v>
      </c>
      <c r="AH1483" s="27">
        <v>5958</v>
      </c>
      <c r="AI1483" s="29">
        <f t="shared" si="196"/>
        <v>77981006.159999996</v>
      </c>
    </row>
    <row r="1484" spans="1:35" ht="30" x14ac:dyDescent="0.25">
      <c r="A1484" s="11" t="s">
        <v>1215</v>
      </c>
      <c r="B1484" s="10" t="s">
        <v>2408</v>
      </c>
      <c r="C1484" s="10" t="s">
        <v>1484</v>
      </c>
      <c r="D1484" s="10"/>
      <c r="E1484" s="10" t="s">
        <v>234</v>
      </c>
      <c r="F1484" s="10" t="s">
        <v>1600</v>
      </c>
      <c r="G1484" s="10">
        <v>101170533.5</v>
      </c>
      <c r="H1484" s="10">
        <v>0</v>
      </c>
      <c r="I1484" s="10">
        <v>0</v>
      </c>
      <c r="J1484" s="10">
        <v>0</v>
      </c>
      <c r="K1484" s="10">
        <f t="shared" si="197"/>
        <v>101170533.5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f t="shared" si="191"/>
        <v>101170533.5</v>
      </c>
      <c r="W1484" s="29">
        <v>101170533.5</v>
      </c>
      <c r="X1484" s="29">
        <f t="shared" si="192"/>
        <v>0</v>
      </c>
      <c r="Y1484" s="29">
        <f t="shared" si="193"/>
        <v>0</v>
      </c>
      <c r="Z1484" s="29">
        <f t="shared" si="194"/>
        <v>101170533.5</v>
      </c>
      <c r="AA1484" s="27">
        <v>0</v>
      </c>
      <c r="AB1484" s="29">
        <f t="shared" si="195"/>
        <v>101170533.5</v>
      </c>
      <c r="AC1484" s="28">
        <v>0</v>
      </c>
      <c r="AD1484" s="28">
        <v>0</v>
      </c>
      <c r="AE1484" s="28"/>
      <c r="AF1484" s="27">
        <v>0</v>
      </c>
      <c r="AG1484" s="27">
        <f t="shared" si="198"/>
        <v>0</v>
      </c>
      <c r="AH1484" s="27">
        <v>7685</v>
      </c>
      <c r="AI1484" s="29">
        <f t="shared" si="196"/>
        <v>101178218.5</v>
      </c>
    </row>
    <row r="1485" spans="1:35" ht="30" x14ac:dyDescent="0.25">
      <c r="A1485" s="11" t="s">
        <v>1215</v>
      </c>
      <c r="B1485" s="10" t="s">
        <v>2408</v>
      </c>
      <c r="C1485" s="10" t="s">
        <v>1484</v>
      </c>
      <c r="D1485" s="10"/>
      <c r="E1485" s="10" t="s">
        <v>235</v>
      </c>
      <c r="F1485" s="10" t="s">
        <v>1601</v>
      </c>
      <c r="G1485" s="10">
        <v>146569652.40000001</v>
      </c>
      <c r="H1485" s="10">
        <v>0</v>
      </c>
      <c r="I1485" s="10">
        <v>0</v>
      </c>
      <c r="J1485" s="10">
        <v>0</v>
      </c>
      <c r="K1485" s="10">
        <f t="shared" si="197"/>
        <v>146569652.40000001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f t="shared" si="191"/>
        <v>146569652.40000001</v>
      </c>
      <c r="W1485" s="29">
        <v>146569652.40000001</v>
      </c>
      <c r="X1485" s="29">
        <f t="shared" si="192"/>
        <v>0</v>
      </c>
      <c r="Y1485" s="29">
        <f t="shared" si="193"/>
        <v>0</v>
      </c>
      <c r="Z1485" s="29">
        <f t="shared" si="194"/>
        <v>146569652.40000001</v>
      </c>
      <c r="AA1485" s="27">
        <v>0</v>
      </c>
      <c r="AB1485" s="29">
        <f t="shared" si="195"/>
        <v>146569652.40000001</v>
      </c>
      <c r="AC1485" s="28">
        <v>0</v>
      </c>
      <c r="AD1485" s="28">
        <v>0</v>
      </c>
      <c r="AE1485" s="28"/>
      <c r="AF1485" s="27">
        <v>0</v>
      </c>
      <c r="AG1485" s="27">
        <f t="shared" si="198"/>
        <v>0</v>
      </c>
      <c r="AH1485" s="27">
        <v>8092</v>
      </c>
      <c r="AI1485" s="29">
        <f t="shared" si="196"/>
        <v>146577744.40000001</v>
      </c>
    </row>
    <row r="1486" spans="1:35" ht="30" x14ac:dyDescent="0.25">
      <c r="A1486" s="11" t="s">
        <v>1215</v>
      </c>
      <c r="B1486" s="10" t="s">
        <v>2408</v>
      </c>
      <c r="C1486" s="10" t="s">
        <v>1484</v>
      </c>
      <c r="D1486" s="10"/>
      <c r="E1486" s="10" t="s">
        <v>961</v>
      </c>
      <c r="F1486" s="10" t="s">
        <v>1602</v>
      </c>
      <c r="G1486" s="10">
        <v>78455721.230000004</v>
      </c>
      <c r="H1486" s="10">
        <v>0</v>
      </c>
      <c r="I1486" s="10">
        <v>0</v>
      </c>
      <c r="J1486" s="10">
        <v>0</v>
      </c>
      <c r="K1486" s="10">
        <f t="shared" si="197"/>
        <v>78455721.230000004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f t="shared" si="191"/>
        <v>78455721.230000004</v>
      </c>
      <c r="W1486" s="29">
        <v>78455721.230000004</v>
      </c>
      <c r="X1486" s="29">
        <f t="shared" si="192"/>
        <v>0</v>
      </c>
      <c r="Y1486" s="29">
        <f t="shared" si="193"/>
        <v>0</v>
      </c>
      <c r="Z1486" s="29">
        <f t="shared" si="194"/>
        <v>78455721.230000004</v>
      </c>
      <c r="AA1486" s="27">
        <v>0</v>
      </c>
      <c r="AB1486" s="29">
        <f t="shared" si="195"/>
        <v>78455721.230000004</v>
      </c>
      <c r="AC1486" s="28">
        <v>0</v>
      </c>
      <c r="AD1486" s="28">
        <v>0</v>
      </c>
      <c r="AE1486" s="28"/>
      <c r="AF1486" s="27">
        <v>0</v>
      </c>
      <c r="AG1486" s="27">
        <f t="shared" si="198"/>
        <v>0</v>
      </c>
      <c r="AH1486" s="27">
        <v>6051</v>
      </c>
      <c r="AI1486" s="29">
        <f t="shared" si="196"/>
        <v>78461772.230000004</v>
      </c>
    </row>
    <row r="1487" spans="1:35" ht="30" x14ac:dyDescent="0.25">
      <c r="A1487" s="11" t="s">
        <v>1215</v>
      </c>
      <c r="B1487" s="10" t="s">
        <v>2408</v>
      </c>
      <c r="C1487" s="10" t="s">
        <v>1484</v>
      </c>
      <c r="D1487" s="10"/>
      <c r="E1487" s="10" t="s">
        <v>236</v>
      </c>
      <c r="F1487" s="10" t="s">
        <v>1603</v>
      </c>
      <c r="G1487" s="10">
        <v>122117887.06</v>
      </c>
      <c r="H1487" s="10">
        <v>0</v>
      </c>
      <c r="I1487" s="10">
        <v>0</v>
      </c>
      <c r="J1487" s="10">
        <v>0</v>
      </c>
      <c r="K1487" s="10">
        <f t="shared" si="197"/>
        <v>122117887.06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f t="shared" si="191"/>
        <v>122117887.06</v>
      </c>
      <c r="W1487" s="29">
        <v>122117887.06</v>
      </c>
      <c r="X1487" s="29">
        <f t="shared" si="192"/>
        <v>0</v>
      </c>
      <c r="Y1487" s="29">
        <f t="shared" si="193"/>
        <v>0</v>
      </c>
      <c r="Z1487" s="29">
        <f t="shared" si="194"/>
        <v>122117887.06</v>
      </c>
      <c r="AA1487" s="27">
        <v>0</v>
      </c>
      <c r="AB1487" s="29">
        <f t="shared" si="195"/>
        <v>122117887.06</v>
      </c>
      <c r="AC1487" s="28">
        <v>0</v>
      </c>
      <c r="AD1487" s="28">
        <v>0</v>
      </c>
      <c r="AE1487" s="28"/>
      <c r="AF1487" s="27">
        <v>0</v>
      </c>
      <c r="AG1487" s="27">
        <f t="shared" si="198"/>
        <v>0</v>
      </c>
      <c r="AH1487" s="27">
        <v>9293</v>
      </c>
      <c r="AI1487" s="29">
        <f t="shared" si="196"/>
        <v>122127180.06</v>
      </c>
    </row>
    <row r="1488" spans="1:35" ht="30" x14ac:dyDescent="0.25">
      <c r="A1488" s="11" t="s">
        <v>1215</v>
      </c>
      <c r="B1488" s="10" t="s">
        <v>2406</v>
      </c>
      <c r="C1488" s="10" t="s">
        <v>1315</v>
      </c>
      <c r="D1488" s="10"/>
      <c r="E1488" s="10" t="s">
        <v>238</v>
      </c>
      <c r="F1488" s="10" t="s">
        <v>1315</v>
      </c>
      <c r="G1488" s="10">
        <v>0</v>
      </c>
      <c r="H1488" s="10">
        <v>0</v>
      </c>
      <c r="I1488" s="10">
        <v>0</v>
      </c>
      <c r="J1488" s="10">
        <v>0</v>
      </c>
      <c r="K1488" s="10">
        <f t="shared" si="197"/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f t="shared" si="191"/>
        <v>0</v>
      </c>
      <c r="W1488" s="29">
        <v>0</v>
      </c>
      <c r="X1488" s="29">
        <f t="shared" si="192"/>
        <v>0</v>
      </c>
      <c r="Y1488" s="29">
        <f t="shared" si="193"/>
        <v>0</v>
      </c>
      <c r="Z1488" s="29">
        <f t="shared" si="194"/>
        <v>0</v>
      </c>
      <c r="AA1488" s="27">
        <v>0</v>
      </c>
      <c r="AB1488" s="29">
        <f t="shared" si="195"/>
        <v>0</v>
      </c>
      <c r="AC1488" s="28">
        <v>0</v>
      </c>
      <c r="AD1488" s="28">
        <v>0</v>
      </c>
      <c r="AE1488" s="28"/>
      <c r="AF1488" s="27">
        <v>0</v>
      </c>
      <c r="AG1488" s="27">
        <f t="shared" si="198"/>
        <v>0</v>
      </c>
      <c r="AH1488" s="27">
        <v>0</v>
      </c>
      <c r="AI1488" s="29">
        <f t="shared" si="196"/>
        <v>0</v>
      </c>
    </row>
    <row r="1489" spans="1:35" ht="30" x14ac:dyDescent="0.25">
      <c r="A1489" s="11" t="s">
        <v>1215</v>
      </c>
      <c r="B1489" s="10" t="s">
        <v>2406</v>
      </c>
      <c r="C1489" s="10" t="s">
        <v>1315</v>
      </c>
      <c r="D1489" s="10"/>
      <c r="E1489" s="10" t="s">
        <v>239</v>
      </c>
      <c r="F1489" s="10" t="s">
        <v>1604</v>
      </c>
      <c r="G1489" s="10">
        <v>0</v>
      </c>
      <c r="H1489" s="10">
        <v>0</v>
      </c>
      <c r="I1489" s="10">
        <v>0</v>
      </c>
      <c r="J1489" s="10">
        <v>0</v>
      </c>
      <c r="K1489" s="10">
        <f t="shared" si="197"/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f t="shared" si="191"/>
        <v>0</v>
      </c>
      <c r="W1489" s="29">
        <v>0</v>
      </c>
      <c r="X1489" s="29">
        <f t="shared" si="192"/>
        <v>0</v>
      </c>
      <c r="Y1489" s="29">
        <f t="shared" si="193"/>
        <v>0</v>
      </c>
      <c r="Z1489" s="29">
        <f t="shared" si="194"/>
        <v>0</v>
      </c>
      <c r="AA1489" s="27">
        <v>0</v>
      </c>
      <c r="AB1489" s="29">
        <f t="shared" si="195"/>
        <v>0</v>
      </c>
      <c r="AC1489" s="28">
        <v>0</v>
      </c>
      <c r="AD1489" s="28">
        <v>0</v>
      </c>
      <c r="AE1489" s="28"/>
      <c r="AF1489" s="27">
        <v>0</v>
      </c>
      <c r="AG1489" s="27">
        <f t="shared" si="198"/>
        <v>0</v>
      </c>
      <c r="AH1489" s="27">
        <v>0</v>
      </c>
      <c r="AI1489" s="29">
        <f t="shared" si="196"/>
        <v>0</v>
      </c>
    </row>
    <row r="1490" spans="1:35" ht="30" x14ac:dyDescent="0.25">
      <c r="A1490" s="11" t="s">
        <v>1215</v>
      </c>
      <c r="B1490" s="10" t="s">
        <v>2406</v>
      </c>
      <c r="C1490" s="10" t="s">
        <v>1315</v>
      </c>
      <c r="D1490" s="10"/>
      <c r="E1490" s="10" t="s">
        <v>240</v>
      </c>
      <c r="F1490" s="10" t="s">
        <v>1605</v>
      </c>
      <c r="G1490" s="10">
        <v>163681178.43000001</v>
      </c>
      <c r="H1490" s="10">
        <v>0</v>
      </c>
      <c r="I1490" s="10">
        <v>0</v>
      </c>
      <c r="J1490" s="10">
        <v>0</v>
      </c>
      <c r="K1490" s="10">
        <f t="shared" si="197"/>
        <v>163681178.43000001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f t="shared" si="191"/>
        <v>163681178.43000001</v>
      </c>
      <c r="W1490" s="29">
        <v>163681178.43000001</v>
      </c>
      <c r="X1490" s="29">
        <f t="shared" si="192"/>
        <v>0</v>
      </c>
      <c r="Y1490" s="29">
        <f t="shared" si="193"/>
        <v>0</v>
      </c>
      <c r="Z1490" s="29">
        <f t="shared" si="194"/>
        <v>163681178.43000001</v>
      </c>
      <c r="AA1490" s="27">
        <v>0</v>
      </c>
      <c r="AB1490" s="29">
        <f t="shared" si="195"/>
        <v>163681178.43000001</v>
      </c>
      <c r="AC1490" s="28">
        <v>0</v>
      </c>
      <c r="AD1490" s="28">
        <v>0</v>
      </c>
      <c r="AE1490" s="28"/>
      <c r="AF1490" s="27">
        <v>0</v>
      </c>
      <c r="AG1490" s="27">
        <f t="shared" si="198"/>
        <v>0</v>
      </c>
      <c r="AH1490" s="27">
        <v>12620</v>
      </c>
      <c r="AI1490" s="29">
        <f t="shared" si="196"/>
        <v>163693798.43000001</v>
      </c>
    </row>
    <row r="1491" spans="1:35" ht="30" x14ac:dyDescent="0.25">
      <c r="A1491" s="11" t="s">
        <v>1215</v>
      </c>
      <c r="B1491" s="10" t="s">
        <v>2406</v>
      </c>
      <c r="C1491" s="10" t="s">
        <v>1315</v>
      </c>
      <c r="D1491" s="10"/>
      <c r="E1491" s="10" t="s">
        <v>241</v>
      </c>
      <c r="F1491" s="10" t="s">
        <v>1606</v>
      </c>
      <c r="G1491" s="10">
        <v>194446303.5</v>
      </c>
      <c r="H1491" s="10">
        <v>0</v>
      </c>
      <c r="I1491" s="10">
        <v>0</v>
      </c>
      <c r="J1491" s="10">
        <v>0</v>
      </c>
      <c r="K1491" s="10">
        <f t="shared" si="197"/>
        <v>194446303.5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f t="shared" si="191"/>
        <v>194446303.5</v>
      </c>
      <c r="W1491" s="29">
        <v>194446303.5</v>
      </c>
      <c r="X1491" s="29">
        <f t="shared" si="192"/>
        <v>0</v>
      </c>
      <c r="Y1491" s="29">
        <f t="shared" si="193"/>
        <v>0</v>
      </c>
      <c r="Z1491" s="29">
        <f t="shared" si="194"/>
        <v>194446303.5</v>
      </c>
      <c r="AA1491" s="27">
        <v>0</v>
      </c>
      <c r="AB1491" s="29">
        <f t="shared" si="195"/>
        <v>194446303.5</v>
      </c>
      <c r="AC1491" s="28">
        <v>0</v>
      </c>
      <c r="AD1491" s="28">
        <v>0</v>
      </c>
      <c r="AE1491" s="28"/>
      <c r="AF1491" s="27">
        <v>0</v>
      </c>
      <c r="AG1491" s="27">
        <f t="shared" si="198"/>
        <v>0</v>
      </c>
      <c r="AH1491" s="27">
        <v>14918</v>
      </c>
      <c r="AI1491" s="29">
        <f t="shared" si="196"/>
        <v>194461221.5</v>
      </c>
    </row>
    <row r="1492" spans="1:35" ht="30" x14ac:dyDescent="0.25">
      <c r="A1492" s="11" t="s">
        <v>1215</v>
      </c>
      <c r="B1492" s="10" t="s">
        <v>2406</v>
      </c>
      <c r="C1492" s="10" t="s">
        <v>1315</v>
      </c>
      <c r="D1492" s="10"/>
      <c r="E1492" s="10" t="s">
        <v>242</v>
      </c>
      <c r="F1492" s="10" t="s">
        <v>1607</v>
      </c>
      <c r="G1492" s="10">
        <v>112121500.86</v>
      </c>
      <c r="H1492" s="10">
        <v>0</v>
      </c>
      <c r="I1492" s="10">
        <v>0</v>
      </c>
      <c r="J1492" s="10">
        <v>0</v>
      </c>
      <c r="K1492" s="10">
        <f t="shared" si="197"/>
        <v>112121500.86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f t="shared" si="191"/>
        <v>112121500.86</v>
      </c>
      <c r="W1492" s="29">
        <v>112121500.86</v>
      </c>
      <c r="X1492" s="29">
        <f t="shared" si="192"/>
        <v>0</v>
      </c>
      <c r="Y1492" s="29">
        <f t="shared" si="193"/>
        <v>0</v>
      </c>
      <c r="Z1492" s="29">
        <f t="shared" si="194"/>
        <v>112121500.86</v>
      </c>
      <c r="AA1492" s="27">
        <v>0</v>
      </c>
      <c r="AB1492" s="29">
        <f t="shared" si="195"/>
        <v>112121500.86</v>
      </c>
      <c r="AC1492" s="28">
        <v>0</v>
      </c>
      <c r="AD1492" s="28">
        <v>0</v>
      </c>
      <c r="AE1492" s="28"/>
      <c r="AF1492" s="27">
        <v>0</v>
      </c>
      <c r="AG1492" s="27">
        <f t="shared" si="198"/>
        <v>0</v>
      </c>
      <c r="AH1492" s="27">
        <v>8633</v>
      </c>
      <c r="AI1492" s="29">
        <f t="shared" si="196"/>
        <v>112130133.86</v>
      </c>
    </row>
    <row r="1493" spans="1:35" ht="30" x14ac:dyDescent="0.25">
      <c r="A1493" s="11" t="s">
        <v>1215</v>
      </c>
      <c r="B1493" s="10" t="s">
        <v>2406</v>
      </c>
      <c r="C1493" s="10" t="s">
        <v>1315</v>
      </c>
      <c r="D1493" s="10"/>
      <c r="E1493" s="10" t="s">
        <v>243</v>
      </c>
      <c r="F1493" s="10" t="s">
        <v>1608</v>
      </c>
      <c r="G1493" s="10">
        <v>159170473.44</v>
      </c>
      <c r="H1493" s="10">
        <v>0</v>
      </c>
      <c r="I1493" s="10">
        <v>0</v>
      </c>
      <c r="J1493" s="10">
        <v>0</v>
      </c>
      <c r="K1493" s="10">
        <f t="shared" si="197"/>
        <v>159170473.44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f t="shared" si="191"/>
        <v>159170473.44</v>
      </c>
      <c r="W1493" s="29">
        <v>159170473.44</v>
      </c>
      <c r="X1493" s="29">
        <f t="shared" si="192"/>
        <v>0</v>
      </c>
      <c r="Y1493" s="29">
        <f t="shared" si="193"/>
        <v>0</v>
      </c>
      <c r="Z1493" s="29">
        <f t="shared" si="194"/>
        <v>159170473.44</v>
      </c>
      <c r="AA1493" s="27">
        <v>0</v>
      </c>
      <c r="AB1493" s="29">
        <f t="shared" si="195"/>
        <v>159170473.44</v>
      </c>
      <c r="AC1493" s="28">
        <v>0</v>
      </c>
      <c r="AD1493" s="28">
        <v>0</v>
      </c>
      <c r="AE1493" s="28"/>
      <c r="AF1493" s="27">
        <v>0</v>
      </c>
      <c r="AG1493" s="27">
        <f t="shared" si="198"/>
        <v>0</v>
      </c>
      <c r="AH1493" s="27">
        <v>12375</v>
      </c>
      <c r="AI1493" s="29">
        <f t="shared" si="196"/>
        <v>159182848.44</v>
      </c>
    </row>
    <row r="1494" spans="1:35" ht="30" x14ac:dyDescent="0.25">
      <c r="A1494" s="11" t="s">
        <v>1215</v>
      </c>
      <c r="B1494" s="10" t="s">
        <v>2406</v>
      </c>
      <c r="C1494" s="10" t="s">
        <v>1315</v>
      </c>
      <c r="D1494" s="10"/>
      <c r="E1494" s="10" t="s">
        <v>244</v>
      </c>
      <c r="F1494" s="10" t="s">
        <v>1609</v>
      </c>
      <c r="G1494" s="10">
        <v>247644008.09999999</v>
      </c>
      <c r="H1494" s="10">
        <v>0</v>
      </c>
      <c r="I1494" s="10">
        <v>0</v>
      </c>
      <c r="J1494" s="10">
        <v>0</v>
      </c>
      <c r="K1494" s="10">
        <f t="shared" si="197"/>
        <v>247644008.09999999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f t="shared" si="191"/>
        <v>247644008.09999999</v>
      </c>
      <c r="W1494" s="29">
        <v>247644008.09999999</v>
      </c>
      <c r="X1494" s="29">
        <f t="shared" si="192"/>
        <v>0</v>
      </c>
      <c r="Y1494" s="29">
        <f t="shared" si="193"/>
        <v>0</v>
      </c>
      <c r="Z1494" s="29">
        <f t="shared" si="194"/>
        <v>247644008.09999999</v>
      </c>
      <c r="AA1494" s="27">
        <v>0</v>
      </c>
      <c r="AB1494" s="29">
        <f t="shared" si="195"/>
        <v>247644008.09999999</v>
      </c>
      <c r="AC1494" s="28">
        <v>0</v>
      </c>
      <c r="AD1494" s="28">
        <v>0</v>
      </c>
      <c r="AE1494" s="28"/>
      <c r="AF1494" s="27">
        <v>0</v>
      </c>
      <c r="AG1494" s="27">
        <f t="shared" si="198"/>
        <v>0</v>
      </c>
      <c r="AH1494" s="27">
        <v>14467</v>
      </c>
      <c r="AI1494" s="29">
        <f t="shared" si="196"/>
        <v>247658475.09999999</v>
      </c>
    </row>
    <row r="1495" spans="1:35" ht="30" x14ac:dyDescent="0.25">
      <c r="A1495" s="11" t="s">
        <v>1215</v>
      </c>
      <c r="B1495" s="10" t="s">
        <v>2406</v>
      </c>
      <c r="C1495" s="10" t="s">
        <v>1315</v>
      </c>
      <c r="D1495" s="10"/>
      <c r="E1495" s="10" t="s">
        <v>245</v>
      </c>
      <c r="F1495" s="10" t="s">
        <v>1610</v>
      </c>
      <c r="G1495" s="10">
        <v>121620081.23999999</v>
      </c>
      <c r="H1495" s="10">
        <v>0</v>
      </c>
      <c r="I1495" s="10">
        <v>0</v>
      </c>
      <c r="J1495" s="10">
        <v>0</v>
      </c>
      <c r="K1495" s="10">
        <f t="shared" si="197"/>
        <v>121620081.23999999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f t="shared" si="191"/>
        <v>121620081.23999999</v>
      </c>
      <c r="W1495" s="29">
        <v>121620081.23999999</v>
      </c>
      <c r="X1495" s="29">
        <f t="shared" si="192"/>
        <v>0</v>
      </c>
      <c r="Y1495" s="29">
        <f t="shared" si="193"/>
        <v>0</v>
      </c>
      <c r="Z1495" s="29">
        <f t="shared" si="194"/>
        <v>121620081.23999999</v>
      </c>
      <c r="AA1495" s="27">
        <v>0</v>
      </c>
      <c r="AB1495" s="29">
        <f t="shared" si="195"/>
        <v>121620081.23999999</v>
      </c>
      <c r="AC1495" s="28">
        <v>0</v>
      </c>
      <c r="AD1495" s="28">
        <v>0</v>
      </c>
      <c r="AE1495" s="28"/>
      <c r="AF1495" s="27">
        <v>0</v>
      </c>
      <c r="AG1495" s="27">
        <f t="shared" si="198"/>
        <v>0</v>
      </c>
      <c r="AH1495" s="27">
        <v>9438</v>
      </c>
      <c r="AI1495" s="29">
        <f t="shared" si="196"/>
        <v>121629519.23999999</v>
      </c>
    </row>
    <row r="1496" spans="1:35" ht="30" x14ac:dyDescent="0.25">
      <c r="A1496" s="11" t="s">
        <v>1215</v>
      </c>
      <c r="B1496" s="10" t="s">
        <v>2406</v>
      </c>
      <c r="C1496" s="10" t="s">
        <v>1315</v>
      </c>
      <c r="D1496" s="10"/>
      <c r="E1496" s="10" t="s">
        <v>246</v>
      </c>
      <c r="F1496" s="10" t="s">
        <v>1611</v>
      </c>
      <c r="G1496" s="10">
        <v>364155108.60000002</v>
      </c>
      <c r="H1496" s="10">
        <v>0</v>
      </c>
      <c r="I1496" s="10">
        <v>0</v>
      </c>
      <c r="J1496" s="10">
        <v>0</v>
      </c>
      <c r="K1496" s="10">
        <f t="shared" si="197"/>
        <v>364155108.60000002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f t="shared" si="191"/>
        <v>364155108.60000002</v>
      </c>
      <c r="W1496" s="29">
        <v>364155108.60000002</v>
      </c>
      <c r="X1496" s="29">
        <f t="shared" si="192"/>
        <v>0</v>
      </c>
      <c r="Y1496" s="29">
        <f t="shared" si="193"/>
        <v>0</v>
      </c>
      <c r="Z1496" s="29">
        <f t="shared" si="194"/>
        <v>364155108.60000002</v>
      </c>
      <c r="AA1496" s="27">
        <v>0</v>
      </c>
      <c r="AB1496" s="29">
        <f t="shared" si="195"/>
        <v>364155108.60000002</v>
      </c>
      <c r="AC1496" s="28">
        <v>0</v>
      </c>
      <c r="AD1496" s="28">
        <v>0</v>
      </c>
      <c r="AE1496" s="28"/>
      <c r="AF1496" s="27">
        <v>0</v>
      </c>
      <c r="AG1496" s="27">
        <f t="shared" si="198"/>
        <v>0</v>
      </c>
      <c r="AH1496" s="27">
        <v>21847</v>
      </c>
      <c r="AI1496" s="29">
        <f t="shared" si="196"/>
        <v>364176955.60000002</v>
      </c>
    </row>
    <row r="1497" spans="1:35" ht="30" x14ac:dyDescent="0.25">
      <c r="A1497" s="11" t="s">
        <v>1215</v>
      </c>
      <c r="B1497" s="10" t="s">
        <v>2406</v>
      </c>
      <c r="C1497" s="10" t="s">
        <v>1315</v>
      </c>
      <c r="D1497" s="10"/>
      <c r="E1497" s="10" t="s">
        <v>247</v>
      </c>
      <c r="F1497" s="10" t="s">
        <v>1612</v>
      </c>
      <c r="G1497" s="10">
        <v>101412795.15000001</v>
      </c>
      <c r="H1497" s="10">
        <v>0</v>
      </c>
      <c r="I1497" s="10">
        <v>0</v>
      </c>
      <c r="J1497" s="10">
        <v>0</v>
      </c>
      <c r="K1497" s="10">
        <f t="shared" si="197"/>
        <v>101412795.15000001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0</v>
      </c>
      <c r="U1497" s="10">
        <v>0</v>
      </c>
      <c r="V1497" s="10">
        <f t="shared" si="191"/>
        <v>101412795.15000001</v>
      </c>
      <c r="W1497" s="29">
        <v>101412795.15000001</v>
      </c>
      <c r="X1497" s="29">
        <f t="shared" si="192"/>
        <v>0</v>
      </c>
      <c r="Y1497" s="29">
        <f t="shared" si="193"/>
        <v>0</v>
      </c>
      <c r="Z1497" s="29">
        <f t="shared" si="194"/>
        <v>101412795.15000001</v>
      </c>
      <c r="AA1497" s="27">
        <v>0</v>
      </c>
      <c r="AB1497" s="29">
        <f t="shared" si="195"/>
        <v>101412795.15000001</v>
      </c>
      <c r="AC1497" s="28">
        <v>0</v>
      </c>
      <c r="AD1497" s="28">
        <v>0</v>
      </c>
      <c r="AE1497" s="28"/>
      <c r="AF1497" s="27">
        <v>0</v>
      </c>
      <c r="AG1497" s="27">
        <f t="shared" si="198"/>
        <v>0</v>
      </c>
      <c r="AH1497" s="27">
        <v>7789</v>
      </c>
      <c r="AI1497" s="29">
        <f t="shared" si="196"/>
        <v>101420584.15000001</v>
      </c>
    </row>
    <row r="1498" spans="1:35" ht="30" x14ac:dyDescent="0.25">
      <c r="A1498" s="11" t="s">
        <v>1215</v>
      </c>
      <c r="B1498" s="10" t="s">
        <v>2406</v>
      </c>
      <c r="C1498" s="10" t="s">
        <v>1315</v>
      </c>
      <c r="D1498" s="10"/>
      <c r="E1498" s="10" t="s">
        <v>248</v>
      </c>
      <c r="F1498" s="10" t="s">
        <v>1613</v>
      </c>
      <c r="G1498" s="10">
        <v>193657526.87</v>
      </c>
      <c r="H1498" s="10">
        <v>0</v>
      </c>
      <c r="I1498" s="10">
        <v>0</v>
      </c>
      <c r="J1498" s="10">
        <v>0</v>
      </c>
      <c r="K1498" s="10">
        <f t="shared" si="197"/>
        <v>193657526.87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f t="shared" si="191"/>
        <v>193657526.87</v>
      </c>
      <c r="W1498" s="29">
        <v>193657526.87</v>
      </c>
      <c r="X1498" s="29">
        <f t="shared" si="192"/>
        <v>0</v>
      </c>
      <c r="Y1498" s="29">
        <f t="shared" si="193"/>
        <v>0</v>
      </c>
      <c r="Z1498" s="29">
        <f t="shared" si="194"/>
        <v>193657526.87</v>
      </c>
      <c r="AA1498" s="27">
        <v>0</v>
      </c>
      <c r="AB1498" s="29">
        <f t="shared" si="195"/>
        <v>193657526.87</v>
      </c>
      <c r="AC1498" s="28">
        <v>0</v>
      </c>
      <c r="AD1498" s="28">
        <v>0</v>
      </c>
      <c r="AE1498" s="28"/>
      <c r="AF1498" s="27">
        <v>0</v>
      </c>
      <c r="AG1498" s="27">
        <f t="shared" si="198"/>
        <v>0</v>
      </c>
      <c r="AH1498" s="27">
        <v>14846</v>
      </c>
      <c r="AI1498" s="29">
        <f t="shared" si="196"/>
        <v>193672372.87</v>
      </c>
    </row>
    <row r="1499" spans="1:35" ht="30" x14ac:dyDescent="0.25">
      <c r="A1499" s="11" t="s">
        <v>1215</v>
      </c>
      <c r="B1499" s="10" t="s">
        <v>2406</v>
      </c>
      <c r="C1499" s="10" t="s">
        <v>1315</v>
      </c>
      <c r="D1499" s="10"/>
      <c r="E1499" s="10" t="s">
        <v>249</v>
      </c>
      <c r="F1499" s="10" t="s">
        <v>1614</v>
      </c>
      <c r="G1499" s="10">
        <v>134853733.91999999</v>
      </c>
      <c r="H1499" s="10">
        <v>0</v>
      </c>
      <c r="I1499" s="10">
        <v>0</v>
      </c>
      <c r="J1499" s="10">
        <v>0</v>
      </c>
      <c r="K1499" s="10">
        <f t="shared" si="197"/>
        <v>134853733.91999999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f t="shared" si="191"/>
        <v>134853733.91999999</v>
      </c>
      <c r="W1499" s="29">
        <v>134853733.91999999</v>
      </c>
      <c r="X1499" s="29">
        <f t="shared" si="192"/>
        <v>0</v>
      </c>
      <c r="Y1499" s="29">
        <f t="shared" si="193"/>
        <v>0</v>
      </c>
      <c r="Z1499" s="29">
        <f t="shared" si="194"/>
        <v>134853733.91999999</v>
      </c>
      <c r="AA1499" s="27">
        <v>0</v>
      </c>
      <c r="AB1499" s="29">
        <f t="shared" si="195"/>
        <v>134853733.91999999</v>
      </c>
      <c r="AC1499" s="28">
        <v>0</v>
      </c>
      <c r="AD1499" s="28">
        <v>0</v>
      </c>
      <c r="AE1499" s="28"/>
      <c r="AF1499" s="27">
        <v>0</v>
      </c>
      <c r="AG1499" s="27">
        <f t="shared" si="198"/>
        <v>0</v>
      </c>
      <c r="AH1499" s="27">
        <v>10356</v>
      </c>
      <c r="AI1499" s="29">
        <f t="shared" si="196"/>
        <v>134864089.91999999</v>
      </c>
    </row>
    <row r="1500" spans="1:35" ht="30" x14ac:dyDescent="0.25">
      <c r="A1500" s="11" t="s">
        <v>1215</v>
      </c>
      <c r="B1500" s="10" t="s">
        <v>2406</v>
      </c>
      <c r="C1500" s="10" t="s">
        <v>1315</v>
      </c>
      <c r="D1500" s="10"/>
      <c r="E1500" s="10" t="s">
        <v>962</v>
      </c>
      <c r="F1500" s="10" t="s">
        <v>1615</v>
      </c>
      <c r="G1500" s="10">
        <v>144507937.99000001</v>
      </c>
      <c r="H1500" s="10">
        <v>0</v>
      </c>
      <c r="I1500" s="10">
        <v>0</v>
      </c>
      <c r="J1500" s="10">
        <v>0</v>
      </c>
      <c r="K1500" s="10">
        <f t="shared" si="197"/>
        <v>144507937.99000001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f t="shared" si="191"/>
        <v>144507937.99000001</v>
      </c>
      <c r="W1500" s="29">
        <v>144507937.99000001</v>
      </c>
      <c r="X1500" s="29">
        <f t="shared" si="192"/>
        <v>0</v>
      </c>
      <c r="Y1500" s="29">
        <f t="shared" si="193"/>
        <v>0</v>
      </c>
      <c r="Z1500" s="29">
        <f t="shared" si="194"/>
        <v>144507937.99000001</v>
      </c>
      <c r="AA1500" s="27">
        <v>59000000</v>
      </c>
      <c r="AB1500" s="29">
        <f t="shared" si="195"/>
        <v>85507937.99000001</v>
      </c>
      <c r="AC1500" s="28">
        <v>0</v>
      </c>
      <c r="AD1500" s="28">
        <v>0</v>
      </c>
      <c r="AE1500" s="28"/>
      <c r="AF1500" s="27">
        <v>0</v>
      </c>
      <c r="AG1500" s="27">
        <f t="shared" si="198"/>
        <v>0</v>
      </c>
      <c r="AH1500" s="27">
        <v>11110</v>
      </c>
      <c r="AI1500" s="29">
        <f t="shared" si="196"/>
        <v>85519047.99000001</v>
      </c>
    </row>
    <row r="1501" spans="1:35" ht="30" x14ac:dyDescent="0.25">
      <c r="A1501" s="11" t="s">
        <v>1215</v>
      </c>
      <c r="B1501" s="10" t="s">
        <v>2406</v>
      </c>
      <c r="C1501" s="10" t="s">
        <v>1315</v>
      </c>
      <c r="D1501" s="10"/>
      <c r="E1501" s="10" t="s">
        <v>963</v>
      </c>
      <c r="F1501" s="10" t="s">
        <v>1616</v>
      </c>
      <c r="G1501" s="10">
        <v>55777046.329999998</v>
      </c>
      <c r="H1501" s="10">
        <v>0</v>
      </c>
      <c r="I1501" s="10">
        <v>0</v>
      </c>
      <c r="J1501" s="10">
        <v>0</v>
      </c>
      <c r="K1501" s="10">
        <f t="shared" si="197"/>
        <v>55777046.329999998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f t="shared" si="191"/>
        <v>55777046.329999998</v>
      </c>
      <c r="W1501" s="29">
        <v>55777046.329999998</v>
      </c>
      <c r="X1501" s="29">
        <f t="shared" si="192"/>
        <v>0</v>
      </c>
      <c r="Y1501" s="29">
        <f t="shared" si="193"/>
        <v>0</v>
      </c>
      <c r="Z1501" s="29">
        <f t="shared" si="194"/>
        <v>55777046.329999998</v>
      </c>
      <c r="AA1501" s="27">
        <v>50199341</v>
      </c>
      <c r="AB1501" s="29">
        <f t="shared" si="195"/>
        <v>5577705.3299999982</v>
      </c>
      <c r="AC1501" s="28">
        <v>0</v>
      </c>
      <c r="AD1501" s="28">
        <v>0</v>
      </c>
      <c r="AE1501" s="28"/>
      <c r="AF1501" s="27">
        <v>0</v>
      </c>
      <c r="AG1501" s="27">
        <f t="shared" si="198"/>
        <v>0</v>
      </c>
      <c r="AH1501" s="27">
        <v>4273</v>
      </c>
      <c r="AI1501" s="29">
        <f t="shared" si="196"/>
        <v>5581978.3299999982</v>
      </c>
    </row>
    <row r="1502" spans="1:35" ht="30" x14ac:dyDescent="0.25">
      <c r="A1502" s="11" t="s">
        <v>1215</v>
      </c>
      <c r="B1502" s="10" t="s">
        <v>2406</v>
      </c>
      <c r="C1502" s="10" t="s">
        <v>1315</v>
      </c>
      <c r="D1502" s="10"/>
      <c r="E1502" s="10" t="s">
        <v>250</v>
      </c>
      <c r="F1502" s="10" t="s">
        <v>1617</v>
      </c>
      <c r="G1502" s="10">
        <v>201501242.90000001</v>
      </c>
      <c r="H1502" s="10">
        <v>0</v>
      </c>
      <c r="I1502" s="10">
        <v>0</v>
      </c>
      <c r="J1502" s="10">
        <v>0</v>
      </c>
      <c r="K1502" s="10">
        <f t="shared" si="197"/>
        <v>201501242.90000001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f t="shared" si="191"/>
        <v>201501242.90000001</v>
      </c>
      <c r="W1502" s="29">
        <v>201501242.90000001</v>
      </c>
      <c r="X1502" s="29">
        <f t="shared" si="192"/>
        <v>0</v>
      </c>
      <c r="Y1502" s="29">
        <f t="shared" si="193"/>
        <v>0</v>
      </c>
      <c r="Z1502" s="29">
        <f t="shared" si="194"/>
        <v>201501242.90000001</v>
      </c>
      <c r="AA1502" s="27">
        <v>0</v>
      </c>
      <c r="AB1502" s="29">
        <f t="shared" si="195"/>
        <v>201501242.90000001</v>
      </c>
      <c r="AC1502" s="28">
        <v>0</v>
      </c>
      <c r="AD1502" s="28">
        <v>0</v>
      </c>
      <c r="AE1502" s="28"/>
      <c r="AF1502" s="27">
        <v>0</v>
      </c>
      <c r="AG1502" s="27">
        <f t="shared" si="198"/>
        <v>0</v>
      </c>
      <c r="AH1502" s="27">
        <v>12693</v>
      </c>
      <c r="AI1502" s="29">
        <f t="shared" si="196"/>
        <v>201513935.90000001</v>
      </c>
    </row>
    <row r="1503" spans="1:35" ht="30" x14ac:dyDescent="0.25">
      <c r="A1503" s="11" t="s">
        <v>1215</v>
      </c>
      <c r="B1503" s="10" t="s">
        <v>2406</v>
      </c>
      <c r="C1503" s="10" t="s">
        <v>1315</v>
      </c>
      <c r="D1503" s="10"/>
      <c r="E1503" s="10" t="s">
        <v>251</v>
      </c>
      <c r="F1503" s="10" t="s">
        <v>1618</v>
      </c>
      <c r="G1503" s="10">
        <v>129963067.84</v>
      </c>
      <c r="H1503" s="10">
        <v>0</v>
      </c>
      <c r="I1503" s="10">
        <v>0</v>
      </c>
      <c r="J1503" s="10">
        <v>0</v>
      </c>
      <c r="K1503" s="10">
        <f t="shared" si="197"/>
        <v>129963067.84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f t="shared" si="191"/>
        <v>129963067.84</v>
      </c>
      <c r="W1503" s="29">
        <v>129963067.84</v>
      </c>
      <c r="X1503" s="29">
        <f t="shared" si="192"/>
        <v>0</v>
      </c>
      <c r="Y1503" s="29">
        <f t="shared" si="193"/>
        <v>0</v>
      </c>
      <c r="Z1503" s="29">
        <f t="shared" si="194"/>
        <v>129963067.84</v>
      </c>
      <c r="AA1503" s="27">
        <v>0</v>
      </c>
      <c r="AB1503" s="29">
        <f t="shared" si="195"/>
        <v>129963067.84</v>
      </c>
      <c r="AC1503" s="28">
        <v>0</v>
      </c>
      <c r="AD1503" s="28">
        <v>0</v>
      </c>
      <c r="AE1503" s="28"/>
      <c r="AF1503" s="27">
        <v>0</v>
      </c>
      <c r="AG1503" s="27">
        <f t="shared" si="198"/>
        <v>0</v>
      </c>
      <c r="AH1503" s="27">
        <v>9988</v>
      </c>
      <c r="AI1503" s="29">
        <f t="shared" si="196"/>
        <v>129973055.84</v>
      </c>
    </row>
    <row r="1504" spans="1:35" ht="30" x14ac:dyDescent="0.25">
      <c r="A1504" s="11" t="s">
        <v>1215</v>
      </c>
      <c r="B1504" s="10" t="s">
        <v>2406</v>
      </c>
      <c r="C1504" s="10" t="s">
        <v>1315</v>
      </c>
      <c r="D1504" s="10"/>
      <c r="E1504" s="10" t="s">
        <v>964</v>
      </c>
      <c r="F1504" s="10" t="s">
        <v>1619</v>
      </c>
      <c r="G1504" s="10">
        <v>156429605.81</v>
      </c>
      <c r="H1504" s="10">
        <v>0</v>
      </c>
      <c r="I1504" s="10">
        <v>0</v>
      </c>
      <c r="J1504" s="10">
        <v>0</v>
      </c>
      <c r="K1504" s="10">
        <f t="shared" si="197"/>
        <v>156429605.81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f t="shared" si="191"/>
        <v>156429605.81</v>
      </c>
      <c r="W1504" s="29">
        <v>156429605.81</v>
      </c>
      <c r="X1504" s="29">
        <f t="shared" si="192"/>
        <v>0</v>
      </c>
      <c r="Y1504" s="29">
        <f t="shared" si="193"/>
        <v>0</v>
      </c>
      <c r="Z1504" s="29">
        <f t="shared" si="194"/>
        <v>156429605.81</v>
      </c>
      <c r="AA1504" s="27">
        <v>0</v>
      </c>
      <c r="AB1504" s="29">
        <f t="shared" si="195"/>
        <v>156429605.81</v>
      </c>
      <c r="AC1504" s="28">
        <v>0</v>
      </c>
      <c r="AD1504" s="28">
        <v>0</v>
      </c>
      <c r="AE1504" s="28"/>
      <c r="AF1504" s="27">
        <v>0</v>
      </c>
      <c r="AG1504" s="27">
        <f t="shared" si="198"/>
        <v>0</v>
      </c>
      <c r="AH1504" s="27">
        <v>11983</v>
      </c>
      <c r="AI1504" s="29">
        <f t="shared" si="196"/>
        <v>156441588.81</v>
      </c>
    </row>
    <row r="1505" spans="1:35" ht="30" x14ac:dyDescent="0.25">
      <c r="A1505" s="11" t="s">
        <v>1215</v>
      </c>
      <c r="B1505" s="10" t="s">
        <v>2406</v>
      </c>
      <c r="C1505" s="10" t="s">
        <v>1315</v>
      </c>
      <c r="D1505" s="10"/>
      <c r="E1505" s="10" t="s">
        <v>252</v>
      </c>
      <c r="F1505" s="10" t="s">
        <v>1620</v>
      </c>
      <c r="G1505" s="10">
        <v>149944156.5</v>
      </c>
      <c r="H1505" s="10">
        <v>0</v>
      </c>
      <c r="I1505" s="10">
        <v>0</v>
      </c>
      <c r="J1505" s="10">
        <v>0</v>
      </c>
      <c r="K1505" s="10">
        <f t="shared" si="197"/>
        <v>149944156.5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f t="shared" si="191"/>
        <v>149944156.5</v>
      </c>
      <c r="W1505" s="29">
        <v>149944156.5</v>
      </c>
      <c r="X1505" s="29">
        <f t="shared" si="192"/>
        <v>0</v>
      </c>
      <c r="Y1505" s="29">
        <f t="shared" si="193"/>
        <v>0</v>
      </c>
      <c r="Z1505" s="29">
        <f t="shared" si="194"/>
        <v>149944156.5</v>
      </c>
      <c r="AA1505" s="27">
        <v>0</v>
      </c>
      <c r="AB1505" s="29">
        <f t="shared" si="195"/>
        <v>149944156.5</v>
      </c>
      <c r="AC1505" s="28">
        <v>0</v>
      </c>
      <c r="AD1505" s="28">
        <v>0</v>
      </c>
      <c r="AE1505" s="28"/>
      <c r="AF1505" s="27">
        <v>0</v>
      </c>
      <c r="AG1505" s="27">
        <f t="shared" si="198"/>
        <v>0</v>
      </c>
      <c r="AH1505" s="27">
        <v>9743</v>
      </c>
      <c r="AI1505" s="29">
        <f t="shared" si="196"/>
        <v>149953899.5</v>
      </c>
    </row>
    <row r="1506" spans="1:35" ht="30" x14ac:dyDescent="0.25">
      <c r="A1506" s="11" t="s">
        <v>1215</v>
      </c>
      <c r="B1506" s="10" t="s">
        <v>2406</v>
      </c>
      <c r="C1506" s="10" t="s">
        <v>1315</v>
      </c>
      <c r="D1506" s="10"/>
      <c r="E1506" s="10" t="s">
        <v>965</v>
      </c>
      <c r="F1506" s="10" t="s">
        <v>1621</v>
      </c>
      <c r="G1506" s="10">
        <v>184289397.09999999</v>
      </c>
      <c r="H1506" s="10">
        <v>0</v>
      </c>
      <c r="I1506" s="10">
        <v>0</v>
      </c>
      <c r="J1506" s="10">
        <v>0</v>
      </c>
      <c r="K1506" s="10">
        <f t="shared" si="197"/>
        <v>184289397.09999999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f t="shared" si="191"/>
        <v>184289397.09999999</v>
      </c>
      <c r="W1506" s="29">
        <v>184289397.09999999</v>
      </c>
      <c r="X1506" s="29">
        <f t="shared" si="192"/>
        <v>0</v>
      </c>
      <c r="Y1506" s="29">
        <f t="shared" si="193"/>
        <v>0</v>
      </c>
      <c r="Z1506" s="29">
        <f t="shared" si="194"/>
        <v>184289397.09999999</v>
      </c>
      <c r="AA1506" s="27">
        <v>0</v>
      </c>
      <c r="AB1506" s="29">
        <f t="shared" si="195"/>
        <v>184289397.09999999</v>
      </c>
      <c r="AC1506" s="28">
        <v>0</v>
      </c>
      <c r="AD1506" s="28">
        <v>0</v>
      </c>
      <c r="AE1506" s="28"/>
      <c r="AF1506" s="27">
        <v>0</v>
      </c>
      <c r="AG1506" s="27">
        <f t="shared" si="198"/>
        <v>0</v>
      </c>
      <c r="AH1506" s="27">
        <v>11665</v>
      </c>
      <c r="AI1506" s="29">
        <f t="shared" si="196"/>
        <v>184301062.09999999</v>
      </c>
    </row>
    <row r="1507" spans="1:35" ht="30" x14ac:dyDescent="0.25">
      <c r="A1507" s="11" t="s">
        <v>1215</v>
      </c>
      <c r="B1507" s="10" t="s">
        <v>2406</v>
      </c>
      <c r="C1507" s="10" t="s">
        <v>1315</v>
      </c>
      <c r="D1507" s="10"/>
      <c r="E1507" s="10" t="s">
        <v>253</v>
      </c>
      <c r="F1507" s="10" t="s">
        <v>1622</v>
      </c>
      <c r="G1507" s="10">
        <v>317928500.80000001</v>
      </c>
      <c r="H1507" s="10">
        <v>0</v>
      </c>
      <c r="I1507" s="10">
        <v>0</v>
      </c>
      <c r="J1507" s="10">
        <v>0</v>
      </c>
      <c r="K1507" s="10">
        <f t="shared" si="197"/>
        <v>317928500.80000001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f t="shared" si="191"/>
        <v>317928500.80000001</v>
      </c>
      <c r="W1507" s="29">
        <v>317928500.80000001</v>
      </c>
      <c r="X1507" s="29">
        <f t="shared" si="192"/>
        <v>0</v>
      </c>
      <c r="Y1507" s="29">
        <f t="shared" si="193"/>
        <v>0</v>
      </c>
      <c r="Z1507" s="29">
        <f t="shared" si="194"/>
        <v>317928500.80000001</v>
      </c>
      <c r="AA1507" s="27">
        <v>0</v>
      </c>
      <c r="AB1507" s="29">
        <f t="shared" si="195"/>
        <v>317928500.80000001</v>
      </c>
      <c r="AC1507" s="28">
        <v>0</v>
      </c>
      <c r="AD1507" s="28">
        <v>0</v>
      </c>
      <c r="AE1507" s="28"/>
      <c r="AF1507" s="27">
        <v>0</v>
      </c>
      <c r="AG1507" s="27">
        <f t="shared" si="198"/>
        <v>0</v>
      </c>
      <c r="AH1507" s="27">
        <v>17755</v>
      </c>
      <c r="AI1507" s="29">
        <f t="shared" si="196"/>
        <v>317946255.80000001</v>
      </c>
    </row>
    <row r="1508" spans="1:35" ht="30" x14ac:dyDescent="0.25">
      <c r="A1508" s="11" t="s">
        <v>1215</v>
      </c>
      <c r="B1508" s="10" t="s">
        <v>2406</v>
      </c>
      <c r="C1508" s="10" t="s">
        <v>1315</v>
      </c>
      <c r="D1508" s="10"/>
      <c r="E1508" s="10" t="s">
        <v>966</v>
      </c>
      <c r="F1508" s="10" t="s">
        <v>1623</v>
      </c>
      <c r="G1508" s="10">
        <v>123706838.23999999</v>
      </c>
      <c r="H1508" s="10">
        <v>0</v>
      </c>
      <c r="I1508" s="10">
        <v>0</v>
      </c>
      <c r="J1508" s="10">
        <v>0</v>
      </c>
      <c r="K1508" s="10">
        <f t="shared" si="197"/>
        <v>123706838.23999999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f t="shared" si="191"/>
        <v>123706838.23999999</v>
      </c>
      <c r="W1508" s="29">
        <v>123706838.23999999</v>
      </c>
      <c r="X1508" s="29">
        <f t="shared" si="192"/>
        <v>0</v>
      </c>
      <c r="Y1508" s="29">
        <f t="shared" si="193"/>
        <v>0</v>
      </c>
      <c r="Z1508" s="29">
        <f t="shared" si="194"/>
        <v>123706838.23999999</v>
      </c>
      <c r="AA1508" s="27">
        <v>0</v>
      </c>
      <c r="AB1508" s="29">
        <f t="shared" si="195"/>
        <v>123706838.23999999</v>
      </c>
      <c r="AC1508" s="28">
        <v>0</v>
      </c>
      <c r="AD1508" s="28">
        <v>0</v>
      </c>
      <c r="AE1508" s="28"/>
      <c r="AF1508" s="27">
        <v>0</v>
      </c>
      <c r="AG1508" s="27">
        <f t="shared" si="198"/>
        <v>0</v>
      </c>
      <c r="AH1508" s="27">
        <v>9466</v>
      </c>
      <c r="AI1508" s="29">
        <f t="shared" si="196"/>
        <v>123716304.23999999</v>
      </c>
    </row>
    <row r="1509" spans="1:35" ht="30" x14ac:dyDescent="0.25">
      <c r="A1509" s="11" t="s">
        <v>1215</v>
      </c>
      <c r="B1509" s="10" t="s">
        <v>2406</v>
      </c>
      <c r="C1509" s="10" t="s">
        <v>1315</v>
      </c>
      <c r="D1509" s="10"/>
      <c r="E1509" s="10" t="s">
        <v>254</v>
      </c>
      <c r="F1509" s="10" t="s">
        <v>1624</v>
      </c>
      <c r="G1509" s="10">
        <v>147459044.38999999</v>
      </c>
      <c r="H1509" s="10">
        <v>0</v>
      </c>
      <c r="I1509" s="10">
        <v>0</v>
      </c>
      <c r="J1509" s="10">
        <v>0</v>
      </c>
      <c r="K1509" s="10">
        <f t="shared" si="197"/>
        <v>147459044.38999999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f t="shared" si="191"/>
        <v>147459044.38999999</v>
      </c>
      <c r="W1509" s="29">
        <v>147459044.38999999</v>
      </c>
      <c r="X1509" s="29">
        <f t="shared" si="192"/>
        <v>0</v>
      </c>
      <c r="Y1509" s="29">
        <f t="shared" si="193"/>
        <v>0</v>
      </c>
      <c r="Z1509" s="29">
        <f t="shared" si="194"/>
        <v>147459044.38999999</v>
      </c>
      <c r="AA1509" s="27">
        <v>0</v>
      </c>
      <c r="AB1509" s="29">
        <f t="shared" si="195"/>
        <v>147459044.38999999</v>
      </c>
      <c r="AC1509" s="28">
        <v>0</v>
      </c>
      <c r="AD1509" s="28">
        <v>0</v>
      </c>
      <c r="AE1509" s="28"/>
      <c r="AF1509" s="27">
        <v>0</v>
      </c>
      <c r="AG1509" s="27">
        <f t="shared" si="198"/>
        <v>0</v>
      </c>
      <c r="AH1509" s="27">
        <v>11318</v>
      </c>
      <c r="AI1509" s="29">
        <f t="shared" si="196"/>
        <v>147470362.38999999</v>
      </c>
    </row>
    <row r="1510" spans="1:35" ht="30" x14ac:dyDescent="0.25">
      <c r="A1510" s="11" t="s">
        <v>1215</v>
      </c>
      <c r="B1510" s="10" t="s">
        <v>2406</v>
      </c>
      <c r="C1510" s="10" t="s">
        <v>1315</v>
      </c>
      <c r="D1510" s="10"/>
      <c r="E1510" s="10" t="s">
        <v>255</v>
      </c>
      <c r="F1510" s="10" t="s">
        <v>1625</v>
      </c>
      <c r="G1510" s="10">
        <v>207898315.19999999</v>
      </c>
      <c r="H1510" s="10">
        <v>0</v>
      </c>
      <c r="I1510" s="10">
        <v>0</v>
      </c>
      <c r="J1510" s="10">
        <v>0</v>
      </c>
      <c r="K1510" s="10">
        <f t="shared" si="197"/>
        <v>207898315.19999999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f t="shared" si="191"/>
        <v>207898315.19999999</v>
      </c>
      <c r="W1510" s="29">
        <v>207898315.19999999</v>
      </c>
      <c r="X1510" s="29">
        <f t="shared" si="192"/>
        <v>0</v>
      </c>
      <c r="Y1510" s="29">
        <f t="shared" si="193"/>
        <v>0</v>
      </c>
      <c r="Z1510" s="29">
        <f t="shared" si="194"/>
        <v>207898315.19999999</v>
      </c>
      <c r="AA1510" s="27">
        <v>0</v>
      </c>
      <c r="AB1510" s="29">
        <f t="shared" si="195"/>
        <v>207898315.19999999</v>
      </c>
      <c r="AC1510" s="28">
        <v>0</v>
      </c>
      <c r="AD1510" s="28">
        <v>0</v>
      </c>
      <c r="AE1510" s="28"/>
      <c r="AF1510" s="27">
        <v>0</v>
      </c>
      <c r="AG1510" s="27">
        <f t="shared" si="198"/>
        <v>0</v>
      </c>
      <c r="AH1510" s="27">
        <v>13485</v>
      </c>
      <c r="AI1510" s="29">
        <f t="shared" si="196"/>
        <v>207911800.19999999</v>
      </c>
    </row>
    <row r="1511" spans="1:35" ht="30" x14ac:dyDescent="0.25">
      <c r="A1511" s="11" t="s">
        <v>1215</v>
      </c>
      <c r="B1511" s="10" t="s">
        <v>2406</v>
      </c>
      <c r="C1511" s="10" t="s">
        <v>1315</v>
      </c>
      <c r="D1511" s="10"/>
      <c r="E1511" s="10" t="s">
        <v>967</v>
      </c>
      <c r="F1511" s="10" t="s">
        <v>1626</v>
      </c>
      <c r="G1511" s="10">
        <v>100883511.84999999</v>
      </c>
      <c r="H1511" s="10">
        <v>0</v>
      </c>
      <c r="I1511" s="10">
        <v>0</v>
      </c>
      <c r="J1511" s="10">
        <v>0</v>
      </c>
      <c r="K1511" s="10">
        <f t="shared" si="197"/>
        <v>100883511.84999999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f t="shared" si="191"/>
        <v>100883511.84999999</v>
      </c>
      <c r="W1511" s="29">
        <v>100883511.84999999</v>
      </c>
      <c r="X1511" s="29">
        <f t="shared" si="192"/>
        <v>0</v>
      </c>
      <c r="Y1511" s="29">
        <f t="shared" si="193"/>
        <v>0</v>
      </c>
      <c r="Z1511" s="29">
        <f t="shared" si="194"/>
        <v>100883511.84999999</v>
      </c>
      <c r="AA1511" s="27">
        <v>0</v>
      </c>
      <c r="AB1511" s="29">
        <f t="shared" si="195"/>
        <v>100883511.84999999</v>
      </c>
      <c r="AC1511" s="28">
        <v>0</v>
      </c>
      <c r="AD1511" s="28">
        <v>0</v>
      </c>
      <c r="AE1511" s="28"/>
      <c r="AF1511" s="27">
        <v>0</v>
      </c>
      <c r="AG1511" s="27">
        <f t="shared" si="198"/>
        <v>0</v>
      </c>
      <c r="AH1511" s="27">
        <v>7772</v>
      </c>
      <c r="AI1511" s="29">
        <f t="shared" si="196"/>
        <v>100891283.84999999</v>
      </c>
    </row>
    <row r="1512" spans="1:35" ht="30" x14ac:dyDescent="0.25">
      <c r="A1512" s="11" t="s">
        <v>1215</v>
      </c>
      <c r="B1512" s="10" t="s">
        <v>2406</v>
      </c>
      <c r="C1512" s="10" t="s">
        <v>1315</v>
      </c>
      <c r="D1512" s="10"/>
      <c r="E1512" s="10" t="s">
        <v>256</v>
      </c>
      <c r="F1512" s="10" t="s">
        <v>1627</v>
      </c>
      <c r="G1512" s="10">
        <v>191661609.19999999</v>
      </c>
      <c r="H1512" s="10">
        <v>0</v>
      </c>
      <c r="I1512" s="10">
        <v>0</v>
      </c>
      <c r="J1512" s="10">
        <v>0</v>
      </c>
      <c r="K1512" s="10">
        <f t="shared" si="197"/>
        <v>191661609.19999999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f t="shared" si="191"/>
        <v>191661609.19999999</v>
      </c>
      <c r="W1512" s="29">
        <v>191661609.19999999</v>
      </c>
      <c r="X1512" s="29">
        <f t="shared" si="192"/>
        <v>0</v>
      </c>
      <c r="Y1512" s="29">
        <f t="shared" si="193"/>
        <v>0</v>
      </c>
      <c r="Z1512" s="29">
        <f t="shared" si="194"/>
        <v>191661609.19999999</v>
      </c>
      <c r="AA1512" s="27">
        <v>0</v>
      </c>
      <c r="AB1512" s="29">
        <f t="shared" si="195"/>
        <v>191661609.19999999</v>
      </c>
      <c r="AC1512" s="28">
        <v>0</v>
      </c>
      <c r="AD1512" s="28">
        <v>0</v>
      </c>
      <c r="AE1512" s="28"/>
      <c r="AF1512" s="27">
        <v>0</v>
      </c>
      <c r="AG1512" s="27">
        <f t="shared" si="198"/>
        <v>0</v>
      </c>
      <c r="AH1512" s="27">
        <v>14038</v>
      </c>
      <c r="AI1512" s="29">
        <f t="shared" si="196"/>
        <v>191675647.19999999</v>
      </c>
    </row>
    <row r="1513" spans="1:35" ht="30" x14ac:dyDescent="0.25">
      <c r="A1513" s="11" t="s">
        <v>1215</v>
      </c>
      <c r="B1513" s="10" t="s">
        <v>2406</v>
      </c>
      <c r="C1513" s="10" t="s">
        <v>1315</v>
      </c>
      <c r="D1513" s="10"/>
      <c r="E1513" s="10" t="s">
        <v>257</v>
      </c>
      <c r="F1513" s="10" t="s">
        <v>1628</v>
      </c>
      <c r="G1513" s="10">
        <v>135416501.94</v>
      </c>
      <c r="H1513" s="10">
        <v>0</v>
      </c>
      <c r="I1513" s="10">
        <v>0</v>
      </c>
      <c r="J1513" s="10">
        <v>0</v>
      </c>
      <c r="K1513" s="10">
        <f t="shared" si="197"/>
        <v>135416501.94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f t="shared" si="191"/>
        <v>135416501.94</v>
      </c>
      <c r="W1513" s="29">
        <v>135416501.94</v>
      </c>
      <c r="X1513" s="29">
        <f t="shared" si="192"/>
        <v>0</v>
      </c>
      <c r="Y1513" s="29">
        <f t="shared" si="193"/>
        <v>0</v>
      </c>
      <c r="Z1513" s="29">
        <f t="shared" si="194"/>
        <v>135416501.94</v>
      </c>
      <c r="AA1513" s="27">
        <v>0</v>
      </c>
      <c r="AB1513" s="29">
        <f t="shared" si="195"/>
        <v>135416501.94</v>
      </c>
      <c r="AC1513" s="28">
        <v>0</v>
      </c>
      <c r="AD1513" s="28">
        <v>0</v>
      </c>
      <c r="AE1513" s="28"/>
      <c r="AF1513" s="27">
        <v>0</v>
      </c>
      <c r="AG1513" s="27">
        <f t="shared" si="198"/>
        <v>0</v>
      </c>
      <c r="AH1513" s="27">
        <v>10379</v>
      </c>
      <c r="AI1513" s="29">
        <f t="shared" si="196"/>
        <v>135426880.94</v>
      </c>
    </row>
    <row r="1514" spans="1:35" ht="30" x14ac:dyDescent="0.25">
      <c r="A1514" s="11" t="s">
        <v>1215</v>
      </c>
      <c r="B1514" s="10" t="s">
        <v>2406</v>
      </c>
      <c r="C1514" s="10" t="s">
        <v>1315</v>
      </c>
      <c r="D1514" s="10"/>
      <c r="E1514" s="10" t="s">
        <v>258</v>
      </c>
      <c r="F1514" s="10" t="s">
        <v>1629</v>
      </c>
      <c r="G1514" s="10">
        <v>237215331.30000001</v>
      </c>
      <c r="H1514" s="10">
        <v>0</v>
      </c>
      <c r="I1514" s="10">
        <v>0</v>
      </c>
      <c r="J1514" s="10">
        <v>0</v>
      </c>
      <c r="K1514" s="10">
        <f t="shared" si="197"/>
        <v>237215331.30000001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f t="shared" si="191"/>
        <v>237215331.30000001</v>
      </c>
      <c r="W1514" s="29">
        <v>237215331.30000001</v>
      </c>
      <c r="X1514" s="29">
        <f t="shared" si="192"/>
        <v>0</v>
      </c>
      <c r="Y1514" s="29">
        <f t="shared" si="193"/>
        <v>0</v>
      </c>
      <c r="Z1514" s="29">
        <f t="shared" si="194"/>
        <v>237215331.30000001</v>
      </c>
      <c r="AA1514" s="27">
        <v>0</v>
      </c>
      <c r="AB1514" s="29">
        <f t="shared" si="195"/>
        <v>237215331.30000001</v>
      </c>
      <c r="AC1514" s="28">
        <v>0</v>
      </c>
      <c r="AD1514" s="28">
        <v>0</v>
      </c>
      <c r="AE1514" s="28"/>
      <c r="AF1514" s="27">
        <v>0</v>
      </c>
      <c r="AG1514" s="27">
        <f t="shared" si="198"/>
        <v>0</v>
      </c>
      <c r="AH1514" s="27">
        <v>14620</v>
      </c>
      <c r="AI1514" s="29">
        <f t="shared" si="196"/>
        <v>237229951.30000001</v>
      </c>
    </row>
    <row r="1515" spans="1:35" ht="30" x14ac:dyDescent="0.25">
      <c r="A1515" s="11" t="s">
        <v>1215</v>
      </c>
      <c r="B1515" s="10" t="s">
        <v>2406</v>
      </c>
      <c r="C1515" s="10" t="s">
        <v>1315</v>
      </c>
      <c r="D1515" s="10"/>
      <c r="E1515" s="10" t="s">
        <v>259</v>
      </c>
      <c r="F1515" s="10" t="s">
        <v>1630</v>
      </c>
      <c r="G1515" s="10">
        <v>112947558.95999999</v>
      </c>
      <c r="H1515" s="10">
        <v>0</v>
      </c>
      <c r="I1515" s="10">
        <v>0</v>
      </c>
      <c r="J1515" s="10">
        <v>0</v>
      </c>
      <c r="K1515" s="10">
        <f t="shared" si="197"/>
        <v>112947558.95999999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f t="shared" si="191"/>
        <v>112947558.95999999</v>
      </c>
      <c r="W1515" s="29">
        <v>112947558.95999999</v>
      </c>
      <c r="X1515" s="29">
        <f t="shared" si="192"/>
        <v>0</v>
      </c>
      <c r="Y1515" s="29">
        <f t="shared" si="193"/>
        <v>0</v>
      </c>
      <c r="Z1515" s="29">
        <f t="shared" si="194"/>
        <v>112947558.95999999</v>
      </c>
      <c r="AA1515" s="27">
        <v>0</v>
      </c>
      <c r="AB1515" s="29">
        <f t="shared" si="195"/>
        <v>112947558.95999999</v>
      </c>
      <c r="AC1515" s="28">
        <v>0</v>
      </c>
      <c r="AD1515" s="28">
        <v>0</v>
      </c>
      <c r="AE1515" s="28"/>
      <c r="AF1515" s="27">
        <v>0</v>
      </c>
      <c r="AG1515" s="27">
        <f t="shared" si="198"/>
        <v>0</v>
      </c>
      <c r="AH1515" s="27">
        <v>8697</v>
      </c>
      <c r="AI1515" s="29">
        <f t="shared" si="196"/>
        <v>112956255.95999999</v>
      </c>
    </row>
    <row r="1516" spans="1:35" ht="30" x14ac:dyDescent="0.25">
      <c r="A1516" s="11" t="s">
        <v>1215</v>
      </c>
      <c r="B1516" s="10" t="s">
        <v>2409</v>
      </c>
      <c r="C1516" s="10" t="s">
        <v>1631</v>
      </c>
      <c r="D1516" s="10"/>
      <c r="E1516" s="10" t="s">
        <v>261</v>
      </c>
      <c r="F1516" s="10" t="s">
        <v>1631</v>
      </c>
      <c r="G1516" s="10">
        <v>0</v>
      </c>
      <c r="H1516" s="10">
        <v>0</v>
      </c>
      <c r="I1516" s="10">
        <v>0</v>
      </c>
      <c r="J1516" s="10">
        <v>0</v>
      </c>
      <c r="K1516" s="10">
        <f t="shared" si="197"/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f t="shared" si="191"/>
        <v>0</v>
      </c>
      <c r="W1516" s="29">
        <v>0</v>
      </c>
      <c r="X1516" s="29">
        <f t="shared" si="192"/>
        <v>0</v>
      </c>
      <c r="Y1516" s="29">
        <f t="shared" si="193"/>
        <v>0</v>
      </c>
      <c r="Z1516" s="29">
        <f t="shared" si="194"/>
        <v>0</v>
      </c>
      <c r="AA1516" s="27">
        <v>0</v>
      </c>
      <c r="AB1516" s="29">
        <f t="shared" si="195"/>
        <v>0</v>
      </c>
      <c r="AC1516" s="28">
        <v>0</v>
      </c>
      <c r="AD1516" s="28">
        <v>0</v>
      </c>
      <c r="AE1516" s="28"/>
      <c r="AF1516" s="27">
        <v>0</v>
      </c>
      <c r="AG1516" s="27">
        <f t="shared" si="198"/>
        <v>0</v>
      </c>
      <c r="AH1516" s="27">
        <v>0</v>
      </c>
      <c r="AI1516" s="29">
        <f t="shared" si="196"/>
        <v>0</v>
      </c>
    </row>
    <row r="1517" spans="1:35" ht="30" x14ac:dyDescent="0.25">
      <c r="A1517" s="11" t="s">
        <v>1215</v>
      </c>
      <c r="B1517" s="10" t="s">
        <v>2409</v>
      </c>
      <c r="C1517" s="10" t="s">
        <v>1631</v>
      </c>
      <c r="D1517" s="10"/>
      <c r="E1517" s="10" t="s">
        <v>262</v>
      </c>
      <c r="F1517" s="10" t="s">
        <v>1632</v>
      </c>
      <c r="G1517" s="10">
        <v>434438030.44</v>
      </c>
      <c r="H1517" s="10">
        <v>0</v>
      </c>
      <c r="I1517" s="10">
        <v>0</v>
      </c>
      <c r="J1517" s="10">
        <v>0</v>
      </c>
      <c r="K1517" s="10">
        <f t="shared" si="197"/>
        <v>434438030.44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f t="shared" si="191"/>
        <v>434438030.44</v>
      </c>
      <c r="W1517" s="29">
        <v>434438030.44</v>
      </c>
      <c r="X1517" s="29">
        <f t="shared" si="192"/>
        <v>0</v>
      </c>
      <c r="Y1517" s="29">
        <f t="shared" si="193"/>
        <v>0</v>
      </c>
      <c r="Z1517" s="29">
        <f t="shared" si="194"/>
        <v>434438030.44</v>
      </c>
      <c r="AA1517" s="27">
        <v>248400000</v>
      </c>
      <c r="AB1517" s="29">
        <f t="shared" si="195"/>
        <v>186038030.44</v>
      </c>
      <c r="AC1517" s="28">
        <v>0</v>
      </c>
      <c r="AD1517" s="28">
        <v>0</v>
      </c>
      <c r="AE1517" s="28"/>
      <c r="AF1517" s="27">
        <v>0</v>
      </c>
      <c r="AG1517" s="27">
        <f t="shared" si="198"/>
        <v>0</v>
      </c>
      <c r="AH1517" s="27">
        <v>33465</v>
      </c>
      <c r="AI1517" s="29">
        <f t="shared" si="196"/>
        <v>186071495.44</v>
      </c>
    </row>
    <row r="1518" spans="1:35" ht="30" x14ac:dyDescent="0.25">
      <c r="A1518" s="11" t="s">
        <v>1215</v>
      </c>
      <c r="B1518" s="10" t="s">
        <v>2409</v>
      </c>
      <c r="C1518" s="10" t="s">
        <v>1631</v>
      </c>
      <c r="D1518" s="10"/>
      <c r="E1518" s="10" t="s">
        <v>263</v>
      </c>
      <c r="F1518" s="10" t="s">
        <v>1633</v>
      </c>
      <c r="G1518" s="10">
        <v>120789427.12</v>
      </c>
      <c r="H1518" s="10">
        <v>0</v>
      </c>
      <c r="I1518" s="10">
        <v>0</v>
      </c>
      <c r="J1518" s="10">
        <v>0</v>
      </c>
      <c r="K1518" s="10">
        <f t="shared" si="197"/>
        <v>120789427.12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f t="shared" si="191"/>
        <v>120789427.12</v>
      </c>
      <c r="W1518" s="29">
        <v>120789427.12</v>
      </c>
      <c r="X1518" s="29">
        <f t="shared" si="192"/>
        <v>0</v>
      </c>
      <c r="Y1518" s="29">
        <f t="shared" si="193"/>
        <v>0</v>
      </c>
      <c r="Z1518" s="29">
        <f t="shared" si="194"/>
        <v>120789427.12</v>
      </c>
      <c r="AA1518" s="27">
        <v>0</v>
      </c>
      <c r="AB1518" s="29">
        <f t="shared" si="195"/>
        <v>120789427.12</v>
      </c>
      <c r="AC1518" s="28">
        <v>0</v>
      </c>
      <c r="AD1518" s="28">
        <v>0</v>
      </c>
      <c r="AE1518" s="28"/>
      <c r="AF1518" s="27">
        <v>0</v>
      </c>
      <c r="AG1518" s="27">
        <f t="shared" si="198"/>
        <v>0</v>
      </c>
      <c r="AH1518" s="27">
        <v>9383</v>
      </c>
      <c r="AI1518" s="29">
        <f t="shared" si="196"/>
        <v>120798810.12</v>
      </c>
    </row>
    <row r="1519" spans="1:35" ht="30" x14ac:dyDescent="0.25">
      <c r="A1519" s="11" t="s">
        <v>1215</v>
      </c>
      <c r="B1519" s="10" t="s">
        <v>2409</v>
      </c>
      <c r="C1519" s="10" t="s">
        <v>1631</v>
      </c>
      <c r="D1519" s="10"/>
      <c r="E1519" s="10" t="s">
        <v>968</v>
      </c>
      <c r="F1519" s="10" t="s">
        <v>1634</v>
      </c>
      <c r="G1519" s="10">
        <v>217315991.36000001</v>
      </c>
      <c r="H1519" s="10">
        <v>0</v>
      </c>
      <c r="I1519" s="10">
        <v>0</v>
      </c>
      <c r="J1519" s="10">
        <v>0</v>
      </c>
      <c r="K1519" s="10">
        <f t="shared" si="197"/>
        <v>217315991.36000001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f t="shared" si="191"/>
        <v>217315991.36000001</v>
      </c>
      <c r="W1519" s="29">
        <v>217315991.36000001</v>
      </c>
      <c r="X1519" s="29">
        <f t="shared" si="192"/>
        <v>0</v>
      </c>
      <c r="Y1519" s="29">
        <f t="shared" si="193"/>
        <v>0</v>
      </c>
      <c r="Z1519" s="29">
        <f t="shared" si="194"/>
        <v>217315991.36000001</v>
      </c>
      <c r="AA1519" s="27">
        <v>0</v>
      </c>
      <c r="AB1519" s="29">
        <f t="shared" si="195"/>
        <v>217315991.36000001</v>
      </c>
      <c r="AC1519" s="28">
        <v>0</v>
      </c>
      <c r="AD1519" s="28">
        <v>0</v>
      </c>
      <c r="AE1519" s="28"/>
      <c r="AF1519" s="27">
        <v>0</v>
      </c>
      <c r="AG1519" s="27">
        <f t="shared" si="198"/>
        <v>0</v>
      </c>
      <c r="AH1519" s="27">
        <v>16769</v>
      </c>
      <c r="AI1519" s="29">
        <f t="shared" si="196"/>
        <v>217332760.36000001</v>
      </c>
    </row>
    <row r="1520" spans="1:35" ht="30" x14ac:dyDescent="0.25">
      <c r="A1520" s="11" t="s">
        <v>1215</v>
      </c>
      <c r="B1520" s="10" t="s">
        <v>2409</v>
      </c>
      <c r="C1520" s="10" t="s">
        <v>1631</v>
      </c>
      <c r="D1520" s="10"/>
      <c r="E1520" s="10" t="s">
        <v>969</v>
      </c>
      <c r="F1520" s="10" t="s">
        <v>1635</v>
      </c>
      <c r="G1520" s="10">
        <v>390948789.13</v>
      </c>
      <c r="H1520" s="10">
        <v>0</v>
      </c>
      <c r="I1520" s="10">
        <v>0</v>
      </c>
      <c r="J1520" s="10">
        <v>0</v>
      </c>
      <c r="K1520" s="10">
        <f t="shared" si="197"/>
        <v>390948789.13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f t="shared" si="191"/>
        <v>390948789.13</v>
      </c>
      <c r="W1520" s="29">
        <v>390948789.13</v>
      </c>
      <c r="X1520" s="29">
        <f t="shared" si="192"/>
        <v>0</v>
      </c>
      <c r="Y1520" s="29">
        <f t="shared" si="193"/>
        <v>0</v>
      </c>
      <c r="Z1520" s="29">
        <f t="shared" si="194"/>
        <v>390948789.13</v>
      </c>
      <c r="AA1520" s="27">
        <v>0</v>
      </c>
      <c r="AB1520" s="29">
        <f t="shared" si="195"/>
        <v>390948789.13</v>
      </c>
      <c r="AC1520" s="28">
        <v>0</v>
      </c>
      <c r="AD1520" s="28">
        <v>0</v>
      </c>
      <c r="AE1520" s="28"/>
      <c r="AF1520" s="27">
        <v>0</v>
      </c>
      <c r="AG1520" s="27">
        <f t="shared" si="198"/>
        <v>0</v>
      </c>
      <c r="AH1520" s="27">
        <v>30102</v>
      </c>
      <c r="AI1520" s="29">
        <f t="shared" si="196"/>
        <v>390978891.13</v>
      </c>
    </row>
    <row r="1521" spans="1:35" ht="30" x14ac:dyDescent="0.25">
      <c r="A1521" s="11" t="s">
        <v>1215</v>
      </c>
      <c r="B1521" s="10" t="s">
        <v>2409</v>
      </c>
      <c r="C1521" s="10" t="s">
        <v>1631</v>
      </c>
      <c r="D1521" s="10"/>
      <c r="E1521" s="10" t="s">
        <v>970</v>
      </c>
      <c r="F1521" s="10" t="s">
        <v>1636</v>
      </c>
      <c r="G1521" s="10">
        <v>164317068.13</v>
      </c>
      <c r="H1521" s="10">
        <v>0</v>
      </c>
      <c r="I1521" s="10">
        <v>0</v>
      </c>
      <c r="J1521" s="10">
        <v>0</v>
      </c>
      <c r="K1521" s="10">
        <f t="shared" si="197"/>
        <v>164317068.13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f t="shared" si="191"/>
        <v>164317068.13</v>
      </c>
      <c r="W1521" s="29">
        <v>164317068.13</v>
      </c>
      <c r="X1521" s="29">
        <f t="shared" si="192"/>
        <v>0</v>
      </c>
      <c r="Y1521" s="29">
        <f t="shared" si="193"/>
        <v>0</v>
      </c>
      <c r="Z1521" s="29">
        <f t="shared" si="194"/>
        <v>164317068.13</v>
      </c>
      <c r="AA1521" s="27">
        <v>0</v>
      </c>
      <c r="AB1521" s="29">
        <f t="shared" si="195"/>
        <v>164317068.13</v>
      </c>
      <c r="AC1521" s="28">
        <v>0</v>
      </c>
      <c r="AD1521" s="28">
        <v>0</v>
      </c>
      <c r="AE1521" s="28"/>
      <c r="AF1521" s="27">
        <v>0</v>
      </c>
      <c r="AG1521" s="27">
        <f t="shared" si="198"/>
        <v>0</v>
      </c>
      <c r="AH1521" s="27">
        <v>12737</v>
      </c>
      <c r="AI1521" s="29">
        <f t="shared" si="196"/>
        <v>164329805.13</v>
      </c>
    </row>
    <row r="1522" spans="1:35" ht="30" x14ac:dyDescent="0.25">
      <c r="A1522" s="11" t="s">
        <v>1215</v>
      </c>
      <c r="B1522" s="10" t="s">
        <v>2409</v>
      </c>
      <c r="C1522" s="10" t="s">
        <v>1631</v>
      </c>
      <c r="D1522" s="10"/>
      <c r="E1522" s="10" t="s">
        <v>264</v>
      </c>
      <c r="F1522" s="10" t="s">
        <v>1637</v>
      </c>
      <c r="G1522" s="10">
        <v>221998637.22</v>
      </c>
      <c r="H1522" s="10">
        <v>0</v>
      </c>
      <c r="I1522" s="10">
        <v>0</v>
      </c>
      <c r="J1522" s="10">
        <v>0</v>
      </c>
      <c r="K1522" s="10">
        <f t="shared" si="197"/>
        <v>221998637.22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f t="shared" si="191"/>
        <v>221998637.22</v>
      </c>
      <c r="W1522" s="29">
        <v>221998637.22</v>
      </c>
      <c r="X1522" s="29">
        <f t="shared" si="192"/>
        <v>0</v>
      </c>
      <c r="Y1522" s="29">
        <f t="shared" si="193"/>
        <v>0</v>
      </c>
      <c r="Z1522" s="29">
        <f t="shared" si="194"/>
        <v>221998637.22</v>
      </c>
      <c r="AA1522" s="27">
        <v>0</v>
      </c>
      <c r="AB1522" s="29">
        <f t="shared" si="195"/>
        <v>221998637.22</v>
      </c>
      <c r="AC1522" s="28">
        <v>0</v>
      </c>
      <c r="AD1522" s="28">
        <v>0</v>
      </c>
      <c r="AE1522" s="28"/>
      <c r="AF1522" s="27">
        <v>0</v>
      </c>
      <c r="AG1522" s="27">
        <f t="shared" si="198"/>
        <v>0</v>
      </c>
      <c r="AH1522" s="27">
        <v>17075</v>
      </c>
      <c r="AI1522" s="29">
        <f t="shared" si="196"/>
        <v>222015712.22</v>
      </c>
    </row>
    <row r="1523" spans="1:35" ht="30" x14ac:dyDescent="0.25">
      <c r="A1523" s="11" t="s">
        <v>1215</v>
      </c>
      <c r="B1523" s="10" t="s">
        <v>2409</v>
      </c>
      <c r="C1523" s="10" t="s">
        <v>1631</v>
      </c>
      <c r="D1523" s="10"/>
      <c r="E1523" s="10" t="s">
        <v>265</v>
      </c>
      <c r="F1523" s="10" t="s">
        <v>1638</v>
      </c>
      <c r="G1523" s="10">
        <v>236663915.24000001</v>
      </c>
      <c r="H1523" s="10">
        <v>0</v>
      </c>
      <c r="I1523" s="10">
        <v>0</v>
      </c>
      <c r="J1523" s="10">
        <v>0</v>
      </c>
      <c r="K1523" s="10">
        <f t="shared" si="197"/>
        <v>236663915.24000001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f t="shared" si="191"/>
        <v>236663915.24000001</v>
      </c>
      <c r="W1523" s="29">
        <v>236663915.24000001</v>
      </c>
      <c r="X1523" s="29">
        <f t="shared" si="192"/>
        <v>0</v>
      </c>
      <c r="Y1523" s="29">
        <f t="shared" si="193"/>
        <v>0</v>
      </c>
      <c r="Z1523" s="29">
        <f t="shared" si="194"/>
        <v>236663915.24000001</v>
      </c>
      <c r="AA1523" s="27">
        <v>0</v>
      </c>
      <c r="AB1523" s="29">
        <f t="shared" si="195"/>
        <v>236663915.24000001</v>
      </c>
      <c r="AC1523" s="28">
        <v>0</v>
      </c>
      <c r="AD1523" s="28">
        <v>0</v>
      </c>
      <c r="AE1523" s="28"/>
      <c r="AF1523" s="27">
        <v>0</v>
      </c>
      <c r="AG1523" s="27">
        <f t="shared" si="198"/>
        <v>0</v>
      </c>
      <c r="AH1523" s="27">
        <v>18623</v>
      </c>
      <c r="AI1523" s="29">
        <f t="shared" si="196"/>
        <v>236682538.24000001</v>
      </c>
    </row>
    <row r="1524" spans="1:35" ht="30" x14ac:dyDescent="0.25">
      <c r="A1524" s="11" t="s">
        <v>1215</v>
      </c>
      <c r="B1524" s="10" t="s">
        <v>2409</v>
      </c>
      <c r="C1524" s="10" t="s">
        <v>1631</v>
      </c>
      <c r="D1524" s="10"/>
      <c r="E1524" s="10" t="s">
        <v>266</v>
      </c>
      <c r="F1524" s="10" t="s">
        <v>1639</v>
      </c>
      <c r="G1524" s="10">
        <v>263536743.62</v>
      </c>
      <c r="H1524" s="10">
        <v>0</v>
      </c>
      <c r="I1524" s="10">
        <v>0</v>
      </c>
      <c r="J1524" s="10">
        <v>0</v>
      </c>
      <c r="K1524" s="10">
        <f t="shared" si="197"/>
        <v>263536743.62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f t="shared" si="191"/>
        <v>263536743.62</v>
      </c>
      <c r="W1524" s="29">
        <v>263536743.62</v>
      </c>
      <c r="X1524" s="29">
        <f t="shared" si="192"/>
        <v>0</v>
      </c>
      <c r="Y1524" s="29">
        <f t="shared" si="193"/>
        <v>0</v>
      </c>
      <c r="Z1524" s="29">
        <f t="shared" si="194"/>
        <v>263536743.62</v>
      </c>
      <c r="AA1524" s="27">
        <v>0</v>
      </c>
      <c r="AB1524" s="29">
        <f t="shared" si="195"/>
        <v>263536743.62</v>
      </c>
      <c r="AC1524" s="28">
        <v>0</v>
      </c>
      <c r="AD1524" s="28">
        <v>0</v>
      </c>
      <c r="AE1524" s="28"/>
      <c r="AF1524" s="27">
        <v>0</v>
      </c>
      <c r="AG1524" s="27">
        <f t="shared" si="198"/>
        <v>0</v>
      </c>
      <c r="AH1524" s="27">
        <v>20369</v>
      </c>
      <c r="AI1524" s="29">
        <f t="shared" si="196"/>
        <v>263557112.62</v>
      </c>
    </row>
    <row r="1525" spans="1:35" ht="30" x14ac:dyDescent="0.25">
      <c r="A1525" s="11" t="s">
        <v>1215</v>
      </c>
      <c r="B1525" s="10" t="s">
        <v>2409</v>
      </c>
      <c r="C1525" s="10" t="s">
        <v>1631</v>
      </c>
      <c r="D1525" s="10"/>
      <c r="E1525" s="10" t="s">
        <v>971</v>
      </c>
      <c r="F1525" s="10" t="s">
        <v>1640</v>
      </c>
      <c r="G1525" s="10">
        <v>281199520.07999998</v>
      </c>
      <c r="H1525" s="10">
        <v>0</v>
      </c>
      <c r="I1525" s="10">
        <v>0</v>
      </c>
      <c r="J1525" s="10">
        <v>0</v>
      </c>
      <c r="K1525" s="10">
        <f t="shared" si="197"/>
        <v>281199520.07999998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f t="shared" si="191"/>
        <v>281199520.07999998</v>
      </c>
      <c r="W1525" s="29">
        <v>281199520.07999998</v>
      </c>
      <c r="X1525" s="29">
        <f t="shared" si="192"/>
        <v>0</v>
      </c>
      <c r="Y1525" s="29">
        <f t="shared" si="193"/>
        <v>0</v>
      </c>
      <c r="Z1525" s="29">
        <f t="shared" si="194"/>
        <v>281199520.07999998</v>
      </c>
      <c r="AA1525" s="27">
        <v>0</v>
      </c>
      <c r="AB1525" s="29">
        <f t="shared" si="195"/>
        <v>281199520.07999998</v>
      </c>
      <c r="AC1525" s="28">
        <v>0</v>
      </c>
      <c r="AD1525" s="28">
        <v>0</v>
      </c>
      <c r="AE1525" s="28"/>
      <c r="AF1525" s="27">
        <v>0</v>
      </c>
      <c r="AG1525" s="27">
        <f t="shared" si="198"/>
        <v>0</v>
      </c>
      <c r="AH1525" s="27">
        <v>21633</v>
      </c>
      <c r="AI1525" s="29">
        <f t="shared" si="196"/>
        <v>281221153.07999998</v>
      </c>
    </row>
    <row r="1526" spans="1:35" ht="30" x14ac:dyDescent="0.25">
      <c r="A1526" s="11" t="s">
        <v>1215</v>
      </c>
      <c r="B1526" s="10" t="s">
        <v>2409</v>
      </c>
      <c r="C1526" s="10" t="s">
        <v>1631</v>
      </c>
      <c r="D1526" s="10"/>
      <c r="E1526" s="10" t="s">
        <v>972</v>
      </c>
      <c r="F1526" s="10" t="s">
        <v>1641</v>
      </c>
      <c r="G1526" s="10">
        <v>114596752.29000001</v>
      </c>
      <c r="H1526" s="10">
        <v>0</v>
      </c>
      <c r="I1526" s="10">
        <v>0</v>
      </c>
      <c r="J1526" s="10">
        <v>0</v>
      </c>
      <c r="K1526" s="10">
        <f t="shared" si="197"/>
        <v>114596752.29000001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f t="shared" ref="V1526:V1589" si="199">+K1526+M1526+N1526+L1526+O1526+P1526+Q1526</f>
        <v>114596752.29000001</v>
      </c>
      <c r="W1526" s="29">
        <v>114596752.29000001</v>
      </c>
      <c r="X1526" s="29">
        <f t="shared" ref="X1526:X1589" si="200">+M1526+Q1526+S1526</f>
        <v>0</v>
      </c>
      <c r="Y1526" s="29">
        <f t="shared" ref="Y1526:Y1589" si="201">+H1526+I1526+J1526+N1526+O1526+P1526+R1526+U1526</f>
        <v>0</v>
      </c>
      <c r="Z1526" s="29">
        <f t="shared" ref="Z1526:Z1589" si="202">+W1526+X1526+Y1526</f>
        <v>114596752.29000001</v>
      </c>
      <c r="AA1526" s="27">
        <v>0</v>
      </c>
      <c r="AB1526" s="29">
        <f t="shared" ref="AB1526:AB1589" si="203">+Z1526-AA1526</f>
        <v>114596752.29000001</v>
      </c>
      <c r="AC1526" s="28">
        <v>0</v>
      </c>
      <c r="AD1526" s="28">
        <v>0</v>
      </c>
      <c r="AE1526" s="28"/>
      <c r="AF1526" s="27">
        <v>0</v>
      </c>
      <c r="AG1526" s="27">
        <f t="shared" si="198"/>
        <v>0</v>
      </c>
      <c r="AH1526" s="27">
        <v>9072</v>
      </c>
      <c r="AI1526" s="29">
        <f t="shared" ref="AI1526:AI1589" si="204">+AB1526+AG1526+AH1526</f>
        <v>114605824.29000001</v>
      </c>
    </row>
    <row r="1527" spans="1:35" ht="30" x14ac:dyDescent="0.25">
      <c r="A1527" s="11" t="s">
        <v>1215</v>
      </c>
      <c r="B1527" s="10" t="s">
        <v>2409</v>
      </c>
      <c r="C1527" s="10" t="s">
        <v>1631</v>
      </c>
      <c r="D1527" s="10"/>
      <c r="E1527" s="10" t="s">
        <v>267</v>
      </c>
      <c r="F1527" s="10" t="s">
        <v>1642</v>
      </c>
      <c r="G1527" s="10">
        <v>329849388.60000002</v>
      </c>
      <c r="H1527" s="10">
        <v>0</v>
      </c>
      <c r="I1527" s="10">
        <v>0</v>
      </c>
      <c r="J1527" s="10">
        <v>0</v>
      </c>
      <c r="K1527" s="10">
        <f t="shared" si="197"/>
        <v>329849388.60000002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f t="shared" si="199"/>
        <v>329849388.60000002</v>
      </c>
      <c r="W1527" s="29">
        <v>329849388.60000002</v>
      </c>
      <c r="X1527" s="29">
        <f t="shared" si="200"/>
        <v>0</v>
      </c>
      <c r="Y1527" s="29">
        <f t="shared" si="201"/>
        <v>0</v>
      </c>
      <c r="Z1527" s="29">
        <f t="shared" si="202"/>
        <v>329849388.60000002</v>
      </c>
      <c r="AA1527" s="27">
        <v>0</v>
      </c>
      <c r="AB1527" s="29">
        <f t="shared" si="203"/>
        <v>329849388.60000002</v>
      </c>
      <c r="AC1527" s="28">
        <v>0</v>
      </c>
      <c r="AD1527" s="28">
        <v>0</v>
      </c>
      <c r="AE1527" s="28"/>
      <c r="AF1527" s="27">
        <v>0</v>
      </c>
      <c r="AG1527" s="27">
        <f t="shared" si="198"/>
        <v>0</v>
      </c>
      <c r="AH1527" s="27">
        <v>25325</v>
      </c>
      <c r="AI1527" s="29">
        <f t="shared" si="204"/>
        <v>329874713.60000002</v>
      </c>
    </row>
    <row r="1528" spans="1:35" ht="30" x14ac:dyDescent="0.25">
      <c r="A1528" s="11" t="s">
        <v>1215</v>
      </c>
      <c r="B1528" s="10" t="s">
        <v>2409</v>
      </c>
      <c r="C1528" s="10" t="s">
        <v>1631</v>
      </c>
      <c r="D1528" s="10"/>
      <c r="E1528" s="10" t="s">
        <v>973</v>
      </c>
      <c r="F1528" s="10" t="s">
        <v>1643</v>
      </c>
      <c r="G1528" s="10">
        <v>221518820.53999999</v>
      </c>
      <c r="H1528" s="10">
        <v>0</v>
      </c>
      <c r="I1528" s="10">
        <v>0</v>
      </c>
      <c r="J1528" s="10">
        <v>0</v>
      </c>
      <c r="K1528" s="10">
        <f t="shared" si="197"/>
        <v>221518820.53999999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f t="shared" si="199"/>
        <v>221518820.53999999</v>
      </c>
      <c r="W1528" s="29">
        <v>221518820.53999999</v>
      </c>
      <c r="X1528" s="29">
        <f t="shared" si="200"/>
        <v>0</v>
      </c>
      <c r="Y1528" s="29">
        <f t="shared" si="201"/>
        <v>0</v>
      </c>
      <c r="Z1528" s="29">
        <f t="shared" si="202"/>
        <v>221518820.53999999</v>
      </c>
      <c r="AA1528" s="27">
        <v>0</v>
      </c>
      <c r="AB1528" s="29">
        <f t="shared" si="203"/>
        <v>221518820.53999999</v>
      </c>
      <c r="AC1528" s="28">
        <v>0</v>
      </c>
      <c r="AD1528" s="28">
        <v>0</v>
      </c>
      <c r="AE1528" s="28"/>
      <c r="AF1528" s="27">
        <v>0</v>
      </c>
      <c r="AG1528" s="27">
        <f t="shared" si="198"/>
        <v>0</v>
      </c>
      <c r="AH1528" s="27">
        <v>17191</v>
      </c>
      <c r="AI1528" s="29">
        <f t="shared" si="204"/>
        <v>221536011.53999999</v>
      </c>
    </row>
    <row r="1529" spans="1:35" ht="30" x14ac:dyDescent="0.25">
      <c r="A1529" s="11" t="s">
        <v>1215</v>
      </c>
      <c r="B1529" s="10" t="s">
        <v>2409</v>
      </c>
      <c r="C1529" s="10" t="s">
        <v>1631</v>
      </c>
      <c r="D1529" s="10"/>
      <c r="E1529" s="10" t="s">
        <v>268</v>
      </c>
      <c r="F1529" s="10" t="s">
        <v>1644</v>
      </c>
      <c r="G1529" s="10">
        <v>719441880.20000005</v>
      </c>
      <c r="H1529" s="10">
        <v>0</v>
      </c>
      <c r="I1529" s="10">
        <v>0</v>
      </c>
      <c r="J1529" s="10">
        <v>0</v>
      </c>
      <c r="K1529" s="10">
        <f t="shared" si="197"/>
        <v>719441880.20000005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f t="shared" si="199"/>
        <v>719441880.20000005</v>
      </c>
      <c r="W1529" s="29">
        <v>719441880.20000005</v>
      </c>
      <c r="X1529" s="29">
        <f t="shared" si="200"/>
        <v>0</v>
      </c>
      <c r="Y1529" s="29">
        <f t="shared" si="201"/>
        <v>0</v>
      </c>
      <c r="Z1529" s="29">
        <f t="shared" si="202"/>
        <v>719441880.20000005</v>
      </c>
      <c r="AA1529" s="27">
        <v>0</v>
      </c>
      <c r="AB1529" s="29">
        <f t="shared" si="203"/>
        <v>719441880.20000005</v>
      </c>
      <c r="AC1529" s="28">
        <v>0</v>
      </c>
      <c r="AD1529" s="28">
        <v>0</v>
      </c>
      <c r="AE1529" s="28"/>
      <c r="AF1529" s="27">
        <v>0</v>
      </c>
      <c r="AG1529" s="27">
        <f t="shared" si="198"/>
        <v>0</v>
      </c>
      <c r="AH1529" s="27">
        <v>32429</v>
      </c>
      <c r="AI1529" s="29">
        <f t="shared" si="204"/>
        <v>719474309.20000005</v>
      </c>
    </row>
    <row r="1530" spans="1:35" ht="30" x14ac:dyDescent="0.25">
      <c r="A1530" s="11" t="s">
        <v>1215</v>
      </c>
      <c r="B1530" s="10" t="s">
        <v>2409</v>
      </c>
      <c r="C1530" s="10" t="s">
        <v>1631</v>
      </c>
      <c r="D1530" s="10"/>
      <c r="E1530" s="10" t="s">
        <v>974</v>
      </c>
      <c r="F1530" s="10" t="s">
        <v>1645</v>
      </c>
      <c r="G1530" s="10">
        <v>289056126.70999998</v>
      </c>
      <c r="H1530" s="10">
        <v>0</v>
      </c>
      <c r="I1530" s="10">
        <v>0</v>
      </c>
      <c r="J1530" s="10">
        <v>0</v>
      </c>
      <c r="K1530" s="10">
        <f t="shared" si="197"/>
        <v>289056126.70999998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f t="shared" si="199"/>
        <v>289056126.70999998</v>
      </c>
      <c r="W1530" s="29">
        <v>289056126.70999998</v>
      </c>
      <c r="X1530" s="29">
        <f t="shared" si="200"/>
        <v>0</v>
      </c>
      <c r="Y1530" s="29">
        <f t="shared" si="201"/>
        <v>0</v>
      </c>
      <c r="Z1530" s="29">
        <f t="shared" si="202"/>
        <v>289056126.70999998</v>
      </c>
      <c r="AA1530" s="27">
        <v>0</v>
      </c>
      <c r="AB1530" s="29">
        <f t="shared" si="203"/>
        <v>289056126.70999998</v>
      </c>
      <c r="AC1530" s="28">
        <v>0</v>
      </c>
      <c r="AD1530" s="28">
        <v>0</v>
      </c>
      <c r="AE1530" s="28"/>
      <c r="AF1530" s="27">
        <v>0</v>
      </c>
      <c r="AG1530" s="27">
        <f t="shared" si="198"/>
        <v>0</v>
      </c>
      <c r="AH1530" s="27">
        <v>22218</v>
      </c>
      <c r="AI1530" s="29">
        <f t="shared" si="204"/>
        <v>289078344.70999998</v>
      </c>
    </row>
    <row r="1531" spans="1:35" ht="30" x14ac:dyDescent="0.25">
      <c r="A1531" s="11" t="s">
        <v>1215</v>
      </c>
      <c r="B1531" s="10" t="s">
        <v>2409</v>
      </c>
      <c r="C1531" s="10" t="s">
        <v>1631</v>
      </c>
      <c r="D1531" s="10"/>
      <c r="E1531" s="10" t="s">
        <v>975</v>
      </c>
      <c r="F1531" s="10" t="s">
        <v>1646</v>
      </c>
      <c r="G1531" s="10">
        <v>169038168.36000001</v>
      </c>
      <c r="H1531" s="10">
        <v>0</v>
      </c>
      <c r="I1531" s="10">
        <v>0</v>
      </c>
      <c r="J1531" s="10">
        <v>0</v>
      </c>
      <c r="K1531" s="10">
        <f t="shared" si="197"/>
        <v>169038168.36000001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f t="shared" si="199"/>
        <v>169038168.36000001</v>
      </c>
      <c r="W1531" s="29">
        <v>169038168.36000001</v>
      </c>
      <c r="X1531" s="29">
        <f t="shared" si="200"/>
        <v>0</v>
      </c>
      <c r="Y1531" s="29">
        <f t="shared" si="201"/>
        <v>0</v>
      </c>
      <c r="Z1531" s="29">
        <f t="shared" si="202"/>
        <v>169038168.36000001</v>
      </c>
      <c r="AA1531" s="27">
        <v>0</v>
      </c>
      <c r="AB1531" s="29">
        <f t="shared" si="203"/>
        <v>169038168.36000001</v>
      </c>
      <c r="AC1531" s="28">
        <v>0</v>
      </c>
      <c r="AD1531" s="28">
        <v>0</v>
      </c>
      <c r="AE1531" s="28"/>
      <c r="AF1531" s="27">
        <v>0</v>
      </c>
      <c r="AG1531" s="27">
        <f t="shared" si="198"/>
        <v>0</v>
      </c>
      <c r="AH1531" s="27">
        <v>13024</v>
      </c>
      <c r="AI1531" s="29">
        <f t="shared" si="204"/>
        <v>169051192.36000001</v>
      </c>
    </row>
    <row r="1532" spans="1:35" ht="30" x14ac:dyDescent="0.25">
      <c r="A1532" s="11" t="s">
        <v>1215</v>
      </c>
      <c r="B1532" s="10" t="s">
        <v>2409</v>
      </c>
      <c r="C1532" s="10" t="s">
        <v>1631</v>
      </c>
      <c r="D1532" s="10"/>
      <c r="E1532" s="10" t="s">
        <v>976</v>
      </c>
      <c r="F1532" s="10" t="s">
        <v>1405</v>
      </c>
      <c r="G1532" s="10">
        <v>177232613.06999999</v>
      </c>
      <c r="H1532" s="10">
        <v>0</v>
      </c>
      <c r="I1532" s="10">
        <v>0</v>
      </c>
      <c r="J1532" s="10">
        <v>0</v>
      </c>
      <c r="K1532" s="10">
        <f t="shared" si="197"/>
        <v>177232613.06999999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f t="shared" si="199"/>
        <v>177232613.06999999</v>
      </c>
      <c r="W1532" s="29">
        <v>177232613.06999999</v>
      </c>
      <c r="X1532" s="29">
        <f t="shared" si="200"/>
        <v>0</v>
      </c>
      <c r="Y1532" s="29">
        <f t="shared" si="201"/>
        <v>0</v>
      </c>
      <c r="Z1532" s="29">
        <f t="shared" si="202"/>
        <v>177232613.06999999</v>
      </c>
      <c r="AA1532" s="27">
        <v>0</v>
      </c>
      <c r="AB1532" s="29">
        <f t="shared" si="203"/>
        <v>177232613.06999999</v>
      </c>
      <c r="AC1532" s="28">
        <v>0</v>
      </c>
      <c r="AD1532" s="28">
        <v>0</v>
      </c>
      <c r="AE1532" s="28"/>
      <c r="AF1532" s="27">
        <v>0</v>
      </c>
      <c r="AG1532" s="27">
        <f t="shared" si="198"/>
        <v>0</v>
      </c>
      <c r="AH1532" s="27">
        <v>13690</v>
      </c>
      <c r="AI1532" s="29">
        <f t="shared" si="204"/>
        <v>177246303.06999999</v>
      </c>
    </row>
    <row r="1533" spans="1:35" ht="30" x14ac:dyDescent="0.25">
      <c r="A1533" s="11" t="s">
        <v>1215</v>
      </c>
      <c r="B1533" s="10" t="s">
        <v>2410</v>
      </c>
      <c r="C1533" s="10" t="s">
        <v>1647</v>
      </c>
      <c r="D1533" s="10"/>
      <c r="E1533" s="10" t="s">
        <v>270</v>
      </c>
      <c r="F1533" s="10" t="s">
        <v>1647</v>
      </c>
      <c r="G1533" s="10">
        <v>0</v>
      </c>
      <c r="H1533" s="10">
        <v>0</v>
      </c>
      <c r="I1533" s="10">
        <v>0</v>
      </c>
      <c r="J1533" s="10">
        <v>0</v>
      </c>
      <c r="K1533" s="10">
        <f t="shared" si="197"/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f t="shared" si="199"/>
        <v>0</v>
      </c>
      <c r="W1533" s="29">
        <v>0</v>
      </c>
      <c r="X1533" s="29">
        <f t="shared" si="200"/>
        <v>0</v>
      </c>
      <c r="Y1533" s="29">
        <f t="shared" si="201"/>
        <v>0</v>
      </c>
      <c r="Z1533" s="29">
        <f t="shared" si="202"/>
        <v>0</v>
      </c>
      <c r="AA1533" s="27">
        <v>0</v>
      </c>
      <c r="AB1533" s="29">
        <f t="shared" si="203"/>
        <v>0</v>
      </c>
      <c r="AC1533" s="28">
        <v>0</v>
      </c>
      <c r="AD1533" s="28">
        <v>0</v>
      </c>
      <c r="AE1533" s="28"/>
      <c r="AF1533" s="27">
        <v>0</v>
      </c>
      <c r="AG1533" s="27">
        <f t="shared" si="198"/>
        <v>0</v>
      </c>
      <c r="AH1533" s="27">
        <v>0</v>
      </c>
      <c r="AI1533" s="29">
        <f t="shared" si="204"/>
        <v>0</v>
      </c>
    </row>
    <row r="1534" spans="1:35" ht="30" x14ac:dyDescent="0.25">
      <c r="A1534" s="11" t="s">
        <v>1215</v>
      </c>
      <c r="B1534" s="10" t="s">
        <v>2410</v>
      </c>
      <c r="C1534" s="10" t="s">
        <v>1647</v>
      </c>
      <c r="D1534" s="10"/>
      <c r="E1534" s="10" t="s">
        <v>271</v>
      </c>
      <c r="F1534" s="10" t="s">
        <v>1648</v>
      </c>
      <c r="G1534" s="10">
        <v>0</v>
      </c>
      <c r="H1534" s="10">
        <v>0</v>
      </c>
      <c r="I1534" s="10">
        <v>0</v>
      </c>
      <c r="J1534" s="10">
        <v>0</v>
      </c>
      <c r="K1534" s="10">
        <f t="shared" si="197"/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f t="shared" si="199"/>
        <v>0</v>
      </c>
      <c r="W1534" s="29">
        <v>0</v>
      </c>
      <c r="X1534" s="29">
        <f t="shared" si="200"/>
        <v>0</v>
      </c>
      <c r="Y1534" s="29">
        <f t="shared" si="201"/>
        <v>0</v>
      </c>
      <c r="Z1534" s="29">
        <f t="shared" si="202"/>
        <v>0</v>
      </c>
      <c r="AA1534" s="27">
        <v>0</v>
      </c>
      <c r="AB1534" s="29">
        <f t="shared" si="203"/>
        <v>0</v>
      </c>
      <c r="AC1534" s="28">
        <v>0</v>
      </c>
      <c r="AD1534" s="28">
        <v>0</v>
      </c>
      <c r="AE1534" s="28"/>
      <c r="AF1534" s="27">
        <v>0</v>
      </c>
      <c r="AG1534" s="27">
        <f t="shared" si="198"/>
        <v>0</v>
      </c>
      <c r="AH1534" s="27">
        <v>0</v>
      </c>
      <c r="AI1534" s="29">
        <f t="shared" si="204"/>
        <v>0</v>
      </c>
    </row>
    <row r="1535" spans="1:35" ht="30" x14ac:dyDescent="0.25">
      <c r="A1535" s="11" t="s">
        <v>1215</v>
      </c>
      <c r="B1535" s="10" t="s">
        <v>2410</v>
      </c>
      <c r="C1535" s="10" t="s">
        <v>1647</v>
      </c>
      <c r="D1535" s="10"/>
      <c r="E1535" s="10" t="s">
        <v>272</v>
      </c>
      <c r="F1535" s="10" t="s">
        <v>1649</v>
      </c>
      <c r="G1535" s="10">
        <v>288740700.07999998</v>
      </c>
      <c r="H1535" s="10">
        <v>0</v>
      </c>
      <c r="I1535" s="10">
        <v>0</v>
      </c>
      <c r="J1535" s="10">
        <v>0</v>
      </c>
      <c r="K1535" s="10">
        <f t="shared" ref="K1535:K1598" si="205">SUM(G1535:J1535)</f>
        <v>288740700.07999998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f t="shared" si="199"/>
        <v>288740700.07999998</v>
      </c>
      <c r="W1535" s="29">
        <v>288740700.07999998</v>
      </c>
      <c r="X1535" s="29">
        <f t="shared" si="200"/>
        <v>0</v>
      </c>
      <c r="Y1535" s="29">
        <f t="shared" si="201"/>
        <v>0</v>
      </c>
      <c r="Z1535" s="29">
        <f t="shared" si="202"/>
        <v>288740700.07999998</v>
      </c>
      <c r="AA1535" s="27">
        <v>0</v>
      </c>
      <c r="AB1535" s="29">
        <f t="shared" si="203"/>
        <v>288740700.07999998</v>
      </c>
      <c r="AC1535" s="28">
        <v>0</v>
      </c>
      <c r="AD1535" s="28">
        <v>0</v>
      </c>
      <c r="AE1535" s="28"/>
      <c r="AF1535" s="27">
        <v>0</v>
      </c>
      <c r="AG1535" s="27">
        <f t="shared" si="198"/>
        <v>0</v>
      </c>
      <c r="AH1535" s="27">
        <v>22447</v>
      </c>
      <c r="AI1535" s="29">
        <f t="shared" si="204"/>
        <v>288763147.07999998</v>
      </c>
    </row>
    <row r="1536" spans="1:35" ht="30" x14ac:dyDescent="0.25">
      <c r="A1536" s="11" t="s">
        <v>1215</v>
      </c>
      <c r="B1536" s="10" t="s">
        <v>2410</v>
      </c>
      <c r="C1536" s="10" t="s">
        <v>1647</v>
      </c>
      <c r="D1536" s="10"/>
      <c r="E1536" s="10" t="s">
        <v>977</v>
      </c>
      <c r="F1536" s="10" t="s">
        <v>1303</v>
      </c>
      <c r="G1536" s="10">
        <v>273366807.31</v>
      </c>
      <c r="H1536" s="10">
        <v>0</v>
      </c>
      <c r="I1536" s="10">
        <v>0</v>
      </c>
      <c r="J1536" s="10">
        <v>0</v>
      </c>
      <c r="K1536" s="10">
        <f t="shared" si="205"/>
        <v>273366807.31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f t="shared" si="199"/>
        <v>273366807.31</v>
      </c>
      <c r="W1536" s="29">
        <v>273366807.31</v>
      </c>
      <c r="X1536" s="29">
        <f t="shared" si="200"/>
        <v>0</v>
      </c>
      <c r="Y1536" s="29">
        <f t="shared" si="201"/>
        <v>0</v>
      </c>
      <c r="Z1536" s="29">
        <f t="shared" si="202"/>
        <v>273366807.31</v>
      </c>
      <c r="AA1536" s="27">
        <v>0</v>
      </c>
      <c r="AB1536" s="29">
        <f t="shared" si="203"/>
        <v>273366807.31</v>
      </c>
      <c r="AC1536" s="28">
        <v>0</v>
      </c>
      <c r="AD1536" s="28">
        <v>0</v>
      </c>
      <c r="AE1536" s="28"/>
      <c r="AF1536" s="27">
        <v>0</v>
      </c>
      <c r="AG1536" s="27">
        <f t="shared" si="198"/>
        <v>0</v>
      </c>
      <c r="AH1536" s="27">
        <v>20998</v>
      </c>
      <c r="AI1536" s="29">
        <f t="shared" si="204"/>
        <v>273387805.31</v>
      </c>
    </row>
    <row r="1537" spans="1:35" ht="30" x14ac:dyDescent="0.25">
      <c r="A1537" s="11" t="s">
        <v>1215</v>
      </c>
      <c r="B1537" s="10" t="s">
        <v>2410</v>
      </c>
      <c r="C1537" s="10" t="s">
        <v>1647</v>
      </c>
      <c r="D1537" s="10"/>
      <c r="E1537" s="10" t="s">
        <v>273</v>
      </c>
      <c r="F1537" s="10" t="s">
        <v>1650</v>
      </c>
      <c r="G1537" s="10">
        <v>258747363.90000001</v>
      </c>
      <c r="H1537" s="10">
        <v>0</v>
      </c>
      <c r="I1537" s="10">
        <v>0</v>
      </c>
      <c r="J1537" s="10">
        <v>0</v>
      </c>
      <c r="K1537" s="10">
        <f t="shared" si="205"/>
        <v>258747363.90000001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f t="shared" si="199"/>
        <v>258747363.90000001</v>
      </c>
      <c r="W1537" s="29">
        <v>258747363.90000001</v>
      </c>
      <c r="X1537" s="29">
        <f t="shared" si="200"/>
        <v>0</v>
      </c>
      <c r="Y1537" s="29">
        <f t="shared" si="201"/>
        <v>0</v>
      </c>
      <c r="Z1537" s="29">
        <f t="shared" si="202"/>
        <v>258747363.90000001</v>
      </c>
      <c r="AA1537" s="27">
        <v>0</v>
      </c>
      <c r="AB1537" s="29">
        <f t="shared" si="203"/>
        <v>258747363.90000001</v>
      </c>
      <c r="AC1537" s="28">
        <v>0</v>
      </c>
      <c r="AD1537" s="28">
        <v>0</v>
      </c>
      <c r="AE1537" s="28"/>
      <c r="AF1537" s="27">
        <v>0</v>
      </c>
      <c r="AG1537" s="27">
        <f t="shared" si="198"/>
        <v>0</v>
      </c>
      <c r="AH1537" s="27">
        <v>17724</v>
      </c>
      <c r="AI1537" s="29">
        <f t="shared" si="204"/>
        <v>258765087.90000001</v>
      </c>
    </row>
    <row r="1538" spans="1:35" ht="30" x14ac:dyDescent="0.25">
      <c r="A1538" s="11" t="s">
        <v>1215</v>
      </c>
      <c r="B1538" s="10" t="s">
        <v>2410</v>
      </c>
      <c r="C1538" s="10" t="s">
        <v>1647</v>
      </c>
      <c r="D1538" s="10"/>
      <c r="E1538" s="10" t="s">
        <v>274</v>
      </c>
      <c r="F1538" s="10" t="s">
        <v>1437</v>
      </c>
      <c r="G1538" s="10">
        <v>438705955</v>
      </c>
      <c r="H1538" s="10">
        <v>0</v>
      </c>
      <c r="I1538" s="10">
        <v>0</v>
      </c>
      <c r="J1538" s="10">
        <v>0</v>
      </c>
      <c r="K1538" s="10">
        <f t="shared" si="205"/>
        <v>438705955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f t="shared" si="199"/>
        <v>438705955</v>
      </c>
      <c r="W1538" s="29">
        <v>438705955</v>
      </c>
      <c r="X1538" s="29">
        <f t="shared" si="200"/>
        <v>0</v>
      </c>
      <c r="Y1538" s="29">
        <f t="shared" si="201"/>
        <v>0</v>
      </c>
      <c r="Z1538" s="29">
        <f t="shared" si="202"/>
        <v>438705955</v>
      </c>
      <c r="AA1538" s="27">
        <v>0</v>
      </c>
      <c r="AB1538" s="29">
        <f t="shared" si="203"/>
        <v>438705955</v>
      </c>
      <c r="AC1538" s="28">
        <v>0</v>
      </c>
      <c r="AD1538" s="28">
        <v>0</v>
      </c>
      <c r="AE1538" s="28"/>
      <c r="AF1538" s="27">
        <v>0</v>
      </c>
      <c r="AG1538" s="27">
        <f t="shared" si="198"/>
        <v>0</v>
      </c>
      <c r="AH1538" s="27">
        <v>26388</v>
      </c>
      <c r="AI1538" s="29">
        <f t="shared" si="204"/>
        <v>438732343</v>
      </c>
    </row>
    <row r="1539" spans="1:35" ht="30" x14ac:dyDescent="0.25">
      <c r="A1539" s="11" t="s">
        <v>1215</v>
      </c>
      <c r="B1539" s="10" t="s">
        <v>2410</v>
      </c>
      <c r="C1539" s="10" t="s">
        <v>1647</v>
      </c>
      <c r="D1539" s="10"/>
      <c r="E1539" s="10" t="s">
        <v>275</v>
      </c>
      <c r="F1539" s="10" t="s">
        <v>1651</v>
      </c>
      <c r="G1539" s="10">
        <v>341423204.69999999</v>
      </c>
      <c r="H1539" s="10">
        <v>0</v>
      </c>
      <c r="I1539" s="10">
        <v>0</v>
      </c>
      <c r="J1539" s="10">
        <v>0</v>
      </c>
      <c r="K1539" s="10">
        <f t="shared" si="205"/>
        <v>341423204.69999999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f t="shared" si="199"/>
        <v>341423204.69999999</v>
      </c>
      <c r="W1539" s="29">
        <v>341423204.69999999</v>
      </c>
      <c r="X1539" s="29">
        <f t="shared" si="200"/>
        <v>0</v>
      </c>
      <c r="Y1539" s="29">
        <f t="shared" si="201"/>
        <v>0</v>
      </c>
      <c r="Z1539" s="29">
        <f t="shared" si="202"/>
        <v>341423204.69999999</v>
      </c>
      <c r="AA1539" s="27">
        <v>0</v>
      </c>
      <c r="AB1539" s="29">
        <f t="shared" si="203"/>
        <v>341423204.69999999</v>
      </c>
      <c r="AC1539" s="28">
        <v>0</v>
      </c>
      <c r="AD1539" s="28">
        <v>0</v>
      </c>
      <c r="AE1539" s="28"/>
      <c r="AF1539" s="27">
        <v>0</v>
      </c>
      <c r="AG1539" s="27">
        <f t="shared" si="198"/>
        <v>0</v>
      </c>
      <c r="AH1539" s="27">
        <v>17461</v>
      </c>
      <c r="AI1539" s="29">
        <f t="shared" si="204"/>
        <v>341440665.69999999</v>
      </c>
    </row>
    <row r="1540" spans="1:35" ht="30" x14ac:dyDescent="0.25">
      <c r="A1540" s="11" t="s">
        <v>1215</v>
      </c>
      <c r="B1540" s="10" t="s">
        <v>2410</v>
      </c>
      <c r="C1540" s="10" t="s">
        <v>1647</v>
      </c>
      <c r="D1540" s="10"/>
      <c r="E1540" s="10" t="s">
        <v>276</v>
      </c>
      <c r="F1540" s="10" t="s">
        <v>1652</v>
      </c>
      <c r="G1540" s="10">
        <v>379574846</v>
      </c>
      <c r="H1540" s="10">
        <v>0</v>
      </c>
      <c r="I1540" s="10">
        <v>0</v>
      </c>
      <c r="J1540" s="10">
        <v>0</v>
      </c>
      <c r="K1540" s="10">
        <f t="shared" si="205"/>
        <v>379574846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f t="shared" si="199"/>
        <v>379574846</v>
      </c>
      <c r="W1540" s="29">
        <v>379574846</v>
      </c>
      <c r="X1540" s="29">
        <f t="shared" si="200"/>
        <v>0</v>
      </c>
      <c r="Y1540" s="29">
        <f t="shared" si="201"/>
        <v>0</v>
      </c>
      <c r="Z1540" s="29">
        <f t="shared" si="202"/>
        <v>379574846</v>
      </c>
      <c r="AA1540" s="27">
        <v>0</v>
      </c>
      <c r="AB1540" s="29">
        <f t="shared" si="203"/>
        <v>379574846</v>
      </c>
      <c r="AC1540" s="28">
        <v>0</v>
      </c>
      <c r="AD1540" s="28">
        <v>0</v>
      </c>
      <c r="AE1540" s="28"/>
      <c r="AF1540" s="27">
        <v>0</v>
      </c>
      <c r="AG1540" s="27">
        <f t="shared" si="198"/>
        <v>0</v>
      </c>
      <c r="AH1540" s="27">
        <v>25522</v>
      </c>
      <c r="AI1540" s="29">
        <f t="shared" si="204"/>
        <v>379600368</v>
      </c>
    </row>
    <row r="1541" spans="1:35" ht="30" x14ac:dyDescent="0.25">
      <c r="A1541" s="11" t="s">
        <v>1215</v>
      </c>
      <c r="B1541" s="10" t="s">
        <v>2410</v>
      </c>
      <c r="C1541" s="10" t="s">
        <v>1647</v>
      </c>
      <c r="D1541" s="10"/>
      <c r="E1541" s="10" t="s">
        <v>277</v>
      </c>
      <c r="F1541" s="10" t="s">
        <v>1653</v>
      </c>
      <c r="G1541" s="10">
        <v>334814727.89999998</v>
      </c>
      <c r="H1541" s="10">
        <v>0</v>
      </c>
      <c r="I1541" s="10">
        <v>0</v>
      </c>
      <c r="J1541" s="10">
        <v>0</v>
      </c>
      <c r="K1541" s="10">
        <f t="shared" si="205"/>
        <v>334814727.89999998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f t="shared" si="199"/>
        <v>334814727.89999998</v>
      </c>
      <c r="W1541" s="29">
        <v>334814727.89999998</v>
      </c>
      <c r="X1541" s="29">
        <f t="shared" si="200"/>
        <v>0</v>
      </c>
      <c r="Y1541" s="29">
        <f t="shared" si="201"/>
        <v>0</v>
      </c>
      <c r="Z1541" s="29">
        <f t="shared" si="202"/>
        <v>334814727.89999998</v>
      </c>
      <c r="AA1541" s="27">
        <v>0</v>
      </c>
      <c r="AB1541" s="29">
        <f t="shared" si="203"/>
        <v>334814727.89999998</v>
      </c>
      <c r="AC1541" s="28">
        <v>0</v>
      </c>
      <c r="AD1541" s="28">
        <v>0</v>
      </c>
      <c r="AE1541" s="28"/>
      <c r="AF1541" s="27">
        <v>0</v>
      </c>
      <c r="AG1541" s="27">
        <f t="shared" si="198"/>
        <v>0</v>
      </c>
      <c r="AH1541" s="27">
        <v>25400</v>
      </c>
      <c r="AI1541" s="29">
        <f t="shared" si="204"/>
        <v>334840127.89999998</v>
      </c>
    </row>
    <row r="1542" spans="1:35" ht="30" x14ac:dyDescent="0.25">
      <c r="A1542" s="11" t="s">
        <v>1215</v>
      </c>
      <c r="B1542" s="10" t="s">
        <v>2410</v>
      </c>
      <c r="C1542" s="10" t="s">
        <v>1647</v>
      </c>
      <c r="D1542" s="10"/>
      <c r="E1542" s="10" t="s">
        <v>278</v>
      </c>
      <c r="F1542" s="10" t="s">
        <v>1654</v>
      </c>
      <c r="G1542" s="10">
        <v>282332865.14999998</v>
      </c>
      <c r="H1542" s="10">
        <v>0</v>
      </c>
      <c r="I1542" s="10">
        <v>0</v>
      </c>
      <c r="J1542" s="10">
        <v>0</v>
      </c>
      <c r="K1542" s="10">
        <f t="shared" si="205"/>
        <v>282332865.14999998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f t="shared" si="199"/>
        <v>282332865.14999998</v>
      </c>
      <c r="W1542" s="29">
        <v>282332865.14999998</v>
      </c>
      <c r="X1542" s="29">
        <f t="shared" si="200"/>
        <v>0</v>
      </c>
      <c r="Y1542" s="29">
        <f t="shared" si="201"/>
        <v>0</v>
      </c>
      <c r="Z1542" s="29">
        <f t="shared" si="202"/>
        <v>282332865.14999998</v>
      </c>
      <c r="AA1542" s="27">
        <v>0</v>
      </c>
      <c r="AB1542" s="29">
        <f t="shared" si="203"/>
        <v>282332865.14999998</v>
      </c>
      <c r="AC1542" s="28">
        <v>0</v>
      </c>
      <c r="AD1542" s="28">
        <v>0</v>
      </c>
      <c r="AE1542" s="28"/>
      <c r="AF1542" s="27">
        <v>0</v>
      </c>
      <c r="AG1542" s="27">
        <f t="shared" si="198"/>
        <v>0</v>
      </c>
      <c r="AH1542" s="27">
        <v>21822</v>
      </c>
      <c r="AI1542" s="29">
        <f t="shared" si="204"/>
        <v>282354687.14999998</v>
      </c>
    </row>
    <row r="1543" spans="1:35" ht="30" x14ac:dyDescent="0.25">
      <c r="A1543" s="11" t="s">
        <v>1215</v>
      </c>
      <c r="B1543" s="10" t="s">
        <v>2410</v>
      </c>
      <c r="C1543" s="10" t="s">
        <v>1647</v>
      </c>
      <c r="D1543" s="10"/>
      <c r="E1543" s="10" t="s">
        <v>279</v>
      </c>
      <c r="F1543" s="10" t="s">
        <v>1655</v>
      </c>
      <c r="G1543" s="10">
        <v>329223995.89999998</v>
      </c>
      <c r="H1543" s="10">
        <v>0</v>
      </c>
      <c r="I1543" s="10">
        <v>0</v>
      </c>
      <c r="J1543" s="10">
        <v>0</v>
      </c>
      <c r="K1543" s="10">
        <f t="shared" si="205"/>
        <v>329223995.89999998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f t="shared" si="199"/>
        <v>329223995.89999998</v>
      </c>
      <c r="W1543" s="29">
        <v>329223995.89999998</v>
      </c>
      <c r="X1543" s="29">
        <f t="shared" si="200"/>
        <v>0</v>
      </c>
      <c r="Y1543" s="29">
        <f t="shared" si="201"/>
        <v>0</v>
      </c>
      <c r="Z1543" s="29">
        <f t="shared" si="202"/>
        <v>329223995.89999998</v>
      </c>
      <c r="AA1543" s="27">
        <v>0</v>
      </c>
      <c r="AB1543" s="29">
        <f t="shared" si="203"/>
        <v>329223995.89999998</v>
      </c>
      <c r="AC1543" s="28">
        <v>0</v>
      </c>
      <c r="AD1543" s="28">
        <v>0</v>
      </c>
      <c r="AE1543" s="28"/>
      <c r="AF1543" s="27">
        <v>0</v>
      </c>
      <c r="AG1543" s="27">
        <f t="shared" si="198"/>
        <v>0</v>
      </c>
      <c r="AH1543" s="27">
        <v>18106</v>
      </c>
      <c r="AI1543" s="29">
        <f t="shared" si="204"/>
        <v>329242101.89999998</v>
      </c>
    </row>
    <row r="1544" spans="1:35" ht="30" x14ac:dyDescent="0.25">
      <c r="A1544" s="11" t="s">
        <v>1215</v>
      </c>
      <c r="B1544" s="10" t="s">
        <v>2410</v>
      </c>
      <c r="C1544" s="10" t="s">
        <v>1647</v>
      </c>
      <c r="D1544" s="10"/>
      <c r="E1544" s="10" t="s">
        <v>280</v>
      </c>
      <c r="F1544" s="10" t="s">
        <v>1656</v>
      </c>
      <c r="G1544" s="10">
        <v>470922155.5</v>
      </c>
      <c r="H1544" s="10">
        <v>0</v>
      </c>
      <c r="I1544" s="10">
        <v>0</v>
      </c>
      <c r="J1544" s="10">
        <v>0</v>
      </c>
      <c r="K1544" s="10">
        <f t="shared" si="205"/>
        <v>470922155.5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f t="shared" si="199"/>
        <v>470922155.5</v>
      </c>
      <c r="W1544" s="29">
        <v>470922155.5</v>
      </c>
      <c r="X1544" s="29">
        <f t="shared" si="200"/>
        <v>0</v>
      </c>
      <c r="Y1544" s="29">
        <f t="shared" si="201"/>
        <v>0</v>
      </c>
      <c r="Z1544" s="29">
        <f t="shared" si="202"/>
        <v>470922155.5</v>
      </c>
      <c r="AA1544" s="27">
        <v>0</v>
      </c>
      <c r="AB1544" s="29">
        <f t="shared" si="203"/>
        <v>470922155.5</v>
      </c>
      <c r="AC1544" s="28">
        <v>0</v>
      </c>
      <c r="AD1544" s="28">
        <v>0</v>
      </c>
      <c r="AE1544" s="28"/>
      <c r="AF1544" s="27">
        <v>0</v>
      </c>
      <c r="AG1544" s="27">
        <f t="shared" si="198"/>
        <v>0</v>
      </c>
      <c r="AH1544" s="27">
        <v>27843</v>
      </c>
      <c r="AI1544" s="29">
        <f t="shared" si="204"/>
        <v>470949998.5</v>
      </c>
    </row>
    <row r="1545" spans="1:35" ht="30" x14ac:dyDescent="0.25">
      <c r="A1545" s="11" t="s">
        <v>1215</v>
      </c>
      <c r="B1545" s="10" t="s">
        <v>2410</v>
      </c>
      <c r="C1545" s="10" t="s">
        <v>1647</v>
      </c>
      <c r="D1545" s="10"/>
      <c r="E1545" s="10" t="s">
        <v>978</v>
      </c>
      <c r="F1545" s="10" t="s">
        <v>1632</v>
      </c>
      <c r="G1545" s="10">
        <v>92553698.629999995</v>
      </c>
      <c r="H1545" s="10">
        <v>0</v>
      </c>
      <c r="I1545" s="10">
        <v>0</v>
      </c>
      <c r="J1545" s="10">
        <v>0</v>
      </c>
      <c r="K1545" s="10">
        <f t="shared" si="205"/>
        <v>92553698.629999995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f t="shared" si="199"/>
        <v>92553698.629999995</v>
      </c>
      <c r="W1545" s="29">
        <v>92553698.629999995</v>
      </c>
      <c r="X1545" s="29">
        <f t="shared" si="200"/>
        <v>0</v>
      </c>
      <c r="Y1545" s="29">
        <f t="shared" si="201"/>
        <v>0</v>
      </c>
      <c r="Z1545" s="29">
        <f t="shared" si="202"/>
        <v>92553698.629999995</v>
      </c>
      <c r="AA1545" s="27">
        <v>0</v>
      </c>
      <c r="AB1545" s="29">
        <f t="shared" si="203"/>
        <v>92553698.629999995</v>
      </c>
      <c r="AC1545" s="28">
        <v>0</v>
      </c>
      <c r="AD1545" s="28">
        <v>0</v>
      </c>
      <c r="AE1545" s="28"/>
      <c r="AF1545" s="27">
        <v>0</v>
      </c>
      <c r="AG1545" s="27">
        <f t="shared" si="198"/>
        <v>0</v>
      </c>
      <c r="AH1545" s="27">
        <v>7476</v>
      </c>
      <c r="AI1545" s="29">
        <f t="shared" si="204"/>
        <v>92561174.629999995</v>
      </c>
    </row>
    <row r="1546" spans="1:35" ht="30" x14ac:dyDescent="0.25">
      <c r="A1546" s="11" t="s">
        <v>1215</v>
      </c>
      <c r="B1546" s="10" t="s">
        <v>2410</v>
      </c>
      <c r="C1546" s="10" t="s">
        <v>1647</v>
      </c>
      <c r="D1546" s="10"/>
      <c r="E1546" s="10" t="s">
        <v>979</v>
      </c>
      <c r="F1546" s="10" t="s">
        <v>1657</v>
      </c>
      <c r="G1546" s="10">
        <v>162603351</v>
      </c>
      <c r="H1546" s="10">
        <v>0</v>
      </c>
      <c r="I1546" s="10">
        <v>0</v>
      </c>
      <c r="J1546" s="10">
        <v>0</v>
      </c>
      <c r="K1546" s="10">
        <f t="shared" si="205"/>
        <v>162603351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f t="shared" si="199"/>
        <v>162603351</v>
      </c>
      <c r="W1546" s="29">
        <v>162603351</v>
      </c>
      <c r="X1546" s="29">
        <f t="shared" si="200"/>
        <v>0</v>
      </c>
      <c r="Y1546" s="29">
        <f t="shared" si="201"/>
        <v>0</v>
      </c>
      <c r="Z1546" s="29">
        <f t="shared" si="202"/>
        <v>162603351</v>
      </c>
      <c r="AA1546" s="27">
        <v>0</v>
      </c>
      <c r="AB1546" s="29">
        <f t="shared" si="203"/>
        <v>162603351</v>
      </c>
      <c r="AC1546" s="28">
        <v>0</v>
      </c>
      <c r="AD1546" s="28">
        <v>0</v>
      </c>
      <c r="AE1546" s="28"/>
      <c r="AF1546" s="27">
        <v>0</v>
      </c>
      <c r="AG1546" s="27">
        <f t="shared" ref="AG1546:AG1609" si="206">SUM(AC1546:AF1546)</f>
        <v>0</v>
      </c>
      <c r="AH1546" s="27">
        <v>7384</v>
      </c>
      <c r="AI1546" s="29">
        <f t="shared" si="204"/>
        <v>162610735</v>
      </c>
    </row>
    <row r="1547" spans="1:35" ht="30" x14ac:dyDescent="0.25">
      <c r="A1547" s="11" t="s">
        <v>1215</v>
      </c>
      <c r="B1547" s="10" t="s">
        <v>2410</v>
      </c>
      <c r="C1547" s="10" t="s">
        <v>1647</v>
      </c>
      <c r="D1547" s="10"/>
      <c r="E1547" s="10" t="s">
        <v>281</v>
      </c>
      <c r="F1547" s="10" t="s">
        <v>1658</v>
      </c>
      <c r="G1547" s="10">
        <v>539435577.05999994</v>
      </c>
      <c r="H1547" s="10">
        <v>0</v>
      </c>
      <c r="I1547" s="10">
        <v>0</v>
      </c>
      <c r="J1547" s="10">
        <v>0</v>
      </c>
      <c r="K1547" s="10">
        <f t="shared" si="205"/>
        <v>539435577.05999994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f t="shared" si="199"/>
        <v>539435577.05999994</v>
      </c>
      <c r="W1547" s="29">
        <v>539435577.05999994</v>
      </c>
      <c r="X1547" s="29">
        <f t="shared" si="200"/>
        <v>0</v>
      </c>
      <c r="Y1547" s="29">
        <f t="shared" si="201"/>
        <v>0</v>
      </c>
      <c r="Z1547" s="29">
        <f t="shared" si="202"/>
        <v>539435577.05999994</v>
      </c>
      <c r="AA1547" s="27">
        <v>0</v>
      </c>
      <c r="AB1547" s="29">
        <f t="shared" si="203"/>
        <v>539435577.05999994</v>
      </c>
      <c r="AC1547" s="28">
        <v>0</v>
      </c>
      <c r="AD1547" s="28">
        <v>0</v>
      </c>
      <c r="AE1547" s="28"/>
      <c r="AF1547" s="27">
        <v>0</v>
      </c>
      <c r="AG1547" s="27">
        <f t="shared" si="206"/>
        <v>0</v>
      </c>
      <c r="AH1547" s="27">
        <v>41417</v>
      </c>
      <c r="AI1547" s="29">
        <f t="shared" si="204"/>
        <v>539476994.05999994</v>
      </c>
    </row>
    <row r="1548" spans="1:35" ht="30" x14ac:dyDescent="0.25">
      <c r="A1548" s="11" t="s">
        <v>1215</v>
      </c>
      <c r="B1548" s="10" t="s">
        <v>2410</v>
      </c>
      <c r="C1548" s="10" t="s">
        <v>1647</v>
      </c>
      <c r="D1548" s="10"/>
      <c r="E1548" s="10" t="s">
        <v>282</v>
      </c>
      <c r="F1548" s="10" t="s">
        <v>1659</v>
      </c>
      <c r="G1548" s="10">
        <v>320597306</v>
      </c>
      <c r="H1548" s="10">
        <v>0</v>
      </c>
      <c r="I1548" s="10">
        <v>0</v>
      </c>
      <c r="J1548" s="10">
        <v>0</v>
      </c>
      <c r="K1548" s="10">
        <f t="shared" si="205"/>
        <v>320597306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f t="shared" si="199"/>
        <v>320597306</v>
      </c>
      <c r="W1548" s="29">
        <v>320597306</v>
      </c>
      <c r="X1548" s="29">
        <f t="shared" si="200"/>
        <v>0</v>
      </c>
      <c r="Y1548" s="29">
        <f t="shared" si="201"/>
        <v>0</v>
      </c>
      <c r="Z1548" s="29">
        <f t="shared" si="202"/>
        <v>320597306</v>
      </c>
      <c r="AA1548" s="27">
        <v>0</v>
      </c>
      <c r="AB1548" s="29">
        <f t="shared" si="203"/>
        <v>320597306</v>
      </c>
      <c r="AC1548" s="28">
        <v>0</v>
      </c>
      <c r="AD1548" s="28">
        <v>0</v>
      </c>
      <c r="AE1548" s="28"/>
      <c r="AF1548" s="27">
        <v>0</v>
      </c>
      <c r="AG1548" s="27">
        <f t="shared" si="206"/>
        <v>0</v>
      </c>
      <c r="AH1548" s="27">
        <v>19313</v>
      </c>
      <c r="AI1548" s="29">
        <f t="shared" si="204"/>
        <v>320616619</v>
      </c>
    </row>
    <row r="1549" spans="1:35" ht="30" x14ac:dyDescent="0.25">
      <c r="A1549" s="11" t="s">
        <v>1215</v>
      </c>
      <c r="B1549" s="10" t="s">
        <v>2410</v>
      </c>
      <c r="C1549" s="10" t="s">
        <v>1647</v>
      </c>
      <c r="D1549" s="10"/>
      <c r="E1549" s="10" t="s">
        <v>980</v>
      </c>
      <c r="F1549" s="10" t="s">
        <v>1660</v>
      </c>
      <c r="G1549" s="10">
        <v>187719549</v>
      </c>
      <c r="H1549" s="10">
        <v>0</v>
      </c>
      <c r="I1549" s="10">
        <v>0</v>
      </c>
      <c r="J1549" s="10">
        <v>0</v>
      </c>
      <c r="K1549" s="10">
        <f t="shared" si="205"/>
        <v>187719549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f t="shared" si="199"/>
        <v>187719549</v>
      </c>
      <c r="W1549" s="29">
        <v>187719549</v>
      </c>
      <c r="X1549" s="29">
        <f t="shared" si="200"/>
        <v>0</v>
      </c>
      <c r="Y1549" s="29">
        <f t="shared" si="201"/>
        <v>0</v>
      </c>
      <c r="Z1549" s="29">
        <f t="shared" si="202"/>
        <v>187719549</v>
      </c>
      <c r="AA1549" s="27">
        <v>93651534</v>
      </c>
      <c r="AB1549" s="29">
        <f t="shared" si="203"/>
        <v>94068015</v>
      </c>
      <c r="AC1549" s="28">
        <v>0</v>
      </c>
      <c r="AD1549" s="28">
        <v>0</v>
      </c>
      <c r="AE1549" s="28"/>
      <c r="AF1549" s="27">
        <v>0</v>
      </c>
      <c r="AG1549" s="27">
        <f t="shared" si="206"/>
        <v>0</v>
      </c>
      <c r="AH1549" s="27">
        <v>14247</v>
      </c>
      <c r="AI1549" s="29">
        <f t="shared" si="204"/>
        <v>94082262</v>
      </c>
    </row>
    <row r="1550" spans="1:35" ht="30" x14ac:dyDescent="0.25">
      <c r="A1550" s="11" t="s">
        <v>1215</v>
      </c>
      <c r="B1550" s="10" t="s">
        <v>2410</v>
      </c>
      <c r="C1550" s="10" t="s">
        <v>1647</v>
      </c>
      <c r="D1550" s="10"/>
      <c r="E1550" s="10" t="s">
        <v>283</v>
      </c>
      <c r="F1550" s="10" t="s">
        <v>1661</v>
      </c>
      <c r="G1550" s="10">
        <v>183315181.50999999</v>
      </c>
      <c r="H1550" s="10">
        <v>0</v>
      </c>
      <c r="I1550" s="10">
        <v>0</v>
      </c>
      <c r="J1550" s="10">
        <v>0</v>
      </c>
      <c r="K1550" s="10">
        <f t="shared" si="205"/>
        <v>183315181.50999999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f t="shared" si="199"/>
        <v>183315181.50999999</v>
      </c>
      <c r="W1550" s="29">
        <v>183315181.50999999</v>
      </c>
      <c r="X1550" s="29">
        <f t="shared" si="200"/>
        <v>0</v>
      </c>
      <c r="Y1550" s="29">
        <f t="shared" si="201"/>
        <v>0</v>
      </c>
      <c r="Z1550" s="29">
        <f t="shared" si="202"/>
        <v>183315181.50999999</v>
      </c>
      <c r="AA1550" s="27">
        <v>0</v>
      </c>
      <c r="AB1550" s="29">
        <f t="shared" si="203"/>
        <v>183315181.50999999</v>
      </c>
      <c r="AC1550" s="28">
        <v>0</v>
      </c>
      <c r="AD1550" s="28">
        <v>0</v>
      </c>
      <c r="AE1550" s="28"/>
      <c r="AF1550" s="27">
        <v>0</v>
      </c>
      <c r="AG1550" s="27">
        <f t="shared" si="206"/>
        <v>0</v>
      </c>
      <c r="AH1550" s="27">
        <v>14425</v>
      </c>
      <c r="AI1550" s="29">
        <f t="shared" si="204"/>
        <v>183329606.50999999</v>
      </c>
    </row>
    <row r="1551" spans="1:35" ht="30" x14ac:dyDescent="0.25">
      <c r="A1551" s="11" t="s">
        <v>1215</v>
      </c>
      <c r="B1551" s="10" t="s">
        <v>2410</v>
      </c>
      <c r="C1551" s="10" t="s">
        <v>1647</v>
      </c>
      <c r="D1551" s="10"/>
      <c r="E1551" s="10" t="s">
        <v>284</v>
      </c>
      <c r="F1551" s="10" t="s">
        <v>1662</v>
      </c>
      <c r="G1551" s="10">
        <v>465497959.60000002</v>
      </c>
      <c r="H1551" s="10">
        <v>0</v>
      </c>
      <c r="I1551" s="10">
        <v>0</v>
      </c>
      <c r="J1551" s="10">
        <v>0</v>
      </c>
      <c r="K1551" s="10">
        <f t="shared" si="205"/>
        <v>465497959.60000002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f t="shared" si="199"/>
        <v>465497959.60000002</v>
      </c>
      <c r="W1551" s="29">
        <v>465497959.60000002</v>
      </c>
      <c r="X1551" s="29">
        <f t="shared" si="200"/>
        <v>0</v>
      </c>
      <c r="Y1551" s="29">
        <f t="shared" si="201"/>
        <v>0</v>
      </c>
      <c r="Z1551" s="29">
        <f t="shared" si="202"/>
        <v>465497959.60000002</v>
      </c>
      <c r="AA1551" s="27">
        <v>0</v>
      </c>
      <c r="AB1551" s="29">
        <f t="shared" si="203"/>
        <v>465497959.60000002</v>
      </c>
      <c r="AC1551" s="28">
        <v>0</v>
      </c>
      <c r="AD1551" s="28">
        <v>0</v>
      </c>
      <c r="AE1551" s="28"/>
      <c r="AF1551" s="27">
        <v>0</v>
      </c>
      <c r="AG1551" s="27">
        <f t="shared" si="206"/>
        <v>0</v>
      </c>
      <c r="AH1551" s="27">
        <v>16811</v>
      </c>
      <c r="AI1551" s="29">
        <f t="shared" si="204"/>
        <v>465514770.60000002</v>
      </c>
    </row>
    <row r="1552" spans="1:35" ht="30" x14ac:dyDescent="0.25">
      <c r="A1552" s="11" t="s">
        <v>1215</v>
      </c>
      <c r="B1552" s="10" t="s">
        <v>2410</v>
      </c>
      <c r="C1552" s="10" t="s">
        <v>1647</v>
      </c>
      <c r="D1552" s="10"/>
      <c r="E1552" s="10" t="s">
        <v>285</v>
      </c>
      <c r="F1552" s="10" t="s">
        <v>1663</v>
      </c>
      <c r="G1552" s="10">
        <v>343423823.27999997</v>
      </c>
      <c r="H1552" s="10">
        <v>0</v>
      </c>
      <c r="I1552" s="10">
        <v>0</v>
      </c>
      <c r="J1552" s="10">
        <v>0</v>
      </c>
      <c r="K1552" s="10">
        <f t="shared" si="205"/>
        <v>343423823.27999997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f t="shared" si="199"/>
        <v>343423823.27999997</v>
      </c>
      <c r="W1552" s="29">
        <v>343423823.27999997</v>
      </c>
      <c r="X1552" s="29">
        <f t="shared" si="200"/>
        <v>0</v>
      </c>
      <c r="Y1552" s="29">
        <f t="shared" si="201"/>
        <v>0</v>
      </c>
      <c r="Z1552" s="29">
        <f t="shared" si="202"/>
        <v>343423823.27999997</v>
      </c>
      <c r="AA1552" s="27">
        <v>0</v>
      </c>
      <c r="AB1552" s="29">
        <f t="shared" si="203"/>
        <v>343423823.27999997</v>
      </c>
      <c r="AC1552" s="28">
        <v>0</v>
      </c>
      <c r="AD1552" s="28">
        <v>0</v>
      </c>
      <c r="AE1552" s="28"/>
      <c r="AF1552" s="27">
        <v>0</v>
      </c>
      <c r="AG1552" s="27">
        <f t="shared" si="206"/>
        <v>0</v>
      </c>
      <c r="AH1552" s="27">
        <v>26328</v>
      </c>
      <c r="AI1552" s="29">
        <f t="shared" si="204"/>
        <v>343450151.27999997</v>
      </c>
    </row>
    <row r="1553" spans="1:35" ht="30" x14ac:dyDescent="0.25">
      <c r="A1553" s="11" t="s">
        <v>1215</v>
      </c>
      <c r="B1553" s="10" t="s">
        <v>2410</v>
      </c>
      <c r="C1553" s="10" t="s">
        <v>1647</v>
      </c>
      <c r="D1553" s="10"/>
      <c r="E1553" s="10" t="s">
        <v>286</v>
      </c>
      <c r="F1553" s="10" t="s">
        <v>1664</v>
      </c>
      <c r="G1553" s="10">
        <v>271530199.56</v>
      </c>
      <c r="H1553" s="10">
        <v>0</v>
      </c>
      <c r="I1553" s="10">
        <v>0</v>
      </c>
      <c r="J1553" s="10">
        <v>0</v>
      </c>
      <c r="K1553" s="10">
        <f t="shared" si="205"/>
        <v>271530199.56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f t="shared" si="199"/>
        <v>271530199.56</v>
      </c>
      <c r="W1553" s="29">
        <v>271530199.56</v>
      </c>
      <c r="X1553" s="29">
        <f t="shared" si="200"/>
        <v>0</v>
      </c>
      <c r="Y1553" s="29">
        <f t="shared" si="201"/>
        <v>0</v>
      </c>
      <c r="Z1553" s="29">
        <f t="shared" si="202"/>
        <v>271530199.56</v>
      </c>
      <c r="AA1553" s="27">
        <v>0</v>
      </c>
      <c r="AB1553" s="29">
        <f t="shared" si="203"/>
        <v>271530199.56</v>
      </c>
      <c r="AC1553" s="28">
        <v>0</v>
      </c>
      <c r="AD1553" s="28">
        <v>0</v>
      </c>
      <c r="AE1553" s="28"/>
      <c r="AF1553" s="27">
        <v>0</v>
      </c>
      <c r="AG1553" s="27">
        <f t="shared" si="206"/>
        <v>0</v>
      </c>
      <c r="AH1553" s="27">
        <v>20899</v>
      </c>
      <c r="AI1553" s="29">
        <f t="shared" si="204"/>
        <v>271551098.56</v>
      </c>
    </row>
    <row r="1554" spans="1:35" ht="30" x14ac:dyDescent="0.25">
      <c r="A1554" s="11" t="s">
        <v>1215</v>
      </c>
      <c r="B1554" s="10" t="s">
        <v>2410</v>
      </c>
      <c r="C1554" s="10" t="s">
        <v>1647</v>
      </c>
      <c r="D1554" s="10"/>
      <c r="E1554" s="10" t="s">
        <v>287</v>
      </c>
      <c r="F1554" s="10" t="s">
        <v>1665</v>
      </c>
      <c r="G1554" s="10">
        <v>420358960.5</v>
      </c>
      <c r="H1554" s="10">
        <v>0</v>
      </c>
      <c r="I1554" s="10">
        <v>0</v>
      </c>
      <c r="J1554" s="10">
        <v>0</v>
      </c>
      <c r="K1554" s="10">
        <f t="shared" si="205"/>
        <v>420358960.5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f t="shared" si="199"/>
        <v>420358960.5</v>
      </c>
      <c r="W1554" s="29">
        <v>420358960.5</v>
      </c>
      <c r="X1554" s="29">
        <f t="shared" si="200"/>
        <v>0</v>
      </c>
      <c r="Y1554" s="29">
        <f t="shared" si="201"/>
        <v>0</v>
      </c>
      <c r="Z1554" s="29">
        <f t="shared" si="202"/>
        <v>420358960.5</v>
      </c>
      <c r="AA1554" s="27">
        <v>0</v>
      </c>
      <c r="AB1554" s="29">
        <f t="shared" si="203"/>
        <v>420358960.5</v>
      </c>
      <c r="AC1554" s="28">
        <v>0</v>
      </c>
      <c r="AD1554" s="28">
        <v>0</v>
      </c>
      <c r="AE1554" s="28"/>
      <c r="AF1554" s="27">
        <v>0</v>
      </c>
      <c r="AG1554" s="27">
        <f t="shared" si="206"/>
        <v>0</v>
      </c>
      <c r="AH1554" s="27">
        <v>13041</v>
      </c>
      <c r="AI1554" s="29">
        <f t="shared" si="204"/>
        <v>420372001.5</v>
      </c>
    </row>
    <row r="1555" spans="1:35" ht="30" x14ac:dyDescent="0.25">
      <c r="A1555" s="11" t="s">
        <v>1215</v>
      </c>
      <c r="B1555" s="10" t="s">
        <v>2410</v>
      </c>
      <c r="C1555" s="10" t="s">
        <v>1647</v>
      </c>
      <c r="D1555" s="10"/>
      <c r="E1555" s="10" t="s">
        <v>288</v>
      </c>
      <c r="F1555" s="10" t="s">
        <v>1460</v>
      </c>
      <c r="G1555" s="10">
        <v>339817066.32999998</v>
      </c>
      <c r="H1555" s="10">
        <v>0</v>
      </c>
      <c r="I1555" s="10">
        <v>0</v>
      </c>
      <c r="J1555" s="10">
        <v>0</v>
      </c>
      <c r="K1555" s="10">
        <f t="shared" si="205"/>
        <v>339817066.32999998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f t="shared" si="199"/>
        <v>339817066.32999998</v>
      </c>
      <c r="W1555" s="29">
        <v>339817066.32999998</v>
      </c>
      <c r="X1555" s="29">
        <f t="shared" si="200"/>
        <v>0</v>
      </c>
      <c r="Y1555" s="29">
        <f t="shared" si="201"/>
        <v>0</v>
      </c>
      <c r="Z1555" s="29">
        <f t="shared" si="202"/>
        <v>339817066.32999998</v>
      </c>
      <c r="AA1555" s="27">
        <v>0</v>
      </c>
      <c r="AB1555" s="29">
        <f t="shared" si="203"/>
        <v>339817066.32999998</v>
      </c>
      <c r="AC1555" s="28">
        <v>0</v>
      </c>
      <c r="AD1555" s="28">
        <v>0</v>
      </c>
      <c r="AE1555" s="28"/>
      <c r="AF1555" s="27">
        <v>0</v>
      </c>
      <c r="AG1555" s="27">
        <f t="shared" si="206"/>
        <v>0</v>
      </c>
      <c r="AH1555" s="27">
        <v>27014</v>
      </c>
      <c r="AI1555" s="29">
        <f t="shared" si="204"/>
        <v>339844080.32999998</v>
      </c>
    </row>
    <row r="1556" spans="1:35" ht="30" x14ac:dyDescent="0.25">
      <c r="A1556" s="11" t="s">
        <v>1215</v>
      </c>
      <c r="B1556" s="10" t="s">
        <v>2410</v>
      </c>
      <c r="C1556" s="10" t="s">
        <v>1647</v>
      </c>
      <c r="D1556" s="10"/>
      <c r="E1556" s="10" t="s">
        <v>981</v>
      </c>
      <c r="F1556" s="10" t="s">
        <v>1666</v>
      </c>
      <c r="G1556" s="10">
        <v>99049491.439999998</v>
      </c>
      <c r="H1556" s="10">
        <v>0</v>
      </c>
      <c r="I1556" s="10">
        <v>0</v>
      </c>
      <c r="J1556" s="10">
        <v>0</v>
      </c>
      <c r="K1556" s="10">
        <f t="shared" si="205"/>
        <v>99049491.439999998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f t="shared" si="199"/>
        <v>99049491.439999998</v>
      </c>
      <c r="W1556" s="29">
        <v>99049491.439999998</v>
      </c>
      <c r="X1556" s="29">
        <f t="shared" si="200"/>
        <v>0</v>
      </c>
      <c r="Y1556" s="29">
        <f t="shared" si="201"/>
        <v>0</v>
      </c>
      <c r="Z1556" s="29">
        <f t="shared" si="202"/>
        <v>99049491.439999998</v>
      </c>
      <c r="AA1556" s="27">
        <v>0</v>
      </c>
      <c r="AB1556" s="29">
        <f t="shared" si="203"/>
        <v>99049491.439999998</v>
      </c>
      <c r="AC1556" s="28">
        <v>0</v>
      </c>
      <c r="AD1556" s="28">
        <v>0</v>
      </c>
      <c r="AE1556" s="28"/>
      <c r="AF1556" s="27">
        <v>0</v>
      </c>
      <c r="AG1556" s="27">
        <f t="shared" si="206"/>
        <v>0</v>
      </c>
      <c r="AH1556" s="27">
        <v>7629</v>
      </c>
      <c r="AI1556" s="29">
        <f t="shared" si="204"/>
        <v>99057120.439999998</v>
      </c>
    </row>
    <row r="1557" spans="1:35" ht="30" x14ac:dyDescent="0.25">
      <c r="A1557" s="11" t="s">
        <v>1215</v>
      </c>
      <c r="B1557" s="10" t="s">
        <v>2410</v>
      </c>
      <c r="C1557" s="10" t="s">
        <v>1647</v>
      </c>
      <c r="D1557" s="10"/>
      <c r="E1557" s="10" t="s">
        <v>289</v>
      </c>
      <c r="F1557" s="10" t="s">
        <v>1667</v>
      </c>
      <c r="G1557" s="10">
        <v>359878062.39999998</v>
      </c>
      <c r="H1557" s="10">
        <v>0</v>
      </c>
      <c r="I1557" s="10">
        <v>0</v>
      </c>
      <c r="J1557" s="10">
        <v>0</v>
      </c>
      <c r="K1557" s="10">
        <f t="shared" si="205"/>
        <v>359878062.39999998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f t="shared" si="199"/>
        <v>359878062.39999998</v>
      </c>
      <c r="W1557" s="29">
        <v>359878062.39999998</v>
      </c>
      <c r="X1557" s="29">
        <f t="shared" si="200"/>
        <v>0</v>
      </c>
      <c r="Y1557" s="29">
        <f t="shared" si="201"/>
        <v>0</v>
      </c>
      <c r="Z1557" s="29">
        <f t="shared" si="202"/>
        <v>359878062.39999998</v>
      </c>
      <c r="AA1557" s="27">
        <v>0</v>
      </c>
      <c r="AB1557" s="29">
        <f t="shared" si="203"/>
        <v>359878062.39999998</v>
      </c>
      <c r="AC1557" s="28">
        <v>0</v>
      </c>
      <c r="AD1557" s="28">
        <v>0</v>
      </c>
      <c r="AE1557" s="28"/>
      <c r="AF1557" s="27">
        <v>0</v>
      </c>
      <c r="AG1557" s="27">
        <f t="shared" si="206"/>
        <v>0</v>
      </c>
      <c r="AH1557" s="27">
        <v>25120</v>
      </c>
      <c r="AI1557" s="29">
        <f t="shared" si="204"/>
        <v>359903182.39999998</v>
      </c>
    </row>
    <row r="1558" spans="1:35" ht="30" x14ac:dyDescent="0.25">
      <c r="A1558" s="11" t="s">
        <v>1215</v>
      </c>
      <c r="B1558" s="10" t="s">
        <v>2410</v>
      </c>
      <c r="C1558" s="10" t="s">
        <v>1647</v>
      </c>
      <c r="D1558" s="10"/>
      <c r="E1558" s="10" t="s">
        <v>290</v>
      </c>
      <c r="F1558" s="10" t="s">
        <v>1668</v>
      </c>
      <c r="G1558" s="10">
        <v>286101179.25999999</v>
      </c>
      <c r="H1558" s="10">
        <v>0</v>
      </c>
      <c r="I1558" s="10">
        <v>0</v>
      </c>
      <c r="J1558" s="10">
        <v>0</v>
      </c>
      <c r="K1558" s="10">
        <f t="shared" si="205"/>
        <v>286101179.25999999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f t="shared" si="199"/>
        <v>286101179.25999999</v>
      </c>
      <c r="W1558" s="29">
        <v>286101179.25999999</v>
      </c>
      <c r="X1558" s="29">
        <f t="shared" si="200"/>
        <v>0</v>
      </c>
      <c r="Y1558" s="29">
        <f t="shared" si="201"/>
        <v>0</v>
      </c>
      <c r="Z1558" s="29">
        <f t="shared" si="202"/>
        <v>286101179.25999999</v>
      </c>
      <c r="AA1558" s="27">
        <v>0</v>
      </c>
      <c r="AB1558" s="29">
        <f t="shared" si="203"/>
        <v>286101179.25999999</v>
      </c>
      <c r="AC1558" s="28">
        <v>0</v>
      </c>
      <c r="AD1558" s="28">
        <v>0</v>
      </c>
      <c r="AE1558" s="28"/>
      <c r="AF1558" s="27">
        <v>0</v>
      </c>
      <c r="AG1558" s="27">
        <f t="shared" si="206"/>
        <v>0</v>
      </c>
      <c r="AH1558" s="27">
        <v>22362</v>
      </c>
      <c r="AI1558" s="29">
        <f t="shared" si="204"/>
        <v>286123541.25999999</v>
      </c>
    </row>
    <row r="1559" spans="1:35" ht="30" x14ac:dyDescent="0.25">
      <c r="A1559" s="11" t="s">
        <v>1215</v>
      </c>
      <c r="B1559" s="10" t="s">
        <v>2410</v>
      </c>
      <c r="C1559" s="10" t="s">
        <v>1647</v>
      </c>
      <c r="D1559" s="10"/>
      <c r="E1559" s="10" t="s">
        <v>982</v>
      </c>
      <c r="F1559" s="10" t="s">
        <v>1669</v>
      </c>
      <c r="G1559" s="10">
        <v>167894455.96000001</v>
      </c>
      <c r="H1559" s="10">
        <v>0</v>
      </c>
      <c r="I1559" s="10">
        <v>0</v>
      </c>
      <c r="J1559" s="10">
        <v>0</v>
      </c>
      <c r="K1559" s="10">
        <f t="shared" si="205"/>
        <v>167894455.96000001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f t="shared" si="199"/>
        <v>167894455.96000001</v>
      </c>
      <c r="W1559" s="29">
        <v>167894455.96000001</v>
      </c>
      <c r="X1559" s="29">
        <f t="shared" si="200"/>
        <v>0</v>
      </c>
      <c r="Y1559" s="29">
        <f t="shared" si="201"/>
        <v>0</v>
      </c>
      <c r="Z1559" s="29">
        <f t="shared" si="202"/>
        <v>167894455.96000001</v>
      </c>
      <c r="AA1559" s="27">
        <v>0</v>
      </c>
      <c r="AB1559" s="29">
        <f t="shared" si="203"/>
        <v>167894455.96000001</v>
      </c>
      <c r="AC1559" s="28">
        <v>0</v>
      </c>
      <c r="AD1559" s="28">
        <v>0</v>
      </c>
      <c r="AE1559" s="28"/>
      <c r="AF1559" s="27">
        <v>0</v>
      </c>
      <c r="AG1559" s="27">
        <f t="shared" si="206"/>
        <v>0</v>
      </c>
      <c r="AH1559" s="27">
        <v>13151</v>
      </c>
      <c r="AI1559" s="29">
        <f t="shared" si="204"/>
        <v>167907606.96000001</v>
      </c>
    </row>
    <row r="1560" spans="1:35" ht="30" x14ac:dyDescent="0.25">
      <c r="A1560" s="11" t="s">
        <v>1215</v>
      </c>
      <c r="B1560" s="10" t="s">
        <v>2410</v>
      </c>
      <c r="C1560" s="10" t="s">
        <v>1647</v>
      </c>
      <c r="D1560" s="10"/>
      <c r="E1560" s="10" t="s">
        <v>983</v>
      </c>
      <c r="F1560" s="10" t="s">
        <v>1670</v>
      </c>
      <c r="G1560" s="10">
        <v>455242021.19999999</v>
      </c>
      <c r="H1560" s="10">
        <v>0</v>
      </c>
      <c r="I1560" s="10">
        <v>0</v>
      </c>
      <c r="J1560" s="10">
        <v>0</v>
      </c>
      <c r="K1560" s="10">
        <f t="shared" si="205"/>
        <v>455242021.19999999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f t="shared" si="199"/>
        <v>455242021.19999999</v>
      </c>
      <c r="W1560" s="29">
        <v>455242021.19999999</v>
      </c>
      <c r="X1560" s="29">
        <f t="shared" si="200"/>
        <v>0</v>
      </c>
      <c r="Y1560" s="29">
        <f t="shared" si="201"/>
        <v>0</v>
      </c>
      <c r="Z1560" s="29">
        <f t="shared" si="202"/>
        <v>455242021.19999999</v>
      </c>
      <c r="AA1560" s="27">
        <v>0</v>
      </c>
      <c r="AB1560" s="29">
        <f t="shared" si="203"/>
        <v>455242021.19999999</v>
      </c>
      <c r="AC1560" s="28">
        <v>0</v>
      </c>
      <c r="AD1560" s="28">
        <v>0</v>
      </c>
      <c r="AE1560" s="28"/>
      <c r="AF1560" s="27">
        <v>0</v>
      </c>
      <c r="AG1560" s="27">
        <f t="shared" si="206"/>
        <v>0</v>
      </c>
      <c r="AH1560" s="27">
        <v>18105</v>
      </c>
      <c r="AI1560" s="29">
        <f t="shared" si="204"/>
        <v>455260126.19999999</v>
      </c>
    </row>
    <row r="1561" spans="1:35" ht="30" x14ac:dyDescent="0.25">
      <c r="A1561" s="11" t="s">
        <v>1215</v>
      </c>
      <c r="B1561" s="10" t="s">
        <v>2410</v>
      </c>
      <c r="C1561" s="10" t="s">
        <v>1647</v>
      </c>
      <c r="D1561" s="10"/>
      <c r="E1561" s="10" t="s">
        <v>291</v>
      </c>
      <c r="F1561" s="10" t="s">
        <v>1671</v>
      </c>
      <c r="G1561" s="10">
        <v>231814271.19999999</v>
      </c>
      <c r="H1561" s="10">
        <v>0</v>
      </c>
      <c r="I1561" s="10">
        <v>0</v>
      </c>
      <c r="J1561" s="10">
        <v>0</v>
      </c>
      <c r="K1561" s="10">
        <f t="shared" si="205"/>
        <v>231814271.19999999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f t="shared" si="199"/>
        <v>231814271.19999999</v>
      </c>
      <c r="W1561" s="29">
        <v>231814271.19999999</v>
      </c>
      <c r="X1561" s="29">
        <f t="shared" si="200"/>
        <v>0</v>
      </c>
      <c r="Y1561" s="29">
        <f t="shared" si="201"/>
        <v>0</v>
      </c>
      <c r="Z1561" s="29">
        <f t="shared" si="202"/>
        <v>231814271.19999999</v>
      </c>
      <c r="AA1561" s="27">
        <v>0</v>
      </c>
      <c r="AB1561" s="29">
        <f t="shared" si="203"/>
        <v>231814271.19999999</v>
      </c>
      <c r="AC1561" s="28">
        <v>0</v>
      </c>
      <c r="AD1561" s="28">
        <v>0</v>
      </c>
      <c r="AE1561" s="28"/>
      <c r="AF1561" s="27">
        <v>0</v>
      </c>
      <c r="AG1561" s="27">
        <f t="shared" si="206"/>
        <v>0</v>
      </c>
      <c r="AH1561" s="27">
        <v>13176</v>
      </c>
      <c r="AI1561" s="29">
        <f t="shared" si="204"/>
        <v>231827447.19999999</v>
      </c>
    </row>
    <row r="1562" spans="1:35" ht="30" x14ac:dyDescent="0.25">
      <c r="A1562" s="11" t="s">
        <v>1215</v>
      </c>
      <c r="B1562" s="10" t="s">
        <v>2410</v>
      </c>
      <c r="C1562" s="10" t="s">
        <v>1647</v>
      </c>
      <c r="D1562" s="10"/>
      <c r="E1562" s="10" t="s">
        <v>292</v>
      </c>
      <c r="F1562" s="10" t="s">
        <v>1672</v>
      </c>
      <c r="G1562" s="10">
        <v>208560422.62</v>
      </c>
      <c r="H1562" s="10">
        <v>0</v>
      </c>
      <c r="I1562" s="10">
        <v>0</v>
      </c>
      <c r="J1562" s="10">
        <v>0</v>
      </c>
      <c r="K1562" s="10">
        <f t="shared" si="205"/>
        <v>208560422.62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f t="shared" si="199"/>
        <v>208560422.62</v>
      </c>
      <c r="W1562" s="29">
        <v>208560422.62</v>
      </c>
      <c r="X1562" s="29">
        <f t="shared" si="200"/>
        <v>0</v>
      </c>
      <c r="Y1562" s="29">
        <f t="shared" si="201"/>
        <v>0</v>
      </c>
      <c r="Z1562" s="29">
        <f t="shared" si="202"/>
        <v>208560422.62</v>
      </c>
      <c r="AA1562" s="27">
        <v>0</v>
      </c>
      <c r="AB1562" s="29">
        <f t="shared" si="203"/>
        <v>208560422.62</v>
      </c>
      <c r="AC1562" s="28">
        <v>0</v>
      </c>
      <c r="AD1562" s="28">
        <v>0</v>
      </c>
      <c r="AE1562" s="28"/>
      <c r="AF1562" s="27">
        <v>0</v>
      </c>
      <c r="AG1562" s="27">
        <f t="shared" si="206"/>
        <v>0</v>
      </c>
      <c r="AH1562" s="27">
        <v>16559</v>
      </c>
      <c r="AI1562" s="29">
        <f t="shared" si="204"/>
        <v>208576981.62</v>
      </c>
    </row>
    <row r="1563" spans="1:35" ht="30" x14ac:dyDescent="0.25">
      <c r="A1563" s="11" t="s">
        <v>1215</v>
      </c>
      <c r="B1563" s="10" t="s">
        <v>2410</v>
      </c>
      <c r="C1563" s="10" t="s">
        <v>1647</v>
      </c>
      <c r="D1563" s="10"/>
      <c r="E1563" s="10" t="s">
        <v>293</v>
      </c>
      <c r="F1563" s="10" t="s">
        <v>1673</v>
      </c>
      <c r="G1563" s="10">
        <v>167336150.22999999</v>
      </c>
      <c r="H1563" s="10">
        <v>0</v>
      </c>
      <c r="I1563" s="10">
        <v>0</v>
      </c>
      <c r="J1563" s="10">
        <v>0</v>
      </c>
      <c r="K1563" s="10">
        <f t="shared" si="205"/>
        <v>167336150.22999999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f t="shared" si="199"/>
        <v>167336150.22999999</v>
      </c>
      <c r="W1563" s="29">
        <v>167336150.22999999</v>
      </c>
      <c r="X1563" s="29">
        <f t="shared" si="200"/>
        <v>0</v>
      </c>
      <c r="Y1563" s="29">
        <f t="shared" si="201"/>
        <v>0</v>
      </c>
      <c r="Z1563" s="29">
        <f t="shared" si="202"/>
        <v>167336150.22999999</v>
      </c>
      <c r="AA1563" s="27">
        <v>0</v>
      </c>
      <c r="AB1563" s="29">
        <f t="shared" si="203"/>
        <v>167336150.22999999</v>
      </c>
      <c r="AC1563" s="28">
        <v>0</v>
      </c>
      <c r="AD1563" s="28">
        <v>0</v>
      </c>
      <c r="AE1563" s="28"/>
      <c r="AF1563" s="27">
        <v>0</v>
      </c>
      <c r="AG1563" s="27">
        <f t="shared" si="206"/>
        <v>0</v>
      </c>
      <c r="AH1563" s="27">
        <v>12920</v>
      </c>
      <c r="AI1563" s="29">
        <f t="shared" si="204"/>
        <v>167349070.22999999</v>
      </c>
    </row>
    <row r="1564" spans="1:35" ht="30" x14ac:dyDescent="0.25">
      <c r="A1564" s="11" t="s">
        <v>1215</v>
      </c>
      <c r="B1564" s="10" t="s">
        <v>2410</v>
      </c>
      <c r="C1564" s="10" t="s">
        <v>1647</v>
      </c>
      <c r="D1564" s="10"/>
      <c r="E1564" s="10" t="s">
        <v>984</v>
      </c>
      <c r="F1564" s="10" t="s">
        <v>1674</v>
      </c>
      <c r="G1564" s="10">
        <v>141725843.30000001</v>
      </c>
      <c r="H1564" s="10">
        <v>0</v>
      </c>
      <c r="I1564" s="10">
        <v>0</v>
      </c>
      <c r="J1564" s="10">
        <v>0</v>
      </c>
      <c r="K1564" s="10">
        <f t="shared" si="205"/>
        <v>141725843.30000001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f t="shared" si="199"/>
        <v>141725843.30000001</v>
      </c>
      <c r="W1564" s="29">
        <v>141725843.30000001</v>
      </c>
      <c r="X1564" s="29">
        <f t="shared" si="200"/>
        <v>0</v>
      </c>
      <c r="Y1564" s="29">
        <f t="shared" si="201"/>
        <v>0</v>
      </c>
      <c r="Z1564" s="29">
        <f t="shared" si="202"/>
        <v>141725843.30000001</v>
      </c>
      <c r="AA1564" s="27">
        <v>0</v>
      </c>
      <c r="AB1564" s="29">
        <f t="shared" si="203"/>
        <v>141725843.30000001</v>
      </c>
      <c r="AC1564" s="28">
        <v>0</v>
      </c>
      <c r="AD1564" s="28">
        <v>0</v>
      </c>
      <c r="AE1564" s="28"/>
      <c r="AF1564" s="27">
        <v>0</v>
      </c>
      <c r="AG1564" s="27">
        <f t="shared" si="206"/>
        <v>0</v>
      </c>
      <c r="AH1564" s="27">
        <v>11699</v>
      </c>
      <c r="AI1564" s="29">
        <f t="shared" si="204"/>
        <v>141737542.30000001</v>
      </c>
    </row>
    <row r="1565" spans="1:35" ht="30" x14ac:dyDescent="0.25">
      <c r="A1565" s="11" t="s">
        <v>1215</v>
      </c>
      <c r="B1565" s="10" t="s">
        <v>2410</v>
      </c>
      <c r="C1565" s="10" t="s">
        <v>1647</v>
      </c>
      <c r="D1565" s="10"/>
      <c r="E1565" s="10" t="s">
        <v>294</v>
      </c>
      <c r="F1565" s="10" t="s">
        <v>1675</v>
      </c>
      <c r="G1565" s="10">
        <v>472559603.80000001</v>
      </c>
      <c r="H1565" s="10">
        <v>0</v>
      </c>
      <c r="I1565" s="10">
        <v>0</v>
      </c>
      <c r="J1565" s="10">
        <v>0</v>
      </c>
      <c r="K1565" s="10">
        <f t="shared" si="205"/>
        <v>472559603.80000001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f t="shared" si="199"/>
        <v>472559603.80000001</v>
      </c>
      <c r="W1565" s="29">
        <v>472559603.80000001</v>
      </c>
      <c r="X1565" s="29">
        <f t="shared" si="200"/>
        <v>0</v>
      </c>
      <c r="Y1565" s="29">
        <f t="shared" si="201"/>
        <v>0</v>
      </c>
      <c r="Z1565" s="29">
        <f t="shared" si="202"/>
        <v>472559603.80000001</v>
      </c>
      <c r="AA1565" s="27">
        <v>0</v>
      </c>
      <c r="AB1565" s="29">
        <f t="shared" si="203"/>
        <v>472559603.80000001</v>
      </c>
      <c r="AC1565" s="28">
        <v>0</v>
      </c>
      <c r="AD1565" s="28">
        <v>0</v>
      </c>
      <c r="AE1565" s="28"/>
      <c r="AF1565" s="27">
        <v>0</v>
      </c>
      <c r="AG1565" s="27">
        <f t="shared" si="206"/>
        <v>0</v>
      </c>
      <c r="AH1565" s="27">
        <v>25327</v>
      </c>
      <c r="AI1565" s="29">
        <f t="shared" si="204"/>
        <v>472584930.80000001</v>
      </c>
    </row>
    <row r="1566" spans="1:35" ht="30" x14ac:dyDescent="0.25">
      <c r="A1566" s="11" t="s">
        <v>1215</v>
      </c>
      <c r="B1566" s="10" t="s">
        <v>2410</v>
      </c>
      <c r="C1566" s="10" t="s">
        <v>1647</v>
      </c>
      <c r="D1566" s="10"/>
      <c r="E1566" s="10" t="s">
        <v>985</v>
      </c>
      <c r="F1566" s="10" t="s">
        <v>1474</v>
      </c>
      <c r="G1566" s="10">
        <v>185556376.66999999</v>
      </c>
      <c r="H1566" s="10">
        <v>0</v>
      </c>
      <c r="I1566" s="10">
        <v>0</v>
      </c>
      <c r="J1566" s="10">
        <v>0</v>
      </c>
      <c r="K1566" s="10">
        <f t="shared" si="205"/>
        <v>185556376.66999999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f t="shared" si="199"/>
        <v>185556376.66999999</v>
      </c>
      <c r="W1566" s="29">
        <v>185556376.66999999</v>
      </c>
      <c r="X1566" s="29">
        <f t="shared" si="200"/>
        <v>0</v>
      </c>
      <c r="Y1566" s="29">
        <f t="shared" si="201"/>
        <v>0</v>
      </c>
      <c r="Z1566" s="29">
        <f t="shared" si="202"/>
        <v>185556376.66999999</v>
      </c>
      <c r="AA1566" s="27">
        <v>0</v>
      </c>
      <c r="AB1566" s="29">
        <f t="shared" si="203"/>
        <v>185556376.66999999</v>
      </c>
      <c r="AC1566" s="28">
        <v>0</v>
      </c>
      <c r="AD1566" s="28">
        <v>0</v>
      </c>
      <c r="AE1566" s="28"/>
      <c r="AF1566" s="27">
        <v>0</v>
      </c>
      <c r="AG1566" s="27">
        <f t="shared" si="206"/>
        <v>0</v>
      </c>
      <c r="AH1566" s="27">
        <v>14259</v>
      </c>
      <c r="AI1566" s="29">
        <f t="shared" si="204"/>
        <v>185570635.66999999</v>
      </c>
    </row>
    <row r="1567" spans="1:35" ht="30" x14ac:dyDescent="0.25">
      <c r="A1567" s="11" t="s">
        <v>1215</v>
      </c>
      <c r="B1567" s="10" t="s">
        <v>2410</v>
      </c>
      <c r="C1567" s="10" t="s">
        <v>1647</v>
      </c>
      <c r="D1567" s="10"/>
      <c r="E1567" s="10" t="s">
        <v>986</v>
      </c>
      <c r="F1567" s="10" t="s">
        <v>1676</v>
      </c>
      <c r="G1567" s="10">
        <v>320047469.19999999</v>
      </c>
      <c r="H1567" s="10">
        <v>0</v>
      </c>
      <c r="I1567" s="10">
        <v>0</v>
      </c>
      <c r="J1567" s="10">
        <v>0</v>
      </c>
      <c r="K1567" s="10">
        <f t="shared" si="205"/>
        <v>320047469.19999999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f t="shared" si="199"/>
        <v>320047469.19999999</v>
      </c>
      <c r="W1567" s="29">
        <v>320047469.19999999</v>
      </c>
      <c r="X1567" s="29">
        <f t="shared" si="200"/>
        <v>0</v>
      </c>
      <c r="Y1567" s="29">
        <f t="shared" si="201"/>
        <v>0</v>
      </c>
      <c r="Z1567" s="29">
        <f t="shared" si="202"/>
        <v>320047469.19999999</v>
      </c>
      <c r="AA1567" s="27">
        <v>0</v>
      </c>
      <c r="AB1567" s="29">
        <f t="shared" si="203"/>
        <v>320047469.19999999</v>
      </c>
      <c r="AC1567" s="28">
        <v>0</v>
      </c>
      <c r="AD1567" s="28">
        <v>0</v>
      </c>
      <c r="AE1567" s="28"/>
      <c r="AF1567" s="27">
        <v>0</v>
      </c>
      <c r="AG1567" s="27">
        <f t="shared" si="206"/>
        <v>0</v>
      </c>
      <c r="AH1567" s="27">
        <v>17943</v>
      </c>
      <c r="AI1567" s="29">
        <f t="shared" si="204"/>
        <v>320065412.19999999</v>
      </c>
    </row>
    <row r="1568" spans="1:35" ht="30" x14ac:dyDescent="0.25">
      <c r="A1568" s="11" t="s">
        <v>1215</v>
      </c>
      <c r="B1568" s="10" t="s">
        <v>2410</v>
      </c>
      <c r="C1568" s="10" t="s">
        <v>1647</v>
      </c>
      <c r="D1568" s="10"/>
      <c r="E1568" s="10" t="s">
        <v>295</v>
      </c>
      <c r="F1568" s="10" t="s">
        <v>1677</v>
      </c>
      <c r="G1568" s="10">
        <v>180177591.31999999</v>
      </c>
      <c r="H1568" s="10">
        <v>0</v>
      </c>
      <c r="I1568" s="10">
        <v>0</v>
      </c>
      <c r="J1568" s="10">
        <v>0</v>
      </c>
      <c r="K1568" s="10">
        <f t="shared" si="205"/>
        <v>180177591.31999999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f t="shared" si="199"/>
        <v>180177591.31999999</v>
      </c>
      <c r="W1568" s="29">
        <v>180177591.31999999</v>
      </c>
      <c r="X1568" s="29">
        <f t="shared" si="200"/>
        <v>0</v>
      </c>
      <c r="Y1568" s="29">
        <f t="shared" si="201"/>
        <v>0</v>
      </c>
      <c r="Z1568" s="29">
        <f t="shared" si="202"/>
        <v>180177591.31999999</v>
      </c>
      <c r="AA1568" s="27">
        <v>0</v>
      </c>
      <c r="AB1568" s="29">
        <f t="shared" si="203"/>
        <v>180177591.31999999</v>
      </c>
      <c r="AC1568" s="28">
        <v>0</v>
      </c>
      <c r="AD1568" s="28">
        <v>0</v>
      </c>
      <c r="AE1568" s="28"/>
      <c r="AF1568" s="27">
        <v>0</v>
      </c>
      <c r="AG1568" s="27">
        <f t="shared" si="206"/>
        <v>0</v>
      </c>
      <c r="AH1568" s="27">
        <v>14228</v>
      </c>
      <c r="AI1568" s="29">
        <f t="shared" si="204"/>
        <v>180191819.31999999</v>
      </c>
    </row>
    <row r="1569" spans="1:35" ht="30" x14ac:dyDescent="0.25">
      <c r="A1569" s="11" t="s">
        <v>1215</v>
      </c>
      <c r="B1569" s="10" t="s">
        <v>2410</v>
      </c>
      <c r="C1569" s="10" t="s">
        <v>1647</v>
      </c>
      <c r="D1569" s="10"/>
      <c r="E1569" s="10" t="s">
        <v>296</v>
      </c>
      <c r="F1569" s="10" t="s">
        <v>1678</v>
      </c>
      <c r="G1569" s="10">
        <v>332459513.86000001</v>
      </c>
      <c r="H1569" s="10">
        <v>0</v>
      </c>
      <c r="I1569" s="10">
        <v>0</v>
      </c>
      <c r="J1569" s="10">
        <v>0</v>
      </c>
      <c r="K1569" s="10">
        <f t="shared" si="205"/>
        <v>332459513.86000001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f t="shared" si="199"/>
        <v>332459513.86000001</v>
      </c>
      <c r="W1569" s="29">
        <v>332459513.86000001</v>
      </c>
      <c r="X1569" s="29">
        <f t="shared" si="200"/>
        <v>0</v>
      </c>
      <c r="Y1569" s="29">
        <f t="shared" si="201"/>
        <v>0</v>
      </c>
      <c r="Z1569" s="29">
        <f t="shared" si="202"/>
        <v>332459513.86000001</v>
      </c>
      <c r="AA1569" s="27">
        <v>0</v>
      </c>
      <c r="AB1569" s="29">
        <f t="shared" si="203"/>
        <v>332459513.86000001</v>
      </c>
      <c r="AC1569" s="28">
        <v>0</v>
      </c>
      <c r="AD1569" s="28">
        <v>0</v>
      </c>
      <c r="AE1569" s="28"/>
      <c r="AF1569" s="27">
        <v>0</v>
      </c>
      <c r="AG1569" s="27">
        <f t="shared" si="206"/>
        <v>0</v>
      </c>
      <c r="AH1569" s="27">
        <v>25654</v>
      </c>
      <c r="AI1569" s="29">
        <f t="shared" si="204"/>
        <v>332485167.86000001</v>
      </c>
    </row>
    <row r="1570" spans="1:35" ht="30" x14ac:dyDescent="0.25">
      <c r="A1570" s="11" t="s">
        <v>1215</v>
      </c>
      <c r="B1570" s="10" t="s">
        <v>2410</v>
      </c>
      <c r="C1570" s="10" t="s">
        <v>1647</v>
      </c>
      <c r="D1570" s="10"/>
      <c r="E1570" s="10" t="s">
        <v>987</v>
      </c>
      <c r="F1570" s="10" t="s">
        <v>1679</v>
      </c>
      <c r="G1570" s="10">
        <v>231738707.5</v>
      </c>
      <c r="H1570" s="10">
        <v>0</v>
      </c>
      <c r="I1570" s="10">
        <v>0</v>
      </c>
      <c r="J1570" s="10">
        <v>0</v>
      </c>
      <c r="K1570" s="10">
        <f t="shared" si="205"/>
        <v>231738707.5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f t="shared" si="199"/>
        <v>231738707.5</v>
      </c>
      <c r="W1570" s="29">
        <v>231738707.5</v>
      </c>
      <c r="X1570" s="29">
        <f t="shared" si="200"/>
        <v>0</v>
      </c>
      <c r="Y1570" s="29">
        <f t="shared" si="201"/>
        <v>0</v>
      </c>
      <c r="Z1570" s="29">
        <f t="shared" si="202"/>
        <v>231738707.5</v>
      </c>
      <c r="AA1570" s="27">
        <v>0</v>
      </c>
      <c r="AB1570" s="29">
        <f t="shared" si="203"/>
        <v>231738707.5</v>
      </c>
      <c r="AC1570" s="28">
        <v>0</v>
      </c>
      <c r="AD1570" s="28">
        <v>0</v>
      </c>
      <c r="AE1570" s="28"/>
      <c r="AF1570" s="27">
        <v>0</v>
      </c>
      <c r="AG1570" s="27">
        <f t="shared" si="206"/>
        <v>0</v>
      </c>
      <c r="AH1570" s="27">
        <v>17989</v>
      </c>
      <c r="AI1570" s="29">
        <f t="shared" si="204"/>
        <v>231756696.5</v>
      </c>
    </row>
    <row r="1571" spans="1:35" ht="30" x14ac:dyDescent="0.25">
      <c r="A1571" s="11" t="s">
        <v>1215</v>
      </c>
      <c r="B1571" s="10" t="s">
        <v>2410</v>
      </c>
      <c r="C1571" s="10" t="s">
        <v>1647</v>
      </c>
      <c r="D1571" s="10"/>
      <c r="E1571" s="10" t="s">
        <v>297</v>
      </c>
      <c r="F1571" s="10" t="s">
        <v>1680</v>
      </c>
      <c r="G1571" s="10">
        <v>349622334.10000002</v>
      </c>
      <c r="H1571" s="10">
        <v>0</v>
      </c>
      <c r="I1571" s="10">
        <v>0</v>
      </c>
      <c r="J1571" s="10">
        <v>0</v>
      </c>
      <c r="K1571" s="10">
        <f t="shared" si="205"/>
        <v>349622334.10000002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f t="shared" si="199"/>
        <v>349622334.10000002</v>
      </c>
      <c r="W1571" s="29">
        <v>349622334.10000002</v>
      </c>
      <c r="X1571" s="29">
        <f t="shared" si="200"/>
        <v>0</v>
      </c>
      <c r="Y1571" s="29">
        <f t="shared" si="201"/>
        <v>0</v>
      </c>
      <c r="Z1571" s="29">
        <f t="shared" si="202"/>
        <v>349622334.10000002</v>
      </c>
      <c r="AA1571" s="27">
        <v>0</v>
      </c>
      <c r="AB1571" s="29">
        <f t="shared" si="203"/>
        <v>349622334.10000002</v>
      </c>
      <c r="AC1571" s="28">
        <v>0</v>
      </c>
      <c r="AD1571" s="28">
        <v>0</v>
      </c>
      <c r="AE1571" s="28"/>
      <c r="AF1571" s="27">
        <v>0</v>
      </c>
      <c r="AG1571" s="27">
        <f t="shared" si="206"/>
        <v>0</v>
      </c>
      <c r="AH1571" s="27">
        <v>19946</v>
      </c>
      <c r="AI1571" s="29">
        <f t="shared" si="204"/>
        <v>349642280.10000002</v>
      </c>
    </row>
    <row r="1572" spans="1:35" ht="30" x14ac:dyDescent="0.25">
      <c r="A1572" s="11" t="s">
        <v>1215</v>
      </c>
      <c r="B1572" s="10" t="s">
        <v>2410</v>
      </c>
      <c r="C1572" s="10" t="s">
        <v>1647</v>
      </c>
      <c r="D1572" s="10"/>
      <c r="E1572" s="10" t="s">
        <v>298</v>
      </c>
      <c r="F1572" s="10" t="s">
        <v>1681</v>
      </c>
      <c r="G1572" s="10">
        <v>501432610.49000001</v>
      </c>
      <c r="H1572" s="10">
        <v>0</v>
      </c>
      <c r="I1572" s="10">
        <v>0</v>
      </c>
      <c r="J1572" s="10">
        <v>0</v>
      </c>
      <c r="K1572" s="10">
        <f t="shared" si="205"/>
        <v>501432610.49000001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f t="shared" si="199"/>
        <v>501432610.49000001</v>
      </c>
      <c r="W1572" s="29">
        <v>501432610.49000001</v>
      </c>
      <c r="X1572" s="29">
        <f t="shared" si="200"/>
        <v>0</v>
      </c>
      <c r="Y1572" s="29">
        <f t="shared" si="201"/>
        <v>0</v>
      </c>
      <c r="Z1572" s="29">
        <f t="shared" si="202"/>
        <v>501432610.49000001</v>
      </c>
      <c r="AA1572" s="27">
        <v>0</v>
      </c>
      <c r="AB1572" s="29">
        <f t="shared" si="203"/>
        <v>501432610.49000001</v>
      </c>
      <c r="AC1572" s="28">
        <v>0</v>
      </c>
      <c r="AD1572" s="28">
        <v>0</v>
      </c>
      <c r="AE1572" s="28"/>
      <c r="AF1572" s="27">
        <v>0</v>
      </c>
      <c r="AG1572" s="27">
        <f t="shared" si="206"/>
        <v>0</v>
      </c>
      <c r="AH1572" s="27">
        <v>38467</v>
      </c>
      <c r="AI1572" s="29">
        <f t="shared" si="204"/>
        <v>501471077.49000001</v>
      </c>
    </row>
    <row r="1573" spans="1:35" ht="30" x14ac:dyDescent="0.25">
      <c r="A1573" s="11" t="s">
        <v>1215</v>
      </c>
      <c r="B1573" s="10" t="s">
        <v>2410</v>
      </c>
      <c r="C1573" s="10" t="s">
        <v>1647</v>
      </c>
      <c r="D1573" s="10"/>
      <c r="E1573" s="10" t="s">
        <v>988</v>
      </c>
      <c r="F1573" s="10" t="s">
        <v>1682</v>
      </c>
      <c r="G1573" s="10">
        <v>298481103.89999998</v>
      </c>
      <c r="H1573" s="10">
        <v>0</v>
      </c>
      <c r="I1573" s="10">
        <v>0</v>
      </c>
      <c r="J1573" s="10">
        <v>0</v>
      </c>
      <c r="K1573" s="10">
        <f t="shared" si="205"/>
        <v>298481103.89999998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f t="shared" si="199"/>
        <v>298481103.89999998</v>
      </c>
      <c r="W1573" s="29">
        <v>298481103.89999998</v>
      </c>
      <c r="X1573" s="29">
        <f t="shared" si="200"/>
        <v>0</v>
      </c>
      <c r="Y1573" s="29">
        <f t="shared" si="201"/>
        <v>0</v>
      </c>
      <c r="Z1573" s="29">
        <f t="shared" si="202"/>
        <v>298481103.89999998</v>
      </c>
      <c r="AA1573" s="27">
        <v>0</v>
      </c>
      <c r="AB1573" s="29">
        <f t="shared" si="203"/>
        <v>298481103.89999998</v>
      </c>
      <c r="AC1573" s="28">
        <v>0</v>
      </c>
      <c r="AD1573" s="28">
        <v>0</v>
      </c>
      <c r="AE1573" s="28"/>
      <c r="AF1573" s="27">
        <v>0</v>
      </c>
      <c r="AG1573" s="27">
        <f t="shared" si="206"/>
        <v>0</v>
      </c>
      <c r="AH1573" s="27">
        <v>23337</v>
      </c>
      <c r="AI1573" s="29">
        <f t="shared" si="204"/>
        <v>298504440.89999998</v>
      </c>
    </row>
    <row r="1574" spans="1:35" ht="30" x14ac:dyDescent="0.25">
      <c r="A1574" s="11" t="s">
        <v>1215</v>
      </c>
      <c r="B1574" s="10" t="s">
        <v>2410</v>
      </c>
      <c r="C1574" s="10" t="s">
        <v>1647</v>
      </c>
      <c r="D1574" s="10"/>
      <c r="E1574" s="10" t="s">
        <v>299</v>
      </c>
      <c r="F1574" s="10" t="s">
        <v>1683</v>
      </c>
      <c r="G1574" s="10">
        <v>270473040.76999998</v>
      </c>
      <c r="H1574" s="10">
        <v>0</v>
      </c>
      <c r="I1574" s="10">
        <v>0</v>
      </c>
      <c r="J1574" s="10">
        <v>0</v>
      </c>
      <c r="K1574" s="10">
        <f t="shared" si="205"/>
        <v>270473040.76999998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f t="shared" si="199"/>
        <v>270473040.76999998</v>
      </c>
      <c r="W1574" s="29">
        <v>270473040.76999998</v>
      </c>
      <c r="X1574" s="29">
        <f t="shared" si="200"/>
        <v>0</v>
      </c>
      <c r="Y1574" s="29">
        <f t="shared" si="201"/>
        <v>0</v>
      </c>
      <c r="Z1574" s="29">
        <f t="shared" si="202"/>
        <v>270473040.76999998</v>
      </c>
      <c r="AA1574" s="27">
        <v>0</v>
      </c>
      <c r="AB1574" s="29">
        <f t="shared" si="203"/>
        <v>270473040.76999998</v>
      </c>
      <c r="AC1574" s="28">
        <v>0</v>
      </c>
      <c r="AD1574" s="28">
        <v>0</v>
      </c>
      <c r="AE1574" s="28"/>
      <c r="AF1574" s="27">
        <v>0</v>
      </c>
      <c r="AG1574" s="27">
        <f t="shared" si="206"/>
        <v>0</v>
      </c>
      <c r="AH1574" s="27">
        <v>21902</v>
      </c>
      <c r="AI1574" s="29">
        <f t="shared" si="204"/>
        <v>270494942.76999998</v>
      </c>
    </row>
    <row r="1575" spans="1:35" ht="30" x14ac:dyDescent="0.25">
      <c r="A1575" s="11" t="s">
        <v>1215</v>
      </c>
      <c r="B1575" s="10" t="s">
        <v>2410</v>
      </c>
      <c r="C1575" s="10" t="s">
        <v>1647</v>
      </c>
      <c r="D1575" s="10"/>
      <c r="E1575" s="10" t="s">
        <v>300</v>
      </c>
      <c r="F1575" s="10" t="s">
        <v>1684</v>
      </c>
      <c r="G1575" s="10">
        <v>160406337.63</v>
      </c>
      <c r="H1575" s="10">
        <v>0</v>
      </c>
      <c r="I1575" s="10">
        <v>0</v>
      </c>
      <c r="J1575" s="10">
        <v>0</v>
      </c>
      <c r="K1575" s="10">
        <f t="shared" si="205"/>
        <v>160406337.63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f t="shared" si="199"/>
        <v>160406337.63</v>
      </c>
      <c r="W1575" s="29">
        <v>160406337.63</v>
      </c>
      <c r="X1575" s="29">
        <f t="shared" si="200"/>
        <v>0</v>
      </c>
      <c r="Y1575" s="29">
        <f t="shared" si="201"/>
        <v>0</v>
      </c>
      <c r="Z1575" s="29">
        <f t="shared" si="202"/>
        <v>160406337.63</v>
      </c>
      <c r="AA1575" s="27">
        <v>0</v>
      </c>
      <c r="AB1575" s="29">
        <f t="shared" si="203"/>
        <v>160406337.63</v>
      </c>
      <c r="AC1575" s="28">
        <v>0</v>
      </c>
      <c r="AD1575" s="28">
        <v>0</v>
      </c>
      <c r="AE1575" s="28"/>
      <c r="AF1575" s="27">
        <v>0</v>
      </c>
      <c r="AG1575" s="27">
        <f t="shared" si="206"/>
        <v>0</v>
      </c>
      <c r="AH1575" s="27">
        <v>12338</v>
      </c>
      <c r="AI1575" s="29">
        <f t="shared" si="204"/>
        <v>160418675.63</v>
      </c>
    </row>
    <row r="1576" spans="1:35" ht="30" x14ac:dyDescent="0.25">
      <c r="A1576" s="11" t="s">
        <v>1215</v>
      </c>
      <c r="B1576" s="10" t="s">
        <v>2407</v>
      </c>
      <c r="C1576" s="10" t="s">
        <v>1685</v>
      </c>
      <c r="D1576" s="10"/>
      <c r="E1576" s="10" t="s">
        <v>302</v>
      </c>
      <c r="F1576" s="10" t="s">
        <v>1685</v>
      </c>
      <c r="G1576" s="10">
        <v>0</v>
      </c>
      <c r="H1576" s="10">
        <v>0</v>
      </c>
      <c r="I1576" s="10">
        <v>0</v>
      </c>
      <c r="J1576" s="10">
        <v>0</v>
      </c>
      <c r="K1576" s="10">
        <f t="shared" si="205"/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f t="shared" si="199"/>
        <v>0</v>
      </c>
      <c r="W1576" s="29">
        <v>0</v>
      </c>
      <c r="X1576" s="29">
        <f t="shared" si="200"/>
        <v>0</v>
      </c>
      <c r="Y1576" s="29">
        <f t="shared" si="201"/>
        <v>0</v>
      </c>
      <c r="Z1576" s="29">
        <f t="shared" si="202"/>
        <v>0</v>
      </c>
      <c r="AA1576" s="27">
        <v>0</v>
      </c>
      <c r="AB1576" s="29">
        <f t="shared" si="203"/>
        <v>0</v>
      </c>
      <c r="AC1576" s="28">
        <v>0</v>
      </c>
      <c r="AD1576" s="28">
        <v>0</v>
      </c>
      <c r="AE1576" s="28"/>
      <c r="AF1576" s="27">
        <v>0</v>
      </c>
      <c r="AG1576" s="27">
        <f t="shared" si="206"/>
        <v>0</v>
      </c>
      <c r="AH1576" s="27">
        <v>0</v>
      </c>
      <c r="AI1576" s="29">
        <f t="shared" si="204"/>
        <v>0</v>
      </c>
    </row>
    <row r="1577" spans="1:35" ht="30" x14ac:dyDescent="0.25">
      <c r="A1577" s="11" t="s">
        <v>1215</v>
      </c>
      <c r="B1577" s="10" t="s">
        <v>2407</v>
      </c>
      <c r="C1577" s="10" t="s">
        <v>1685</v>
      </c>
      <c r="D1577" s="10"/>
      <c r="E1577" s="10" t="s">
        <v>303</v>
      </c>
      <c r="F1577" s="10" t="s">
        <v>1686</v>
      </c>
      <c r="G1577" s="10">
        <v>773138455.79999995</v>
      </c>
      <c r="H1577" s="10">
        <v>0</v>
      </c>
      <c r="I1577" s="10">
        <v>0</v>
      </c>
      <c r="J1577" s="10">
        <v>0</v>
      </c>
      <c r="K1577" s="10">
        <f t="shared" si="205"/>
        <v>773138455.79999995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f t="shared" si="199"/>
        <v>773138455.79999995</v>
      </c>
      <c r="W1577" s="29">
        <v>773138455.79999995</v>
      </c>
      <c r="X1577" s="29">
        <f t="shared" si="200"/>
        <v>0</v>
      </c>
      <c r="Y1577" s="29">
        <f t="shared" si="201"/>
        <v>0</v>
      </c>
      <c r="Z1577" s="29">
        <f t="shared" si="202"/>
        <v>773138455.79999995</v>
      </c>
      <c r="AA1577" s="27">
        <v>0</v>
      </c>
      <c r="AB1577" s="29">
        <f t="shared" si="203"/>
        <v>773138455.79999995</v>
      </c>
      <c r="AC1577" s="28">
        <v>0</v>
      </c>
      <c r="AD1577" s="28">
        <v>0</v>
      </c>
      <c r="AE1577" s="28"/>
      <c r="AF1577" s="27">
        <v>0</v>
      </c>
      <c r="AG1577" s="27">
        <f t="shared" si="206"/>
        <v>0</v>
      </c>
      <c r="AH1577" s="27">
        <v>59788</v>
      </c>
      <c r="AI1577" s="29">
        <f t="shared" si="204"/>
        <v>773198243.79999995</v>
      </c>
    </row>
    <row r="1578" spans="1:35" ht="30" x14ac:dyDescent="0.25">
      <c r="A1578" s="11" t="s">
        <v>1215</v>
      </c>
      <c r="B1578" s="10" t="s">
        <v>2407</v>
      </c>
      <c r="C1578" s="10" t="s">
        <v>1685</v>
      </c>
      <c r="D1578" s="10"/>
      <c r="E1578" s="10" t="s">
        <v>304</v>
      </c>
      <c r="F1578" s="10" t="s">
        <v>1687</v>
      </c>
      <c r="G1578" s="10">
        <v>949462712.89999998</v>
      </c>
      <c r="H1578" s="10">
        <v>0</v>
      </c>
      <c r="I1578" s="10">
        <v>0</v>
      </c>
      <c r="J1578" s="10">
        <v>0</v>
      </c>
      <c r="K1578" s="10">
        <f t="shared" si="205"/>
        <v>949462712.89999998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f t="shared" si="199"/>
        <v>949462712.89999998</v>
      </c>
      <c r="W1578" s="29">
        <v>949462712.89999998</v>
      </c>
      <c r="X1578" s="29">
        <f t="shared" si="200"/>
        <v>0</v>
      </c>
      <c r="Y1578" s="29">
        <f t="shared" si="201"/>
        <v>0</v>
      </c>
      <c r="Z1578" s="29">
        <f t="shared" si="202"/>
        <v>949462712.89999998</v>
      </c>
      <c r="AA1578" s="27">
        <v>392620816</v>
      </c>
      <c r="AB1578" s="29">
        <f t="shared" si="203"/>
        <v>556841896.89999998</v>
      </c>
      <c r="AC1578" s="28">
        <v>0</v>
      </c>
      <c r="AD1578" s="28">
        <v>0</v>
      </c>
      <c r="AE1578" s="28"/>
      <c r="AF1578" s="27">
        <v>0</v>
      </c>
      <c r="AG1578" s="27">
        <f t="shared" si="206"/>
        <v>0</v>
      </c>
      <c r="AH1578" s="27">
        <v>33845</v>
      </c>
      <c r="AI1578" s="29">
        <f t="shared" si="204"/>
        <v>556875741.89999998</v>
      </c>
    </row>
    <row r="1579" spans="1:35" ht="30" x14ac:dyDescent="0.25">
      <c r="A1579" s="11" t="s">
        <v>1215</v>
      </c>
      <c r="B1579" s="10" t="s">
        <v>2407</v>
      </c>
      <c r="C1579" s="10" t="s">
        <v>1685</v>
      </c>
      <c r="D1579" s="10"/>
      <c r="E1579" s="10" t="s">
        <v>305</v>
      </c>
      <c r="F1579" s="10" t="s">
        <v>1688</v>
      </c>
      <c r="G1579" s="10">
        <v>479292766.60000002</v>
      </c>
      <c r="H1579" s="10">
        <v>0</v>
      </c>
      <c r="I1579" s="10">
        <v>0</v>
      </c>
      <c r="J1579" s="10">
        <v>0</v>
      </c>
      <c r="K1579" s="10">
        <f t="shared" si="205"/>
        <v>479292766.60000002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f t="shared" si="199"/>
        <v>479292766.60000002</v>
      </c>
      <c r="W1579" s="29">
        <v>479292766.60000002</v>
      </c>
      <c r="X1579" s="29">
        <f t="shared" si="200"/>
        <v>0</v>
      </c>
      <c r="Y1579" s="29">
        <f t="shared" si="201"/>
        <v>0</v>
      </c>
      <c r="Z1579" s="29">
        <f t="shared" si="202"/>
        <v>479292766.60000002</v>
      </c>
      <c r="AA1579" s="27">
        <v>409472605.5</v>
      </c>
      <c r="AB1579" s="29">
        <f t="shared" si="203"/>
        <v>69820161.100000024</v>
      </c>
      <c r="AC1579" s="28">
        <v>0</v>
      </c>
      <c r="AD1579" s="28">
        <v>0</v>
      </c>
      <c r="AE1579" s="28"/>
      <c r="AF1579" s="27">
        <v>0</v>
      </c>
      <c r="AG1579" s="27">
        <f t="shared" si="206"/>
        <v>0</v>
      </c>
      <c r="AH1579" s="27">
        <v>34200</v>
      </c>
      <c r="AI1579" s="29">
        <f t="shared" si="204"/>
        <v>69854361.100000024</v>
      </c>
    </row>
    <row r="1580" spans="1:35" ht="30" x14ac:dyDescent="0.25">
      <c r="A1580" s="11" t="s">
        <v>1215</v>
      </c>
      <c r="B1580" s="10" t="s">
        <v>2407</v>
      </c>
      <c r="C1580" s="10" t="s">
        <v>1685</v>
      </c>
      <c r="D1580" s="10"/>
      <c r="E1580" s="10" t="s">
        <v>306</v>
      </c>
      <c r="F1580" s="10" t="s">
        <v>1689</v>
      </c>
      <c r="G1580" s="10">
        <v>327514608.92000002</v>
      </c>
      <c r="H1580" s="10">
        <v>0</v>
      </c>
      <c r="I1580" s="10">
        <v>0</v>
      </c>
      <c r="J1580" s="10">
        <v>0</v>
      </c>
      <c r="K1580" s="10">
        <f t="shared" si="205"/>
        <v>327514608.92000002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f t="shared" si="199"/>
        <v>327514608.92000002</v>
      </c>
      <c r="W1580" s="29">
        <v>327514608.92000002</v>
      </c>
      <c r="X1580" s="29">
        <f t="shared" si="200"/>
        <v>0</v>
      </c>
      <c r="Y1580" s="29">
        <f t="shared" si="201"/>
        <v>0</v>
      </c>
      <c r="Z1580" s="29">
        <f t="shared" si="202"/>
        <v>327514608.92000002</v>
      </c>
      <c r="AA1580" s="27">
        <v>0</v>
      </c>
      <c r="AB1580" s="29">
        <f t="shared" si="203"/>
        <v>327514608.92000002</v>
      </c>
      <c r="AC1580" s="28">
        <v>0</v>
      </c>
      <c r="AD1580" s="28">
        <v>0</v>
      </c>
      <c r="AE1580" s="28"/>
      <c r="AF1580" s="27">
        <v>0</v>
      </c>
      <c r="AG1580" s="27">
        <f t="shared" si="206"/>
        <v>0</v>
      </c>
      <c r="AH1580" s="27">
        <v>25758</v>
      </c>
      <c r="AI1580" s="29">
        <f t="shared" si="204"/>
        <v>327540366.92000002</v>
      </c>
    </row>
    <row r="1581" spans="1:35" ht="30" x14ac:dyDescent="0.25">
      <c r="A1581" s="11" t="s">
        <v>1215</v>
      </c>
      <c r="B1581" s="10" t="s">
        <v>2407</v>
      </c>
      <c r="C1581" s="10" t="s">
        <v>1685</v>
      </c>
      <c r="D1581" s="10"/>
      <c r="E1581" s="10" t="s">
        <v>307</v>
      </c>
      <c r="F1581" s="10" t="s">
        <v>1690</v>
      </c>
      <c r="G1581" s="10">
        <v>335651064</v>
      </c>
      <c r="H1581" s="10">
        <v>0</v>
      </c>
      <c r="I1581" s="10">
        <v>0</v>
      </c>
      <c r="J1581" s="10">
        <v>0</v>
      </c>
      <c r="K1581" s="10">
        <f t="shared" si="205"/>
        <v>335651064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f t="shared" si="199"/>
        <v>335651064</v>
      </c>
      <c r="W1581" s="29">
        <v>335651064</v>
      </c>
      <c r="X1581" s="29">
        <f t="shared" si="200"/>
        <v>0</v>
      </c>
      <c r="Y1581" s="29">
        <f t="shared" si="201"/>
        <v>0</v>
      </c>
      <c r="Z1581" s="29">
        <f t="shared" si="202"/>
        <v>335651064</v>
      </c>
      <c r="AA1581" s="27">
        <v>0</v>
      </c>
      <c r="AB1581" s="29">
        <f t="shared" si="203"/>
        <v>335651064</v>
      </c>
      <c r="AC1581" s="28">
        <v>0</v>
      </c>
      <c r="AD1581" s="28">
        <v>0</v>
      </c>
      <c r="AE1581" s="28"/>
      <c r="AF1581" s="27">
        <v>0</v>
      </c>
      <c r="AG1581" s="27">
        <f t="shared" si="206"/>
        <v>0</v>
      </c>
      <c r="AH1581" s="27">
        <v>25860</v>
      </c>
      <c r="AI1581" s="29">
        <f t="shared" si="204"/>
        <v>335676924</v>
      </c>
    </row>
    <row r="1582" spans="1:35" ht="30" x14ac:dyDescent="0.25">
      <c r="A1582" s="11" t="s">
        <v>1215</v>
      </c>
      <c r="B1582" s="10" t="s">
        <v>2407</v>
      </c>
      <c r="C1582" s="10" t="s">
        <v>1685</v>
      </c>
      <c r="D1582" s="10"/>
      <c r="E1582" s="10" t="s">
        <v>308</v>
      </c>
      <c r="F1582" s="10" t="s">
        <v>1691</v>
      </c>
      <c r="G1582" s="10">
        <v>400350079.33999997</v>
      </c>
      <c r="H1582" s="10">
        <v>0</v>
      </c>
      <c r="I1582" s="10">
        <v>0</v>
      </c>
      <c r="J1582" s="10">
        <v>0</v>
      </c>
      <c r="K1582" s="10">
        <f t="shared" si="205"/>
        <v>400350079.33999997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f t="shared" si="199"/>
        <v>400350079.33999997</v>
      </c>
      <c r="W1582" s="29">
        <v>400350079.33999997</v>
      </c>
      <c r="X1582" s="29">
        <f t="shared" si="200"/>
        <v>0</v>
      </c>
      <c r="Y1582" s="29">
        <f t="shared" si="201"/>
        <v>0</v>
      </c>
      <c r="Z1582" s="29">
        <f t="shared" si="202"/>
        <v>400350079.33999997</v>
      </c>
      <c r="AA1582" s="27">
        <v>0</v>
      </c>
      <c r="AB1582" s="29">
        <f t="shared" si="203"/>
        <v>400350079.33999997</v>
      </c>
      <c r="AC1582" s="28">
        <v>0</v>
      </c>
      <c r="AD1582" s="28">
        <v>0</v>
      </c>
      <c r="AE1582" s="28"/>
      <c r="AF1582" s="27">
        <v>0</v>
      </c>
      <c r="AG1582" s="27">
        <f t="shared" si="206"/>
        <v>0</v>
      </c>
      <c r="AH1582" s="27">
        <v>30991</v>
      </c>
      <c r="AI1582" s="29">
        <f t="shared" si="204"/>
        <v>400381070.33999997</v>
      </c>
    </row>
    <row r="1583" spans="1:35" ht="30" x14ac:dyDescent="0.25">
      <c r="A1583" s="11" t="s">
        <v>1215</v>
      </c>
      <c r="B1583" s="10" t="s">
        <v>2407</v>
      </c>
      <c r="C1583" s="10" t="s">
        <v>1685</v>
      </c>
      <c r="D1583" s="10"/>
      <c r="E1583" s="10" t="s">
        <v>309</v>
      </c>
      <c r="F1583" s="10" t="s">
        <v>1692</v>
      </c>
      <c r="G1583" s="10">
        <v>358409530.73000002</v>
      </c>
      <c r="H1583" s="10">
        <v>0</v>
      </c>
      <c r="I1583" s="10">
        <v>0</v>
      </c>
      <c r="J1583" s="10">
        <v>0</v>
      </c>
      <c r="K1583" s="10">
        <f t="shared" si="205"/>
        <v>358409530.73000002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f t="shared" si="199"/>
        <v>358409530.73000002</v>
      </c>
      <c r="W1583" s="29">
        <v>358409530.73000002</v>
      </c>
      <c r="X1583" s="29">
        <f t="shared" si="200"/>
        <v>0</v>
      </c>
      <c r="Y1583" s="29">
        <f t="shared" si="201"/>
        <v>0</v>
      </c>
      <c r="Z1583" s="29">
        <f t="shared" si="202"/>
        <v>358409530.73000002</v>
      </c>
      <c r="AA1583" s="27">
        <v>0</v>
      </c>
      <c r="AB1583" s="29">
        <f t="shared" si="203"/>
        <v>358409530.73000002</v>
      </c>
      <c r="AC1583" s="28">
        <v>0</v>
      </c>
      <c r="AD1583" s="28">
        <v>0</v>
      </c>
      <c r="AE1583" s="28"/>
      <c r="AF1583" s="27">
        <v>0</v>
      </c>
      <c r="AG1583" s="27">
        <f t="shared" si="206"/>
        <v>0</v>
      </c>
      <c r="AH1583" s="27">
        <v>28080</v>
      </c>
      <c r="AI1583" s="29">
        <f t="shared" si="204"/>
        <v>358437610.73000002</v>
      </c>
    </row>
    <row r="1584" spans="1:35" ht="30" x14ac:dyDescent="0.25">
      <c r="A1584" s="11" t="s">
        <v>1215</v>
      </c>
      <c r="B1584" s="10" t="s">
        <v>2407</v>
      </c>
      <c r="C1584" s="10" t="s">
        <v>1685</v>
      </c>
      <c r="D1584" s="10"/>
      <c r="E1584" s="10" t="s">
        <v>310</v>
      </c>
      <c r="F1584" s="10" t="s">
        <v>1693</v>
      </c>
      <c r="G1584" s="10">
        <v>302295842.44</v>
      </c>
      <c r="H1584" s="10">
        <v>0</v>
      </c>
      <c r="I1584" s="10">
        <v>0</v>
      </c>
      <c r="J1584" s="10">
        <v>0</v>
      </c>
      <c r="K1584" s="10">
        <f t="shared" si="205"/>
        <v>302295842.44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f t="shared" si="199"/>
        <v>302295842.44</v>
      </c>
      <c r="W1584" s="29">
        <v>302295842.44</v>
      </c>
      <c r="X1584" s="29">
        <f t="shared" si="200"/>
        <v>0</v>
      </c>
      <c r="Y1584" s="29">
        <f t="shared" si="201"/>
        <v>0</v>
      </c>
      <c r="Z1584" s="29">
        <f t="shared" si="202"/>
        <v>302295842.44</v>
      </c>
      <c r="AA1584" s="27">
        <v>137411862.96000001</v>
      </c>
      <c r="AB1584" s="29">
        <f t="shared" si="203"/>
        <v>164883979.47999999</v>
      </c>
      <c r="AC1584" s="28">
        <v>0</v>
      </c>
      <c r="AD1584" s="28">
        <v>0</v>
      </c>
      <c r="AE1584" s="28"/>
      <c r="AF1584" s="27">
        <v>0</v>
      </c>
      <c r="AG1584" s="27">
        <f t="shared" si="206"/>
        <v>0</v>
      </c>
      <c r="AH1584" s="27">
        <v>23312</v>
      </c>
      <c r="AI1584" s="29">
        <f t="shared" si="204"/>
        <v>164907291.47999999</v>
      </c>
    </row>
    <row r="1585" spans="1:35" ht="30" x14ac:dyDescent="0.25">
      <c r="A1585" s="11" t="s">
        <v>1215</v>
      </c>
      <c r="B1585" s="10" t="s">
        <v>2407</v>
      </c>
      <c r="C1585" s="10" t="s">
        <v>1685</v>
      </c>
      <c r="D1585" s="10"/>
      <c r="E1585" s="10" t="s">
        <v>311</v>
      </c>
      <c r="F1585" s="10" t="s">
        <v>1694</v>
      </c>
      <c r="G1585" s="10">
        <v>362800545.00999999</v>
      </c>
      <c r="H1585" s="10">
        <v>0</v>
      </c>
      <c r="I1585" s="10">
        <v>0</v>
      </c>
      <c r="J1585" s="10">
        <v>0</v>
      </c>
      <c r="K1585" s="10">
        <f t="shared" si="205"/>
        <v>362800545.00999999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f t="shared" si="199"/>
        <v>362800545.00999999</v>
      </c>
      <c r="W1585" s="29">
        <v>362800545.00999999</v>
      </c>
      <c r="X1585" s="29">
        <f t="shared" si="200"/>
        <v>0</v>
      </c>
      <c r="Y1585" s="29">
        <f t="shared" si="201"/>
        <v>0</v>
      </c>
      <c r="Z1585" s="29">
        <f t="shared" si="202"/>
        <v>362800545.00999999</v>
      </c>
      <c r="AA1585" s="27">
        <v>132038649</v>
      </c>
      <c r="AB1585" s="29">
        <f t="shared" si="203"/>
        <v>230761896.00999999</v>
      </c>
      <c r="AC1585" s="28">
        <v>0</v>
      </c>
      <c r="AD1585" s="28">
        <v>0</v>
      </c>
      <c r="AE1585" s="28"/>
      <c r="AF1585" s="27">
        <v>0</v>
      </c>
      <c r="AG1585" s="27">
        <f t="shared" si="206"/>
        <v>0</v>
      </c>
      <c r="AH1585" s="27">
        <v>28128</v>
      </c>
      <c r="AI1585" s="29">
        <f t="shared" si="204"/>
        <v>230790024.00999999</v>
      </c>
    </row>
    <row r="1586" spans="1:35" ht="30" x14ac:dyDescent="0.25">
      <c r="A1586" s="11" t="s">
        <v>1215</v>
      </c>
      <c r="B1586" s="10" t="s">
        <v>2407</v>
      </c>
      <c r="C1586" s="10" t="s">
        <v>1685</v>
      </c>
      <c r="D1586" s="10"/>
      <c r="E1586" s="10" t="s">
        <v>312</v>
      </c>
      <c r="F1586" s="10" t="s">
        <v>1695</v>
      </c>
      <c r="G1586" s="10">
        <v>321543469.13999999</v>
      </c>
      <c r="H1586" s="10">
        <v>0</v>
      </c>
      <c r="I1586" s="10">
        <v>0</v>
      </c>
      <c r="J1586" s="10">
        <v>0</v>
      </c>
      <c r="K1586" s="10">
        <f t="shared" si="205"/>
        <v>321543469.13999999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f t="shared" si="199"/>
        <v>321543469.13999999</v>
      </c>
      <c r="W1586" s="29">
        <v>321543469.13999999</v>
      </c>
      <c r="X1586" s="29">
        <f t="shared" si="200"/>
        <v>0</v>
      </c>
      <c r="Y1586" s="29">
        <f t="shared" si="201"/>
        <v>0</v>
      </c>
      <c r="Z1586" s="29">
        <f t="shared" si="202"/>
        <v>321543469.13999999</v>
      </c>
      <c r="AA1586" s="27">
        <v>0</v>
      </c>
      <c r="AB1586" s="29">
        <f t="shared" si="203"/>
        <v>321543469.13999999</v>
      </c>
      <c r="AC1586" s="28">
        <v>0</v>
      </c>
      <c r="AD1586" s="28">
        <v>0</v>
      </c>
      <c r="AE1586" s="28"/>
      <c r="AF1586" s="27">
        <v>0</v>
      </c>
      <c r="AG1586" s="27">
        <f t="shared" si="206"/>
        <v>0</v>
      </c>
      <c r="AH1586" s="27">
        <v>24785</v>
      </c>
      <c r="AI1586" s="29">
        <f t="shared" si="204"/>
        <v>321568254.13999999</v>
      </c>
    </row>
    <row r="1587" spans="1:35" ht="30" x14ac:dyDescent="0.25">
      <c r="A1587" s="11" t="s">
        <v>1215</v>
      </c>
      <c r="B1587" s="10" t="s">
        <v>2407</v>
      </c>
      <c r="C1587" s="10" t="s">
        <v>1685</v>
      </c>
      <c r="D1587" s="10"/>
      <c r="E1587" s="10" t="s">
        <v>313</v>
      </c>
      <c r="F1587" s="10" t="s">
        <v>1696</v>
      </c>
      <c r="G1587" s="10">
        <v>320312513.29000002</v>
      </c>
      <c r="H1587" s="10">
        <v>0</v>
      </c>
      <c r="I1587" s="10">
        <v>0</v>
      </c>
      <c r="J1587" s="10">
        <v>0</v>
      </c>
      <c r="K1587" s="10">
        <f t="shared" si="205"/>
        <v>320312513.29000002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f t="shared" si="199"/>
        <v>320312513.29000002</v>
      </c>
      <c r="W1587" s="29">
        <v>320312513.29000002</v>
      </c>
      <c r="X1587" s="29">
        <f t="shared" si="200"/>
        <v>0</v>
      </c>
      <c r="Y1587" s="29">
        <f t="shared" si="201"/>
        <v>0</v>
      </c>
      <c r="Z1587" s="29">
        <f t="shared" si="202"/>
        <v>320312513.29000002</v>
      </c>
      <c r="AA1587" s="27">
        <v>0</v>
      </c>
      <c r="AB1587" s="29">
        <f t="shared" si="203"/>
        <v>320312513.29000002</v>
      </c>
      <c r="AC1587" s="28">
        <v>0</v>
      </c>
      <c r="AD1587" s="28">
        <v>0</v>
      </c>
      <c r="AE1587" s="28"/>
      <c r="AF1587" s="27">
        <v>0</v>
      </c>
      <c r="AG1587" s="27">
        <f t="shared" si="206"/>
        <v>0</v>
      </c>
      <c r="AH1587" s="27">
        <v>24807</v>
      </c>
      <c r="AI1587" s="29">
        <f t="shared" si="204"/>
        <v>320337320.29000002</v>
      </c>
    </row>
    <row r="1588" spans="1:35" ht="30" x14ac:dyDescent="0.25">
      <c r="A1588" s="11" t="s">
        <v>1215</v>
      </c>
      <c r="B1588" s="10" t="s">
        <v>2407</v>
      </c>
      <c r="C1588" s="10" t="s">
        <v>1685</v>
      </c>
      <c r="D1588" s="10"/>
      <c r="E1588" s="10" t="s">
        <v>314</v>
      </c>
      <c r="F1588" s="10" t="s">
        <v>1697</v>
      </c>
      <c r="G1588" s="10">
        <v>221401671.25</v>
      </c>
      <c r="H1588" s="10">
        <v>0</v>
      </c>
      <c r="I1588" s="10">
        <v>0</v>
      </c>
      <c r="J1588" s="10">
        <v>0</v>
      </c>
      <c r="K1588" s="10">
        <f t="shared" si="205"/>
        <v>221401671.25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f t="shared" si="199"/>
        <v>221401671.25</v>
      </c>
      <c r="W1588" s="29">
        <v>221401671.25</v>
      </c>
      <c r="X1588" s="29">
        <f t="shared" si="200"/>
        <v>0</v>
      </c>
      <c r="Y1588" s="29">
        <f t="shared" si="201"/>
        <v>0</v>
      </c>
      <c r="Z1588" s="29">
        <f t="shared" si="202"/>
        <v>221401671.25</v>
      </c>
      <c r="AA1588" s="27">
        <v>0</v>
      </c>
      <c r="AB1588" s="29">
        <f t="shared" si="203"/>
        <v>221401671.25</v>
      </c>
      <c r="AC1588" s="28">
        <v>0</v>
      </c>
      <c r="AD1588" s="28">
        <v>0</v>
      </c>
      <c r="AE1588" s="28"/>
      <c r="AF1588" s="27">
        <v>0</v>
      </c>
      <c r="AG1588" s="27">
        <f t="shared" si="206"/>
        <v>0</v>
      </c>
      <c r="AH1588" s="27">
        <v>17243</v>
      </c>
      <c r="AI1588" s="29">
        <f t="shared" si="204"/>
        <v>221418914.25</v>
      </c>
    </row>
    <row r="1589" spans="1:35" ht="30" x14ac:dyDescent="0.25">
      <c r="A1589" s="11" t="s">
        <v>1215</v>
      </c>
      <c r="B1589" s="10" t="s">
        <v>2407</v>
      </c>
      <c r="C1589" s="10" t="s">
        <v>1685</v>
      </c>
      <c r="D1589" s="10"/>
      <c r="E1589" s="10" t="s">
        <v>989</v>
      </c>
      <c r="F1589" s="10" t="s">
        <v>1698</v>
      </c>
      <c r="G1589" s="10">
        <v>127940525.83</v>
      </c>
      <c r="H1589" s="10">
        <v>0</v>
      </c>
      <c r="I1589" s="10">
        <v>0</v>
      </c>
      <c r="J1589" s="10">
        <v>0</v>
      </c>
      <c r="K1589" s="10">
        <f t="shared" si="205"/>
        <v>127940525.83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f t="shared" si="199"/>
        <v>127940525.83</v>
      </c>
      <c r="W1589" s="29">
        <v>127940525.83</v>
      </c>
      <c r="X1589" s="29">
        <f t="shared" si="200"/>
        <v>0</v>
      </c>
      <c r="Y1589" s="29">
        <f t="shared" si="201"/>
        <v>0</v>
      </c>
      <c r="Z1589" s="29">
        <f t="shared" si="202"/>
        <v>127940525.83</v>
      </c>
      <c r="AA1589" s="27">
        <v>0</v>
      </c>
      <c r="AB1589" s="29">
        <f t="shared" si="203"/>
        <v>127940525.83</v>
      </c>
      <c r="AC1589" s="28">
        <v>0</v>
      </c>
      <c r="AD1589" s="28">
        <v>0</v>
      </c>
      <c r="AE1589" s="28"/>
      <c r="AF1589" s="27">
        <v>0</v>
      </c>
      <c r="AG1589" s="27">
        <f t="shared" si="206"/>
        <v>0</v>
      </c>
      <c r="AH1589" s="27">
        <v>9894</v>
      </c>
      <c r="AI1589" s="29">
        <f t="shared" si="204"/>
        <v>127950419.83</v>
      </c>
    </row>
    <row r="1590" spans="1:35" ht="30" x14ac:dyDescent="0.25">
      <c r="A1590" s="11" t="s">
        <v>1215</v>
      </c>
      <c r="B1590" s="10" t="s">
        <v>2407</v>
      </c>
      <c r="C1590" s="10" t="s">
        <v>1685</v>
      </c>
      <c r="D1590" s="10"/>
      <c r="E1590" s="10" t="s">
        <v>315</v>
      </c>
      <c r="F1590" s="10" t="s">
        <v>1699</v>
      </c>
      <c r="G1590" s="10">
        <v>242916542.80000001</v>
      </c>
      <c r="H1590" s="10">
        <v>0</v>
      </c>
      <c r="I1590" s="10">
        <v>0</v>
      </c>
      <c r="J1590" s="10">
        <v>0</v>
      </c>
      <c r="K1590" s="10">
        <f t="shared" si="205"/>
        <v>242916542.80000001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f t="shared" ref="V1590:V1653" si="207">+K1590+M1590+N1590+L1590+O1590+P1590+Q1590</f>
        <v>242916542.80000001</v>
      </c>
      <c r="W1590" s="29">
        <v>242916542.80000001</v>
      </c>
      <c r="X1590" s="29">
        <f t="shared" ref="X1590:X1653" si="208">+M1590+Q1590+S1590</f>
        <v>0</v>
      </c>
      <c r="Y1590" s="29">
        <f t="shared" ref="Y1590:Y1653" si="209">+H1590+I1590+J1590+N1590+O1590+P1590+R1590+U1590</f>
        <v>0</v>
      </c>
      <c r="Z1590" s="29">
        <f t="shared" ref="Z1590:Z1653" si="210">+W1590+X1590+Y1590</f>
        <v>242916542.80000001</v>
      </c>
      <c r="AA1590" s="27">
        <v>241102597.69</v>
      </c>
      <c r="AB1590" s="29">
        <f t="shared" ref="AB1590:AB1653" si="211">+Z1590-AA1590</f>
        <v>1813945.1100000143</v>
      </c>
      <c r="AC1590" s="28">
        <v>0</v>
      </c>
      <c r="AD1590" s="28">
        <v>0</v>
      </c>
      <c r="AE1590" s="28"/>
      <c r="AF1590" s="27">
        <v>0</v>
      </c>
      <c r="AG1590" s="27">
        <f t="shared" si="206"/>
        <v>0</v>
      </c>
      <c r="AH1590" s="27">
        <v>18874</v>
      </c>
      <c r="AI1590" s="29">
        <f t="shared" ref="AI1590:AI1653" si="212">+AB1590+AG1590+AH1590</f>
        <v>1832819.1100000143</v>
      </c>
    </row>
    <row r="1591" spans="1:35" ht="30" x14ac:dyDescent="0.25">
      <c r="A1591" s="11" t="s">
        <v>1215</v>
      </c>
      <c r="B1591" s="10" t="s">
        <v>2407</v>
      </c>
      <c r="C1591" s="10" t="s">
        <v>1685</v>
      </c>
      <c r="D1591" s="10"/>
      <c r="E1591" s="10" t="s">
        <v>316</v>
      </c>
      <c r="F1591" s="10" t="s">
        <v>1700</v>
      </c>
      <c r="G1591" s="10">
        <v>336049248.35000002</v>
      </c>
      <c r="H1591" s="10">
        <v>0</v>
      </c>
      <c r="I1591" s="10">
        <v>0</v>
      </c>
      <c r="J1591" s="10">
        <v>0</v>
      </c>
      <c r="K1591" s="10">
        <f t="shared" si="205"/>
        <v>336049248.35000002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f t="shared" si="207"/>
        <v>336049248.35000002</v>
      </c>
      <c r="W1591" s="29">
        <v>336049248.35000002</v>
      </c>
      <c r="X1591" s="29">
        <f t="shared" si="208"/>
        <v>0</v>
      </c>
      <c r="Y1591" s="29">
        <f t="shared" si="209"/>
        <v>0</v>
      </c>
      <c r="Z1591" s="29">
        <f t="shared" si="210"/>
        <v>336049248.35000002</v>
      </c>
      <c r="AA1591" s="27">
        <v>0</v>
      </c>
      <c r="AB1591" s="29">
        <f t="shared" si="211"/>
        <v>336049248.35000002</v>
      </c>
      <c r="AC1591" s="28">
        <v>0</v>
      </c>
      <c r="AD1591" s="28">
        <v>0</v>
      </c>
      <c r="AE1591" s="28"/>
      <c r="AF1591" s="27">
        <v>0</v>
      </c>
      <c r="AG1591" s="27">
        <f t="shared" si="206"/>
        <v>0</v>
      </c>
      <c r="AH1591" s="27">
        <v>26002</v>
      </c>
      <c r="AI1591" s="29">
        <f t="shared" si="212"/>
        <v>336075250.35000002</v>
      </c>
    </row>
    <row r="1592" spans="1:35" ht="30" x14ac:dyDescent="0.25">
      <c r="A1592" s="11" t="s">
        <v>1215</v>
      </c>
      <c r="B1592" s="10" t="s">
        <v>2407</v>
      </c>
      <c r="C1592" s="10" t="s">
        <v>1685</v>
      </c>
      <c r="D1592" s="10"/>
      <c r="E1592" s="10" t="s">
        <v>317</v>
      </c>
      <c r="F1592" s="10" t="s">
        <v>1701</v>
      </c>
      <c r="G1592" s="10">
        <v>212342440.19</v>
      </c>
      <c r="H1592" s="10">
        <v>0</v>
      </c>
      <c r="I1592" s="10">
        <v>0</v>
      </c>
      <c r="J1592" s="10">
        <v>0</v>
      </c>
      <c r="K1592" s="10">
        <f t="shared" si="205"/>
        <v>212342440.19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f t="shared" si="207"/>
        <v>212342440.19</v>
      </c>
      <c r="W1592" s="29">
        <v>212342440.19</v>
      </c>
      <c r="X1592" s="29">
        <f t="shared" si="208"/>
        <v>0</v>
      </c>
      <c r="Y1592" s="29">
        <f t="shared" si="209"/>
        <v>0</v>
      </c>
      <c r="Z1592" s="29">
        <f t="shared" si="210"/>
        <v>212342440.19</v>
      </c>
      <c r="AA1592" s="27">
        <v>0</v>
      </c>
      <c r="AB1592" s="29">
        <f t="shared" si="211"/>
        <v>212342440.19</v>
      </c>
      <c r="AC1592" s="28">
        <v>0</v>
      </c>
      <c r="AD1592" s="28">
        <v>0</v>
      </c>
      <c r="AE1592" s="28"/>
      <c r="AF1592" s="27">
        <v>0</v>
      </c>
      <c r="AG1592" s="27">
        <f t="shared" si="206"/>
        <v>0</v>
      </c>
      <c r="AH1592" s="27">
        <v>16352</v>
      </c>
      <c r="AI1592" s="29">
        <f t="shared" si="212"/>
        <v>212358792.19</v>
      </c>
    </row>
    <row r="1593" spans="1:35" ht="30" x14ac:dyDescent="0.25">
      <c r="A1593" s="11" t="s">
        <v>1215</v>
      </c>
      <c r="B1593" s="10" t="s">
        <v>2407</v>
      </c>
      <c r="C1593" s="10" t="s">
        <v>1685</v>
      </c>
      <c r="D1593" s="10"/>
      <c r="E1593" s="10" t="s">
        <v>318</v>
      </c>
      <c r="F1593" s="10" t="s">
        <v>1702</v>
      </c>
      <c r="G1593" s="10">
        <v>256669153.66</v>
      </c>
      <c r="H1593" s="10">
        <v>0</v>
      </c>
      <c r="I1593" s="10">
        <v>0</v>
      </c>
      <c r="J1593" s="10">
        <v>0</v>
      </c>
      <c r="K1593" s="10">
        <f t="shared" si="205"/>
        <v>256669153.66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f t="shared" si="207"/>
        <v>256669153.66</v>
      </c>
      <c r="W1593" s="29">
        <v>256669153.66</v>
      </c>
      <c r="X1593" s="29">
        <f t="shared" si="208"/>
        <v>0</v>
      </c>
      <c r="Y1593" s="29">
        <f t="shared" si="209"/>
        <v>0</v>
      </c>
      <c r="Z1593" s="29">
        <f t="shared" si="210"/>
        <v>256669153.66</v>
      </c>
      <c r="AA1593" s="27">
        <v>0</v>
      </c>
      <c r="AB1593" s="29">
        <f t="shared" si="211"/>
        <v>256669153.66</v>
      </c>
      <c r="AC1593" s="28">
        <v>0</v>
      </c>
      <c r="AD1593" s="28">
        <v>0</v>
      </c>
      <c r="AE1593" s="28"/>
      <c r="AF1593" s="27">
        <v>0</v>
      </c>
      <c r="AG1593" s="27">
        <f t="shared" si="206"/>
        <v>0</v>
      </c>
      <c r="AH1593" s="27">
        <v>19855</v>
      </c>
      <c r="AI1593" s="29">
        <f t="shared" si="212"/>
        <v>256689008.66</v>
      </c>
    </row>
    <row r="1594" spans="1:35" ht="30" x14ac:dyDescent="0.25">
      <c r="A1594" s="11" t="s">
        <v>1215</v>
      </c>
      <c r="B1594" s="10" t="s">
        <v>2407</v>
      </c>
      <c r="C1594" s="10" t="s">
        <v>1685</v>
      </c>
      <c r="D1594" s="10"/>
      <c r="E1594" s="10" t="s">
        <v>319</v>
      </c>
      <c r="F1594" s="10" t="s">
        <v>1703</v>
      </c>
      <c r="G1594" s="10">
        <v>278244386.19</v>
      </c>
      <c r="H1594" s="10">
        <v>0</v>
      </c>
      <c r="I1594" s="10">
        <v>0</v>
      </c>
      <c r="J1594" s="10">
        <v>0</v>
      </c>
      <c r="K1594" s="10">
        <f t="shared" si="205"/>
        <v>278244386.19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f t="shared" si="207"/>
        <v>278244386.19</v>
      </c>
      <c r="W1594" s="29">
        <v>278244386.19</v>
      </c>
      <c r="X1594" s="29">
        <f t="shared" si="208"/>
        <v>0</v>
      </c>
      <c r="Y1594" s="29">
        <f t="shared" si="209"/>
        <v>0</v>
      </c>
      <c r="Z1594" s="29">
        <f t="shared" si="210"/>
        <v>278244386.19</v>
      </c>
      <c r="AA1594" s="27">
        <v>0</v>
      </c>
      <c r="AB1594" s="29">
        <f t="shared" si="211"/>
        <v>278244386.19</v>
      </c>
      <c r="AC1594" s="28">
        <v>0</v>
      </c>
      <c r="AD1594" s="28">
        <v>0</v>
      </c>
      <c r="AE1594" s="28"/>
      <c r="AF1594" s="27">
        <v>0</v>
      </c>
      <c r="AG1594" s="27">
        <f t="shared" si="206"/>
        <v>0</v>
      </c>
      <c r="AH1594" s="27">
        <v>21435</v>
      </c>
      <c r="AI1594" s="29">
        <f t="shared" si="212"/>
        <v>278265821.19</v>
      </c>
    </row>
    <row r="1595" spans="1:35" ht="30" x14ac:dyDescent="0.25">
      <c r="A1595" s="11" t="s">
        <v>1215</v>
      </c>
      <c r="B1595" s="10" t="s">
        <v>2407</v>
      </c>
      <c r="C1595" s="10" t="s">
        <v>1685</v>
      </c>
      <c r="D1595" s="10"/>
      <c r="E1595" s="10" t="s">
        <v>990</v>
      </c>
      <c r="F1595" s="10" t="s">
        <v>1704</v>
      </c>
      <c r="G1595" s="10">
        <v>527500116.56999999</v>
      </c>
      <c r="H1595" s="10">
        <v>0</v>
      </c>
      <c r="I1595" s="10">
        <v>0</v>
      </c>
      <c r="J1595" s="10">
        <v>0</v>
      </c>
      <c r="K1595" s="10">
        <f t="shared" si="205"/>
        <v>527500116.56999999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f t="shared" si="207"/>
        <v>527500116.56999999</v>
      </c>
      <c r="W1595" s="29">
        <v>527500116.56999999</v>
      </c>
      <c r="X1595" s="29">
        <f t="shared" si="208"/>
        <v>0</v>
      </c>
      <c r="Y1595" s="29">
        <f t="shared" si="209"/>
        <v>0</v>
      </c>
      <c r="Z1595" s="29">
        <f t="shared" si="210"/>
        <v>527500116.56999999</v>
      </c>
      <c r="AA1595" s="27">
        <v>419630064.88999999</v>
      </c>
      <c r="AB1595" s="29">
        <f t="shared" si="211"/>
        <v>107870051.68000001</v>
      </c>
      <c r="AC1595" s="28">
        <v>0</v>
      </c>
      <c r="AD1595" s="28">
        <v>0</v>
      </c>
      <c r="AE1595" s="28"/>
      <c r="AF1595" s="27">
        <v>0</v>
      </c>
      <c r="AG1595" s="27">
        <f t="shared" si="206"/>
        <v>0</v>
      </c>
      <c r="AH1595" s="27">
        <v>40646</v>
      </c>
      <c r="AI1595" s="29">
        <f t="shared" si="212"/>
        <v>107910697.68000001</v>
      </c>
    </row>
    <row r="1596" spans="1:35" ht="30" x14ac:dyDescent="0.25">
      <c r="A1596" s="11" t="s">
        <v>1215</v>
      </c>
      <c r="B1596" s="10" t="s">
        <v>2407</v>
      </c>
      <c r="C1596" s="10" t="s">
        <v>1685</v>
      </c>
      <c r="D1596" s="10"/>
      <c r="E1596" s="10" t="s">
        <v>320</v>
      </c>
      <c r="F1596" s="10" t="s">
        <v>1705</v>
      </c>
      <c r="G1596" s="10">
        <v>223397076.21000001</v>
      </c>
      <c r="H1596" s="10">
        <v>0</v>
      </c>
      <c r="I1596" s="10">
        <v>0</v>
      </c>
      <c r="J1596" s="10">
        <v>0</v>
      </c>
      <c r="K1596" s="10">
        <f t="shared" si="205"/>
        <v>223397076.21000001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f t="shared" si="207"/>
        <v>223397076.21000001</v>
      </c>
      <c r="W1596" s="29">
        <v>223397076.21000001</v>
      </c>
      <c r="X1596" s="29">
        <f t="shared" si="208"/>
        <v>0</v>
      </c>
      <c r="Y1596" s="29">
        <f t="shared" si="209"/>
        <v>0</v>
      </c>
      <c r="Z1596" s="29">
        <f t="shared" si="210"/>
        <v>223397076.21000001</v>
      </c>
      <c r="AA1596" s="27">
        <v>0</v>
      </c>
      <c r="AB1596" s="29">
        <f t="shared" si="211"/>
        <v>223397076.21000001</v>
      </c>
      <c r="AC1596" s="28">
        <v>0</v>
      </c>
      <c r="AD1596" s="28">
        <v>0</v>
      </c>
      <c r="AE1596" s="28"/>
      <c r="AF1596" s="27">
        <v>0</v>
      </c>
      <c r="AG1596" s="27">
        <f t="shared" si="206"/>
        <v>0</v>
      </c>
      <c r="AH1596" s="27">
        <v>17262</v>
      </c>
      <c r="AI1596" s="29">
        <f t="shared" si="212"/>
        <v>223414338.21000001</v>
      </c>
    </row>
    <row r="1597" spans="1:35" ht="30" x14ac:dyDescent="0.25">
      <c r="A1597" s="11" t="s">
        <v>1215</v>
      </c>
      <c r="B1597" s="10" t="s">
        <v>2407</v>
      </c>
      <c r="C1597" s="10" t="s">
        <v>1685</v>
      </c>
      <c r="D1597" s="10"/>
      <c r="E1597" s="10" t="s">
        <v>321</v>
      </c>
      <c r="F1597" s="10" t="s">
        <v>1706</v>
      </c>
      <c r="G1597" s="10">
        <v>323038926.82999998</v>
      </c>
      <c r="H1597" s="10">
        <v>0</v>
      </c>
      <c r="I1597" s="10">
        <v>0</v>
      </c>
      <c r="J1597" s="10">
        <v>0</v>
      </c>
      <c r="K1597" s="10">
        <f t="shared" si="205"/>
        <v>323038926.82999998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f t="shared" si="207"/>
        <v>323038926.82999998</v>
      </c>
      <c r="W1597" s="29">
        <v>323038926.82999998</v>
      </c>
      <c r="X1597" s="29">
        <f t="shared" si="208"/>
        <v>0</v>
      </c>
      <c r="Y1597" s="29">
        <f t="shared" si="209"/>
        <v>0</v>
      </c>
      <c r="Z1597" s="29">
        <f t="shared" si="210"/>
        <v>323038926.82999998</v>
      </c>
      <c r="AA1597" s="27">
        <v>0</v>
      </c>
      <c r="AB1597" s="29">
        <f t="shared" si="211"/>
        <v>323038926.82999998</v>
      </c>
      <c r="AC1597" s="28">
        <v>0</v>
      </c>
      <c r="AD1597" s="28">
        <v>0</v>
      </c>
      <c r="AE1597" s="28"/>
      <c r="AF1597" s="27">
        <v>0</v>
      </c>
      <c r="AG1597" s="27">
        <f t="shared" si="206"/>
        <v>0</v>
      </c>
      <c r="AH1597" s="27">
        <v>24952</v>
      </c>
      <c r="AI1597" s="29">
        <f t="shared" si="212"/>
        <v>323063878.82999998</v>
      </c>
    </row>
    <row r="1598" spans="1:35" ht="30" x14ac:dyDescent="0.25">
      <c r="A1598" s="11" t="s">
        <v>1215</v>
      </c>
      <c r="B1598" s="10" t="s">
        <v>2407</v>
      </c>
      <c r="C1598" s="10" t="s">
        <v>1685</v>
      </c>
      <c r="D1598" s="10"/>
      <c r="E1598" s="10" t="s">
        <v>322</v>
      </c>
      <c r="F1598" s="10" t="s">
        <v>1707</v>
      </c>
      <c r="G1598" s="10">
        <v>216058480.5</v>
      </c>
      <c r="H1598" s="10">
        <v>0</v>
      </c>
      <c r="I1598" s="10">
        <v>0</v>
      </c>
      <c r="J1598" s="10">
        <v>0</v>
      </c>
      <c r="K1598" s="10">
        <f t="shared" si="205"/>
        <v>216058480.5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f t="shared" si="207"/>
        <v>216058480.5</v>
      </c>
      <c r="W1598" s="29">
        <v>216058480.5</v>
      </c>
      <c r="X1598" s="29">
        <f t="shared" si="208"/>
        <v>0</v>
      </c>
      <c r="Y1598" s="29">
        <f t="shared" si="209"/>
        <v>0</v>
      </c>
      <c r="Z1598" s="29">
        <f t="shared" si="210"/>
        <v>216058480.5</v>
      </c>
      <c r="AA1598" s="27">
        <v>0</v>
      </c>
      <c r="AB1598" s="29">
        <f t="shared" si="211"/>
        <v>216058480.5</v>
      </c>
      <c r="AC1598" s="28">
        <v>0</v>
      </c>
      <c r="AD1598" s="28">
        <v>0</v>
      </c>
      <c r="AE1598" s="28"/>
      <c r="AF1598" s="27">
        <v>0</v>
      </c>
      <c r="AG1598" s="27">
        <f t="shared" si="206"/>
        <v>0</v>
      </c>
      <c r="AH1598" s="27">
        <v>15837</v>
      </c>
      <c r="AI1598" s="29">
        <f t="shared" si="212"/>
        <v>216074317.5</v>
      </c>
    </row>
    <row r="1599" spans="1:35" ht="30" x14ac:dyDescent="0.25">
      <c r="A1599" s="11" t="s">
        <v>1215</v>
      </c>
      <c r="B1599" s="10" t="s">
        <v>2407</v>
      </c>
      <c r="C1599" s="10" t="s">
        <v>1685</v>
      </c>
      <c r="D1599" s="10"/>
      <c r="E1599" s="10" t="s">
        <v>323</v>
      </c>
      <c r="F1599" s="10" t="s">
        <v>1708</v>
      </c>
      <c r="G1599" s="10">
        <v>238812483.91</v>
      </c>
      <c r="H1599" s="10">
        <v>0</v>
      </c>
      <c r="I1599" s="10">
        <v>0</v>
      </c>
      <c r="J1599" s="10">
        <v>0</v>
      </c>
      <c r="K1599" s="10">
        <f t="shared" ref="K1599:K1662" si="213">SUM(G1599:J1599)</f>
        <v>238812483.91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f t="shared" si="207"/>
        <v>238812483.91</v>
      </c>
      <c r="W1599" s="29">
        <v>238812483.91</v>
      </c>
      <c r="X1599" s="29">
        <f t="shared" si="208"/>
        <v>0</v>
      </c>
      <c r="Y1599" s="29">
        <f t="shared" si="209"/>
        <v>0</v>
      </c>
      <c r="Z1599" s="29">
        <f t="shared" si="210"/>
        <v>238812483.91</v>
      </c>
      <c r="AA1599" s="27">
        <v>0</v>
      </c>
      <c r="AB1599" s="29">
        <f t="shared" si="211"/>
        <v>238812483.91</v>
      </c>
      <c r="AC1599" s="28">
        <v>0</v>
      </c>
      <c r="AD1599" s="28">
        <v>0</v>
      </c>
      <c r="AE1599" s="28"/>
      <c r="AF1599" s="27">
        <v>0</v>
      </c>
      <c r="AG1599" s="27">
        <f t="shared" si="206"/>
        <v>0</v>
      </c>
      <c r="AH1599" s="27">
        <v>18678</v>
      </c>
      <c r="AI1599" s="29">
        <f t="shared" si="212"/>
        <v>238831161.91</v>
      </c>
    </row>
    <row r="1600" spans="1:35" ht="30" x14ac:dyDescent="0.25">
      <c r="A1600" s="11" t="s">
        <v>1215</v>
      </c>
      <c r="B1600" s="10" t="s">
        <v>2407</v>
      </c>
      <c r="C1600" s="10" t="s">
        <v>1685</v>
      </c>
      <c r="D1600" s="10"/>
      <c r="E1600" s="10" t="s">
        <v>324</v>
      </c>
      <c r="F1600" s="10" t="s">
        <v>1709</v>
      </c>
      <c r="G1600" s="10">
        <v>286979850.82999998</v>
      </c>
      <c r="H1600" s="10">
        <v>0</v>
      </c>
      <c r="I1600" s="10">
        <v>0</v>
      </c>
      <c r="J1600" s="10">
        <v>0</v>
      </c>
      <c r="K1600" s="10">
        <f t="shared" si="213"/>
        <v>286979850.82999998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f t="shared" si="207"/>
        <v>286979850.82999998</v>
      </c>
      <c r="W1600" s="29">
        <v>286979850.82999998</v>
      </c>
      <c r="X1600" s="29">
        <f t="shared" si="208"/>
        <v>0</v>
      </c>
      <c r="Y1600" s="29">
        <f t="shared" si="209"/>
        <v>0</v>
      </c>
      <c r="Z1600" s="29">
        <f t="shared" si="210"/>
        <v>286979850.82999998</v>
      </c>
      <c r="AA1600" s="27">
        <v>0</v>
      </c>
      <c r="AB1600" s="29">
        <f t="shared" si="211"/>
        <v>286979850.82999998</v>
      </c>
      <c r="AC1600" s="28">
        <v>0</v>
      </c>
      <c r="AD1600" s="28">
        <v>0</v>
      </c>
      <c r="AE1600" s="28"/>
      <c r="AF1600" s="27">
        <v>0</v>
      </c>
      <c r="AG1600" s="27">
        <f t="shared" si="206"/>
        <v>0</v>
      </c>
      <c r="AH1600" s="27">
        <v>22288</v>
      </c>
      <c r="AI1600" s="29">
        <f t="shared" si="212"/>
        <v>287002138.82999998</v>
      </c>
    </row>
    <row r="1601" spans="1:35" ht="30" x14ac:dyDescent="0.25">
      <c r="A1601" s="11" t="s">
        <v>1215</v>
      </c>
      <c r="B1601" s="10" t="s">
        <v>2407</v>
      </c>
      <c r="C1601" s="10" t="s">
        <v>1685</v>
      </c>
      <c r="D1601" s="10"/>
      <c r="E1601" s="10" t="s">
        <v>325</v>
      </c>
      <c r="F1601" s="10" t="s">
        <v>1710</v>
      </c>
      <c r="G1601" s="10">
        <v>238797476.19999999</v>
      </c>
      <c r="H1601" s="10">
        <v>0</v>
      </c>
      <c r="I1601" s="10">
        <v>0</v>
      </c>
      <c r="J1601" s="10">
        <v>0</v>
      </c>
      <c r="K1601" s="10">
        <f t="shared" si="213"/>
        <v>238797476.19999999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f t="shared" si="207"/>
        <v>238797476.19999999</v>
      </c>
      <c r="W1601" s="29">
        <v>238797476.19999999</v>
      </c>
      <c r="X1601" s="29">
        <f t="shared" si="208"/>
        <v>0</v>
      </c>
      <c r="Y1601" s="29">
        <f t="shared" si="209"/>
        <v>0</v>
      </c>
      <c r="Z1601" s="29">
        <f t="shared" si="210"/>
        <v>238797476.19999999</v>
      </c>
      <c r="AA1601" s="27">
        <v>0</v>
      </c>
      <c r="AB1601" s="29">
        <f t="shared" si="211"/>
        <v>238797476.19999999</v>
      </c>
      <c r="AC1601" s="28">
        <v>0</v>
      </c>
      <c r="AD1601" s="28">
        <v>0</v>
      </c>
      <c r="AE1601" s="28"/>
      <c r="AF1601" s="27">
        <v>0</v>
      </c>
      <c r="AG1601" s="27">
        <f t="shared" si="206"/>
        <v>0</v>
      </c>
      <c r="AH1601" s="27">
        <v>18496</v>
      </c>
      <c r="AI1601" s="29">
        <f t="shared" si="212"/>
        <v>238815972.19999999</v>
      </c>
    </row>
    <row r="1602" spans="1:35" ht="30" x14ac:dyDescent="0.25">
      <c r="A1602" s="11" t="s">
        <v>1215</v>
      </c>
      <c r="B1602" s="10" t="s">
        <v>2407</v>
      </c>
      <c r="C1602" s="10" t="s">
        <v>1448</v>
      </c>
      <c r="D1602" s="10"/>
      <c r="E1602" s="10" t="s">
        <v>327</v>
      </c>
      <c r="F1602" s="10" t="s">
        <v>1448</v>
      </c>
      <c r="G1602" s="10">
        <v>0</v>
      </c>
      <c r="H1602" s="10">
        <v>0</v>
      </c>
      <c r="I1602" s="10">
        <v>0</v>
      </c>
      <c r="J1602" s="10">
        <v>0</v>
      </c>
      <c r="K1602" s="10">
        <f t="shared" si="213"/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f t="shared" si="207"/>
        <v>0</v>
      </c>
      <c r="W1602" s="29">
        <v>0</v>
      </c>
      <c r="X1602" s="29">
        <f t="shared" si="208"/>
        <v>0</v>
      </c>
      <c r="Y1602" s="29">
        <f t="shared" si="209"/>
        <v>0</v>
      </c>
      <c r="Z1602" s="29">
        <f t="shared" si="210"/>
        <v>0</v>
      </c>
      <c r="AA1602" s="27">
        <v>0</v>
      </c>
      <c r="AB1602" s="29">
        <f t="shared" si="211"/>
        <v>0</v>
      </c>
      <c r="AC1602" s="28">
        <v>0</v>
      </c>
      <c r="AD1602" s="28">
        <v>0</v>
      </c>
      <c r="AE1602" s="28"/>
      <c r="AF1602" s="27">
        <v>0</v>
      </c>
      <c r="AG1602" s="27">
        <f t="shared" si="206"/>
        <v>0</v>
      </c>
      <c r="AH1602" s="27">
        <v>0</v>
      </c>
      <c r="AI1602" s="29">
        <f t="shared" si="212"/>
        <v>0</v>
      </c>
    </row>
    <row r="1603" spans="1:35" ht="30" x14ac:dyDescent="0.25">
      <c r="A1603" s="11" t="s">
        <v>1215</v>
      </c>
      <c r="B1603" s="10" t="s">
        <v>2407</v>
      </c>
      <c r="C1603" s="10" t="s">
        <v>1448</v>
      </c>
      <c r="D1603" s="10"/>
      <c r="E1603" s="10" t="s">
        <v>328</v>
      </c>
      <c r="F1603" s="10" t="s">
        <v>1711</v>
      </c>
      <c r="G1603" s="10">
        <v>4584592899.5</v>
      </c>
      <c r="H1603" s="10">
        <v>0</v>
      </c>
      <c r="I1603" s="10">
        <v>0</v>
      </c>
      <c r="J1603" s="10">
        <v>0</v>
      </c>
      <c r="K1603" s="10">
        <f t="shared" si="213"/>
        <v>4584592899.5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f t="shared" si="207"/>
        <v>4584592899.5</v>
      </c>
      <c r="W1603" s="29">
        <v>4584592899.5</v>
      </c>
      <c r="X1603" s="29">
        <f t="shared" si="208"/>
        <v>0</v>
      </c>
      <c r="Y1603" s="29">
        <f t="shared" si="209"/>
        <v>0</v>
      </c>
      <c r="Z1603" s="29">
        <f t="shared" si="210"/>
        <v>4584592899.5</v>
      </c>
      <c r="AA1603" s="27">
        <v>0</v>
      </c>
      <c r="AB1603" s="29">
        <f t="shared" si="211"/>
        <v>4584592899.5</v>
      </c>
      <c r="AC1603" s="28">
        <v>0</v>
      </c>
      <c r="AD1603" s="28">
        <v>0</v>
      </c>
      <c r="AE1603" s="28"/>
      <c r="AF1603" s="27">
        <v>0</v>
      </c>
      <c r="AG1603" s="27">
        <f t="shared" si="206"/>
        <v>0</v>
      </c>
      <c r="AH1603" s="27">
        <v>118313</v>
      </c>
      <c r="AI1603" s="29">
        <f t="shared" si="212"/>
        <v>4584711212.5</v>
      </c>
    </row>
    <row r="1604" spans="1:35" ht="30" x14ac:dyDescent="0.25">
      <c r="A1604" s="11" t="s">
        <v>1215</v>
      </c>
      <c r="B1604" s="10" t="s">
        <v>2407</v>
      </c>
      <c r="C1604" s="10" t="s">
        <v>1448</v>
      </c>
      <c r="D1604" s="10"/>
      <c r="E1604" s="10" t="s">
        <v>329</v>
      </c>
      <c r="F1604" s="10" t="s">
        <v>1712</v>
      </c>
      <c r="G1604" s="10">
        <v>543724023</v>
      </c>
      <c r="H1604" s="10">
        <v>0</v>
      </c>
      <c r="I1604" s="10">
        <v>0</v>
      </c>
      <c r="J1604" s="10">
        <v>0</v>
      </c>
      <c r="K1604" s="10">
        <f t="shared" si="213"/>
        <v>543724023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f t="shared" si="207"/>
        <v>543724023</v>
      </c>
      <c r="W1604" s="29">
        <v>543724023</v>
      </c>
      <c r="X1604" s="29">
        <f t="shared" si="208"/>
        <v>0</v>
      </c>
      <c r="Y1604" s="29">
        <f t="shared" si="209"/>
        <v>0</v>
      </c>
      <c r="Z1604" s="29">
        <f t="shared" si="210"/>
        <v>543724023</v>
      </c>
      <c r="AA1604" s="27">
        <v>0</v>
      </c>
      <c r="AB1604" s="29">
        <f t="shared" si="211"/>
        <v>543724023</v>
      </c>
      <c r="AC1604" s="28">
        <v>0</v>
      </c>
      <c r="AD1604" s="28">
        <v>0</v>
      </c>
      <c r="AE1604" s="28"/>
      <c r="AF1604" s="27">
        <v>0</v>
      </c>
      <c r="AG1604" s="27">
        <f t="shared" si="206"/>
        <v>0</v>
      </c>
      <c r="AH1604" s="27">
        <v>40406</v>
      </c>
      <c r="AI1604" s="29">
        <f t="shared" si="212"/>
        <v>543764429</v>
      </c>
    </row>
    <row r="1605" spans="1:35" ht="30" x14ac:dyDescent="0.25">
      <c r="A1605" s="11" t="s">
        <v>1215</v>
      </c>
      <c r="B1605" s="10" t="s">
        <v>2407</v>
      </c>
      <c r="C1605" s="10" t="s">
        <v>1448</v>
      </c>
      <c r="D1605" s="10"/>
      <c r="E1605" s="10" t="s">
        <v>330</v>
      </c>
      <c r="F1605" s="10" t="s">
        <v>1493</v>
      </c>
      <c r="G1605" s="10">
        <v>349100543.73000002</v>
      </c>
      <c r="H1605" s="10">
        <v>0</v>
      </c>
      <c r="I1605" s="10">
        <v>0</v>
      </c>
      <c r="J1605" s="10">
        <v>0</v>
      </c>
      <c r="K1605" s="10">
        <f t="shared" si="213"/>
        <v>349100543.73000002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f t="shared" si="207"/>
        <v>349100543.73000002</v>
      </c>
      <c r="W1605" s="29">
        <v>349100543.73000002</v>
      </c>
      <c r="X1605" s="29">
        <f t="shared" si="208"/>
        <v>0</v>
      </c>
      <c r="Y1605" s="29">
        <f t="shared" si="209"/>
        <v>0</v>
      </c>
      <c r="Z1605" s="29">
        <f t="shared" si="210"/>
        <v>349100543.73000002</v>
      </c>
      <c r="AA1605" s="27">
        <v>349100543.73000002</v>
      </c>
      <c r="AB1605" s="29">
        <f t="shared" si="211"/>
        <v>0</v>
      </c>
      <c r="AC1605" s="28">
        <v>0</v>
      </c>
      <c r="AD1605" s="28">
        <v>0</v>
      </c>
      <c r="AE1605" s="28"/>
      <c r="AF1605" s="27">
        <v>0</v>
      </c>
      <c r="AG1605" s="27">
        <f t="shared" si="206"/>
        <v>0</v>
      </c>
      <c r="AH1605" s="27">
        <v>26915</v>
      </c>
      <c r="AI1605" s="29">
        <f t="shared" si="212"/>
        <v>26915</v>
      </c>
    </row>
    <row r="1606" spans="1:35" ht="30" x14ac:dyDescent="0.25">
      <c r="A1606" s="11" t="s">
        <v>1215</v>
      </c>
      <c r="B1606" s="10" t="s">
        <v>2407</v>
      </c>
      <c r="C1606" s="10" t="s">
        <v>1448</v>
      </c>
      <c r="D1606" s="10"/>
      <c r="E1606" s="10" t="s">
        <v>331</v>
      </c>
      <c r="F1606" s="10" t="s">
        <v>1713</v>
      </c>
      <c r="G1606" s="10">
        <v>444382170.63999999</v>
      </c>
      <c r="H1606" s="10">
        <v>0</v>
      </c>
      <c r="I1606" s="10">
        <v>0</v>
      </c>
      <c r="J1606" s="10">
        <v>0</v>
      </c>
      <c r="K1606" s="10">
        <f t="shared" si="213"/>
        <v>444382170.63999999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f t="shared" si="207"/>
        <v>444382170.63999999</v>
      </c>
      <c r="W1606" s="29">
        <v>444382170.63999999</v>
      </c>
      <c r="X1606" s="29">
        <f t="shared" si="208"/>
        <v>0</v>
      </c>
      <c r="Y1606" s="29">
        <f t="shared" si="209"/>
        <v>0</v>
      </c>
      <c r="Z1606" s="29">
        <f t="shared" si="210"/>
        <v>444382170.63999999</v>
      </c>
      <c r="AA1606" s="27">
        <v>0</v>
      </c>
      <c r="AB1606" s="29">
        <f t="shared" si="211"/>
        <v>444382170.63999999</v>
      </c>
      <c r="AC1606" s="28">
        <v>0</v>
      </c>
      <c r="AD1606" s="28">
        <v>0</v>
      </c>
      <c r="AE1606" s="28"/>
      <c r="AF1606" s="27">
        <v>0</v>
      </c>
      <c r="AG1606" s="27">
        <f t="shared" si="206"/>
        <v>0</v>
      </c>
      <c r="AH1606" s="27">
        <v>34047</v>
      </c>
      <c r="AI1606" s="29">
        <f t="shared" si="212"/>
        <v>444416217.63999999</v>
      </c>
    </row>
    <row r="1607" spans="1:35" ht="30" x14ac:dyDescent="0.25">
      <c r="A1607" s="11" t="s">
        <v>1215</v>
      </c>
      <c r="B1607" s="10" t="s">
        <v>2407</v>
      </c>
      <c r="C1607" s="10" t="s">
        <v>1448</v>
      </c>
      <c r="D1607" s="10"/>
      <c r="E1607" s="10" t="s">
        <v>332</v>
      </c>
      <c r="F1607" s="10" t="s">
        <v>1714</v>
      </c>
      <c r="G1607" s="10">
        <v>925482180.60000002</v>
      </c>
      <c r="H1607" s="10">
        <v>0</v>
      </c>
      <c r="I1607" s="10">
        <v>0</v>
      </c>
      <c r="J1607" s="10">
        <v>0</v>
      </c>
      <c r="K1607" s="10">
        <f t="shared" si="213"/>
        <v>925482180.60000002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f t="shared" si="207"/>
        <v>925482180.60000002</v>
      </c>
      <c r="W1607" s="29">
        <v>925482180.60000002</v>
      </c>
      <c r="X1607" s="29">
        <f t="shared" si="208"/>
        <v>0</v>
      </c>
      <c r="Y1607" s="29">
        <f t="shared" si="209"/>
        <v>0</v>
      </c>
      <c r="Z1607" s="29">
        <f t="shared" si="210"/>
        <v>925482180.60000002</v>
      </c>
      <c r="AA1607" s="27">
        <v>832009221</v>
      </c>
      <c r="AB1607" s="29">
        <f t="shared" si="211"/>
        <v>93472959.600000024</v>
      </c>
      <c r="AC1607" s="28">
        <v>0</v>
      </c>
      <c r="AD1607" s="28">
        <v>0</v>
      </c>
      <c r="AE1607" s="28"/>
      <c r="AF1607" s="27">
        <v>0</v>
      </c>
      <c r="AG1607" s="27">
        <f t="shared" si="206"/>
        <v>0</v>
      </c>
      <c r="AH1607" s="27">
        <v>38440</v>
      </c>
      <c r="AI1607" s="29">
        <f t="shared" si="212"/>
        <v>93511399.600000024</v>
      </c>
    </row>
    <row r="1608" spans="1:35" ht="30" x14ac:dyDescent="0.25">
      <c r="A1608" s="11" t="s">
        <v>1215</v>
      </c>
      <c r="B1608" s="10" t="s">
        <v>2407</v>
      </c>
      <c r="C1608" s="10" t="s">
        <v>1448</v>
      </c>
      <c r="D1608" s="10"/>
      <c r="E1608" s="10" t="s">
        <v>333</v>
      </c>
      <c r="F1608" s="10" t="s">
        <v>1715</v>
      </c>
      <c r="G1608" s="10">
        <v>309542734.76999998</v>
      </c>
      <c r="H1608" s="10">
        <v>0</v>
      </c>
      <c r="I1608" s="10">
        <v>0</v>
      </c>
      <c r="J1608" s="10">
        <v>0</v>
      </c>
      <c r="K1608" s="10">
        <f t="shared" si="213"/>
        <v>309542734.76999998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f t="shared" si="207"/>
        <v>309542734.76999998</v>
      </c>
      <c r="W1608" s="29">
        <v>309542734.76999998</v>
      </c>
      <c r="X1608" s="29">
        <f t="shared" si="208"/>
        <v>0</v>
      </c>
      <c r="Y1608" s="29">
        <f t="shared" si="209"/>
        <v>0</v>
      </c>
      <c r="Z1608" s="29">
        <f t="shared" si="210"/>
        <v>309542734.76999998</v>
      </c>
      <c r="AA1608" s="27">
        <v>0</v>
      </c>
      <c r="AB1608" s="29">
        <f t="shared" si="211"/>
        <v>309542734.76999998</v>
      </c>
      <c r="AC1608" s="28">
        <v>0</v>
      </c>
      <c r="AD1608" s="28">
        <v>0</v>
      </c>
      <c r="AE1608" s="28"/>
      <c r="AF1608" s="27">
        <v>0</v>
      </c>
      <c r="AG1608" s="27">
        <f t="shared" si="206"/>
        <v>0</v>
      </c>
      <c r="AH1608" s="27">
        <v>23907</v>
      </c>
      <c r="AI1608" s="29">
        <f t="shared" si="212"/>
        <v>309566641.76999998</v>
      </c>
    </row>
    <row r="1609" spans="1:35" ht="30" x14ac:dyDescent="0.25">
      <c r="A1609" s="11" t="s">
        <v>1215</v>
      </c>
      <c r="B1609" s="10" t="s">
        <v>2407</v>
      </c>
      <c r="C1609" s="10" t="s">
        <v>1448</v>
      </c>
      <c r="D1609" s="10"/>
      <c r="E1609" s="10" t="s">
        <v>334</v>
      </c>
      <c r="F1609" s="10" t="s">
        <v>1716</v>
      </c>
      <c r="G1609" s="10">
        <v>494092130.89999998</v>
      </c>
      <c r="H1609" s="10">
        <v>0</v>
      </c>
      <c r="I1609" s="10">
        <v>0</v>
      </c>
      <c r="J1609" s="10">
        <v>0</v>
      </c>
      <c r="K1609" s="10">
        <f t="shared" si="213"/>
        <v>494092130.89999998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f t="shared" si="207"/>
        <v>494092130.89999998</v>
      </c>
      <c r="W1609" s="29">
        <v>494092130.89999998</v>
      </c>
      <c r="X1609" s="29">
        <f t="shared" si="208"/>
        <v>0</v>
      </c>
      <c r="Y1609" s="29">
        <f t="shared" si="209"/>
        <v>0</v>
      </c>
      <c r="Z1609" s="29">
        <f t="shared" si="210"/>
        <v>494092130.89999998</v>
      </c>
      <c r="AA1609" s="27">
        <v>0</v>
      </c>
      <c r="AB1609" s="29">
        <f t="shared" si="211"/>
        <v>494092130.89999998</v>
      </c>
      <c r="AC1609" s="28">
        <v>0</v>
      </c>
      <c r="AD1609" s="28">
        <v>0</v>
      </c>
      <c r="AE1609" s="28"/>
      <c r="AF1609" s="27">
        <v>0</v>
      </c>
      <c r="AG1609" s="27">
        <f t="shared" si="206"/>
        <v>0</v>
      </c>
      <c r="AH1609" s="27">
        <v>27798</v>
      </c>
      <c r="AI1609" s="29">
        <f t="shared" si="212"/>
        <v>494119928.89999998</v>
      </c>
    </row>
    <row r="1610" spans="1:35" ht="30" x14ac:dyDescent="0.25">
      <c r="A1610" s="11" t="s">
        <v>1215</v>
      </c>
      <c r="B1610" s="10" t="s">
        <v>2407</v>
      </c>
      <c r="C1610" s="10" t="s">
        <v>1448</v>
      </c>
      <c r="D1610" s="10"/>
      <c r="E1610" s="10" t="s">
        <v>335</v>
      </c>
      <c r="F1610" s="10" t="s">
        <v>1717</v>
      </c>
      <c r="G1610" s="10">
        <v>681939614.79999995</v>
      </c>
      <c r="H1610" s="10">
        <v>0</v>
      </c>
      <c r="I1610" s="10">
        <v>0</v>
      </c>
      <c r="J1610" s="10">
        <v>0</v>
      </c>
      <c r="K1610" s="10">
        <f t="shared" si="213"/>
        <v>681939614.79999995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f t="shared" si="207"/>
        <v>681939614.79999995</v>
      </c>
      <c r="W1610" s="29">
        <v>681939614.79999995</v>
      </c>
      <c r="X1610" s="29">
        <f t="shared" si="208"/>
        <v>0</v>
      </c>
      <c r="Y1610" s="29">
        <f t="shared" si="209"/>
        <v>0</v>
      </c>
      <c r="Z1610" s="29">
        <f t="shared" si="210"/>
        <v>681939614.79999995</v>
      </c>
      <c r="AA1610" s="27">
        <v>0</v>
      </c>
      <c r="AB1610" s="29">
        <f t="shared" si="211"/>
        <v>681939614.79999995</v>
      </c>
      <c r="AC1610" s="28">
        <v>0</v>
      </c>
      <c r="AD1610" s="28">
        <v>0</v>
      </c>
      <c r="AE1610" s="28"/>
      <c r="AF1610" s="27">
        <v>0</v>
      </c>
      <c r="AG1610" s="27">
        <f t="shared" ref="AG1610:AG1673" si="214">SUM(AC1610:AF1610)</f>
        <v>0</v>
      </c>
      <c r="AH1610" s="27">
        <v>38266</v>
      </c>
      <c r="AI1610" s="29">
        <f t="shared" si="212"/>
        <v>681977880.79999995</v>
      </c>
    </row>
    <row r="1611" spans="1:35" ht="30" x14ac:dyDescent="0.25">
      <c r="A1611" s="11" t="s">
        <v>1215</v>
      </c>
      <c r="B1611" s="10" t="s">
        <v>2407</v>
      </c>
      <c r="C1611" s="10" t="s">
        <v>1448</v>
      </c>
      <c r="D1611" s="10"/>
      <c r="E1611" s="10" t="s">
        <v>336</v>
      </c>
      <c r="F1611" s="10" t="s">
        <v>1718</v>
      </c>
      <c r="G1611" s="10">
        <v>244242746.58000001</v>
      </c>
      <c r="H1611" s="10">
        <v>0</v>
      </c>
      <c r="I1611" s="10">
        <v>0</v>
      </c>
      <c r="J1611" s="10">
        <v>0</v>
      </c>
      <c r="K1611" s="10">
        <f t="shared" si="213"/>
        <v>244242746.58000001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f t="shared" si="207"/>
        <v>244242746.58000001</v>
      </c>
      <c r="W1611" s="29">
        <v>244242746.58000001</v>
      </c>
      <c r="X1611" s="29">
        <f t="shared" si="208"/>
        <v>0</v>
      </c>
      <c r="Y1611" s="29">
        <f t="shared" si="209"/>
        <v>0</v>
      </c>
      <c r="Z1611" s="29">
        <f t="shared" si="210"/>
        <v>244242746.58000001</v>
      </c>
      <c r="AA1611" s="27">
        <v>0</v>
      </c>
      <c r="AB1611" s="29">
        <f t="shared" si="211"/>
        <v>244242746.58000001</v>
      </c>
      <c r="AC1611" s="28">
        <v>0</v>
      </c>
      <c r="AD1611" s="28">
        <v>0</v>
      </c>
      <c r="AE1611" s="28"/>
      <c r="AF1611" s="27">
        <v>0</v>
      </c>
      <c r="AG1611" s="27">
        <f t="shared" si="214"/>
        <v>0</v>
      </c>
      <c r="AH1611" s="27">
        <v>18922</v>
      </c>
      <c r="AI1611" s="29">
        <f t="shared" si="212"/>
        <v>244261668.58000001</v>
      </c>
    </row>
    <row r="1612" spans="1:35" ht="30" x14ac:dyDescent="0.25">
      <c r="A1612" s="11" t="s">
        <v>1215</v>
      </c>
      <c r="B1612" s="10" t="s">
        <v>2407</v>
      </c>
      <c r="C1612" s="10" t="s">
        <v>1448</v>
      </c>
      <c r="D1612" s="10"/>
      <c r="E1612" s="10" t="s">
        <v>337</v>
      </c>
      <c r="F1612" s="10" t="s">
        <v>1719</v>
      </c>
      <c r="G1612" s="10">
        <v>256267487.59</v>
      </c>
      <c r="H1612" s="10">
        <v>0</v>
      </c>
      <c r="I1612" s="10">
        <v>0</v>
      </c>
      <c r="J1612" s="10">
        <v>0</v>
      </c>
      <c r="K1612" s="10">
        <f t="shared" si="213"/>
        <v>256267487.59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f t="shared" si="207"/>
        <v>256267487.59</v>
      </c>
      <c r="W1612" s="29">
        <v>256267487.59</v>
      </c>
      <c r="X1612" s="29">
        <f t="shared" si="208"/>
        <v>0</v>
      </c>
      <c r="Y1612" s="29">
        <f t="shared" si="209"/>
        <v>0</v>
      </c>
      <c r="Z1612" s="29">
        <f t="shared" si="210"/>
        <v>256267487.59</v>
      </c>
      <c r="AA1612" s="27">
        <v>0</v>
      </c>
      <c r="AB1612" s="29">
        <f t="shared" si="211"/>
        <v>256267487.59</v>
      </c>
      <c r="AC1612" s="28">
        <v>0</v>
      </c>
      <c r="AD1612" s="28">
        <v>0</v>
      </c>
      <c r="AE1612" s="28"/>
      <c r="AF1612" s="27">
        <v>0</v>
      </c>
      <c r="AG1612" s="27">
        <f t="shared" si="214"/>
        <v>0</v>
      </c>
      <c r="AH1612" s="27">
        <v>19671</v>
      </c>
      <c r="AI1612" s="29">
        <f t="shared" si="212"/>
        <v>256287158.59</v>
      </c>
    </row>
    <row r="1613" spans="1:35" ht="30" x14ac:dyDescent="0.25">
      <c r="A1613" s="11" t="s">
        <v>1215</v>
      </c>
      <c r="B1613" s="10" t="s">
        <v>2407</v>
      </c>
      <c r="C1613" s="10" t="s">
        <v>1448</v>
      </c>
      <c r="D1613" s="10"/>
      <c r="E1613" s="10" t="s">
        <v>338</v>
      </c>
      <c r="F1613" s="10" t="s">
        <v>1720</v>
      </c>
      <c r="G1613" s="10">
        <v>1188108381.0999999</v>
      </c>
      <c r="H1613" s="10">
        <v>0</v>
      </c>
      <c r="I1613" s="10">
        <v>0</v>
      </c>
      <c r="J1613" s="10">
        <v>0</v>
      </c>
      <c r="K1613" s="10">
        <f t="shared" si="213"/>
        <v>1188108381.0999999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f t="shared" si="207"/>
        <v>1188108381.0999999</v>
      </c>
      <c r="W1613" s="29">
        <v>1188108381.0999999</v>
      </c>
      <c r="X1613" s="29">
        <f t="shared" si="208"/>
        <v>0</v>
      </c>
      <c r="Y1613" s="29">
        <f t="shared" si="209"/>
        <v>0</v>
      </c>
      <c r="Z1613" s="29">
        <f t="shared" si="210"/>
        <v>1188108381.0999999</v>
      </c>
      <c r="AA1613" s="27">
        <v>0</v>
      </c>
      <c r="AB1613" s="29">
        <f t="shared" si="211"/>
        <v>1188108381.0999999</v>
      </c>
      <c r="AC1613" s="28">
        <v>0</v>
      </c>
      <c r="AD1613" s="28">
        <v>0</v>
      </c>
      <c r="AE1613" s="28"/>
      <c r="AF1613" s="27">
        <v>0</v>
      </c>
      <c r="AG1613" s="27">
        <f t="shared" si="214"/>
        <v>0</v>
      </c>
      <c r="AH1613" s="27">
        <v>46703</v>
      </c>
      <c r="AI1613" s="29">
        <f t="shared" si="212"/>
        <v>1188155084.0999999</v>
      </c>
    </row>
    <row r="1614" spans="1:35" ht="30" x14ac:dyDescent="0.25">
      <c r="A1614" s="11" t="s">
        <v>1215</v>
      </c>
      <c r="B1614" s="10" t="s">
        <v>2407</v>
      </c>
      <c r="C1614" s="10" t="s">
        <v>1448</v>
      </c>
      <c r="D1614" s="10"/>
      <c r="E1614" s="10" t="s">
        <v>339</v>
      </c>
      <c r="F1614" s="10" t="s">
        <v>1721</v>
      </c>
      <c r="G1614" s="10">
        <v>468206604.31999999</v>
      </c>
      <c r="H1614" s="10">
        <v>0</v>
      </c>
      <c r="I1614" s="10">
        <v>0</v>
      </c>
      <c r="J1614" s="10">
        <v>0</v>
      </c>
      <c r="K1614" s="10">
        <f t="shared" si="213"/>
        <v>468206604.31999999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f t="shared" si="207"/>
        <v>468206604.31999999</v>
      </c>
      <c r="W1614" s="29">
        <v>468206604.31999999</v>
      </c>
      <c r="X1614" s="29">
        <f t="shared" si="208"/>
        <v>0</v>
      </c>
      <c r="Y1614" s="29">
        <f t="shared" si="209"/>
        <v>0</v>
      </c>
      <c r="Z1614" s="29">
        <f t="shared" si="210"/>
        <v>468206604.31999999</v>
      </c>
      <c r="AA1614" s="27">
        <v>418172170.37</v>
      </c>
      <c r="AB1614" s="29">
        <f t="shared" si="211"/>
        <v>50034433.949999988</v>
      </c>
      <c r="AC1614" s="28">
        <v>0</v>
      </c>
      <c r="AD1614" s="28">
        <v>0</v>
      </c>
      <c r="AE1614" s="28"/>
      <c r="AF1614" s="27">
        <v>0</v>
      </c>
      <c r="AG1614" s="27">
        <f t="shared" si="214"/>
        <v>0</v>
      </c>
      <c r="AH1614" s="27">
        <v>35859</v>
      </c>
      <c r="AI1614" s="29">
        <f t="shared" si="212"/>
        <v>50070292.949999988</v>
      </c>
    </row>
    <row r="1615" spans="1:35" ht="30" x14ac:dyDescent="0.25">
      <c r="A1615" s="11" t="s">
        <v>1215</v>
      </c>
      <c r="B1615" s="10" t="s">
        <v>2407</v>
      </c>
      <c r="C1615" s="10" t="s">
        <v>1448</v>
      </c>
      <c r="D1615" s="10"/>
      <c r="E1615" s="10" t="s">
        <v>340</v>
      </c>
      <c r="F1615" s="10" t="s">
        <v>1722</v>
      </c>
      <c r="G1615" s="10">
        <v>261717038.53</v>
      </c>
      <c r="H1615" s="10">
        <v>0</v>
      </c>
      <c r="I1615" s="10">
        <v>0</v>
      </c>
      <c r="J1615" s="10">
        <v>0</v>
      </c>
      <c r="K1615" s="10">
        <f t="shared" si="213"/>
        <v>261717038.53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f t="shared" si="207"/>
        <v>261717038.53</v>
      </c>
      <c r="W1615" s="29">
        <v>261717038.53</v>
      </c>
      <c r="X1615" s="29">
        <f t="shared" si="208"/>
        <v>0</v>
      </c>
      <c r="Y1615" s="29">
        <f t="shared" si="209"/>
        <v>0</v>
      </c>
      <c r="Z1615" s="29">
        <f t="shared" si="210"/>
        <v>261717038.53</v>
      </c>
      <c r="AA1615" s="27">
        <v>61285898</v>
      </c>
      <c r="AB1615" s="29">
        <f t="shared" si="211"/>
        <v>200431140.53</v>
      </c>
      <c r="AC1615" s="28">
        <v>0</v>
      </c>
      <c r="AD1615" s="28">
        <v>0</v>
      </c>
      <c r="AE1615" s="28"/>
      <c r="AF1615" s="27">
        <v>0</v>
      </c>
      <c r="AG1615" s="27">
        <f t="shared" si="214"/>
        <v>0</v>
      </c>
      <c r="AH1615" s="27">
        <v>20280</v>
      </c>
      <c r="AI1615" s="29">
        <f t="shared" si="212"/>
        <v>200451420.53</v>
      </c>
    </row>
    <row r="1616" spans="1:35" ht="30" x14ac:dyDescent="0.25">
      <c r="A1616" s="11" t="s">
        <v>1215</v>
      </c>
      <c r="B1616" s="10" t="s">
        <v>2407</v>
      </c>
      <c r="C1616" s="10" t="s">
        <v>1448</v>
      </c>
      <c r="D1616" s="10"/>
      <c r="E1616" s="10" t="s">
        <v>341</v>
      </c>
      <c r="F1616" s="10" t="s">
        <v>1723</v>
      </c>
      <c r="G1616" s="10">
        <v>875841417.79999995</v>
      </c>
      <c r="H1616" s="10">
        <v>0</v>
      </c>
      <c r="I1616" s="10">
        <v>0</v>
      </c>
      <c r="J1616" s="10">
        <v>0</v>
      </c>
      <c r="K1616" s="10">
        <f t="shared" si="213"/>
        <v>875841417.79999995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f t="shared" si="207"/>
        <v>875841417.79999995</v>
      </c>
      <c r="W1616" s="29">
        <v>875841417.79999995</v>
      </c>
      <c r="X1616" s="29">
        <f t="shared" si="208"/>
        <v>0</v>
      </c>
      <c r="Y1616" s="29">
        <f t="shared" si="209"/>
        <v>0</v>
      </c>
      <c r="Z1616" s="29">
        <f t="shared" si="210"/>
        <v>875841417.79999995</v>
      </c>
      <c r="AA1616" s="27">
        <v>0</v>
      </c>
      <c r="AB1616" s="29">
        <f t="shared" si="211"/>
        <v>875841417.79999995</v>
      </c>
      <c r="AC1616" s="28">
        <v>0</v>
      </c>
      <c r="AD1616" s="28">
        <v>0</v>
      </c>
      <c r="AE1616" s="28"/>
      <c r="AF1616" s="27">
        <v>0</v>
      </c>
      <c r="AG1616" s="27">
        <f t="shared" si="214"/>
        <v>0</v>
      </c>
      <c r="AH1616" s="27">
        <v>36504</v>
      </c>
      <c r="AI1616" s="29">
        <f t="shared" si="212"/>
        <v>875877921.79999995</v>
      </c>
    </row>
    <row r="1617" spans="1:35" ht="30" x14ac:dyDescent="0.25">
      <c r="A1617" s="11" t="s">
        <v>1215</v>
      </c>
      <c r="B1617" s="10" t="s">
        <v>2407</v>
      </c>
      <c r="C1617" s="10" t="s">
        <v>1448</v>
      </c>
      <c r="D1617" s="10"/>
      <c r="E1617" s="10" t="s">
        <v>342</v>
      </c>
      <c r="F1617" s="10" t="s">
        <v>1724</v>
      </c>
      <c r="G1617" s="10">
        <v>550612928.30999994</v>
      </c>
      <c r="H1617" s="10">
        <v>0</v>
      </c>
      <c r="I1617" s="10">
        <v>0</v>
      </c>
      <c r="J1617" s="10">
        <v>0</v>
      </c>
      <c r="K1617" s="10">
        <f t="shared" si="213"/>
        <v>550612928.30999994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f t="shared" si="207"/>
        <v>550612928.30999994</v>
      </c>
      <c r="W1617" s="29">
        <v>550612928.30999994</v>
      </c>
      <c r="X1617" s="29">
        <f t="shared" si="208"/>
        <v>0</v>
      </c>
      <c r="Y1617" s="29">
        <f t="shared" si="209"/>
        <v>0</v>
      </c>
      <c r="Z1617" s="29">
        <f t="shared" si="210"/>
        <v>550612928.30999994</v>
      </c>
      <c r="AA1617" s="27">
        <v>374905408</v>
      </c>
      <c r="AB1617" s="29">
        <f t="shared" si="211"/>
        <v>175707520.30999994</v>
      </c>
      <c r="AC1617" s="28">
        <v>0</v>
      </c>
      <c r="AD1617" s="28">
        <v>0</v>
      </c>
      <c r="AE1617" s="28"/>
      <c r="AF1617" s="27">
        <v>0</v>
      </c>
      <c r="AG1617" s="27">
        <f t="shared" si="214"/>
        <v>0</v>
      </c>
      <c r="AH1617" s="27">
        <v>42203</v>
      </c>
      <c r="AI1617" s="29">
        <f t="shared" si="212"/>
        <v>175749723.30999994</v>
      </c>
    </row>
    <row r="1618" spans="1:35" ht="30" x14ac:dyDescent="0.25">
      <c r="A1618" s="11" t="s">
        <v>1215</v>
      </c>
      <c r="B1618" s="10" t="s">
        <v>2407</v>
      </c>
      <c r="C1618" s="10" t="s">
        <v>1448</v>
      </c>
      <c r="D1618" s="10"/>
      <c r="E1618" s="10" t="s">
        <v>343</v>
      </c>
      <c r="F1618" s="10" t="s">
        <v>1725</v>
      </c>
      <c r="G1618" s="10">
        <v>679568474.89999998</v>
      </c>
      <c r="H1618" s="10">
        <v>0</v>
      </c>
      <c r="I1618" s="10">
        <v>0</v>
      </c>
      <c r="J1618" s="10">
        <v>0</v>
      </c>
      <c r="K1618" s="10">
        <f t="shared" si="213"/>
        <v>679568474.89999998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f t="shared" si="207"/>
        <v>679568474.89999998</v>
      </c>
      <c r="W1618" s="29">
        <v>679568474.89999998</v>
      </c>
      <c r="X1618" s="29">
        <f t="shared" si="208"/>
        <v>0</v>
      </c>
      <c r="Y1618" s="29">
        <f t="shared" si="209"/>
        <v>0</v>
      </c>
      <c r="Z1618" s="29">
        <f t="shared" si="210"/>
        <v>679568474.89999998</v>
      </c>
      <c r="AA1618" s="27">
        <v>0</v>
      </c>
      <c r="AB1618" s="29">
        <f t="shared" si="211"/>
        <v>679568474.89999998</v>
      </c>
      <c r="AC1618" s="28">
        <v>0</v>
      </c>
      <c r="AD1618" s="28">
        <v>0</v>
      </c>
      <c r="AE1618" s="28"/>
      <c r="AF1618" s="27">
        <v>0</v>
      </c>
      <c r="AG1618" s="27">
        <f t="shared" si="214"/>
        <v>0</v>
      </c>
      <c r="AH1618" s="27">
        <v>36855</v>
      </c>
      <c r="AI1618" s="29">
        <f t="shared" si="212"/>
        <v>679605329.89999998</v>
      </c>
    </row>
    <row r="1619" spans="1:35" ht="30" x14ac:dyDescent="0.25">
      <c r="A1619" s="11" t="s">
        <v>1215</v>
      </c>
      <c r="B1619" s="10" t="s">
        <v>2407</v>
      </c>
      <c r="C1619" s="10" t="s">
        <v>1448</v>
      </c>
      <c r="D1619" s="10"/>
      <c r="E1619" s="10" t="s">
        <v>344</v>
      </c>
      <c r="F1619" s="10" t="s">
        <v>1726</v>
      </c>
      <c r="G1619" s="10">
        <v>444053590.98000002</v>
      </c>
      <c r="H1619" s="10">
        <v>0</v>
      </c>
      <c r="I1619" s="10">
        <v>0</v>
      </c>
      <c r="J1619" s="10">
        <v>0</v>
      </c>
      <c r="K1619" s="10">
        <f t="shared" si="213"/>
        <v>444053590.98000002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f t="shared" si="207"/>
        <v>444053590.98000002</v>
      </c>
      <c r="W1619" s="29">
        <v>444053590.98000002</v>
      </c>
      <c r="X1619" s="29">
        <f t="shared" si="208"/>
        <v>0</v>
      </c>
      <c r="Y1619" s="29">
        <f t="shared" si="209"/>
        <v>0</v>
      </c>
      <c r="Z1619" s="29">
        <f t="shared" si="210"/>
        <v>444053590.98000002</v>
      </c>
      <c r="AA1619" s="27">
        <v>399500000</v>
      </c>
      <c r="AB1619" s="29">
        <f t="shared" si="211"/>
        <v>44553590.980000019</v>
      </c>
      <c r="AC1619" s="28">
        <v>0</v>
      </c>
      <c r="AD1619" s="28">
        <v>0</v>
      </c>
      <c r="AE1619" s="28"/>
      <c r="AF1619" s="27">
        <v>0</v>
      </c>
      <c r="AG1619" s="27">
        <f t="shared" si="214"/>
        <v>0</v>
      </c>
      <c r="AH1619" s="27">
        <v>34218</v>
      </c>
      <c r="AI1619" s="29">
        <f t="shared" si="212"/>
        <v>44587808.980000019</v>
      </c>
    </row>
    <row r="1620" spans="1:35" ht="30" x14ac:dyDescent="0.25">
      <c r="A1620" s="11" t="s">
        <v>1215</v>
      </c>
      <c r="B1620" s="10" t="s">
        <v>2407</v>
      </c>
      <c r="C1620" s="10" t="s">
        <v>1448</v>
      </c>
      <c r="D1620" s="10"/>
      <c r="E1620" s="10" t="s">
        <v>345</v>
      </c>
      <c r="F1620" s="10" t="s">
        <v>1727</v>
      </c>
      <c r="G1620" s="10">
        <v>526396838.16000003</v>
      </c>
      <c r="H1620" s="10">
        <v>0</v>
      </c>
      <c r="I1620" s="10">
        <v>0</v>
      </c>
      <c r="J1620" s="10">
        <v>0</v>
      </c>
      <c r="K1620" s="10">
        <f t="shared" si="213"/>
        <v>526396838.16000003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f t="shared" si="207"/>
        <v>526396838.16000003</v>
      </c>
      <c r="W1620" s="29">
        <v>526396838.16000003</v>
      </c>
      <c r="X1620" s="29">
        <f t="shared" si="208"/>
        <v>0</v>
      </c>
      <c r="Y1620" s="29">
        <f t="shared" si="209"/>
        <v>0</v>
      </c>
      <c r="Z1620" s="29">
        <f t="shared" si="210"/>
        <v>526396838.16000003</v>
      </c>
      <c r="AA1620" s="27">
        <v>421117170</v>
      </c>
      <c r="AB1620" s="29">
        <f t="shared" si="211"/>
        <v>105279668.16000003</v>
      </c>
      <c r="AC1620" s="28">
        <v>0</v>
      </c>
      <c r="AD1620" s="28">
        <v>0</v>
      </c>
      <c r="AE1620" s="28"/>
      <c r="AF1620" s="27">
        <v>0</v>
      </c>
      <c r="AG1620" s="27">
        <f t="shared" si="214"/>
        <v>0</v>
      </c>
      <c r="AH1620" s="27">
        <v>40340</v>
      </c>
      <c r="AI1620" s="29">
        <f t="shared" si="212"/>
        <v>105320008.16000003</v>
      </c>
    </row>
    <row r="1621" spans="1:35" ht="30" x14ac:dyDescent="0.25">
      <c r="A1621" s="11" t="s">
        <v>1215</v>
      </c>
      <c r="B1621" s="10" t="s">
        <v>2407</v>
      </c>
      <c r="C1621" s="10" t="s">
        <v>1448</v>
      </c>
      <c r="D1621" s="10"/>
      <c r="E1621" s="10" t="s">
        <v>346</v>
      </c>
      <c r="F1621" s="10" t="s">
        <v>1728</v>
      </c>
      <c r="G1621" s="10">
        <v>560531930.61000001</v>
      </c>
      <c r="H1621" s="10">
        <v>0</v>
      </c>
      <c r="I1621" s="10">
        <v>0</v>
      </c>
      <c r="J1621" s="10">
        <v>0</v>
      </c>
      <c r="K1621" s="10">
        <f t="shared" si="213"/>
        <v>560531930.61000001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f t="shared" si="207"/>
        <v>560531930.61000001</v>
      </c>
      <c r="W1621" s="29">
        <v>560531930.61000001</v>
      </c>
      <c r="X1621" s="29">
        <f t="shared" si="208"/>
        <v>0</v>
      </c>
      <c r="Y1621" s="29">
        <f t="shared" si="209"/>
        <v>0</v>
      </c>
      <c r="Z1621" s="29">
        <f t="shared" si="210"/>
        <v>560531930.61000001</v>
      </c>
      <c r="AA1621" s="27">
        <v>0</v>
      </c>
      <c r="AB1621" s="29">
        <f t="shared" si="211"/>
        <v>560531930.61000001</v>
      </c>
      <c r="AC1621" s="28">
        <v>0</v>
      </c>
      <c r="AD1621" s="28">
        <v>0</v>
      </c>
      <c r="AE1621" s="28"/>
      <c r="AF1621" s="27">
        <v>0</v>
      </c>
      <c r="AG1621" s="27">
        <f t="shared" si="214"/>
        <v>0</v>
      </c>
      <c r="AH1621" s="27">
        <v>42923</v>
      </c>
      <c r="AI1621" s="29">
        <f t="shared" si="212"/>
        <v>560574853.61000001</v>
      </c>
    </row>
    <row r="1622" spans="1:35" ht="30" x14ac:dyDescent="0.25">
      <c r="A1622" s="11" t="s">
        <v>1215</v>
      </c>
      <c r="B1622" s="10" t="s">
        <v>2407</v>
      </c>
      <c r="C1622" s="10" t="s">
        <v>1448</v>
      </c>
      <c r="D1622" s="10"/>
      <c r="E1622" s="10" t="s">
        <v>347</v>
      </c>
      <c r="F1622" s="10" t="s">
        <v>1729</v>
      </c>
      <c r="G1622" s="10">
        <v>300870919.63</v>
      </c>
      <c r="H1622" s="10">
        <v>0</v>
      </c>
      <c r="I1622" s="10">
        <v>0</v>
      </c>
      <c r="J1622" s="10">
        <v>0</v>
      </c>
      <c r="K1622" s="10">
        <f t="shared" si="213"/>
        <v>300870919.63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f t="shared" si="207"/>
        <v>300870919.63</v>
      </c>
      <c r="W1622" s="29">
        <v>300870919.63</v>
      </c>
      <c r="X1622" s="29">
        <f t="shared" si="208"/>
        <v>0</v>
      </c>
      <c r="Y1622" s="29">
        <f t="shared" si="209"/>
        <v>0</v>
      </c>
      <c r="Z1622" s="29">
        <f t="shared" si="210"/>
        <v>300870919.63</v>
      </c>
      <c r="AA1622" s="27">
        <v>0</v>
      </c>
      <c r="AB1622" s="29">
        <f t="shared" si="211"/>
        <v>300870919.63</v>
      </c>
      <c r="AC1622" s="28">
        <v>0</v>
      </c>
      <c r="AD1622" s="28">
        <v>0</v>
      </c>
      <c r="AE1622" s="28"/>
      <c r="AF1622" s="27">
        <v>0</v>
      </c>
      <c r="AG1622" s="27">
        <f t="shared" si="214"/>
        <v>0</v>
      </c>
      <c r="AH1622" s="27">
        <v>23042</v>
      </c>
      <c r="AI1622" s="29">
        <f t="shared" si="212"/>
        <v>300893961.63</v>
      </c>
    </row>
    <row r="1623" spans="1:35" ht="30" x14ac:dyDescent="0.25">
      <c r="A1623" s="11" t="s">
        <v>1215</v>
      </c>
      <c r="B1623" s="10" t="s">
        <v>2407</v>
      </c>
      <c r="C1623" s="10" t="s">
        <v>1448</v>
      </c>
      <c r="D1623" s="10"/>
      <c r="E1623" s="10" t="s">
        <v>348</v>
      </c>
      <c r="F1623" s="10" t="s">
        <v>1730</v>
      </c>
      <c r="G1623" s="10">
        <v>884829403.29999995</v>
      </c>
      <c r="H1623" s="10">
        <v>0</v>
      </c>
      <c r="I1623" s="10">
        <v>0</v>
      </c>
      <c r="J1623" s="10">
        <v>0</v>
      </c>
      <c r="K1623" s="10">
        <f t="shared" si="213"/>
        <v>884829403.29999995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f t="shared" si="207"/>
        <v>884829403.29999995</v>
      </c>
      <c r="W1623" s="29">
        <v>884829403.29999995</v>
      </c>
      <c r="X1623" s="29">
        <f t="shared" si="208"/>
        <v>0</v>
      </c>
      <c r="Y1623" s="29">
        <f t="shared" si="209"/>
        <v>0</v>
      </c>
      <c r="Z1623" s="29">
        <f t="shared" si="210"/>
        <v>884829403.29999995</v>
      </c>
      <c r="AA1623" s="27">
        <v>466900058.81999999</v>
      </c>
      <c r="AB1623" s="29">
        <f t="shared" si="211"/>
        <v>417929344.47999996</v>
      </c>
      <c r="AC1623" s="28">
        <v>0</v>
      </c>
      <c r="AD1623" s="28">
        <v>0</v>
      </c>
      <c r="AE1623" s="28"/>
      <c r="AF1623" s="27">
        <v>0</v>
      </c>
      <c r="AG1623" s="27">
        <f t="shared" si="214"/>
        <v>0</v>
      </c>
      <c r="AH1623" s="27">
        <v>38796</v>
      </c>
      <c r="AI1623" s="29">
        <f t="shared" si="212"/>
        <v>417968140.47999996</v>
      </c>
    </row>
    <row r="1624" spans="1:35" ht="30" x14ac:dyDescent="0.25">
      <c r="A1624" s="11" t="s">
        <v>1215</v>
      </c>
      <c r="B1624" s="10" t="s">
        <v>2407</v>
      </c>
      <c r="C1624" s="10" t="s">
        <v>1448</v>
      </c>
      <c r="D1624" s="10"/>
      <c r="E1624" s="10" t="s">
        <v>349</v>
      </c>
      <c r="F1624" s="10" t="s">
        <v>1731</v>
      </c>
      <c r="G1624" s="10">
        <v>681384557.04999995</v>
      </c>
      <c r="H1624" s="10">
        <v>0</v>
      </c>
      <c r="I1624" s="10">
        <v>0</v>
      </c>
      <c r="J1624" s="10">
        <v>0</v>
      </c>
      <c r="K1624" s="10">
        <f t="shared" si="213"/>
        <v>681384557.04999995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f t="shared" si="207"/>
        <v>681384557.04999995</v>
      </c>
      <c r="W1624" s="29">
        <v>681384557.04999995</v>
      </c>
      <c r="X1624" s="29">
        <f t="shared" si="208"/>
        <v>0</v>
      </c>
      <c r="Y1624" s="29">
        <f t="shared" si="209"/>
        <v>0</v>
      </c>
      <c r="Z1624" s="29">
        <f t="shared" si="210"/>
        <v>681384557.04999995</v>
      </c>
      <c r="AA1624" s="27">
        <v>307580470</v>
      </c>
      <c r="AB1624" s="29">
        <f t="shared" si="211"/>
        <v>373804087.04999995</v>
      </c>
      <c r="AC1624" s="28">
        <v>0</v>
      </c>
      <c r="AD1624" s="28">
        <v>0</v>
      </c>
      <c r="AE1624" s="28"/>
      <c r="AF1624" s="27">
        <v>0</v>
      </c>
      <c r="AG1624" s="27">
        <f t="shared" si="214"/>
        <v>0</v>
      </c>
      <c r="AH1624" s="27">
        <v>52400</v>
      </c>
      <c r="AI1624" s="29">
        <f t="shared" si="212"/>
        <v>373856487.04999995</v>
      </c>
    </row>
    <row r="1625" spans="1:35" ht="30" x14ac:dyDescent="0.25">
      <c r="A1625" s="11" t="s">
        <v>1215</v>
      </c>
      <c r="B1625" s="10" t="s">
        <v>2407</v>
      </c>
      <c r="C1625" s="10" t="s">
        <v>1448</v>
      </c>
      <c r="D1625" s="10"/>
      <c r="E1625" s="10" t="s">
        <v>350</v>
      </c>
      <c r="F1625" s="10" t="s">
        <v>1732</v>
      </c>
      <c r="G1625" s="10">
        <v>350459052.23000002</v>
      </c>
      <c r="H1625" s="10">
        <v>0</v>
      </c>
      <c r="I1625" s="10">
        <v>0</v>
      </c>
      <c r="J1625" s="10">
        <v>0</v>
      </c>
      <c r="K1625" s="10">
        <f t="shared" si="213"/>
        <v>350459052.23000002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f t="shared" si="207"/>
        <v>350459052.23000002</v>
      </c>
      <c r="W1625" s="29">
        <v>350459052.23000002</v>
      </c>
      <c r="X1625" s="29">
        <f t="shared" si="208"/>
        <v>0</v>
      </c>
      <c r="Y1625" s="29">
        <f t="shared" si="209"/>
        <v>0</v>
      </c>
      <c r="Z1625" s="29">
        <f t="shared" si="210"/>
        <v>350459052.23000002</v>
      </c>
      <c r="AA1625" s="27">
        <v>0</v>
      </c>
      <c r="AB1625" s="29">
        <f t="shared" si="211"/>
        <v>350459052.23000002</v>
      </c>
      <c r="AC1625" s="28">
        <v>0</v>
      </c>
      <c r="AD1625" s="28">
        <v>0</v>
      </c>
      <c r="AE1625" s="28"/>
      <c r="AF1625" s="27">
        <v>0</v>
      </c>
      <c r="AG1625" s="27">
        <f t="shared" si="214"/>
        <v>0</v>
      </c>
      <c r="AH1625" s="27">
        <v>26941</v>
      </c>
      <c r="AI1625" s="29">
        <f t="shared" si="212"/>
        <v>350485993.23000002</v>
      </c>
    </row>
    <row r="1626" spans="1:35" ht="30" x14ac:dyDescent="0.25">
      <c r="A1626" s="11" t="s">
        <v>1215</v>
      </c>
      <c r="B1626" s="10" t="s">
        <v>2407</v>
      </c>
      <c r="C1626" s="10" t="s">
        <v>1448</v>
      </c>
      <c r="D1626" s="10"/>
      <c r="E1626" s="10" t="s">
        <v>351</v>
      </c>
      <c r="F1626" s="10" t="s">
        <v>1733</v>
      </c>
      <c r="G1626" s="10">
        <v>441441163.35000002</v>
      </c>
      <c r="H1626" s="10">
        <v>0</v>
      </c>
      <c r="I1626" s="10">
        <v>0</v>
      </c>
      <c r="J1626" s="10">
        <v>0</v>
      </c>
      <c r="K1626" s="10">
        <f t="shared" si="213"/>
        <v>441441163.35000002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f t="shared" si="207"/>
        <v>441441163.35000002</v>
      </c>
      <c r="W1626" s="29">
        <v>441441163.35000002</v>
      </c>
      <c r="X1626" s="29">
        <f t="shared" si="208"/>
        <v>0</v>
      </c>
      <c r="Y1626" s="29">
        <f t="shared" si="209"/>
        <v>0</v>
      </c>
      <c r="Z1626" s="29">
        <f t="shared" si="210"/>
        <v>441441163.35000002</v>
      </c>
      <c r="AA1626" s="27">
        <v>396857721</v>
      </c>
      <c r="AB1626" s="29">
        <f t="shared" si="211"/>
        <v>44583442.350000024</v>
      </c>
      <c r="AC1626" s="28">
        <v>0</v>
      </c>
      <c r="AD1626" s="28">
        <v>0</v>
      </c>
      <c r="AE1626" s="28"/>
      <c r="AF1626" s="27">
        <v>0</v>
      </c>
      <c r="AG1626" s="27">
        <f t="shared" si="214"/>
        <v>0</v>
      </c>
      <c r="AH1626" s="27">
        <v>34007</v>
      </c>
      <c r="AI1626" s="29">
        <f t="shared" si="212"/>
        <v>44617449.350000024</v>
      </c>
    </row>
    <row r="1627" spans="1:35" ht="30" x14ac:dyDescent="0.25">
      <c r="A1627" s="11" t="s">
        <v>1215</v>
      </c>
      <c r="B1627" s="10" t="s">
        <v>2407</v>
      </c>
      <c r="C1627" s="10" t="s">
        <v>1448</v>
      </c>
      <c r="D1627" s="10"/>
      <c r="E1627" s="10" t="s">
        <v>352</v>
      </c>
      <c r="F1627" s="10" t="s">
        <v>1378</v>
      </c>
      <c r="G1627" s="10">
        <v>372473993.38</v>
      </c>
      <c r="H1627" s="10">
        <v>0</v>
      </c>
      <c r="I1627" s="10">
        <v>0</v>
      </c>
      <c r="J1627" s="10">
        <v>0</v>
      </c>
      <c r="K1627" s="10">
        <f t="shared" si="213"/>
        <v>372473993.38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f t="shared" si="207"/>
        <v>372473993.38</v>
      </c>
      <c r="W1627" s="29">
        <v>372473993.38</v>
      </c>
      <c r="X1627" s="29">
        <f t="shared" si="208"/>
        <v>0</v>
      </c>
      <c r="Y1627" s="29">
        <f t="shared" si="209"/>
        <v>0</v>
      </c>
      <c r="Z1627" s="29">
        <f t="shared" si="210"/>
        <v>372473993.38</v>
      </c>
      <c r="AA1627" s="27">
        <v>332419550</v>
      </c>
      <c r="AB1627" s="29">
        <f t="shared" si="211"/>
        <v>40054443.379999995</v>
      </c>
      <c r="AC1627" s="28">
        <v>0</v>
      </c>
      <c r="AD1627" s="28">
        <v>0</v>
      </c>
      <c r="AE1627" s="28"/>
      <c r="AF1627" s="27">
        <v>0</v>
      </c>
      <c r="AG1627" s="27">
        <f t="shared" si="214"/>
        <v>0</v>
      </c>
      <c r="AH1627" s="27">
        <v>28650</v>
      </c>
      <c r="AI1627" s="29">
        <f t="shared" si="212"/>
        <v>40083093.379999995</v>
      </c>
    </row>
    <row r="1628" spans="1:35" ht="30" x14ac:dyDescent="0.25">
      <c r="A1628" s="11" t="s">
        <v>1215</v>
      </c>
      <c r="B1628" s="10" t="s">
        <v>2407</v>
      </c>
      <c r="C1628" s="10" t="s">
        <v>1448</v>
      </c>
      <c r="D1628" s="10"/>
      <c r="E1628" s="10" t="s">
        <v>991</v>
      </c>
      <c r="F1628" s="10" t="s">
        <v>1734</v>
      </c>
      <c r="G1628" s="10">
        <v>340388314.30000001</v>
      </c>
      <c r="H1628" s="10">
        <v>0</v>
      </c>
      <c r="I1628" s="10">
        <v>0</v>
      </c>
      <c r="J1628" s="10">
        <v>0</v>
      </c>
      <c r="K1628" s="10">
        <f t="shared" si="213"/>
        <v>340388314.30000001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f t="shared" si="207"/>
        <v>340388314.30000001</v>
      </c>
      <c r="W1628" s="29">
        <v>340388314.30000001</v>
      </c>
      <c r="X1628" s="29">
        <f t="shared" si="208"/>
        <v>0</v>
      </c>
      <c r="Y1628" s="29">
        <f t="shared" si="209"/>
        <v>0</v>
      </c>
      <c r="Z1628" s="29">
        <f t="shared" si="210"/>
        <v>340388314.30000001</v>
      </c>
      <c r="AA1628" s="27">
        <v>0</v>
      </c>
      <c r="AB1628" s="29">
        <f t="shared" si="211"/>
        <v>340388314.30000001</v>
      </c>
      <c r="AC1628" s="28">
        <v>0</v>
      </c>
      <c r="AD1628" s="28">
        <v>0</v>
      </c>
      <c r="AE1628" s="28"/>
      <c r="AF1628" s="27">
        <v>0</v>
      </c>
      <c r="AG1628" s="27">
        <f t="shared" si="214"/>
        <v>0</v>
      </c>
      <c r="AH1628" s="27">
        <v>26299</v>
      </c>
      <c r="AI1628" s="29">
        <f t="shared" si="212"/>
        <v>340414613.30000001</v>
      </c>
    </row>
    <row r="1629" spans="1:35" ht="30" x14ac:dyDescent="0.25">
      <c r="A1629" s="11" t="s">
        <v>1215</v>
      </c>
      <c r="B1629" s="10" t="s">
        <v>2407</v>
      </c>
      <c r="C1629" s="10" t="s">
        <v>1448</v>
      </c>
      <c r="D1629" s="10"/>
      <c r="E1629" s="10" t="s">
        <v>353</v>
      </c>
      <c r="F1629" s="10" t="s">
        <v>1735</v>
      </c>
      <c r="G1629" s="10">
        <v>471405732.93000001</v>
      </c>
      <c r="H1629" s="10">
        <v>0</v>
      </c>
      <c r="I1629" s="10">
        <v>0</v>
      </c>
      <c r="J1629" s="10">
        <v>0</v>
      </c>
      <c r="K1629" s="10">
        <f t="shared" si="213"/>
        <v>471405732.93000001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f t="shared" si="207"/>
        <v>471405732.93000001</v>
      </c>
      <c r="W1629" s="29">
        <v>471405732.93000001</v>
      </c>
      <c r="X1629" s="29">
        <f t="shared" si="208"/>
        <v>0</v>
      </c>
      <c r="Y1629" s="29">
        <f t="shared" si="209"/>
        <v>0</v>
      </c>
      <c r="Z1629" s="29">
        <f t="shared" si="210"/>
        <v>471405732.93000001</v>
      </c>
      <c r="AA1629" s="27">
        <v>0</v>
      </c>
      <c r="AB1629" s="29">
        <f t="shared" si="211"/>
        <v>471405732.93000001</v>
      </c>
      <c r="AC1629" s="28">
        <v>0</v>
      </c>
      <c r="AD1629" s="28">
        <v>0</v>
      </c>
      <c r="AE1629" s="28"/>
      <c r="AF1629" s="27">
        <v>0</v>
      </c>
      <c r="AG1629" s="27">
        <f t="shared" si="214"/>
        <v>0</v>
      </c>
      <c r="AH1629" s="27">
        <v>36480</v>
      </c>
      <c r="AI1629" s="29">
        <f t="shared" si="212"/>
        <v>471442212.93000001</v>
      </c>
    </row>
    <row r="1630" spans="1:35" ht="30" x14ac:dyDescent="0.25">
      <c r="A1630" s="11" t="s">
        <v>1215</v>
      </c>
      <c r="B1630" s="10" t="s">
        <v>2407</v>
      </c>
      <c r="C1630" s="10" t="s">
        <v>1448</v>
      </c>
      <c r="D1630" s="10"/>
      <c r="E1630" s="10" t="s">
        <v>354</v>
      </c>
      <c r="F1630" s="10" t="s">
        <v>1736</v>
      </c>
      <c r="G1630" s="10">
        <v>1085381867.2</v>
      </c>
      <c r="H1630" s="10">
        <v>0</v>
      </c>
      <c r="I1630" s="10">
        <v>0</v>
      </c>
      <c r="J1630" s="10">
        <v>0</v>
      </c>
      <c r="K1630" s="10">
        <f t="shared" si="213"/>
        <v>1085381867.2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f t="shared" si="207"/>
        <v>1085381867.2</v>
      </c>
      <c r="W1630" s="29">
        <v>1085381867.2</v>
      </c>
      <c r="X1630" s="29">
        <f t="shared" si="208"/>
        <v>0</v>
      </c>
      <c r="Y1630" s="29">
        <f t="shared" si="209"/>
        <v>0</v>
      </c>
      <c r="Z1630" s="29">
        <f t="shared" si="210"/>
        <v>1085381867.2</v>
      </c>
      <c r="AA1630" s="27">
        <v>260475208</v>
      </c>
      <c r="AB1630" s="29">
        <f t="shared" si="211"/>
        <v>824906659.20000005</v>
      </c>
      <c r="AC1630" s="28">
        <v>0</v>
      </c>
      <c r="AD1630" s="28">
        <v>0</v>
      </c>
      <c r="AE1630" s="28"/>
      <c r="AF1630" s="27">
        <v>0</v>
      </c>
      <c r="AG1630" s="27">
        <f t="shared" si="214"/>
        <v>0</v>
      </c>
      <c r="AH1630" s="27">
        <v>58952</v>
      </c>
      <c r="AI1630" s="29">
        <f t="shared" si="212"/>
        <v>824965611.20000005</v>
      </c>
    </row>
    <row r="1631" spans="1:35" ht="30" x14ac:dyDescent="0.25">
      <c r="A1631" s="11" t="s">
        <v>1215</v>
      </c>
      <c r="B1631" s="10" t="s">
        <v>2407</v>
      </c>
      <c r="C1631" s="10" t="s">
        <v>1448</v>
      </c>
      <c r="D1631" s="10"/>
      <c r="E1631" s="10" t="s">
        <v>992</v>
      </c>
      <c r="F1631" s="10" t="s">
        <v>1737</v>
      </c>
      <c r="G1631" s="10">
        <v>751040437</v>
      </c>
      <c r="H1631" s="10">
        <v>0</v>
      </c>
      <c r="I1631" s="10">
        <v>0</v>
      </c>
      <c r="J1631" s="10">
        <v>0</v>
      </c>
      <c r="K1631" s="10">
        <f t="shared" si="213"/>
        <v>751040437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f t="shared" si="207"/>
        <v>751040437</v>
      </c>
      <c r="W1631" s="29">
        <v>751040437</v>
      </c>
      <c r="X1631" s="29">
        <f t="shared" si="208"/>
        <v>0</v>
      </c>
      <c r="Y1631" s="29">
        <f t="shared" si="209"/>
        <v>0</v>
      </c>
      <c r="Z1631" s="29">
        <f t="shared" si="210"/>
        <v>751040437</v>
      </c>
      <c r="AA1631" s="27">
        <v>626556750</v>
      </c>
      <c r="AB1631" s="29">
        <f t="shared" si="211"/>
        <v>124483687</v>
      </c>
      <c r="AC1631" s="28">
        <v>0</v>
      </c>
      <c r="AD1631" s="28">
        <v>0</v>
      </c>
      <c r="AE1631" s="28"/>
      <c r="AF1631" s="27">
        <v>0</v>
      </c>
      <c r="AG1631" s="27">
        <f t="shared" si="214"/>
        <v>0</v>
      </c>
      <c r="AH1631" s="27">
        <v>57740</v>
      </c>
      <c r="AI1631" s="29">
        <f t="shared" si="212"/>
        <v>124541427</v>
      </c>
    </row>
    <row r="1632" spans="1:35" ht="30" x14ac:dyDescent="0.25">
      <c r="A1632" s="11" t="s">
        <v>1215</v>
      </c>
      <c r="B1632" s="10" t="s">
        <v>2407</v>
      </c>
      <c r="C1632" s="10" t="s">
        <v>1448</v>
      </c>
      <c r="D1632" s="10"/>
      <c r="E1632" s="10" t="s">
        <v>355</v>
      </c>
      <c r="F1632" s="10" t="s">
        <v>1738</v>
      </c>
      <c r="G1632" s="10">
        <v>523330463.98000002</v>
      </c>
      <c r="H1632" s="10">
        <v>0</v>
      </c>
      <c r="I1632" s="10">
        <v>0</v>
      </c>
      <c r="J1632" s="10">
        <v>0</v>
      </c>
      <c r="K1632" s="10">
        <f t="shared" si="213"/>
        <v>523330463.98000002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f t="shared" si="207"/>
        <v>523330463.98000002</v>
      </c>
      <c r="W1632" s="29">
        <v>523330463.98000002</v>
      </c>
      <c r="X1632" s="29">
        <f t="shared" si="208"/>
        <v>0</v>
      </c>
      <c r="Y1632" s="29">
        <f t="shared" si="209"/>
        <v>0</v>
      </c>
      <c r="Z1632" s="29">
        <f t="shared" si="210"/>
        <v>523330463.98000002</v>
      </c>
      <c r="AA1632" s="27">
        <v>0</v>
      </c>
      <c r="AB1632" s="29">
        <f t="shared" si="211"/>
        <v>523330463.98000002</v>
      </c>
      <c r="AC1632" s="28">
        <v>0</v>
      </c>
      <c r="AD1632" s="28">
        <v>0</v>
      </c>
      <c r="AE1632" s="28"/>
      <c r="AF1632" s="27">
        <v>0</v>
      </c>
      <c r="AG1632" s="27">
        <f t="shared" si="214"/>
        <v>0</v>
      </c>
      <c r="AH1632" s="27">
        <v>40072</v>
      </c>
      <c r="AI1632" s="29">
        <f t="shared" si="212"/>
        <v>523370535.98000002</v>
      </c>
    </row>
    <row r="1633" spans="1:35" ht="30" x14ac:dyDescent="0.25">
      <c r="A1633" s="11" t="s">
        <v>1215</v>
      </c>
      <c r="B1633" s="10" t="s">
        <v>2408</v>
      </c>
      <c r="C1633" s="10" t="s">
        <v>1739</v>
      </c>
      <c r="D1633" s="10"/>
      <c r="E1633" s="10" t="s">
        <v>357</v>
      </c>
      <c r="F1633" s="10" t="s">
        <v>1739</v>
      </c>
      <c r="G1633" s="10">
        <v>0</v>
      </c>
      <c r="H1633" s="10">
        <v>0</v>
      </c>
      <c r="I1633" s="10">
        <v>0</v>
      </c>
      <c r="J1633" s="10">
        <v>0</v>
      </c>
      <c r="K1633" s="10">
        <f t="shared" si="213"/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f t="shared" si="207"/>
        <v>0</v>
      </c>
      <c r="W1633" s="29">
        <v>0</v>
      </c>
      <c r="X1633" s="29">
        <f t="shared" si="208"/>
        <v>0</v>
      </c>
      <c r="Y1633" s="29">
        <f t="shared" si="209"/>
        <v>0</v>
      </c>
      <c r="Z1633" s="29">
        <f t="shared" si="210"/>
        <v>0</v>
      </c>
      <c r="AA1633" s="27">
        <v>0</v>
      </c>
      <c r="AB1633" s="29">
        <f t="shared" si="211"/>
        <v>0</v>
      </c>
      <c r="AC1633" s="28">
        <v>0</v>
      </c>
      <c r="AD1633" s="28">
        <v>0</v>
      </c>
      <c r="AE1633" s="28"/>
      <c r="AF1633" s="27">
        <v>0</v>
      </c>
      <c r="AG1633" s="27">
        <f t="shared" si="214"/>
        <v>0</v>
      </c>
      <c r="AH1633" s="27">
        <v>0</v>
      </c>
      <c r="AI1633" s="29">
        <f t="shared" si="212"/>
        <v>0</v>
      </c>
    </row>
    <row r="1634" spans="1:35" ht="30" x14ac:dyDescent="0.25">
      <c r="A1634" s="11" t="s">
        <v>1215</v>
      </c>
      <c r="B1634" s="10" t="s">
        <v>2408</v>
      </c>
      <c r="C1634" s="10" t="s">
        <v>1739</v>
      </c>
      <c r="D1634" s="10"/>
      <c r="E1634" s="10" t="s">
        <v>358</v>
      </c>
      <c r="F1634" s="10" t="s">
        <v>1740</v>
      </c>
      <c r="G1634" s="10">
        <v>106458008.63</v>
      </c>
      <c r="H1634" s="10">
        <v>0</v>
      </c>
      <c r="I1634" s="10">
        <v>0</v>
      </c>
      <c r="J1634" s="10">
        <v>0</v>
      </c>
      <c r="K1634" s="10">
        <f t="shared" si="213"/>
        <v>106458008.63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f t="shared" si="207"/>
        <v>106458008.63</v>
      </c>
      <c r="W1634" s="29">
        <v>106458008.63</v>
      </c>
      <c r="X1634" s="29">
        <f t="shared" si="208"/>
        <v>0</v>
      </c>
      <c r="Y1634" s="29">
        <f t="shared" si="209"/>
        <v>0</v>
      </c>
      <c r="Z1634" s="29">
        <f t="shared" si="210"/>
        <v>106458008.63</v>
      </c>
      <c r="AA1634" s="27">
        <v>0</v>
      </c>
      <c r="AB1634" s="29">
        <f t="shared" si="211"/>
        <v>106458008.63</v>
      </c>
      <c r="AC1634" s="28">
        <v>0</v>
      </c>
      <c r="AD1634" s="28">
        <v>0</v>
      </c>
      <c r="AE1634" s="28"/>
      <c r="AF1634" s="27">
        <v>0</v>
      </c>
      <c r="AG1634" s="27">
        <f t="shared" si="214"/>
        <v>0</v>
      </c>
      <c r="AH1634" s="27">
        <v>8431</v>
      </c>
      <c r="AI1634" s="29">
        <f t="shared" si="212"/>
        <v>106466439.63</v>
      </c>
    </row>
    <row r="1635" spans="1:35" ht="30" x14ac:dyDescent="0.25">
      <c r="A1635" s="11" t="s">
        <v>1215</v>
      </c>
      <c r="B1635" s="10" t="s">
        <v>2408</v>
      </c>
      <c r="C1635" s="10" t="s">
        <v>1739</v>
      </c>
      <c r="D1635" s="10"/>
      <c r="E1635" s="10" t="s">
        <v>359</v>
      </c>
      <c r="F1635" s="10" t="s">
        <v>1741</v>
      </c>
      <c r="G1635" s="10">
        <v>96232463.900000006</v>
      </c>
      <c r="H1635" s="10">
        <v>0</v>
      </c>
      <c r="I1635" s="10">
        <v>0</v>
      </c>
      <c r="J1635" s="10">
        <v>0</v>
      </c>
      <c r="K1635" s="10">
        <f t="shared" si="213"/>
        <v>96232463.900000006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f t="shared" si="207"/>
        <v>96232463.900000006</v>
      </c>
      <c r="W1635" s="29">
        <v>96232463.900000006</v>
      </c>
      <c r="X1635" s="29">
        <f t="shared" si="208"/>
        <v>0</v>
      </c>
      <c r="Y1635" s="29">
        <f t="shared" si="209"/>
        <v>0</v>
      </c>
      <c r="Z1635" s="29">
        <f t="shared" si="210"/>
        <v>96232463.900000006</v>
      </c>
      <c r="AA1635" s="27">
        <v>0</v>
      </c>
      <c r="AB1635" s="29">
        <f t="shared" si="211"/>
        <v>96232463.900000006</v>
      </c>
      <c r="AC1635" s="28">
        <v>0</v>
      </c>
      <c r="AD1635" s="28">
        <v>0</v>
      </c>
      <c r="AE1635" s="28"/>
      <c r="AF1635" s="27">
        <v>0</v>
      </c>
      <c r="AG1635" s="27">
        <f t="shared" si="214"/>
        <v>0</v>
      </c>
      <c r="AH1635" s="27">
        <v>7549</v>
      </c>
      <c r="AI1635" s="29">
        <f t="shared" si="212"/>
        <v>96240012.900000006</v>
      </c>
    </row>
    <row r="1636" spans="1:35" ht="30" x14ac:dyDescent="0.25">
      <c r="A1636" s="11" t="s">
        <v>1215</v>
      </c>
      <c r="B1636" s="10" t="s">
        <v>2408</v>
      </c>
      <c r="C1636" s="10" t="s">
        <v>1739</v>
      </c>
      <c r="D1636" s="10"/>
      <c r="E1636" s="10" t="s">
        <v>360</v>
      </c>
      <c r="F1636" s="10" t="s">
        <v>1742</v>
      </c>
      <c r="G1636" s="10">
        <v>140126495.80000001</v>
      </c>
      <c r="H1636" s="10">
        <v>0</v>
      </c>
      <c r="I1636" s="10">
        <v>0</v>
      </c>
      <c r="J1636" s="10">
        <v>0</v>
      </c>
      <c r="K1636" s="10">
        <f t="shared" si="213"/>
        <v>140126495.80000001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f t="shared" si="207"/>
        <v>140126495.80000001</v>
      </c>
      <c r="W1636" s="29">
        <v>140126495.80000001</v>
      </c>
      <c r="X1636" s="29">
        <f t="shared" si="208"/>
        <v>0</v>
      </c>
      <c r="Y1636" s="29">
        <f t="shared" si="209"/>
        <v>0</v>
      </c>
      <c r="Z1636" s="29">
        <f t="shared" si="210"/>
        <v>140126495.80000001</v>
      </c>
      <c r="AA1636" s="27">
        <v>0</v>
      </c>
      <c r="AB1636" s="29">
        <f t="shared" si="211"/>
        <v>140126495.80000001</v>
      </c>
      <c r="AC1636" s="28">
        <v>0</v>
      </c>
      <c r="AD1636" s="28">
        <v>0</v>
      </c>
      <c r="AE1636" s="28"/>
      <c r="AF1636" s="27">
        <v>0</v>
      </c>
      <c r="AG1636" s="27">
        <f t="shared" si="214"/>
        <v>0</v>
      </c>
      <c r="AH1636" s="27">
        <v>10854</v>
      </c>
      <c r="AI1636" s="29">
        <f t="shared" si="212"/>
        <v>140137349.80000001</v>
      </c>
    </row>
    <row r="1637" spans="1:35" ht="30" x14ac:dyDescent="0.25">
      <c r="A1637" s="11" t="s">
        <v>1215</v>
      </c>
      <c r="B1637" s="10" t="s">
        <v>2408</v>
      </c>
      <c r="C1637" s="10" t="s">
        <v>1739</v>
      </c>
      <c r="D1637" s="10"/>
      <c r="E1637" s="10" t="s">
        <v>993</v>
      </c>
      <c r="F1637" s="10" t="s">
        <v>1743</v>
      </c>
      <c r="G1637" s="10">
        <v>129793006.70999999</v>
      </c>
      <c r="H1637" s="10">
        <v>0</v>
      </c>
      <c r="I1637" s="10">
        <v>0</v>
      </c>
      <c r="J1637" s="10">
        <v>0</v>
      </c>
      <c r="K1637" s="10">
        <f t="shared" si="213"/>
        <v>129793006.70999999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f t="shared" si="207"/>
        <v>129793006.70999999</v>
      </c>
      <c r="W1637" s="29">
        <v>129793006.70999999</v>
      </c>
      <c r="X1637" s="29">
        <f t="shared" si="208"/>
        <v>0</v>
      </c>
      <c r="Y1637" s="29">
        <f t="shared" si="209"/>
        <v>0</v>
      </c>
      <c r="Z1637" s="29">
        <f t="shared" si="210"/>
        <v>129793006.70999999</v>
      </c>
      <c r="AA1637" s="27">
        <v>0</v>
      </c>
      <c r="AB1637" s="29">
        <f t="shared" si="211"/>
        <v>129793006.70999999</v>
      </c>
      <c r="AC1637" s="28">
        <v>0</v>
      </c>
      <c r="AD1637" s="28">
        <v>0</v>
      </c>
      <c r="AE1637" s="28"/>
      <c r="AF1637" s="27">
        <v>0</v>
      </c>
      <c r="AG1637" s="27">
        <f t="shared" si="214"/>
        <v>0</v>
      </c>
      <c r="AH1637" s="27">
        <v>10102</v>
      </c>
      <c r="AI1637" s="29">
        <f t="shared" si="212"/>
        <v>129803108.70999999</v>
      </c>
    </row>
    <row r="1638" spans="1:35" ht="30" x14ac:dyDescent="0.25">
      <c r="A1638" s="11" t="s">
        <v>1215</v>
      </c>
      <c r="B1638" s="10" t="s">
        <v>2408</v>
      </c>
      <c r="C1638" s="10" t="s">
        <v>1739</v>
      </c>
      <c r="D1638" s="10"/>
      <c r="E1638" s="10" t="s">
        <v>361</v>
      </c>
      <c r="F1638" s="10" t="s">
        <v>1744</v>
      </c>
      <c r="G1638" s="10">
        <v>120818998.90000001</v>
      </c>
      <c r="H1638" s="10">
        <v>0</v>
      </c>
      <c r="I1638" s="10">
        <v>0</v>
      </c>
      <c r="J1638" s="10">
        <v>0</v>
      </c>
      <c r="K1638" s="10">
        <f t="shared" si="213"/>
        <v>120818998.90000001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f t="shared" si="207"/>
        <v>120818998.90000001</v>
      </c>
      <c r="W1638" s="29">
        <v>120818998.90000001</v>
      </c>
      <c r="X1638" s="29">
        <f t="shared" si="208"/>
        <v>0</v>
      </c>
      <c r="Y1638" s="29">
        <f t="shared" si="209"/>
        <v>0</v>
      </c>
      <c r="Z1638" s="29">
        <f t="shared" si="210"/>
        <v>120818998.90000001</v>
      </c>
      <c r="AA1638" s="27">
        <v>0</v>
      </c>
      <c r="AB1638" s="29">
        <f t="shared" si="211"/>
        <v>120818998.90000001</v>
      </c>
      <c r="AC1638" s="28">
        <v>0</v>
      </c>
      <c r="AD1638" s="28">
        <v>0</v>
      </c>
      <c r="AE1638" s="28"/>
      <c r="AF1638" s="27">
        <v>0</v>
      </c>
      <c r="AG1638" s="27">
        <f t="shared" si="214"/>
        <v>0</v>
      </c>
      <c r="AH1638" s="27">
        <v>9204</v>
      </c>
      <c r="AI1638" s="29">
        <f t="shared" si="212"/>
        <v>120828202.90000001</v>
      </c>
    </row>
    <row r="1639" spans="1:35" ht="30" x14ac:dyDescent="0.25">
      <c r="A1639" s="11" t="s">
        <v>1215</v>
      </c>
      <c r="B1639" s="10" t="s">
        <v>2408</v>
      </c>
      <c r="C1639" s="10" t="s">
        <v>1739</v>
      </c>
      <c r="D1639" s="10"/>
      <c r="E1639" s="10" t="s">
        <v>362</v>
      </c>
      <c r="F1639" s="10" t="s">
        <v>1745</v>
      </c>
      <c r="G1639" s="10">
        <v>56846588.649999999</v>
      </c>
      <c r="H1639" s="10">
        <v>0</v>
      </c>
      <c r="I1639" s="10">
        <v>0</v>
      </c>
      <c r="J1639" s="10">
        <v>0</v>
      </c>
      <c r="K1639" s="10">
        <f t="shared" si="213"/>
        <v>56846588.649999999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f t="shared" si="207"/>
        <v>56846588.649999999</v>
      </c>
      <c r="W1639" s="29">
        <v>56846588.649999999</v>
      </c>
      <c r="X1639" s="29">
        <f t="shared" si="208"/>
        <v>0</v>
      </c>
      <c r="Y1639" s="29">
        <f t="shared" si="209"/>
        <v>0</v>
      </c>
      <c r="Z1639" s="29">
        <f t="shared" si="210"/>
        <v>56846588.649999999</v>
      </c>
      <c r="AA1639" s="27">
        <v>0</v>
      </c>
      <c r="AB1639" s="29">
        <f t="shared" si="211"/>
        <v>56846588.649999999</v>
      </c>
      <c r="AC1639" s="28">
        <v>0</v>
      </c>
      <c r="AD1639" s="28">
        <v>0</v>
      </c>
      <c r="AE1639" s="28"/>
      <c r="AF1639" s="27">
        <v>0</v>
      </c>
      <c r="AG1639" s="27">
        <f t="shared" si="214"/>
        <v>0</v>
      </c>
      <c r="AH1639" s="27">
        <v>4398</v>
      </c>
      <c r="AI1639" s="29">
        <f t="shared" si="212"/>
        <v>56850986.649999999</v>
      </c>
    </row>
    <row r="1640" spans="1:35" ht="30" x14ac:dyDescent="0.25">
      <c r="A1640" s="11" t="s">
        <v>1215</v>
      </c>
      <c r="B1640" s="10" t="s">
        <v>2408</v>
      </c>
      <c r="C1640" s="10" t="s">
        <v>1739</v>
      </c>
      <c r="D1640" s="10"/>
      <c r="E1640" s="10" t="s">
        <v>994</v>
      </c>
      <c r="F1640" s="10" t="s">
        <v>1746</v>
      </c>
      <c r="G1640" s="10">
        <v>64385907.329999998</v>
      </c>
      <c r="H1640" s="10">
        <v>0</v>
      </c>
      <c r="I1640" s="10">
        <v>0</v>
      </c>
      <c r="J1640" s="10">
        <v>0</v>
      </c>
      <c r="K1640" s="10">
        <f t="shared" si="213"/>
        <v>64385907.329999998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f t="shared" si="207"/>
        <v>64385907.329999998</v>
      </c>
      <c r="W1640" s="29">
        <v>64385907.329999998</v>
      </c>
      <c r="X1640" s="29">
        <f t="shared" si="208"/>
        <v>0</v>
      </c>
      <c r="Y1640" s="29">
        <f t="shared" si="209"/>
        <v>0</v>
      </c>
      <c r="Z1640" s="29">
        <f t="shared" si="210"/>
        <v>64385907.329999998</v>
      </c>
      <c r="AA1640" s="27">
        <v>0</v>
      </c>
      <c r="AB1640" s="29">
        <f t="shared" si="211"/>
        <v>64385907.329999998</v>
      </c>
      <c r="AC1640" s="28">
        <v>0</v>
      </c>
      <c r="AD1640" s="28">
        <v>0</v>
      </c>
      <c r="AE1640" s="28"/>
      <c r="AF1640" s="27">
        <v>0</v>
      </c>
      <c r="AG1640" s="27">
        <f t="shared" si="214"/>
        <v>0</v>
      </c>
      <c r="AH1640" s="27">
        <v>4998</v>
      </c>
      <c r="AI1640" s="29">
        <f t="shared" si="212"/>
        <v>64390905.329999998</v>
      </c>
    </row>
    <row r="1641" spans="1:35" ht="30" x14ac:dyDescent="0.25">
      <c r="A1641" s="11" t="s">
        <v>1215</v>
      </c>
      <c r="B1641" s="10" t="s">
        <v>2408</v>
      </c>
      <c r="C1641" s="10" t="s">
        <v>1739</v>
      </c>
      <c r="D1641" s="10"/>
      <c r="E1641" s="10" t="s">
        <v>363</v>
      </c>
      <c r="F1641" s="10" t="s">
        <v>1747</v>
      </c>
      <c r="G1641" s="10">
        <v>114139487.2</v>
      </c>
      <c r="H1641" s="10">
        <v>0</v>
      </c>
      <c r="I1641" s="10">
        <v>0</v>
      </c>
      <c r="J1641" s="10">
        <v>0</v>
      </c>
      <c r="K1641" s="10">
        <f t="shared" si="213"/>
        <v>114139487.2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f t="shared" si="207"/>
        <v>114139487.2</v>
      </c>
      <c r="W1641" s="29">
        <v>114139487.2</v>
      </c>
      <c r="X1641" s="29">
        <f t="shared" si="208"/>
        <v>0</v>
      </c>
      <c r="Y1641" s="29">
        <f t="shared" si="209"/>
        <v>0</v>
      </c>
      <c r="Z1641" s="29">
        <f t="shared" si="210"/>
        <v>114139487.2</v>
      </c>
      <c r="AA1641" s="27">
        <v>0</v>
      </c>
      <c r="AB1641" s="29">
        <f t="shared" si="211"/>
        <v>114139487.2</v>
      </c>
      <c r="AC1641" s="28">
        <v>0</v>
      </c>
      <c r="AD1641" s="28">
        <v>0</v>
      </c>
      <c r="AE1641" s="28"/>
      <c r="AF1641" s="27">
        <v>0</v>
      </c>
      <c r="AG1641" s="27">
        <f t="shared" si="214"/>
        <v>0</v>
      </c>
      <c r="AH1641" s="27">
        <v>6302</v>
      </c>
      <c r="AI1641" s="29">
        <f t="shared" si="212"/>
        <v>114145789.2</v>
      </c>
    </row>
    <row r="1642" spans="1:35" ht="30" x14ac:dyDescent="0.25">
      <c r="A1642" s="11" t="s">
        <v>1215</v>
      </c>
      <c r="B1642" s="10" t="s">
        <v>2408</v>
      </c>
      <c r="C1642" s="10" t="s">
        <v>1739</v>
      </c>
      <c r="D1642" s="10"/>
      <c r="E1642" s="10" t="s">
        <v>995</v>
      </c>
      <c r="F1642" s="10" t="s">
        <v>1748</v>
      </c>
      <c r="G1642" s="10">
        <v>86780297.200000003</v>
      </c>
      <c r="H1642" s="10">
        <v>0</v>
      </c>
      <c r="I1642" s="10">
        <v>0</v>
      </c>
      <c r="J1642" s="10">
        <v>0</v>
      </c>
      <c r="K1642" s="10">
        <f t="shared" si="213"/>
        <v>86780297.200000003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f t="shared" si="207"/>
        <v>86780297.200000003</v>
      </c>
      <c r="W1642" s="29">
        <v>86780297.200000003</v>
      </c>
      <c r="X1642" s="29">
        <f t="shared" si="208"/>
        <v>0</v>
      </c>
      <c r="Y1642" s="29">
        <f t="shared" si="209"/>
        <v>0</v>
      </c>
      <c r="Z1642" s="29">
        <f t="shared" si="210"/>
        <v>86780297.200000003</v>
      </c>
      <c r="AA1642" s="27">
        <v>0</v>
      </c>
      <c r="AB1642" s="29">
        <f t="shared" si="211"/>
        <v>86780297.200000003</v>
      </c>
      <c r="AC1642" s="28">
        <v>0</v>
      </c>
      <c r="AD1642" s="28">
        <v>0</v>
      </c>
      <c r="AE1642" s="28"/>
      <c r="AF1642" s="27">
        <v>0</v>
      </c>
      <c r="AG1642" s="27">
        <f t="shared" si="214"/>
        <v>0</v>
      </c>
      <c r="AH1642" s="27">
        <v>6815</v>
      </c>
      <c r="AI1642" s="29">
        <f t="shared" si="212"/>
        <v>86787112.200000003</v>
      </c>
    </row>
    <row r="1643" spans="1:35" ht="30" x14ac:dyDescent="0.25">
      <c r="A1643" s="11" t="s">
        <v>1215</v>
      </c>
      <c r="B1643" s="10" t="s">
        <v>2408</v>
      </c>
      <c r="C1643" s="10" t="s">
        <v>1739</v>
      </c>
      <c r="D1643" s="10"/>
      <c r="E1643" s="10" t="s">
        <v>996</v>
      </c>
      <c r="F1643" s="10" t="s">
        <v>1749</v>
      </c>
      <c r="G1643" s="10">
        <v>110859712.76000001</v>
      </c>
      <c r="H1643" s="10">
        <v>0</v>
      </c>
      <c r="I1643" s="10">
        <v>0</v>
      </c>
      <c r="J1643" s="10">
        <v>0</v>
      </c>
      <c r="K1643" s="10">
        <f t="shared" si="213"/>
        <v>110859712.76000001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f t="shared" si="207"/>
        <v>110859712.76000001</v>
      </c>
      <c r="W1643" s="29">
        <v>110859712.76000001</v>
      </c>
      <c r="X1643" s="29">
        <f t="shared" si="208"/>
        <v>0</v>
      </c>
      <c r="Y1643" s="29">
        <f t="shared" si="209"/>
        <v>0</v>
      </c>
      <c r="Z1643" s="29">
        <f t="shared" si="210"/>
        <v>110859712.76000001</v>
      </c>
      <c r="AA1643" s="27">
        <v>0</v>
      </c>
      <c r="AB1643" s="29">
        <f t="shared" si="211"/>
        <v>110859712.76000001</v>
      </c>
      <c r="AC1643" s="28">
        <v>0</v>
      </c>
      <c r="AD1643" s="28">
        <v>0</v>
      </c>
      <c r="AE1643" s="28"/>
      <c r="AF1643" s="27">
        <v>0</v>
      </c>
      <c r="AG1643" s="27">
        <f t="shared" si="214"/>
        <v>0</v>
      </c>
      <c r="AH1643" s="27">
        <v>8702</v>
      </c>
      <c r="AI1643" s="29">
        <f t="shared" si="212"/>
        <v>110868414.76000001</v>
      </c>
    </row>
    <row r="1644" spans="1:35" ht="30" x14ac:dyDescent="0.25">
      <c r="A1644" s="11" t="s">
        <v>1215</v>
      </c>
      <c r="B1644" s="10" t="s">
        <v>2408</v>
      </c>
      <c r="C1644" s="10" t="s">
        <v>1739</v>
      </c>
      <c r="D1644" s="10"/>
      <c r="E1644" s="10" t="s">
        <v>364</v>
      </c>
      <c r="F1644" s="10" t="s">
        <v>1750</v>
      </c>
      <c r="G1644" s="10">
        <v>0</v>
      </c>
      <c r="H1644" s="10">
        <v>0</v>
      </c>
      <c r="I1644" s="10">
        <v>0</v>
      </c>
      <c r="J1644" s="10">
        <v>0</v>
      </c>
      <c r="K1644" s="10">
        <f t="shared" si="213"/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f t="shared" si="207"/>
        <v>0</v>
      </c>
      <c r="W1644" s="29">
        <v>0</v>
      </c>
      <c r="X1644" s="29">
        <f t="shared" si="208"/>
        <v>0</v>
      </c>
      <c r="Y1644" s="29">
        <f t="shared" si="209"/>
        <v>0</v>
      </c>
      <c r="Z1644" s="29">
        <f t="shared" si="210"/>
        <v>0</v>
      </c>
      <c r="AA1644" s="27">
        <v>0</v>
      </c>
      <c r="AB1644" s="29">
        <f t="shared" si="211"/>
        <v>0</v>
      </c>
      <c r="AC1644" s="28">
        <v>0</v>
      </c>
      <c r="AD1644" s="28">
        <v>0</v>
      </c>
      <c r="AE1644" s="28"/>
      <c r="AF1644" s="27">
        <v>0</v>
      </c>
      <c r="AG1644" s="27">
        <f t="shared" si="214"/>
        <v>0</v>
      </c>
      <c r="AH1644" s="27">
        <v>0</v>
      </c>
      <c r="AI1644" s="29">
        <f t="shared" si="212"/>
        <v>0</v>
      </c>
    </row>
    <row r="1645" spans="1:35" ht="30" x14ac:dyDescent="0.25">
      <c r="A1645" s="11" t="s">
        <v>1215</v>
      </c>
      <c r="B1645" s="10" t="s">
        <v>2408</v>
      </c>
      <c r="C1645" s="10" t="s">
        <v>1739</v>
      </c>
      <c r="D1645" s="10"/>
      <c r="E1645" s="10" t="s">
        <v>365</v>
      </c>
      <c r="F1645" s="10" t="s">
        <v>1751</v>
      </c>
      <c r="G1645" s="10">
        <v>238690116.91999999</v>
      </c>
      <c r="H1645" s="10">
        <v>0</v>
      </c>
      <c r="I1645" s="10">
        <v>0</v>
      </c>
      <c r="J1645" s="10">
        <v>0</v>
      </c>
      <c r="K1645" s="10">
        <f t="shared" si="213"/>
        <v>238690116.91999999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f t="shared" si="207"/>
        <v>238690116.91999999</v>
      </c>
      <c r="W1645" s="29">
        <v>238690116.91999999</v>
      </c>
      <c r="X1645" s="29">
        <f t="shared" si="208"/>
        <v>0</v>
      </c>
      <c r="Y1645" s="29">
        <f t="shared" si="209"/>
        <v>0</v>
      </c>
      <c r="Z1645" s="29">
        <f t="shared" si="210"/>
        <v>238690116.91999999</v>
      </c>
      <c r="AA1645" s="27">
        <v>0</v>
      </c>
      <c r="AB1645" s="29">
        <f t="shared" si="211"/>
        <v>238690116.91999999</v>
      </c>
      <c r="AC1645" s="28">
        <v>0</v>
      </c>
      <c r="AD1645" s="28">
        <v>0</v>
      </c>
      <c r="AE1645" s="28"/>
      <c r="AF1645" s="27">
        <v>0</v>
      </c>
      <c r="AG1645" s="27">
        <f t="shared" si="214"/>
        <v>0</v>
      </c>
      <c r="AH1645" s="27">
        <v>18563</v>
      </c>
      <c r="AI1645" s="29">
        <f t="shared" si="212"/>
        <v>238708679.91999999</v>
      </c>
    </row>
    <row r="1646" spans="1:35" ht="30" x14ac:dyDescent="0.25">
      <c r="A1646" s="11" t="s">
        <v>1215</v>
      </c>
      <c r="B1646" s="10" t="s">
        <v>2408</v>
      </c>
      <c r="C1646" s="10" t="s">
        <v>1739</v>
      </c>
      <c r="D1646" s="10"/>
      <c r="E1646" s="10" t="s">
        <v>366</v>
      </c>
      <c r="F1646" s="10" t="s">
        <v>1752</v>
      </c>
      <c r="G1646" s="10">
        <v>159096792.09999999</v>
      </c>
      <c r="H1646" s="10">
        <v>0</v>
      </c>
      <c r="I1646" s="10">
        <v>0</v>
      </c>
      <c r="J1646" s="10">
        <v>0</v>
      </c>
      <c r="K1646" s="10">
        <f t="shared" si="213"/>
        <v>159096792.09999999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f t="shared" si="207"/>
        <v>159096792.09999999</v>
      </c>
      <c r="W1646" s="29">
        <v>159096792.09999999</v>
      </c>
      <c r="X1646" s="29">
        <f t="shared" si="208"/>
        <v>0</v>
      </c>
      <c r="Y1646" s="29">
        <f t="shared" si="209"/>
        <v>0</v>
      </c>
      <c r="Z1646" s="29">
        <f t="shared" si="210"/>
        <v>159096792.09999999</v>
      </c>
      <c r="AA1646" s="27">
        <v>0</v>
      </c>
      <c r="AB1646" s="29">
        <f t="shared" si="211"/>
        <v>159096792.09999999</v>
      </c>
      <c r="AC1646" s="28">
        <v>0</v>
      </c>
      <c r="AD1646" s="28">
        <v>0</v>
      </c>
      <c r="AE1646" s="28"/>
      <c r="AF1646" s="27">
        <v>0</v>
      </c>
      <c r="AG1646" s="27">
        <f t="shared" si="214"/>
        <v>0</v>
      </c>
      <c r="AH1646" s="27">
        <v>9375</v>
      </c>
      <c r="AI1646" s="29">
        <f t="shared" si="212"/>
        <v>159106167.09999999</v>
      </c>
    </row>
    <row r="1647" spans="1:35" ht="30" x14ac:dyDescent="0.25">
      <c r="A1647" s="11" t="s">
        <v>1215</v>
      </c>
      <c r="B1647" s="10" t="s">
        <v>2408</v>
      </c>
      <c r="C1647" s="10" t="s">
        <v>1739</v>
      </c>
      <c r="D1647" s="10"/>
      <c r="E1647" s="10" t="s">
        <v>367</v>
      </c>
      <c r="F1647" s="10" t="s">
        <v>1753</v>
      </c>
      <c r="G1647" s="10">
        <v>118294650.48</v>
      </c>
      <c r="H1647" s="10">
        <v>0</v>
      </c>
      <c r="I1647" s="10">
        <v>0</v>
      </c>
      <c r="J1647" s="10">
        <v>0</v>
      </c>
      <c r="K1647" s="10">
        <f t="shared" si="213"/>
        <v>118294650.48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f t="shared" si="207"/>
        <v>118294650.48</v>
      </c>
      <c r="W1647" s="29">
        <v>118294650.48</v>
      </c>
      <c r="X1647" s="29">
        <f t="shared" si="208"/>
        <v>0</v>
      </c>
      <c r="Y1647" s="29">
        <f t="shared" si="209"/>
        <v>0</v>
      </c>
      <c r="Z1647" s="29">
        <f t="shared" si="210"/>
        <v>118294650.48</v>
      </c>
      <c r="AA1647" s="27">
        <v>0</v>
      </c>
      <c r="AB1647" s="29">
        <f t="shared" si="211"/>
        <v>118294650.48</v>
      </c>
      <c r="AC1647" s="28">
        <v>0</v>
      </c>
      <c r="AD1647" s="28">
        <v>0</v>
      </c>
      <c r="AE1647" s="28"/>
      <c r="AF1647" s="27">
        <v>0</v>
      </c>
      <c r="AG1647" s="27">
        <f t="shared" si="214"/>
        <v>0</v>
      </c>
      <c r="AH1647" s="27">
        <v>9394</v>
      </c>
      <c r="AI1647" s="29">
        <f t="shared" si="212"/>
        <v>118304044.48</v>
      </c>
    </row>
    <row r="1648" spans="1:35" ht="30" x14ac:dyDescent="0.25">
      <c r="A1648" s="11" t="s">
        <v>1215</v>
      </c>
      <c r="B1648" s="10" t="s">
        <v>2408</v>
      </c>
      <c r="C1648" s="10" t="s">
        <v>1739</v>
      </c>
      <c r="D1648" s="10"/>
      <c r="E1648" s="10" t="s">
        <v>368</v>
      </c>
      <c r="F1648" s="10" t="s">
        <v>1754</v>
      </c>
      <c r="G1648" s="10">
        <v>103269133.40000001</v>
      </c>
      <c r="H1648" s="10">
        <v>0</v>
      </c>
      <c r="I1648" s="10">
        <v>0</v>
      </c>
      <c r="J1648" s="10">
        <v>0</v>
      </c>
      <c r="K1648" s="10">
        <f t="shared" si="213"/>
        <v>103269133.40000001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f t="shared" si="207"/>
        <v>103269133.40000001</v>
      </c>
      <c r="W1648" s="29">
        <v>103269133.40000001</v>
      </c>
      <c r="X1648" s="29">
        <f t="shared" si="208"/>
        <v>0</v>
      </c>
      <c r="Y1648" s="29">
        <f t="shared" si="209"/>
        <v>0</v>
      </c>
      <c r="Z1648" s="29">
        <f t="shared" si="210"/>
        <v>103269133.40000001</v>
      </c>
      <c r="AA1648" s="27">
        <v>0</v>
      </c>
      <c r="AB1648" s="29">
        <f t="shared" si="211"/>
        <v>103269133.40000001</v>
      </c>
      <c r="AC1648" s="28">
        <v>0</v>
      </c>
      <c r="AD1648" s="28">
        <v>0</v>
      </c>
      <c r="AE1648" s="28"/>
      <c r="AF1648" s="27">
        <v>0</v>
      </c>
      <c r="AG1648" s="27">
        <f t="shared" si="214"/>
        <v>0</v>
      </c>
      <c r="AH1648" s="27">
        <v>7973</v>
      </c>
      <c r="AI1648" s="29">
        <f t="shared" si="212"/>
        <v>103277106.40000001</v>
      </c>
    </row>
    <row r="1649" spans="1:35" ht="30" x14ac:dyDescent="0.25">
      <c r="A1649" s="11" t="s">
        <v>1215</v>
      </c>
      <c r="B1649" s="10" t="s">
        <v>2408</v>
      </c>
      <c r="C1649" s="10" t="s">
        <v>1739</v>
      </c>
      <c r="D1649" s="10"/>
      <c r="E1649" s="10" t="s">
        <v>369</v>
      </c>
      <c r="F1649" s="10" t="s">
        <v>1755</v>
      </c>
      <c r="G1649" s="10">
        <v>0</v>
      </c>
      <c r="H1649" s="10">
        <v>0</v>
      </c>
      <c r="I1649" s="10">
        <v>0</v>
      </c>
      <c r="J1649" s="10">
        <v>0</v>
      </c>
      <c r="K1649" s="10">
        <f t="shared" si="213"/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f t="shared" si="207"/>
        <v>0</v>
      </c>
      <c r="W1649" s="29">
        <v>0</v>
      </c>
      <c r="X1649" s="29">
        <f t="shared" si="208"/>
        <v>0</v>
      </c>
      <c r="Y1649" s="29">
        <f t="shared" si="209"/>
        <v>0</v>
      </c>
      <c r="Z1649" s="29">
        <f t="shared" si="210"/>
        <v>0</v>
      </c>
      <c r="AA1649" s="27">
        <v>0</v>
      </c>
      <c r="AB1649" s="29">
        <f t="shared" si="211"/>
        <v>0</v>
      </c>
      <c r="AC1649" s="28">
        <v>0</v>
      </c>
      <c r="AD1649" s="28">
        <v>0</v>
      </c>
      <c r="AE1649" s="28"/>
      <c r="AF1649" s="27">
        <v>0</v>
      </c>
      <c r="AG1649" s="27">
        <f t="shared" si="214"/>
        <v>0</v>
      </c>
      <c r="AH1649" s="27">
        <v>0</v>
      </c>
      <c r="AI1649" s="29">
        <f t="shared" si="212"/>
        <v>0</v>
      </c>
    </row>
    <row r="1650" spans="1:35" ht="30" x14ac:dyDescent="0.25">
      <c r="A1650" s="11" t="s">
        <v>1215</v>
      </c>
      <c r="B1650" s="10" t="s">
        <v>2408</v>
      </c>
      <c r="C1650" s="10" t="s">
        <v>1739</v>
      </c>
      <c r="D1650" s="10"/>
      <c r="E1650" s="10" t="s">
        <v>370</v>
      </c>
      <c r="F1650" s="10" t="s">
        <v>1756</v>
      </c>
      <c r="G1650" s="10">
        <v>108899447.04000001</v>
      </c>
      <c r="H1650" s="10">
        <v>0</v>
      </c>
      <c r="I1650" s="10">
        <v>0</v>
      </c>
      <c r="J1650" s="10">
        <v>0</v>
      </c>
      <c r="K1650" s="10">
        <f t="shared" si="213"/>
        <v>108899447.04000001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f t="shared" si="207"/>
        <v>108899447.04000001</v>
      </c>
      <c r="W1650" s="29">
        <v>108899447.04000001</v>
      </c>
      <c r="X1650" s="29">
        <f t="shared" si="208"/>
        <v>0</v>
      </c>
      <c r="Y1650" s="29">
        <f t="shared" si="209"/>
        <v>0</v>
      </c>
      <c r="Z1650" s="29">
        <f t="shared" si="210"/>
        <v>108899447.04000001</v>
      </c>
      <c r="AA1650" s="27">
        <v>0</v>
      </c>
      <c r="AB1650" s="29">
        <f t="shared" si="211"/>
        <v>108899447.04000001</v>
      </c>
      <c r="AC1650" s="28">
        <v>0</v>
      </c>
      <c r="AD1650" s="28">
        <v>0</v>
      </c>
      <c r="AE1650" s="28"/>
      <c r="AF1650" s="27">
        <v>0</v>
      </c>
      <c r="AG1650" s="27">
        <f t="shared" si="214"/>
        <v>0</v>
      </c>
      <c r="AH1650" s="27">
        <v>8559</v>
      </c>
      <c r="AI1650" s="29">
        <f t="shared" si="212"/>
        <v>108908006.04000001</v>
      </c>
    </row>
    <row r="1651" spans="1:35" ht="30" x14ac:dyDescent="0.25">
      <c r="A1651" s="11" t="s">
        <v>1215</v>
      </c>
      <c r="B1651" s="10" t="s">
        <v>2408</v>
      </c>
      <c r="C1651" s="10" t="s">
        <v>1739</v>
      </c>
      <c r="D1651" s="10"/>
      <c r="E1651" s="10" t="s">
        <v>371</v>
      </c>
      <c r="F1651" s="10" t="s">
        <v>1757</v>
      </c>
      <c r="G1651" s="10">
        <v>107077832.3</v>
      </c>
      <c r="H1651" s="10">
        <v>0</v>
      </c>
      <c r="I1651" s="10">
        <v>0</v>
      </c>
      <c r="J1651" s="10">
        <v>0</v>
      </c>
      <c r="K1651" s="10">
        <f t="shared" si="213"/>
        <v>107077832.3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f t="shared" si="207"/>
        <v>107077832.3</v>
      </c>
      <c r="W1651" s="29">
        <v>107077832.3</v>
      </c>
      <c r="X1651" s="29">
        <f t="shared" si="208"/>
        <v>0</v>
      </c>
      <c r="Y1651" s="29">
        <f t="shared" si="209"/>
        <v>0</v>
      </c>
      <c r="Z1651" s="29">
        <f t="shared" si="210"/>
        <v>107077832.3</v>
      </c>
      <c r="AA1651" s="27">
        <v>0</v>
      </c>
      <c r="AB1651" s="29">
        <f t="shared" si="211"/>
        <v>107077832.3</v>
      </c>
      <c r="AC1651" s="28">
        <v>0</v>
      </c>
      <c r="AD1651" s="28">
        <v>0</v>
      </c>
      <c r="AE1651" s="28"/>
      <c r="AF1651" s="27">
        <v>0</v>
      </c>
      <c r="AG1651" s="27">
        <f t="shared" si="214"/>
        <v>0</v>
      </c>
      <c r="AH1651" s="27">
        <v>8278</v>
      </c>
      <c r="AI1651" s="29">
        <f t="shared" si="212"/>
        <v>107086110.3</v>
      </c>
    </row>
    <row r="1652" spans="1:35" ht="30" x14ac:dyDescent="0.25">
      <c r="A1652" s="11" t="s">
        <v>1215</v>
      </c>
      <c r="B1652" s="10" t="s">
        <v>2408</v>
      </c>
      <c r="C1652" s="10" t="s">
        <v>1739</v>
      </c>
      <c r="D1652" s="10"/>
      <c r="E1652" s="10" t="s">
        <v>372</v>
      </c>
      <c r="F1652" s="10" t="s">
        <v>1758</v>
      </c>
      <c r="G1652" s="10">
        <v>276591851.10000002</v>
      </c>
      <c r="H1652" s="10">
        <v>0</v>
      </c>
      <c r="I1652" s="10">
        <v>0</v>
      </c>
      <c r="J1652" s="10">
        <v>0</v>
      </c>
      <c r="K1652" s="10">
        <f t="shared" si="213"/>
        <v>276591851.10000002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f t="shared" si="207"/>
        <v>276591851.10000002</v>
      </c>
      <c r="W1652" s="29">
        <v>276591851.10000002</v>
      </c>
      <c r="X1652" s="29">
        <f t="shared" si="208"/>
        <v>0</v>
      </c>
      <c r="Y1652" s="29">
        <f t="shared" si="209"/>
        <v>0</v>
      </c>
      <c r="Z1652" s="29">
        <f t="shared" si="210"/>
        <v>276591851.10000002</v>
      </c>
      <c r="AA1652" s="27">
        <v>0</v>
      </c>
      <c r="AB1652" s="29">
        <f t="shared" si="211"/>
        <v>276591851.10000002</v>
      </c>
      <c r="AC1652" s="28">
        <v>0</v>
      </c>
      <c r="AD1652" s="28">
        <v>0</v>
      </c>
      <c r="AE1652" s="28"/>
      <c r="AF1652" s="27">
        <v>0</v>
      </c>
      <c r="AG1652" s="27">
        <f t="shared" si="214"/>
        <v>0</v>
      </c>
      <c r="AH1652" s="27">
        <v>10421</v>
      </c>
      <c r="AI1652" s="29">
        <f t="shared" si="212"/>
        <v>276602272.10000002</v>
      </c>
    </row>
    <row r="1653" spans="1:35" ht="30" x14ac:dyDescent="0.25">
      <c r="A1653" s="11" t="s">
        <v>1215</v>
      </c>
      <c r="B1653" s="10" t="s">
        <v>2408</v>
      </c>
      <c r="C1653" s="10" t="s">
        <v>1739</v>
      </c>
      <c r="D1653" s="10"/>
      <c r="E1653" s="10" t="s">
        <v>373</v>
      </c>
      <c r="F1653" s="10" t="s">
        <v>1759</v>
      </c>
      <c r="G1653" s="10">
        <v>139009719.80000001</v>
      </c>
      <c r="H1653" s="10">
        <v>0</v>
      </c>
      <c r="I1653" s="10">
        <v>0</v>
      </c>
      <c r="J1653" s="10">
        <v>0</v>
      </c>
      <c r="K1653" s="10">
        <f t="shared" si="213"/>
        <v>139009719.80000001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f t="shared" si="207"/>
        <v>139009719.80000001</v>
      </c>
      <c r="W1653" s="29">
        <v>139009719.80000001</v>
      </c>
      <c r="X1653" s="29">
        <f t="shared" si="208"/>
        <v>0</v>
      </c>
      <c r="Y1653" s="29">
        <f t="shared" si="209"/>
        <v>0</v>
      </c>
      <c r="Z1653" s="29">
        <f t="shared" si="210"/>
        <v>139009719.80000001</v>
      </c>
      <c r="AA1653" s="27">
        <v>0</v>
      </c>
      <c r="AB1653" s="29">
        <f t="shared" si="211"/>
        <v>139009719.80000001</v>
      </c>
      <c r="AC1653" s="28">
        <v>0</v>
      </c>
      <c r="AD1653" s="28">
        <v>0</v>
      </c>
      <c r="AE1653" s="28"/>
      <c r="AF1653" s="27">
        <v>0</v>
      </c>
      <c r="AG1653" s="27">
        <f t="shared" si="214"/>
        <v>0</v>
      </c>
      <c r="AH1653" s="27">
        <v>6809</v>
      </c>
      <c r="AI1653" s="29">
        <f t="shared" si="212"/>
        <v>139016528.80000001</v>
      </c>
    </row>
    <row r="1654" spans="1:35" ht="30" x14ac:dyDescent="0.25">
      <c r="A1654" s="11" t="s">
        <v>1215</v>
      </c>
      <c r="B1654" s="10" t="s">
        <v>2408</v>
      </c>
      <c r="C1654" s="10" t="s">
        <v>1739</v>
      </c>
      <c r="D1654" s="10"/>
      <c r="E1654" s="10" t="s">
        <v>374</v>
      </c>
      <c r="F1654" s="10" t="s">
        <v>1760</v>
      </c>
      <c r="G1654" s="10">
        <v>0</v>
      </c>
      <c r="H1654" s="10">
        <v>0</v>
      </c>
      <c r="I1654" s="10">
        <v>0</v>
      </c>
      <c r="J1654" s="10">
        <v>0</v>
      </c>
      <c r="K1654" s="10">
        <f t="shared" si="213"/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f t="shared" ref="V1654:V1717" si="215">+K1654+M1654+N1654+L1654+O1654+P1654+Q1654</f>
        <v>0</v>
      </c>
      <c r="W1654" s="29">
        <v>0</v>
      </c>
      <c r="X1654" s="29">
        <f t="shared" ref="X1654:X1717" si="216">+M1654+Q1654+S1654</f>
        <v>0</v>
      </c>
      <c r="Y1654" s="29">
        <f t="shared" ref="Y1654:Y1717" si="217">+H1654+I1654+J1654+N1654+O1654+P1654+R1654+U1654</f>
        <v>0</v>
      </c>
      <c r="Z1654" s="29">
        <f t="shared" ref="Z1654:Z1717" si="218">+W1654+X1654+Y1654</f>
        <v>0</v>
      </c>
      <c r="AA1654" s="27">
        <v>0</v>
      </c>
      <c r="AB1654" s="29">
        <f t="shared" ref="AB1654:AB1717" si="219">+Z1654-AA1654</f>
        <v>0</v>
      </c>
      <c r="AC1654" s="28">
        <v>0</v>
      </c>
      <c r="AD1654" s="28">
        <v>0</v>
      </c>
      <c r="AE1654" s="28"/>
      <c r="AF1654" s="27">
        <v>0</v>
      </c>
      <c r="AG1654" s="27">
        <f t="shared" si="214"/>
        <v>0</v>
      </c>
      <c r="AH1654" s="27">
        <v>0</v>
      </c>
      <c r="AI1654" s="29">
        <f t="shared" ref="AI1654:AI1717" si="220">+AB1654+AG1654+AH1654</f>
        <v>0</v>
      </c>
    </row>
    <row r="1655" spans="1:35" ht="30" x14ac:dyDescent="0.25">
      <c r="A1655" s="11" t="s">
        <v>1215</v>
      </c>
      <c r="B1655" s="10" t="s">
        <v>2408</v>
      </c>
      <c r="C1655" s="10" t="s">
        <v>1739</v>
      </c>
      <c r="D1655" s="10"/>
      <c r="E1655" s="10" t="s">
        <v>375</v>
      </c>
      <c r="F1655" s="10" t="s">
        <v>1761</v>
      </c>
      <c r="G1655" s="10">
        <v>113442785.77</v>
      </c>
      <c r="H1655" s="10">
        <v>0</v>
      </c>
      <c r="I1655" s="10">
        <v>0</v>
      </c>
      <c r="J1655" s="10">
        <v>0</v>
      </c>
      <c r="K1655" s="10">
        <f t="shared" si="213"/>
        <v>113442785.77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f t="shared" si="215"/>
        <v>113442785.77</v>
      </c>
      <c r="W1655" s="29">
        <v>113442785.77</v>
      </c>
      <c r="X1655" s="29">
        <f t="shared" si="216"/>
        <v>0</v>
      </c>
      <c r="Y1655" s="29">
        <f t="shared" si="217"/>
        <v>0</v>
      </c>
      <c r="Z1655" s="29">
        <f t="shared" si="218"/>
        <v>113442785.77</v>
      </c>
      <c r="AA1655" s="27">
        <v>0</v>
      </c>
      <c r="AB1655" s="29">
        <f t="shared" si="219"/>
        <v>113442785.77</v>
      </c>
      <c r="AC1655" s="28">
        <v>0</v>
      </c>
      <c r="AD1655" s="28">
        <v>0</v>
      </c>
      <c r="AE1655" s="28"/>
      <c r="AF1655" s="27">
        <v>0</v>
      </c>
      <c r="AG1655" s="27">
        <f t="shared" si="214"/>
        <v>0</v>
      </c>
      <c r="AH1655" s="27">
        <v>8851</v>
      </c>
      <c r="AI1655" s="29">
        <f t="shared" si="220"/>
        <v>113451636.77</v>
      </c>
    </row>
    <row r="1656" spans="1:35" ht="30" x14ac:dyDescent="0.25">
      <c r="A1656" s="11" t="s">
        <v>1215</v>
      </c>
      <c r="B1656" s="10" t="s">
        <v>2408</v>
      </c>
      <c r="C1656" s="10" t="s">
        <v>1739</v>
      </c>
      <c r="D1656" s="10"/>
      <c r="E1656" s="10" t="s">
        <v>376</v>
      </c>
      <c r="F1656" s="10" t="s">
        <v>1762</v>
      </c>
      <c r="G1656" s="10">
        <v>160049415.09999999</v>
      </c>
      <c r="H1656" s="10">
        <v>0</v>
      </c>
      <c r="I1656" s="10">
        <v>0</v>
      </c>
      <c r="J1656" s="10">
        <v>0</v>
      </c>
      <c r="K1656" s="10">
        <f t="shared" si="213"/>
        <v>160049415.09999999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f t="shared" si="215"/>
        <v>160049415.09999999</v>
      </c>
      <c r="W1656" s="29">
        <v>160049415.09999999</v>
      </c>
      <c r="X1656" s="29">
        <f t="shared" si="216"/>
        <v>0</v>
      </c>
      <c r="Y1656" s="29">
        <f t="shared" si="217"/>
        <v>0</v>
      </c>
      <c r="Z1656" s="29">
        <f t="shared" si="218"/>
        <v>160049415.09999999</v>
      </c>
      <c r="AA1656" s="27">
        <v>0</v>
      </c>
      <c r="AB1656" s="29">
        <f t="shared" si="219"/>
        <v>160049415.09999999</v>
      </c>
      <c r="AC1656" s="28">
        <v>0</v>
      </c>
      <c r="AD1656" s="28">
        <v>0</v>
      </c>
      <c r="AE1656" s="28"/>
      <c r="AF1656" s="27">
        <v>0</v>
      </c>
      <c r="AG1656" s="27">
        <f t="shared" si="214"/>
        <v>0</v>
      </c>
      <c r="AH1656" s="27">
        <v>10218</v>
      </c>
      <c r="AI1656" s="29">
        <f t="shared" si="220"/>
        <v>160059633.09999999</v>
      </c>
    </row>
    <row r="1657" spans="1:35" ht="30" x14ac:dyDescent="0.25">
      <c r="A1657" s="11" t="s">
        <v>1215</v>
      </c>
      <c r="B1657" s="10" t="s">
        <v>2408</v>
      </c>
      <c r="C1657" s="10" t="s">
        <v>1739</v>
      </c>
      <c r="D1657" s="10"/>
      <c r="E1657" s="10" t="s">
        <v>377</v>
      </c>
      <c r="F1657" s="10" t="s">
        <v>1452</v>
      </c>
      <c r="G1657" s="10">
        <v>148423654.31</v>
      </c>
      <c r="H1657" s="10">
        <v>0</v>
      </c>
      <c r="I1657" s="10">
        <v>0</v>
      </c>
      <c r="J1657" s="10">
        <v>0</v>
      </c>
      <c r="K1657" s="10">
        <f t="shared" si="213"/>
        <v>148423654.31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f t="shared" si="215"/>
        <v>148423654.31</v>
      </c>
      <c r="W1657" s="29">
        <v>148423654.31</v>
      </c>
      <c r="X1657" s="29">
        <f t="shared" si="216"/>
        <v>0</v>
      </c>
      <c r="Y1657" s="29">
        <f t="shared" si="217"/>
        <v>0</v>
      </c>
      <c r="Z1657" s="29">
        <f t="shared" si="218"/>
        <v>148423654.31</v>
      </c>
      <c r="AA1657" s="27">
        <v>0</v>
      </c>
      <c r="AB1657" s="29">
        <f t="shared" si="219"/>
        <v>148423654.31</v>
      </c>
      <c r="AC1657" s="28">
        <v>0</v>
      </c>
      <c r="AD1657" s="28">
        <v>0</v>
      </c>
      <c r="AE1657" s="28"/>
      <c r="AF1657" s="27">
        <v>0</v>
      </c>
      <c r="AG1657" s="27">
        <f t="shared" si="214"/>
        <v>0</v>
      </c>
      <c r="AH1657" s="27">
        <v>11547</v>
      </c>
      <c r="AI1657" s="29">
        <f t="shared" si="220"/>
        <v>148435201.31</v>
      </c>
    </row>
    <row r="1658" spans="1:35" ht="30" x14ac:dyDescent="0.25">
      <c r="A1658" s="11" t="s">
        <v>1215</v>
      </c>
      <c r="B1658" s="10" t="s">
        <v>2408</v>
      </c>
      <c r="C1658" s="10" t="s">
        <v>1739</v>
      </c>
      <c r="D1658" s="10"/>
      <c r="E1658" s="10" t="s">
        <v>378</v>
      </c>
      <c r="F1658" s="10" t="s">
        <v>1763</v>
      </c>
      <c r="G1658" s="10">
        <v>154449229.5</v>
      </c>
      <c r="H1658" s="10">
        <v>0</v>
      </c>
      <c r="I1658" s="10">
        <v>0</v>
      </c>
      <c r="J1658" s="10">
        <v>0</v>
      </c>
      <c r="K1658" s="10">
        <f t="shared" si="213"/>
        <v>154449229.5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f t="shared" si="215"/>
        <v>154449229.5</v>
      </c>
      <c r="W1658" s="29">
        <v>154449229.5</v>
      </c>
      <c r="X1658" s="29">
        <f t="shared" si="216"/>
        <v>0</v>
      </c>
      <c r="Y1658" s="29">
        <f t="shared" si="217"/>
        <v>0</v>
      </c>
      <c r="Z1658" s="29">
        <f t="shared" si="218"/>
        <v>154449229.5</v>
      </c>
      <c r="AA1658" s="27">
        <v>0</v>
      </c>
      <c r="AB1658" s="29">
        <f t="shared" si="219"/>
        <v>154449229.5</v>
      </c>
      <c r="AC1658" s="28">
        <v>0</v>
      </c>
      <c r="AD1658" s="28">
        <v>0</v>
      </c>
      <c r="AE1658" s="28"/>
      <c r="AF1658" s="27">
        <v>0</v>
      </c>
      <c r="AG1658" s="27">
        <f t="shared" si="214"/>
        <v>0</v>
      </c>
      <c r="AH1658" s="27">
        <v>10763</v>
      </c>
      <c r="AI1658" s="29">
        <f t="shared" si="220"/>
        <v>154459992.5</v>
      </c>
    </row>
    <row r="1659" spans="1:35" ht="30" x14ac:dyDescent="0.25">
      <c r="A1659" s="11" t="s">
        <v>1215</v>
      </c>
      <c r="B1659" s="10" t="s">
        <v>2408</v>
      </c>
      <c r="C1659" s="10" t="s">
        <v>1739</v>
      </c>
      <c r="D1659" s="10"/>
      <c r="E1659" s="10" t="s">
        <v>997</v>
      </c>
      <c r="F1659" s="10" t="s">
        <v>1764</v>
      </c>
      <c r="G1659" s="10">
        <v>0</v>
      </c>
      <c r="H1659" s="10">
        <v>0</v>
      </c>
      <c r="I1659" s="10">
        <v>0</v>
      </c>
      <c r="J1659" s="10">
        <v>0</v>
      </c>
      <c r="K1659" s="10">
        <f t="shared" si="213"/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f t="shared" si="215"/>
        <v>0</v>
      </c>
      <c r="W1659" s="29">
        <v>0</v>
      </c>
      <c r="X1659" s="29">
        <f t="shared" si="216"/>
        <v>0</v>
      </c>
      <c r="Y1659" s="29">
        <f t="shared" si="217"/>
        <v>0</v>
      </c>
      <c r="Z1659" s="29">
        <f t="shared" si="218"/>
        <v>0</v>
      </c>
      <c r="AA1659" s="27">
        <v>0</v>
      </c>
      <c r="AB1659" s="29">
        <f t="shared" si="219"/>
        <v>0</v>
      </c>
      <c r="AC1659" s="28">
        <v>0</v>
      </c>
      <c r="AD1659" s="28">
        <v>0</v>
      </c>
      <c r="AE1659" s="28"/>
      <c r="AF1659" s="27">
        <v>0</v>
      </c>
      <c r="AG1659" s="27">
        <f t="shared" si="214"/>
        <v>0</v>
      </c>
      <c r="AH1659" s="27">
        <v>0</v>
      </c>
      <c r="AI1659" s="29">
        <f t="shared" si="220"/>
        <v>0</v>
      </c>
    </row>
    <row r="1660" spans="1:35" ht="30" x14ac:dyDescent="0.25">
      <c r="A1660" s="11" t="s">
        <v>1215</v>
      </c>
      <c r="B1660" s="10" t="s">
        <v>2408</v>
      </c>
      <c r="C1660" s="10" t="s">
        <v>1739</v>
      </c>
      <c r="D1660" s="10"/>
      <c r="E1660" s="10" t="s">
        <v>998</v>
      </c>
      <c r="F1660" s="10" t="s">
        <v>1765</v>
      </c>
      <c r="G1660" s="10">
        <v>128571612.5</v>
      </c>
      <c r="H1660" s="10">
        <v>0</v>
      </c>
      <c r="I1660" s="10">
        <v>0</v>
      </c>
      <c r="J1660" s="10">
        <v>0</v>
      </c>
      <c r="K1660" s="10">
        <f t="shared" si="213"/>
        <v>128571612.5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f t="shared" si="215"/>
        <v>128571612.5</v>
      </c>
      <c r="W1660" s="29">
        <v>128571612.5</v>
      </c>
      <c r="X1660" s="29">
        <f t="shared" si="216"/>
        <v>0</v>
      </c>
      <c r="Y1660" s="29">
        <f t="shared" si="217"/>
        <v>0</v>
      </c>
      <c r="Z1660" s="29">
        <f t="shared" si="218"/>
        <v>128571612.5</v>
      </c>
      <c r="AA1660" s="27">
        <v>0</v>
      </c>
      <c r="AB1660" s="29">
        <f t="shared" si="219"/>
        <v>128571612.5</v>
      </c>
      <c r="AC1660" s="28">
        <v>0</v>
      </c>
      <c r="AD1660" s="28">
        <v>0</v>
      </c>
      <c r="AE1660" s="28"/>
      <c r="AF1660" s="27">
        <v>0</v>
      </c>
      <c r="AG1660" s="27">
        <f t="shared" si="214"/>
        <v>0</v>
      </c>
      <c r="AH1660" s="27">
        <v>7517</v>
      </c>
      <c r="AI1660" s="29">
        <f t="shared" si="220"/>
        <v>128579129.5</v>
      </c>
    </row>
    <row r="1661" spans="1:35" ht="30" x14ac:dyDescent="0.25">
      <c r="A1661" s="11" t="s">
        <v>1215</v>
      </c>
      <c r="B1661" s="10" t="s">
        <v>2408</v>
      </c>
      <c r="C1661" s="10" t="s">
        <v>1739</v>
      </c>
      <c r="D1661" s="10"/>
      <c r="E1661" s="10" t="s">
        <v>379</v>
      </c>
      <c r="F1661" s="10" t="s">
        <v>1766</v>
      </c>
      <c r="G1661" s="10">
        <v>110827356.41</v>
      </c>
      <c r="H1661" s="10">
        <v>0</v>
      </c>
      <c r="I1661" s="10">
        <v>0</v>
      </c>
      <c r="J1661" s="10">
        <v>0</v>
      </c>
      <c r="K1661" s="10">
        <f t="shared" si="213"/>
        <v>110827356.41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f t="shared" si="215"/>
        <v>110827356.41</v>
      </c>
      <c r="W1661" s="29">
        <v>110827356.41</v>
      </c>
      <c r="X1661" s="29">
        <f t="shared" si="216"/>
        <v>0</v>
      </c>
      <c r="Y1661" s="29">
        <f t="shared" si="217"/>
        <v>0</v>
      </c>
      <c r="Z1661" s="29">
        <f t="shared" si="218"/>
        <v>110827356.41</v>
      </c>
      <c r="AA1661" s="27">
        <v>0</v>
      </c>
      <c r="AB1661" s="29">
        <f t="shared" si="219"/>
        <v>110827356.41</v>
      </c>
      <c r="AC1661" s="28">
        <v>0</v>
      </c>
      <c r="AD1661" s="28">
        <v>0</v>
      </c>
      <c r="AE1661" s="28"/>
      <c r="AF1661" s="27">
        <v>0</v>
      </c>
      <c r="AG1661" s="27">
        <f t="shared" si="214"/>
        <v>0</v>
      </c>
      <c r="AH1661" s="27">
        <v>8541</v>
      </c>
      <c r="AI1661" s="29">
        <f t="shared" si="220"/>
        <v>110835897.41</v>
      </c>
    </row>
    <row r="1662" spans="1:35" ht="30" x14ac:dyDescent="0.25">
      <c r="A1662" s="11" t="s">
        <v>1215</v>
      </c>
      <c r="B1662" s="10" t="s">
        <v>2408</v>
      </c>
      <c r="C1662" s="10" t="s">
        <v>1739</v>
      </c>
      <c r="D1662" s="10"/>
      <c r="E1662" s="10" t="s">
        <v>999</v>
      </c>
      <c r="F1662" s="10" t="s">
        <v>1767</v>
      </c>
      <c r="G1662" s="10">
        <v>0</v>
      </c>
      <c r="H1662" s="10">
        <v>0</v>
      </c>
      <c r="I1662" s="10">
        <v>0</v>
      </c>
      <c r="J1662" s="10">
        <v>0</v>
      </c>
      <c r="K1662" s="10">
        <f t="shared" si="213"/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f t="shared" si="215"/>
        <v>0</v>
      </c>
      <c r="W1662" s="29">
        <v>0</v>
      </c>
      <c r="X1662" s="29">
        <f t="shared" si="216"/>
        <v>0</v>
      </c>
      <c r="Y1662" s="29">
        <f t="shared" si="217"/>
        <v>0</v>
      </c>
      <c r="Z1662" s="29">
        <f t="shared" si="218"/>
        <v>0</v>
      </c>
      <c r="AA1662" s="27">
        <v>0</v>
      </c>
      <c r="AB1662" s="29">
        <f t="shared" si="219"/>
        <v>0</v>
      </c>
      <c r="AC1662" s="28">
        <v>0</v>
      </c>
      <c r="AD1662" s="28">
        <v>0</v>
      </c>
      <c r="AE1662" s="28"/>
      <c r="AF1662" s="27">
        <v>0</v>
      </c>
      <c r="AG1662" s="27">
        <f t="shared" si="214"/>
        <v>0</v>
      </c>
      <c r="AH1662" s="27">
        <v>0</v>
      </c>
      <c r="AI1662" s="29">
        <f t="shared" si="220"/>
        <v>0</v>
      </c>
    </row>
    <row r="1663" spans="1:35" ht="30" x14ac:dyDescent="0.25">
      <c r="A1663" s="11" t="s">
        <v>1215</v>
      </c>
      <c r="B1663" s="10" t="s">
        <v>2408</v>
      </c>
      <c r="C1663" s="10" t="s">
        <v>1739</v>
      </c>
      <c r="D1663" s="10"/>
      <c r="E1663" s="10" t="s">
        <v>1000</v>
      </c>
      <c r="F1663" s="10" t="s">
        <v>1768</v>
      </c>
      <c r="G1663" s="10">
        <v>79759615.829999998</v>
      </c>
      <c r="H1663" s="10">
        <v>0</v>
      </c>
      <c r="I1663" s="10">
        <v>0</v>
      </c>
      <c r="J1663" s="10">
        <v>0</v>
      </c>
      <c r="K1663" s="10">
        <f t="shared" ref="K1663:K1726" si="221">SUM(G1663:J1663)</f>
        <v>79759615.829999998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f t="shared" si="215"/>
        <v>79759615.829999998</v>
      </c>
      <c r="W1663" s="29">
        <v>79759615.829999998</v>
      </c>
      <c r="X1663" s="29">
        <f t="shared" si="216"/>
        <v>0</v>
      </c>
      <c r="Y1663" s="29">
        <f t="shared" si="217"/>
        <v>0</v>
      </c>
      <c r="Z1663" s="29">
        <f t="shared" si="218"/>
        <v>79759615.829999998</v>
      </c>
      <c r="AA1663" s="27">
        <v>0</v>
      </c>
      <c r="AB1663" s="29">
        <f t="shared" si="219"/>
        <v>79759615.829999998</v>
      </c>
      <c r="AC1663" s="28">
        <v>0</v>
      </c>
      <c r="AD1663" s="28">
        <v>0</v>
      </c>
      <c r="AE1663" s="28"/>
      <c r="AF1663" s="27">
        <v>0</v>
      </c>
      <c r="AG1663" s="27">
        <f t="shared" si="214"/>
        <v>0</v>
      </c>
      <c r="AH1663" s="27">
        <v>6350</v>
      </c>
      <c r="AI1663" s="29">
        <f t="shared" si="220"/>
        <v>79765965.829999998</v>
      </c>
    </row>
    <row r="1664" spans="1:35" ht="30" x14ac:dyDescent="0.25">
      <c r="A1664" s="11" t="s">
        <v>1215</v>
      </c>
      <c r="B1664" s="10" t="s">
        <v>2408</v>
      </c>
      <c r="C1664" s="10" t="s">
        <v>1739</v>
      </c>
      <c r="D1664" s="10"/>
      <c r="E1664" s="10" t="s">
        <v>380</v>
      </c>
      <c r="F1664" s="10" t="s">
        <v>1769</v>
      </c>
      <c r="G1664" s="10">
        <v>0</v>
      </c>
      <c r="H1664" s="10">
        <v>0</v>
      </c>
      <c r="I1664" s="10">
        <v>0</v>
      </c>
      <c r="J1664" s="10">
        <v>0</v>
      </c>
      <c r="K1664" s="10">
        <f t="shared" si="221"/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f t="shared" si="215"/>
        <v>0</v>
      </c>
      <c r="W1664" s="29">
        <v>0</v>
      </c>
      <c r="X1664" s="29">
        <f t="shared" si="216"/>
        <v>0</v>
      </c>
      <c r="Y1664" s="29">
        <f t="shared" si="217"/>
        <v>0</v>
      </c>
      <c r="Z1664" s="29">
        <f t="shared" si="218"/>
        <v>0</v>
      </c>
      <c r="AA1664" s="27">
        <v>0</v>
      </c>
      <c r="AB1664" s="29">
        <f t="shared" si="219"/>
        <v>0</v>
      </c>
      <c r="AC1664" s="28">
        <v>0</v>
      </c>
      <c r="AD1664" s="28">
        <v>0</v>
      </c>
      <c r="AE1664" s="28"/>
      <c r="AF1664" s="27">
        <v>0</v>
      </c>
      <c r="AG1664" s="27">
        <f t="shared" si="214"/>
        <v>0</v>
      </c>
      <c r="AH1664" s="27">
        <v>0</v>
      </c>
      <c r="AI1664" s="29">
        <f t="shared" si="220"/>
        <v>0</v>
      </c>
    </row>
    <row r="1665" spans="1:35" ht="30" x14ac:dyDescent="0.25">
      <c r="A1665" s="11" t="s">
        <v>1215</v>
      </c>
      <c r="B1665" s="10" t="s">
        <v>2408</v>
      </c>
      <c r="C1665" s="10" t="s">
        <v>1739</v>
      </c>
      <c r="D1665" s="10"/>
      <c r="E1665" s="10" t="s">
        <v>381</v>
      </c>
      <c r="F1665" s="10" t="s">
        <v>1770</v>
      </c>
      <c r="G1665" s="10">
        <v>113946891.12</v>
      </c>
      <c r="H1665" s="10">
        <v>0</v>
      </c>
      <c r="I1665" s="10">
        <v>0</v>
      </c>
      <c r="J1665" s="10">
        <v>0</v>
      </c>
      <c r="K1665" s="10">
        <f t="shared" si="221"/>
        <v>113946891.12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f t="shared" si="215"/>
        <v>113946891.12</v>
      </c>
      <c r="W1665" s="29">
        <v>113946891.12</v>
      </c>
      <c r="X1665" s="29">
        <f t="shared" si="216"/>
        <v>0</v>
      </c>
      <c r="Y1665" s="29">
        <f t="shared" si="217"/>
        <v>0</v>
      </c>
      <c r="Z1665" s="29">
        <f t="shared" si="218"/>
        <v>113946891.12</v>
      </c>
      <c r="AA1665" s="27">
        <v>0</v>
      </c>
      <c r="AB1665" s="29">
        <f t="shared" si="219"/>
        <v>113946891.12</v>
      </c>
      <c r="AC1665" s="28">
        <v>0</v>
      </c>
      <c r="AD1665" s="28">
        <v>0</v>
      </c>
      <c r="AE1665" s="28"/>
      <c r="AF1665" s="27">
        <v>0</v>
      </c>
      <c r="AG1665" s="27">
        <f t="shared" si="214"/>
        <v>0</v>
      </c>
      <c r="AH1665" s="27">
        <v>8872</v>
      </c>
      <c r="AI1665" s="29">
        <f t="shared" si="220"/>
        <v>113955763.12</v>
      </c>
    </row>
    <row r="1666" spans="1:35" ht="30" x14ac:dyDescent="0.25">
      <c r="A1666" s="11" t="s">
        <v>1215</v>
      </c>
      <c r="B1666" s="10" t="s">
        <v>2408</v>
      </c>
      <c r="C1666" s="10" t="s">
        <v>1739</v>
      </c>
      <c r="D1666" s="10"/>
      <c r="E1666" s="10" t="s">
        <v>382</v>
      </c>
      <c r="F1666" s="10" t="s">
        <v>1771</v>
      </c>
      <c r="G1666" s="10">
        <v>131524458.90000001</v>
      </c>
      <c r="H1666" s="10">
        <v>0</v>
      </c>
      <c r="I1666" s="10">
        <v>0</v>
      </c>
      <c r="J1666" s="10">
        <v>0</v>
      </c>
      <c r="K1666" s="10">
        <f t="shared" si="221"/>
        <v>131524458.90000001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f t="shared" si="215"/>
        <v>131524458.90000001</v>
      </c>
      <c r="W1666" s="29">
        <v>131524458.90000001</v>
      </c>
      <c r="X1666" s="29">
        <f t="shared" si="216"/>
        <v>0</v>
      </c>
      <c r="Y1666" s="29">
        <f t="shared" si="217"/>
        <v>0</v>
      </c>
      <c r="Z1666" s="29">
        <f t="shared" si="218"/>
        <v>131524458.90000001</v>
      </c>
      <c r="AA1666" s="27">
        <v>0</v>
      </c>
      <c r="AB1666" s="29">
        <f t="shared" si="219"/>
        <v>131524458.90000001</v>
      </c>
      <c r="AC1666" s="28">
        <v>0</v>
      </c>
      <c r="AD1666" s="28">
        <v>0</v>
      </c>
      <c r="AE1666" s="28"/>
      <c r="AF1666" s="27">
        <v>0</v>
      </c>
      <c r="AG1666" s="27">
        <f t="shared" si="214"/>
        <v>0</v>
      </c>
      <c r="AH1666" s="27">
        <v>7359</v>
      </c>
      <c r="AI1666" s="29">
        <f t="shared" si="220"/>
        <v>131531817.90000001</v>
      </c>
    </row>
    <row r="1667" spans="1:35" ht="30" x14ac:dyDescent="0.25">
      <c r="A1667" s="11" t="s">
        <v>1215</v>
      </c>
      <c r="B1667" s="10" t="s">
        <v>2408</v>
      </c>
      <c r="C1667" s="10" t="s">
        <v>1739</v>
      </c>
      <c r="D1667" s="10"/>
      <c r="E1667" s="10" t="s">
        <v>383</v>
      </c>
      <c r="F1667" s="10" t="s">
        <v>1772</v>
      </c>
      <c r="G1667" s="10">
        <v>140668447.80000001</v>
      </c>
      <c r="H1667" s="10">
        <v>0</v>
      </c>
      <c r="I1667" s="10">
        <v>0</v>
      </c>
      <c r="J1667" s="10">
        <v>0</v>
      </c>
      <c r="K1667" s="10">
        <f t="shared" si="221"/>
        <v>140668447.80000001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f t="shared" si="215"/>
        <v>140668447.80000001</v>
      </c>
      <c r="W1667" s="29">
        <v>140668447.80000001</v>
      </c>
      <c r="X1667" s="29">
        <f t="shared" si="216"/>
        <v>0</v>
      </c>
      <c r="Y1667" s="29">
        <f t="shared" si="217"/>
        <v>0</v>
      </c>
      <c r="Z1667" s="29">
        <f t="shared" si="218"/>
        <v>140668447.80000001</v>
      </c>
      <c r="AA1667" s="27">
        <v>0</v>
      </c>
      <c r="AB1667" s="29">
        <f t="shared" si="219"/>
        <v>140668447.80000001</v>
      </c>
      <c r="AC1667" s="28">
        <v>0</v>
      </c>
      <c r="AD1667" s="28">
        <v>0</v>
      </c>
      <c r="AE1667" s="28"/>
      <c r="AF1667" s="27">
        <v>0</v>
      </c>
      <c r="AG1667" s="27">
        <f t="shared" si="214"/>
        <v>0</v>
      </c>
      <c r="AH1667" s="27">
        <v>10948</v>
      </c>
      <c r="AI1667" s="29">
        <f t="shared" si="220"/>
        <v>140679395.80000001</v>
      </c>
    </row>
    <row r="1668" spans="1:35" ht="30" x14ac:dyDescent="0.25">
      <c r="A1668" s="11" t="s">
        <v>1215</v>
      </c>
      <c r="B1668" s="10" t="s">
        <v>2408</v>
      </c>
      <c r="C1668" s="10" t="s">
        <v>1739</v>
      </c>
      <c r="D1668" s="10"/>
      <c r="E1668" s="10" t="s">
        <v>1001</v>
      </c>
      <c r="F1668" s="10" t="s">
        <v>1773</v>
      </c>
      <c r="G1668" s="10">
        <v>63851000.890000001</v>
      </c>
      <c r="H1668" s="10">
        <v>0</v>
      </c>
      <c r="I1668" s="10">
        <v>0</v>
      </c>
      <c r="J1668" s="10">
        <v>0</v>
      </c>
      <c r="K1668" s="10">
        <f t="shared" si="221"/>
        <v>63851000.890000001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f t="shared" si="215"/>
        <v>63851000.890000001</v>
      </c>
      <c r="W1668" s="29">
        <v>63851000.890000001</v>
      </c>
      <c r="X1668" s="29">
        <f t="shared" si="216"/>
        <v>0</v>
      </c>
      <c r="Y1668" s="29">
        <f t="shared" si="217"/>
        <v>0</v>
      </c>
      <c r="Z1668" s="29">
        <f t="shared" si="218"/>
        <v>63851000.890000001</v>
      </c>
      <c r="AA1668" s="27">
        <v>0</v>
      </c>
      <c r="AB1668" s="29">
        <f t="shared" si="219"/>
        <v>63851000.890000001</v>
      </c>
      <c r="AC1668" s="28">
        <v>0</v>
      </c>
      <c r="AD1668" s="28">
        <v>0</v>
      </c>
      <c r="AE1668" s="28"/>
      <c r="AF1668" s="27">
        <v>0</v>
      </c>
      <c r="AG1668" s="27">
        <f t="shared" si="214"/>
        <v>0</v>
      </c>
      <c r="AH1668" s="27">
        <v>5149</v>
      </c>
      <c r="AI1668" s="29">
        <f t="shared" si="220"/>
        <v>63856149.890000001</v>
      </c>
    </row>
    <row r="1669" spans="1:35" ht="30" x14ac:dyDescent="0.25">
      <c r="A1669" s="11" t="s">
        <v>1215</v>
      </c>
      <c r="B1669" s="10" t="s">
        <v>2408</v>
      </c>
      <c r="C1669" s="10" t="s">
        <v>1739</v>
      </c>
      <c r="D1669" s="10"/>
      <c r="E1669" s="10" t="s">
        <v>384</v>
      </c>
      <c r="F1669" s="10" t="s">
        <v>1774</v>
      </c>
      <c r="G1669" s="10">
        <v>0</v>
      </c>
      <c r="H1669" s="10">
        <v>0</v>
      </c>
      <c r="I1669" s="10">
        <v>0</v>
      </c>
      <c r="J1669" s="10">
        <v>0</v>
      </c>
      <c r="K1669" s="10">
        <f t="shared" si="221"/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f t="shared" si="215"/>
        <v>0</v>
      </c>
      <c r="W1669" s="29">
        <v>0</v>
      </c>
      <c r="X1669" s="29">
        <f t="shared" si="216"/>
        <v>0</v>
      </c>
      <c r="Y1669" s="29">
        <f t="shared" si="217"/>
        <v>0</v>
      </c>
      <c r="Z1669" s="29">
        <f t="shared" si="218"/>
        <v>0</v>
      </c>
      <c r="AA1669" s="27">
        <v>0</v>
      </c>
      <c r="AB1669" s="29">
        <f t="shared" si="219"/>
        <v>0</v>
      </c>
      <c r="AC1669" s="28">
        <v>0</v>
      </c>
      <c r="AD1669" s="28">
        <v>0</v>
      </c>
      <c r="AE1669" s="28"/>
      <c r="AF1669" s="27">
        <v>0</v>
      </c>
      <c r="AG1669" s="27">
        <f t="shared" si="214"/>
        <v>0</v>
      </c>
      <c r="AH1669" s="27">
        <v>0</v>
      </c>
      <c r="AI1669" s="29">
        <f t="shared" si="220"/>
        <v>0</v>
      </c>
    </row>
    <row r="1670" spans="1:35" ht="30" x14ac:dyDescent="0.25">
      <c r="A1670" s="11" t="s">
        <v>1215</v>
      </c>
      <c r="B1670" s="10" t="s">
        <v>2408</v>
      </c>
      <c r="C1670" s="10" t="s">
        <v>1739</v>
      </c>
      <c r="D1670" s="10"/>
      <c r="E1670" s="10" t="s">
        <v>1002</v>
      </c>
      <c r="F1670" s="10" t="s">
        <v>1341</v>
      </c>
      <c r="G1670" s="10">
        <v>90359082.599999994</v>
      </c>
      <c r="H1670" s="10">
        <v>0</v>
      </c>
      <c r="I1670" s="10">
        <v>0</v>
      </c>
      <c r="J1670" s="10">
        <v>0</v>
      </c>
      <c r="K1670" s="10">
        <f t="shared" si="221"/>
        <v>90359082.599999994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f t="shared" si="215"/>
        <v>90359082.599999994</v>
      </c>
      <c r="W1670" s="29">
        <v>90359082.599999994</v>
      </c>
      <c r="X1670" s="29">
        <f t="shared" si="216"/>
        <v>0</v>
      </c>
      <c r="Y1670" s="29">
        <f t="shared" si="217"/>
        <v>0</v>
      </c>
      <c r="Z1670" s="29">
        <f t="shared" si="218"/>
        <v>90359082.599999994</v>
      </c>
      <c r="AA1670" s="27">
        <v>0</v>
      </c>
      <c r="AB1670" s="29">
        <f t="shared" si="219"/>
        <v>90359082.599999994</v>
      </c>
      <c r="AC1670" s="28">
        <v>0</v>
      </c>
      <c r="AD1670" s="28">
        <v>0</v>
      </c>
      <c r="AE1670" s="28"/>
      <c r="AF1670" s="27">
        <v>0</v>
      </c>
      <c r="AG1670" s="27">
        <f t="shared" si="214"/>
        <v>0</v>
      </c>
      <c r="AH1670" s="27">
        <v>5270</v>
      </c>
      <c r="AI1670" s="29">
        <f t="shared" si="220"/>
        <v>90364352.599999994</v>
      </c>
    </row>
    <row r="1671" spans="1:35" ht="30" x14ac:dyDescent="0.25">
      <c r="A1671" s="11" t="s">
        <v>1215</v>
      </c>
      <c r="B1671" s="10" t="s">
        <v>2408</v>
      </c>
      <c r="C1671" s="10" t="s">
        <v>1739</v>
      </c>
      <c r="D1671" s="10"/>
      <c r="E1671" s="10" t="s">
        <v>385</v>
      </c>
      <c r="F1671" s="10" t="s">
        <v>1775</v>
      </c>
      <c r="G1671" s="10">
        <v>143617392.06</v>
      </c>
      <c r="H1671" s="10">
        <v>0</v>
      </c>
      <c r="I1671" s="10">
        <v>0</v>
      </c>
      <c r="J1671" s="10">
        <v>0</v>
      </c>
      <c r="K1671" s="10">
        <f t="shared" si="221"/>
        <v>143617392.06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f t="shared" si="215"/>
        <v>143617392.06</v>
      </c>
      <c r="W1671" s="29">
        <v>143617392.06</v>
      </c>
      <c r="X1671" s="29">
        <f t="shared" si="216"/>
        <v>0</v>
      </c>
      <c r="Y1671" s="29">
        <f t="shared" si="217"/>
        <v>0</v>
      </c>
      <c r="Z1671" s="29">
        <f t="shared" si="218"/>
        <v>143617392.06</v>
      </c>
      <c r="AA1671" s="27">
        <v>0</v>
      </c>
      <c r="AB1671" s="29">
        <f t="shared" si="219"/>
        <v>143617392.06</v>
      </c>
      <c r="AC1671" s="28">
        <v>0</v>
      </c>
      <c r="AD1671" s="28">
        <v>0</v>
      </c>
      <c r="AE1671" s="28"/>
      <c r="AF1671" s="27">
        <v>0</v>
      </c>
      <c r="AG1671" s="27">
        <f t="shared" si="214"/>
        <v>0</v>
      </c>
      <c r="AH1671" s="27">
        <v>11247</v>
      </c>
      <c r="AI1671" s="29">
        <f t="shared" si="220"/>
        <v>143628639.06</v>
      </c>
    </row>
    <row r="1672" spans="1:35" ht="30" x14ac:dyDescent="0.25">
      <c r="A1672" s="11" t="s">
        <v>1215</v>
      </c>
      <c r="B1672" s="10" t="s">
        <v>2408</v>
      </c>
      <c r="C1672" s="10" t="s">
        <v>1739</v>
      </c>
      <c r="D1672" s="10"/>
      <c r="E1672" s="10" t="s">
        <v>386</v>
      </c>
      <c r="F1672" s="10" t="s">
        <v>1776</v>
      </c>
      <c r="G1672" s="10">
        <v>265815112.69999999</v>
      </c>
      <c r="H1672" s="10">
        <v>0</v>
      </c>
      <c r="I1672" s="10">
        <v>0</v>
      </c>
      <c r="J1672" s="10">
        <v>0</v>
      </c>
      <c r="K1672" s="10">
        <f t="shared" si="221"/>
        <v>265815112.69999999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f t="shared" si="215"/>
        <v>265815112.69999999</v>
      </c>
      <c r="W1672" s="29">
        <v>265815112.69999999</v>
      </c>
      <c r="X1672" s="29">
        <f t="shared" si="216"/>
        <v>0</v>
      </c>
      <c r="Y1672" s="29">
        <f t="shared" si="217"/>
        <v>0</v>
      </c>
      <c r="Z1672" s="29">
        <f t="shared" si="218"/>
        <v>265815112.69999999</v>
      </c>
      <c r="AA1672" s="27">
        <v>0</v>
      </c>
      <c r="AB1672" s="29">
        <f t="shared" si="219"/>
        <v>265815112.69999999</v>
      </c>
      <c r="AC1672" s="28">
        <v>0</v>
      </c>
      <c r="AD1672" s="28">
        <v>0</v>
      </c>
      <c r="AE1672" s="28"/>
      <c r="AF1672" s="27">
        <v>0</v>
      </c>
      <c r="AG1672" s="27">
        <f t="shared" si="214"/>
        <v>0</v>
      </c>
      <c r="AH1672" s="27">
        <v>13724</v>
      </c>
      <c r="AI1672" s="29">
        <f t="shared" si="220"/>
        <v>265828836.69999999</v>
      </c>
    </row>
    <row r="1673" spans="1:35" ht="30" x14ac:dyDescent="0.25">
      <c r="A1673" s="11" t="s">
        <v>1215</v>
      </c>
      <c r="B1673" s="10" t="s">
        <v>2408</v>
      </c>
      <c r="C1673" s="10" t="s">
        <v>1739</v>
      </c>
      <c r="D1673" s="10"/>
      <c r="E1673" s="10" t="s">
        <v>387</v>
      </c>
      <c r="F1673" s="10" t="s">
        <v>1777</v>
      </c>
      <c r="G1673" s="10">
        <v>123295516.5</v>
      </c>
      <c r="H1673" s="10">
        <v>0</v>
      </c>
      <c r="I1673" s="10">
        <v>0</v>
      </c>
      <c r="J1673" s="10">
        <v>0</v>
      </c>
      <c r="K1673" s="10">
        <f t="shared" si="221"/>
        <v>123295516.5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f t="shared" si="215"/>
        <v>123295516.5</v>
      </c>
      <c r="W1673" s="29">
        <v>123295516.5</v>
      </c>
      <c r="X1673" s="29">
        <f t="shared" si="216"/>
        <v>0</v>
      </c>
      <c r="Y1673" s="29">
        <f t="shared" si="217"/>
        <v>0</v>
      </c>
      <c r="Z1673" s="29">
        <f t="shared" si="218"/>
        <v>123295516.5</v>
      </c>
      <c r="AA1673" s="27">
        <v>0</v>
      </c>
      <c r="AB1673" s="29">
        <f t="shared" si="219"/>
        <v>123295516.5</v>
      </c>
      <c r="AC1673" s="28">
        <v>0</v>
      </c>
      <c r="AD1673" s="28">
        <v>0</v>
      </c>
      <c r="AE1673" s="28"/>
      <c r="AF1673" s="27">
        <v>0</v>
      </c>
      <c r="AG1673" s="27">
        <f t="shared" si="214"/>
        <v>0</v>
      </c>
      <c r="AH1673" s="27">
        <v>6950</v>
      </c>
      <c r="AI1673" s="29">
        <f t="shared" si="220"/>
        <v>123302466.5</v>
      </c>
    </row>
    <row r="1674" spans="1:35" ht="30" x14ac:dyDescent="0.25">
      <c r="A1674" s="11" t="s">
        <v>1215</v>
      </c>
      <c r="B1674" s="10" t="s">
        <v>2408</v>
      </c>
      <c r="C1674" s="10" t="s">
        <v>1739</v>
      </c>
      <c r="D1674" s="10"/>
      <c r="E1674" s="10" t="s">
        <v>388</v>
      </c>
      <c r="F1674" s="10" t="s">
        <v>1778</v>
      </c>
      <c r="G1674" s="10">
        <v>69281777.75</v>
      </c>
      <c r="H1674" s="10">
        <v>0</v>
      </c>
      <c r="I1674" s="10">
        <v>0</v>
      </c>
      <c r="J1674" s="10">
        <v>0</v>
      </c>
      <c r="K1674" s="10">
        <f t="shared" si="221"/>
        <v>69281777.75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f t="shared" si="215"/>
        <v>69281777.75</v>
      </c>
      <c r="W1674" s="29">
        <v>69281777.75</v>
      </c>
      <c r="X1674" s="29">
        <f t="shared" si="216"/>
        <v>0</v>
      </c>
      <c r="Y1674" s="29">
        <f t="shared" si="217"/>
        <v>0</v>
      </c>
      <c r="Z1674" s="29">
        <f t="shared" si="218"/>
        <v>69281777.75</v>
      </c>
      <c r="AA1674" s="27">
        <v>0</v>
      </c>
      <c r="AB1674" s="29">
        <f t="shared" si="219"/>
        <v>69281777.75</v>
      </c>
      <c r="AC1674" s="28">
        <v>0</v>
      </c>
      <c r="AD1674" s="28">
        <v>0</v>
      </c>
      <c r="AE1674" s="28"/>
      <c r="AF1674" s="27">
        <v>0</v>
      </c>
      <c r="AG1674" s="27">
        <f t="shared" ref="AG1674:AG1737" si="222">SUM(AC1674:AF1674)</f>
        <v>0</v>
      </c>
      <c r="AH1674" s="27">
        <v>6019</v>
      </c>
      <c r="AI1674" s="29">
        <f t="shared" si="220"/>
        <v>69287796.75</v>
      </c>
    </row>
    <row r="1675" spans="1:35" ht="30" x14ac:dyDescent="0.25">
      <c r="A1675" s="11" t="s">
        <v>1215</v>
      </c>
      <c r="B1675" s="10" t="s">
        <v>2408</v>
      </c>
      <c r="C1675" s="10" t="s">
        <v>1739</v>
      </c>
      <c r="D1675" s="10"/>
      <c r="E1675" s="10" t="s">
        <v>389</v>
      </c>
      <c r="F1675" s="10" t="s">
        <v>1779</v>
      </c>
      <c r="G1675" s="10">
        <v>83879142.519999996</v>
      </c>
      <c r="H1675" s="10">
        <v>0</v>
      </c>
      <c r="I1675" s="10">
        <v>0</v>
      </c>
      <c r="J1675" s="10">
        <v>0</v>
      </c>
      <c r="K1675" s="10">
        <f t="shared" si="221"/>
        <v>83879142.519999996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f t="shared" si="215"/>
        <v>83879142.519999996</v>
      </c>
      <c r="W1675" s="29">
        <v>83879142.519999996</v>
      </c>
      <c r="X1675" s="29">
        <f t="shared" si="216"/>
        <v>0</v>
      </c>
      <c r="Y1675" s="29">
        <f t="shared" si="217"/>
        <v>0</v>
      </c>
      <c r="Z1675" s="29">
        <f t="shared" si="218"/>
        <v>83879142.519999996</v>
      </c>
      <c r="AA1675" s="27">
        <v>0</v>
      </c>
      <c r="AB1675" s="29">
        <f t="shared" si="219"/>
        <v>83879142.519999996</v>
      </c>
      <c r="AC1675" s="28">
        <v>0</v>
      </c>
      <c r="AD1675" s="28">
        <v>0</v>
      </c>
      <c r="AE1675" s="28"/>
      <c r="AF1675" s="27">
        <v>0</v>
      </c>
      <c r="AG1675" s="27">
        <f t="shared" si="222"/>
        <v>0</v>
      </c>
      <c r="AH1675" s="27">
        <v>6496</v>
      </c>
      <c r="AI1675" s="29">
        <f t="shared" si="220"/>
        <v>83885638.519999996</v>
      </c>
    </row>
    <row r="1676" spans="1:35" ht="30" x14ac:dyDescent="0.25">
      <c r="A1676" s="11" t="s">
        <v>1215</v>
      </c>
      <c r="B1676" s="10" t="s">
        <v>2408</v>
      </c>
      <c r="C1676" s="10" t="s">
        <v>1739</v>
      </c>
      <c r="D1676" s="10"/>
      <c r="E1676" s="10" t="s">
        <v>390</v>
      </c>
      <c r="F1676" s="10" t="s">
        <v>1780</v>
      </c>
      <c r="G1676" s="10">
        <v>85847787.180000007</v>
      </c>
      <c r="H1676" s="10">
        <v>0</v>
      </c>
      <c r="I1676" s="10">
        <v>0</v>
      </c>
      <c r="J1676" s="10">
        <v>0</v>
      </c>
      <c r="K1676" s="10">
        <f t="shared" si="221"/>
        <v>85847787.180000007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f t="shared" si="215"/>
        <v>85847787.180000007</v>
      </c>
      <c r="W1676" s="29">
        <v>85847787.180000007</v>
      </c>
      <c r="X1676" s="29">
        <f t="shared" si="216"/>
        <v>0</v>
      </c>
      <c r="Y1676" s="29">
        <f t="shared" si="217"/>
        <v>0</v>
      </c>
      <c r="Z1676" s="29">
        <f t="shared" si="218"/>
        <v>85847787.180000007</v>
      </c>
      <c r="AA1676" s="27">
        <v>0</v>
      </c>
      <c r="AB1676" s="29">
        <f t="shared" si="219"/>
        <v>85847787.180000007</v>
      </c>
      <c r="AC1676" s="28">
        <v>0</v>
      </c>
      <c r="AD1676" s="28">
        <v>0</v>
      </c>
      <c r="AE1676" s="28"/>
      <c r="AF1676" s="27">
        <v>0</v>
      </c>
      <c r="AG1676" s="27">
        <f t="shared" si="222"/>
        <v>0</v>
      </c>
      <c r="AH1676" s="27">
        <v>6646</v>
      </c>
      <c r="AI1676" s="29">
        <f t="shared" si="220"/>
        <v>85854433.180000007</v>
      </c>
    </row>
    <row r="1677" spans="1:35" ht="30" x14ac:dyDescent="0.25">
      <c r="A1677" s="11" t="s">
        <v>1215</v>
      </c>
      <c r="B1677" s="10" t="s">
        <v>2408</v>
      </c>
      <c r="C1677" s="10" t="s">
        <v>1739</v>
      </c>
      <c r="D1677" s="10"/>
      <c r="E1677" s="10" t="s">
        <v>391</v>
      </c>
      <c r="F1677" s="10" t="s">
        <v>1781</v>
      </c>
      <c r="G1677" s="10">
        <v>95560828.989999995</v>
      </c>
      <c r="H1677" s="10">
        <v>0</v>
      </c>
      <c r="I1677" s="10">
        <v>0</v>
      </c>
      <c r="J1677" s="10">
        <v>0</v>
      </c>
      <c r="K1677" s="10">
        <f t="shared" si="221"/>
        <v>95560828.989999995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f t="shared" si="215"/>
        <v>95560828.989999995</v>
      </c>
      <c r="W1677" s="29">
        <v>95560828.989999995</v>
      </c>
      <c r="X1677" s="29">
        <f t="shared" si="216"/>
        <v>0</v>
      </c>
      <c r="Y1677" s="29">
        <f t="shared" si="217"/>
        <v>0</v>
      </c>
      <c r="Z1677" s="29">
        <f t="shared" si="218"/>
        <v>95560828.989999995</v>
      </c>
      <c r="AA1677" s="27">
        <v>0</v>
      </c>
      <c r="AB1677" s="29">
        <f t="shared" si="219"/>
        <v>95560828.989999995</v>
      </c>
      <c r="AC1677" s="28">
        <v>0</v>
      </c>
      <c r="AD1677" s="28">
        <v>0</v>
      </c>
      <c r="AE1677" s="28"/>
      <c r="AF1677" s="27">
        <v>0</v>
      </c>
      <c r="AG1677" s="27">
        <f t="shared" si="222"/>
        <v>0</v>
      </c>
      <c r="AH1677" s="27">
        <v>7450</v>
      </c>
      <c r="AI1677" s="29">
        <f t="shared" si="220"/>
        <v>95568278.989999995</v>
      </c>
    </row>
    <row r="1678" spans="1:35" ht="30" x14ac:dyDescent="0.25">
      <c r="A1678" s="11" t="s">
        <v>1215</v>
      </c>
      <c r="B1678" s="10" t="s">
        <v>2408</v>
      </c>
      <c r="C1678" s="10" t="s">
        <v>1739</v>
      </c>
      <c r="D1678" s="10"/>
      <c r="E1678" s="10" t="s">
        <v>392</v>
      </c>
      <c r="F1678" s="10" t="s">
        <v>1782</v>
      </c>
      <c r="G1678" s="10">
        <v>76653544.609999999</v>
      </c>
      <c r="H1678" s="10">
        <v>0</v>
      </c>
      <c r="I1678" s="10">
        <v>0</v>
      </c>
      <c r="J1678" s="10">
        <v>0</v>
      </c>
      <c r="K1678" s="10">
        <f t="shared" si="221"/>
        <v>76653544.609999999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f t="shared" si="215"/>
        <v>76653544.609999999</v>
      </c>
      <c r="W1678" s="29">
        <v>76653544.609999999</v>
      </c>
      <c r="X1678" s="29">
        <f t="shared" si="216"/>
        <v>0</v>
      </c>
      <c r="Y1678" s="29">
        <f t="shared" si="217"/>
        <v>0</v>
      </c>
      <c r="Z1678" s="29">
        <f t="shared" si="218"/>
        <v>76653544.609999999</v>
      </c>
      <c r="AA1678" s="27">
        <v>0</v>
      </c>
      <c r="AB1678" s="29">
        <f t="shared" si="219"/>
        <v>76653544.609999999</v>
      </c>
      <c r="AC1678" s="28">
        <v>0</v>
      </c>
      <c r="AD1678" s="28">
        <v>0</v>
      </c>
      <c r="AE1678" s="28"/>
      <c r="AF1678" s="27">
        <v>0</v>
      </c>
      <c r="AG1678" s="27">
        <f t="shared" si="222"/>
        <v>0</v>
      </c>
      <c r="AH1678" s="27">
        <v>6262</v>
      </c>
      <c r="AI1678" s="29">
        <f t="shared" si="220"/>
        <v>76659806.609999999</v>
      </c>
    </row>
    <row r="1679" spans="1:35" ht="30" x14ac:dyDescent="0.25">
      <c r="A1679" s="11" t="s">
        <v>1215</v>
      </c>
      <c r="B1679" s="10" t="s">
        <v>2408</v>
      </c>
      <c r="C1679" s="10" t="s">
        <v>1739</v>
      </c>
      <c r="D1679" s="10"/>
      <c r="E1679" s="10" t="s">
        <v>393</v>
      </c>
      <c r="F1679" s="10" t="s">
        <v>1783</v>
      </c>
      <c r="G1679" s="10">
        <v>75746241.180000007</v>
      </c>
      <c r="H1679" s="10">
        <v>0</v>
      </c>
      <c r="I1679" s="10">
        <v>0</v>
      </c>
      <c r="J1679" s="10">
        <v>0</v>
      </c>
      <c r="K1679" s="10">
        <f t="shared" si="221"/>
        <v>75746241.180000007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f t="shared" si="215"/>
        <v>75746241.180000007</v>
      </c>
      <c r="W1679" s="29">
        <v>75746241.180000007</v>
      </c>
      <c r="X1679" s="29">
        <f t="shared" si="216"/>
        <v>0</v>
      </c>
      <c r="Y1679" s="29">
        <f t="shared" si="217"/>
        <v>0</v>
      </c>
      <c r="Z1679" s="29">
        <f t="shared" si="218"/>
        <v>75746241.180000007</v>
      </c>
      <c r="AA1679" s="27">
        <v>0</v>
      </c>
      <c r="AB1679" s="29">
        <f t="shared" si="219"/>
        <v>75746241.180000007</v>
      </c>
      <c r="AC1679" s="28">
        <v>0</v>
      </c>
      <c r="AD1679" s="28">
        <v>0</v>
      </c>
      <c r="AE1679" s="28"/>
      <c r="AF1679" s="27">
        <v>0</v>
      </c>
      <c r="AG1679" s="27">
        <f t="shared" si="222"/>
        <v>0</v>
      </c>
      <c r="AH1679" s="27">
        <v>6128</v>
      </c>
      <c r="AI1679" s="29">
        <f t="shared" si="220"/>
        <v>75752369.180000007</v>
      </c>
    </row>
    <row r="1680" spans="1:35" ht="30" x14ac:dyDescent="0.25">
      <c r="A1680" s="11" t="s">
        <v>1215</v>
      </c>
      <c r="B1680" s="10" t="s">
        <v>2408</v>
      </c>
      <c r="C1680" s="10" t="s">
        <v>1739</v>
      </c>
      <c r="D1680" s="10"/>
      <c r="E1680" s="10" t="s">
        <v>394</v>
      </c>
      <c r="F1680" s="10" t="s">
        <v>1784</v>
      </c>
      <c r="G1680" s="10">
        <v>123020178.04000001</v>
      </c>
      <c r="H1680" s="10">
        <v>0</v>
      </c>
      <c r="I1680" s="10">
        <v>0</v>
      </c>
      <c r="J1680" s="10">
        <v>0</v>
      </c>
      <c r="K1680" s="10">
        <f t="shared" si="221"/>
        <v>123020178.04000001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f t="shared" si="215"/>
        <v>123020178.04000001</v>
      </c>
      <c r="W1680" s="29">
        <v>123020178.04000001</v>
      </c>
      <c r="X1680" s="29">
        <f t="shared" si="216"/>
        <v>0</v>
      </c>
      <c r="Y1680" s="29">
        <f t="shared" si="217"/>
        <v>0</v>
      </c>
      <c r="Z1680" s="29">
        <f t="shared" si="218"/>
        <v>123020178.04000001</v>
      </c>
      <c r="AA1680" s="27">
        <v>0</v>
      </c>
      <c r="AB1680" s="29">
        <f t="shared" si="219"/>
        <v>123020178.04000001</v>
      </c>
      <c r="AC1680" s="28">
        <v>0</v>
      </c>
      <c r="AD1680" s="28">
        <v>0</v>
      </c>
      <c r="AE1680" s="28"/>
      <c r="AF1680" s="27">
        <v>0</v>
      </c>
      <c r="AG1680" s="27">
        <f t="shared" si="222"/>
        <v>0</v>
      </c>
      <c r="AH1680" s="27">
        <v>9617</v>
      </c>
      <c r="AI1680" s="29">
        <f t="shared" si="220"/>
        <v>123029795.04000001</v>
      </c>
    </row>
    <row r="1681" spans="1:35" ht="30" x14ac:dyDescent="0.25">
      <c r="A1681" s="11" t="s">
        <v>1215</v>
      </c>
      <c r="B1681" s="10" t="s">
        <v>2408</v>
      </c>
      <c r="C1681" s="10" t="s">
        <v>1739</v>
      </c>
      <c r="D1681" s="10"/>
      <c r="E1681" s="10" t="s">
        <v>395</v>
      </c>
      <c r="F1681" s="10" t="s">
        <v>1785</v>
      </c>
      <c r="G1681" s="10">
        <v>155686645.5</v>
      </c>
      <c r="H1681" s="10">
        <v>0</v>
      </c>
      <c r="I1681" s="10">
        <v>0</v>
      </c>
      <c r="J1681" s="10">
        <v>0</v>
      </c>
      <c r="K1681" s="10">
        <f t="shared" si="221"/>
        <v>155686645.5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f t="shared" si="215"/>
        <v>155686645.5</v>
      </c>
      <c r="W1681" s="29">
        <v>155686645.5</v>
      </c>
      <c r="X1681" s="29">
        <f t="shared" si="216"/>
        <v>0</v>
      </c>
      <c r="Y1681" s="29">
        <f t="shared" si="217"/>
        <v>0</v>
      </c>
      <c r="Z1681" s="29">
        <f t="shared" si="218"/>
        <v>155686645.5</v>
      </c>
      <c r="AA1681" s="27">
        <v>0</v>
      </c>
      <c r="AB1681" s="29">
        <f t="shared" si="219"/>
        <v>155686645.5</v>
      </c>
      <c r="AC1681" s="28">
        <v>0</v>
      </c>
      <c r="AD1681" s="28">
        <v>0</v>
      </c>
      <c r="AE1681" s="28"/>
      <c r="AF1681" s="27">
        <v>0</v>
      </c>
      <c r="AG1681" s="27">
        <f t="shared" si="222"/>
        <v>0</v>
      </c>
      <c r="AH1681" s="27">
        <v>7076</v>
      </c>
      <c r="AI1681" s="29">
        <f t="shared" si="220"/>
        <v>155693721.5</v>
      </c>
    </row>
    <row r="1682" spans="1:35" ht="30" x14ac:dyDescent="0.25">
      <c r="A1682" s="11" t="s">
        <v>1215</v>
      </c>
      <c r="B1682" s="10" t="s">
        <v>2408</v>
      </c>
      <c r="C1682" s="10" t="s">
        <v>1739</v>
      </c>
      <c r="D1682" s="10"/>
      <c r="E1682" s="10" t="s">
        <v>1003</v>
      </c>
      <c r="F1682" s="10" t="s">
        <v>1786</v>
      </c>
      <c r="G1682" s="10">
        <v>213086921.59999999</v>
      </c>
      <c r="H1682" s="10">
        <v>0</v>
      </c>
      <c r="I1682" s="10">
        <v>0</v>
      </c>
      <c r="J1682" s="10">
        <v>0</v>
      </c>
      <c r="K1682" s="10">
        <f t="shared" si="221"/>
        <v>213086921.59999999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f t="shared" si="215"/>
        <v>213086921.59999999</v>
      </c>
      <c r="W1682" s="29">
        <v>213086921.59999999</v>
      </c>
      <c r="X1682" s="29">
        <f t="shared" si="216"/>
        <v>0</v>
      </c>
      <c r="Y1682" s="29">
        <f t="shared" si="217"/>
        <v>0</v>
      </c>
      <c r="Z1682" s="29">
        <f t="shared" si="218"/>
        <v>213086921.59999999</v>
      </c>
      <c r="AA1682" s="27">
        <v>0</v>
      </c>
      <c r="AB1682" s="29">
        <f t="shared" si="219"/>
        <v>213086921.59999999</v>
      </c>
      <c r="AC1682" s="28">
        <v>0</v>
      </c>
      <c r="AD1682" s="28">
        <v>0</v>
      </c>
      <c r="AE1682" s="28"/>
      <c r="AF1682" s="27">
        <v>0</v>
      </c>
      <c r="AG1682" s="27">
        <f t="shared" si="222"/>
        <v>0</v>
      </c>
      <c r="AH1682" s="27">
        <v>13738</v>
      </c>
      <c r="AI1682" s="29">
        <f t="shared" si="220"/>
        <v>213100659.59999999</v>
      </c>
    </row>
    <row r="1683" spans="1:35" ht="30" x14ac:dyDescent="0.25">
      <c r="A1683" s="11" t="s">
        <v>1215</v>
      </c>
      <c r="B1683" s="10" t="s">
        <v>2408</v>
      </c>
      <c r="C1683" s="10" t="s">
        <v>1739</v>
      </c>
      <c r="D1683" s="10"/>
      <c r="E1683" s="10" t="s">
        <v>1004</v>
      </c>
      <c r="F1683" s="10" t="s">
        <v>1787</v>
      </c>
      <c r="G1683" s="10">
        <v>171080734.28</v>
      </c>
      <c r="H1683" s="10">
        <v>0</v>
      </c>
      <c r="I1683" s="10">
        <v>0</v>
      </c>
      <c r="J1683" s="10">
        <v>0</v>
      </c>
      <c r="K1683" s="10">
        <f t="shared" si="221"/>
        <v>171080734.28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f t="shared" si="215"/>
        <v>171080734.28</v>
      </c>
      <c r="W1683" s="29">
        <v>171080734.28</v>
      </c>
      <c r="X1683" s="29">
        <f t="shared" si="216"/>
        <v>0</v>
      </c>
      <c r="Y1683" s="29">
        <f t="shared" si="217"/>
        <v>0</v>
      </c>
      <c r="Z1683" s="29">
        <f t="shared" si="218"/>
        <v>171080734.28</v>
      </c>
      <c r="AA1683" s="27">
        <v>0</v>
      </c>
      <c r="AB1683" s="29">
        <f t="shared" si="219"/>
        <v>171080734.28</v>
      </c>
      <c r="AC1683" s="28">
        <v>0</v>
      </c>
      <c r="AD1683" s="28">
        <v>0</v>
      </c>
      <c r="AE1683" s="28"/>
      <c r="AF1683" s="27">
        <v>0</v>
      </c>
      <c r="AG1683" s="27">
        <f t="shared" si="222"/>
        <v>0</v>
      </c>
      <c r="AH1683" s="27">
        <v>13336</v>
      </c>
      <c r="AI1683" s="29">
        <f t="shared" si="220"/>
        <v>171094070.28</v>
      </c>
    </row>
    <row r="1684" spans="1:35" ht="30" x14ac:dyDescent="0.25">
      <c r="A1684" s="11" t="s">
        <v>1215</v>
      </c>
      <c r="B1684" s="10" t="s">
        <v>2408</v>
      </c>
      <c r="C1684" s="10" t="s">
        <v>1739</v>
      </c>
      <c r="D1684" s="10"/>
      <c r="E1684" s="10" t="s">
        <v>1005</v>
      </c>
      <c r="F1684" s="10" t="s">
        <v>1788</v>
      </c>
      <c r="G1684" s="10">
        <v>179182914.59999999</v>
      </c>
      <c r="H1684" s="10">
        <v>0</v>
      </c>
      <c r="I1684" s="10">
        <v>0</v>
      </c>
      <c r="J1684" s="10">
        <v>0</v>
      </c>
      <c r="K1684" s="10">
        <f t="shared" si="221"/>
        <v>179182914.59999999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f t="shared" si="215"/>
        <v>179182914.59999999</v>
      </c>
      <c r="W1684" s="29">
        <v>179182914.59999999</v>
      </c>
      <c r="X1684" s="29">
        <f t="shared" si="216"/>
        <v>0</v>
      </c>
      <c r="Y1684" s="29">
        <f t="shared" si="217"/>
        <v>0</v>
      </c>
      <c r="Z1684" s="29">
        <f t="shared" si="218"/>
        <v>179182914.59999999</v>
      </c>
      <c r="AA1684" s="27">
        <v>0</v>
      </c>
      <c r="AB1684" s="29">
        <f t="shared" si="219"/>
        <v>179182914.59999999</v>
      </c>
      <c r="AC1684" s="28">
        <v>0</v>
      </c>
      <c r="AD1684" s="28">
        <v>0</v>
      </c>
      <c r="AE1684" s="28"/>
      <c r="AF1684" s="27">
        <v>0</v>
      </c>
      <c r="AG1684" s="27">
        <f t="shared" si="222"/>
        <v>0</v>
      </c>
      <c r="AH1684" s="27">
        <v>13956</v>
      </c>
      <c r="AI1684" s="29">
        <f t="shared" si="220"/>
        <v>179196870.59999999</v>
      </c>
    </row>
    <row r="1685" spans="1:35" ht="30" x14ac:dyDescent="0.25">
      <c r="A1685" s="11" t="s">
        <v>1215</v>
      </c>
      <c r="B1685" s="10" t="s">
        <v>2408</v>
      </c>
      <c r="C1685" s="10" t="s">
        <v>1739</v>
      </c>
      <c r="D1685" s="10"/>
      <c r="E1685" s="10" t="s">
        <v>396</v>
      </c>
      <c r="F1685" s="10" t="s">
        <v>1662</v>
      </c>
      <c r="G1685" s="10">
        <v>131953573.8</v>
      </c>
      <c r="H1685" s="10">
        <v>0</v>
      </c>
      <c r="I1685" s="10">
        <v>0</v>
      </c>
      <c r="J1685" s="10">
        <v>0</v>
      </c>
      <c r="K1685" s="10">
        <f t="shared" si="221"/>
        <v>131953573.8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f t="shared" si="215"/>
        <v>131953573.8</v>
      </c>
      <c r="W1685" s="29">
        <v>131953573.8</v>
      </c>
      <c r="X1685" s="29">
        <f t="shared" si="216"/>
        <v>0</v>
      </c>
      <c r="Y1685" s="29">
        <f t="shared" si="217"/>
        <v>0</v>
      </c>
      <c r="Z1685" s="29">
        <f t="shared" si="218"/>
        <v>131953573.8</v>
      </c>
      <c r="AA1685" s="27">
        <v>0</v>
      </c>
      <c r="AB1685" s="29">
        <f t="shared" si="219"/>
        <v>131953573.8</v>
      </c>
      <c r="AC1685" s="28">
        <v>0</v>
      </c>
      <c r="AD1685" s="28">
        <v>0</v>
      </c>
      <c r="AE1685" s="28"/>
      <c r="AF1685" s="27">
        <v>0</v>
      </c>
      <c r="AG1685" s="27">
        <f t="shared" si="222"/>
        <v>0</v>
      </c>
      <c r="AH1685" s="27">
        <v>9521</v>
      </c>
      <c r="AI1685" s="29">
        <f t="shared" si="220"/>
        <v>131963094.8</v>
      </c>
    </row>
    <row r="1686" spans="1:35" ht="30" x14ac:dyDescent="0.25">
      <c r="A1686" s="11" t="s">
        <v>1215</v>
      </c>
      <c r="B1686" s="10" t="s">
        <v>2408</v>
      </c>
      <c r="C1686" s="10" t="s">
        <v>1739</v>
      </c>
      <c r="D1686" s="10"/>
      <c r="E1686" s="10" t="s">
        <v>397</v>
      </c>
      <c r="F1686" s="10" t="s">
        <v>1789</v>
      </c>
      <c r="G1686" s="10">
        <v>120062212.2</v>
      </c>
      <c r="H1686" s="10">
        <v>0</v>
      </c>
      <c r="I1686" s="10">
        <v>0</v>
      </c>
      <c r="J1686" s="10">
        <v>0</v>
      </c>
      <c r="K1686" s="10">
        <f t="shared" si="221"/>
        <v>120062212.2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f t="shared" si="215"/>
        <v>120062212.2</v>
      </c>
      <c r="W1686" s="29">
        <v>120062212.2</v>
      </c>
      <c r="X1686" s="29">
        <f t="shared" si="216"/>
        <v>0</v>
      </c>
      <c r="Y1686" s="29">
        <f t="shared" si="217"/>
        <v>0</v>
      </c>
      <c r="Z1686" s="29">
        <f t="shared" si="218"/>
        <v>120062212.2</v>
      </c>
      <c r="AA1686" s="27">
        <v>0</v>
      </c>
      <c r="AB1686" s="29">
        <f t="shared" si="219"/>
        <v>120062212.2</v>
      </c>
      <c r="AC1686" s="28">
        <v>0</v>
      </c>
      <c r="AD1686" s="28">
        <v>0</v>
      </c>
      <c r="AE1686" s="28"/>
      <c r="AF1686" s="27">
        <v>0</v>
      </c>
      <c r="AG1686" s="27">
        <f t="shared" si="222"/>
        <v>0</v>
      </c>
      <c r="AH1686" s="27">
        <v>9217</v>
      </c>
      <c r="AI1686" s="29">
        <f t="shared" si="220"/>
        <v>120071429.2</v>
      </c>
    </row>
    <row r="1687" spans="1:35" ht="30" x14ac:dyDescent="0.25">
      <c r="A1687" s="11" t="s">
        <v>1215</v>
      </c>
      <c r="B1687" s="10" t="s">
        <v>2408</v>
      </c>
      <c r="C1687" s="10" t="s">
        <v>1739</v>
      </c>
      <c r="D1687" s="10"/>
      <c r="E1687" s="10" t="s">
        <v>398</v>
      </c>
      <c r="F1687" s="10" t="s">
        <v>1790</v>
      </c>
      <c r="G1687" s="10">
        <v>106286019.34999999</v>
      </c>
      <c r="H1687" s="10">
        <v>0</v>
      </c>
      <c r="I1687" s="10">
        <v>0</v>
      </c>
      <c r="J1687" s="10">
        <v>0</v>
      </c>
      <c r="K1687" s="10">
        <f t="shared" si="221"/>
        <v>106286019.34999999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f t="shared" si="215"/>
        <v>106286019.34999999</v>
      </c>
      <c r="W1687" s="29">
        <v>106286019.34999999</v>
      </c>
      <c r="X1687" s="29">
        <f t="shared" si="216"/>
        <v>0</v>
      </c>
      <c r="Y1687" s="29">
        <f t="shared" si="217"/>
        <v>0</v>
      </c>
      <c r="Z1687" s="29">
        <f t="shared" si="218"/>
        <v>106286019.34999999</v>
      </c>
      <c r="AA1687" s="27">
        <v>0</v>
      </c>
      <c r="AB1687" s="29">
        <f t="shared" si="219"/>
        <v>106286019.34999999</v>
      </c>
      <c r="AC1687" s="28">
        <v>0</v>
      </c>
      <c r="AD1687" s="28">
        <v>0</v>
      </c>
      <c r="AE1687" s="28"/>
      <c r="AF1687" s="27">
        <v>0</v>
      </c>
      <c r="AG1687" s="27">
        <f t="shared" si="222"/>
        <v>0</v>
      </c>
      <c r="AH1687" s="27">
        <v>8462</v>
      </c>
      <c r="AI1687" s="29">
        <f t="shared" si="220"/>
        <v>106294481.34999999</v>
      </c>
    </row>
    <row r="1688" spans="1:35" ht="30" x14ac:dyDescent="0.25">
      <c r="A1688" s="11" t="s">
        <v>1215</v>
      </c>
      <c r="B1688" s="10" t="s">
        <v>2408</v>
      </c>
      <c r="C1688" s="10" t="s">
        <v>1739</v>
      </c>
      <c r="D1688" s="10"/>
      <c r="E1688" s="10" t="s">
        <v>399</v>
      </c>
      <c r="F1688" s="10" t="s">
        <v>1791</v>
      </c>
      <c r="G1688" s="10">
        <v>0</v>
      </c>
      <c r="H1688" s="10">
        <v>0</v>
      </c>
      <c r="I1688" s="10">
        <v>0</v>
      </c>
      <c r="J1688" s="10">
        <v>0</v>
      </c>
      <c r="K1688" s="10">
        <f t="shared" si="221"/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f t="shared" si="215"/>
        <v>0</v>
      </c>
      <c r="W1688" s="29">
        <v>0</v>
      </c>
      <c r="X1688" s="29">
        <f t="shared" si="216"/>
        <v>0</v>
      </c>
      <c r="Y1688" s="29">
        <f t="shared" si="217"/>
        <v>0</v>
      </c>
      <c r="Z1688" s="29">
        <f t="shared" si="218"/>
        <v>0</v>
      </c>
      <c r="AA1688" s="27">
        <v>0</v>
      </c>
      <c r="AB1688" s="29">
        <f t="shared" si="219"/>
        <v>0</v>
      </c>
      <c r="AC1688" s="28">
        <v>0</v>
      </c>
      <c r="AD1688" s="28">
        <v>0</v>
      </c>
      <c r="AE1688" s="28"/>
      <c r="AF1688" s="27">
        <v>0</v>
      </c>
      <c r="AG1688" s="27">
        <f t="shared" si="222"/>
        <v>0</v>
      </c>
      <c r="AH1688" s="27">
        <v>0</v>
      </c>
      <c r="AI1688" s="29">
        <f t="shared" si="220"/>
        <v>0</v>
      </c>
    </row>
    <row r="1689" spans="1:35" ht="30" x14ac:dyDescent="0.25">
      <c r="A1689" s="11" t="s">
        <v>1215</v>
      </c>
      <c r="B1689" s="10" t="s">
        <v>2408</v>
      </c>
      <c r="C1689" s="10" t="s">
        <v>1739</v>
      </c>
      <c r="D1689" s="10"/>
      <c r="E1689" s="10" t="s">
        <v>400</v>
      </c>
      <c r="F1689" s="10" t="s">
        <v>1792</v>
      </c>
      <c r="G1689" s="10">
        <v>64243459.149999999</v>
      </c>
      <c r="H1689" s="10">
        <v>0</v>
      </c>
      <c r="I1689" s="10">
        <v>0</v>
      </c>
      <c r="J1689" s="10">
        <v>0</v>
      </c>
      <c r="K1689" s="10">
        <f t="shared" si="221"/>
        <v>64243459.149999999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f t="shared" si="215"/>
        <v>64243459.149999999</v>
      </c>
      <c r="W1689" s="29">
        <v>64243459.149999999</v>
      </c>
      <c r="X1689" s="29">
        <f t="shared" si="216"/>
        <v>0</v>
      </c>
      <c r="Y1689" s="29">
        <f t="shared" si="217"/>
        <v>0</v>
      </c>
      <c r="Z1689" s="29">
        <f t="shared" si="218"/>
        <v>64243459.149999999</v>
      </c>
      <c r="AA1689" s="27">
        <v>0</v>
      </c>
      <c r="AB1689" s="29">
        <f t="shared" si="219"/>
        <v>64243459.149999999</v>
      </c>
      <c r="AC1689" s="28">
        <v>0</v>
      </c>
      <c r="AD1689" s="28">
        <v>0</v>
      </c>
      <c r="AE1689" s="28"/>
      <c r="AF1689" s="27">
        <v>0</v>
      </c>
      <c r="AG1689" s="27">
        <f t="shared" si="222"/>
        <v>0</v>
      </c>
      <c r="AH1689" s="27">
        <v>5114</v>
      </c>
      <c r="AI1689" s="29">
        <f t="shared" si="220"/>
        <v>64248573.149999999</v>
      </c>
    </row>
    <row r="1690" spans="1:35" ht="30" x14ac:dyDescent="0.25">
      <c r="A1690" s="11" t="s">
        <v>1215</v>
      </c>
      <c r="B1690" s="10" t="s">
        <v>2408</v>
      </c>
      <c r="C1690" s="10" t="s">
        <v>1739</v>
      </c>
      <c r="D1690" s="10"/>
      <c r="E1690" s="10" t="s">
        <v>401</v>
      </c>
      <c r="F1690" s="10" t="s">
        <v>1793</v>
      </c>
      <c r="G1690" s="10">
        <v>161504076.19999999</v>
      </c>
      <c r="H1690" s="10">
        <v>0</v>
      </c>
      <c r="I1690" s="10">
        <v>0</v>
      </c>
      <c r="J1690" s="10">
        <v>0</v>
      </c>
      <c r="K1690" s="10">
        <f t="shared" si="221"/>
        <v>161504076.19999999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f t="shared" si="215"/>
        <v>161504076.19999999</v>
      </c>
      <c r="W1690" s="29">
        <v>161504076.19999999</v>
      </c>
      <c r="X1690" s="29">
        <f t="shared" si="216"/>
        <v>0</v>
      </c>
      <c r="Y1690" s="29">
        <f t="shared" si="217"/>
        <v>0</v>
      </c>
      <c r="Z1690" s="29">
        <f t="shared" si="218"/>
        <v>161504076.19999999</v>
      </c>
      <c r="AA1690" s="27">
        <v>0</v>
      </c>
      <c r="AB1690" s="29">
        <f t="shared" si="219"/>
        <v>161504076.19999999</v>
      </c>
      <c r="AC1690" s="28">
        <v>0</v>
      </c>
      <c r="AD1690" s="28">
        <v>0</v>
      </c>
      <c r="AE1690" s="28"/>
      <c r="AF1690" s="27">
        <v>0</v>
      </c>
      <c r="AG1690" s="27">
        <f t="shared" si="222"/>
        <v>0</v>
      </c>
      <c r="AH1690" s="27">
        <v>12790</v>
      </c>
      <c r="AI1690" s="29">
        <f t="shared" si="220"/>
        <v>161516866.19999999</v>
      </c>
    </row>
    <row r="1691" spans="1:35" ht="30" x14ac:dyDescent="0.25">
      <c r="A1691" s="11" t="s">
        <v>1215</v>
      </c>
      <c r="B1691" s="10" t="s">
        <v>2408</v>
      </c>
      <c r="C1691" s="10" t="s">
        <v>1739</v>
      </c>
      <c r="D1691" s="10"/>
      <c r="E1691" s="10" t="s">
        <v>402</v>
      </c>
      <c r="F1691" s="10" t="s">
        <v>1794</v>
      </c>
      <c r="G1691" s="10">
        <v>0</v>
      </c>
      <c r="H1691" s="10">
        <v>0</v>
      </c>
      <c r="I1691" s="10">
        <v>0</v>
      </c>
      <c r="J1691" s="10">
        <v>0</v>
      </c>
      <c r="K1691" s="10">
        <f t="shared" si="221"/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f t="shared" si="215"/>
        <v>0</v>
      </c>
      <c r="W1691" s="29">
        <v>0</v>
      </c>
      <c r="X1691" s="29">
        <f t="shared" si="216"/>
        <v>0</v>
      </c>
      <c r="Y1691" s="29">
        <f t="shared" si="217"/>
        <v>0</v>
      </c>
      <c r="Z1691" s="29">
        <f t="shared" si="218"/>
        <v>0</v>
      </c>
      <c r="AA1691" s="27">
        <v>0</v>
      </c>
      <c r="AB1691" s="29">
        <f t="shared" si="219"/>
        <v>0</v>
      </c>
      <c r="AC1691" s="28">
        <v>0</v>
      </c>
      <c r="AD1691" s="28">
        <v>0</v>
      </c>
      <c r="AE1691" s="28"/>
      <c r="AF1691" s="27">
        <v>0</v>
      </c>
      <c r="AG1691" s="27">
        <f t="shared" si="222"/>
        <v>0</v>
      </c>
      <c r="AH1691" s="27">
        <v>0</v>
      </c>
      <c r="AI1691" s="29">
        <f t="shared" si="220"/>
        <v>0</v>
      </c>
    </row>
    <row r="1692" spans="1:35" ht="30" x14ac:dyDescent="0.25">
      <c r="A1692" s="11" t="s">
        <v>1215</v>
      </c>
      <c r="B1692" s="10" t="s">
        <v>2408</v>
      </c>
      <c r="C1692" s="10" t="s">
        <v>1739</v>
      </c>
      <c r="D1692" s="10"/>
      <c r="E1692" s="10" t="s">
        <v>403</v>
      </c>
      <c r="F1692" s="10" t="s">
        <v>1361</v>
      </c>
      <c r="G1692" s="10">
        <v>63868366.920000002</v>
      </c>
      <c r="H1692" s="10">
        <v>0</v>
      </c>
      <c r="I1692" s="10">
        <v>0</v>
      </c>
      <c r="J1692" s="10">
        <v>0</v>
      </c>
      <c r="K1692" s="10">
        <f t="shared" si="221"/>
        <v>63868366.920000002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f t="shared" si="215"/>
        <v>63868366.920000002</v>
      </c>
      <c r="W1692" s="29">
        <v>63868366.920000002</v>
      </c>
      <c r="X1692" s="29">
        <f t="shared" si="216"/>
        <v>0</v>
      </c>
      <c r="Y1692" s="29">
        <f t="shared" si="217"/>
        <v>0</v>
      </c>
      <c r="Z1692" s="29">
        <f t="shared" si="218"/>
        <v>63868366.920000002</v>
      </c>
      <c r="AA1692" s="27">
        <v>0</v>
      </c>
      <c r="AB1692" s="29">
        <f t="shared" si="219"/>
        <v>63868366.920000002</v>
      </c>
      <c r="AC1692" s="28">
        <v>0</v>
      </c>
      <c r="AD1692" s="28">
        <v>0</v>
      </c>
      <c r="AE1692" s="28"/>
      <c r="AF1692" s="27">
        <v>0</v>
      </c>
      <c r="AG1692" s="27">
        <f t="shared" si="222"/>
        <v>0</v>
      </c>
      <c r="AH1692" s="27">
        <v>4985</v>
      </c>
      <c r="AI1692" s="29">
        <f t="shared" si="220"/>
        <v>63873351.920000002</v>
      </c>
    </row>
    <row r="1693" spans="1:35" ht="30" x14ac:dyDescent="0.25">
      <c r="A1693" s="11" t="s">
        <v>1215</v>
      </c>
      <c r="B1693" s="10" t="s">
        <v>2408</v>
      </c>
      <c r="C1693" s="10" t="s">
        <v>1739</v>
      </c>
      <c r="D1693" s="10"/>
      <c r="E1693" s="10" t="s">
        <v>404</v>
      </c>
      <c r="F1693" s="10" t="s">
        <v>1795</v>
      </c>
      <c r="G1693" s="10">
        <v>113212611.40000001</v>
      </c>
      <c r="H1693" s="10">
        <v>0</v>
      </c>
      <c r="I1693" s="10">
        <v>0</v>
      </c>
      <c r="J1693" s="10">
        <v>0</v>
      </c>
      <c r="K1693" s="10">
        <f t="shared" si="221"/>
        <v>113212611.40000001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f t="shared" si="215"/>
        <v>113212611.40000001</v>
      </c>
      <c r="W1693" s="29">
        <v>113212611.40000001</v>
      </c>
      <c r="X1693" s="29">
        <f t="shared" si="216"/>
        <v>0</v>
      </c>
      <c r="Y1693" s="29">
        <f t="shared" si="217"/>
        <v>0</v>
      </c>
      <c r="Z1693" s="29">
        <f t="shared" si="218"/>
        <v>113212611.40000001</v>
      </c>
      <c r="AA1693" s="27">
        <v>0</v>
      </c>
      <c r="AB1693" s="29">
        <f t="shared" si="219"/>
        <v>113212611.40000001</v>
      </c>
      <c r="AC1693" s="28">
        <v>0</v>
      </c>
      <c r="AD1693" s="28">
        <v>0</v>
      </c>
      <c r="AE1693" s="28"/>
      <c r="AF1693" s="27">
        <v>0</v>
      </c>
      <c r="AG1693" s="27">
        <f t="shared" si="222"/>
        <v>0</v>
      </c>
      <c r="AH1693" s="27">
        <v>6331</v>
      </c>
      <c r="AI1693" s="29">
        <f t="shared" si="220"/>
        <v>113218942.40000001</v>
      </c>
    </row>
    <row r="1694" spans="1:35" ht="30" x14ac:dyDescent="0.25">
      <c r="A1694" s="11" t="s">
        <v>1215</v>
      </c>
      <c r="B1694" s="10" t="s">
        <v>2408</v>
      </c>
      <c r="C1694" s="10" t="s">
        <v>1739</v>
      </c>
      <c r="D1694" s="10"/>
      <c r="E1694" s="10" t="s">
        <v>405</v>
      </c>
      <c r="F1694" s="10" t="s">
        <v>1796</v>
      </c>
      <c r="G1694" s="10">
        <v>160122441.40000001</v>
      </c>
      <c r="H1694" s="10">
        <v>0</v>
      </c>
      <c r="I1694" s="10">
        <v>0</v>
      </c>
      <c r="J1694" s="10">
        <v>0</v>
      </c>
      <c r="K1694" s="10">
        <f t="shared" si="221"/>
        <v>160122441.40000001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f t="shared" si="215"/>
        <v>160122441.40000001</v>
      </c>
      <c r="W1694" s="29">
        <v>160122441.40000001</v>
      </c>
      <c r="X1694" s="29">
        <f t="shared" si="216"/>
        <v>0</v>
      </c>
      <c r="Y1694" s="29">
        <f t="shared" si="217"/>
        <v>0</v>
      </c>
      <c r="Z1694" s="29">
        <f t="shared" si="218"/>
        <v>160122441.40000001</v>
      </c>
      <c r="AA1694" s="27">
        <v>0</v>
      </c>
      <c r="AB1694" s="29">
        <f t="shared" si="219"/>
        <v>160122441.40000001</v>
      </c>
      <c r="AC1694" s="28">
        <v>0</v>
      </c>
      <c r="AD1694" s="28">
        <v>0</v>
      </c>
      <c r="AE1694" s="28"/>
      <c r="AF1694" s="27">
        <v>0</v>
      </c>
      <c r="AG1694" s="27">
        <f t="shared" si="222"/>
        <v>0</v>
      </c>
      <c r="AH1694" s="27">
        <v>8236</v>
      </c>
      <c r="AI1694" s="29">
        <f t="shared" si="220"/>
        <v>160130677.40000001</v>
      </c>
    </row>
    <row r="1695" spans="1:35" ht="30" x14ac:dyDescent="0.25">
      <c r="A1695" s="11" t="s">
        <v>1215</v>
      </c>
      <c r="B1695" s="10" t="s">
        <v>2408</v>
      </c>
      <c r="C1695" s="10" t="s">
        <v>1739</v>
      </c>
      <c r="D1695" s="10"/>
      <c r="E1695" s="10" t="s">
        <v>1006</v>
      </c>
      <c r="F1695" s="10" t="s">
        <v>1797</v>
      </c>
      <c r="G1695" s="10">
        <v>92512595.5</v>
      </c>
      <c r="H1695" s="10">
        <v>0</v>
      </c>
      <c r="I1695" s="10">
        <v>0</v>
      </c>
      <c r="J1695" s="10">
        <v>0</v>
      </c>
      <c r="K1695" s="10">
        <f t="shared" si="221"/>
        <v>92512595.5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f t="shared" si="215"/>
        <v>92512595.5</v>
      </c>
      <c r="W1695" s="29">
        <v>92512595.5</v>
      </c>
      <c r="X1695" s="29">
        <f t="shared" si="216"/>
        <v>0</v>
      </c>
      <c r="Y1695" s="29">
        <f t="shared" si="217"/>
        <v>0</v>
      </c>
      <c r="Z1695" s="29">
        <f t="shared" si="218"/>
        <v>92512595.5</v>
      </c>
      <c r="AA1695" s="27">
        <v>0</v>
      </c>
      <c r="AB1695" s="29">
        <f t="shared" si="219"/>
        <v>92512595.5</v>
      </c>
      <c r="AC1695" s="28">
        <v>0</v>
      </c>
      <c r="AD1695" s="28">
        <v>0</v>
      </c>
      <c r="AE1695" s="28"/>
      <c r="AF1695" s="27">
        <v>0</v>
      </c>
      <c r="AG1695" s="27">
        <f t="shared" si="222"/>
        <v>0</v>
      </c>
      <c r="AH1695" s="27">
        <v>6932</v>
      </c>
      <c r="AI1695" s="29">
        <f t="shared" si="220"/>
        <v>92519527.5</v>
      </c>
    </row>
    <row r="1696" spans="1:35" ht="30" x14ac:dyDescent="0.25">
      <c r="A1696" s="11" t="s">
        <v>1215</v>
      </c>
      <c r="B1696" s="10" t="s">
        <v>2408</v>
      </c>
      <c r="C1696" s="10" t="s">
        <v>1739</v>
      </c>
      <c r="D1696" s="10"/>
      <c r="E1696" s="10" t="s">
        <v>1007</v>
      </c>
      <c r="F1696" s="10" t="s">
        <v>1798</v>
      </c>
      <c r="G1696" s="10">
        <v>99374042.530000001</v>
      </c>
      <c r="H1696" s="10">
        <v>0</v>
      </c>
      <c r="I1696" s="10">
        <v>0</v>
      </c>
      <c r="J1696" s="10">
        <v>0</v>
      </c>
      <c r="K1696" s="10">
        <f t="shared" si="221"/>
        <v>99374042.530000001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f t="shared" si="215"/>
        <v>99374042.530000001</v>
      </c>
      <c r="W1696" s="29">
        <v>99374042.530000001</v>
      </c>
      <c r="X1696" s="29">
        <f t="shared" si="216"/>
        <v>0</v>
      </c>
      <c r="Y1696" s="29">
        <f t="shared" si="217"/>
        <v>0</v>
      </c>
      <c r="Z1696" s="29">
        <f t="shared" si="218"/>
        <v>99374042.530000001</v>
      </c>
      <c r="AA1696" s="27">
        <v>0</v>
      </c>
      <c r="AB1696" s="29">
        <f t="shared" si="219"/>
        <v>99374042.530000001</v>
      </c>
      <c r="AC1696" s="28">
        <v>0</v>
      </c>
      <c r="AD1696" s="28">
        <v>0</v>
      </c>
      <c r="AE1696" s="28"/>
      <c r="AF1696" s="27">
        <v>0</v>
      </c>
      <c r="AG1696" s="27">
        <f t="shared" si="222"/>
        <v>0</v>
      </c>
      <c r="AH1696" s="27">
        <v>7831</v>
      </c>
      <c r="AI1696" s="29">
        <f t="shared" si="220"/>
        <v>99381873.530000001</v>
      </c>
    </row>
    <row r="1697" spans="1:35" ht="30" x14ac:dyDescent="0.25">
      <c r="A1697" s="11" t="s">
        <v>1215</v>
      </c>
      <c r="B1697" s="10" t="s">
        <v>2408</v>
      </c>
      <c r="C1697" s="10" t="s">
        <v>1739</v>
      </c>
      <c r="D1697" s="10"/>
      <c r="E1697" s="10" t="s">
        <v>1008</v>
      </c>
      <c r="F1697" s="10" t="s">
        <v>1407</v>
      </c>
      <c r="G1697" s="10">
        <v>96244637.969999999</v>
      </c>
      <c r="H1697" s="10">
        <v>0</v>
      </c>
      <c r="I1697" s="10">
        <v>0</v>
      </c>
      <c r="J1697" s="10">
        <v>0</v>
      </c>
      <c r="K1697" s="10">
        <f t="shared" si="221"/>
        <v>96244637.969999999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f t="shared" si="215"/>
        <v>96244637.969999999</v>
      </c>
      <c r="W1697" s="29">
        <v>96244637.969999999</v>
      </c>
      <c r="X1697" s="29">
        <f t="shared" si="216"/>
        <v>0</v>
      </c>
      <c r="Y1697" s="29">
        <f t="shared" si="217"/>
        <v>0</v>
      </c>
      <c r="Z1697" s="29">
        <f t="shared" si="218"/>
        <v>96244637.969999999</v>
      </c>
      <c r="AA1697" s="27">
        <v>0</v>
      </c>
      <c r="AB1697" s="29">
        <f t="shared" si="219"/>
        <v>96244637.969999999</v>
      </c>
      <c r="AC1697" s="28">
        <v>0</v>
      </c>
      <c r="AD1697" s="28">
        <v>0</v>
      </c>
      <c r="AE1697" s="28"/>
      <c r="AF1697" s="27">
        <v>0</v>
      </c>
      <c r="AG1697" s="27">
        <f t="shared" si="222"/>
        <v>0</v>
      </c>
      <c r="AH1697" s="27">
        <v>7588</v>
      </c>
      <c r="AI1697" s="29">
        <f t="shared" si="220"/>
        <v>96252225.969999999</v>
      </c>
    </row>
    <row r="1698" spans="1:35" ht="30" x14ac:dyDescent="0.25">
      <c r="A1698" s="11" t="s">
        <v>1215</v>
      </c>
      <c r="B1698" s="10" t="s">
        <v>2408</v>
      </c>
      <c r="C1698" s="10" t="s">
        <v>1739</v>
      </c>
      <c r="D1698" s="10"/>
      <c r="E1698" s="10" t="s">
        <v>406</v>
      </c>
      <c r="F1698" s="10" t="s">
        <v>1799</v>
      </c>
      <c r="G1698" s="10">
        <v>186846853.69999999</v>
      </c>
      <c r="H1698" s="10">
        <v>0</v>
      </c>
      <c r="I1698" s="10">
        <v>0</v>
      </c>
      <c r="J1698" s="10">
        <v>0</v>
      </c>
      <c r="K1698" s="10">
        <f t="shared" si="221"/>
        <v>186846853.69999999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f t="shared" si="215"/>
        <v>186846853.69999999</v>
      </c>
      <c r="W1698" s="29">
        <v>186846853.69999999</v>
      </c>
      <c r="X1698" s="29">
        <f t="shared" si="216"/>
        <v>0</v>
      </c>
      <c r="Y1698" s="29">
        <f t="shared" si="217"/>
        <v>0</v>
      </c>
      <c r="Z1698" s="29">
        <f t="shared" si="218"/>
        <v>186846853.69999999</v>
      </c>
      <c r="AA1698" s="27">
        <v>0</v>
      </c>
      <c r="AB1698" s="29">
        <f t="shared" si="219"/>
        <v>186846853.69999999</v>
      </c>
      <c r="AC1698" s="28">
        <v>0</v>
      </c>
      <c r="AD1698" s="28">
        <v>0</v>
      </c>
      <c r="AE1698" s="28"/>
      <c r="AF1698" s="27">
        <v>0</v>
      </c>
      <c r="AG1698" s="27">
        <f t="shared" si="222"/>
        <v>0</v>
      </c>
      <c r="AH1698" s="27">
        <v>11381</v>
      </c>
      <c r="AI1698" s="29">
        <f t="shared" si="220"/>
        <v>186858234.69999999</v>
      </c>
    </row>
    <row r="1699" spans="1:35" ht="30" x14ac:dyDescent="0.25">
      <c r="A1699" s="11" t="s">
        <v>1215</v>
      </c>
      <c r="B1699" s="10" t="s">
        <v>2408</v>
      </c>
      <c r="C1699" s="10" t="s">
        <v>1739</v>
      </c>
      <c r="D1699" s="10"/>
      <c r="E1699" s="10" t="s">
        <v>407</v>
      </c>
      <c r="F1699" s="10" t="s">
        <v>1800</v>
      </c>
      <c r="G1699" s="10">
        <v>170027499.72</v>
      </c>
      <c r="H1699" s="10">
        <v>0</v>
      </c>
      <c r="I1699" s="10">
        <v>0</v>
      </c>
      <c r="J1699" s="10">
        <v>0</v>
      </c>
      <c r="K1699" s="10">
        <f t="shared" si="221"/>
        <v>170027499.72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f t="shared" si="215"/>
        <v>170027499.72</v>
      </c>
      <c r="W1699" s="29">
        <v>170027499.72</v>
      </c>
      <c r="X1699" s="29">
        <f t="shared" si="216"/>
        <v>0</v>
      </c>
      <c r="Y1699" s="29">
        <f t="shared" si="217"/>
        <v>0</v>
      </c>
      <c r="Z1699" s="29">
        <f t="shared" si="218"/>
        <v>170027499.72</v>
      </c>
      <c r="AA1699" s="27">
        <v>0</v>
      </c>
      <c r="AB1699" s="29">
        <f t="shared" si="219"/>
        <v>170027499.72</v>
      </c>
      <c r="AC1699" s="28">
        <v>0</v>
      </c>
      <c r="AD1699" s="28">
        <v>0</v>
      </c>
      <c r="AE1699" s="28"/>
      <c r="AF1699" s="27">
        <v>0</v>
      </c>
      <c r="AG1699" s="27">
        <f t="shared" si="222"/>
        <v>0</v>
      </c>
      <c r="AH1699" s="27">
        <v>13376</v>
      </c>
      <c r="AI1699" s="29">
        <f t="shared" si="220"/>
        <v>170040875.72</v>
      </c>
    </row>
    <row r="1700" spans="1:35" ht="30" x14ac:dyDescent="0.25">
      <c r="A1700" s="11" t="s">
        <v>1215</v>
      </c>
      <c r="B1700" s="10" t="s">
        <v>2408</v>
      </c>
      <c r="C1700" s="10" t="s">
        <v>1739</v>
      </c>
      <c r="D1700" s="10"/>
      <c r="E1700" s="10" t="s">
        <v>408</v>
      </c>
      <c r="F1700" s="10" t="s">
        <v>1801</v>
      </c>
      <c r="G1700" s="10">
        <v>101848852.42</v>
      </c>
      <c r="H1700" s="10">
        <v>0</v>
      </c>
      <c r="I1700" s="10">
        <v>0</v>
      </c>
      <c r="J1700" s="10">
        <v>0</v>
      </c>
      <c r="K1700" s="10">
        <f t="shared" si="221"/>
        <v>101848852.42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f t="shared" si="215"/>
        <v>101848852.42</v>
      </c>
      <c r="W1700" s="29">
        <v>101848852.42</v>
      </c>
      <c r="X1700" s="29">
        <f t="shared" si="216"/>
        <v>0</v>
      </c>
      <c r="Y1700" s="29">
        <f t="shared" si="217"/>
        <v>0</v>
      </c>
      <c r="Z1700" s="29">
        <f t="shared" si="218"/>
        <v>101848852.42</v>
      </c>
      <c r="AA1700" s="27">
        <v>0</v>
      </c>
      <c r="AB1700" s="29">
        <f t="shared" si="219"/>
        <v>101848852.42</v>
      </c>
      <c r="AC1700" s="28">
        <v>0</v>
      </c>
      <c r="AD1700" s="28">
        <v>0</v>
      </c>
      <c r="AE1700" s="28"/>
      <c r="AF1700" s="27">
        <v>0</v>
      </c>
      <c r="AG1700" s="27">
        <f t="shared" si="222"/>
        <v>0</v>
      </c>
      <c r="AH1700" s="27">
        <v>7949</v>
      </c>
      <c r="AI1700" s="29">
        <f t="shared" si="220"/>
        <v>101856801.42</v>
      </c>
    </row>
    <row r="1701" spans="1:35" ht="30" x14ac:dyDescent="0.25">
      <c r="A1701" s="11" t="s">
        <v>1215</v>
      </c>
      <c r="B1701" s="10" t="s">
        <v>2408</v>
      </c>
      <c r="C1701" s="10" t="s">
        <v>1739</v>
      </c>
      <c r="D1701" s="10"/>
      <c r="E1701" s="10" t="s">
        <v>409</v>
      </c>
      <c r="F1701" s="10" t="s">
        <v>1802</v>
      </c>
      <c r="G1701" s="10">
        <v>141902515.08000001</v>
      </c>
      <c r="H1701" s="10">
        <v>0</v>
      </c>
      <c r="I1701" s="10">
        <v>0</v>
      </c>
      <c r="J1701" s="10">
        <v>0</v>
      </c>
      <c r="K1701" s="10">
        <f t="shared" si="221"/>
        <v>141902515.08000001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f t="shared" si="215"/>
        <v>141902515.08000001</v>
      </c>
      <c r="W1701" s="29">
        <v>141902515.08000001</v>
      </c>
      <c r="X1701" s="29">
        <f t="shared" si="216"/>
        <v>0</v>
      </c>
      <c r="Y1701" s="29">
        <f t="shared" si="217"/>
        <v>0</v>
      </c>
      <c r="Z1701" s="29">
        <f t="shared" si="218"/>
        <v>141902515.08000001</v>
      </c>
      <c r="AA1701" s="27">
        <v>0</v>
      </c>
      <c r="AB1701" s="29">
        <f t="shared" si="219"/>
        <v>141902515.08000001</v>
      </c>
      <c r="AC1701" s="28">
        <v>0</v>
      </c>
      <c r="AD1701" s="28">
        <v>0</v>
      </c>
      <c r="AE1701" s="28"/>
      <c r="AF1701" s="27">
        <v>0</v>
      </c>
      <c r="AG1701" s="27">
        <f t="shared" si="222"/>
        <v>0</v>
      </c>
      <c r="AH1701" s="27">
        <v>11115</v>
      </c>
      <c r="AI1701" s="29">
        <f t="shared" si="220"/>
        <v>141913630.08000001</v>
      </c>
    </row>
    <row r="1702" spans="1:35" ht="30" x14ac:dyDescent="0.25">
      <c r="A1702" s="11" t="s">
        <v>1215</v>
      </c>
      <c r="B1702" s="10" t="s">
        <v>2408</v>
      </c>
      <c r="C1702" s="10" t="s">
        <v>1739</v>
      </c>
      <c r="D1702" s="10"/>
      <c r="E1702" s="10" t="s">
        <v>410</v>
      </c>
      <c r="F1702" s="10" t="s">
        <v>1803</v>
      </c>
      <c r="G1702" s="10">
        <v>123666903.90000001</v>
      </c>
      <c r="H1702" s="10">
        <v>0</v>
      </c>
      <c r="I1702" s="10">
        <v>0</v>
      </c>
      <c r="J1702" s="10">
        <v>0</v>
      </c>
      <c r="K1702" s="10">
        <f t="shared" si="221"/>
        <v>123666903.90000001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f t="shared" si="215"/>
        <v>123666903.90000001</v>
      </c>
      <c r="W1702" s="29">
        <v>123666903.90000001</v>
      </c>
      <c r="X1702" s="29">
        <f t="shared" si="216"/>
        <v>0</v>
      </c>
      <c r="Y1702" s="29">
        <f t="shared" si="217"/>
        <v>0</v>
      </c>
      <c r="Z1702" s="29">
        <f t="shared" si="218"/>
        <v>123666903.90000001</v>
      </c>
      <c r="AA1702" s="27">
        <v>0</v>
      </c>
      <c r="AB1702" s="29">
        <f t="shared" si="219"/>
        <v>123666903.90000001</v>
      </c>
      <c r="AC1702" s="28">
        <v>0</v>
      </c>
      <c r="AD1702" s="28">
        <v>0</v>
      </c>
      <c r="AE1702" s="28"/>
      <c r="AF1702" s="27">
        <v>0</v>
      </c>
      <c r="AG1702" s="27">
        <f t="shared" si="222"/>
        <v>0</v>
      </c>
      <c r="AH1702" s="27">
        <v>7674</v>
      </c>
      <c r="AI1702" s="29">
        <f t="shared" si="220"/>
        <v>123674577.90000001</v>
      </c>
    </row>
    <row r="1703" spans="1:35" ht="30" x14ac:dyDescent="0.25">
      <c r="A1703" s="11" t="s">
        <v>1215</v>
      </c>
      <c r="B1703" s="10" t="s">
        <v>2408</v>
      </c>
      <c r="C1703" s="10" t="s">
        <v>1739</v>
      </c>
      <c r="D1703" s="10"/>
      <c r="E1703" s="10" t="s">
        <v>411</v>
      </c>
      <c r="F1703" s="10" t="s">
        <v>1804</v>
      </c>
      <c r="G1703" s="10">
        <v>171012993.90000001</v>
      </c>
      <c r="H1703" s="10">
        <v>0</v>
      </c>
      <c r="I1703" s="10">
        <v>0</v>
      </c>
      <c r="J1703" s="10">
        <v>0</v>
      </c>
      <c r="K1703" s="10">
        <f t="shared" si="221"/>
        <v>171012993.90000001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f t="shared" si="215"/>
        <v>171012993.90000001</v>
      </c>
      <c r="W1703" s="29">
        <v>171012993.90000001</v>
      </c>
      <c r="X1703" s="29">
        <f t="shared" si="216"/>
        <v>0</v>
      </c>
      <c r="Y1703" s="29">
        <f t="shared" si="217"/>
        <v>0</v>
      </c>
      <c r="Z1703" s="29">
        <f t="shared" si="218"/>
        <v>171012993.90000001</v>
      </c>
      <c r="AA1703" s="27">
        <v>0</v>
      </c>
      <c r="AB1703" s="29">
        <f t="shared" si="219"/>
        <v>171012993.90000001</v>
      </c>
      <c r="AC1703" s="28">
        <v>0</v>
      </c>
      <c r="AD1703" s="28">
        <v>0</v>
      </c>
      <c r="AE1703" s="28"/>
      <c r="AF1703" s="27">
        <v>0</v>
      </c>
      <c r="AG1703" s="27">
        <f t="shared" si="222"/>
        <v>0</v>
      </c>
      <c r="AH1703" s="27">
        <v>13090</v>
      </c>
      <c r="AI1703" s="29">
        <f t="shared" si="220"/>
        <v>171026083.90000001</v>
      </c>
    </row>
    <row r="1704" spans="1:35" ht="30" x14ac:dyDescent="0.25">
      <c r="A1704" s="11" t="s">
        <v>1215</v>
      </c>
      <c r="B1704" s="10" t="s">
        <v>2408</v>
      </c>
      <c r="C1704" s="10" t="s">
        <v>1739</v>
      </c>
      <c r="D1704" s="10"/>
      <c r="E1704" s="10" t="s">
        <v>412</v>
      </c>
      <c r="F1704" s="10" t="s">
        <v>1805</v>
      </c>
      <c r="G1704" s="10">
        <v>71802881.290000007</v>
      </c>
      <c r="H1704" s="10">
        <v>0</v>
      </c>
      <c r="I1704" s="10">
        <v>0</v>
      </c>
      <c r="J1704" s="10">
        <v>0</v>
      </c>
      <c r="K1704" s="10">
        <f t="shared" si="221"/>
        <v>71802881.290000007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f t="shared" si="215"/>
        <v>71802881.290000007</v>
      </c>
      <c r="W1704" s="29">
        <v>71802881.290000007</v>
      </c>
      <c r="X1704" s="29">
        <f t="shared" si="216"/>
        <v>0</v>
      </c>
      <c r="Y1704" s="29">
        <f t="shared" si="217"/>
        <v>0</v>
      </c>
      <c r="Z1704" s="29">
        <f t="shared" si="218"/>
        <v>71802881.290000007</v>
      </c>
      <c r="AA1704" s="27">
        <v>0</v>
      </c>
      <c r="AB1704" s="29">
        <f t="shared" si="219"/>
        <v>71802881.290000007</v>
      </c>
      <c r="AC1704" s="28">
        <v>0</v>
      </c>
      <c r="AD1704" s="28">
        <v>0</v>
      </c>
      <c r="AE1704" s="28"/>
      <c r="AF1704" s="27">
        <v>0</v>
      </c>
      <c r="AG1704" s="27">
        <f t="shared" si="222"/>
        <v>0</v>
      </c>
      <c r="AH1704" s="27">
        <v>5864</v>
      </c>
      <c r="AI1704" s="29">
        <f t="shared" si="220"/>
        <v>71808745.290000007</v>
      </c>
    </row>
    <row r="1705" spans="1:35" ht="30" x14ac:dyDescent="0.25">
      <c r="A1705" s="11" t="s">
        <v>1215</v>
      </c>
      <c r="B1705" s="10" t="s">
        <v>2408</v>
      </c>
      <c r="C1705" s="10" t="s">
        <v>1739</v>
      </c>
      <c r="D1705" s="10"/>
      <c r="E1705" s="10" t="s">
        <v>413</v>
      </c>
      <c r="F1705" s="10" t="s">
        <v>1806</v>
      </c>
      <c r="G1705" s="10">
        <v>91131207.469999999</v>
      </c>
      <c r="H1705" s="10">
        <v>0</v>
      </c>
      <c r="I1705" s="10">
        <v>0</v>
      </c>
      <c r="J1705" s="10">
        <v>0</v>
      </c>
      <c r="K1705" s="10">
        <f t="shared" si="221"/>
        <v>91131207.469999999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f t="shared" si="215"/>
        <v>91131207.469999999</v>
      </c>
      <c r="W1705" s="29">
        <v>91131207.469999999</v>
      </c>
      <c r="X1705" s="29">
        <f t="shared" si="216"/>
        <v>0</v>
      </c>
      <c r="Y1705" s="29">
        <f t="shared" si="217"/>
        <v>0</v>
      </c>
      <c r="Z1705" s="29">
        <f t="shared" si="218"/>
        <v>91131207.469999999</v>
      </c>
      <c r="AA1705" s="27">
        <v>0</v>
      </c>
      <c r="AB1705" s="29">
        <f t="shared" si="219"/>
        <v>91131207.469999999</v>
      </c>
      <c r="AC1705" s="28">
        <v>0</v>
      </c>
      <c r="AD1705" s="28">
        <v>0</v>
      </c>
      <c r="AE1705" s="28"/>
      <c r="AF1705" s="27">
        <v>0</v>
      </c>
      <c r="AG1705" s="27">
        <f t="shared" si="222"/>
        <v>0</v>
      </c>
      <c r="AH1705" s="27">
        <v>7093</v>
      </c>
      <c r="AI1705" s="29">
        <f t="shared" si="220"/>
        <v>91138300.469999999</v>
      </c>
    </row>
    <row r="1706" spans="1:35" ht="30" x14ac:dyDescent="0.25">
      <c r="A1706" s="11" t="s">
        <v>1215</v>
      </c>
      <c r="B1706" s="10" t="s">
        <v>2408</v>
      </c>
      <c r="C1706" s="10" t="s">
        <v>1739</v>
      </c>
      <c r="D1706" s="10"/>
      <c r="E1706" s="10" t="s">
        <v>414</v>
      </c>
      <c r="F1706" s="10" t="s">
        <v>1807</v>
      </c>
      <c r="G1706" s="10">
        <v>86927766.840000004</v>
      </c>
      <c r="H1706" s="10">
        <v>0</v>
      </c>
      <c r="I1706" s="10">
        <v>0</v>
      </c>
      <c r="J1706" s="10">
        <v>0</v>
      </c>
      <c r="K1706" s="10">
        <f t="shared" si="221"/>
        <v>86927766.840000004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f t="shared" si="215"/>
        <v>86927766.840000004</v>
      </c>
      <c r="W1706" s="29">
        <v>86927766.840000004</v>
      </c>
      <c r="X1706" s="29">
        <f t="shared" si="216"/>
        <v>0</v>
      </c>
      <c r="Y1706" s="29">
        <f t="shared" si="217"/>
        <v>0</v>
      </c>
      <c r="Z1706" s="29">
        <f t="shared" si="218"/>
        <v>86927766.840000004</v>
      </c>
      <c r="AA1706" s="27">
        <v>0</v>
      </c>
      <c r="AB1706" s="29">
        <f t="shared" si="219"/>
        <v>86927766.840000004</v>
      </c>
      <c r="AC1706" s="28">
        <v>0</v>
      </c>
      <c r="AD1706" s="28">
        <v>0</v>
      </c>
      <c r="AE1706" s="28"/>
      <c r="AF1706" s="27">
        <v>0</v>
      </c>
      <c r="AG1706" s="27">
        <f t="shared" si="222"/>
        <v>0</v>
      </c>
      <c r="AH1706" s="27">
        <v>6713</v>
      </c>
      <c r="AI1706" s="29">
        <f t="shared" si="220"/>
        <v>86934479.840000004</v>
      </c>
    </row>
    <row r="1707" spans="1:35" ht="30" x14ac:dyDescent="0.25">
      <c r="A1707" s="11" t="s">
        <v>1215</v>
      </c>
      <c r="B1707" s="10" t="s">
        <v>2408</v>
      </c>
      <c r="C1707" s="10" t="s">
        <v>1739</v>
      </c>
      <c r="D1707" s="10"/>
      <c r="E1707" s="10" t="s">
        <v>1009</v>
      </c>
      <c r="F1707" s="10" t="s">
        <v>1808</v>
      </c>
      <c r="G1707" s="10">
        <v>137671546.25</v>
      </c>
      <c r="H1707" s="10">
        <v>0</v>
      </c>
      <c r="I1707" s="10">
        <v>0</v>
      </c>
      <c r="J1707" s="10">
        <v>0</v>
      </c>
      <c r="K1707" s="10">
        <f t="shared" si="221"/>
        <v>137671546.25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f t="shared" si="215"/>
        <v>137671546.25</v>
      </c>
      <c r="W1707" s="29">
        <v>137671546.25</v>
      </c>
      <c r="X1707" s="29">
        <f t="shared" si="216"/>
        <v>0</v>
      </c>
      <c r="Y1707" s="29">
        <f t="shared" si="217"/>
        <v>0</v>
      </c>
      <c r="Z1707" s="29">
        <f t="shared" si="218"/>
        <v>137671546.25</v>
      </c>
      <c r="AA1707" s="27">
        <v>0</v>
      </c>
      <c r="AB1707" s="29">
        <f t="shared" si="219"/>
        <v>137671546.25</v>
      </c>
      <c r="AC1707" s="28">
        <v>0</v>
      </c>
      <c r="AD1707" s="28">
        <v>0</v>
      </c>
      <c r="AE1707" s="28"/>
      <c r="AF1707" s="27">
        <v>0</v>
      </c>
      <c r="AG1707" s="27">
        <f t="shared" si="222"/>
        <v>0</v>
      </c>
      <c r="AH1707" s="27">
        <v>10748</v>
      </c>
      <c r="AI1707" s="29">
        <f t="shared" si="220"/>
        <v>137682294.25</v>
      </c>
    </row>
    <row r="1708" spans="1:35" ht="30" x14ac:dyDescent="0.25">
      <c r="A1708" s="11" t="s">
        <v>1215</v>
      </c>
      <c r="B1708" s="10" t="s">
        <v>2408</v>
      </c>
      <c r="C1708" s="10" t="s">
        <v>1739</v>
      </c>
      <c r="D1708" s="10"/>
      <c r="E1708" s="10" t="s">
        <v>415</v>
      </c>
      <c r="F1708" s="10" t="s">
        <v>1809</v>
      </c>
      <c r="G1708" s="10">
        <v>154927963.78</v>
      </c>
      <c r="H1708" s="10">
        <v>0</v>
      </c>
      <c r="I1708" s="10">
        <v>0</v>
      </c>
      <c r="J1708" s="10">
        <v>0</v>
      </c>
      <c r="K1708" s="10">
        <f t="shared" si="221"/>
        <v>154927963.78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f t="shared" si="215"/>
        <v>154927963.78</v>
      </c>
      <c r="W1708" s="29">
        <v>154927963.78</v>
      </c>
      <c r="X1708" s="29">
        <f t="shared" si="216"/>
        <v>0</v>
      </c>
      <c r="Y1708" s="29">
        <f t="shared" si="217"/>
        <v>0</v>
      </c>
      <c r="Z1708" s="29">
        <f t="shared" si="218"/>
        <v>154927963.78</v>
      </c>
      <c r="AA1708" s="27">
        <v>0</v>
      </c>
      <c r="AB1708" s="29">
        <f t="shared" si="219"/>
        <v>154927963.78</v>
      </c>
      <c r="AC1708" s="28">
        <v>0</v>
      </c>
      <c r="AD1708" s="28">
        <v>0</v>
      </c>
      <c r="AE1708" s="28"/>
      <c r="AF1708" s="27">
        <v>0</v>
      </c>
      <c r="AG1708" s="27">
        <f t="shared" si="222"/>
        <v>0</v>
      </c>
      <c r="AH1708" s="27">
        <v>12025</v>
      </c>
      <c r="AI1708" s="29">
        <f t="shared" si="220"/>
        <v>154939988.78</v>
      </c>
    </row>
    <row r="1709" spans="1:35" ht="30" x14ac:dyDescent="0.25">
      <c r="A1709" s="11" t="s">
        <v>1215</v>
      </c>
      <c r="B1709" s="10" t="s">
        <v>2408</v>
      </c>
      <c r="C1709" s="10" t="s">
        <v>1739</v>
      </c>
      <c r="D1709" s="10"/>
      <c r="E1709" s="10" t="s">
        <v>416</v>
      </c>
      <c r="F1709" s="10" t="s">
        <v>1810</v>
      </c>
      <c r="G1709" s="10">
        <v>118819399.42</v>
      </c>
      <c r="H1709" s="10">
        <v>0</v>
      </c>
      <c r="I1709" s="10">
        <v>0</v>
      </c>
      <c r="J1709" s="10">
        <v>0</v>
      </c>
      <c r="K1709" s="10">
        <f t="shared" si="221"/>
        <v>118819399.42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f t="shared" si="215"/>
        <v>118819399.42</v>
      </c>
      <c r="W1709" s="29">
        <v>118819399.42</v>
      </c>
      <c r="X1709" s="29">
        <f t="shared" si="216"/>
        <v>0</v>
      </c>
      <c r="Y1709" s="29">
        <f t="shared" si="217"/>
        <v>0</v>
      </c>
      <c r="Z1709" s="29">
        <f t="shared" si="218"/>
        <v>118819399.42</v>
      </c>
      <c r="AA1709" s="27">
        <v>0</v>
      </c>
      <c r="AB1709" s="29">
        <f t="shared" si="219"/>
        <v>118819399.42</v>
      </c>
      <c r="AC1709" s="28">
        <v>0</v>
      </c>
      <c r="AD1709" s="28">
        <v>0</v>
      </c>
      <c r="AE1709" s="28"/>
      <c r="AF1709" s="27">
        <v>0</v>
      </c>
      <c r="AG1709" s="27">
        <f t="shared" si="222"/>
        <v>0</v>
      </c>
      <c r="AH1709" s="27">
        <v>9754</v>
      </c>
      <c r="AI1709" s="29">
        <f t="shared" si="220"/>
        <v>118829153.42</v>
      </c>
    </row>
    <row r="1710" spans="1:35" ht="30" x14ac:dyDescent="0.25">
      <c r="A1710" s="11" t="s">
        <v>1215</v>
      </c>
      <c r="B1710" s="10" t="s">
        <v>2408</v>
      </c>
      <c r="C1710" s="10" t="s">
        <v>1739</v>
      </c>
      <c r="D1710" s="10"/>
      <c r="E1710" s="10" t="s">
        <v>417</v>
      </c>
      <c r="F1710" s="10" t="s">
        <v>1811</v>
      </c>
      <c r="G1710" s="10">
        <v>130598636.09999999</v>
      </c>
      <c r="H1710" s="10">
        <v>0</v>
      </c>
      <c r="I1710" s="10">
        <v>0</v>
      </c>
      <c r="J1710" s="10">
        <v>0</v>
      </c>
      <c r="K1710" s="10">
        <f t="shared" si="221"/>
        <v>130598636.09999999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f t="shared" si="215"/>
        <v>130598636.09999999</v>
      </c>
      <c r="W1710" s="29">
        <v>130598636.09999999</v>
      </c>
      <c r="X1710" s="29">
        <f t="shared" si="216"/>
        <v>0</v>
      </c>
      <c r="Y1710" s="29">
        <f t="shared" si="217"/>
        <v>0</v>
      </c>
      <c r="Z1710" s="29">
        <f t="shared" si="218"/>
        <v>130598636.09999999</v>
      </c>
      <c r="AA1710" s="27">
        <v>0</v>
      </c>
      <c r="AB1710" s="29">
        <f t="shared" si="219"/>
        <v>130598636.09999999</v>
      </c>
      <c r="AC1710" s="28">
        <v>0</v>
      </c>
      <c r="AD1710" s="28">
        <v>0</v>
      </c>
      <c r="AE1710" s="28"/>
      <c r="AF1710" s="27">
        <v>0</v>
      </c>
      <c r="AG1710" s="27">
        <f t="shared" si="222"/>
        <v>0</v>
      </c>
      <c r="AH1710" s="27">
        <v>8076</v>
      </c>
      <c r="AI1710" s="29">
        <f t="shared" si="220"/>
        <v>130606712.09999999</v>
      </c>
    </row>
    <row r="1711" spans="1:35" ht="30" x14ac:dyDescent="0.25">
      <c r="A1711" s="11" t="s">
        <v>1215</v>
      </c>
      <c r="B1711" s="10" t="s">
        <v>2408</v>
      </c>
      <c r="C1711" s="10" t="s">
        <v>1739</v>
      </c>
      <c r="D1711" s="10"/>
      <c r="E1711" s="10" t="s">
        <v>1010</v>
      </c>
      <c r="F1711" s="10" t="s">
        <v>1812</v>
      </c>
      <c r="G1711" s="10">
        <v>114168028.90000001</v>
      </c>
      <c r="H1711" s="10">
        <v>0</v>
      </c>
      <c r="I1711" s="10">
        <v>0</v>
      </c>
      <c r="J1711" s="10">
        <v>0</v>
      </c>
      <c r="K1711" s="10">
        <f t="shared" si="221"/>
        <v>114168028.90000001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f t="shared" si="215"/>
        <v>114168028.90000001</v>
      </c>
      <c r="W1711" s="29">
        <v>114168028.90000001</v>
      </c>
      <c r="X1711" s="29">
        <f t="shared" si="216"/>
        <v>0</v>
      </c>
      <c r="Y1711" s="29">
        <f t="shared" si="217"/>
        <v>0</v>
      </c>
      <c r="Z1711" s="29">
        <f t="shared" si="218"/>
        <v>114168028.90000001</v>
      </c>
      <c r="AA1711" s="27">
        <v>0</v>
      </c>
      <c r="AB1711" s="29">
        <f t="shared" si="219"/>
        <v>114168028.90000001</v>
      </c>
      <c r="AC1711" s="28">
        <v>0</v>
      </c>
      <c r="AD1711" s="28">
        <v>0</v>
      </c>
      <c r="AE1711" s="28"/>
      <c r="AF1711" s="27">
        <v>0</v>
      </c>
      <c r="AG1711" s="27">
        <f t="shared" si="222"/>
        <v>0</v>
      </c>
      <c r="AH1711" s="27">
        <v>7739</v>
      </c>
      <c r="AI1711" s="29">
        <f t="shared" si="220"/>
        <v>114175767.90000001</v>
      </c>
    </row>
    <row r="1712" spans="1:35" ht="30" x14ac:dyDescent="0.25">
      <c r="A1712" s="11" t="s">
        <v>1215</v>
      </c>
      <c r="B1712" s="10" t="s">
        <v>2408</v>
      </c>
      <c r="C1712" s="10" t="s">
        <v>1739</v>
      </c>
      <c r="D1712" s="10"/>
      <c r="E1712" s="10" t="s">
        <v>418</v>
      </c>
      <c r="F1712" s="10" t="s">
        <v>1813</v>
      </c>
      <c r="G1712" s="10">
        <v>75230813.859999999</v>
      </c>
      <c r="H1712" s="10">
        <v>0</v>
      </c>
      <c r="I1712" s="10">
        <v>0</v>
      </c>
      <c r="J1712" s="10">
        <v>0</v>
      </c>
      <c r="K1712" s="10">
        <f t="shared" si="221"/>
        <v>75230813.859999999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f t="shared" si="215"/>
        <v>75230813.859999999</v>
      </c>
      <c r="W1712" s="29">
        <v>75230813.859999999</v>
      </c>
      <c r="X1712" s="29">
        <f t="shared" si="216"/>
        <v>0</v>
      </c>
      <c r="Y1712" s="29">
        <f t="shared" si="217"/>
        <v>0</v>
      </c>
      <c r="Z1712" s="29">
        <f t="shared" si="218"/>
        <v>75230813.859999999</v>
      </c>
      <c r="AA1712" s="27">
        <v>0</v>
      </c>
      <c r="AB1712" s="29">
        <f t="shared" si="219"/>
        <v>75230813.859999999</v>
      </c>
      <c r="AC1712" s="28">
        <v>0</v>
      </c>
      <c r="AD1712" s="28">
        <v>0</v>
      </c>
      <c r="AE1712" s="28"/>
      <c r="AF1712" s="27">
        <v>0</v>
      </c>
      <c r="AG1712" s="27">
        <f t="shared" si="222"/>
        <v>0</v>
      </c>
      <c r="AH1712" s="27">
        <v>5831</v>
      </c>
      <c r="AI1712" s="29">
        <f t="shared" si="220"/>
        <v>75236644.859999999</v>
      </c>
    </row>
    <row r="1713" spans="1:35" ht="30" x14ac:dyDescent="0.25">
      <c r="A1713" s="11" t="s">
        <v>1215</v>
      </c>
      <c r="B1713" s="10" t="s">
        <v>2408</v>
      </c>
      <c r="C1713" s="10" t="s">
        <v>1739</v>
      </c>
      <c r="D1713" s="10"/>
      <c r="E1713" s="10" t="s">
        <v>419</v>
      </c>
      <c r="F1713" s="10" t="s">
        <v>1379</v>
      </c>
      <c r="G1713" s="10">
        <v>102684179.8</v>
      </c>
      <c r="H1713" s="10">
        <v>0</v>
      </c>
      <c r="I1713" s="10">
        <v>0</v>
      </c>
      <c r="J1713" s="10">
        <v>0</v>
      </c>
      <c r="K1713" s="10">
        <f t="shared" si="221"/>
        <v>102684179.8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f t="shared" si="215"/>
        <v>102684179.8</v>
      </c>
      <c r="W1713" s="29">
        <v>102684179.8</v>
      </c>
      <c r="X1713" s="29">
        <f t="shared" si="216"/>
        <v>0</v>
      </c>
      <c r="Y1713" s="29">
        <f t="shared" si="217"/>
        <v>0</v>
      </c>
      <c r="Z1713" s="29">
        <f t="shared" si="218"/>
        <v>102684179.8</v>
      </c>
      <c r="AA1713" s="27">
        <v>0</v>
      </c>
      <c r="AB1713" s="29">
        <f t="shared" si="219"/>
        <v>102684179.8</v>
      </c>
      <c r="AC1713" s="28">
        <v>0</v>
      </c>
      <c r="AD1713" s="28">
        <v>0</v>
      </c>
      <c r="AE1713" s="28"/>
      <c r="AF1713" s="27">
        <v>0</v>
      </c>
      <c r="AG1713" s="27">
        <f t="shared" si="222"/>
        <v>0</v>
      </c>
      <c r="AH1713" s="27">
        <v>7928</v>
      </c>
      <c r="AI1713" s="29">
        <f t="shared" si="220"/>
        <v>102692107.8</v>
      </c>
    </row>
    <row r="1714" spans="1:35" ht="30" x14ac:dyDescent="0.25">
      <c r="A1714" s="11" t="s">
        <v>1215</v>
      </c>
      <c r="B1714" s="10" t="s">
        <v>2408</v>
      </c>
      <c r="C1714" s="10" t="s">
        <v>1739</v>
      </c>
      <c r="D1714" s="10"/>
      <c r="E1714" s="10" t="s">
        <v>420</v>
      </c>
      <c r="F1714" s="10" t="s">
        <v>1814</v>
      </c>
      <c r="G1714" s="10">
        <v>123765323.34</v>
      </c>
      <c r="H1714" s="10">
        <v>0</v>
      </c>
      <c r="I1714" s="10">
        <v>0</v>
      </c>
      <c r="J1714" s="10">
        <v>0</v>
      </c>
      <c r="K1714" s="10">
        <f t="shared" si="221"/>
        <v>123765323.34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f t="shared" si="215"/>
        <v>123765323.34</v>
      </c>
      <c r="W1714" s="29">
        <v>123765323.34</v>
      </c>
      <c r="X1714" s="29">
        <f t="shared" si="216"/>
        <v>0</v>
      </c>
      <c r="Y1714" s="29">
        <f t="shared" si="217"/>
        <v>0</v>
      </c>
      <c r="Z1714" s="29">
        <f t="shared" si="218"/>
        <v>123765323.34</v>
      </c>
      <c r="AA1714" s="27">
        <v>0</v>
      </c>
      <c r="AB1714" s="29">
        <f t="shared" si="219"/>
        <v>123765323.34</v>
      </c>
      <c r="AC1714" s="28">
        <v>0</v>
      </c>
      <c r="AD1714" s="28">
        <v>0</v>
      </c>
      <c r="AE1714" s="28"/>
      <c r="AF1714" s="27">
        <v>0</v>
      </c>
      <c r="AG1714" s="27">
        <f t="shared" si="222"/>
        <v>0</v>
      </c>
      <c r="AH1714" s="27">
        <v>9651</v>
      </c>
      <c r="AI1714" s="29">
        <f t="shared" si="220"/>
        <v>123774974.34</v>
      </c>
    </row>
    <row r="1715" spans="1:35" ht="30" x14ac:dyDescent="0.25">
      <c r="A1715" s="11" t="s">
        <v>1215</v>
      </c>
      <c r="B1715" s="10" t="s">
        <v>2408</v>
      </c>
      <c r="C1715" s="10" t="s">
        <v>1739</v>
      </c>
      <c r="D1715" s="10"/>
      <c r="E1715" s="10" t="s">
        <v>421</v>
      </c>
      <c r="F1715" s="10" t="s">
        <v>1815</v>
      </c>
      <c r="G1715" s="10">
        <v>110573477.8</v>
      </c>
      <c r="H1715" s="10">
        <v>0</v>
      </c>
      <c r="I1715" s="10">
        <v>0</v>
      </c>
      <c r="J1715" s="10">
        <v>0</v>
      </c>
      <c r="K1715" s="10">
        <f t="shared" si="221"/>
        <v>110573477.8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f t="shared" si="215"/>
        <v>110573477.8</v>
      </c>
      <c r="W1715" s="29">
        <v>110573477.8</v>
      </c>
      <c r="X1715" s="29">
        <f t="shared" si="216"/>
        <v>0</v>
      </c>
      <c r="Y1715" s="29">
        <f t="shared" si="217"/>
        <v>0</v>
      </c>
      <c r="Z1715" s="29">
        <f t="shared" si="218"/>
        <v>110573477.8</v>
      </c>
      <c r="AA1715" s="27">
        <v>0</v>
      </c>
      <c r="AB1715" s="29">
        <f t="shared" si="219"/>
        <v>110573477.8</v>
      </c>
      <c r="AC1715" s="28">
        <v>0</v>
      </c>
      <c r="AD1715" s="28">
        <v>0</v>
      </c>
      <c r="AE1715" s="28"/>
      <c r="AF1715" s="27">
        <v>0</v>
      </c>
      <c r="AG1715" s="27">
        <f t="shared" si="222"/>
        <v>0</v>
      </c>
      <c r="AH1715" s="27">
        <v>8450</v>
      </c>
      <c r="AI1715" s="29">
        <f t="shared" si="220"/>
        <v>110581927.8</v>
      </c>
    </row>
    <row r="1716" spans="1:35" ht="30" x14ac:dyDescent="0.25">
      <c r="A1716" s="11" t="s">
        <v>1215</v>
      </c>
      <c r="B1716" s="10" t="s">
        <v>2408</v>
      </c>
      <c r="C1716" s="10" t="s">
        <v>1739</v>
      </c>
      <c r="D1716" s="10"/>
      <c r="E1716" s="10" t="s">
        <v>422</v>
      </c>
      <c r="F1716" s="10" t="s">
        <v>1816</v>
      </c>
      <c r="G1716" s="10">
        <v>119533725.90000001</v>
      </c>
      <c r="H1716" s="10">
        <v>0</v>
      </c>
      <c r="I1716" s="10">
        <v>0</v>
      </c>
      <c r="J1716" s="10">
        <v>0</v>
      </c>
      <c r="K1716" s="10">
        <f t="shared" si="221"/>
        <v>119533725.90000001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f t="shared" si="215"/>
        <v>119533725.90000001</v>
      </c>
      <c r="W1716" s="29">
        <v>119533725.90000001</v>
      </c>
      <c r="X1716" s="29">
        <f t="shared" si="216"/>
        <v>0</v>
      </c>
      <c r="Y1716" s="29">
        <f t="shared" si="217"/>
        <v>0</v>
      </c>
      <c r="Z1716" s="29">
        <f t="shared" si="218"/>
        <v>119533725.90000001</v>
      </c>
      <c r="AA1716" s="27">
        <v>0</v>
      </c>
      <c r="AB1716" s="29">
        <f t="shared" si="219"/>
        <v>119533725.90000001</v>
      </c>
      <c r="AC1716" s="28">
        <v>0</v>
      </c>
      <c r="AD1716" s="28">
        <v>0</v>
      </c>
      <c r="AE1716" s="28"/>
      <c r="AF1716" s="27">
        <v>0</v>
      </c>
      <c r="AG1716" s="27">
        <f t="shared" si="222"/>
        <v>0</v>
      </c>
      <c r="AH1716" s="27">
        <v>6936</v>
      </c>
      <c r="AI1716" s="29">
        <f t="shared" si="220"/>
        <v>119540661.90000001</v>
      </c>
    </row>
    <row r="1717" spans="1:35" ht="30" x14ac:dyDescent="0.25">
      <c r="A1717" s="11" t="s">
        <v>1215</v>
      </c>
      <c r="B1717" s="10" t="s">
        <v>2408</v>
      </c>
      <c r="C1717" s="10" t="s">
        <v>1739</v>
      </c>
      <c r="D1717" s="10"/>
      <c r="E1717" s="10" t="s">
        <v>423</v>
      </c>
      <c r="F1717" s="10" t="s">
        <v>1817</v>
      </c>
      <c r="G1717" s="10">
        <v>210879669.09999999</v>
      </c>
      <c r="H1717" s="10">
        <v>0</v>
      </c>
      <c r="I1717" s="10">
        <v>0</v>
      </c>
      <c r="J1717" s="10">
        <v>0</v>
      </c>
      <c r="K1717" s="10">
        <f t="shared" si="221"/>
        <v>210879669.09999999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f t="shared" si="215"/>
        <v>210879669.09999999</v>
      </c>
      <c r="W1717" s="29">
        <v>210879669.09999999</v>
      </c>
      <c r="X1717" s="29">
        <f t="shared" si="216"/>
        <v>0</v>
      </c>
      <c r="Y1717" s="29">
        <f t="shared" si="217"/>
        <v>0</v>
      </c>
      <c r="Z1717" s="29">
        <f t="shared" si="218"/>
        <v>210879669.09999999</v>
      </c>
      <c r="AA1717" s="27">
        <v>0</v>
      </c>
      <c r="AB1717" s="29">
        <f t="shared" si="219"/>
        <v>210879669.09999999</v>
      </c>
      <c r="AC1717" s="28">
        <v>0</v>
      </c>
      <c r="AD1717" s="28">
        <v>0</v>
      </c>
      <c r="AE1717" s="28"/>
      <c r="AF1717" s="27">
        <v>0</v>
      </c>
      <c r="AG1717" s="27">
        <f t="shared" si="222"/>
        <v>0</v>
      </c>
      <c r="AH1717" s="27">
        <v>10849</v>
      </c>
      <c r="AI1717" s="29">
        <f t="shared" si="220"/>
        <v>210890518.09999999</v>
      </c>
    </row>
    <row r="1718" spans="1:35" ht="30" x14ac:dyDescent="0.25">
      <c r="A1718" s="11" t="s">
        <v>1215</v>
      </c>
      <c r="B1718" s="10" t="s">
        <v>2408</v>
      </c>
      <c r="C1718" s="10" t="s">
        <v>1739</v>
      </c>
      <c r="D1718" s="10"/>
      <c r="E1718" s="10" t="s">
        <v>424</v>
      </c>
      <c r="F1718" s="10" t="s">
        <v>1818</v>
      </c>
      <c r="G1718" s="10">
        <v>168574477.59999999</v>
      </c>
      <c r="H1718" s="10">
        <v>0</v>
      </c>
      <c r="I1718" s="10">
        <v>0</v>
      </c>
      <c r="J1718" s="10">
        <v>0</v>
      </c>
      <c r="K1718" s="10">
        <f t="shared" si="221"/>
        <v>168574477.59999999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f t="shared" ref="V1718:V1781" si="223">+K1718+M1718+N1718+L1718+O1718+P1718+Q1718</f>
        <v>168574477.59999999</v>
      </c>
      <c r="W1718" s="29">
        <v>168574477.59999999</v>
      </c>
      <c r="X1718" s="29">
        <f t="shared" ref="X1718:X1781" si="224">+M1718+Q1718+S1718</f>
        <v>0</v>
      </c>
      <c r="Y1718" s="29">
        <f t="shared" ref="Y1718:Y1781" si="225">+H1718+I1718+J1718+N1718+O1718+P1718+R1718+U1718</f>
        <v>0</v>
      </c>
      <c r="Z1718" s="29">
        <f t="shared" ref="Z1718:Z1781" si="226">+W1718+X1718+Y1718</f>
        <v>168574477.59999999</v>
      </c>
      <c r="AA1718" s="27">
        <v>0</v>
      </c>
      <c r="AB1718" s="29">
        <f t="shared" ref="AB1718:AB1781" si="227">+Z1718-AA1718</f>
        <v>168574477.59999999</v>
      </c>
      <c r="AC1718" s="28">
        <v>0</v>
      </c>
      <c r="AD1718" s="28">
        <v>0</v>
      </c>
      <c r="AE1718" s="28"/>
      <c r="AF1718" s="27">
        <v>0</v>
      </c>
      <c r="AG1718" s="27">
        <f t="shared" si="222"/>
        <v>0</v>
      </c>
      <c r="AH1718" s="27">
        <v>10835</v>
      </c>
      <c r="AI1718" s="29">
        <f t="shared" ref="AI1718:AI1781" si="228">+AB1718+AG1718+AH1718</f>
        <v>168585312.59999999</v>
      </c>
    </row>
    <row r="1719" spans="1:35" ht="30" x14ac:dyDescent="0.25">
      <c r="A1719" s="11" t="s">
        <v>1215</v>
      </c>
      <c r="B1719" s="10" t="s">
        <v>2408</v>
      </c>
      <c r="C1719" s="10" t="s">
        <v>1739</v>
      </c>
      <c r="D1719" s="10"/>
      <c r="E1719" s="10" t="s">
        <v>425</v>
      </c>
      <c r="F1719" s="10" t="s">
        <v>1819</v>
      </c>
      <c r="G1719" s="10">
        <v>123147625.8</v>
      </c>
      <c r="H1719" s="10">
        <v>0</v>
      </c>
      <c r="I1719" s="10">
        <v>0</v>
      </c>
      <c r="J1719" s="10">
        <v>0</v>
      </c>
      <c r="K1719" s="10">
        <f t="shared" si="221"/>
        <v>123147625.8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f t="shared" si="223"/>
        <v>123147625.8</v>
      </c>
      <c r="W1719" s="29">
        <v>123147625.8</v>
      </c>
      <c r="X1719" s="29">
        <f t="shared" si="224"/>
        <v>0</v>
      </c>
      <c r="Y1719" s="29">
        <f t="shared" si="225"/>
        <v>0</v>
      </c>
      <c r="Z1719" s="29">
        <f t="shared" si="226"/>
        <v>123147625.8</v>
      </c>
      <c r="AA1719" s="27">
        <v>0</v>
      </c>
      <c r="AB1719" s="29">
        <f t="shared" si="227"/>
        <v>123147625.8</v>
      </c>
      <c r="AC1719" s="28">
        <v>0</v>
      </c>
      <c r="AD1719" s="28">
        <v>0</v>
      </c>
      <c r="AE1719" s="28"/>
      <c r="AF1719" s="27">
        <v>0</v>
      </c>
      <c r="AG1719" s="27">
        <f t="shared" si="222"/>
        <v>0</v>
      </c>
      <c r="AH1719" s="27">
        <v>6852</v>
      </c>
      <c r="AI1719" s="29">
        <f t="shared" si="228"/>
        <v>123154477.8</v>
      </c>
    </row>
    <row r="1720" spans="1:35" ht="30" x14ac:dyDescent="0.25">
      <c r="A1720" s="11" t="s">
        <v>1215</v>
      </c>
      <c r="B1720" s="10" t="s">
        <v>2408</v>
      </c>
      <c r="C1720" s="10" t="s">
        <v>1739</v>
      </c>
      <c r="D1720" s="10"/>
      <c r="E1720" s="10" t="s">
        <v>426</v>
      </c>
      <c r="F1720" s="10" t="s">
        <v>1820</v>
      </c>
      <c r="G1720" s="10">
        <v>0</v>
      </c>
      <c r="H1720" s="10">
        <v>0</v>
      </c>
      <c r="I1720" s="10">
        <v>0</v>
      </c>
      <c r="J1720" s="10">
        <v>0</v>
      </c>
      <c r="K1720" s="10">
        <f t="shared" si="221"/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f t="shared" si="223"/>
        <v>0</v>
      </c>
      <c r="W1720" s="29">
        <v>0</v>
      </c>
      <c r="X1720" s="29">
        <f t="shared" si="224"/>
        <v>0</v>
      </c>
      <c r="Y1720" s="29">
        <f t="shared" si="225"/>
        <v>0</v>
      </c>
      <c r="Z1720" s="29">
        <f t="shared" si="226"/>
        <v>0</v>
      </c>
      <c r="AA1720" s="27">
        <v>0</v>
      </c>
      <c r="AB1720" s="29">
        <f t="shared" si="227"/>
        <v>0</v>
      </c>
      <c r="AC1720" s="28">
        <v>0</v>
      </c>
      <c r="AD1720" s="28">
        <v>0</v>
      </c>
      <c r="AE1720" s="28"/>
      <c r="AF1720" s="27">
        <v>0</v>
      </c>
      <c r="AG1720" s="27">
        <f t="shared" si="222"/>
        <v>0</v>
      </c>
      <c r="AH1720" s="27">
        <v>0</v>
      </c>
      <c r="AI1720" s="29">
        <f t="shared" si="228"/>
        <v>0</v>
      </c>
    </row>
    <row r="1721" spans="1:35" ht="30" x14ac:dyDescent="0.25">
      <c r="A1721" s="11" t="s">
        <v>1215</v>
      </c>
      <c r="B1721" s="10" t="s">
        <v>2408</v>
      </c>
      <c r="C1721" s="10" t="s">
        <v>1739</v>
      </c>
      <c r="D1721" s="10"/>
      <c r="E1721" s="10" t="s">
        <v>427</v>
      </c>
      <c r="F1721" s="10" t="s">
        <v>1821</v>
      </c>
      <c r="G1721" s="10">
        <v>0</v>
      </c>
      <c r="H1721" s="10">
        <v>0</v>
      </c>
      <c r="I1721" s="10">
        <v>0</v>
      </c>
      <c r="J1721" s="10">
        <v>0</v>
      </c>
      <c r="K1721" s="10">
        <f t="shared" si="221"/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f t="shared" si="223"/>
        <v>0</v>
      </c>
      <c r="W1721" s="29">
        <v>0</v>
      </c>
      <c r="X1721" s="29">
        <f t="shared" si="224"/>
        <v>0</v>
      </c>
      <c r="Y1721" s="29">
        <f t="shared" si="225"/>
        <v>0</v>
      </c>
      <c r="Z1721" s="29">
        <f t="shared" si="226"/>
        <v>0</v>
      </c>
      <c r="AA1721" s="27">
        <v>0</v>
      </c>
      <c r="AB1721" s="29">
        <f t="shared" si="227"/>
        <v>0</v>
      </c>
      <c r="AC1721" s="28">
        <v>0</v>
      </c>
      <c r="AD1721" s="28">
        <v>0</v>
      </c>
      <c r="AE1721" s="28"/>
      <c r="AF1721" s="27">
        <v>0</v>
      </c>
      <c r="AG1721" s="27">
        <f t="shared" si="222"/>
        <v>0</v>
      </c>
      <c r="AH1721" s="27">
        <v>0</v>
      </c>
      <c r="AI1721" s="29">
        <f t="shared" si="228"/>
        <v>0</v>
      </c>
    </row>
    <row r="1722" spans="1:35" ht="30" x14ac:dyDescent="0.25">
      <c r="A1722" s="11" t="s">
        <v>1215</v>
      </c>
      <c r="B1722" s="10" t="s">
        <v>2408</v>
      </c>
      <c r="C1722" s="10" t="s">
        <v>1739</v>
      </c>
      <c r="D1722" s="10"/>
      <c r="E1722" s="10" t="s">
        <v>428</v>
      </c>
      <c r="F1722" s="10" t="s">
        <v>1822</v>
      </c>
      <c r="G1722" s="10">
        <v>117249646</v>
      </c>
      <c r="H1722" s="10">
        <v>0</v>
      </c>
      <c r="I1722" s="10">
        <v>0</v>
      </c>
      <c r="J1722" s="10">
        <v>0</v>
      </c>
      <c r="K1722" s="10">
        <f t="shared" si="221"/>
        <v>117249646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f t="shared" si="223"/>
        <v>117249646</v>
      </c>
      <c r="W1722" s="29">
        <v>117249646</v>
      </c>
      <c r="X1722" s="29">
        <f t="shared" si="224"/>
        <v>0</v>
      </c>
      <c r="Y1722" s="29">
        <f t="shared" si="225"/>
        <v>0</v>
      </c>
      <c r="Z1722" s="29">
        <f t="shared" si="226"/>
        <v>117249646</v>
      </c>
      <c r="AA1722" s="27">
        <v>0</v>
      </c>
      <c r="AB1722" s="29">
        <f t="shared" si="227"/>
        <v>117249646</v>
      </c>
      <c r="AC1722" s="28">
        <v>0</v>
      </c>
      <c r="AD1722" s="28">
        <v>0</v>
      </c>
      <c r="AE1722" s="28"/>
      <c r="AF1722" s="27">
        <v>0</v>
      </c>
      <c r="AG1722" s="27">
        <f t="shared" si="222"/>
        <v>0</v>
      </c>
      <c r="AH1722" s="27">
        <v>6006</v>
      </c>
      <c r="AI1722" s="29">
        <f t="shared" si="228"/>
        <v>117255652</v>
      </c>
    </row>
    <row r="1723" spans="1:35" ht="30" x14ac:dyDescent="0.25">
      <c r="A1723" s="11" t="s">
        <v>1215</v>
      </c>
      <c r="B1723" s="10" t="s">
        <v>2408</v>
      </c>
      <c r="C1723" s="10" t="s">
        <v>1739</v>
      </c>
      <c r="D1723" s="10"/>
      <c r="E1723" s="10" t="s">
        <v>429</v>
      </c>
      <c r="F1723" s="10" t="s">
        <v>1823</v>
      </c>
      <c r="G1723" s="10">
        <v>151172999.59999999</v>
      </c>
      <c r="H1723" s="10">
        <v>0</v>
      </c>
      <c r="I1723" s="10">
        <v>0</v>
      </c>
      <c r="J1723" s="10">
        <v>0</v>
      </c>
      <c r="K1723" s="10">
        <f t="shared" si="221"/>
        <v>151172999.59999999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f t="shared" si="223"/>
        <v>151172999.59999999</v>
      </c>
      <c r="W1723" s="29">
        <v>151172999.59999999</v>
      </c>
      <c r="X1723" s="29">
        <f t="shared" si="224"/>
        <v>0</v>
      </c>
      <c r="Y1723" s="29">
        <f t="shared" si="225"/>
        <v>0</v>
      </c>
      <c r="Z1723" s="29">
        <f t="shared" si="226"/>
        <v>151172999.59999999</v>
      </c>
      <c r="AA1723" s="27">
        <v>0</v>
      </c>
      <c r="AB1723" s="29">
        <f t="shared" si="227"/>
        <v>151172999.59999999</v>
      </c>
      <c r="AC1723" s="28">
        <v>0</v>
      </c>
      <c r="AD1723" s="28">
        <v>0</v>
      </c>
      <c r="AE1723" s="28"/>
      <c r="AF1723" s="27">
        <v>0</v>
      </c>
      <c r="AG1723" s="27">
        <f t="shared" si="222"/>
        <v>0</v>
      </c>
      <c r="AH1723" s="27">
        <v>7453</v>
      </c>
      <c r="AI1723" s="29">
        <f t="shared" si="228"/>
        <v>151180452.59999999</v>
      </c>
    </row>
    <row r="1724" spans="1:35" ht="30" x14ac:dyDescent="0.25">
      <c r="A1724" s="11" t="s">
        <v>1215</v>
      </c>
      <c r="B1724" s="10" t="s">
        <v>2408</v>
      </c>
      <c r="C1724" s="10" t="s">
        <v>1739</v>
      </c>
      <c r="D1724" s="10"/>
      <c r="E1724" s="10" t="s">
        <v>1011</v>
      </c>
      <c r="F1724" s="10" t="s">
        <v>1824</v>
      </c>
      <c r="G1724" s="10">
        <v>91542824.5</v>
      </c>
      <c r="H1724" s="10">
        <v>0</v>
      </c>
      <c r="I1724" s="10">
        <v>0</v>
      </c>
      <c r="J1724" s="10">
        <v>0</v>
      </c>
      <c r="K1724" s="10">
        <f t="shared" si="221"/>
        <v>91542824.5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f t="shared" si="223"/>
        <v>91542824.5</v>
      </c>
      <c r="W1724" s="29">
        <v>91542824.5</v>
      </c>
      <c r="X1724" s="29">
        <f t="shared" si="224"/>
        <v>0</v>
      </c>
      <c r="Y1724" s="29">
        <f t="shared" si="225"/>
        <v>0</v>
      </c>
      <c r="Z1724" s="29">
        <f t="shared" si="226"/>
        <v>91542824.5</v>
      </c>
      <c r="AA1724" s="27">
        <v>0</v>
      </c>
      <c r="AB1724" s="29">
        <f t="shared" si="227"/>
        <v>91542824.5</v>
      </c>
      <c r="AC1724" s="28">
        <v>0</v>
      </c>
      <c r="AD1724" s="28">
        <v>0</v>
      </c>
      <c r="AE1724" s="28"/>
      <c r="AF1724" s="27">
        <v>0</v>
      </c>
      <c r="AG1724" s="27">
        <f t="shared" si="222"/>
        <v>0</v>
      </c>
      <c r="AH1724" s="27">
        <v>7115</v>
      </c>
      <c r="AI1724" s="29">
        <f t="shared" si="228"/>
        <v>91549939.5</v>
      </c>
    </row>
    <row r="1725" spans="1:35" ht="30" x14ac:dyDescent="0.25">
      <c r="A1725" s="11" t="s">
        <v>1215</v>
      </c>
      <c r="B1725" s="10" t="s">
        <v>2408</v>
      </c>
      <c r="C1725" s="10" t="s">
        <v>1739</v>
      </c>
      <c r="D1725" s="10"/>
      <c r="E1725" s="10" t="s">
        <v>430</v>
      </c>
      <c r="F1725" s="10" t="s">
        <v>1825</v>
      </c>
      <c r="G1725" s="10">
        <v>137989521.09999999</v>
      </c>
      <c r="H1725" s="10">
        <v>0</v>
      </c>
      <c r="I1725" s="10">
        <v>0</v>
      </c>
      <c r="J1725" s="10">
        <v>0</v>
      </c>
      <c r="K1725" s="10">
        <f t="shared" si="221"/>
        <v>137989521.09999999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f t="shared" si="223"/>
        <v>137989521.09999999</v>
      </c>
      <c r="W1725" s="29">
        <v>137989521.09999999</v>
      </c>
      <c r="X1725" s="29">
        <f t="shared" si="224"/>
        <v>0</v>
      </c>
      <c r="Y1725" s="29">
        <f t="shared" si="225"/>
        <v>0</v>
      </c>
      <c r="Z1725" s="29">
        <f t="shared" si="226"/>
        <v>137989521.09999999</v>
      </c>
      <c r="AA1725" s="27">
        <v>0</v>
      </c>
      <c r="AB1725" s="29">
        <f t="shared" si="227"/>
        <v>137989521.09999999</v>
      </c>
      <c r="AC1725" s="28">
        <v>0</v>
      </c>
      <c r="AD1725" s="28">
        <v>0</v>
      </c>
      <c r="AE1725" s="28"/>
      <c r="AF1725" s="27">
        <v>0</v>
      </c>
      <c r="AG1725" s="27">
        <f t="shared" si="222"/>
        <v>0</v>
      </c>
      <c r="AH1725" s="27">
        <v>8990</v>
      </c>
      <c r="AI1725" s="29">
        <f t="shared" si="228"/>
        <v>137998511.09999999</v>
      </c>
    </row>
    <row r="1726" spans="1:35" ht="30" x14ac:dyDescent="0.25">
      <c r="A1726" s="11" t="s">
        <v>1215</v>
      </c>
      <c r="B1726" s="10" t="s">
        <v>2408</v>
      </c>
      <c r="C1726" s="10" t="s">
        <v>1739</v>
      </c>
      <c r="D1726" s="10"/>
      <c r="E1726" s="10" t="s">
        <v>431</v>
      </c>
      <c r="F1726" s="10" t="s">
        <v>1826</v>
      </c>
      <c r="G1726" s="10">
        <v>82850861.400000006</v>
      </c>
      <c r="H1726" s="10">
        <v>0</v>
      </c>
      <c r="I1726" s="10">
        <v>0</v>
      </c>
      <c r="J1726" s="10">
        <v>0</v>
      </c>
      <c r="K1726" s="10">
        <f t="shared" si="221"/>
        <v>82850861.400000006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f t="shared" si="223"/>
        <v>82850861.400000006</v>
      </c>
      <c r="W1726" s="29">
        <v>82850861.400000006</v>
      </c>
      <c r="X1726" s="29">
        <f t="shared" si="224"/>
        <v>0</v>
      </c>
      <c r="Y1726" s="29">
        <f t="shared" si="225"/>
        <v>0</v>
      </c>
      <c r="Z1726" s="29">
        <f t="shared" si="226"/>
        <v>82850861.400000006</v>
      </c>
      <c r="AA1726" s="27">
        <v>0</v>
      </c>
      <c r="AB1726" s="29">
        <f t="shared" si="227"/>
        <v>82850861.400000006</v>
      </c>
      <c r="AC1726" s="28">
        <v>0</v>
      </c>
      <c r="AD1726" s="28">
        <v>0</v>
      </c>
      <c r="AE1726" s="28"/>
      <c r="AF1726" s="27">
        <v>0</v>
      </c>
      <c r="AG1726" s="27">
        <f t="shared" si="222"/>
        <v>0</v>
      </c>
      <c r="AH1726" s="27">
        <v>6250</v>
      </c>
      <c r="AI1726" s="29">
        <f t="shared" si="228"/>
        <v>82857111.400000006</v>
      </c>
    </row>
    <row r="1727" spans="1:35" ht="30" x14ac:dyDescent="0.25">
      <c r="A1727" s="11" t="s">
        <v>1215</v>
      </c>
      <c r="B1727" s="10" t="s">
        <v>2408</v>
      </c>
      <c r="C1727" s="10" t="s">
        <v>1739</v>
      </c>
      <c r="D1727" s="10"/>
      <c r="E1727" s="10" t="s">
        <v>432</v>
      </c>
      <c r="F1727" s="10" t="s">
        <v>1827</v>
      </c>
      <c r="G1727" s="10">
        <v>154221409.59999999</v>
      </c>
      <c r="H1727" s="10">
        <v>0</v>
      </c>
      <c r="I1727" s="10">
        <v>0</v>
      </c>
      <c r="J1727" s="10">
        <v>0</v>
      </c>
      <c r="K1727" s="10">
        <f t="shared" ref="K1727:K1790" si="229">SUM(G1727:J1727)</f>
        <v>154221409.59999999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f t="shared" si="223"/>
        <v>154221409.59999999</v>
      </c>
      <c r="W1727" s="29">
        <v>154221409.59999999</v>
      </c>
      <c r="X1727" s="29">
        <f t="shared" si="224"/>
        <v>0</v>
      </c>
      <c r="Y1727" s="29">
        <f t="shared" si="225"/>
        <v>0</v>
      </c>
      <c r="Z1727" s="29">
        <f t="shared" si="226"/>
        <v>154221409.59999999</v>
      </c>
      <c r="AA1727" s="27">
        <v>0</v>
      </c>
      <c r="AB1727" s="29">
        <f t="shared" si="227"/>
        <v>154221409.59999999</v>
      </c>
      <c r="AC1727" s="28">
        <v>0</v>
      </c>
      <c r="AD1727" s="28">
        <v>0</v>
      </c>
      <c r="AE1727" s="28"/>
      <c r="AF1727" s="27">
        <v>0</v>
      </c>
      <c r="AG1727" s="27">
        <f t="shared" si="222"/>
        <v>0</v>
      </c>
      <c r="AH1727" s="27">
        <v>7158</v>
      </c>
      <c r="AI1727" s="29">
        <f t="shared" si="228"/>
        <v>154228567.59999999</v>
      </c>
    </row>
    <row r="1728" spans="1:35" ht="30" x14ac:dyDescent="0.25">
      <c r="A1728" s="11" t="s">
        <v>1215</v>
      </c>
      <c r="B1728" s="10" t="s">
        <v>2408</v>
      </c>
      <c r="C1728" s="10" t="s">
        <v>1739</v>
      </c>
      <c r="D1728" s="10"/>
      <c r="E1728" s="10" t="s">
        <v>433</v>
      </c>
      <c r="F1728" s="10" t="s">
        <v>1828</v>
      </c>
      <c r="G1728" s="10">
        <v>101384298.90000001</v>
      </c>
      <c r="H1728" s="10">
        <v>0</v>
      </c>
      <c r="I1728" s="10">
        <v>0</v>
      </c>
      <c r="J1728" s="10">
        <v>0</v>
      </c>
      <c r="K1728" s="10">
        <f t="shared" si="229"/>
        <v>101384298.90000001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f t="shared" si="223"/>
        <v>101384298.90000001</v>
      </c>
      <c r="W1728" s="29">
        <v>101384298.90000001</v>
      </c>
      <c r="X1728" s="29">
        <f t="shared" si="224"/>
        <v>0</v>
      </c>
      <c r="Y1728" s="29">
        <f t="shared" si="225"/>
        <v>0</v>
      </c>
      <c r="Z1728" s="29">
        <f t="shared" si="226"/>
        <v>101384298.90000001</v>
      </c>
      <c r="AA1728" s="27">
        <v>0</v>
      </c>
      <c r="AB1728" s="29">
        <f t="shared" si="227"/>
        <v>101384298.90000001</v>
      </c>
      <c r="AC1728" s="28">
        <v>0</v>
      </c>
      <c r="AD1728" s="28">
        <v>0</v>
      </c>
      <c r="AE1728" s="28"/>
      <c r="AF1728" s="27">
        <v>0</v>
      </c>
      <c r="AG1728" s="27">
        <f t="shared" si="222"/>
        <v>0</v>
      </c>
      <c r="AH1728" s="27">
        <v>7310</v>
      </c>
      <c r="AI1728" s="29">
        <f t="shared" si="228"/>
        <v>101391608.90000001</v>
      </c>
    </row>
    <row r="1729" spans="1:35" ht="30" x14ac:dyDescent="0.25">
      <c r="A1729" s="11" t="s">
        <v>1215</v>
      </c>
      <c r="B1729" s="10" t="s">
        <v>2408</v>
      </c>
      <c r="C1729" s="10" t="s">
        <v>1739</v>
      </c>
      <c r="D1729" s="10"/>
      <c r="E1729" s="10" t="s">
        <v>1012</v>
      </c>
      <c r="F1729" s="10" t="s">
        <v>1829</v>
      </c>
      <c r="G1729" s="10">
        <v>101350403.8</v>
      </c>
      <c r="H1729" s="10">
        <v>0</v>
      </c>
      <c r="I1729" s="10">
        <v>0</v>
      </c>
      <c r="J1729" s="10">
        <v>0</v>
      </c>
      <c r="K1729" s="10">
        <f t="shared" si="229"/>
        <v>101350403.8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f t="shared" si="223"/>
        <v>101350403.8</v>
      </c>
      <c r="W1729" s="29">
        <v>101350403.8</v>
      </c>
      <c r="X1729" s="29">
        <f t="shared" si="224"/>
        <v>0</v>
      </c>
      <c r="Y1729" s="29">
        <f t="shared" si="225"/>
        <v>0</v>
      </c>
      <c r="Z1729" s="29">
        <f t="shared" si="226"/>
        <v>101350403.8</v>
      </c>
      <c r="AA1729" s="27">
        <v>0</v>
      </c>
      <c r="AB1729" s="29">
        <f t="shared" si="227"/>
        <v>101350403.8</v>
      </c>
      <c r="AC1729" s="28">
        <v>0</v>
      </c>
      <c r="AD1729" s="28">
        <v>0</v>
      </c>
      <c r="AE1729" s="28"/>
      <c r="AF1729" s="27">
        <v>0</v>
      </c>
      <c r="AG1729" s="27">
        <f t="shared" si="222"/>
        <v>0</v>
      </c>
      <c r="AH1729" s="27">
        <v>7353</v>
      </c>
      <c r="AI1729" s="29">
        <f t="shared" si="228"/>
        <v>101357756.8</v>
      </c>
    </row>
    <row r="1730" spans="1:35" ht="30" x14ac:dyDescent="0.25">
      <c r="A1730" s="11" t="s">
        <v>1215</v>
      </c>
      <c r="B1730" s="10" t="s">
        <v>2408</v>
      </c>
      <c r="C1730" s="10" t="s">
        <v>1739</v>
      </c>
      <c r="D1730" s="10"/>
      <c r="E1730" s="10" t="s">
        <v>1013</v>
      </c>
      <c r="F1730" s="10" t="s">
        <v>1830</v>
      </c>
      <c r="G1730" s="10">
        <v>0</v>
      </c>
      <c r="H1730" s="10">
        <v>0</v>
      </c>
      <c r="I1730" s="10">
        <v>0</v>
      </c>
      <c r="J1730" s="10">
        <v>0</v>
      </c>
      <c r="K1730" s="10">
        <f t="shared" si="229"/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f t="shared" si="223"/>
        <v>0</v>
      </c>
      <c r="W1730" s="29">
        <v>0</v>
      </c>
      <c r="X1730" s="29">
        <f t="shared" si="224"/>
        <v>0</v>
      </c>
      <c r="Y1730" s="29">
        <f t="shared" si="225"/>
        <v>0</v>
      </c>
      <c r="Z1730" s="29">
        <f t="shared" si="226"/>
        <v>0</v>
      </c>
      <c r="AA1730" s="27">
        <v>0</v>
      </c>
      <c r="AB1730" s="29">
        <f t="shared" si="227"/>
        <v>0</v>
      </c>
      <c r="AC1730" s="28">
        <v>0</v>
      </c>
      <c r="AD1730" s="28">
        <v>0</v>
      </c>
      <c r="AE1730" s="28"/>
      <c r="AF1730" s="27">
        <v>0</v>
      </c>
      <c r="AG1730" s="27">
        <f t="shared" si="222"/>
        <v>0</v>
      </c>
      <c r="AH1730" s="27">
        <v>0</v>
      </c>
      <c r="AI1730" s="29">
        <f t="shared" si="228"/>
        <v>0</v>
      </c>
    </row>
    <row r="1731" spans="1:35" ht="30" x14ac:dyDescent="0.25">
      <c r="A1731" s="11" t="s">
        <v>1215</v>
      </c>
      <c r="B1731" s="10" t="s">
        <v>2408</v>
      </c>
      <c r="C1731" s="10" t="s">
        <v>1739</v>
      </c>
      <c r="D1731" s="10"/>
      <c r="E1731" s="10" t="s">
        <v>434</v>
      </c>
      <c r="F1731" s="10" t="s">
        <v>1831</v>
      </c>
      <c r="G1731" s="10">
        <v>86554976.730000004</v>
      </c>
      <c r="H1731" s="10">
        <v>0</v>
      </c>
      <c r="I1731" s="10">
        <v>0</v>
      </c>
      <c r="J1731" s="10">
        <v>0</v>
      </c>
      <c r="K1731" s="10">
        <f t="shared" si="229"/>
        <v>86554976.730000004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f t="shared" si="223"/>
        <v>86554976.730000004</v>
      </c>
      <c r="W1731" s="29">
        <v>86554976.730000004</v>
      </c>
      <c r="X1731" s="29">
        <f t="shared" si="224"/>
        <v>0</v>
      </c>
      <c r="Y1731" s="29">
        <f t="shared" si="225"/>
        <v>0</v>
      </c>
      <c r="Z1731" s="29">
        <f t="shared" si="226"/>
        <v>86554976.730000004</v>
      </c>
      <c r="AA1731" s="27">
        <v>0</v>
      </c>
      <c r="AB1731" s="29">
        <f t="shared" si="227"/>
        <v>86554976.730000004</v>
      </c>
      <c r="AC1731" s="28">
        <v>0</v>
      </c>
      <c r="AD1731" s="28">
        <v>0</v>
      </c>
      <c r="AE1731" s="28"/>
      <c r="AF1731" s="27">
        <v>0</v>
      </c>
      <c r="AG1731" s="27">
        <f t="shared" si="222"/>
        <v>0</v>
      </c>
      <c r="AH1731" s="27">
        <v>6890</v>
      </c>
      <c r="AI1731" s="29">
        <f t="shared" si="228"/>
        <v>86561866.730000004</v>
      </c>
    </row>
    <row r="1732" spans="1:35" ht="30" x14ac:dyDescent="0.25">
      <c r="A1732" s="11" t="s">
        <v>1215</v>
      </c>
      <c r="B1732" s="10" t="s">
        <v>2408</v>
      </c>
      <c r="C1732" s="10" t="s">
        <v>1739</v>
      </c>
      <c r="D1732" s="10"/>
      <c r="E1732" s="10" t="s">
        <v>435</v>
      </c>
      <c r="F1732" s="10" t="s">
        <v>1832</v>
      </c>
      <c r="G1732" s="10">
        <v>78823132.810000002</v>
      </c>
      <c r="H1732" s="10">
        <v>0</v>
      </c>
      <c r="I1732" s="10">
        <v>0</v>
      </c>
      <c r="J1732" s="10">
        <v>0</v>
      </c>
      <c r="K1732" s="10">
        <f t="shared" si="229"/>
        <v>78823132.810000002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f t="shared" si="223"/>
        <v>78823132.810000002</v>
      </c>
      <c r="W1732" s="29">
        <v>78823132.810000002</v>
      </c>
      <c r="X1732" s="29">
        <f t="shared" si="224"/>
        <v>0</v>
      </c>
      <c r="Y1732" s="29">
        <f t="shared" si="225"/>
        <v>0</v>
      </c>
      <c r="Z1732" s="29">
        <f t="shared" si="226"/>
        <v>78823132.810000002</v>
      </c>
      <c r="AA1732" s="27">
        <v>0</v>
      </c>
      <c r="AB1732" s="29">
        <f t="shared" si="227"/>
        <v>78823132.810000002</v>
      </c>
      <c r="AC1732" s="28">
        <v>0</v>
      </c>
      <c r="AD1732" s="28">
        <v>0</v>
      </c>
      <c r="AE1732" s="28"/>
      <c r="AF1732" s="27">
        <v>0</v>
      </c>
      <c r="AG1732" s="27">
        <f t="shared" si="222"/>
        <v>0</v>
      </c>
      <c r="AH1732" s="27">
        <v>6158</v>
      </c>
      <c r="AI1732" s="29">
        <f t="shared" si="228"/>
        <v>78829290.810000002</v>
      </c>
    </row>
    <row r="1733" spans="1:35" ht="30" x14ac:dyDescent="0.25">
      <c r="A1733" s="11" t="s">
        <v>1215</v>
      </c>
      <c r="B1733" s="10" t="s">
        <v>2408</v>
      </c>
      <c r="C1733" s="10" t="s">
        <v>1739</v>
      </c>
      <c r="D1733" s="10"/>
      <c r="E1733" s="10" t="s">
        <v>436</v>
      </c>
      <c r="F1733" s="10" t="s">
        <v>1833</v>
      </c>
      <c r="G1733" s="10">
        <v>173888289.80000001</v>
      </c>
      <c r="H1733" s="10">
        <v>0</v>
      </c>
      <c r="I1733" s="10">
        <v>0</v>
      </c>
      <c r="J1733" s="10">
        <v>0</v>
      </c>
      <c r="K1733" s="10">
        <f t="shared" si="229"/>
        <v>173888289.80000001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f t="shared" si="223"/>
        <v>173888289.80000001</v>
      </c>
      <c r="W1733" s="29">
        <v>173888289.80000001</v>
      </c>
      <c r="X1733" s="29">
        <f t="shared" si="224"/>
        <v>0</v>
      </c>
      <c r="Y1733" s="29">
        <f t="shared" si="225"/>
        <v>0</v>
      </c>
      <c r="Z1733" s="29">
        <f t="shared" si="226"/>
        <v>173888289.80000001</v>
      </c>
      <c r="AA1733" s="27">
        <v>0</v>
      </c>
      <c r="AB1733" s="29">
        <f t="shared" si="227"/>
        <v>173888289.80000001</v>
      </c>
      <c r="AC1733" s="28">
        <v>0</v>
      </c>
      <c r="AD1733" s="28">
        <v>0</v>
      </c>
      <c r="AE1733" s="28"/>
      <c r="AF1733" s="27">
        <v>0</v>
      </c>
      <c r="AG1733" s="27">
        <f t="shared" si="222"/>
        <v>0</v>
      </c>
      <c r="AH1733" s="27">
        <v>11529</v>
      </c>
      <c r="AI1733" s="29">
        <f t="shared" si="228"/>
        <v>173899818.80000001</v>
      </c>
    </row>
    <row r="1734" spans="1:35" ht="30" x14ac:dyDescent="0.25">
      <c r="A1734" s="11" t="s">
        <v>1215</v>
      </c>
      <c r="B1734" s="10" t="s">
        <v>2408</v>
      </c>
      <c r="C1734" s="10" t="s">
        <v>1739</v>
      </c>
      <c r="D1734" s="10"/>
      <c r="E1734" s="10" t="s">
        <v>437</v>
      </c>
      <c r="F1734" s="10" t="s">
        <v>1834</v>
      </c>
      <c r="G1734" s="10">
        <v>0</v>
      </c>
      <c r="H1734" s="10">
        <v>0</v>
      </c>
      <c r="I1734" s="10">
        <v>0</v>
      </c>
      <c r="J1734" s="10">
        <v>0</v>
      </c>
      <c r="K1734" s="10">
        <f t="shared" si="229"/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f t="shared" si="223"/>
        <v>0</v>
      </c>
      <c r="W1734" s="29">
        <v>0</v>
      </c>
      <c r="X1734" s="29">
        <f t="shared" si="224"/>
        <v>0</v>
      </c>
      <c r="Y1734" s="29">
        <f t="shared" si="225"/>
        <v>0</v>
      </c>
      <c r="Z1734" s="29">
        <f t="shared" si="226"/>
        <v>0</v>
      </c>
      <c r="AA1734" s="27">
        <v>0</v>
      </c>
      <c r="AB1734" s="29">
        <f t="shared" si="227"/>
        <v>0</v>
      </c>
      <c r="AC1734" s="28">
        <v>0</v>
      </c>
      <c r="AD1734" s="28">
        <v>0</v>
      </c>
      <c r="AE1734" s="28"/>
      <c r="AF1734" s="27">
        <v>0</v>
      </c>
      <c r="AG1734" s="27">
        <f t="shared" si="222"/>
        <v>0</v>
      </c>
      <c r="AH1734" s="27">
        <v>0</v>
      </c>
      <c r="AI1734" s="29">
        <f t="shared" si="228"/>
        <v>0</v>
      </c>
    </row>
    <row r="1735" spans="1:35" ht="30" x14ac:dyDescent="0.25">
      <c r="A1735" s="11" t="s">
        <v>1215</v>
      </c>
      <c r="B1735" s="10" t="s">
        <v>2408</v>
      </c>
      <c r="C1735" s="10" t="s">
        <v>1739</v>
      </c>
      <c r="D1735" s="10"/>
      <c r="E1735" s="10" t="s">
        <v>438</v>
      </c>
      <c r="F1735" s="10" t="s">
        <v>1835</v>
      </c>
      <c r="G1735" s="10">
        <v>147738170.13999999</v>
      </c>
      <c r="H1735" s="10">
        <v>0</v>
      </c>
      <c r="I1735" s="10">
        <v>0</v>
      </c>
      <c r="J1735" s="10">
        <v>0</v>
      </c>
      <c r="K1735" s="10">
        <f t="shared" si="229"/>
        <v>147738170.13999999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f t="shared" si="223"/>
        <v>147738170.13999999</v>
      </c>
      <c r="W1735" s="29">
        <v>147738170.13999999</v>
      </c>
      <c r="X1735" s="29">
        <f t="shared" si="224"/>
        <v>0</v>
      </c>
      <c r="Y1735" s="29">
        <f t="shared" si="225"/>
        <v>0</v>
      </c>
      <c r="Z1735" s="29">
        <f t="shared" si="226"/>
        <v>147738170.13999999</v>
      </c>
      <c r="AA1735" s="27">
        <v>0</v>
      </c>
      <c r="AB1735" s="29">
        <f t="shared" si="227"/>
        <v>147738170.13999999</v>
      </c>
      <c r="AC1735" s="28">
        <v>0</v>
      </c>
      <c r="AD1735" s="28">
        <v>0</v>
      </c>
      <c r="AE1735" s="28"/>
      <c r="AF1735" s="27">
        <v>0</v>
      </c>
      <c r="AG1735" s="27">
        <f t="shared" si="222"/>
        <v>0</v>
      </c>
      <c r="AH1735" s="27">
        <v>11467</v>
      </c>
      <c r="AI1735" s="29">
        <f t="shared" si="228"/>
        <v>147749637.13999999</v>
      </c>
    </row>
    <row r="1736" spans="1:35" ht="30" x14ac:dyDescent="0.25">
      <c r="A1736" s="11" t="s">
        <v>1215</v>
      </c>
      <c r="B1736" s="10" t="s">
        <v>2408</v>
      </c>
      <c r="C1736" s="10" t="s">
        <v>1739</v>
      </c>
      <c r="D1736" s="10"/>
      <c r="E1736" s="10" t="s">
        <v>439</v>
      </c>
      <c r="F1736" s="10" t="s">
        <v>1836</v>
      </c>
      <c r="G1736" s="10">
        <v>160973314.25999999</v>
      </c>
      <c r="H1736" s="10">
        <v>0</v>
      </c>
      <c r="I1736" s="10">
        <v>0</v>
      </c>
      <c r="J1736" s="10">
        <v>0</v>
      </c>
      <c r="K1736" s="10">
        <f t="shared" si="229"/>
        <v>160973314.25999999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f t="shared" si="223"/>
        <v>160973314.25999999</v>
      </c>
      <c r="W1736" s="29">
        <v>160973314.25999999</v>
      </c>
      <c r="X1736" s="29">
        <f t="shared" si="224"/>
        <v>0</v>
      </c>
      <c r="Y1736" s="29">
        <f t="shared" si="225"/>
        <v>0</v>
      </c>
      <c r="Z1736" s="29">
        <f t="shared" si="226"/>
        <v>160973314.25999999</v>
      </c>
      <c r="AA1736" s="27">
        <v>0</v>
      </c>
      <c r="AB1736" s="29">
        <f t="shared" si="227"/>
        <v>160973314.25999999</v>
      </c>
      <c r="AC1736" s="28">
        <v>0</v>
      </c>
      <c r="AD1736" s="28">
        <v>0</v>
      </c>
      <c r="AE1736" s="28"/>
      <c r="AF1736" s="27">
        <v>0</v>
      </c>
      <c r="AG1736" s="27">
        <f t="shared" si="222"/>
        <v>0</v>
      </c>
      <c r="AH1736" s="27">
        <v>12458</v>
      </c>
      <c r="AI1736" s="29">
        <f t="shared" si="228"/>
        <v>160985772.25999999</v>
      </c>
    </row>
    <row r="1737" spans="1:35" ht="30" x14ac:dyDescent="0.25">
      <c r="A1737" s="11" t="s">
        <v>1215</v>
      </c>
      <c r="B1737" s="10" t="s">
        <v>2408</v>
      </c>
      <c r="C1737" s="10" t="s">
        <v>1739</v>
      </c>
      <c r="D1737" s="10"/>
      <c r="E1737" s="10" t="s">
        <v>440</v>
      </c>
      <c r="F1737" s="10" t="s">
        <v>1837</v>
      </c>
      <c r="G1737" s="10">
        <v>126663552.87</v>
      </c>
      <c r="H1737" s="10">
        <v>0</v>
      </c>
      <c r="I1737" s="10">
        <v>0</v>
      </c>
      <c r="J1737" s="10">
        <v>0</v>
      </c>
      <c r="K1737" s="10">
        <f t="shared" si="229"/>
        <v>126663552.87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f t="shared" si="223"/>
        <v>126663552.87</v>
      </c>
      <c r="W1737" s="29">
        <v>126663552.87</v>
      </c>
      <c r="X1737" s="29">
        <f t="shared" si="224"/>
        <v>0</v>
      </c>
      <c r="Y1737" s="29">
        <f t="shared" si="225"/>
        <v>0</v>
      </c>
      <c r="Z1737" s="29">
        <f t="shared" si="226"/>
        <v>126663552.87</v>
      </c>
      <c r="AA1737" s="27">
        <v>0</v>
      </c>
      <c r="AB1737" s="29">
        <f t="shared" si="227"/>
        <v>126663552.87</v>
      </c>
      <c r="AC1737" s="28">
        <v>0</v>
      </c>
      <c r="AD1737" s="28">
        <v>0</v>
      </c>
      <c r="AE1737" s="28"/>
      <c r="AF1737" s="27">
        <v>0</v>
      </c>
      <c r="AG1737" s="27">
        <f t="shared" si="222"/>
        <v>0</v>
      </c>
      <c r="AH1737" s="27">
        <v>9884</v>
      </c>
      <c r="AI1737" s="29">
        <f t="shared" si="228"/>
        <v>126673436.87</v>
      </c>
    </row>
    <row r="1738" spans="1:35" ht="30" x14ac:dyDescent="0.25">
      <c r="A1738" s="11" t="s">
        <v>1215</v>
      </c>
      <c r="B1738" s="10" t="s">
        <v>2408</v>
      </c>
      <c r="C1738" s="10" t="s">
        <v>1739</v>
      </c>
      <c r="D1738" s="10"/>
      <c r="E1738" s="10" t="s">
        <v>441</v>
      </c>
      <c r="F1738" s="10" t="s">
        <v>1838</v>
      </c>
      <c r="G1738" s="10">
        <v>224493388.90000001</v>
      </c>
      <c r="H1738" s="10">
        <v>0</v>
      </c>
      <c r="I1738" s="10">
        <v>0</v>
      </c>
      <c r="J1738" s="10">
        <v>0</v>
      </c>
      <c r="K1738" s="10">
        <f t="shared" si="229"/>
        <v>224493388.90000001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f t="shared" si="223"/>
        <v>224493388.90000001</v>
      </c>
      <c r="W1738" s="29">
        <v>224493388.90000001</v>
      </c>
      <c r="X1738" s="29">
        <f t="shared" si="224"/>
        <v>0</v>
      </c>
      <c r="Y1738" s="29">
        <f t="shared" si="225"/>
        <v>0</v>
      </c>
      <c r="Z1738" s="29">
        <f t="shared" si="226"/>
        <v>224493388.90000001</v>
      </c>
      <c r="AA1738" s="27">
        <v>0</v>
      </c>
      <c r="AB1738" s="29">
        <f t="shared" si="227"/>
        <v>224493388.90000001</v>
      </c>
      <c r="AC1738" s="28">
        <v>0</v>
      </c>
      <c r="AD1738" s="28">
        <v>0</v>
      </c>
      <c r="AE1738" s="28"/>
      <c r="AF1738" s="27">
        <v>0</v>
      </c>
      <c r="AG1738" s="27">
        <f t="shared" ref="AG1738:AG1801" si="230">SUM(AC1738:AF1738)</f>
        <v>0</v>
      </c>
      <c r="AH1738" s="27">
        <v>11112</v>
      </c>
      <c r="AI1738" s="29">
        <f t="shared" si="228"/>
        <v>224504500.90000001</v>
      </c>
    </row>
    <row r="1739" spans="1:35" ht="30" x14ac:dyDescent="0.25">
      <c r="A1739" s="11" t="s">
        <v>1215</v>
      </c>
      <c r="B1739" s="10" t="s">
        <v>2408</v>
      </c>
      <c r="C1739" s="10" t="s">
        <v>1739</v>
      </c>
      <c r="D1739" s="10"/>
      <c r="E1739" s="10" t="s">
        <v>442</v>
      </c>
      <c r="F1739" s="10" t="s">
        <v>1839</v>
      </c>
      <c r="G1739" s="10">
        <v>110910461.69</v>
      </c>
      <c r="H1739" s="10">
        <v>0</v>
      </c>
      <c r="I1739" s="10">
        <v>0</v>
      </c>
      <c r="J1739" s="10">
        <v>0</v>
      </c>
      <c r="K1739" s="10">
        <f t="shared" si="229"/>
        <v>110910461.69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f t="shared" si="223"/>
        <v>110910461.69</v>
      </c>
      <c r="W1739" s="29">
        <v>110910461.69</v>
      </c>
      <c r="X1739" s="29">
        <f t="shared" si="224"/>
        <v>0</v>
      </c>
      <c r="Y1739" s="29">
        <f t="shared" si="225"/>
        <v>0</v>
      </c>
      <c r="Z1739" s="29">
        <f t="shared" si="226"/>
        <v>110910461.69</v>
      </c>
      <c r="AA1739" s="27">
        <v>0</v>
      </c>
      <c r="AB1739" s="29">
        <f t="shared" si="227"/>
        <v>110910461.69</v>
      </c>
      <c r="AC1739" s="28">
        <v>0</v>
      </c>
      <c r="AD1739" s="28">
        <v>0</v>
      </c>
      <c r="AE1739" s="28"/>
      <c r="AF1739" s="27">
        <v>0</v>
      </c>
      <c r="AG1739" s="27">
        <f t="shared" si="230"/>
        <v>0</v>
      </c>
      <c r="AH1739" s="27">
        <v>8661</v>
      </c>
      <c r="AI1739" s="29">
        <f t="shared" si="228"/>
        <v>110919122.69</v>
      </c>
    </row>
    <row r="1740" spans="1:35" ht="30" x14ac:dyDescent="0.25">
      <c r="A1740" s="11" t="s">
        <v>1215</v>
      </c>
      <c r="B1740" s="10" t="s">
        <v>2408</v>
      </c>
      <c r="C1740" s="10" t="s">
        <v>1739</v>
      </c>
      <c r="D1740" s="10"/>
      <c r="E1740" s="10" t="s">
        <v>443</v>
      </c>
      <c r="F1740" s="10" t="s">
        <v>1840</v>
      </c>
      <c r="G1740" s="10">
        <v>111552184.23999999</v>
      </c>
      <c r="H1740" s="10">
        <v>0</v>
      </c>
      <c r="I1740" s="10">
        <v>0</v>
      </c>
      <c r="J1740" s="10">
        <v>0</v>
      </c>
      <c r="K1740" s="10">
        <f t="shared" si="229"/>
        <v>111552184.23999999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f t="shared" si="223"/>
        <v>111552184.23999999</v>
      </c>
      <c r="W1740" s="29">
        <v>111552184.23999999</v>
      </c>
      <c r="X1740" s="29">
        <f t="shared" si="224"/>
        <v>0</v>
      </c>
      <c r="Y1740" s="29">
        <f t="shared" si="225"/>
        <v>0</v>
      </c>
      <c r="Z1740" s="29">
        <f t="shared" si="226"/>
        <v>111552184.23999999</v>
      </c>
      <c r="AA1740" s="27">
        <v>0</v>
      </c>
      <c r="AB1740" s="29">
        <f t="shared" si="227"/>
        <v>111552184.23999999</v>
      </c>
      <c r="AC1740" s="28">
        <v>0</v>
      </c>
      <c r="AD1740" s="28">
        <v>0</v>
      </c>
      <c r="AE1740" s="28"/>
      <c r="AF1740" s="27">
        <v>0</v>
      </c>
      <c r="AG1740" s="27">
        <f t="shared" si="230"/>
        <v>0</v>
      </c>
      <c r="AH1740" s="27">
        <v>8717</v>
      </c>
      <c r="AI1740" s="29">
        <f t="shared" si="228"/>
        <v>111560901.23999999</v>
      </c>
    </row>
    <row r="1741" spans="1:35" ht="30" x14ac:dyDescent="0.25">
      <c r="A1741" s="11" t="s">
        <v>1215</v>
      </c>
      <c r="B1741" s="10" t="s">
        <v>2408</v>
      </c>
      <c r="C1741" s="10" t="s">
        <v>1739</v>
      </c>
      <c r="D1741" s="10"/>
      <c r="E1741" s="10" t="s">
        <v>1014</v>
      </c>
      <c r="F1741" s="10" t="s">
        <v>1841</v>
      </c>
      <c r="G1741" s="10">
        <v>160381765.13</v>
      </c>
      <c r="H1741" s="10">
        <v>0</v>
      </c>
      <c r="I1741" s="10">
        <v>0</v>
      </c>
      <c r="J1741" s="10">
        <v>0</v>
      </c>
      <c r="K1741" s="10">
        <f t="shared" si="229"/>
        <v>160381765.13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f t="shared" si="223"/>
        <v>160381765.13</v>
      </c>
      <c r="W1741" s="29">
        <v>160381765.13</v>
      </c>
      <c r="X1741" s="29">
        <f t="shared" si="224"/>
        <v>0</v>
      </c>
      <c r="Y1741" s="29">
        <f t="shared" si="225"/>
        <v>0</v>
      </c>
      <c r="Z1741" s="29">
        <f t="shared" si="226"/>
        <v>160381765.13</v>
      </c>
      <c r="AA1741" s="27">
        <v>0</v>
      </c>
      <c r="AB1741" s="29">
        <f t="shared" si="227"/>
        <v>160381765.13</v>
      </c>
      <c r="AC1741" s="28">
        <v>0</v>
      </c>
      <c r="AD1741" s="28">
        <v>0</v>
      </c>
      <c r="AE1741" s="28"/>
      <c r="AF1741" s="27">
        <v>0</v>
      </c>
      <c r="AG1741" s="27">
        <f t="shared" si="230"/>
        <v>0</v>
      </c>
      <c r="AH1741" s="27">
        <v>12485</v>
      </c>
      <c r="AI1741" s="29">
        <f t="shared" si="228"/>
        <v>160394250.13</v>
      </c>
    </row>
    <row r="1742" spans="1:35" ht="30" x14ac:dyDescent="0.25">
      <c r="A1742" s="11" t="s">
        <v>1215</v>
      </c>
      <c r="B1742" s="10" t="s">
        <v>2408</v>
      </c>
      <c r="C1742" s="10" t="s">
        <v>1739</v>
      </c>
      <c r="D1742" s="10"/>
      <c r="E1742" s="10" t="s">
        <v>1015</v>
      </c>
      <c r="F1742" s="10" t="s">
        <v>1842</v>
      </c>
      <c r="G1742" s="10">
        <v>90255661.75</v>
      </c>
      <c r="H1742" s="10">
        <v>0</v>
      </c>
      <c r="I1742" s="10">
        <v>0</v>
      </c>
      <c r="J1742" s="10">
        <v>0</v>
      </c>
      <c r="K1742" s="10">
        <f t="shared" si="229"/>
        <v>90255661.75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f t="shared" si="223"/>
        <v>90255661.75</v>
      </c>
      <c r="W1742" s="29">
        <v>90255661.75</v>
      </c>
      <c r="X1742" s="29">
        <f t="shared" si="224"/>
        <v>0</v>
      </c>
      <c r="Y1742" s="29">
        <f t="shared" si="225"/>
        <v>0</v>
      </c>
      <c r="Z1742" s="29">
        <f t="shared" si="226"/>
        <v>90255661.75</v>
      </c>
      <c r="AA1742" s="27">
        <v>0</v>
      </c>
      <c r="AB1742" s="29">
        <f t="shared" si="227"/>
        <v>90255661.75</v>
      </c>
      <c r="AC1742" s="28">
        <v>0</v>
      </c>
      <c r="AD1742" s="28">
        <v>0</v>
      </c>
      <c r="AE1742" s="28"/>
      <c r="AF1742" s="27">
        <v>0</v>
      </c>
      <c r="AG1742" s="27">
        <f t="shared" si="230"/>
        <v>0</v>
      </c>
      <c r="AH1742" s="27">
        <v>7142</v>
      </c>
      <c r="AI1742" s="29">
        <f t="shared" si="228"/>
        <v>90262803.75</v>
      </c>
    </row>
    <row r="1743" spans="1:35" ht="30" x14ac:dyDescent="0.25">
      <c r="A1743" s="11" t="s">
        <v>1215</v>
      </c>
      <c r="B1743" s="10" t="s">
        <v>2408</v>
      </c>
      <c r="C1743" s="10" t="s">
        <v>1739</v>
      </c>
      <c r="D1743" s="10"/>
      <c r="E1743" s="10" t="s">
        <v>1016</v>
      </c>
      <c r="F1743" s="10" t="s">
        <v>1843</v>
      </c>
      <c r="G1743" s="10">
        <v>59021635.159999996</v>
      </c>
      <c r="H1743" s="10">
        <v>0</v>
      </c>
      <c r="I1743" s="10">
        <v>0</v>
      </c>
      <c r="J1743" s="10">
        <v>0</v>
      </c>
      <c r="K1743" s="10">
        <f t="shared" si="229"/>
        <v>59021635.159999996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f t="shared" si="223"/>
        <v>59021635.159999996</v>
      </c>
      <c r="W1743" s="29">
        <v>59021635.159999996</v>
      </c>
      <c r="X1743" s="29">
        <f t="shared" si="224"/>
        <v>0</v>
      </c>
      <c r="Y1743" s="29">
        <f t="shared" si="225"/>
        <v>0</v>
      </c>
      <c r="Z1743" s="29">
        <f t="shared" si="226"/>
        <v>59021635.159999996</v>
      </c>
      <c r="AA1743" s="27">
        <v>0</v>
      </c>
      <c r="AB1743" s="29">
        <f t="shared" si="227"/>
        <v>59021635.159999996</v>
      </c>
      <c r="AC1743" s="28">
        <v>0</v>
      </c>
      <c r="AD1743" s="28">
        <v>0</v>
      </c>
      <c r="AE1743" s="28"/>
      <c r="AF1743" s="27">
        <v>0</v>
      </c>
      <c r="AG1743" s="27">
        <f t="shared" si="230"/>
        <v>0</v>
      </c>
      <c r="AH1743" s="27">
        <v>4525</v>
      </c>
      <c r="AI1743" s="29">
        <f t="shared" si="228"/>
        <v>59026160.159999996</v>
      </c>
    </row>
    <row r="1744" spans="1:35" ht="30" x14ac:dyDescent="0.25">
      <c r="A1744" s="11" t="s">
        <v>1215</v>
      </c>
      <c r="B1744" s="10" t="s">
        <v>2408</v>
      </c>
      <c r="C1744" s="10" t="s">
        <v>1739</v>
      </c>
      <c r="D1744" s="10"/>
      <c r="E1744" s="10" t="s">
        <v>444</v>
      </c>
      <c r="F1744" s="10" t="s">
        <v>1844</v>
      </c>
      <c r="G1744" s="10">
        <v>167825873.40000001</v>
      </c>
      <c r="H1744" s="10">
        <v>0</v>
      </c>
      <c r="I1744" s="10">
        <v>0</v>
      </c>
      <c r="J1744" s="10">
        <v>0</v>
      </c>
      <c r="K1744" s="10">
        <f t="shared" si="229"/>
        <v>167825873.40000001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f t="shared" si="223"/>
        <v>167825873.40000001</v>
      </c>
      <c r="W1744" s="29">
        <v>167825873.40000001</v>
      </c>
      <c r="X1744" s="29">
        <f t="shared" si="224"/>
        <v>0</v>
      </c>
      <c r="Y1744" s="29">
        <f t="shared" si="225"/>
        <v>0</v>
      </c>
      <c r="Z1744" s="29">
        <f t="shared" si="226"/>
        <v>167825873.40000001</v>
      </c>
      <c r="AA1744" s="27">
        <v>0</v>
      </c>
      <c r="AB1744" s="29">
        <f t="shared" si="227"/>
        <v>167825873.40000001</v>
      </c>
      <c r="AC1744" s="28">
        <v>0</v>
      </c>
      <c r="AD1744" s="28">
        <v>0</v>
      </c>
      <c r="AE1744" s="28"/>
      <c r="AF1744" s="27">
        <v>0</v>
      </c>
      <c r="AG1744" s="27">
        <f t="shared" si="230"/>
        <v>0</v>
      </c>
      <c r="AH1744" s="27">
        <v>10377</v>
      </c>
      <c r="AI1744" s="29">
        <f t="shared" si="228"/>
        <v>167836250.40000001</v>
      </c>
    </row>
    <row r="1745" spans="1:35" ht="30" x14ac:dyDescent="0.25">
      <c r="A1745" s="11" t="s">
        <v>1215</v>
      </c>
      <c r="B1745" s="10" t="s">
        <v>2408</v>
      </c>
      <c r="C1745" s="10" t="s">
        <v>1739</v>
      </c>
      <c r="D1745" s="10"/>
      <c r="E1745" s="10" t="s">
        <v>445</v>
      </c>
      <c r="F1745" s="10" t="s">
        <v>1845</v>
      </c>
      <c r="G1745" s="10">
        <v>174285270.30000001</v>
      </c>
      <c r="H1745" s="10">
        <v>0</v>
      </c>
      <c r="I1745" s="10">
        <v>0</v>
      </c>
      <c r="J1745" s="10">
        <v>0</v>
      </c>
      <c r="K1745" s="10">
        <f t="shared" si="229"/>
        <v>174285270.30000001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f t="shared" si="223"/>
        <v>174285270.30000001</v>
      </c>
      <c r="W1745" s="29">
        <v>174285270.30000001</v>
      </c>
      <c r="X1745" s="29">
        <f t="shared" si="224"/>
        <v>0</v>
      </c>
      <c r="Y1745" s="29">
        <f t="shared" si="225"/>
        <v>0</v>
      </c>
      <c r="Z1745" s="29">
        <f t="shared" si="226"/>
        <v>174285270.30000001</v>
      </c>
      <c r="AA1745" s="27">
        <v>0</v>
      </c>
      <c r="AB1745" s="29">
        <f t="shared" si="227"/>
        <v>174285270.30000001</v>
      </c>
      <c r="AC1745" s="28">
        <v>0</v>
      </c>
      <c r="AD1745" s="28">
        <v>0</v>
      </c>
      <c r="AE1745" s="28"/>
      <c r="AF1745" s="27">
        <v>0</v>
      </c>
      <c r="AG1745" s="27">
        <f t="shared" si="230"/>
        <v>0</v>
      </c>
      <c r="AH1745" s="27">
        <v>12181</v>
      </c>
      <c r="AI1745" s="29">
        <f t="shared" si="228"/>
        <v>174297451.30000001</v>
      </c>
    </row>
    <row r="1746" spans="1:35" ht="30" x14ac:dyDescent="0.25">
      <c r="A1746" s="11" t="s">
        <v>1215</v>
      </c>
      <c r="B1746" s="10" t="s">
        <v>2408</v>
      </c>
      <c r="C1746" s="10" t="s">
        <v>1739</v>
      </c>
      <c r="D1746" s="10"/>
      <c r="E1746" s="10" t="s">
        <v>1017</v>
      </c>
      <c r="F1746" s="10" t="s">
        <v>1846</v>
      </c>
      <c r="G1746" s="10">
        <v>160040018.44999999</v>
      </c>
      <c r="H1746" s="10">
        <v>0</v>
      </c>
      <c r="I1746" s="10">
        <v>0</v>
      </c>
      <c r="J1746" s="10">
        <v>0</v>
      </c>
      <c r="K1746" s="10">
        <f t="shared" si="229"/>
        <v>160040018.44999999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f t="shared" si="223"/>
        <v>160040018.44999999</v>
      </c>
      <c r="W1746" s="29">
        <v>160040018.44999999</v>
      </c>
      <c r="X1746" s="29">
        <f t="shared" si="224"/>
        <v>0</v>
      </c>
      <c r="Y1746" s="29">
        <f t="shared" si="225"/>
        <v>0</v>
      </c>
      <c r="Z1746" s="29">
        <f t="shared" si="226"/>
        <v>160040018.44999999</v>
      </c>
      <c r="AA1746" s="27">
        <v>0</v>
      </c>
      <c r="AB1746" s="29">
        <f t="shared" si="227"/>
        <v>160040018.44999999</v>
      </c>
      <c r="AC1746" s="28">
        <v>0</v>
      </c>
      <c r="AD1746" s="28">
        <v>0</v>
      </c>
      <c r="AE1746" s="28"/>
      <c r="AF1746" s="27">
        <v>0</v>
      </c>
      <c r="AG1746" s="27">
        <f t="shared" si="230"/>
        <v>0</v>
      </c>
      <c r="AH1746" s="27">
        <v>12577</v>
      </c>
      <c r="AI1746" s="29">
        <f t="shared" si="228"/>
        <v>160052595.44999999</v>
      </c>
    </row>
    <row r="1747" spans="1:35" ht="30" x14ac:dyDescent="0.25">
      <c r="A1747" s="11" t="s">
        <v>1215</v>
      </c>
      <c r="B1747" s="10" t="s">
        <v>2408</v>
      </c>
      <c r="C1747" s="10" t="s">
        <v>1739</v>
      </c>
      <c r="D1747" s="10"/>
      <c r="E1747" s="10" t="s">
        <v>1018</v>
      </c>
      <c r="F1747" s="10" t="s">
        <v>1847</v>
      </c>
      <c r="G1747" s="10">
        <v>287584983.12</v>
      </c>
      <c r="H1747" s="10">
        <v>0</v>
      </c>
      <c r="I1747" s="10">
        <v>0</v>
      </c>
      <c r="J1747" s="10">
        <v>0</v>
      </c>
      <c r="K1747" s="10">
        <f t="shared" si="229"/>
        <v>287584983.12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f t="shared" si="223"/>
        <v>287584983.12</v>
      </c>
      <c r="W1747" s="29">
        <v>287584983.12</v>
      </c>
      <c r="X1747" s="29">
        <f t="shared" si="224"/>
        <v>0</v>
      </c>
      <c r="Y1747" s="29">
        <f t="shared" si="225"/>
        <v>0</v>
      </c>
      <c r="Z1747" s="29">
        <f t="shared" si="226"/>
        <v>287584983.12</v>
      </c>
      <c r="AA1747" s="27">
        <v>0</v>
      </c>
      <c r="AB1747" s="29">
        <f t="shared" si="227"/>
        <v>287584983.12</v>
      </c>
      <c r="AC1747" s="28">
        <v>0</v>
      </c>
      <c r="AD1747" s="28">
        <v>0</v>
      </c>
      <c r="AE1747" s="28"/>
      <c r="AF1747" s="27">
        <v>0</v>
      </c>
      <c r="AG1747" s="27">
        <f t="shared" si="230"/>
        <v>0</v>
      </c>
      <c r="AH1747" s="27">
        <v>22337</v>
      </c>
      <c r="AI1747" s="29">
        <f t="shared" si="228"/>
        <v>287607320.12</v>
      </c>
    </row>
    <row r="1748" spans="1:35" ht="30" x14ac:dyDescent="0.25">
      <c r="A1748" s="11" t="s">
        <v>1215</v>
      </c>
      <c r="B1748" s="10" t="s">
        <v>2408</v>
      </c>
      <c r="C1748" s="10" t="s">
        <v>1739</v>
      </c>
      <c r="D1748" s="10"/>
      <c r="E1748" s="10" t="s">
        <v>1019</v>
      </c>
      <c r="F1748" s="10" t="s">
        <v>1848</v>
      </c>
      <c r="G1748" s="10">
        <v>82725288.700000003</v>
      </c>
      <c r="H1748" s="10">
        <v>0</v>
      </c>
      <c r="I1748" s="10">
        <v>0</v>
      </c>
      <c r="J1748" s="10">
        <v>0</v>
      </c>
      <c r="K1748" s="10">
        <f t="shared" si="229"/>
        <v>82725288.700000003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f t="shared" si="223"/>
        <v>82725288.700000003</v>
      </c>
      <c r="W1748" s="29">
        <v>82725288.700000003</v>
      </c>
      <c r="X1748" s="29">
        <f t="shared" si="224"/>
        <v>0</v>
      </c>
      <c r="Y1748" s="29">
        <f t="shared" si="225"/>
        <v>0</v>
      </c>
      <c r="Z1748" s="29">
        <f t="shared" si="226"/>
        <v>82725288.700000003</v>
      </c>
      <c r="AA1748" s="27">
        <v>0</v>
      </c>
      <c r="AB1748" s="29">
        <f t="shared" si="227"/>
        <v>82725288.700000003</v>
      </c>
      <c r="AC1748" s="28">
        <v>0</v>
      </c>
      <c r="AD1748" s="28">
        <v>0</v>
      </c>
      <c r="AE1748" s="28"/>
      <c r="AF1748" s="27">
        <v>0</v>
      </c>
      <c r="AG1748" s="27">
        <f t="shared" si="230"/>
        <v>0</v>
      </c>
      <c r="AH1748" s="27">
        <v>5717</v>
      </c>
      <c r="AI1748" s="29">
        <f t="shared" si="228"/>
        <v>82731005.700000003</v>
      </c>
    </row>
    <row r="1749" spans="1:35" ht="30" x14ac:dyDescent="0.25">
      <c r="A1749" s="11" t="s">
        <v>1215</v>
      </c>
      <c r="B1749" s="10" t="s">
        <v>2408</v>
      </c>
      <c r="C1749" s="10" t="s">
        <v>1739</v>
      </c>
      <c r="D1749" s="10"/>
      <c r="E1749" s="10" t="s">
        <v>446</v>
      </c>
      <c r="F1749" s="10" t="s">
        <v>1849</v>
      </c>
      <c r="G1749" s="10">
        <v>0</v>
      </c>
      <c r="H1749" s="10">
        <v>0</v>
      </c>
      <c r="I1749" s="10">
        <v>0</v>
      </c>
      <c r="J1749" s="10">
        <v>0</v>
      </c>
      <c r="K1749" s="10">
        <f t="shared" si="229"/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f t="shared" si="223"/>
        <v>0</v>
      </c>
      <c r="W1749" s="29">
        <v>0</v>
      </c>
      <c r="X1749" s="29">
        <f t="shared" si="224"/>
        <v>0</v>
      </c>
      <c r="Y1749" s="29">
        <f t="shared" si="225"/>
        <v>0</v>
      </c>
      <c r="Z1749" s="29">
        <f t="shared" si="226"/>
        <v>0</v>
      </c>
      <c r="AA1749" s="27">
        <v>0</v>
      </c>
      <c r="AB1749" s="29">
        <f t="shared" si="227"/>
        <v>0</v>
      </c>
      <c r="AC1749" s="28">
        <v>0</v>
      </c>
      <c r="AD1749" s="28">
        <v>0</v>
      </c>
      <c r="AE1749" s="28"/>
      <c r="AF1749" s="27">
        <v>0</v>
      </c>
      <c r="AG1749" s="27">
        <f t="shared" si="230"/>
        <v>0</v>
      </c>
      <c r="AH1749" s="27">
        <v>0</v>
      </c>
      <c r="AI1749" s="29">
        <f t="shared" si="228"/>
        <v>0</v>
      </c>
    </row>
    <row r="1750" spans="1:35" ht="30" x14ac:dyDescent="0.25">
      <c r="A1750" s="11" t="s">
        <v>1215</v>
      </c>
      <c r="B1750" s="10" t="s">
        <v>2410</v>
      </c>
      <c r="C1750" s="10" t="s">
        <v>1850</v>
      </c>
      <c r="D1750" s="10"/>
      <c r="E1750" s="10" t="s">
        <v>448</v>
      </c>
      <c r="F1750" s="10" t="s">
        <v>1850</v>
      </c>
      <c r="G1750" s="10">
        <v>0</v>
      </c>
      <c r="H1750" s="10">
        <v>0</v>
      </c>
      <c r="I1750" s="10">
        <v>0</v>
      </c>
      <c r="J1750" s="10">
        <v>0</v>
      </c>
      <c r="K1750" s="10">
        <f t="shared" si="229"/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f t="shared" si="223"/>
        <v>0</v>
      </c>
      <c r="W1750" s="29">
        <v>0</v>
      </c>
      <c r="X1750" s="29">
        <f t="shared" si="224"/>
        <v>0</v>
      </c>
      <c r="Y1750" s="29">
        <f t="shared" si="225"/>
        <v>0</v>
      </c>
      <c r="Z1750" s="29">
        <f t="shared" si="226"/>
        <v>0</v>
      </c>
      <c r="AA1750" s="27">
        <v>0</v>
      </c>
      <c r="AB1750" s="29">
        <f t="shared" si="227"/>
        <v>0</v>
      </c>
      <c r="AC1750" s="28">
        <v>0</v>
      </c>
      <c r="AD1750" s="28">
        <v>0</v>
      </c>
      <c r="AE1750" s="28"/>
      <c r="AF1750" s="27">
        <v>0</v>
      </c>
      <c r="AG1750" s="27">
        <f t="shared" si="230"/>
        <v>0</v>
      </c>
      <c r="AH1750" s="27">
        <v>0</v>
      </c>
      <c r="AI1750" s="29">
        <f t="shared" si="228"/>
        <v>0</v>
      </c>
    </row>
    <row r="1751" spans="1:35" ht="30" x14ac:dyDescent="0.25">
      <c r="A1751" s="11" t="s">
        <v>1215</v>
      </c>
      <c r="B1751" s="10" t="s">
        <v>2410</v>
      </c>
      <c r="C1751" s="10" t="s">
        <v>1850</v>
      </c>
      <c r="D1751" s="10"/>
      <c r="E1751" s="10" t="s">
        <v>449</v>
      </c>
      <c r="F1751" s="10" t="s">
        <v>1851</v>
      </c>
      <c r="G1751" s="10">
        <v>1136980227.4000001</v>
      </c>
      <c r="H1751" s="10">
        <v>0</v>
      </c>
      <c r="I1751" s="10">
        <v>0</v>
      </c>
      <c r="J1751" s="10">
        <v>0</v>
      </c>
      <c r="K1751" s="10">
        <f t="shared" si="229"/>
        <v>1136980227.4000001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f t="shared" si="223"/>
        <v>1136980227.4000001</v>
      </c>
      <c r="W1751" s="29">
        <v>1136980227.4000001</v>
      </c>
      <c r="X1751" s="29">
        <f t="shared" si="224"/>
        <v>0</v>
      </c>
      <c r="Y1751" s="29">
        <f t="shared" si="225"/>
        <v>0</v>
      </c>
      <c r="Z1751" s="29">
        <f t="shared" si="226"/>
        <v>1136980227.4000001</v>
      </c>
      <c r="AA1751" s="27">
        <v>0</v>
      </c>
      <c r="AB1751" s="29">
        <f t="shared" si="227"/>
        <v>1136980227.4000001</v>
      </c>
      <c r="AC1751" s="28">
        <v>0</v>
      </c>
      <c r="AD1751" s="28">
        <v>0</v>
      </c>
      <c r="AE1751" s="28"/>
      <c r="AF1751" s="27">
        <v>0</v>
      </c>
      <c r="AG1751" s="27">
        <f t="shared" si="230"/>
        <v>0</v>
      </c>
      <c r="AH1751" s="27">
        <v>78365</v>
      </c>
      <c r="AI1751" s="29">
        <f t="shared" si="228"/>
        <v>1137058592.4000001</v>
      </c>
    </row>
    <row r="1752" spans="1:35" ht="30" x14ac:dyDescent="0.25">
      <c r="A1752" s="11" t="s">
        <v>1215</v>
      </c>
      <c r="B1752" s="10" t="s">
        <v>2410</v>
      </c>
      <c r="C1752" s="10" t="s">
        <v>1850</v>
      </c>
      <c r="D1752" s="10"/>
      <c r="E1752" s="10" t="s">
        <v>450</v>
      </c>
      <c r="F1752" s="10" t="s">
        <v>1852</v>
      </c>
      <c r="G1752" s="10">
        <v>277726332.48000002</v>
      </c>
      <c r="H1752" s="10">
        <v>0</v>
      </c>
      <c r="I1752" s="10">
        <v>0</v>
      </c>
      <c r="J1752" s="10">
        <v>0</v>
      </c>
      <c r="K1752" s="10">
        <f t="shared" si="229"/>
        <v>277726332.48000002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f t="shared" si="223"/>
        <v>277726332.48000002</v>
      </c>
      <c r="W1752" s="29">
        <v>277726332.48000002</v>
      </c>
      <c r="X1752" s="29">
        <f t="shared" si="224"/>
        <v>0</v>
      </c>
      <c r="Y1752" s="29">
        <f t="shared" si="225"/>
        <v>0</v>
      </c>
      <c r="Z1752" s="29">
        <f t="shared" si="226"/>
        <v>277726332.48000002</v>
      </c>
      <c r="AA1752" s="27">
        <v>0</v>
      </c>
      <c r="AB1752" s="29">
        <f t="shared" si="227"/>
        <v>277726332.48000002</v>
      </c>
      <c r="AC1752" s="28">
        <v>0</v>
      </c>
      <c r="AD1752" s="28">
        <v>0</v>
      </c>
      <c r="AE1752" s="28"/>
      <c r="AF1752" s="27">
        <v>0</v>
      </c>
      <c r="AG1752" s="27">
        <f t="shared" si="230"/>
        <v>0</v>
      </c>
      <c r="AH1752" s="27">
        <v>21278</v>
      </c>
      <c r="AI1752" s="29">
        <f t="shared" si="228"/>
        <v>277747610.48000002</v>
      </c>
    </row>
    <row r="1753" spans="1:35" ht="30" x14ac:dyDescent="0.25">
      <c r="A1753" s="11" t="s">
        <v>1215</v>
      </c>
      <c r="B1753" s="10" t="s">
        <v>2410</v>
      </c>
      <c r="C1753" s="10" t="s">
        <v>1850</v>
      </c>
      <c r="D1753" s="10"/>
      <c r="E1753" s="10" t="s">
        <v>1020</v>
      </c>
      <c r="F1753" s="10" t="s">
        <v>1853</v>
      </c>
      <c r="G1753" s="10">
        <v>577181424.14999998</v>
      </c>
      <c r="H1753" s="10">
        <v>0</v>
      </c>
      <c r="I1753" s="10">
        <v>0</v>
      </c>
      <c r="J1753" s="10">
        <v>0</v>
      </c>
      <c r="K1753" s="10">
        <f t="shared" si="229"/>
        <v>577181424.14999998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f t="shared" si="223"/>
        <v>577181424.14999998</v>
      </c>
      <c r="W1753" s="29">
        <v>577181424.14999998</v>
      </c>
      <c r="X1753" s="29">
        <f t="shared" si="224"/>
        <v>0</v>
      </c>
      <c r="Y1753" s="29">
        <f t="shared" si="225"/>
        <v>0</v>
      </c>
      <c r="Z1753" s="29">
        <f t="shared" si="226"/>
        <v>577181424.14999998</v>
      </c>
      <c r="AA1753" s="27">
        <v>0</v>
      </c>
      <c r="AB1753" s="29">
        <f t="shared" si="227"/>
        <v>577181424.14999998</v>
      </c>
      <c r="AC1753" s="28">
        <v>0</v>
      </c>
      <c r="AD1753" s="28">
        <v>0</v>
      </c>
      <c r="AE1753" s="28"/>
      <c r="AF1753" s="27">
        <v>0</v>
      </c>
      <c r="AG1753" s="27">
        <f t="shared" si="230"/>
        <v>0</v>
      </c>
      <c r="AH1753" s="27">
        <v>44305</v>
      </c>
      <c r="AI1753" s="29">
        <f t="shared" si="228"/>
        <v>577225729.14999998</v>
      </c>
    </row>
    <row r="1754" spans="1:35" ht="30" x14ac:dyDescent="0.25">
      <c r="A1754" s="11" t="s">
        <v>1215</v>
      </c>
      <c r="B1754" s="10" t="s">
        <v>2410</v>
      </c>
      <c r="C1754" s="10" t="s">
        <v>1850</v>
      </c>
      <c r="D1754" s="10"/>
      <c r="E1754" s="10" t="s">
        <v>451</v>
      </c>
      <c r="F1754" s="10" t="s">
        <v>1854</v>
      </c>
      <c r="G1754" s="10">
        <v>218104995.25999999</v>
      </c>
      <c r="H1754" s="10">
        <v>0</v>
      </c>
      <c r="I1754" s="10">
        <v>0</v>
      </c>
      <c r="J1754" s="10">
        <v>0</v>
      </c>
      <c r="K1754" s="10">
        <f t="shared" si="229"/>
        <v>218104995.25999999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f t="shared" si="223"/>
        <v>218104995.25999999</v>
      </c>
      <c r="W1754" s="29">
        <v>218104995.25999999</v>
      </c>
      <c r="X1754" s="29">
        <f t="shared" si="224"/>
        <v>0</v>
      </c>
      <c r="Y1754" s="29">
        <f t="shared" si="225"/>
        <v>0</v>
      </c>
      <c r="Z1754" s="29">
        <f t="shared" si="226"/>
        <v>218104995.25999999</v>
      </c>
      <c r="AA1754" s="27">
        <v>0</v>
      </c>
      <c r="AB1754" s="29">
        <f t="shared" si="227"/>
        <v>218104995.25999999</v>
      </c>
      <c r="AC1754" s="28">
        <v>0</v>
      </c>
      <c r="AD1754" s="28">
        <v>0</v>
      </c>
      <c r="AE1754" s="28"/>
      <c r="AF1754" s="27">
        <v>0</v>
      </c>
      <c r="AG1754" s="27">
        <f t="shared" si="230"/>
        <v>0</v>
      </c>
      <c r="AH1754" s="27">
        <v>16778</v>
      </c>
      <c r="AI1754" s="29">
        <f t="shared" si="228"/>
        <v>218121773.25999999</v>
      </c>
    </row>
    <row r="1755" spans="1:35" ht="30" x14ac:dyDescent="0.25">
      <c r="A1755" s="11" t="s">
        <v>1215</v>
      </c>
      <c r="B1755" s="10" t="s">
        <v>2410</v>
      </c>
      <c r="C1755" s="10" t="s">
        <v>1850</v>
      </c>
      <c r="D1755" s="10"/>
      <c r="E1755" s="10" t="s">
        <v>452</v>
      </c>
      <c r="F1755" s="10" t="s">
        <v>1855</v>
      </c>
      <c r="G1755" s="10">
        <v>376441892.79000002</v>
      </c>
      <c r="H1755" s="10">
        <v>0</v>
      </c>
      <c r="I1755" s="10">
        <v>0</v>
      </c>
      <c r="J1755" s="10">
        <v>0</v>
      </c>
      <c r="K1755" s="10">
        <f t="shared" si="229"/>
        <v>376441892.79000002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f t="shared" si="223"/>
        <v>376441892.79000002</v>
      </c>
      <c r="W1755" s="29">
        <v>376441892.79000002</v>
      </c>
      <c r="X1755" s="29">
        <f t="shared" si="224"/>
        <v>0</v>
      </c>
      <c r="Y1755" s="29">
        <f t="shared" si="225"/>
        <v>0</v>
      </c>
      <c r="Z1755" s="29">
        <f t="shared" si="226"/>
        <v>376441892.79000002</v>
      </c>
      <c r="AA1755" s="27">
        <v>0</v>
      </c>
      <c r="AB1755" s="29">
        <f t="shared" si="227"/>
        <v>376441892.79000002</v>
      </c>
      <c r="AC1755" s="28">
        <v>0</v>
      </c>
      <c r="AD1755" s="28">
        <v>0</v>
      </c>
      <c r="AE1755" s="28"/>
      <c r="AF1755" s="27">
        <v>0</v>
      </c>
      <c r="AG1755" s="27">
        <f t="shared" si="230"/>
        <v>0</v>
      </c>
      <c r="AH1755" s="27">
        <v>28854</v>
      </c>
      <c r="AI1755" s="29">
        <f t="shared" si="228"/>
        <v>376470746.79000002</v>
      </c>
    </row>
    <row r="1756" spans="1:35" ht="30" x14ac:dyDescent="0.25">
      <c r="A1756" s="11" t="s">
        <v>1215</v>
      </c>
      <c r="B1756" s="10" t="s">
        <v>2410</v>
      </c>
      <c r="C1756" s="10" t="s">
        <v>1850</v>
      </c>
      <c r="D1756" s="10"/>
      <c r="E1756" s="10" t="s">
        <v>1021</v>
      </c>
      <c r="F1756" s="10" t="s">
        <v>1856</v>
      </c>
      <c r="G1756" s="10">
        <v>191802054.97</v>
      </c>
      <c r="H1756" s="10">
        <v>0</v>
      </c>
      <c r="I1756" s="10">
        <v>0</v>
      </c>
      <c r="J1756" s="10">
        <v>0</v>
      </c>
      <c r="K1756" s="10">
        <f t="shared" si="229"/>
        <v>191802054.97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f t="shared" si="223"/>
        <v>191802054.97</v>
      </c>
      <c r="W1756" s="29">
        <v>191802054.97</v>
      </c>
      <c r="X1756" s="29">
        <f t="shared" si="224"/>
        <v>0</v>
      </c>
      <c r="Y1756" s="29">
        <f t="shared" si="225"/>
        <v>0</v>
      </c>
      <c r="Z1756" s="29">
        <f t="shared" si="226"/>
        <v>191802054.97</v>
      </c>
      <c r="AA1756" s="27">
        <v>0</v>
      </c>
      <c r="AB1756" s="29">
        <f t="shared" si="227"/>
        <v>191802054.97</v>
      </c>
      <c r="AC1756" s="28">
        <v>0</v>
      </c>
      <c r="AD1756" s="28">
        <v>0</v>
      </c>
      <c r="AE1756" s="28"/>
      <c r="AF1756" s="27">
        <v>0</v>
      </c>
      <c r="AG1756" s="27">
        <f t="shared" si="230"/>
        <v>0</v>
      </c>
      <c r="AH1756" s="27">
        <v>14790</v>
      </c>
      <c r="AI1756" s="29">
        <f t="shared" si="228"/>
        <v>191816844.97</v>
      </c>
    </row>
    <row r="1757" spans="1:35" ht="30" x14ac:dyDescent="0.25">
      <c r="A1757" s="11" t="s">
        <v>1215</v>
      </c>
      <c r="B1757" s="10" t="s">
        <v>2410</v>
      </c>
      <c r="C1757" s="10" t="s">
        <v>1850</v>
      </c>
      <c r="D1757" s="10"/>
      <c r="E1757" s="10" t="s">
        <v>1022</v>
      </c>
      <c r="F1757" s="10" t="s">
        <v>1857</v>
      </c>
      <c r="G1757" s="10">
        <v>538127229.21000004</v>
      </c>
      <c r="H1757" s="10">
        <v>0</v>
      </c>
      <c r="I1757" s="10">
        <v>0</v>
      </c>
      <c r="J1757" s="10">
        <v>0</v>
      </c>
      <c r="K1757" s="10">
        <f t="shared" si="229"/>
        <v>538127229.21000004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f t="shared" si="223"/>
        <v>538127229.21000004</v>
      </c>
      <c r="W1757" s="29">
        <v>538127229.21000004</v>
      </c>
      <c r="X1757" s="29">
        <f t="shared" si="224"/>
        <v>0</v>
      </c>
      <c r="Y1757" s="29">
        <f t="shared" si="225"/>
        <v>0</v>
      </c>
      <c r="Z1757" s="29">
        <f t="shared" si="226"/>
        <v>538127229.21000004</v>
      </c>
      <c r="AA1757" s="27">
        <v>0</v>
      </c>
      <c r="AB1757" s="29">
        <f t="shared" si="227"/>
        <v>538127229.21000004</v>
      </c>
      <c r="AC1757" s="28">
        <v>0</v>
      </c>
      <c r="AD1757" s="28">
        <v>0</v>
      </c>
      <c r="AE1757" s="28"/>
      <c r="AF1757" s="27">
        <v>0</v>
      </c>
      <c r="AG1757" s="27">
        <f t="shared" si="230"/>
        <v>0</v>
      </c>
      <c r="AH1757" s="27">
        <v>41248</v>
      </c>
      <c r="AI1757" s="29">
        <f t="shared" si="228"/>
        <v>538168477.21000004</v>
      </c>
    </row>
    <row r="1758" spans="1:35" ht="30" x14ac:dyDescent="0.25">
      <c r="A1758" s="11" t="s">
        <v>1215</v>
      </c>
      <c r="B1758" s="10" t="s">
        <v>2410</v>
      </c>
      <c r="C1758" s="10" t="s">
        <v>1850</v>
      </c>
      <c r="D1758" s="10"/>
      <c r="E1758" s="10" t="s">
        <v>1023</v>
      </c>
      <c r="F1758" s="10" t="s">
        <v>1858</v>
      </c>
      <c r="G1758" s="10">
        <v>0</v>
      </c>
      <c r="H1758" s="10">
        <v>0</v>
      </c>
      <c r="I1758" s="10">
        <v>0</v>
      </c>
      <c r="J1758" s="10">
        <v>0</v>
      </c>
      <c r="K1758" s="10">
        <f t="shared" si="229"/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f t="shared" si="223"/>
        <v>0</v>
      </c>
      <c r="W1758" s="29">
        <v>0</v>
      </c>
      <c r="X1758" s="29">
        <f t="shared" si="224"/>
        <v>0</v>
      </c>
      <c r="Y1758" s="29">
        <f t="shared" si="225"/>
        <v>0</v>
      </c>
      <c r="Z1758" s="29">
        <f t="shared" si="226"/>
        <v>0</v>
      </c>
      <c r="AA1758" s="27">
        <v>0</v>
      </c>
      <c r="AB1758" s="29">
        <f t="shared" si="227"/>
        <v>0</v>
      </c>
      <c r="AC1758" s="28">
        <v>0</v>
      </c>
      <c r="AD1758" s="28">
        <v>0</v>
      </c>
      <c r="AE1758" s="28"/>
      <c r="AF1758" s="27">
        <v>0</v>
      </c>
      <c r="AG1758" s="27">
        <f t="shared" si="230"/>
        <v>0</v>
      </c>
      <c r="AH1758" s="27">
        <v>0</v>
      </c>
      <c r="AI1758" s="29">
        <f t="shared" si="228"/>
        <v>0</v>
      </c>
    </row>
    <row r="1759" spans="1:35" ht="30" x14ac:dyDescent="0.25">
      <c r="A1759" s="11" t="s">
        <v>1215</v>
      </c>
      <c r="B1759" s="10" t="s">
        <v>2410</v>
      </c>
      <c r="C1759" s="10" t="s">
        <v>1850</v>
      </c>
      <c r="D1759" s="10"/>
      <c r="E1759" s="10" t="s">
        <v>1024</v>
      </c>
      <c r="F1759" s="10" t="s">
        <v>1859</v>
      </c>
      <c r="G1759" s="10">
        <v>379072791.35000002</v>
      </c>
      <c r="H1759" s="10">
        <v>0</v>
      </c>
      <c r="I1759" s="10">
        <v>0</v>
      </c>
      <c r="J1759" s="10">
        <v>0</v>
      </c>
      <c r="K1759" s="10">
        <f t="shared" si="229"/>
        <v>379072791.35000002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f t="shared" si="223"/>
        <v>379072791.35000002</v>
      </c>
      <c r="W1759" s="29">
        <v>379072791.35000002</v>
      </c>
      <c r="X1759" s="29">
        <f t="shared" si="224"/>
        <v>0</v>
      </c>
      <c r="Y1759" s="29">
        <f t="shared" si="225"/>
        <v>0</v>
      </c>
      <c r="Z1759" s="29">
        <f t="shared" si="226"/>
        <v>379072791.35000002</v>
      </c>
      <c r="AA1759" s="27">
        <v>0</v>
      </c>
      <c r="AB1759" s="29">
        <f t="shared" si="227"/>
        <v>379072791.35000002</v>
      </c>
      <c r="AC1759" s="28">
        <v>0</v>
      </c>
      <c r="AD1759" s="28">
        <v>0</v>
      </c>
      <c r="AE1759" s="28"/>
      <c r="AF1759" s="27">
        <v>0</v>
      </c>
      <c r="AG1759" s="27">
        <f t="shared" si="230"/>
        <v>0</v>
      </c>
      <c r="AH1759" s="27">
        <v>29180</v>
      </c>
      <c r="AI1759" s="29">
        <f t="shared" si="228"/>
        <v>379101971.35000002</v>
      </c>
    </row>
    <row r="1760" spans="1:35" ht="30" x14ac:dyDescent="0.25">
      <c r="A1760" s="11" t="s">
        <v>1215</v>
      </c>
      <c r="B1760" s="10" t="s">
        <v>2410</v>
      </c>
      <c r="C1760" s="10" t="s">
        <v>1850</v>
      </c>
      <c r="D1760" s="10"/>
      <c r="E1760" s="10" t="s">
        <v>453</v>
      </c>
      <c r="F1760" s="10" t="s">
        <v>1860</v>
      </c>
      <c r="G1760" s="10">
        <v>223192362.62</v>
      </c>
      <c r="H1760" s="10">
        <v>0</v>
      </c>
      <c r="I1760" s="10">
        <v>0</v>
      </c>
      <c r="J1760" s="10">
        <v>0</v>
      </c>
      <c r="K1760" s="10">
        <f t="shared" si="229"/>
        <v>223192362.62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f t="shared" si="223"/>
        <v>223192362.62</v>
      </c>
      <c r="W1760" s="29">
        <v>223192362.62</v>
      </c>
      <c r="X1760" s="29">
        <f t="shared" si="224"/>
        <v>0</v>
      </c>
      <c r="Y1760" s="29">
        <f t="shared" si="225"/>
        <v>0</v>
      </c>
      <c r="Z1760" s="29">
        <f t="shared" si="226"/>
        <v>223192362.62</v>
      </c>
      <c r="AA1760" s="27">
        <v>0</v>
      </c>
      <c r="AB1760" s="29">
        <f t="shared" si="227"/>
        <v>223192362.62</v>
      </c>
      <c r="AC1760" s="28">
        <v>0</v>
      </c>
      <c r="AD1760" s="28">
        <v>0</v>
      </c>
      <c r="AE1760" s="28"/>
      <c r="AF1760" s="27">
        <v>0</v>
      </c>
      <c r="AG1760" s="27">
        <f t="shared" si="230"/>
        <v>0</v>
      </c>
      <c r="AH1760" s="27">
        <v>17103</v>
      </c>
      <c r="AI1760" s="29">
        <f t="shared" si="228"/>
        <v>223209465.62</v>
      </c>
    </row>
    <row r="1761" spans="1:35" ht="30" x14ac:dyDescent="0.25">
      <c r="A1761" s="11" t="s">
        <v>1215</v>
      </c>
      <c r="B1761" s="10" t="s">
        <v>2410</v>
      </c>
      <c r="C1761" s="10" t="s">
        <v>1850</v>
      </c>
      <c r="D1761" s="10"/>
      <c r="E1761" s="10" t="s">
        <v>1025</v>
      </c>
      <c r="F1761" s="10" t="s">
        <v>1861</v>
      </c>
      <c r="G1761" s="10">
        <v>489016608.95999998</v>
      </c>
      <c r="H1761" s="10">
        <v>0</v>
      </c>
      <c r="I1761" s="10">
        <v>0</v>
      </c>
      <c r="J1761" s="10">
        <v>0</v>
      </c>
      <c r="K1761" s="10">
        <f t="shared" si="229"/>
        <v>489016608.95999998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f t="shared" si="223"/>
        <v>489016608.95999998</v>
      </c>
      <c r="W1761" s="29">
        <v>489016608.95999998</v>
      </c>
      <c r="X1761" s="29">
        <f t="shared" si="224"/>
        <v>0</v>
      </c>
      <c r="Y1761" s="29">
        <f t="shared" si="225"/>
        <v>0</v>
      </c>
      <c r="Z1761" s="29">
        <f t="shared" si="226"/>
        <v>489016608.95999998</v>
      </c>
      <c r="AA1761" s="27">
        <v>0</v>
      </c>
      <c r="AB1761" s="29">
        <f t="shared" si="227"/>
        <v>489016608.95999998</v>
      </c>
      <c r="AC1761" s="28">
        <v>0</v>
      </c>
      <c r="AD1761" s="28">
        <v>0</v>
      </c>
      <c r="AE1761" s="28"/>
      <c r="AF1761" s="27">
        <v>0</v>
      </c>
      <c r="AG1761" s="27">
        <f t="shared" si="230"/>
        <v>0</v>
      </c>
      <c r="AH1761" s="27">
        <v>37526</v>
      </c>
      <c r="AI1761" s="29">
        <f t="shared" si="228"/>
        <v>489054134.95999998</v>
      </c>
    </row>
    <row r="1762" spans="1:35" ht="30" x14ac:dyDescent="0.25">
      <c r="A1762" s="11" t="s">
        <v>1215</v>
      </c>
      <c r="B1762" s="10" t="s">
        <v>2410</v>
      </c>
      <c r="C1762" s="10" t="s">
        <v>1850</v>
      </c>
      <c r="D1762" s="10"/>
      <c r="E1762" s="10" t="s">
        <v>454</v>
      </c>
      <c r="F1762" s="10" t="s">
        <v>1862</v>
      </c>
      <c r="G1762" s="10">
        <v>238936153.33000001</v>
      </c>
      <c r="H1762" s="10">
        <v>0</v>
      </c>
      <c r="I1762" s="10">
        <v>0</v>
      </c>
      <c r="J1762" s="10">
        <v>0</v>
      </c>
      <c r="K1762" s="10">
        <f t="shared" si="229"/>
        <v>238936153.33000001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f t="shared" si="223"/>
        <v>238936153.33000001</v>
      </c>
      <c r="W1762" s="29">
        <v>238936153.33000001</v>
      </c>
      <c r="X1762" s="29">
        <f t="shared" si="224"/>
        <v>0</v>
      </c>
      <c r="Y1762" s="29">
        <f t="shared" si="225"/>
        <v>0</v>
      </c>
      <c r="Z1762" s="29">
        <f t="shared" si="226"/>
        <v>238936153.33000001</v>
      </c>
      <c r="AA1762" s="27">
        <v>0</v>
      </c>
      <c r="AB1762" s="29">
        <f t="shared" si="227"/>
        <v>238936153.33000001</v>
      </c>
      <c r="AC1762" s="28">
        <v>0</v>
      </c>
      <c r="AD1762" s="28">
        <v>0</v>
      </c>
      <c r="AE1762" s="28"/>
      <c r="AF1762" s="27">
        <v>0</v>
      </c>
      <c r="AG1762" s="27">
        <f t="shared" si="230"/>
        <v>0</v>
      </c>
      <c r="AH1762" s="27">
        <v>18320</v>
      </c>
      <c r="AI1762" s="29">
        <f t="shared" si="228"/>
        <v>238954473.33000001</v>
      </c>
    </row>
    <row r="1763" spans="1:35" ht="30" x14ac:dyDescent="0.25">
      <c r="A1763" s="11" t="s">
        <v>1215</v>
      </c>
      <c r="B1763" s="10" t="s">
        <v>2410</v>
      </c>
      <c r="C1763" s="10" t="s">
        <v>1850</v>
      </c>
      <c r="D1763" s="10"/>
      <c r="E1763" s="10" t="s">
        <v>455</v>
      </c>
      <c r="F1763" s="10" t="s">
        <v>1863</v>
      </c>
      <c r="G1763" s="10">
        <v>377307833.05000001</v>
      </c>
      <c r="H1763" s="10">
        <v>0</v>
      </c>
      <c r="I1763" s="10">
        <v>0</v>
      </c>
      <c r="J1763" s="10">
        <v>0</v>
      </c>
      <c r="K1763" s="10">
        <f t="shared" si="229"/>
        <v>377307833.05000001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f t="shared" si="223"/>
        <v>377307833.05000001</v>
      </c>
      <c r="W1763" s="29">
        <v>377307833.05000001</v>
      </c>
      <c r="X1763" s="29">
        <f t="shared" si="224"/>
        <v>0</v>
      </c>
      <c r="Y1763" s="29">
        <f t="shared" si="225"/>
        <v>0</v>
      </c>
      <c r="Z1763" s="29">
        <f t="shared" si="226"/>
        <v>377307833.05000001</v>
      </c>
      <c r="AA1763" s="27">
        <v>0</v>
      </c>
      <c r="AB1763" s="29">
        <f t="shared" si="227"/>
        <v>377307833.05000001</v>
      </c>
      <c r="AC1763" s="28">
        <v>0</v>
      </c>
      <c r="AD1763" s="28">
        <v>0</v>
      </c>
      <c r="AE1763" s="28"/>
      <c r="AF1763" s="27">
        <v>0</v>
      </c>
      <c r="AG1763" s="27">
        <f t="shared" si="230"/>
        <v>0</v>
      </c>
      <c r="AH1763" s="27">
        <v>28896</v>
      </c>
      <c r="AI1763" s="29">
        <f t="shared" si="228"/>
        <v>377336729.05000001</v>
      </c>
    </row>
    <row r="1764" spans="1:35" ht="30" x14ac:dyDescent="0.25">
      <c r="A1764" s="11" t="s">
        <v>1215</v>
      </c>
      <c r="B1764" s="10" t="s">
        <v>2410</v>
      </c>
      <c r="C1764" s="10" t="s">
        <v>1850</v>
      </c>
      <c r="D1764" s="10"/>
      <c r="E1764" s="10" t="s">
        <v>456</v>
      </c>
      <c r="F1764" s="10" t="s">
        <v>1864</v>
      </c>
      <c r="G1764" s="10">
        <v>223544125.61000001</v>
      </c>
      <c r="H1764" s="10">
        <v>0</v>
      </c>
      <c r="I1764" s="10">
        <v>0</v>
      </c>
      <c r="J1764" s="10">
        <v>0</v>
      </c>
      <c r="K1764" s="10">
        <f t="shared" si="229"/>
        <v>223544125.61000001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f t="shared" si="223"/>
        <v>223544125.61000001</v>
      </c>
      <c r="W1764" s="29">
        <v>223544125.61000001</v>
      </c>
      <c r="X1764" s="29">
        <f t="shared" si="224"/>
        <v>0</v>
      </c>
      <c r="Y1764" s="29">
        <f t="shared" si="225"/>
        <v>0</v>
      </c>
      <c r="Z1764" s="29">
        <f t="shared" si="226"/>
        <v>223544125.61000001</v>
      </c>
      <c r="AA1764" s="27">
        <v>0</v>
      </c>
      <c r="AB1764" s="29">
        <f t="shared" si="227"/>
        <v>223544125.61000001</v>
      </c>
      <c r="AC1764" s="28">
        <v>0</v>
      </c>
      <c r="AD1764" s="28">
        <v>0</v>
      </c>
      <c r="AE1764" s="28"/>
      <c r="AF1764" s="27">
        <v>0</v>
      </c>
      <c r="AG1764" s="27">
        <f t="shared" si="230"/>
        <v>0</v>
      </c>
      <c r="AH1764" s="27">
        <v>17130</v>
      </c>
      <c r="AI1764" s="29">
        <f t="shared" si="228"/>
        <v>223561255.61000001</v>
      </c>
    </row>
    <row r="1765" spans="1:35" ht="30" x14ac:dyDescent="0.25">
      <c r="A1765" s="11" t="s">
        <v>1215</v>
      </c>
      <c r="B1765" s="10" t="s">
        <v>2410</v>
      </c>
      <c r="C1765" s="10" t="s">
        <v>1850</v>
      </c>
      <c r="D1765" s="10"/>
      <c r="E1765" s="10" t="s">
        <v>1026</v>
      </c>
      <c r="F1765" s="10" t="s">
        <v>1865</v>
      </c>
      <c r="G1765" s="10">
        <v>496386751.44999999</v>
      </c>
      <c r="H1765" s="10">
        <v>0</v>
      </c>
      <c r="I1765" s="10">
        <v>0</v>
      </c>
      <c r="J1765" s="10">
        <v>0</v>
      </c>
      <c r="K1765" s="10">
        <f t="shared" si="229"/>
        <v>496386751.44999999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f t="shared" si="223"/>
        <v>496386751.44999999</v>
      </c>
      <c r="W1765" s="29">
        <v>496386751.44999999</v>
      </c>
      <c r="X1765" s="29">
        <f t="shared" si="224"/>
        <v>0</v>
      </c>
      <c r="Y1765" s="29">
        <f t="shared" si="225"/>
        <v>0</v>
      </c>
      <c r="Z1765" s="29">
        <f t="shared" si="226"/>
        <v>496386751.44999999</v>
      </c>
      <c r="AA1765" s="27">
        <v>0</v>
      </c>
      <c r="AB1765" s="29">
        <f t="shared" si="227"/>
        <v>496386751.44999999</v>
      </c>
      <c r="AC1765" s="28">
        <v>0</v>
      </c>
      <c r="AD1765" s="28">
        <v>0</v>
      </c>
      <c r="AE1765" s="28"/>
      <c r="AF1765" s="27">
        <v>0</v>
      </c>
      <c r="AG1765" s="27">
        <f t="shared" si="230"/>
        <v>0</v>
      </c>
      <c r="AH1765" s="27">
        <v>38248</v>
      </c>
      <c r="AI1765" s="29">
        <f t="shared" si="228"/>
        <v>496424999.44999999</v>
      </c>
    </row>
    <row r="1766" spans="1:35" ht="30" x14ac:dyDescent="0.25">
      <c r="A1766" s="11" t="s">
        <v>1215</v>
      </c>
      <c r="B1766" s="10" t="s">
        <v>2410</v>
      </c>
      <c r="C1766" s="10" t="s">
        <v>1850</v>
      </c>
      <c r="D1766" s="10"/>
      <c r="E1766" s="10" t="s">
        <v>457</v>
      </c>
      <c r="F1766" s="10" t="s">
        <v>1866</v>
      </c>
      <c r="G1766" s="10">
        <v>624841948.66999996</v>
      </c>
      <c r="H1766" s="10">
        <v>0</v>
      </c>
      <c r="I1766" s="10">
        <v>0</v>
      </c>
      <c r="J1766" s="10">
        <v>0</v>
      </c>
      <c r="K1766" s="10">
        <f t="shared" si="229"/>
        <v>624841948.66999996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f t="shared" si="223"/>
        <v>624841948.66999996</v>
      </c>
      <c r="W1766" s="29">
        <v>624841948.66999996</v>
      </c>
      <c r="X1766" s="29">
        <f t="shared" si="224"/>
        <v>0</v>
      </c>
      <c r="Y1766" s="29">
        <f t="shared" si="225"/>
        <v>0</v>
      </c>
      <c r="Z1766" s="29">
        <f t="shared" si="226"/>
        <v>624841948.66999996</v>
      </c>
      <c r="AA1766" s="27">
        <v>0</v>
      </c>
      <c r="AB1766" s="29">
        <f t="shared" si="227"/>
        <v>624841948.66999996</v>
      </c>
      <c r="AC1766" s="28">
        <v>0</v>
      </c>
      <c r="AD1766" s="28">
        <v>0</v>
      </c>
      <c r="AE1766" s="28"/>
      <c r="AF1766" s="27">
        <v>0</v>
      </c>
      <c r="AG1766" s="27">
        <f t="shared" si="230"/>
        <v>0</v>
      </c>
      <c r="AH1766" s="27">
        <v>47913</v>
      </c>
      <c r="AI1766" s="29">
        <f t="shared" si="228"/>
        <v>624889861.66999996</v>
      </c>
    </row>
    <row r="1767" spans="1:35" ht="30" x14ac:dyDescent="0.25">
      <c r="A1767" s="11" t="s">
        <v>1215</v>
      </c>
      <c r="B1767" s="10" t="s">
        <v>2410</v>
      </c>
      <c r="C1767" s="10" t="s">
        <v>1850</v>
      </c>
      <c r="D1767" s="10"/>
      <c r="E1767" s="10" t="s">
        <v>1027</v>
      </c>
      <c r="F1767" s="10" t="s">
        <v>1867</v>
      </c>
      <c r="G1767" s="10">
        <v>269196478.33999997</v>
      </c>
      <c r="H1767" s="10">
        <v>0</v>
      </c>
      <c r="I1767" s="10">
        <v>0</v>
      </c>
      <c r="J1767" s="10">
        <v>0</v>
      </c>
      <c r="K1767" s="10">
        <f t="shared" si="229"/>
        <v>269196478.33999997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f t="shared" si="223"/>
        <v>269196478.33999997</v>
      </c>
      <c r="W1767" s="29">
        <v>269196478.33999997</v>
      </c>
      <c r="X1767" s="29">
        <f t="shared" si="224"/>
        <v>0</v>
      </c>
      <c r="Y1767" s="29">
        <f t="shared" si="225"/>
        <v>0</v>
      </c>
      <c r="Z1767" s="29">
        <f t="shared" si="226"/>
        <v>269196478.33999997</v>
      </c>
      <c r="AA1767" s="27">
        <v>0</v>
      </c>
      <c r="AB1767" s="29">
        <f t="shared" si="227"/>
        <v>269196478.33999997</v>
      </c>
      <c r="AC1767" s="28">
        <v>0</v>
      </c>
      <c r="AD1767" s="28">
        <v>0</v>
      </c>
      <c r="AE1767" s="28"/>
      <c r="AF1767" s="27">
        <v>0</v>
      </c>
      <c r="AG1767" s="27">
        <f t="shared" si="230"/>
        <v>0</v>
      </c>
      <c r="AH1767" s="27">
        <v>20603</v>
      </c>
      <c r="AI1767" s="29">
        <f t="shared" si="228"/>
        <v>269217081.33999997</v>
      </c>
    </row>
    <row r="1768" spans="1:35" ht="30" x14ac:dyDescent="0.25">
      <c r="A1768" s="11" t="s">
        <v>1215</v>
      </c>
      <c r="B1768" s="10" t="s">
        <v>2410</v>
      </c>
      <c r="C1768" s="10" t="s">
        <v>1850</v>
      </c>
      <c r="D1768" s="10"/>
      <c r="E1768" s="10" t="s">
        <v>458</v>
      </c>
      <c r="F1768" s="10" t="s">
        <v>1868</v>
      </c>
      <c r="G1768" s="10">
        <v>375251043.57999998</v>
      </c>
      <c r="H1768" s="10">
        <v>0</v>
      </c>
      <c r="I1768" s="10">
        <v>0</v>
      </c>
      <c r="J1768" s="10">
        <v>0</v>
      </c>
      <c r="K1768" s="10">
        <f t="shared" si="229"/>
        <v>375251043.57999998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f t="shared" si="223"/>
        <v>375251043.57999998</v>
      </c>
      <c r="W1768" s="29">
        <v>375251043.57999998</v>
      </c>
      <c r="X1768" s="29">
        <f t="shared" si="224"/>
        <v>0</v>
      </c>
      <c r="Y1768" s="29">
        <f t="shared" si="225"/>
        <v>0</v>
      </c>
      <c r="Z1768" s="29">
        <f t="shared" si="226"/>
        <v>375251043.57999998</v>
      </c>
      <c r="AA1768" s="27">
        <v>0</v>
      </c>
      <c r="AB1768" s="29">
        <f t="shared" si="227"/>
        <v>375251043.57999998</v>
      </c>
      <c r="AC1768" s="28">
        <v>0</v>
      </c>
      <c r="AD1768" s="28">
        <v>0</v>
      </c>
      <c r="AE1768" s="28"/>
      <c r="AF1768" s="27">
        <v>0</v>
      </c>
      <c r="AG1768" s="27">
        <f t="shared" si="230"/>
        <v>0</v>
      </c>
      <c r="AH1768" s="27">
        <v>28825</v>
      </c>
      <c r="AI1768" s="29">
        <f t="shared" si="228"/>
        <v>375279868.57999998</v>
      </c>
    </row>
    <row r="1769" spans="1:35" ht="30" x14ac:dyDescent="0.25">
      <c r="A1769" s="11" t="s">
        <v>1215</v>
      </c>
      <c r="B1769" s="10" t="s">
        <v>2410</v>
      </c>
      <c r="C1769" s="10" t="s">
        <v>1850</v>
      </c>
      <c r="D1769" s="10"/>
      <c r="E1769" s="10" t="s">
        <v>459</v>
      </c>
      <c r="F1769" s="10" t="s">
        <v>1869</v>
      </c>
      <c r="G1769" s="10">
        <v>333289534</v>
      </c>
      <c r="H1769" s="10">
        <v>0</v>
      </c>
      <c r="I1769" s="10">
        <v>0</v>
      </c>
      <c r="J1769" s="10">
        <v>0</v>
      </c>
      <c r="K1769" s="10">
        <f t="shared" si="229"/>
        <v>333289534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f t="shared" si="223"/>
        <v>333289534</v>
      </c>
      <c r="W1769" s="29">
        <v>333289534</v>
      </c>
      <c r="X1769" s="29">
        <f t="shared" si="224"/>
        <v>0</v>
      </c>
      <c r="Y1769" s="29">
        <f t="shared" si="225"/>
        <v>0</v>
      </c>
      <c r="Z1769" s="29">
        <f t="shared" si="226"/>
        <v>333289534</v>
      </c>
      <c r="AA1769" s="27">
        <v>0</v>
      </c>
      <c r="AB1769" s="29">
        <f t="shared" si="227"/>
        <v>333289534</v>
      </c>
      <c r="AC1769" s="28">
        <v>0</v>
      </c>
      <c r="AD1769" s="28">
        <v>0</v>
      </c>
      <c r="AE1769" s="28"/>
      <c r="AF1769" s="27">
        <v>0</v>
      </c>
      <c r="AG1769" s="27">
        <f t="shared" si="230"/>
        <v>0</v>
      </c>
      <c r="AH1769" s="27">
        <v>23664</v>
      </c>
      <c r="AI1769" s="29">
        <f t="shared" si="228"/>
        <v>333313198</v>
      </c>
    </row>
    <row r="1770" spans="1:35" ht="30" x14ac:dyDescent="0.25">
      <c r="A1770" s="11" t="s">
        <v>1215</v>
      </c>
      <c r="B1770" s="10" t="s">
        <v>2410</v>
      </c>
      <c r="C1770" s="10" t="s">
        <v>1850</v>
      </c>
      <c r="D1770" s="10"/>
      <c r="E1770" s="10" t="s">
        <v>460</v>
      </c>
      <c r="F1770" s="10" t="s">
        <v>1870</v>
      </c>
      <c r="G1770" s="10">
        <v>402353676.74000001</v>
      </c>
      <c r="H1770" s="10">
        <v>0</v>
      </c>
      <c r="I1770" s="10">
        <v>0</v>
      </c>
      <c r="J1770" s="10">
        <v>0</v>
      </c>
      <c r="K1770" s="10">
        <f t="shared" si="229"/>
        <v>402353676.74000001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f t="shared" si="223"/>
        <v>402353676.74000001</v>
      </c>
      <c r="W1770" s="29">
        <v>402353676.74000001</v>
      </c>
      <c r="X1770" s="29">
        <f t="shared" si="224"/>
        <v>0</v>
      </c>
      <c r="Y1770" s="29">
        <f t="shared" si="225"/>
        <v>0</v>
      </c>
      <c r="Z1770" s="29">
        <f t="shared" si="226"/>
        <v>402353676.74000001</v>
      </c>
      <c r="AA1770" s="27">
        <v>0</v>
      </c>
      <c r="AB1770" s="29">
        <f t="shared" si="227"/>
        <v>402353676.74000001</v>
      </c>
      <c r="AC1770" s="28">
        <v>0</v>
      </c>
      <c r="AD1770" s="28">
        <v>0</v>
      </c>
      <c r="AE1770" s="28"/>
      <c r="AF1770" s="27">
        <v>0</v>
      </c>
      <c r="AG1770" s="27">
        <f t="shared" si="230"/>
        <v>0</v>
      </c>
      <c r="AH1770" s="27">
        <v>30869</v>
      </c>
      <c r="AI1770" s="29">
        <f t="shared" si="228"/>
        <v>402384545.74000001</v>
      </c>
    </row>
    <row r="1771" spans="1:35" ht="30" x14ac:dyDescent="0.25">
      <c r="A1771" s="11" t="s">
        <v>1215</v>
      </c>
      <c r="B1771" s="10" t="s">
        <v>2410</v>
      </c>
      <c r="C1771" s="10" t="s">
        <v>1850</v>
      </c>
      <c r="D1771" s="10"/>
      <c r="E1771" s="10" t="s">
        <v>461</v>
      </c>
      <c r="F1771" s="10" t="s">
        <v>1871</v>
      </c>
      <c r="G1771" s="10">
        <v>349952668.25</v>
      </c>
      <c r="H1771" s="10">
        <v>0</v>
      </c>
      <c r="I1771" s="10">
        <v>0</v>
      </c>
      <c r="J1771" s="10">
        <v>0</v>
      </c>
      <c r="K1771" s="10">
        <f t="shared" si="229"/>
        <v>349952668.25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f t="shared" si="223"/>
        <v>349952668.25</v>
      </c>
      <c r="W1771" s="29">
        <v>349952668.25</v>
      </c>
      <c r="X1771" s="29">
        <f t="shared" si="224"/>
        <v>0</v>
      </c>
      <c r="Y1771" s="29">
        <f t="shared" si="225"/>
        <v>0</v>
      </c>
      <c r="Z1771" s="29">
        <f t="shared" si="226"/>
        <v>349952668.25</v>
      </c>
      <c r="AA1771" s="27">
        <v>0</v>
      </c>
      <c r="AB1771" s="29">
        <f t="shared" si="227"/>
        <v>349952668.25</v>
      </c>
      <c r="AC1771" s="28">
        <v>0</v>
      </c>
      <c r="AD1771" s="28">
        <v>0</v>
      </c>
      <c r="AE1771" s="28"/>
      <c r="AF1771" s="27">
        <v>0</v>
      </c>
      <c r="AG1771" s="27">
        <f t="shared" si="230"/>
        <v>0</v>
      </c>
      <c r="AH1771" s="27">
        <v>26841</v>
      </c>
      <c r="AI1771" s="29">
        <f t="shared" si="228"/>
        <v>349979509.25</v>
      </c>
    </row>
    <row r="1772" spans="1:35" ht="30" x14ac:dyDescent="0.25">
      <c r="A1772" s="11" t="s">
        <v>1215</v>
      </c>
      <c r="B1772" s="10" t="s">
        <v>2410</v>
      </c>
      <c r="C1772" s="10" t="s">
        <v>1850</v>
      </c>
      <c r="D1772" s="10"/>
      <c r="E1772" s="10" t="s">
        <v>462</v>
      </c>
      <c r="F1772" s="10" t="s">
        <v>1872</v>
      </c>
      <c r="G1772" s="10">
        <v>280695953.32999998</v>
      </c>
      <c r="H1772" s="10">
        <v>0</v>
      </c>
      <c r="I1772" s="10">
        <v>0</v>
      </c>
      <c r="J1772" s="10">
        <v>0</v>
      </c>
      <c r="K1772" s="10">
        <f t="shared" si="229"/>
        <v>280695953.32999998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f t="shared" si="223"/>
        <v>280695953.32999998</v>
      </c>
      <c r="W1772" s="29">
        <v>280695953.32999998</v>
      </c>
      <c r="X1772" s="29">
        <f t="shared" si="224"/>
        <v>0</v>
      </c>
      <c r="Y1772" s="29">
        <f t="shared" si="225"/>
        <v>0</v>
      </c>
      <c r="Z1772" s="29">
        <f t="shared" si="226"/>
        <v>280695953.32999998</v>
      </c>
      <c r="AA1772" s="27">
        <v>0</v>
      </c>
      <c r="AB1772" s="29">
        <f t="shared" si="227"/>
        <v>280695953.32999998</v>
      </c>
      <c r="AC1772" s="28">
        <v>0</v>
      </c>
      <c r="AD1772" s="28">
        <v>0</v>
      </c>
      <c r="AE1772" s="28"/>
      <c r="AF1772" s="27">
        <v>0</v>
      </c>
      <c r="AG1772" s="27">
        <f t="shared" si="230"/>
        <v>0</v>
      </c>
      <c r="AH1772" s="27">
        <v>21571</v>
      </c>
      <c r="AI1772" s="29">
        <f t="shared" si="228"/>
        <v>280717524.32999998</v>
      </c>
    </row>
    <row r="1773" spans="1:35" ht="30" x14ac:dyDescent="0.25">
      <c r="A1773" s="11" t="s">
        <v>1215</v>
      </c>
      <c r="B1773" s="10" t="s">
        <v>2410</v>
      </c>
      <c r="C1773" s="10" t="s">
        <v>1850</v>
      </c>
      <c r="D1773" s="10"/>
      <c r="E1773" s="10" t="s">
        <v>1028</v>
      </c>
      <c r="F1773" s="10" t="s">
        <v>1873</v>
      </c>
      <c r="G1773" s="10">
        <v>362061330.23000002</v>
      </c>
      <c r="H1773" s="10">
        <v>0</v>
      </c>
      <c r="I1773" s="10">
        <v>0</v>
      </c>
      <c r="J1773" s="10">
        <v>0</v>
      </c>
      <c r="K1773" s="10">
        <f t="shared" si="229"/>
        <v>362061330.23000002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f t="shared" si="223"/>
        <v>362061330.23000002</v>
      </c>
      <c r="W1773" s="29">
        <v>362061330.23000002</v>
      </c>
      <c r="X1773" s="29">
        <f t="shared" si="224"/>
        <v>0</v>
      </c>
      <c r="Y1773" s="29">
        <f t="shared" si="225"/>
        <v>0</v>
      </c>
      <c r="Z1773" s="29">
        <f t="shared" si="226"/>
        <v>362061330.23000002</v>
      </c>
      <c r="AA1773" s="27">
        <v>0</v>
      </c>
      <c r="AB1773" s="29">
        <f t="shared" si="227"/>
        <v>362061330.23000002</v>
      </c>
      <c r="AC1773" s="28">
        <v>0</v>
      </c>
      <c r="AD1773" s="28">
        <v>0</v>
      </c>
      <c r="AE1773" s="28"/>
      <c r="AF1773" s="27">
        <v>0</v>
      </c>
      <c r="AG1773" s="27">
        <f t="shared" si="230"/>
        <v>0</v>
      </c>
      <c r="AH1773" s="27">
        <v>27757</v>
      </c>
      <c r="AI1773" s="29">
        <f t="shared" si="228"/>
        <v>362089087.23000002</v>
      </c>
    </row>
    <row r="1774" spans="1:35" ht="30" x14ac:dyDescent="0.25">
      <c r="A1774" s="11" t="s">
        <v>1215</v>
      </c>
      <c r="B1774" s="10" t="s">
        <v>2410</v>
      </c>
      <c r="C1774" s="10" t="s">
        <v>1850</v>
      </c>
      <c r="D1774" s="10"/>
      <c r="E1774" s="10" t="s">
        <v>1029</v>
      </c>
      <c r="F1774" s="10" t="s">
        <v>1874</v>
      </c>
      <c r="G1774" s="10">
        <v>208201389.53999999</v>
      </c>
      <c r="H1774" s="10">
        <v>0</v>
      </c>
      <c r="I1774" s="10">
        <v>0</v>
      </c>
      <c r="J1774" s="10">
        <v>0</v>
      </c>
      <c r="K1774" s="10">
        <f t="shared" si="229"/>
        <v>208201389.53999999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f t="shared" si="223"/>
        <v>208201389.53999999</v>
      </c>
      <c r="W1774" s="29">
        <v>208201389.53999999</v>
      </c>
      <c r="X1774" s="29">
        <f t="shared" si="224"/>
        <v>0</v>
      </c>
      <c r="Y1774" s="29">
        <f t="shared" si="225"/>
        <v>0</v>
      </c>
      <c r="Z1774" s="29">
        <f t="shared" si="226"/>
        <v>208201389.53999999</v>
      </c>
      <c r="AA1774" s="27">
        <v>0</v>
      </c>
      <c r="AB1774" s="29">
        <f t="shared" si="227"/>
        <v>208201389.53999999</v>
      </c>
      <c r="AC1774" s="28">
        <v>0</v>
      </c>
      <c r="AD1774" s="28">
        <v>0</v>
      </c>
      <c r="AE1774" s="28"/>
      <c r="AF1774" s="27">
        <v>0</v>
      </c>
      <c r="AG1774" s="27">
        <f t="shared" si="230"/>
        <v>0</v>
      </c>
      <c r="AH1774" s="27">
        <v>16230</v>
      </c>
      <c r="AI1774" s="29">
        <f t="shared" si="228"/>
        <v>208217619.53999999</v>
      </c>
    </row>
    <row r="1775" spans="1:35" ht="30" x14ac:dyDescent="0.25">
      <c r="A1775" s="11" t="s">
        <v>1215</v>
      </c>
      <c r="B1775" s="10" t="s">
        <v>2410</v>
      </c>
      <c r="C1775" s="10" t="s">
        <v>1850</v>
      </c>
      <c r="D1775" s="10"/>
      <c r="E1775" s="10" t="s">
        <v>463</v>
      </c>
      <c r="F1775" s="10" t="s">
        <v>1875</v>
      </c>
      <c r="G1775" s="10">
        <v>299091270.63</v>
      </c>
      <c r="H1775" s="10">
        <v>0</v>
      </c>
      <c r="I1775" s="10">
        <v>0</v>
      </c>
      <c r="J1775" s="10">
        <v>0</v>
      </c>
      <c r="K1775" s="10">
        <f t="shared" si="229"/>
        <v>299091270.63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f t="shared" si="223"/>
        <v>299091270.63</v>
      </c>
      <c r="W1775" s="29">
        <v>299091270.63</v>
      </c>
      <c r="X1775" s="29">
        <f t="shared" si="224"/>
        <v>0</v>
      </c>
      <c r="Y1775" s="29">
        <f t="shared" si="225"/>
        <v>0</v>
      </c>
      <c r="Z1775" s="29">
        <f t="shared" si="226"/>
        <v>299091270.63</v>
      </c>
      <c r="AA1775" s="27">
        <v>0</v>
      </c>
      <c r="AB1775" s="29">
        <f t="shared" si="227"/>
        <v>299091270.63</v>
      </c>
      <c r="AC1775" s="28">
        <v>0</v>
      </c>
      <c r="AD1775" s="28">
        <v>0</v>
      </c>
      <c r="AE1775" s="28"/>
      <c r="AF1775" s="27">
        <v>0</v>
      </c>
      <c r="AG1775" s="27">
        <f t="shared" si="230"/>
        <v>0</v>
      </c>
      <c r="AH1775" s="27">
        <v>22967</v>
      </c>
      <c r="AI1775" s="29">
        <f t="shared" si="228"/>
        <v>299114237.63</v>
      </c>
    </row>
    <row r="1776" spans="1:35" ht="30" x14ac:dyDescent="0.25">
      <c r="A1776" s="11" t="s">
        <v>1215</v>
      </c>
      <c r="B1776" s="10" t="s">
        <v>2410</v>
      </c>
      <c r="C1776" s="10" t="s">
        <v>1850</v>
      </c>
      <c r="D1776" s="10"/>
      <c r="E1776" s="10" t="s">
        <v>464</v>
      </c>
      <c r="F1776" s="10" t="s">
        <v>1622</v>
      </c>
      <c r="G1776" s="10">
        <v>737736315.07000005</v>
      </c>
      <c r="H1776" s="10">
        <v>0</v>
      </c>
      <c r="I1776" s="10">
        <v>0</v>
      </c>
      <c r="J1776" s="10">
        <v>0</v>
      </c>
      <c r="K1776" s="10">
        <f t="shared" si="229"/>
        <v>737736315.07000005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f t="shared" si="223"/>
        <v>737736315.07000005</v>
      </c>
      <c r="W1776" s="29">
        <v>737736315.07000005</v>
      </c>
      <c r="X1776" s="29">
        <f t="shared" si="224"/>
        <v>0</v>
      </c>
      <c r="Y1776" s="29">
        <f t="shared" si="225"/>
        <v>0</v>
      </c>
      <c r="Z1776" s="29">
        <f t="shared" si="226"/>
        <v>737736315.07000005</v>
      </c>
      <c r="AA1776" s="27">
        <v>0</v>
      </c>
      <c r="AB1776" s="29">
        <f t="shared" si="227"/>
        <v>737736315.07000005</v>
      </c>
      <c r="AC1776" s="28">
        <v>0</v>
      </c>
      <c r="AD1776" s="28">
        <v>0</v>
      </c>
      <c r="AE1776" s="28"/>
      <c r="AF1776" s="27">
        <v>0</v>
      </c>
      <c r="AG1776" s="27">
        <f t="shared" si="230"/>
        <v>0</v>
      </c>
      <c r="AH1776" s="27">
        <v>56658</v>
      </c>
      <c r="AI1776" s="29">
        <f t="shared" si="228"/>
        <v>737792973.07000005</v>
      </c>
    </row>
    <row r="1777" spans="1:35" ht="30" x14ac:dyDescent="0.25">
      <c r="A1777" s="11" t="s">
        <v>1215</v>
      </c>
      <c r="B1777" s="10" t="s">
        <v>2410</v>
      </c>
      <c r="C1777" s="10" t="s">
        <v>1850</v>
      </c>
      <c r="D1777" s="10"/>
      <c r="E1777" s="10" t="s">
        <v>465</v>
      </c>
      <c r="F1777" s="10" t="s">
        <v>1876</v>
      </c>
      <c r="G1777" s="10">
        <v>160310323.06</v>
      </c>
      <c r="H1777" s="10">
        <v>0</v>
      </c>
      <c r="I1777" s="10">
        <v>0</v>
      </c>
      <c r="J1777" s="10">
        <v>0</v>
      </c>
      <c r="K1777" s="10">
        <f t="shared" si="229"/>
        <v>160310323.06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f t="shared" si="223"/>
        <v>160310323.06</v>
      </c>
      <c r="W1777" s="29">
        <v>160310323.06</v>
      </c>
      <c r="X1777" s="29">
        <f t="shared" si="224"/>
        <v>0</v>
      </c>
      <c r="Y1777" s="29">
        <f t="shared" si="225"/>
        <v>0</v>
      </c>
      <c r="Z1777" s="29">
        <f t="shared" si="226"/>
        <v>160310323.06</v>
      </c>
      <c r="AA1777" s="27">
        <v>0</v>
      </c>
      <c r="AB1777" s="29">
        <f t="shared" si="227"/>
        <v>160310323.06</v>
      </c>
      <c r="AC1777" s="28">
        <v>0</v>
      </c>
      <c r="AD1777" s="28">
        <v>0</v>
      </c>
      <c r="AE1777" s="28"/>
      <c r="AF1777" s="27">
        <v>0</v>
      </c>
      <c r="AG1777" s="27">
        <f t="shared" si="230"/>
        <v>0</v>
      </c>
      <c r="AH1777" s="27">
        <v>12310</v>
      </c>
      <c r="AI1777" s="29">
        <f t="shared" si="228"/>
        <v>160322633.06</v>
      </c>
    </row>
    <row r="1778" spans="1:35" ht="30" x14ac:dyDescent="0.25">
      <c r="A1778" s="11" t="s">
        <v>1215</v>
      </c>
      <c r="B1778" s="10" t="s">
        <v>2410</v>
      </c>
      <c r="C1778" s="10" t="s">
        <v>1850</v>
      </c>
      <c r="D1778" s="10"/>
      <c r="E1778" s="10" t="s">
        <v>466</v>
      </c>
      <c r="F1778" s="10" t="s">
        <v>1877</v>
      </c>
      <c r="G1778" s="10">
        <v>183109395.43000001</v>
      </c>
      <c r="H1778" s="10">
        <v>0</v>
      </c>
      <c r="I1778" s="10">
        <v>0</v>
      </c>
      <c r="J1778" s="10">
        <v>0</v>
      </c>
      <c r="K1778" s="10">
        <f t="shared" si="229"/>
        <v>183109395.43000001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f t="shared" si="223"/>
        <v>183109395.43000001</v>
      </c>
      <c r="W1778" s="29">
        <v>183109395.43000001</v>
      </c>
      <c r="X1778" s="29">
        <f t="shared" si="224"/>
        <v>0</v>
      </c>
      <c r="Y1778" s="29">
        <f t="shared" si="225"/>
        <v>0</v>
      </c>
      <c r="Z1778" s="29">
        <f t="shared" si="226"/>
        <v>183109395.43000001</v>
      </c>
      <c r="AA1778" s="27">
        <v>0</v>
      </c>
      <c r="AB1778" s="29">
        <f t="shared" si="227"/>
        <v>183109395.43000001</v>
      </c>
      <c r="AC1778" s="28">
        <v>0</v>
      </c>
      <c r="AD1778" s="28">
        <v>0</v>
      </c>
      <c r="AE1778" s="28"/>
      <c r="AF1778" s="27">
        <v>0</v>
      </c>
      <c r="AG1778" s="27">
        <f t="shared" si="230"/>
        <v>0</v>
      </c>
      <c r="AH1778" s="27">
        <v>14063</v>
      </c>
      <c r="AI1778" s="29">
        <f t="shared" si="228"/>
        <v>183123458.43000001</v>
      </c>
    </row>
    <row r="1779" spans="1:35" ht="30" x14ac:dyDescent="0.25">
      <c r="A1779" s="11" t="s">
        <v>1215</v>
      </c>
      <c r="B1779" s="10" t="s">
        <v>2410</v>
      </c>
      <c r="C1779" s="10" t="s">
        <v>1850</v>
      </c>
      <c r="D1779" s="10"/>
      <c r="E1779" s="10" t="s">
        <v>467</v>
      </c>
      <c r="F1779" s="10" t="s">
        <v>1878</v>
      </c>
      <c r="G1779" s="10">
        <v>389243152.68000001</v>
      </c>
      <c r="H1779" s="10">
        <v>0</v>
      </c>
      <c r="I1779" s="10">
        <v>0</v>
      </c>
      <c r="J1779" s="10">
        <v>0</v>
      </c>
      <c r="K1779" s="10">
        <f t="shared" si="229"/>
        <v>389243152.68000001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f t="shared" si="223"/>
        <v>389243152.68000001</v>
      </c>
      <c r="W1779" s="29">
        <v>389243152.68000001</v>
      </c>
      <c r="X1779" s="29">
        <f t="shared" si="224"/>
        <v>0</v>
      </c>
      <c r="Y1779" s="29">
        <f t="shared" si="225"/>
        <v>0</v>
      </c>
      <c r="Z1779" s="29">
        <f t="shared" si="226"/>
        <v>389243152.68000001</v>
      </c>
      <c r="AA1779" s="27">
        <v>0</v>
      </c>
      <c r="AB1779" s="29">
        <f t="shared" si="227"/>
        <v>389243152.68000001</v>
      </c>
      <c r="AC1779" s="28">
        <v>0</v>
      </c>
      <c r="AD1779" s="28">
        <v>0</v>
      </c>
      <c r="AE1779" s="28"/>
      <c r="AF1779" s="27">
        <v>0</v>
      </c>
      <c r="AG1779" s="27">
        <f t="shared" si="230"/>
        <v>0</v>
      </c>
      <c r="AH1779" s="27">
        <v>29840</v>
      </c>
      <c r="AI1779" s="29">
        <f t="shared" si="228"/>
        <v>389272992.68000001</v>
      </c>
    </row>
    <row r="1780" spans="1:35" ht="30" x14ac:dyDescent="0.25">
      <c r="A1780" s="11" t="s">
        <v>1215</v>
      </c>
      <c r="B1780" s="10" t="s">
        <v>2410</v>
      </c>
      <c r="C1780" s="10" t="s">
        <v>1850</v>
      </c>
      <c r="D1780" s="10"/>
      <c r="E1780" s="10" t="s">
        <v>1030</v>
      </c>
      <c r="F1780" s="10" t="s">
        <v>1879</v>
      </c>
      <c r="G1780" s="10">
        <v>316854749.12</v>
      </c>
      <c r="H1780" s="10">
        <v>0</v>
      </c>
      <c r="I1780" s="10">
        <v>0</v>
      </c>
      <c r="J1780" s="10">
        <v>0</v>
      </c>
      <c r="K1780" s="10">
        <f t="shared" si="229"/>
        <v>316854749.12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f t="shared" si="223"/>
        <v>316854749.12</v>
      </c>
      <c r="W1780" s="29">
        <v>316854749.12</v>
      </c>
      <c r="X1780" s="29">
        <f t="shared" si="224"/>
        <v>0</v>
      </c>
      <c r="Y1780" s="29">
        <f t="shared" si="225"/>
        <v>0</v>
      </c>
      <c r="Z1780" s="29">
        <f t="shared" si="226"/>
        <v>316854749.12</v>
      </c>
      <c r="AA1780" s="27">
        <v>0</v>
      </c>
      <c r="AB1780" s="29">
        <f t="shared" si="227"/>
        <v>316854749.12</v>
      </c>
      <c r="AC1780" s="28">
        <v>0</v>
      </c>
      <c r="AD1780" s="28">
        <v>0</v>
      </c>
      <c r="AE1780" s="28"/>
      <c r="AF1780" s="27">
        <v>0</v>
      </c>
      <c r="AG1780" s="27">
        <f t="shared" si="230"/>
        <v>0</v>
      </c>
      <c r="AH1780" s="27">
        <v>24306</v>
      </c>
      <c r="AI1780" s="29">
        <f t="shared" si="228"/>
        <v>316879055.12</v>
      </c>
    </row>
    <row r="1781" spans="1:35" ht="30" x14ac:dyDescent="0.25">
      <c r="A1781" s="11" t="s">
        <v>1215</v>
      </c>
      <c r="B1781" s="10" t="s">
        <v>2410</v>
      </c>
      <c r="C1781" s="10" t="s">
        <v>1850</v>
      </c>
      <c r="D1781" s="10"/>
      <c r="E1781" s="10" t="s">
        <v>468</v>
      </c>
      <c r="F1781" s="10" t="s">
        <v>1880</v>
      </c>
      <c r="G1781" s="10">
        <v>259937266.19999999</v>
      </c>
      <c r="H1781" s="10">
        <v>0</v>
      </c>
      <c r="I1781" s="10">
        <v>0</v>
      </c>
      <c r="J1781" s="10">
        <v>0</v>
      </c>
      <c r="K1781" s="10">
        <f t="shared" si="229"/>
        <v>259937266.19999999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f t="shared" si="223"/>
        <v>259937266.19999999</v>
      </c>
      <c r="W1781" s="29">
        <v>259937266.19999999</v>
      </c>
      <c r="X1781" s="29">
        <f t="shared" si="224"/>
        <v>0</v>
      </c>
      <c r="Y1781" s="29">
        <f t="shared" si="225"/>
        <v>0</v>
      </c>
      <c r="Z1781" s="29">
        <f t="shared" si="226"/>
        <v>259937266.19999999</v>
      </c>
      <c r="AA1781" s="27">
        <v>0</v>
      </c>
      <c r="AB1781" s="29">
        <f t="shared" si="227"/>
        <v>259937266.19999999</v>
      </c>
      <c r="AC1781" s="28">
        <v>0</v>
      </c>
      <c r="AD1781" s="28">
        <v>0</v>
      </c>
      <c r="AE1781" s="28"/>
      <c r="AF1781" s="27">
        <v>0</v>
      </c>
      <c r="AG1781" s="27">
        <f t="shared" si="230"/>
        <v>0</v>
      </c>
      <c r="AH1781" s="27">
        <v>19888</v>
      </c>
      <c r="AI1781" s="29">
        <f t="shared" si="228"/>
        <v>259957154.19999999</v>
      </c>
    </row>
    <row r="1782" spans="1:35" ht="30" x14ac:dyDescent="0.25">
      <c r="A1782" s="11" t="s">
        <v>1215</v>
      </c>
      <c r="B1782" s="10" t="s">
        <v>2409</v>
      </c>
      <c r="C1782" s="10" t="s">
        <v>1881</v>
      </c>
      <c r="D1782" s="10"/>
      <c r="E1782" s="10" t="s">
        <v>470</v>
      </c>
      <c r="F1782" s="10" t="s">
        <v>1881</v>
      </c>
      <c r="G1782" s="10">
        <v>0</v>
      </c>
      <c r="H1782" s="10">
        <v>0</v>
      </c>
      <c r="I1782" s="10">
        <v>0</v>
      </c>
      <c r="J1782" s="10">
        <v>0</v>
      </c>
      <c r="K1782" s="10">
        <f t="shared" si="229"/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f t="shared" ref="V1782:V1845" si="231">+K1782+M1782+N1782+L1782+O1782+P1782+Q1782</f>
        <v>0</v>
      </c>
      <c r="W1782" s="29">
        <v>0</v>
      </c>
      <c r="X1782" s="29">
        <f t="shared" ref="X1782:X1845" si="232">+M1782+Q1782+S1782</f>
        <v>0</v>
      </c>
      <c r="Y1782" s="29">
        <f t="shared" ref="Y1782:Y1845" si="233">+H1782+I1782+J1782+N1782+O1782+P1782+R1782+U1782</f>
        <v>0</v>
      </c>
      <c r="Z1782" s="29">
        <f t="shared" ref="Z1782:Z1845" si="234">+W1782+X1782+Y1782</f>
        <v>0</v>
      </c>
      <c r="AA1782" s="27">
        <v>0</v>
      </c>
      <c r="AB1782" s="29">
        <f t="shared" ref="AB1782:AB1845" si="235">+Z1782-AA1782</f>
        <v>0</v>
      </c>
      <c r="AC1782" s="28">
        <v>0</v>
      </c>
      <c r="AD1782" s="28">
        <v>0</v>
      </c>
      <c r="AE1782" s="28"/>
      <c r="AF1782" s="27">
        <v>0</v>
      </c>
      <c r="AG1782" s="27">
        <f t="shared" si="230"/>
        <v>0</v>
      </c>
      <c r="AH1782" s="27">
        <v>0</v>
      </c>
      <c r="AI1782" s="29">
        <f t="shared" ref="AI1782:AI1845" si="236">+AB1782+AG1782+AH1782</f>
        <v>0</v>
      </c>
    </row>
    <row r="1783" spans="1:35" ht="30" x14ac:dyDescent="0.25">
      <c r="A1783" s="11" t="s">
        <v>1215</v>
      </c>
      <c r="B1783" s="10" t="s">
        <v>2409</v>
      </c>
      <c r="C1783" s="10" t="s">
        <v>1881</v>
      </c>
      <c r="D1783" s="10"/>
      <c r="E1783" s="10" t="s">
        <v>471</v>
      </c>
      <c r="F1783" s="10" t="s">
        <v>1882</v>
      </c>
      <c r="G1783" s="10">
        <v>0</v>
      </c>
      <c r="H1783" s="10">
        <v>0</v>
      </c>
      <c r="I1783" s="10">
        <v>0</v>
      </c>
      <c r="J1783" s="10">
        <v>0</v>
      </c>
      <c r="K1783" s="10">
        <f t="shared" si="229"/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f t="shared" si="231"/>
        <v>0</v>
      </c>
      <c r="W1783" s="29">
        <v>0</v>
      </c>
      <c r="X1783" s="29">
        <f t="shared" si="232"/>
        <v>0</v>
      </c>
      <c r="Y1783" s="29">
        <f t="shared" si="233"/>
        <v>0</v>
      </c>
      <c r="Z1783" s="29">
        <f t="shared" si="234"/>
        <v>0</v>
      </c>
      <c r="AA1783" s="27">
        <v>0</v>
      </c>
      <c r="AB1783" s="29">
        <f t="shared" si="235"/>
        <v>0</v>
      </c>
      <c r="AC1783" s="28">
        <v>0</v>
      </c>
      <c r="AD1783" s="28">
        <v>0</v>
      </c>
      <c r="AE1783" s="28"/>
      <c r="AF1783" s="27">
        <v>0</v>
      </c>
      <c r="AG1783" s="27">
        <f t="shared" si="230"/>
        <v>0</v>
      </c>
      <c r="AH1783" s="27">
        <v>0</v>
      </c>
      <c r="AI1783" s="29">
        <f t="shared" si="236"/>
        <v>0</v>
      </c>
    </row>
    <row r="1784" spans="1:35" ht="30" x14ac:dyDescent="0.25">
      <c r="A1784" s="11" t="s">
        <v>1215</v>
      </c>
      <c r="B1784" s="10" t="s">
        <v>2409</v>
      </c>
      <c r="C1784" s="10" t="s">
        <v>1881</v>
      </c>
      <c r="D1784" s="10"/>
      <c r="E1784" s="10" t="s">
        <v>1031</v>
      </c>
      <c r="F1784" s="10" t="s">
        <v>1883</v>
      </c>
      <c r="G1784" s="10">
        <v>354668983.60000002</v>
      </c>
      <c r="H1784" s="10">
        <v>0</v>
      </c>
      <c r="I1784" s="10">
        <v>0</v>
      </c>
      <c r="J1784" s="10">
        <v>0</v>
      </c>
      <c r="K1784" s="10">
        <f t="shared" si="229"/>
        <v>354668983.60000002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f t="shared" si="231"/>
        <v>354668983.60000002</v>
      </c>
      <c r="W1784" s="29">
        <v>354668983.60000002</v>
      </c>
      <c r="X1784" s="29">
        <f t="shared" si="232"/>
        <v>0</v>
      </c>
      <c r="Y1784" s="29">
        <f t="shared" si="233"/>
        <v>0</v>
      </c>
      <c r="Z1784" s="29">
        <f t="shared" si="234"/>
        <v>354668983.60000002</v>
      </c>
      <c r="AA1784" s="27">
        <v>0</v>
      </c>
      <c r="AB1784" s="29">
        <f t="shared" si="235"/>
        <v>354668983.60000002</v>
      </c>
      <c r="AC1784" s="28">
        <v>0</v>
      </c>
      <c r="AD1784" s="28">
        <v>0</v>
      </c>
      <c r="AE1784" s="28"/>
      <c r="AF1784" s="27">
        <v>0</v>
      </c>
      <c r="AG1784" s="27">
        <f t="shared" si="230"/>
        <v>0</v>
      </c>
      <c r="AH1784" s="27">
        <v>18358</v>
      </c>
      <c r="AI1784" s="29">
        <f t="shared" si="236"/>
        <v>354687341.60000002</v>
      </c>
    </row>
    <row r="1785" spans="1:35" ht="30" x14ac:dyDescent="0.25">
      <c r="A1785" s="11" t="s">
        <v>1215</v>
      </c>
      <c r="B1785" s="10" t="s">
        <v>2409</v>
      </c>
      <c r="C1785" s="10" t="s">
        <v>1881</v>
      </c>
      <c r="D1785" s="10"/>
      <c r="E1785" s="10" t="s">
        <v>472</v>
      </c>
      <c r="F1785" s="10" t="s">
        <v>1884</v>
      </c>
      <c r="G1785" s="10">
        <v>152213168.52000001</v>
      </c>
      <c r="H1785" s="10">
        <v>0</v>
      </c>
      <c r="I1785" s="10">
        <v>0</v>
      </c>
      <c r="J1785" s="10">
        <v>0</v>
      </c>
      <c r="K1785" s="10">
        <f t="shared" si="229"/>
        <v>152213168.52000001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f t="shared" si="231"/>
        <v>152213168.52000001</v>
      </c>
      <c r="W1785" s="29">
        <v>152213168.52000001</v>
      </c>
      <c r="X1785" s="29">
        <f t="shared" si="232"/>
        <v>0</v>
      </c>
      <c r="Y1785" s="29">
        <f t="shared" si="233"/>
        <v>0</v>
      </c>
      <c r="Z1785" s="29">
        <f t="shared" si="234"/>
        <v>152213168.52000001</v>
      </c>
      <c r="AA1785" s="27">
        <v>0</v>
      </c>
      <c r="AB1785" s="29">
        <f t="shared" si="235"/>
        <v>152213168.52000001</v>
      </c>
      <c r="AC1785" s="28">
        <v>0</v>
      </c>
      <c r="AD1785" s="28">
        <v>0</v>
      </c>
      <c r="AE1785" s="28"/>
      <c r="AF1785" s="27">
        <v>0</v>
      </c>
      <c r="AG1785" s="27">
        <f t="shared" si="230"/>
        <v>0</v>
      </c>
      <c r="AH1785" s="27">
        <v>11720</v>
      </c>
      <c r="AI1785" s="29">
        <f t="shared" si="236"/>
        <v>152224888.52000001</v>
      </c>
    </row>
    <row r="1786" spans="1:35" ht="30" x14ac:dyDescent="0.25">
      <c r="A1786" s="11" t="s">
        <v>1215</v>
      </c>
      <c r="B1786" s="10" t="s">
        <v>2409</v>
      </c>
      <c r="C1786" s="10" t="s">
        <v>1881</v>
      </c>
      <c r="D1786" s="10"/>
      <c r="E1786" s="10" t="s">
        <v>473</v>
      </c>
      <c r="F1786" s="10" t="s">
        <v>1885</v>
      </c>
      <c r="G1786" s="10">
        <v>289190009.60000002</v>
      </c>
      <c r="H1786" s="10">
        <v>0</v>
      </c>
      <c r="I1786" s="10">
        <v>0</v>
      </c>
      <c r="J1786" s="10">
        <v>0</v>
      </c>
      <c r="K1786" s="10">
        <f t="shared" si="229"/>
        <v>289190009.60000002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f t="shared" si="231"/>
        <v>289190009.60000002</v>
      </c>
      <c r="W1786" s="29">
        <v>289190009.60000002</v>
      </c>
      <c r="X1786" s="29">
        <f t="shared" si="232"/>
        <v>0</v>
      </c>
      <c r="Y1786" s="29">
        <f t="shared" si="233"/>
        <v>0</v>
      </c>
      <c r="Z1786" s="29">
        <f t="shared" si="234"/>
        <v>289190009.60000002</v>
      </c>
      <c r="AA1786" s="27">
        <v>83511894.989999995</v>
      </c>
      <c r="AB1786" s="29">
        <f t="shared" si="235"/>
        <v>205678114.61000001</v>
      </c>
      <c r="AC1786" s="28">
        <v>0</v>
      </c>
      <c r="AD1786" s="28">
        <v>0</v>
      </c>
      <c r="AE1786" s="28"/>
      <c r="AF1786" s="27">
        <v>0</v>
      </c>
      <c r="AG1786" s="27">
        <f t="shared" si="230"/>
        <v>0</v>
      </c>
      <c r="AH1786" s="27">
        <v>13423</v>
      </c>
      <c r="AI1786" s="29">
        <f t="shared" si="236"/>
        <v>205691537.61000001</v>
      </c>
    </row>
    <row r="1787" spans="1:35" ht="30" x14ac:dyDescent="0.25">
      <c r="A1787" s="11" t="s">
        <v>1215</v>
      </c>
      <c r="B1787" s="10" t="s">
        <v>2409</v>
      </c>
      <c r="C1787" s="10" t="s">
        <v>1881</v>
      </c>
      <c r="D1787" s="10"/>
      <c r="E1787" s="10" t="s">
        <v>1032</v>
      </c>
      <c r="F1787" s="10" t="s">
        <v>1886</v>
      </c>
      <c r="G1787" s="10">
        <v>241860203.40000001</v>
      </c>
      <c r="H1787" s="10">
        <v>0</v>
      </c>
      <c r="I1787" s="10">
        <v>0</v>
      </c>
      <c r="J1787" s="10">
        <v>0</v>
      </c>
      <c r="K1787" s="10">
        <f t="shared" si="229"/>
        <v>241860203.40000001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f t="shared" si="231"/>
        <v>241860203.40000001</v>
      </c>
      <c r="W1787" s="29">
        <v>241860203.40000001</v>
      </c>
      <c r="X1787" s="29">
        <f t="shared" si="232"/>
        <v>0</v>
      </c>
      <c r="Y1787" s="29">
        <f t="shared" si="233"/>
        <v>0</v>
      </c>
      <c r="Z1787" s="29">
        <f t="shared" si="234"/>
        <v>241860203.40000001</v>
      </c>
      <c r="AA1787" s="27">
        <v>0</v>
      </c>
      <c r="AB1787" s="29">
        <f t="shared" si="235"/>
        <v>241860203.40000001</v>
      </c>
      <c r="AC1787" s="28">
        <v>0</v>
      </c>
      <c r="AD1787" s="28">
        <v>0</v>
      </c>
      <c r="AE1787" s="28"/>
      <c r="AF1787" s="27">
        <v>0</v>
      </c>
      <c r="AG1787" s="27">
        <f t="shared" si="230"/>
        <v>0</v>
      </c>
      <c r="AH1787" s="27">
        <v>18010</v>
      </c>
      <c r="AI1787" s="29">
        <f t="shared" si="236"/>
        <v>241878213.40000001</v>
      </c>
    </row>
    <row r="1788" spans="1:35" ht="30" x14ac:dyDescent="0.25">
      <c r="A1788" s="11" t="s">
        <v>1215</v>
      </c>
      <c r="B1788" s="10" t="s">
        <v>2409</v>
      </c>
      <c r="C1788" s="10" t="s">
        <v>1881</v>
      </c>
      <c r="D1788" s="10"/>
      <c r="E1788" s="10" t="s">
        <v>474</v>
      </c>
      <c r="F1788" s="10" t="s">
        <v>1887</v>
      </c>
      <c r="G1788" s="10">
        <v>74442140.090000004</v>
      </c>
      <c r="H1788" s="10">
        <v>0</v>
      </c>
      <c r="I1788" s="10">
        <v>0</v>
      </c>
      <c r="J1788" s="10">
        <v>0</v>
      </c>
      <c r="K1788" s="10">
        <f t="shared" si="229"/>
        <v>74442140.090000004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f t="shared" si="231"/>
        <v>74442140.090000004</v>
      </c>
      <c r="W1788" s="29">
        <v>74442140.090000004</v>
      </c>
      <c r="X1788" s="29">
        <f t="shared" si="232"/>
        <v>0</v>
      </c>
      <c r="Y1788" s="29">
        <f t="shared" si="233"/>
        <v>0</v>
      </c>
      <c r="Z1788" s="29">
        <f t="shared" si="234"/>
        <v>74442140.090000004</v>
      </c>
      <c r="AA1788" s="27">
        <v>0</v>
      </c>
      <c r="AB1788" s="29">
        <f t="shared" si="235"/>
        <v>74442140.090000004</v>
      </c>
      <c r="AC1788" s="28">
        <v>0</v>
      </c>
      <c r="AD1788" s="28">
        <v>0</v>
      </c>
      <c r="AE1788" s="28"/>
      <c r="AF1788" s="27">
        <v>0</v>
      </c>
      <c r="AG1788" s="27">
        <f t="shared" si="230"/>
        <v>0</v>
      </c>
      <c r="AH1788" s="27">
        <v>5704</v>
      </c>
      <c r="AI1788" s="29">
        <f t="shared" si="236"/>
        <v>74447844.090000004</v>
      </c>
    </row>
    <row r="1789" spans="1:35" ht="30" x14ac:dyDescent="0.25">
      <c r="A1789" s="11" t="s">
        <v>1215</v>
      </c>
      <c r="B1789" s="10" t="s">
        <v>2409</v>
      </c>
      <c r="C1789" s="10" t="s">
        <v>1881</v>
      </c>
      <c r="D1789" s="10"/>
      <c r="E1789" s="10" t="s">
        <v>475</v>
      </c>
      <c r="F1789" s="10" t="s">
        <v>1888</v>
      </c>
      <c r="G1789" s="10">
        <v>157067407.52000001</v>
      </c>
      <c r="H1789" s="10">
        <v>0</v>
      </c>
      <c r="I1789" s="10">
        <v>0</v>
      </c>
      <c r="J1789" s="10">
        <v>0</v>
      </c>
      <c r="K1789" s="10">
        <f t="shared" si="229"/>
        <v>157067407.52000001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f t="shared" si="231"/>
        <v>157067407.52000001</v>
      </c>
      <c r="W1789" s="29">
        <v>157067407.52000001</v>
      </c>
      <c r="X1789" s="29">
        <f t="shared" si="232"/>
        <v>0</v>
      </c>
      <c r="Y1789" s="29">
        <f t="shared" si="233"/>
        <v>0</v>
      </c>
      <c r="Z1789" s="29">
        <f t="shared" si="234"/>
        <v>157067407.52000001</v>
      </c>
      <c r="AA1789" s="27">
        <v>0</v>
      </c>
      <c r="AB1789" s="29">
        <f t="shared" si="235"/>
        <v>157067407.52000001</v>
      </c>
      <c r="AC1789" s="28">
        <v>0</v>
      </c>
      <c r="AD1789" s="28">
        <v>0</v>
      </c>
      <c r="AE1789" s="28"/>
      <c r="AF1789" s="27">
        <v>0</v>
      </c>
      <c r="AG1789" s="27">
        <f t="shared" si="230"/>
        <v>0</v>
      </c>
      <c r="AH1789" s="27">
        <v>12256</v>
      </c>
      <c r="AI1789" s="29">
        <f t="shared" si="236"/>
        <v>157079663.52000001</v>
      </c>
    </row>
    <row r="1790" spans="1:35" ht="30" x14ac:dyDescent="0.25">
      <c r="A1790" s="11" t="s">
        <v>1215</v>
      </c>
      <c r="B1790" s="10" t="s">
        <v>2409</v>
      </c>
      <c r="C1790" s="10" t="s">
        <v>1881</v>
      </c>
      <c r="D1790" s="10"/>
      <c r="E1790" s="10" t="s">
        <v>476</v>
      </c>
      <c r="F1790" s="10" t="s">
        <v>1889</v>
      </c>
      <c r="G1790" s="10">
        <v>229473369.69999999</v>
      </c>
      <c r="H1790" s="10">
        <v>0</v>
      </c>
      <c r="I1790" s="10">
        <v>0</v>
      </c>
      <c r="J1790" s="10">
        <v>0</v>
      </c>
      <c r="K1790" s="10">
        <f t="shared" si="229"/>
        <v>229473369.69999999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f t="shared" si="231"/>
        <v>229473369.69999999</v>
      </c>
      <c r="W1790" s="29">
        <v>229473369.69999999</v>
      </c>
      <c r="X1790" s="29">
        <f t="shared" si="232"/>
        <v>0</v>
      </c>
      <c r="Y1790" s="29">
        <f t="shared" si="233"/>
        <v>0</v>
      </c>
      <c r="Z1790" s="29">
        <f t="shared" si="234"/>
        <v>229473369.69999999</v>
      </c>
      <c r="AA1790" s="27">
        <v>0</v>
      </c>
      <c r="AB1790" s="29">
        <f t="shared" si="235"/>
        <v>229473369.69999999</v>
      </c>
      <c r="AC1790" s="28">
        <v>0</v>
      </c>
      <c r="AD1790" s="28">
        <v>0</v>
      </c>
      <c r="AE1790" s="28"/>
      <c r="AF1790" s="27">
        <v>0</v>
      </c>
      <c r="AG1790" s="27">
        <f t="shared" si="230"/>
        <v>0</v>
      </c>
      <c r="AH1790" s="27">
        <v>16424</v>
      </c>
      <c r="AI1790" s="29">
        <f t="shared" si="236"/>
        <v>229489793.69999999</v>
      </c>
    </row>
    <row r="1791" spans="1:35" ht="30" x14ac:dyDescent="0.25">
      <c r="A1791" s="11" t="s">
        <v>1215</v>
      </c>
      <c r="B1791" s="10" t="s">
        <v>2409</v>
      </c>
      <c r="C1791" s="10" t="s">
        <v>1881</v>
      </c>
      <c r="D1791" s="10"/>
      <c r="E1791" s="10" t="s">
        <v>1033</v>
      </c>
      <c r="F1791" s="10" t="s">
        <v>1890</v>
      </c>
      <c r="G1791" s="10">
        <v>172887548.09</v>
      </c>
      <c r="H1791" s="10">
        <v>0</v>
      </c>
      <c r="I1791" s="10">
        <v>0</v>
      </c>
      <c r="J1791" s="10">
        <v>0</v>
      </c>
      <c r="K1791" s="10">
        <f t="shared" ref="K1791:K1854" si="237">SUM(G1791:J1791)</f>
        <v>172887548.09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f t="shared" si="231"/>
        <v>172887548.09</v>
      </c>
      <c r="W1791" s="29">
        <v>172887548.09</v>
      </c>
      <c r="X1791" s="29">
        <f t="shared" si="232"/>
        <v>0</v>
      </c>
      <c r="Y1791" s="29">
        <f t="shared" si="233"/>
        <v>0</v>
      </c>
      <c r="Z1791" s="29">
        <f t="shared" si="234"/>
        <v>172887548.09</v>
      </c>
      <c r="AA1791" s="27">
        <v>0</v>
      </c>
      <c r="AB1791" s="29">
        <f t="shared" si="235"/>
        <v>172887548.09</v>
      </c>
      <c r="AC1791" s="28">
        <v>0</v>
      </c>
      <c r="AD1791" s="28">
        <v>0</v>
      </c>
      <c r="AE1791" s="28"/>
      <c r="AF1791" s="27">
        <v>0</v>
      </c>
      <c r="AG1791" s="27">
        <f t="shared" si="230"/>
        <v>0</v>
      </c>
      <c r="AH1791" s="27">
        <v>13270</v>
      </c>
      <c r="AI1791" s="29">
        <f t="shared" si="236"/>
        <v>172900818.09</v>
      </c>
    </row>
    <row r="1792" spans="1:35" ht="30" x14ac:dyDescent="0.25">
      <c r="A1792" s="11" t="s">
        <v>1215</v>
      </c>
      <c r="B1792" s="10" t="s">
        <v>2409</v>
      </c>
      <c r="C1792" s="10" t="s">
        <v>1881</v>
      </c>
      <c r="D1792" s="10"/>
      <c r="E1792" s="10" t="s">
        <v>1034</v>
      </c>
      <c r="F1792" s="10" t="s">
        <v>1891</v>
      </c>
      <c r="G1792" s="10">
        <v>77385117.129999995</v>
      </c>
      <c r="H1792" s="10">
        <v>0</v>
      </c>
      <c r="I1792" s="10">
        <v>0</v>
      </c>
      <c r="J1792" s="10">
        <v>0</v>
      </c>
      <c r="K1792" s="10">
        <f t="shared" si="237"/>
        <v>77385117.129999995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f t="shared" si="231"/>
        <v>77385117.129999995</v>
      </c>
      <c r="W1792" s="29">
        <v>77385117.129999995</v>
      </c>
      <c r="X1792" s="29">
        <f t="shared" si="232"/>
        <v>0</v>
      </c>
      <c r="Y1792" s="29">
        <f t="shared" si="233"/>
        <v>0</v>
      </c>
      <c r="Z1792" s="29">
        <f t="shared" si="234"/>
        <v>77385117.129999995</v>
      </c>
      <c r="AA1792" s="27">
        <v>0</v>
      </c>
      <c r="AB1792" s="29">
        <f t="shared" si="235"/>
        <v>77385117.129999995</v>
      </c>
      <c r="AC1792" s="28">
        <v>0</v>
      </c>
      <c r="AD1792" s="28">
        <v>0</v>
      </c>
      <c r="AE1792" s="28"/>
      <c r="AF1792" s="27">
        <v>0</v>
      </c>
      <c r="AG1792" s="27">
        <f t="shared" si="230"/>
        <v>0</v>
      </c>
      <c r="AH1792" s="27">
        <v>5961</v>
      </c>
      <c r="AI1792" s="29">
        <f t="shared" si="236"/>
        <v>77391078.129999995</v>
      </c>
    </row>
    <row r="1793" spans="1:35" ht="30" x14ac:dyDescent="0.25">
      <c r="A1793" s="11" t="s">
        <v>1215</v>
      </c>
      <c r="B1793" s="10" t="s">
        <v>2409</v>
      </c>
      <c r="C1793" s="10" t="s">
        <v>1881</v>
      </c>
      <c r="D1793" s="10"/>
      <c r="E1793" s="10" t="s">
        <v>477</v>
      </c>
      <c r="F1793" s="10" t="s">
        <v>1892</v>
      </c>
      <c r="G1793" s="10">
        <v>449801451.30000001</v>
      </c>
      <c r="H1793" s="10">
        <v>0</v>
      </c>
      <c r="I1793" s="10">
        <v>0</v>
      </c>
      <c r="J1793" s="10">
        <v>0</v>
      </c>
      <c r="K1793" s="10">
        <f t="shared" si="237"/>
        <v>449801451.30000001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f t="shared" si="231"/>
        <v>449801451.30000001</v>
      </c>
      <c r="W1793" s="29">
        <v>449801451.30000001</v>
      </c>
      <c r="X1793" s="29">
        <f t="shared" si="232"/>
        <v>0</v>
      </c>
      <c r="Y1793" s="29">
        <f t="shared" si="233"/>
        <v>0</v>
      </c>
      <c r="Z1793" s="29">
        <f t="shared" si="234"/>
        <v>449801451.30000001</v>
      </c>
      <c r="AA1793" s="27">
        <v>0</v>
      </c>
      <c r="AB1793" s="29">
        <f t="shared" si="235"/>
        <v>449801451.30000001</v>
      </c>
      <c r="AC1793" s="28">
        <v>0</v>
      </c>
      <c r="AD1793" s="28">
        <v>0</v>
      </c>
      <c r="AE1793" s="28"/>
      <c r="AF1793" s="27">
        <v>0</v>
      </c>
      <c r="AG1793" s="27">
        <f t="shared" si="230"/>
        <v>0</v>
      </c>
      <c r="AH1793" s="27">
        <v>21582</v>
      </c>
      <c r="AI1793" s="29">
        <f t="shared" si="236"/>
        <v>449823033.30000001</v>
      </c>
    </row>
    <row r="1794" spans="1:35" ht="30" x14ac:dyDescent="0.25">
      <c r="A1794" s="11" t="s">
        <v>1215</v>
      </c>
      <c r="B1794" s="10" t="s">
        <v>2409</v>
      </c>
      <c r="C1794" s="10" t="s">
        <v>1881</v>
      </c>
      <c r="D1794" s="10"/>
      <c r="E1794" s="10" t="s">
        <v>478</v>
      </c>
      <c r="F1794" s="10" t="s">
        <v>1893</v>
      </c>
      <c r="G1794" s="10">
        <v>245987448.69999999</v>
      </c>
      <c r="H1794" s="10">
        <v>0</v>
      </c>
      <c r="I1794" s="10">
        <v>0</v>
      </c>
      <c r="J1794" s="10">
        <v>0</v>
      </c>
      <c r="K1794" s="10">
        <f t="shared" si="237"/>
        <v>245987448.69999999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f t="shared" si="231"/>
        <v>245987448.69999999</v>
      </c>
      <c r="W1794" s="29">
        <v>245987448.69999999</v>
      </c>
      <c r="X1794" s="29">
        <f t="shared" si="232"/>
        <v>0</v>
      </c>
      <c r="Y1794" s="29">
        <f t="shared" si="233"/>
        <v>0</v>
      </c>
      <c r="Z1794" s="29">
        <f t="shared" si="234"/>
        <v>245987448.69999999</v>
      </c>
      <c r="AA1794" s="27">
        <v>0</v>
      </c>
      <c r="AB1794" s="29">
        <f t="shared" si="235"/>
        <v>245987448.69999999</v>
      </c>
      <c r="AC1794" s="28">
        <v>0</v>
      </c>
      <c r="AD1794" s="28">
        <v>0</v>
      </c>
      <c r="AE1794" s="28"/>
      <c r="AF1794" s="27">
        <v>0</v>
      </c>
      <c r="AG1794" s="27">
        <f t="shared" si="230"/>
        <v>0</v>
      </c>
      <c r="AH1794" s="27">
        <v>14546</v>
      </c>
      <c r="AI1794" s="29">
        <f t="shared" si="236"/>
        <v>246001994.69999999</v>
      </c>
    </row>
    <row r="1795" spans="1:35" ht="30" x14ac:dyDescent="0.25">
      <c r="A1795" s="11" t="s">
        <v>1215</v>
      </c>
      <c r="B1795" s="10" t="s">
        <v>2409</v>
      </c>
      <c r="C1795" s="10" t="s">
        <v>1881</v>
      </c>
      <c r="D1795" s="10"/>
      <c r="E1795" s="10" t="s">
        <v>1035</v>
      </c>
      <c r="F1795" s="10" t="s">
        <v>1342</v>
      </c>
      <c r="G1795" s="10">
        <v>225661933.69999999</v>
      </c>
      <c r="H1795" s="10">
        <v>0</v>
      </c>
      <c r="I1795" s="10">
        <v>0</v>
      </c>
      <c r="J1795" s="10">
        <v>0</v>
      </c>
      <c r="K1795" s="10">
        <f t="shared" si="237"/>
        <v>225661933.69999999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f t="shared" si="231"/>
        <v>225661933.69999999</v>
      </c>
      <c r="W1795" s="29">
        <v>225661933.69999999</v>
      </c>
      <c r="X1795" s="29">
        <f t="shared" si="232"/>
        <v>0</v>
      </c>
      <c r="Y1795" s="29">
        <f t="shared" si="233"/>
        <v>0</v>
      </c>
      <c r="Z1795" s="29">
        <f t="shared" si="234"/>
        <v>225661933.69999999</v>
      </c>
      <c r="AA1795" s="27">
        <v>0</v>
      </c>
      <c r="AB1795" s="29">
        <f t="shared" si="235"/>
        <v>225661933.69999999</v>
      </c>
      <c r="AC1795" s="28">
        <v>0</v>
      </c>
      <c r="AD1795" s="28">
        <v>0</v>
      </c>
      <c r="AE1795" s="28"/>
      <c r="AF1795" s="27">
        <v>0</v>
      </c>
      <c r="AG1795" s="27">
        <f t="shared" si="230"/>
        <v>0</v>
      </c>
      <c r="AH1795" s="27">
        <v>15683</v>
      </c>
      <c r="AI1795" s="29">
        <f t="shared" si="236"/>
        <v>225677616.69999999</v>
      </c>
    </row>
    <row r="1796" spans="1:35" ht="30" x14ac:dyDescent="0.25">
      <c r="A1796" s="11" t="s">
        <v>1215</v>
      </c>
      <c r="B1796" s="10" t="s">
        <v>2409</v>
      </c>
      <c r="C1796" s="10" t="s">
        <v>1881</v>
      </c>
      <c r="D1796" s="10"/>
      <c r="E1796" s="10" t="s">
        <v>479</v>
      </c>
      <c r="F1796" s="10" t="s">
        <v>1894</v>
      </c>
      <c r="G1796" s="10">
        <v>150252582.84999999</v>
      </c>
      <c r="H1796" s="10">
        <v>0</v>
      </c>
      <c r="I1796" s="10">
        <v>0</v>
      </c>
      <c r="J1796" s="10">
        <v>0</v>
      </c>
      <c r="K1796" s="10">
        <f t="shared" si="237"/>
        <v>150252582.84999999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f t="shared" si="231"/>
        <v>150252582.84999999</v>
      </c>
      <c r="W1796" s="29">
        <v>150252582.84999999</v>
      </c>
      <c r="X1796" s="29">
        <f t="shared" si="232"/>
        <v>0</v>
      </c>
      <c r="Y1796" s="29">
        <f t="shared" si="233"/>
        <v>0</v>
      </c>
      <c r="Z1796" s="29">
        <f t="shared" si="234"/>
        <v>150252582.84999999</v>
      </c>
      <c r="AA1796" s="27">
        <v>0</v>
      </c>
      <c r="AB1796" s="29">
        <f t="shared" si="235"/>
        <v>150252582.84999999</v>
      </c>
      <c r="AC1796" s="28">
        <v>0</v>
      </c>
      <c r="AD1796" s="28">
        <v>0</v>
      </c>
      <c r="AE1796" s="28"/>
      <c r="AF1796" s="27">
        <v>0</v>
      </c>
      <c r="AG1796" s="27">
        <f t="shared" si="230"/>
        <v>0</v>
      </c>
      <c r="AH1796" s="27">
        <v>11588</v>
      </c>
      <c r="AI1796" s="29">
        <f t="shared" si="236"/>
        <v>150264170.84999999</v>
      </c>
    </row>
    <row r="1797" spans="1:35" ht="30" x14ac:dyDescent="0.25">
      <c r="A1797" s="11" t="s">
        <v>1215</v>
      </c>
      <c r="B1797" s="10" t="s">
        <v>2409</v>
      </c>
      <c r="C1797" s="10" t="s">
        <v>1881</v>
      </c>
      <c r="D1797" s="10"/>
      <c r="E1797" s="10" t="s">
        <v>480</v>
      </c>
      <c r="F1797" s="10" t="s">
        <v>1895</v>
      </c>
      <c r="G1797" s="10">
        <v>182333839.83000001</v>
      </c>
      <c r="H1797" s="10">
        <v>0</v>
      </c>
      <c r="I1797" s="10">
        <v>0</v>
      </c>
      <c r="J1797" s="10">
        <v>0</v>
      </c>
      <c r="K1797" s="10">
        <f t="shared" si="237"/>
        <v>182333839.83000001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f t="shared" si="231"/>
        <v>182333839.83000001</v>
      </c>
      <c r="W1797" s="29">
        <v>182333839.83000001</v>
      </c>
      <c r="X1797" s="29">
        <f t="shared" si="232"/>
        <v>0</v>
      </c>
      <c r="Y1797" s="29">
        <f t="shared" si="233"/>
        <v>0</v>
      </c>
      <c r="Z1797" s="29">
        <f t="shared" si="234"/>
        <v>182333839.83000001</v>
      </c>
      <c r="AA1797" s="27">
        <v>0</v>
      </c>
      <c r="AB1797" s="29">
        <f t="shared" si="235"/>
        <v>182333839.83000001</v>
      </c>
      <c r="AC1797" s="28">
        <v>0</v>
      </c>
      <c r="AD1797" s="28">
        <v>0</v>
      </c>
      <c r="AE1797" s="28"/>
      <c r="AF1797" s="27">
        <v>0</v>
      </c>
      <c r="AG1797" s="27">
        <f t="shared" si="230"/>
        <v>0</v>
      </c>
      <c r="AH1797" s="27">
        <v>14053</v>
      </c>
      <c r="AI1797" s="29">
        <f t="shared" si="236"/>
        <v>182347892.83000001</v>
      </c>
    </row>
    <row r="1798" spans="1:35" ht="30" x14ac:dyDescent="0.25">
      <c r="A1798" s="11" t="s">
        <v>1215</v>
      </c>
      <c r="B1798" s="10" t="s">
        <v>2409</v>
      </c>
      <c r="C1798" s="10" t="s">
        <v>1881</v>
      </c>
      <c r="D1798" s="10"/>
      <c r="E1798" s="10" t="s">
        <v>481</v>
      </c>
      <c r="F1798" s="10" t="s">
        <v>1896</v>
      </c>
      <c r="G1798" s="10">
        <v>280729244.5</v>
      </c>
      <c r="H1798" s="10">
        <v>0</v>
      </c>
      <c r="I1798" s="10">
        <v>0</v>
      </c>
      <c r="J1798" s="10">
        <v>0</v>
      </c>
      <c r="K1798" s="10">
        <f t="shared" si="237"/>
        <v>280729244.5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f t="shared" si="231"/>
        <v>280729244.5</v>
      </c>
      <c r="W1798" s="29">
        <v>280729244.5</v>
      </c>
      <c r="X1798" s="29">
        <f t="shared" si="232"/>
        <v>0</v>
      </c>
      <c r="Y1798" s="29">
        <f t="shared" si="233"/>
        <v>0</v>
      </c>
      <c r="Z1798" s="29">
        <f t="shared" si="234"/>
        <v>280729244.5</v>
      </c>
      <c r="AA1798" s="27">
        <v>0</v>
      </c>
      <c r="AB1798" s="29">
        <f t="shared" si="235"/>
        <v>280729244.5</v>
      </c>
      <c r="AC1798" s="28">
        <v>0</v>
      </c>
      <c r="AD1798" s="28">
        <v>0</v>
      </c>
      <c r="AE1798" s="28"/>
      <c r="AF1798" s="27">
        <v>0</v>
      </c>
      <c r="AG1798" s="27">
        <f t="shared" si="230"/>
        <v>0</v>
      </c>
      <c r="AH1798" s="27">
        <v>18509</v>
      </c>
      <c r="AI1798" s="29">
        <f t="shared" si="236"/>
        <v>280747753.5</v>
      </c>
    </row>
    <row r="1799" spans="1:35" ht="30" x14ac:dyDescent="0.25">
      <c r="A1799" s="11" t="s">
        <v>1215</v>
      </c>
      <c r="B1799" s="10" t="s">
        <v>2409</v>
      </c>
      <c r="C1799" s="10" t="s">
        <v>1881</v>
      </c>
      <c r="D1799" s="10"/>
      <c r="E1799" s="10" t="s">
        <v>1036</v>
      </c>
      <c r="F1799" s="10" t="s">
        <v>1897</v>
      </c>
      <c r="G1799" s="10">
        <v>183729330.09</v>
      </c>
      <c r="H1799" s="10">
        <v>0</v>
      </c>
      <c r="I1799" s="10">
        <v>0</v>
      </c>
      <c r="J1799" s="10">
        <v>0</v>
      </c>
      <c r="K1799" s="10">
        <f t="shared" si="237"/>
        <v>183729330.09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f t="shared" si="231"/>
        <v>183729330.09</v>
      </c>
      <c r="W1799" s="29">
        <v>183729330.09</v>
      </c>
      <c r="X1799" s="29">
        <f t="shared" si="232"/>
        <v>0</v>
      </c>
      <c r="Y1799" s="29">
        <f t="shared" si="233"/>
        <v>0</v>
      </c>
      <c r="Z1799" s="29">
        <f t="shared" si="234"/>
        <v>183729330.09</v>
      </c>
      <c r="AA1799" s="27">
        <v>0</v>
      </c>
      <c r="AB1799" s="29">
        <f t="shared" si="235"/>
        <v>183729330.09</v>
      </c>
      <c r="AC1799" s="28">
        <v>0</v>
      </c>
      <c r="AD1799" s="28">
        <v>0</v>
      </c>
      <c r="AE1799" s="28"/>
      <c r="AF1799" s="27">
        <v>0</v>
      </c>
      <c r="AG1799" s="27">
        <f t="shared" si="230"/>
        <v>0</v>
      </c>
      <c r="AH1799" s="27">
        <v>14180</v>
      </c>
      <c r="AI1799" s="29">
        <f t="shared" si="236"/>
        <v>183743510.09</v>
      </c>
    </row>
    <row r="1800" spans="1:35" ht="30" x14ac:dyDescent="0.25">
      <c r="A1800" s="11" t="s">
        <v>1215</v>
      </c>
      <c r="B1800" s="10" t="s">
        <v>2409</v>
      </c>
      <c r="C1800" s="10" t="s">
        <v>1881</v>
      </c>
      <c r="D1800" s="10"/>
      <c r="E1800" s="10" t="s">
        <v>482</v>
      </c>
      <c r="F1800" s="10" t="s">
        <v>1898</v>
      </c>
      <c r="G1800" s="10">
        <v>663091884.20000005</v>
      </c>
      <c r="H1800" s="10">
        <v>0</v>
      </c>
      <c r="I1800" s="10">
        <v>0</v>
      </c>
      <c r="J1800" s="10">
        <v>0</v>
      </c>
      <c r="K1800" s="10">
        <f t="shared" si="237"/>
        <v>663091884.20000005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f t="shared" si="231"/>
        <v>663091884.20000005</v>
      </c>
      <c r="W1800" s="29">
        <v>663091884.20000005</v>
      </c>
      <c r="X1800" s="29">
        <f t="shared" si="232"/>
        <v>0</v>
      </c>
      <c r="Y1800" s="29">
        <f t="shared" si="233"/>
        <v>0</v>
      </c>
      <c r="Z1800" s="29">
        <f t="shared" si="234"/>
        <v>663091884.20000005</v>
      </c>
      <c r="AA1800" s="27">
        <v>0</v>
      </c>
      <c r="AB1800" s="29">
        <f t="shared" si="235"/>
        <v>663091884.20000005</v>
      </c>
      <c r="AC1800" s="28">
        <v>0</v>
      </c>
      <c r="AD1800" s="28">
        <v>0</v>
      </c>
      <c r="AE1800" s="28"/>
      <c r="AF1800" s="27">
        <v>0</v>
      </c>
      <c r="AG1800" s="27">
        <f t="shared" si="230"/>
        <v>0</v>
      </c>
      <c r="AH1800" s="27">
        <v>26154</v>
      </c>
      <c r="AI1800" s="29">
        <f t="shared" si="236"/>
        <v>663118038.20000005</v>
      </c>
    </row>
    <row r="1801" spans="1:35" ht="30" x14ac:dyDescent="0.25">
      <c r="A1801" s="11" t="s">
        <v>1215</v>
      </c>
      <c r="B1801" s="10" t="s">
        <v>2409</v>
      </c>
      <c r="C1801" s="10" t="s">
        <v>1881</v>
      </c>
      <c r="D1801" s="10"/>
      <c r="E1801" s="10" t="s">
        <v>483</v>
      </c>
      <c r="F1801" s="10" t="s">
        <v>1899</v>
      </c>
      <c r="G1801" s="10">
        <v>133186647.16</v>
      </c>
      <c r="H1801" s="10">
        <v>0</v>
      </c>
      <c r="I1801" s="10">
        <v>0</v>
      </c>
      <c r="J1801" s="10">
        <v>0</v>
      </c>
      <c r="K1801" s="10">
        <f t="shared" si="237"/>
        <v>133186647.16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f t="shared" si="231"/>
        <v>133186647.16</v>
      </c>
      <c r="W1801" s="29">
        <v>133186647.16</v>
      </c>
      <c r="X1801" s="29">
        <f t="shared" si="232"/>
        <v>0</v>
      </c>
      <c r="Y1801" s="29">
        <f t="shared" si="233"/>
        <v>0</v>
      </c>
      <c r="Z1801" s="29">
        <f t="shared" si="234"/>
        <v>133186647.16</v>
      </c>
      <c r="AA1801" s="27">
        <v>0</v>
      </c>
      <c r="AB1801" s="29">
        <f t="shared" si="235"/>
        <v>133186647.16</v>
      </c>
      <c r="AC1801" s="28">
        <v>0</v>
      </c>
      <c r="AD1801" s="28">
        <v>0</v>
      </c>
      <c r="AE1801" s="28"/>
      <c r="AF1801" s="27">
        <v>0</v>
      </c>
      <c r="AG1801" s="27">
        <f t="shared" si="230"/>
        <v>0</v>
      </c>
      <c r="AH1801" s="27">
        <v>10568</v>
      </c>
      <c r="AI1801" s="29">
        <f t="shared" si="236"/>
        <v>133197215.16</v>
      </c>
    </row>
    <row r="1802" spans="1:35" ht="30" x14ac:dyDescent="0.25">
      <c r="A1802" s="11" t="s">
        <v>1215</v>
      </c>
      <c r="B1802" s="10" t="s">
        <v>2409</v>
      </c>
      <c r="C1802" s="10" t="s">
        <v>1881</v>
      </c>
      <c r="D1802" s="10"/>
      <c r="E1802" s="10" t="s">
        <v>484</v>
      </c>
      <c r="F1802" s="10" t="s">
        <v>1900</v>
      </c>
      <c r="G1802" s="10">
        <v>170831694.83000001</v>
      </c>
      <c r="H1802" s="10">
        <v>0</v>
      </c>
      <c r="I1802" s="10">
        <v>0</v>
      </c>
      <c r="J1802" s="10">
        <v>0</v>
      </c>
      <c r="K1802" s="10">
        <f t="shared" si="237"/>
        <v>170831694.83000001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f t="shared" si="231"/>
        <v>170831694.83000001</v>
      </c>
      <c r="W1802" s="29">
        <v>170831694.83000001</v>
      </c>
      <c r="X1802" s="29">
        <f t="shared" si="232"/>
        <v>0</v>
      </c>
      <c r="Y1802" s="29">
        <f t="shared" si="233"/>
        <v>0</v>
      </c>
      <c r="Z1802" s="29">
        <f t="shared" si="234"/>
        <v>170831694.83000001</v>
      </c>
      <c r="AA1802" s="27">
        <v>0</v>
      </c>
      <c r="AB1802" s="29">
        <f t="shared" si="235"/>
        <v>170831694.83000001</v>
      </c>
      <c r="AC1802" s="28">
        <v>0</v>
      </c>
      <c r="AD1802" s="28">
        <v>0</v>
      </c>
      <c r="AE1802" s="28"/>
      <c r="AF1802" s="27">
        <v>0</v>
      </c>
      <c r="AG1802" s="27">
        <f t="shared" ref="AG1802:AG1865" si="238">SUM(AC1802:AF1802)</f>
        <v>0</v>
      </c>
      <c r="AH1802" s="27">
        <v>13192</v>
      </c>
      <c r="AI1802" s="29">
        <f t="shared" si="236"/>
        <v>170844886.83000001</v>
      </c>
    </row>
    <row r="1803" spans="1:35" ht="30" x14ac:dyDescent="0.25">
      <c r="A1803" s="11" t="s">
        <v>1215</v>
      </c>
      <c r="B1803" s="10" t="s">
        <v>2409</v>
      </c>
      <c r="C1803" s="10" t="s">
        <v>1881</v>
      </c>
      <c r="D1803" s="10"/>
      <c r="E1803" s="10" t="s">
        <v>485</v>
      </c>
      <c r="F1803" s="10" t="s">
        <v>1901</v>
      </c>
      <c r="G1803" s="10">
        <v>102893948.22</v>
      </c>
      <c r="H1803" s="10">
        <v>0</v>
      </c>
      <c r="I1803" s="10">
        <v>0</v>
      </c>
      <c r="J1803" s="10">
        <v>0</v>
      </c>
      <c r="K1803" s="10">
        <f t="shared" si="237"/>
        <v>102893948.22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f t="shared" si="231"/>
        <v>102893948.22</v>
      </c>
      <c r="W1803" s="29">
        <v>102893948.22</v>
      </c>
      <c r="X1803" s="29">
        <f t="shared" si="232"/>
        <v>0</v>
      </c>
      <c r="Y1803" s="29">
        <f t="shared" si="233"/>
        <v>0</v>
      </c>
      <c r="Z1803" s="29">
        <f t="shared" si="234"/>
        <v>102893948.22</v>
      </c>
      <c r="AA1803" s="27">
        <v>0</v>
      </c>
      <c r="AB1803" s="29">
        <f t="shared" si="235"/>
        <v>102893948.22</v>
      </c>
      <c r="AC1803" s="28">
        <v>0</v>
      </c>
      <c r="AD1803" s="28">
        <v>0</v>
      </c>
      <c r="AE1803" s="28"/>
      <c r="AF1803" s="27">
        <v>0</v>
      </c>
      <c r="AG1803" s="27">
        <f t="shared" si="238"/>
        <v>0</v>
      </c>
      <c r="AH1803" s="27">
        <v>7854</v>
      </c>
      <c r="AI1803" s="29">
        <f t="shared" si="236"/>
        <v>102901802.22</v>
      </c>
    </row>
    <row r="1804" spans="1:35" ht="30" x14ac:dyDescent="0.25">
      <c r="A1804" s="11" t="s">
        <v>1215</v>
      </c>
      <c r="B1804" s="10" t="s">
        <v>2409</v>
      </c>
      <c r="C1804" s="10" t="s">
        <v>1881</v>
      </c>
      <c r="D1804" s="10"/>
      <c r="E1804" s="10" t="s">
        <v>486</v>
      </c>
      <c r="F1804" s="10" t="s">
        <v>1902</v>
      </c>
      <c r="G1804" s="10">
        <v>242405055.80000001</v>
      </c>
      <c r="H1804" s="10">
        <v>0</v>
      </c>
      <c r="I1804" s="10">
        <v>0</v>
      </c>
      <c r="J1804" s="10">
        <v>0</v>
      </c>
      <c r="K1804" s="10">
        <f t="shared" si="237"/>
        <v>242405055.80000001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f t="shared" si="231"/>
        <v>242405055.80000001</v>
      </c>
      <c r="W1804" s="29">
        <v>242405055.80000001</v>
      </c>
      <c r="X1804" s="29">
        <f t="shared" si="232"/>
        <v>0</v>
      </c>
      <c r="Y1804" s="29">
        <f t="shared" si="233"/>
        <v>0</v>
      </c>
      <c r="Z1804" s="29">
        <f t="shared" si="234"/>
        <v>242405055.80000001</v>
      </c>
      <c r="AA1804" s="27">
        <v>0</v>
      </c>
      <c r="AB1804" s="29">
        <f t="shared" si="235"/>
        <v>242405055.80000001</v>
      </c>
      <c r="AC1804" s="28">
        <v>0</v>
      </c>
      <c r="AD1804" s="28">
        <v>0</v>
      </c>
      <c r="AE1804" s="28"/>
      <c r="AF1804" s="27">
        <v>0</v>
      </c>
      <c r="AG1804" s="27">
        <f t="shared" si="238"/>
        <v>0</v>
      </c>
      <c r="AH1804" s="27">
        <v>14538</v>
      </c>
      <c r="AI1804" s="29">
        <f t="shared" si="236"/>
        <v>242419593.80000001</v>
      </c>
    </row>
    <row r="1805" spans="1:35" ht="30" x14ac:dyDescent="0.25">
      <c r="A1805" s="11" t="s">
        <v>1215</v>
      </c>
      <c r="B1805" s="10" t="s">
        <v>2409</v>
      </c>
      <c r="C1805" s="10" t="s">
        <v>1881</v>
      </c>
      <c r="D1805" s="10"/>
      <c r="E1805" s="10" t="s">
        <v>1037</v>
      </c>
      <c r="F1805" s="10" t="s">
        <v>1620</v>
      </c>
      <c r="G1805" s="10">
        <v>176959316.59</v>
      </c>
      <c r="H1805" s="10">
        <v>0</v>
      </c>
      <c r="I1805" s="10">
        <v>0</v>
      </c>
      <c r="J1805" s="10">
        <v>0</v>
      </c>
      <c r="K1805" s="10">
        <f t="shared" si="237"/>
        <v>176959316.59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f t="shared" si="231"/>
        <v>176959316.59</v>
      </c>
      <c r="W1805" s="29">
        <v>176959316.59</v>
      </c>
      <c r="X1805" s="29">
        <f t="shared" si="232"/>
        <v>0</v>
      </c>
      <c r="Y1805" s="29">
        <f t="shared" si="233"/>
        <v>0</v>
      </c>
      <c r="Z1805" s="29">
        <f t="shared" si="234"/>
        <v>176959316.59</v>
      </c>
      <c r="AA1805" s="27">
        <v>0</v>
      </c>
      <c r="AB1805" s="29">
        <f t="shared" si="235"/>
        <v>176959316.59</v>
      </c>
      <c r="AC1805" s="28">
        <v>0</v>
      </c>
      <c r="AD1805" s="28">
        <v>0</v>
      </c>
      <c r="AE1805" s="28"/>
      <c r="AF1805" s="27">
        <v>0</v>
      </c>
      <c r="AG1805" s="27">
        <f t="shared" si="238"/>
        <v>0</v>
      </c>
      <c r="AH1805" s="27">
        <v>13620</v>
      </c>
      <c r="AI1805" s="29">
        <f t="shared" si="236"/>
        <v>176972936.59</v>
      </c>
    </row>
    <row r="1806" spans="1:35" ht="30" x14ac:dyDescent="0.25">
      <c r="A1806" s="11" t="s">
        <v>1215</v>
      </c>
      <c r="B1806" s="10" t="s">
        <v>2409</v>
      </c>
      <c r="C1806" s="10" t="s">
        <v>1881</v>
      </c>
      <c r="D1806" s="10"/>
      <c r="E1806" s="10" t="s">
        <v>1038</v>
      </c>
      <c r="F1806" s="10" t="s">
        <v>1903</v>
      </c>
      <c r="G1806" s="10">
        <v>164656351.06999999</v>
      </c>
      <c r="H1806" s="10">
        <v>0</v>
      </c>
      <c r="I1806" s="10">
        <v>0</v>
      </c>
      <c r="J1806" s="10">
        <v>0</v>
      </c>
      <c r="K1806" s="10">
        <f t="shared" si="237"/>
        <v>164656351.06999999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f t="shared" si="231"/>
        <v>164656351.06999999</v>
      </c>
      <c r="W1806" s="29">
        <v>164656351.06999999</v>
      </c>
      <c r="X1806" s="29">
        <f t="shared" si="232"/>
        <v>0</v>
      </c>
      <c r="Y1806" s="29">
        <f t="shared" si="233"/>
        <v>0</v>
      </c>
      <c r="Z1806" s="29">
        <f t="shared" si="234"/>
        <v>164656351.06999999</v>
      </c>
      <c r="AA1806" s="27">
        <v>0</v>
      </c>
      <c r="AB1806" s="29">
        <f t="shared" si="235"/>
        <v>164656351.06999999</v>
      </c>
      <c r="AC1806" s="28">
        <v>0</v>
      </c>
      <c r="AD1806" s="28">
        <v>0</v>
      </c>
      <c r="AE1806" s="28"/>
      <c r="AF1806" s="27">
        <v>0</v>
      </c>
      <c r="AG1806" s="27">
        <f t="shared" si="238"/>
        <v>0</v>
      </c>
      <c r="AH1806" s="27">
        <v>12779</v>
      </c>
      <c r="AI1806" s="29">
        <f t="shared" si="236"/>
        <v>164669130.06999999</v>
      </c>
    </row>
    <row r="1807" spans="1:35" ht="30" x14ac:dyDescent="0.25">
      <c r="A1807" s="11" t="s">
        <v>1215</v>
      </c>
      <c r="B1807" s="10" t="s">
        <v>2409</v>
      </c>
      <c r="C1807" s="10" t="s">
        <v>1881</v>
      </c>
      <c r="D1807" s="10"/>
      <c r="E1807" s="10" t="s">
        <v>487</v>
      </c>
      <c r="F1807" s="10" t="s">
        <v>1904</v>
      </c>
      <c r="G1807" s="10">
        <v>1339520844.5</v>
      </c>
      <c r="H1807" s="10">
        <v>0</v>
      </c>
      <c r="I1807" s="10">
        <v>0</v>
      </c>
      <c r="J1807" s="10">
        <v>0</v>
      </c>
      <c r="K1807" s="10">
        <f t="shared" si="237"/>
        <v>1339520844.5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f t="shared" si="231"/>
        <v>1339520844.5</v>
      </c>
      <c r="W1807" s="29">
        <v>1339520844.5</v>
      </c>
      <c r="X1807" s="29">
        <f t="shared" si="232"/>
        <v>0</v>
      </c>
      <c r="Y1807" s="29">
        <f t="shared" si="233"/>
        <v>0</v>
      </c>
      <c r="Z1807" s="29">
        <f t="shared" si="234"/>
        <v>1339520844.5</v>
      </c>
      <c r="AA1807" s="27">
        <v>137231063.75999999</v>
      </c>
      <c r="AB1807" s="29">
        <f t="shared" si="235"/>
        <v>1202289780.74</v>
      </c>
      <c r="AC1807" s="28">
        <v>0</v>
      </c>
      <c r="AD1807" s="28">
        <v>0</v>
      </c>
      <c r="AE1807" s="28"/>
      <c r="AF1807" s="27">
        <v>0</v>
      </c>
      <c r="AG1807" s="27">
        <f t="shared" si="238"/>
        <v>0</v>
      </c>
      <c r="AH1807" s="27">
        <v>34568</v>
      </c>
      <c r="AI1807" s="29">
        <f t="shared" si="236"/>
        <v>1202324348.74</v>
      </c>
    </row>
    <row r="1808" spans="1:35" ht="30" x14ac:dyDescent="0.25">
      <c r="A1808" s="11" t="s">
        <v>1215</v>
      </c>
      <c r="B1808" s="10" t="s">
        <v>2409</v>
      </c>
      <c r="C1808" s="10" t="s">
        <v>1881</v>
      </c>
      <c r="D1808" s="10"/>
      <c r="E1808" s="10" t="s">
        <v>488</v>
      </c>
      <c r="F1808" s="10" t="s">
        <v>1905</v>
      </c>
      <c r="G1808" s="10">
        <v>183314570.36000001</v>
      </c>
      <c r="H1808" s="10">
        <v>0</v>
      </c>
      <c r="I1808" s="10">
        <v>0</v>
      </c>
      <c r="J1808" s="10">
        <v>0</v>
      </c>
      <c r="K1808" s="10">
        <f t="shared" si="237"/>
        <v>183314570.36000001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f t="shared" si="231"/>
        <v>183314570.36000001</v>
      </c>
      <c r="W1808" s="29">
        <v>183314570.36000001</v>
      </c>
      <c r="X1808" s="29">
        <f t="shared" si="232"/>
        <v>0</v>
      </c>
      <c r="Y1808" s="29">
        <f t="shared" si="233"/>
        <v>0</v>
      </c>
      <c r="Z1808" s="29">
        <f t="shared" si="234"/>
        <v>183314570.36000001</v>
      </c>
      <c r="AA1808" s="27">
        <v>0</v>
      </c>
      <c r="AB1808" s="29">
        <f t="shared" si="235"/>
        <v>183314570.36000001</v>
      </c>
      <c r="AC1808" s="28">
        <v>0</v>
      </c>
      <c r="AD1808" s="28">
        <v>0</v>
      </c>
      <c r="AE1808" s="28"/>
      <c r="AF1808" s="27">
        <v>0</v>
      </c>
      <c r="AG1808" s="27">
        <f t="shared" si="238"/>
        <v>0</v>
      </c>
      <c r="AH1808" s="27">
        <v>14153</v>
      </c>
      <c r="AI1808" s="29">
        <f t="shared" si="236"/>
        <v>183328723.36000001</v>
      </c>
    </row>
    <row r="1809" spans="1:35" ht="30" x14ac:dyDescent="0.25">
      <c r="A1809" s="11" t="s">
        <v>1215</v>
      </c>
      <c r="B1809" s="10" t="s">
        <v>2409</v>
      </c>
      <c r="C1809" s="10" t="s">
        <v>1881</v>
      </c>
      <c r="D1809" s="10"/>
      <c r="E1809" s="10" t="s">
        <v>1039</v>
      </c>
      <c r="F1809" s="10" t="s">
        <v>1906</v>
      </c>
      <c r="G1809" s="10">
        <v>174721505.63</v>
      </c>
      <c r="H1809" s="10">
        <v>0</v>
      </c>
      <c r="I1809" s="10">
        <v>0</v>
      </c>
      <c r="J1809" s="10">
        <v>0</v>
      </c>
      <c r="K1809" s="10">
        <f t="shared" si="237"/>
        <v>174721505.63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f t="shared" si="231"/>
        <v>174721505.63</v>
      </c>
      <c r="W1809" s="29">
        <v>174721505.63</v>
      </c>
      <c r="X1809" s="29">
        <f t="shared" si="232"/>
        <v>0</v>
      </c>
      <c r="Y1809" s="29">
        <f t="shared" si="233"/>
        <v>0</v>
      </c>
      <c r="Z1809" s="29">
        <f t="shared" si="234"/>
        <v>174721505.63</v>
      </c>
      <c r="AA1809" s="27">
        <v>0</v>
      </c>
      <c r="AB1809" s="29">
        <f t="shared" si="235"/>
        <v>174721505.63</v>
      </c>
      <c r="AC1809" s="28">
        <v>0</v>
      </c>
      <c r="AD1809" s="28">
        <v>0</v>
      </c>
      <c r="AE1809" s="28"/>
      <c r="AF1809" s="27">
        <v>0</v>
      </c>
      <c r="AG1809" s="27">
        <f t="shared" si="238"/>
        <v>0</v>
      </c>
      <c r="AH1809" s="27">
        <v>13454</v>
      </c>
      <c r="AI1809" s="29">
        <f t="shared" si="236"/>
        <v>174734959.63</v>
      </c>
    </row>
    <row r="1810" spans="1:35" ht="30" x14ac:dyDescent="0.25">
      <c r="A1810" s="11" t="s">
        <v>1215</v>
      </c>
      <c r="B1810" s="10" t="s">
        <v>2409</v>
      </c>
      <c r="C1810" s="10" t="s">
        <v>1881</v>
      </c>
      <c r="D1810" s="10"/>
      <c r="E1810" s="10" t="s">
        <v>489</v>
      </c>
      <c r="F1810" s="10" t="s">
        <v>1907</v>
      </c>
      <c r="G1810" s="10">
        <v>335166739.89999998</v>
      </c>
      <c r="H1810" s="10">
        <v>0</v>
      </c>
      <c r="I1810" s="10">
        <v>0</v>
      </c>
      <c r="J1810" s="10">
        <v>0</v>
      </c>
      <c r="K1810" s="10">
        <f t="shared" si="237"/>
        <v>335166739.89999998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f t="shared" si="231"/>
        <v>335166739.89999998</v>
      </c>
      <c r="W1810" s="29">
        <v>335166739.89999998</v>
      </c>
      <c r="X1810" s="29">
        <f t="shared" si="232"/>
        <v>0</v>
      </c>
      <c r="Y1810" s="29">
        <f t="shared" si="233"/>
        <v>0</v>
      </c>
      <c r="Z1810" s="29">
        <f t="shared" si="234"/>
        <v>335166739.89999998</v>
      </c>
      <c r="AA1810" s="27">
        <v>0</v>
      </c>
      <c r="AB1810" s="29">
        <f t="shared" si="235"/>
        <v>335166739.89999998</v>
      </c>
      <c r="AC1810" s="28">
        <v>0</v>
      </c>
      <c r="AD1810" s="28">
        <v>0</v>
      </c>
      <c r="AE1810" s="28"/>
      <c r="AF1810" s="27">
        <v>0</v>
      </c>
      <c r="AG1810" s="27">
        <f t="shared" si="238"/>
        <v>0</v>
      </c>
      <c r="AH1810" s="27">
        <v>17850</v>
      </c>
      <c r="AI1810" s="29">
        <f t="shared" si="236"/>
        <v>335184589.89999998</v>
      </c>
    </row>
    <row r="1811" spans="1:35" ht="30" x14ac:dyDescent="0.25">
      <c r="A1811" s="11" t="s">
        <v>1215</v>
      </c>
      <c r="B1811" s="10" t="s">
        <v>2409</v>
      </c>
      <c r="C1811" s="10" t="s">
        <v>1881</v>
      </c>
      <c r="D1811" s="10"/>
      <c r="E1811" s="10" t="s">
        <v>490</v>
      </c>
      <c r="F1811" s="10" t="s">
        <v>1569</v>
      </c>
      <c r="G1811" s="10">
        <v>176230211.80000001</v>
      </c>
      <c r="H1811" s="10">
        <v>0</v>
      </c>
      <c r="I1811" s="10">
        <v>0</v>
      </c>
      <c r="J1811" s="10">
        <v>0</v>
      </c>
      <c r="K1811" s="10">
        <f t="shared" si="237"/>
        <v>176230211.80000001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f t="shared" si="231"/>
        <v>176230211.80000001</v>
      </c>
      <c r="W1811" s="29">
        <v>176230211.80000001</v>
      </c>
      <c r="X1811" s="29">
        <f t="shared" si="232"/>
        <v>0</v>
      </c>
      <c r="Y1811" s="29">
        <f t="shared" si="233"/>
        <v>0</v>
      </c>
      <c r="Z1811" s="29">
        <f t="shared" si="234"/>
        <v>176230211.80000001</v>
      </c>
      <c r="AA1811" s="27">
        <v>0</v>
      </c>
      <c r="AB1811" s="29">
        <f t="shared" si="235"/>
        <v>176230211.80000001</v>
      </c>
      <c r="AC1811" s="28">
        <v>0</v>
      </c>
      <c r="AD1811" s="28">
        <v>0</v>
      </c>
      <c r="AE1811" s="28"/>
      <c r="AF1811" s="27">
        <v>0</v>
      </c>
      <c r="AG1811" s="27">
        <f t="shared" si="238"/>
        <v>0</v>
      </c>
      <c r="AH1811" s="27">
        <v>13535</v>
      </c>
      <c r="AI1811" s="29">
        <f t="shared" si="236"/>
        <v>176243746.80000001</v>
      </c>
    </row>
    <row r="1812" spans="1:35" ht="30" x14ac:dyDescent="0.25">
      <c r="A1812" s="11" t="s">
        <v>1215</v>
      </c>
      <c r="B1812" s="10" t="s">
        <v>2409</v>
      </c>
      <c r="C1812" s="10" t="s">
        <v>1881</v>
      </c>
      <c r="D1812" s="10"/>
      <c r="E1812" s="10" t="s">
        <v>491</v>
      </c>
      <c r="F1812" s="10" t="s">
        <v>1908</v>
      </c>
      <c r="G1812" s="10">
        <v>209276234.80000001</v>
      </c>
      <c r="H1812" s="10">
        <v>0</v>
      </c>
      <c r="I1812" s="10">
        <v>0</v>
      </c>
      <c r="J1812" s="10">
        <v>0</v>
      </c>
      <c r="K1812" s="10">
        <f t="shared" si="237"/>
        <v>209276234.80000001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f t="shared" si="231"/>
        <v>209276234.80000001</v>
      </c>
      <c r="W1812" s="29">
        <v>209276234.80000001</v>
      </c>
      <c r="X1812" s="29">
        <f t="shared" si="232"/>
        <v>0</v>
      </c>
      <c r="Y1812" s="29">
        <f t="shared" si="233"/>
        <v>0</v>
      </c>
      <c r="Z1812" s="29">
        <f t="shared" si="234"/>
        <v>209276234.80000001</v>
      </c>
      <c r="AA1812" s="27">
        <v>0</v>
      </c>
      <c r="AB1812" s="29">
        <f t="shared" si="235"/>
        <v>209276234.80000001</v>
      </c>
      <c r="AC1812" s="28">
        <v>0</v>
      </c>
      <c r="AD1812" s="28">
        <v>0</v>
      </c>
      <c r="AE1812" s="28"/>
      <c r="AF1812" s="27">
        <v>0</v>
      </c>
      <c r="AG1812" s="27">
        <f t="shared" si="238"/>
        <v>0</v>
      </c>
      <c r="AH1812" s="27">
        <v>15273</v>
      </c>
      <c r="AI1812" s="29">
        <f t="shared" si="236"/>
        <v>209291507.80000001</v>
      </c>
    </row>
    <row r="1813" spans="1:35" ht="30" x14ac:dyDescent="0.25">
      <c r="A1813" s="11" t="s">
        <v>1215</v>
      </c>
      <c r="B1813" s="10" t="s">
        <v>2409</v>
      </c>
      <c r="C1813" s="10" t="s">
        <v>1881</v>
      </c>
      <c r="D1813" s="10"/>
      <c r="E1813" s="10" t="s">
        <v>492</v>
      </c>
      <c r="F1813" s="10" t="s">
        <v>1909</v>
      </c>
      <c r="G1813" s="10">
        <v>179486457.59999999</v>
      </c>
      <c r="H1813" s="10">
        <v>0</v>
      </c>
      <c r="I1813" s="10">
        <v>0</v>
      </c>
      <c r="J1813" s="10">
        <v>0</v>
      </c>
      <c r="K1813" s="10">
        <f t="shared" si="237"/>
        <v>179486457.59999999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f t="shared" si="231"/>
        <v>179486457.59999999</v>
      </c>
      <c r="W1813" s="29">
        <v>179486457.59999999</v>
      </c>
      <c r="X1813" s="29">
        <f t="shared" si="232"/>
        <v>0</v>
      </c>
      <c r="Y1813" s="29">
        <f t="shared" si="233"/>
        <v>0</v>
      </c>
      <c r="Z1813" s="29">
        <f t="shared" si="234"/>
        <v>179486457.59999999</v>
      </c>
      <c r="AA1813" s="27">
        <v>0</v>
      </c>
      <c r="AB1813" s="29">
        <f t="shared" si="235"/>
        <v>179486457.59999999</v>
      </c>
      <c r="AC1813" s="28">
        <v>0</v>
      </c>
      <c r="AD1813" s="28">
        <v>0</v>
      </c>
      <c r="AE1813" s="28"/>
      <c r="AF1813" s="27">
        <v>0</v>
      </c>
      <c r="AG1813" s="27">
        <f t="shared" si="238"/>
        <v>0</v>
      </c>
      <c r="AH1813" s="27">
        <v>12894</v>
      </c>
      <c r="AI1813" s="29">
        <f t="shared" si="236"/>
        <v>179499351.59999999</v>
      </c>
    </row>
    <row r="1814" spans="1:35" ht="30" x14ac:dyDescent="0.25">
      <c r="A1814" s="11" t="s">
        <v>1215</v>
      </c>
      <c r="B1814" s="10" t="s">
        <v>2409</v>
      </c>
      <c r="C1814" s="10" t="s">
        <v>1881</v>
      </c>
      <c r="D1814" s="10"/>
      <c r="E1814" s="10" t="s">
        <v>493</v>
      </c>
      <c r="F1814" s="10" t="s">
        <v>1910</v>
      </c>
      <c r="G1814" s="10">
        <v>115800210.7</v>
      </c>
      <c r="H1814" s="10">
        <v>0</v>
      </c>
      <c r="I1814" s="10">
        <v>0</v>
      </c>
      <c r="J1814" s="10">
        <v>0</v>
      </c>
      <c r="K1814" s="10">
        <f t="shared" si="237"/>
        <v>115800210.7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f t="shared" si="231"/>
        <v>115800210.7</v>
      </c>
      <c r="W1814" s="29">
        <v>115800210.7</v>
      </c>
      <c r="X1814" s="29">
        <f t="shared" si="232"/>
        <v>0</v>
      </c>
      <c r="Y1814" s="29">
        <f t="shared" si="233"/>
        <v>0</v>
      </c>
      <c r="Z1814" s="29">
        <f t="shared" si="234"/>
        <v>115800210.7</v>
      </c>
      <c r="AA1814" s="27">
        <v>104220190</v>
      </c>
      <c r="AB1814" s="29">
        <f t="shared" si="235"/>
        <v>11580020.700000003</v>
      </c>
      <c r="AC1814" s="28">
        <v>0</v>
      </c>
      <c r="AD1814" s="28">
        <v>0</v>
      </c>
      <c r="AE1814" s="28"/>
      <c r="AF1814" s="27">
        <v>0</v>
      </c>
      <c r="AG1814" s="27">
        <f t="shared" si="238"/>
        <v>0</v>
      </c>
      <c r="AH1814" s="27">
        <v>9214</v>
      </c>
      <c r="AI1814" s="29">
        <f t="shared" si="236"/>
        <v>11589234.700000003</v>
      </c>
    </row>
    <row r="1815" spans="1:35" ht="30" x14ac:dyDescent="0.25">
      <c r="A1815" s="11" t="s">
        <v>1215</v>
      </c>
      <c r="B1815" s="10" t="s">
        <v>2409</v>
      </c>
      <c r="C1815" s="10" t="s">
        <v>1881</v>
      </c>
      <c r="D1815" s="10"/>
      <c r="E1815" s="10" t="s">
        <v>494</v>
      </c>
      <c r="F1815" s="10" t="s">
        <v>1911</v>
      </c>
      <c r="G1815" s="10">
        <v>162880461.90000001</v>
      </c>
      <c r="H1815" s="10">
        <v>0</v>
      </c>
      <c r="I1815" s="10">
        <v>0</v>
      </c>
      <c r="J1815" s="10">
        <v>0</v>
      </c>
      <c r="K1815" s="10">
        <f t="shared" si="237"/>
        <v>162880461.90000001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f t="shared" si="231"/>
        <v>162880461.90000001</v>
      </c>
      <c r="W1815" s="29">
        <v>162880461.90000001</v>
      </c>
      <c r="X1815" s="29">
        <f t="shared" si="232"/>
        <v>0</v>
      </c>
      <c r="Y1815" s="29">
        <f t="shared" si="233"/>
        <v>0</v>
      </c>
      <c r="Z1815" s="29">
        <f t="shared" si="234"/>
        <v>162880461.90000001</v>
      </c>
      <c r="AA1815" s="27">
        <v>0</v>
      </c>
      <c r="AB1815" s="29">
        <f t="shared" si="235"/>
        <v>162880461.90000001</v>
      </c>
      <c r="AC1815" s="28">
        <v>0</v>
      </c>
      <c r="AD1815" s="28">
        <v>0</v>
      </c>
      <c r="AE1815" s="28"/>
      <c r="AF1815" s="27">
        <v>0</v>
      </c>
      <c r="AG1815" s="27">
        <f t="shared" si="238"/>
        <v>0</v>
      </c>
      <c r="AH1815" s="27">
        <v>12456</v>
      </c>
      <c r="AI1815" s="29">
        <f t="shared" si="236"/>
        <v>162892917.90000001</v>
      </c>
    </row>
    <row r="1816" spans="1:35" ht="30" x14ac:dyDescent="0.25">
      <c r="A1816" s="11" t="s">
        <v>1215</v>
      </c>
      <c r="B1816" s="10" t="s">
        <v>2409</v>
      </c>
      <c r="C1816" s="10" t="s">
        <v>1881</v>
      </c>
      <c r="D1816" s="10"/>
      <c r="E1816" s="10" t="s">
        <v>495</v>
      </c>
      <c r="F1816" s="10" t="s">
        <v>1912</v>
      </c>
      <c r="G1816" s="10">
        <v>112068899.3</v>
      </c>
      <c r="H1816" s="10">
        <v>0</v>
      </c>
      <c r="I1816" s="10">
        <v>0</v>
      </c>
      <c r="J1816" s="10">
        <v>0</v>
      </c>
      <c r="K1816" s="10">
        <f t="shared" si="237"/>
        <v>112068899.3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f t="shared" si="231"/>
        <v>112068899.3</v>
      </c>
      <c r="W1816" s="29">
        <v>112068899.3</v>
      </c>
      <c r="X1816" s="29">
        <f t="shared" si="232"/>
        <v>0</v>
      </c>
      <c r="Y1816" s="29">
        <f t="shared" si="233"/>
        <v>0</v>
      </c>
      <c r="Z1816" s="29">
        <f t="shared" si="234"/>
        <v>112068899.3</v>
      </c>
      <c r="AA1816" s="27">
        <v>0</v>
      </c>
      <c r="AB1816" s="29">
        <f t="shared" si="235"/>
        <v>112068899.3</v>
      </c>
      <c r="AC1816" s="28">
        <v>0</v>
      </c>
      <c r="AD1816" s="28">
        <v>0</v>
      </c>
      <c r="AE1816" s="28"/>
      <c r="AF1816" s="27">
        <v>0</v>
      </c>
      <c r="AG1816" s="27">
        <f t="shared" si="238"/>
        <v>0</v>
      </c>
      <c r="AH1816" s="27">
        <v>8326</v>
      </c>
      <c r="AI1816" s="29">
        <f t="shared" si="236"/>
        <v>112077225.3</v>
      </c>
    </row>
    <row r="1817" spans="1:35" ht="30" x14ac:dyDescent="0.25">
      <c r="A1817" s="11" t="s">
        <v>1215</v>
      </c>
      <c r="B1817" s="10" t="s">
        <v>2409</v>
      </c>
      <c r="C1817" s="10" t="s">
        <v>1881</v>
      </c>
      <c r="D1817" s="10"/>
      <c r="E1817" s="10" t="s">
        <v>496</v>
      </c>
      <c r="F1817" s="10" t="s">
        <v>1913</v>
      </c>
      <c r="G1817" s="10">
        <v>177744113</v>
      </c>
      <c r="H1817" s="10">
        <v>0</v>
      </c>
      <c r="I1817" s="10">
        <v>0</v>
      </c>
      <c r="J1817" s="10">
        <v>0</v>
      </c>
      <c r="K1817" s="10">
        <f t="shared" si="237"/>
        <v>177744113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f t="shared" si="231"/>
        <v>177744113</v>
      </c>
      <c r="W1817" s="29">
        <v>177744113</v>
      </c>
      <c r="X1817" s="29">
        <f t="shared" si="232"/>
        <v>0</v>
      </c>
      <c r="Y1817" s="29">
        <f t="shared" si="233"/>
        <v>0</v>
      </c>
      <c r="Z1817" s="29">
        <f t="shared" si="234"/>
        <v>177744113</v>
      </c>
      <c r="AA1817" s="27">
        <v>0</v>
      </c>
      <c r="AB1817" s="29">
        <f t="shared" si="235"/>
        <v>177744113</v>
      </c>
      <c r="AC1817" s="28">
        <v>0</v>
      </c>
      <c r="AD1817" s="28">
        <v>0</v>
      </c>
      <c r="AE1817" s="28"/>
      <c r="AF1817" s="27">
        <v>0</v>
      </c>
      <c r="AG1817" s="27">
        <f t="shared" si="238"/>
        <v>0</v>
      </c>
      <c r="AH1817" s="27">
        <v>12469</v>
      </c>
      <c r="AI1817" s="29">
        <f t="shared" si="236"/>
        <v>177756582</v>
      </c>
    </row>
    <row r="1818" spans="1:35" ht="30" x14ac:dyDescent="0.25">
      <c r="A1818" s="11" t="s">
        <v>1215</v>
      </c>
      <c r="B1818" s="10" t="s">
        <v>2409</v>
      </c>
      <c r="C1818" s="10" t="s">
        <v>1881</v>
      </c>
      <c r="D1818" s="10"/>
      <c r="E1818" s="10" t="s">
        <v>497</v>
      </c>
      <c r="F1818" s="10" t="s">
        <v>1914</v>
      </c>
      <c r="G1818" s="10">
        <v>118478406.8</v>
      </c>
      <c r="H1818" s="10">
        <v>0</v>
      </c>
      <c r="I1818" s="10">
        <v>0</v>
      </c>
      <c r="J1818" s="10">
        <v>0</v>
      </c>
      <c r="K1818" s="10">
        <f t="shared" si="237"/>
        <v>118478406.8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f t="shared" si="231"/>
        <v>118478406.8</v>
      </c>
      <c r="W1818" s="29">
        <v>118478406.8</v>
      </c>
      <c r="X1818" s="29">
        <f t="shared" si="232"/>
        <v>0</v>
      </c>
      <c r="Y1818" s="29">
        <f t="shared" si="233"/>
        <v>0</v>
      </c>
      <c r="Z1818" s="29">
        <f t="shared" si="234"/>
        <v>118478406.8</v>
      </c>
      <c r="AA1818" s="27">
        <v>0</v>
      </c>
      <c r="AB1818" s="29">
        <f t="shared" si="235"/>
        <v>118478406.8</v>
      </c>
      <c r="AC1818" s="28">
        <v>0</v>
      </c>
      <c r="AD1818" s="28">
        <v>0</v>
      </c>
      <c r="AE1818" s="28"/>
      <c r="AF1818" s="27">
        <v>0</v>
      </c>
      <c r="AG1818" s="27">
        <f t="shared" si="238"/>
        <v>0</v>
      </c>
      <c r="AH1818" s="27">
        <v>9371</v>
      </c>
      <c r="AI1818" s="29">
        <f t="shared" si="236"/>
        <v>118487777.8</v>
      </c>
    </row>
    <row r="1819" spans="1:35" ht="30" x14ac:dyDescent="0.25">
      <c r="A1819" s="11" t="s">
        <v>1215</v>
      </c>
      <c r="B1819" s="10" t="s">
        <v>2409</v>
      </c>
      <c r="C1819" s="10" t="s">
        <v>1881</v>
      </c>
      <c r="D1819" s="10"/>
      <c r="E1819" s="10" t="s">
        <v>498</v>
      </c>
      <c r="F1819" s="10" t="s">
        <v>1915</v>
      </c>
      <c r="G1819" s="10">
        <v>96677139.200000003</v>
      </c>
      <c r="H1819" s="10">
        <v>0</v>
      </c>
      <c r="I1819" s="10">
        <v>0</v>
      </c>
      <c r="J1819" s="10">
        <v>0</v>
      </c>
      <c r="K1819" s="10">
        <f t="shared" si="237"/>
        <v>96677139.200000003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f t="shared" si="231"/>
        <v>96677139.200000003</v>
      </c>
      <c r="W1819" s="29">
        <v>96677139.200000003</v>
      </c>
      <c r="X1819" s="29">
        <f t="shared" si="232"/>
        <v>0</v>
      </c>
      <c r="Y1819" s="29">
        <f t="shared" si="233"/>
        <v>0</v>
      </c>
      <c r="Z1819" s="29">
        <f t="shared" si="234"/>
        <v>96677139.200000003</v>
      </c>
      <c r="AA1819" s="27">
        <v>0</v>
      </c>
      <c r="AB1819" s="29">
        <f t="shared" si="235"/>
        <v>96677139.200000003</v>
      </c>
      <c r="AC1819" s="28">
        <v>0</v>
      </c>
      <c r="AD1819" s="28">
        <v>0</v>
      </c>
      <c r="AE1819" s="28"/>
      <c r="AF1819" s="27">
        <v>0</v>
      </c>
      <c r="AG1819" s="27">
        <f t="shared" si="238"/>
        <v>0</v>
      </c>
      <c r="AH1819" s="27">
        <v>7366</v>
      </c>
      <c r="AI1819" s="29">
        <f t="shared" si="236"/>
        <v>96684505.200000003</v>
      </c>
    </row>
    <row r="1820" spans="1:35" ht="30" x14ac:dyDescent="0.25">
      <c r="A1820" s="11" t="s">
        <v>1215</v>
      </c>
      <c r="B1820" s="10" t="s">
        <v>2407</v>
      </c>
      <c r="C1820" s="10" t="s">
        <v>1916</v>
      </c>
      <c r="D1820" s="10"/>
      <c r="E1820" s="10" t="s">
        <v>500</v>
      </c>
      <c r="F1820" s="10" t="s">
        <v>1916</v>
      </c>
      <c r="G1820" s="10">
        <v>0</v>
      </c>
      <c r="H1820" s="10">
        <v>0</v>
      </c>
      <c r="I1820" s="10">
        <v>0</v>
      </c>
      <c r="J1820" s="10">
        <v>0</v>
      </c>
      <c r="K1820" s="10">
        <f t="shared" si="237"/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f t="shared" si="231"/>
        <v>0</v>
      </c>
      <c r="W1820" s="29">
        <v>0</v>
      </c>
      <c r="X1820" s="29">
        <f t="shared" si="232"/>
        <v>0</v>
      </c>
      <c r="Y1820" s="29">
        <f t="shared" si="233"/>
        <v>0</v>
      </c>
      <c r="Z1820" s="29">
        <f t="shared" si="234"/>
        <v>0</v>
      </c>
      <c r="AA1820" s="27">
        <v>0</v>
      </c>
      <c r="AB1820" s="29">
        <f t="shared" si="235"/>
        <v>0</v>
      </c>
      <c r="AC1820" s="28">
        <v>0</v>
      </c>
      <c r="AD1820" s="28">
        <v>0</v>
      </c>
      <c r="AE1820" s="28"/>
      <c r="AF1820" s="27">
        <v>0</v>
      </c>
      <c r="AG1820" s="27">
        <f t="shared" si="238"/>
        <v>0</v>
      </c>
      <c r="AH1820" s="27">
        <v>0</v>
      </c>
      <c r="AI1820" s="29">
        <f t="shared" si="236"/>
        <v>0</v>
      </c>
    </row>
    <row r="1821" spans="1:35" ht="30" x14ac:dyDescent="0.25">
      <c r="A1821" s="11" t="s">
        <v>1215</v>
      </c>
      <c r="B1821" s="10" t="s">
        <v>2407</v>
      </c>
      <c r="C1821" s="10" t="s">
        <v>1916</v>
      </c>
      <c r="D1821" s="10"/>
      <c r="E1821" s="10" t="s">
        <v>501</v>
      </c>
      <c r="F1821" s="10" t="s">
        <v>1917</v>
      </c>
      <c r="G1821" s="10">
        <v>2938347086.6999998</v>
      </c>
      <c r="H1821" s="10">
        <v>0</v>
      </c>
      <c r="I1821" s="10">
        <v>0</v>
      </c>
      <c r="J1821" s="10">
        <v>0</v>
      </c>
      <c r="K1821" s="10">
        <f t="shared" si="237"/>
        <v>2938347086.6999998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f t="shared" si="231"/>
        <v>2938347086.6999998</v>
      </c>
      <c r="W1821" s="29">
        <v>2938347086.6999998</v>
      </c>
      <c r="X1821" s="29">
        <f t="shared" si="232"/>
        <v>0</v>
      </c>
      <c r="Y1821" s="29">
        <f t="shared" si="233"/>
        <v>0</v>
      </c>
      <c r="Z1821" s="29">
        <f t="shared" si="234"/>
        <v>2938347086.6999998</v>
      </c>
      <c r="AA1821" s="27">
        <v>1090627958.4000001</v>
      </c>
      <c r="AB1821" s="29">
        <f t="shared" si="235"/>
        <v>1847719128.2999997</v>
      </c>
      <c r="AC1821" s="28">
        <v>0</v>
      </c>
      <c r="AD1821" s="28">
        <v>0</v>
      </c>
      <c r="AE1821" s="28"/>
      <c r="AF1821" s="27">
        <v>0</v>
      </c>
      <c r="AG1821" s="27">
        <f t="shared" si="238"/>
        <v>0</v>
      </c>
      <c r="AH1821" s="27">
        <v>75829</v>
      </c>
      <c r="AI1821" s="29">
        <f t="shared" si="236"/>
        <v>1847794957.2999997</v>
      </c>
    </row>
    <row r="1822" spans="1:35" ht="30" x14ac:dyDescent="0.25">
      <c r="A1822" s="11" t="s">
        <v>1215</v>
      </c>
      <c r="B1822" s="10" t="s">
        <v>2407</v>
      </c>
      <c r="C1822" s="10" t="s">
        <v>1916</v>
      </c>
      <c r="D1822" s="10"/>
      <c r="E1822" s="10" t="s">
        <v>1040</v>
      </c>
      <c r="F1822" s="10" t="s">
        <v>1633</v>
      </c>
      <c r="G1822" s="10">
        <v>398047195.39999998</v>
      </c>
      <c r="H1822" s="10">
        <v>0</v>
      </c>
      <c r="I1822" s="10">
        <v>0</v>
      </c>
      <c r="J1822" s="10">
        <v>0</v>
      </c>
      <c r="K1822" s="10">
        <f t="shared" si="237"/>
        <v>398047195.39999998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f t="shared" si="231"/>
        <v>398047195.39999998</v>
      </c>
      <c r="W1822" s="29">
        <v>398047195.39999998</v>
      </c>
      <c r="X1822" s="29">
        <f t="shared" si="232"/>
        <v>0</v>
      </c>
      <c r="Y1822" s="29">
        <f t="shared" si="233"/>
        <v>0</v>
      </c>
      <c r="Z1822" s="29">
        <f t="shared" si="234"/>
        <v>398047195.39999998</v>
      </c>
      <c r="AA1822" s="27">
        <v>199023597.5</v>
      </c>
      <c r="AB1822" s="29">
        <f t="shared" si="235"/>
        <v>199023597.89999998</v>
      </c>
      <c r="AC1822" s="28">
        <v>0</v>
      </c>
      <c r="AD1822" s="28">
        <v>0</v>
      </c>
      <c r="AE1822" s="28"/>
      <c r="AF1822" s="27">
        <v>0</v>
      </c>
      <c r="AG1822" s="27">
        <f t="shared" si="238"/>
        <v>0</v>
      </c>
      <c r="AH1822" s="27">
        <v>30772</v>
      </c>
      <c r="AI1822" s="29">
        <f t="shared" si="236"/>
        <v>199054369.89999998</v>
      </c>
    </row>
    <row r="1823" spans="1:35" ht="30" x14ac:dyDescent="0.25">
      <c r="A1823" s="11" t="s">
        <v>1215</v>
      </c>
      <c r="B1823" s="10" t="s">
        <v>2407</v>
      </c>
      <c r="C1823" s="10" t="s">
        <v>1916</v>
      </c>
      <c r="D1823" s="10"/>
      <c r="E1823" s="10" t="s">
        <v>502</v>
      </c>
      <c r="F1823" s="10" t="s">
        <v>1918</v>
      </c>
      <c r="G1823" s="10">
        <v>439859223</v>
      </c>
      <c r="H1823" s="10">
        <v>0</v>
      </c>
      <c r="I1823" s="10">
        <v>0</v>
      </c>
      <c r="J1823" s="10">
        <v>0</v>
      </c>
      <c r="K1823" s="10">
        <f t="shared" si="237"/>
        <v>439859223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f t="shared" si="231"/>
        <v>439859223</v>
      </c>
      <c r="W1823" s="29">
        <v>439859223</v>
      </c>
      <c r="X1823" s="29">
        <f t="shared" si="232"/>
        <v>0</v>
      </c>
      <c r="Y1823" s="29">
        <f t="shared" si="233"/>
        <v>0</v>
      </c>
      <c r="Z1823" s="29">
        <f t="shared" si="234"/>
        <v>439859223</v>
      </c>
      <c r="AA1823" s="27">
        <v>0</v>
      </c>
      <c r="AB1823" s="29">
        <f t="shared" si="235"/>
        <v>439859223</v>
      </c>
      <c r="AC1823" s="28">
        <v>0</v>
      </c>
      <c r="AD1823" s="28">
        <v>0</v>
      </c>
      <c r="AE1823" s="28"/>
      <c r="AF1823" s="27">
        <v>0</v>
      </c>
      <c r="AG1823" s="27">
        <f t="shared" si="238"/>
        <v>0</v>
      </c>
      <c r="AH1823" s="27">
        <v>34230</v>
      </c>
      <c r="AI1823" s="29">
        <f t="shared" si="236"/>
        <v>439893453</v>
      </c>
    </row>
    <row r="1824" spans="1:35" ht="30" x14ac:dyDescent="0.25">
      <c r="A1824" s="11" t="s">
        <v>1215</v>
      </c>
      <c r="B1824" s="10" t="s">
        <v>2407</v>
      </c>
      <c r="C1824" s="10" t="s">
        <v>1916</v>
      </c>
      <c r="D1824" s="10"/>
      <c r="E1824" s="10" t="s">
        <v>503</v>
      </c>
      <c r="F1824" s="10" t="s">
        <v>1919</v>
      </c>
      <c r="G1824" s="10">
        <v>555455104.26999998</v>
      </c>
      <c r="H1824" s="10">
        <v>0</v>
      </c>
      <c r="I1824" s="10">
        <v>0</v>
      </c>
      <c r="J1824" s="10">
        <v>0</v>
      </c>
      <c r="K1824" s="10">
        <f t="shared" si="237"/>
        <v>555455104.26999998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f t="shared" si="231"/>
        <v>555455104.26999998</v>
      </c>
      <c r="W1824" s="29">
        <v>555455104.26999998</v>
      </c>
      <c r="X1824" s="29">
        <f t="shared" si="232"/>
        <v>0</v>
      </c>
      <c r="Y1824" s="29">
        <f t="shared" si="233"/>
        <v>0</v>
      </c>
      <c r="Z1824" s="29">
        <f t="shared" si="234"/>
        <v>555455104.26999998</v>
      </c>
      <c r="AA1824" s="27">
        <v>0</v>
      </c>
      <c r="AB1824" s="29">
        <f t="shared" si="235"/>
        <v>555455104.26999998</v>
      </c>
      <c r="AC1824" s="28">
        <v>0</v>
      </c>
      <c r="AD1824" s="28">
        <v>0</v>
      </c>
      <c r="AE1824" s="28"/>
      <c r="AF1824" s="27">
        <v>0</v>
      </c>
      <c r="AG1824" s="27">
        <f t="shared" si="238"/>
        <v>0</v>
      </c>
      <c r="AH1824" s="27">
        <v>42788</v>
      </c>
      <c r="AI1824" s="29">
        <f t="shared" si="236"/>
        <v>555497892.26999998</v>
      </c>
    </row>
    <row r="1825" spans="1:35" ht="30" x14ac:dyDescent="0.25">
      <c r="A1825" s="11" t="s">
        <v>1215</v>
      </c>
      <c r="B1825" s="10" t="s">
        <v>2407</v>
      </c>
      <c r="C1825" s="10" t="s">
        <v>1916</v>
      </c>
      <c r="D1825" s="10"/>
      <c r="E1825" s="10" t="s">
        <v>504</v>
      </c>
      <c r="F1825" s="10" t="s">
        <v>1920</v>
      </c>
      <c r="G1825" s="10">
        <v>223270259.78</v>
      </c>
      <c r="H1825" s="10">
        <v>0</v>
      </c>
      <c r="I1825" s="10">
        <v>0</v>
      </c>
      <c r="J1825" s="10">
        <v>0</v>
      </c>
      <c r="K1825" s="10">
        <f t="shared" si="237"/>
        <v>223270259.78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f t="shared" si="231"/>
        <v>223270259.78</v>
      </c>
      <c r="W1825" s="29">
        <v>223270259.78</v>
      </c>
      <c r="X1825" s="29">
        <f t="shared" si="232"/>
        <v>0</v>
      </c>
      <c r="Y1825" s="29">
        <f t="shared" si="233"/>
        <v>0</v>
      </c>
      <c r="Z1825" s="29">
        <f t="shared" si="234"/>
        <v>223270259.78</v>
      </c>
      <c r="AA1825" s="27">
        <v>0</v>
      </c>
      <c r="AB1825" s="29">
        <f t="shared" si="235"/>
        <v>223270259.78</v>
      </c>
      <c r="AC1825" s="28">
        <v>0</v>
      </c>
      <c r="AD1825" s="28">
        <v>0</v>
      </c>
      <c r="AE1825" s="28"/>
      <c r="AF1825" s="27">
        <v>0</v>
      </c>
      <c r="AG1825" s="27">
        <f t="shared" si="238"/>
        <v>0</v>
      </c>
      <c r="AH1825" s="27">
        <v>17231</v>
      </c>
      <c r="AI1825" s="29">
        <f t="shared" si="236"/>
        <v>223287490.78</v>
      </c>
    </row>
    <row r="1826" spans="1:35" ht="30" x14ac:dyDescent="0.25">
      <c r="A1826" s="11" t="s">
        <v>1215</v>
      </c>
      <c r="B1826" s="10" t="s">
        <v>2407</v>
      </c>
      <c r="C1826" s="10" t="s">
        <v>1916</v>
      </c>
      <c r="D1826" s="10"/>
      <c r="E1826" s="10" t="s">
        <v>1041</v>
      </c>
      <c r="F1826" s="10" t="s">
        <v>1921</v>
      </c>
      <c r="G1826" s="10">
        <v>183430227.21000001</v>
      </c>
      <c r="H1826" s="10">
        <v>0</v>
      </c>
      <c r="I1826" s="10">
        <v>0</v>
      </c>
      <c r="J1826" s="10">
        <v>0</v>
      </c>
      <c r="K1826" s="10">
        <f t="shared" si="237"/>
        <v>183430227.21000001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f t="shared" si="231"/>
        <v>183430227.21000001</v>
      </c>
      <c r="W1826" s="29">
        <v>183430227.21000001</v>
      </c>
      <c r="X1826" s="29">
        <f t="shared" si="232"/>
        <v>0</v>
      </c>
      <c r="Y1826" s="29">
        <f t="shared" si="233"/>
        <v>0</v>
      </c>
      <c r="Z1826" s="29">
        <f t="shared" si="234"/>
        <v>183430227.21000001</v>
      </c>
      <c r="AA1826" s="27">
        <v>0</v>
      </c>
      <c r="AB1826" s="29">
        <f t="shared" si="235"/>
        <v>183430227.21000001</v>
      </c>
      <c r="AC1826" s="28">
        <v>0</v>
      </c>
      <c r="AD1826" s="28">
        <v>0</v>
      </c>
      <c r="AE1826" s="28"/>
      <c r="AF1826" s="27">
        <v>0</v>
      </c>
      <c r="AG1826" s="27">
        <f t="shared" si="238"/>
        <v>0</v>
      </c>
      <c r="AH1826" s="27">
        <v>14118</v>
      </c>
      <c r="AI1826" s="29">
        <f t="shared" si="236"/>
        <v>183444345.21000001</v>
      </c>
    </row>
    <row r="1827" spans="1:35" ht="30" x14ac:dyDescent="0.25">
      <c r="A1827" s="11" t="s">
        <v>1215</v>
      </c>
      <c r="B1827" s="10" t="s">
        <v>2407</v>
      </c>
      <c r="C1827" s="10" t="s">
        <v>1916</v>
      </c>
      <c r="D1827" s="10"/>
      <c r="E1827" s="10" t="s">
        <v>505</v>
      </c>
      <c r="F1827" s="10" t="s">
        <v>1922</v>
      </c>
      <c r="G1827" s="10">
        <v>346245374.80000001</v>
      </c>
      <c r="H1827" s="10">
        <v>0</v>
      </c>
      <c r="I1827" s="10">
        <v>0</v>
      </c>
      <c r="J1827" s="10">
        <v>0</v>
      </c>
      <c r="K1827" s="10">
        <f t="shared" si="237"/>
        <v>346245374.80000001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f t="shared" si="231"/>
        <v>346245374.80000001</v>
      </c>
      <c r="W1827" s="29">
        <v>346245374.80000001</v>
      </c>
      <c r="X1827" s="29">
        <f t="shared" si="232"/>
        <v>0</v>
      </c>
      <c r="Y1827" s="29">
        <f t="shared" si="233"/>
        <v>0</v>
      </c>
      <c r="Z1827" s="29">
        <f t="shared" si="234"/>
        <v>346245374.80000001</v>
      </c>
      <c r="AA1827" s="27">
        <v>0</v>
      </c>
      <c r="AB1827" s="29">
        <f t="shared" si="235"/>
        <v>346245374.80000001</v>
      </c>
      <c r="AC1827" s="28">
        <v>0</v>
      </c>
      <c r="AD1827" s="28">
        <v>0</v>
      </c>
      <c r="AE1827" s="28"/>
      <c r="AF1827" s="27">
        <v>0</v>
      </c>
      <c r="AG1827" s="27">
        <f t="shared" si="238"/>
        <v>0</v>
      </c>
      <c r="AH1827" s="27">
        <v>23358</v>
      </c>
      <c r="AI1827" s="29">
        <f t="shared" si="236"/>
        <v>346268732.80000001</v>
      </c>
    </row>
    <row r="1828" spans="1:35" ht="30" x14ac:dyDescent="0.25">
      <c r="A1828" s="11" t="s">
        <v>1215</v>
      </c>
      <c r="B1828" s="10" t="s">
        <v>2407</v>
      </c>
      <c r="C1828" s="10" t="s">
        <v>1916</v>
      </c>
      <c r="D1828" s="10"/>
      <c r="E1828" s="10" t="s">
        <v>506</v>
      </c>
      <c r="F1828" s="10" t="s">
        <v>1923</v>
      </c>
      <c r="G1828" s="10">
        <v>294413931.11000001</v>
      </c>
      <c r="H1828" s="10">
        <v>0</v>
      </c>
      <c r="I1828" s="10">
        <v>0</v>
      </c>
      <c r="J1828" s="10">
        <v>0</v>
      </c>
      <c r="K1828" s="10">
        <f t="shared" si="237"/>
        <v>294413931.11000001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f t="shared" si="231"/>
        <v>294413931.11000001</v>
      </c>
      <c r="W1828" s="29">
        <v>294413931.11000001</v>
      </c>
      <c r="X1828" s="29">
        <f t="shared" si="232"/>
        <v>0</v>
      </c>
      <c r="Y1828" s="29">
        <f t="shared" si="233"/>
        <v>0</v>
      </c>
      <c r="Z1828" s="29">
        <f t="shared" si="234"/>
        <v>294413931.11000001</v>
      </c>
      <c r="AA1828" s="27">
        <v>264970000</v>
      </c>
      <c r="AB1828" s="29">
        <f t="shared" si="235"/>
        <v>29443931.110000014</v>
      </c>
      <c r="AC1828" s="28">
        <v>0</v>
      </c>
      <c r="AD1828" s="28">
        <v>0</v>
      </c>
      <c r="AE1828" s="28"/>
      <c r="AF1828" s="27">
        <v>0</v>
      </c>
      <c r="AG1828" s="27">
        <f t="shared" si="238"/>
        <v>0</v>
      </c>
      <c r="AH1828" s="27">
        <v>22899</v>
      </c>
      <c r="AI1828" s="29">
        <f t="shared" si="236"/>
        <v>29466830.110000014</v>
      </c>
    </row>
    <row r="1829" spans="1:35" ht="30" x14ac:dyDescent="0.25">
      <c r="A1829" s="11" t="s">
        <v>1215</v>
      </c>
      <c r="B1829" s="10" t="s">
        <v>2407</v>
      </c>
      <c r="C1829" s="10" t="s">
        <v>1916</v>
      </c>
      <c r="D1829" s="10"/>
      <c r="E1829" s="10" t="s">
        <v>1042</v>
      </c>
      <c r="F1829" s="10" t="s">
        <v>1924</v>
      </c>
      <c r="G1829" s="10">
        <v>140286254.33000001</v>
      </c>
      <c r="H1829" s="10">
        <v>0</v>
      </c>
      <c r="I1829" s="10">
        <v>0</v>
      </c>
      <c r="J1829" s="10">
        <v>0</v>
      </c>
      <c r="K1829" s="10">
        <f t="shared" si="237"/>
        <v>140286254.33000001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f t="shared" si="231"/>
        <v>140286254.33000001</v>
      </c>
      <c r="W1829" s="29">
        <v>140286254.33000001</v>
      </c>
      <c r="X1829" s="29">
        <f t="shared" si="232"/>
        <v>0</v>
      </c>
      <c r="Y1829" s="29">
        <f t="shared" si="233"/>
        <v>0</v>
      </c>
      <c r="Z1829" s="29">
        <f t="shared" si="234"/>
        <v>140286254.33000001</v>
      </c>
      <c r="AA1829" s="27">
        <v>0</v>
      </c>
      <c r="AB1829" s="29">
        <f t="shared" si="235"/>
        <v>140286254.33000001</v>
      </c>
      <c r="AC1829" s="28">
        <v>0</v>
      </c>
      <c r="AD1829" s="28">
        <v>0</v>
      </c>
      <c r="AE1829" s="28"/>
      <c r="AF1829" s="27">
        <v>0</v>
      </c>
      <c r="AG1829" s="27">
        <f t="shared" si="238"/>
        <v>0</v>
      </c>
      <c r="AH1829" s="27">
        <v>10847</v>
      </c>
      <c r="AI1829" s="29">
        <f t="shared" si="236"/>
        <v>140297101.33000001</v>
      </c>
    </row>
    <row r="1830" spans="1:35" ht="30" x14ac:dyDescent="0.25">
      <c r="A1830" s="11" t="s">
        <v>1215</v>
      </c>
      <c r="B1830" s="10" t="s">
        <v>2407</v>
      </c>
      <c r="C1830" s="10" t="s">
        <v>1916</v>
      </c>
      <c r="D1830" s="10"/>
      <c r="E1830" s="10" t="s">
        <v>507</v>
      </c>
      <c r="F1830" s="10" t="s">
        <v>1925</v>
      </c>
      <c r="G1830" s="10">
        <v>1639220724.8</v>
      </c>
      <c r="H1830" s="10">
        <v>0</v>
      </c>
      <c r="I1830" s="10">
        <v>0</v>
      </c>
      <c r="J1830" s="10">
        <v>0</v>
      </c>
      <c r="K1830" s="10">
        <f t="shared" si="237"/>
        <v>1639220724.8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f t="shared" si="231"/>
        <v>1639220724.8</v>
      </c>
      <c r="W1830" s="29">
        <v>1639220724.8</v>
      </c>
      <c r="X1830" s="29">
        <f t="shared" si="232"/>
        <v>0</v>
      </c>
      <c r="Y1830" s="29">
        <f t="shared" si="233"/>
        <v>0</v>
      </c>
      <c r="Z1830" s="29">
        <f t="shared" si="234"/>
        <v>1639220724.8</v>
      </c>
      <c r="AA1830" s="27">
        <v>0</v>
      </c>
      <c r="AB1830" s="29">
        <f t="shared" si="235"/>
        <v>1639220724.8</v>
      </c>
      <c r="AC1830" s="28">
        <v>0</v>
      </c>
      <c r="AD1830" s="28">
        <v>0</v>
      </c>
      <c r="AE1830" s="28"/>
      <c r="AF1830" s="27">
        <v>0</v>
      </c>
      <c r="AG1830" s="27">
        <f t="shared" si="238"/>
        <v>0</v>
      </c>
      <c r="AH1830" s="27">
        <v>80581</v>
      </c>
      <c r="AI1830" s="29">
        <f t="shared" si="236"/>
        <v>1639301305.8</v>
      </c>
    </row>
    <row r="1831" spans="1:35" ht="30" x14ac:dyDescent="0.25">
      <c r="A1831" s="11" t="s">
        <v>1215</v>
      </c>
      <c r="B1831" s="10" t="s">
        <v>2407</v>
      </c>
      <c r="C1831" s="10" t="s">
        <v>1916</v>
      </c>
      <c r="D1831" s="10"/>
      <c r="E1831" s="10" t="s">
        <v>508</v>
      </c>
      <c r="F1831" s="10" t="s">
        <v>1701</v>
      </c>
      <c r="G1831" s="10">
        <v>1198214721.2</v>
      </c>
      <c r="H1831" s="10">
        <v>0</v>
      </c>
      <c r="I1831" s="10">
        <v>0</v>
      </c>
      <c r="J1831" s="10">
        <v>0</v>
      </c>
      <c r="K1831" s="10">
        <f t="shared" si="237"/>
        <v>1198214721.2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f t="shared" si="231"/>
        <v>1198214721.2</v>
      </c>
      <c r="W1831" s="29">
        <v>1198214721.2</v>
      </c>
      <c r="X1831" s="29">
        <f t="shared" si="232"/>
        <v>0</v>
      </c>
      <c r="Y1831" s="29">
        <f t="shared" si="233"/>
        <v>0</v>
      </c>
      <c r="Z1831" s="29">
        <f t="shared" si="234"/>
        <v>1198214721.2</v>
      </c>
      <c r="AA1831" s="27">
        <v>1029101123</v>
      </c>
      <c r="AB1831" s="29">
        <f t="shared" si="235"/>
        <v>169113598.20000005</v>
      </c>
      <c r="AC1831" s="28">
        <v>0</v>
      </c>
      <c r="AD1831" s="28">
        <v>0</v>
      </c>
      <c r="AE1831" s="28"/>
      <c r="AF1831" s="27">
        <v>0</v>
      </c>
      <c r="AG1831" s="27">
        <f t="shared" si="238"/>
        <v>0</v>
      </c>
      <c r="AH1831" s="27">
        <v>73997</v>
      </c>
      <c r="AI1831" s="29">
        <f t="shared" si="236"/>
        <v>169187595.20000005</v>
      </c>
    </row>
    <row r="1832" spans="1:35" ht="30" x14ac:dyDescent="0.25">
      <c r="A1832" s="11" t="s">
        <v>1215</v>
      </c>
      <c r="B1832" s="10" t="s">
        <v>2407</v>
      </c>
      <c r="C1832" s="10" t="s">
        <v>1916</v>
      </c>
      <c r="D1832" s="10"/>
      <c r="E1832" s="10" t="s">
        <v>1043</v>
      </c>
      <c r="F1832" s="10" t="s">
        <v>1926</v>
      </c>
      <c r="G1832" s="10">
        <v>388912350.89999998</v>
      </c>
      <c r="H1832" s="10">
        <v>0</v>
      </c>
      <c r="I1832" s="10">
        <v>0</v>
      </c>
      <c r="J1832" s="10">
        <v>0</v>
      </c>
      <c r="K1832" s="10">
        <f t="shared" si="237"/>
        <v>388912350.89999998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f t="shared" si="231"/>
        <v>388912350.89999998</v>
      </c>
      <c r="W1832" s="29">
        <v>388912350.89999998</v>
      </c>
      <c r="X1832" s="29">
        <f t="shared" si="232"/>
        <v>0</v>
      </c>
      <c r="Y1832" s="29">
        <f t="shared" si="233"/>
        <v>0</v>
      </c>
      <c r="Z1832" s="29">
        <f t="shared" si="234"/>
        <v>388912350.89999998</v>
      </c>
      <c r="AA1832" s="27">
        <v>0</v>
      </c>
      <c r="AB1832" s="29">
        <f t="shared" si="235"/>
        <v>388912350.89999998</v>
      </c>
      <c r="AC1832" s="28">
        <v>0</v>
      </c>
      <c r="AD1832" s="28">
        <v>0</v>
      </c>
      <c r="AE1832" s="28"/>
      <c r="AF1832" s="27">
        <v>0</v>
      </c>
      <c r="AG1832" s="27">
        <f t="shared" si="238"/>
        <v>0</v>
      </c>
      <c r="AH1832" s="27">
        <v>27843</v>
      </c>
      <c r="AI1832" s="29">
        <f t="shared" si="236"/>
        <v>388940193.89999998</v>
      </c>
    </row>
    <row r="1833" spans="1:35" ht="30" x14ac:dyDescent="0.25">
      <c r="A1833" s="11" t="s">
        <v>1215</v>
      </c>
      <c r="B1833" s="10" t="s">
        <v>2407</v>
      </c>
      <c r="C1833" s="10" t="s">
        <v>1916</v>
      </c>
      <c r="D1833" s="10"/>
      <c r="E1833" s="10" t="s">
        <v>509</v>
      </c>
      <c r="F1833" s="10" t="s">
        <v>1927</v>
      </c>
      <c r="G1833" s="10">
        <v>1975213418.9000001</v>
      </c>
      <c r="H1833" s="10">
        <v>0</v>
      </c>
      <c r="I1833" s="10">
        <v>0</v>
      </c>
      <c r="J1833" s="10">
        <v>0</v>
      </c>
      <c r="K1833" s="10">
        <f t="shared" si="237"/>
        <v>1975213418.9000001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f t="shared" si="231"/>
        <v>1975213418.9000001</v>
      </c>
      <c r="W1833" s="29">
        <v>1975213418.9000001</v>
      </c>
      <c r="X1833" s="29">
        <f t="shared" si="232"/>
        <v>0</v>
      </c>
      <c r="Y1833" s="29">
        <f t="shared" si="233"/>
        <v>0</v>
      </c>
      <c r="Z1833" s="29">
        <f t="shared" si="234"/>
        <v>1975213418.9000001</v>
      </c>
      <c r="AA1833" s="27">
        <v>0</v>
      </c>
      <c r="AB1833" s="29">
        <f t="shared" si="235"/>
        <v>1975213418.9000001</v>
      </c>
      <c r="AC1833" s="28">
        <v>0</v>
      </c>
      <c r="AD1833" s="28">
        <v>0</v>
      </c>
      <c r="AE1833" s="28"/>
      <c r="AF1833" s="27">
        <v>0</v>
      </c>
      <c r="AG1833" s="27">
        <f t="shared" si="238"/>
        <v>0</v>
      </c>
      <c r="AH1833" s="27">
        <v>103733</v>
      </c>
      <c r="AI1833" s="29">
        <f t="shared" si="236"/>
        <v>1975317151.9000001</v>
      </c>
    </row>
    <row r="1834" spans="1:35" ht="30" x14ac:dyDescent="0.25">
      <c r="A1834" s="11" t="s">
        <v>1215</v>
      </c>
      <c r="B1834" s="10" t="s">
        <v>2407</v>
      </c>
      <c r="C1834" s="10" t="s">
        <v>1916</v>
      </c>
      <c r="D1834" s="10"/>
      <c r="E1834" s="10" t="s">
        <v>1044</v>
      </c>
      <c r="F1834" s="10" t="s">
        <v>1928</v>
      </c>
      <c r="G1834" s="10">
        <v>200470599.94999999</v>
      </c>
      <c r="H1834" s="10">
        <v>0</v>
      </c>
      <c r="I1834" s="10">
        <v>0</v>
      </c>
      <c r="J1834" s="10">
        <v>0</v>
      </c>
      <c r="K1834" s="10">
        <f t="shared" si="237"/>
        <v>200470599.94999999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f t="shared" si="231"/>
        <v>200470599.94999999</v>
      </c>
      <c r="W1834" s="29">
        <v>200470599.94999999</v>
      </c>
      <c r="X1834" s="29">
        <f t="shared" si="232"/>
        <v>0</v>
      </c>
      <c r="Y1834" s="29">
        <f t="shared" si="233"/>
        <v>0</v>
      </c>
      <c r="Z1834" s="29">
        <f t="shared" si="234"/>
        <v>200470599.94999999</v>
      </c>
      <c r="AA1834" s="27">
        <v>0</v>
      </c>
      <c r="AB1834" s="29">
        <f t="shared" si="235"/>
        <v>200470599.94999999</v>
      </c>
      <c r="AC1834" s="28">
        <v>0</v>
      </c>
      <c r="AD1834" s="28">
        <v>0</v>
      </c>
      <c r="AE1834" s="28"/>
      <c r="AF1834" s="27">
        <v>0</v>
      </c>
      <c r="AG1834" s="27">
        <f t="shared" si="238"/>
        <v>0</v>
      </c>
      <c r="AH1834" s="27">
        <v>15661</v>
      </c>
      <c r="AI1834" s="29">
        <f t="shared" si="236"/>
        <v>200486260.94999999</v>
      </c>
    </row>
    <row r="1835" spans="1:35" ht="30" x14ac:dyDescent="0.25">
      <c r="A1835" s="11" t="s">
        <v>1215</v>
      </c>
      <c r="B1835" s="10" t="s">
        <v>2407</v>
      </c>
      <c r="C1835" s="10" t="s">
        <v>1916</v>
      </c>
      <c r="D1835" s="10"/>
      <c r="E1835" s="10" t="s">
        <v>510</v>
      </c>
      <c r="F1835" s="10" t="s">
        <v>1482</v>
      </c>
      <c r="G1835" s="10">
        <v>282012344.5</v>
      </c>
      <c r="H1835" s="10">
        <v>0</v>
      </c>
      <c r="I1835" s="10">
        <v>0</v>
      </c>
      <c r="J1835" s="10">
        <v>0</v>
      </c>
      <c r="K1835" s="10">
        <f t="shared" si="237"/>
        <v>282012344.5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f t="shared" si="231"/>
        <v>282012344.5</v>
      </c>
      <c r="W1835" s="29">
        <v>282012344.5</v>
      </c>
      <c r="X1835" s="29">
        <f t="shared" si="232"/>
        <v>0</v>
      </c>
      <c r="Y1835" s="29">
        <f t="shared" si="233"/>
        <v>0</v>
      </c>
      <c r="Z1835" s="29">
        <f t="shared" si="234"/>
        <v>282012344.5</v>
      </c>
      <c r="AA1835" s="27">
        <v>0</v>
      </c>
      <c r="AB1835" s="29">
        <f t="shared" si="235"/>
        <v>282012344.5</v>
      </c>
      <c r="AC1835" s="28">
        <v>0</v>
      </c>
      <c r="AD1835" s="28">
        <v>0</v>
      </c>
      <c r="AE1835" s="28"/>
      <c r="AF1835" s="27">
        <v>0</v>
      </c>
      <c r="AG1835" s="27">
        <f t="shared" si="238"/>
        <v>0</v>
      </c>
      <c r="AH1835" s="27">
        <v>19229</v>
      </c>
      <c r="AI1835" s="29">
        <f t="shared" si="236"/>
        <v>282031573.5</v>
      </c>
    </row>
    <row r="1836" spans="1:35" ht="30" x14ac:dyDescent="0.25">
      <c r="A1836" s="11" t="s">
        <v>1215</v>
      </c>
      <c r="B1836" s="10" t="s">
        <v>2407</v>
      </c>
      <c r="C1836" s="10" t="s">
        <v>1929</v>
      </c>
      <c r="D1836" s="10"/>
      <c r="E1836" s="10" t="s">
        <v>512</v>
      </c>
      <c r="F1836" s="10" t="s">
        <v>1929</v>
      </c>
      <c r="G1836" s="10">
        <v>0</v>
      </c>
      <c r="H1836" s="10">
        <v>0</v>
      </c>
      <c r="I1836" s="10">
        <v>0</v>
      </c>
      <c r="J1836" s="10">
        <v>0</v>
      </c>
      <c r="K1836" s="10">
        <f t="shared" si="237"/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f t="shared" si="231"/>
        <v>0</v>
      </c>
      <c r="W1836" s="29">
        <v>0</v>
      </c>
      <c r="X1836" s="29">
        <f t="shared" si="232"/>
        <v>0</v>
      </c>
      <c r="Y1836" s="29">
        <f t="shared" si="233"/>
        <v>0</v>
      </c>
      <c r="Z1836" s="29">
        <f t="shared" si="234"/>
        <v>0</v>
      </c>
      <c r="AA1836" s="27">
        <v>0</v>
      </c>
      <c r="AB1836" s="29">
        <f t="shared" si="235"/>
        <v>0</v>
      </c>
      <c r="AC1836" s="28">
        <v>0</v>
      </c>
      <c r="AD1836" s="28">
        <v>0</v>
      </c>
      <c r="AE1836" s="28"/>
      <c r="AF1836" s="27">
        <v>0</v>
      </c>
      <c r="AG1836" s="27">
        <f t="shared" si="238"/>
        <v>0</v>
      </c>
      <c r="AH1836" s="27">
        <v>0</v>
      </c>
      <c r="AI1836" s="29">
        <f t="shared" si="236"/>
        <v>0</v>
      </c>
    </row>
    <row r="1837" spans="1:35" ht="30" x14ac:dyDescent="0.25">
      <c r="A1837" s="11" t="s">
        <v>1215</v>
      </c>
      <c r="B1837" s="10" t="s">
        <v>2407</v>
      </c>
      <c r="C1837" s="10" t="s">
        <v>1929</v>
      </c>
      <c r="D1837" s="10"/>
      <c r="E1837" s="10" t="s">
        <v>513</v>
      </c>
      <c r="F1837" s="10" t="s">
        <v>1930</v>
      </c>
      <c r="G1837" s="10">
        <v>679121623.85000002</v>
      </c>
      <c r="H1837" s="10">
        <v>0</v>
      </c>
      <c r="I1837" s="10">
        <v>0</v>
      </c>
      <c r="J1837" s="10">
        <v>0</v>
      </c>
      <c r="K1837" s="10">
        <f t="shared" si="237"/>
        <v>679121623.85000002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f t="shared" si="231"/>
        <v>679121623.85000002</v>
      </c>
      <c r="W1837" s="29">
        <v>679121623.85000002</v>
      </c>
      <c r="X1837" s="29">
        <f t="shared" si="232"/>
        <v>0</v>
      </c>
      <c r="Y1837" s="29">
        <f t="shared" si="233"/>
        <v>0</v>
      </c>
      <c r="Z1837" s="29">
        <f t="shared" si="234"/>
        <v>679121623.85000002</v>
      </c>
      <c r="AA1837" s="27">
        <v>0</v>
      </c>
      <c r="AB1837" s="29">
        <f t="shared" si="235"/>
        <v>679121623.85000002</v>
      </c>
      <c r="AC1837" s="28">
        <v>0</v>
      </c>
      <c r="AD1837" s="28">
        <v>0</v>
      </c>
      <c r="AE1837" s="28"/>
      <c r="AF1837" s="27">
        <v>0</v>
      </c>
      <c r="AG1837" s="27">
        <f t="shared" si="238"/>
        <v>0</v>
      </c>
      <c r="AH1837" s="27">
        <v>52272</v>
      </c>
      <c r="AI1837" s="29">
        <f t="shared" si="236"/>
        <v>679173895.85000002</v>
      </c>
    </row>
    <row r="1838" spans="1:35" ht="30" x14ac:dyDescent="0.25">
      <c r="A1838" s="11" t="s">
        <v>1215</v>
      </c>
      <c r="B1838" s="10" t="s">
        <v>2407</v>
      </c>
      <c r="C1838" s="10" t="s">
        <v>1929</v>
      </c>
      <c r="D1838" s="10"/>
      <c r="E1838" s="10" t="s">
        <v>514</v>
      </c>
      <c r="F1838" s="10" t="s">
        <v>1931</v>
      </c>
      <c r="G1838" s="10">
        <v>260182737.38</v>
      </c>
      <c r="H1838" s="10">
        <v>0</v>
      </c>
      <c r="I1838" s="10">
        <v>0</v>
      </c>
      <c r="J1838" s="10">
        <v>0</v>
      </c>
      <c r="K1838" s="10">
        <f t="shared" si="237"/>
        <v>260182737.38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f t="shared" si="231"/>
        <v>260182737.38</v>
      </c>
      <c r="W1838" s="29">
        <v>260182737.38</v>
      </c>
      <c r="X1838" s="29">
        <f t="shared" si="232"/>
        <v>0</v>
      </c>
      <c r="Y1838" s="29">
        <f t="shared" si="233"/>
        <v>0</v>
      </c>
      <c r="Z1838" s="29">
        <f t="shared" si="234"/>
        <v>260182737.38</v>
      </c>
      <c r="AA1838" s="27">
        <v>0</v>
      </c>
      <c r="AB1838" s="29">
        <f t="shared" si="235"/>
        <v>260182737.38</v>
      </c>
      <c r="AC1838" s="28">
        <v>0</v>
      </c>
      <c r="AD1838" s="28">
        <v>0</v>
      </c>
      <c r="AE1838" s="28"/>
      <c r="AF1838" s="27">
        <v>0</v>
      </c>
      <c r="AG1838" s="27">
        <f t="shared" si="238"/>
        <v>0</v>
      </c>
      <c r="AH1838" s="27">
        <v>20147</v>
      </c>
      <c r="AI1838" s="29">
        <f t="shared" si="236"/>
        <v>260202884.38</v>
      </c>
    </row>
    <row r="1839" spans="1:35" ht="30" x14ac:dyDescent="0.25">
      <c r="A1839" s="11" t="s">
        <v>1215</v>
      </c>
      <c r="B1839" s="10" t="s">
        <v>2407</v>
      </c>
      <c r="C1839" s="10" t="s">
        <v>1929</v>
      </c>
      <c r="D1839" s="10"/>
      <c r="E1839" s="10" t="s">
        <v>515</v>
      </c>
      <c r="F1839" s="10" t="s">
        <v>1932</v>
      </c>
      <c r="G1839" s="10">
        <v>407006754</v>
      </c>
      <c r="H1839" s="10">
        <v>0</v>
      </c>
      <c r="I1839" s="10">
        <v>0</v>
      </c>
      <c r="J1839" s="10">
        <v>0</v>
      </c>
      <c r="K1839" s="10">
        <f t="shared" si="237"/>
        <v>407006754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f t="shared" si="231"/>
        <v>407006754</v>
      </c>
      <c r="W1839" s="29">
        <v>407006754</v>
      </c>
      <c r="X1839" s="29">
        <f t="shared" si="232"/>
        <v>0</v>
      </c>
      <c r="Y1839" s="29">
        <f t="shared" si="233"/>
        <v>0</v>
      </c>
      <c r="Z1839" s="29">
        <f t="shared" si="234"/>
        <v>407006754</v>
      </c>
      <c r="AA1839" s="27">
        <v>0</v>
      </c>
      <c r="AB1839" s="29">
        <f t="shared" si="235"/>
        <v>407006754</v>
      </c>
      <c r="AC1839" s="28">
        <v>0</v>
      </c>
      <c r="AD1839" s="28">
        <v>0</v>
      </c>
      <c r="AE1839" s="28"/>
      <c r="AF1839" s="27">
        <v>0</v>
      </c>
      <c r="AG1839" s="27">
        <f t="shared" si="238"/>
        <v>0</v>
      </c>
      <c r="AH1839" s="27">
        <v>28893</v>
      </c>
      <c r="AI1839" s="29">
        <f t="shared" si="236"/>
        <v>407035647</v>
      </c>
    </row>
    <row r="1840" spans="1:35" ht="30" x14ac:dyDescent="0.25">
      <c r="A1840" s="11" t="s">
        <v>1215</v>
      </c>
      <c r="B1840" s="10" t="s">
        <v>2407</v>
      </c>
      <c r="C1840" s="10" t="s">
        <v>1929</v>
      </c>
      <c r="D1840" s="10"/>
      <c r="E1840" s="10" t="s">
        <v>516</v>
      </c>
      <c r="F1840" s="10" t="s">
        <v>1933</v>
      </c>
      <c r="G1840" s="10">
        <v>431092430.97000003</v>
      </c>
      <c r="H1840" s="10">
        <v>0</v>
      </c>
      <c r="I1840" s="10">
        <v>0</v>
      </c>
      <c r="J1840" s="10">
        <v>0</v>
      </c>
      <c r="K1840" s="10">
        <f t="shared" si="237"/>
        <v>431092430.97000003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f t="shared" si="231"/>
        <v>431092430.97000003</v>
      </c>
      <c r="W1840" s="29">
        <v>431092430.97000003</v>
      </c>
      <c r="X1840" s="29">
        <f t="shared" si="232"/>
        <v>0</v>
      </c>
      <c r="Y1840" s="29">
        <f t="shared" si="233"/>
        <v>0</v>
      </c>
      <c r="Z1840" s="29">
        <f t="shared" si="234"/>
        <v>431092430.97000003</v>
      </c>
      <c r="AA1840" s="27">
        <v>0</v>
      </c>
      <c r="AB1840" s="29">
        <f t="shared" si="235"/>
        <v>431092430.97000003</v>
      </c>
      <c r="AC1840" s="28">
        <v>0</v>
      </c>
      <c r="AD1840" s="28">
        <v>0</v>
      </c>
      <c r="AE1840" s="28"/>
      <c r="AF1840" s="27">
        <v>0</v>
      </c>
      <c r="AG1840" s="27">
        <f t="shared" si="238"/>
        <v>0</v>
      </c>
      <c r="AH1840" s="27">
        <v>33215</v>
      </c>
      <c r="AI1840" s="29">
        <f t="shared" si="236"/>
        <v>431125645.97000003</v>
      </c>
    </row>
    <row r="1841" spans="1:35" ht="30" x14ac:dyDescent="0.25">
      <c r="A1841" s="11" t="s">
        <v>1215</v>
      </c>
      <c r="B1841" s="10" t="s">
        <v>2407</v>
      </c>
      <c r="C1841" s="10" t="s">
        <v>1929</v>
      </c>
      <c r="D1841" s="10"/>
      <c r="E1841" s="10" t="s">
        <v>1045</v>
      </c>
      <c r="F1841" s="10" t="s">
        <v>1934</v>
      </c>
      <c r="G1841" s="10">
        <v>242505628.05000001</v>
      </c>
      <c r="H1841" s="10">
        <v>0</v>
      </c>
      <c r="I1841" s="10">
        <v>0</v>
      </c>
      <c r="J1841" s="10">
        <v>0</v>
      </c>
      <c r="K1841" s="10">
        <f t="shared" si="237"/>
        <v>242505628.05000001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f t="shared" si="231"/>
        <v>242505628.05000001</v>
      </c>
      <c r="W1841" s="29">
        <v>242505628.05000001</v>
      </c>
      <c r="X1841" s="29">
        <f t="shared" si="232"/>
        <v>0</v>
      </c>
      <c r="Y1841" s="29">
        <f t="shared" si="233"/>
        <v>0</v>
      </c>
      <c r="Z1841" s="29">
        <f t="shared" si="234"/>
        <v>242505628.05000001</v>
      </c>
      <c r="AA1841" s="27">
        <v>121070000</v>
      </c>
      <c r="AB1841" s="29">
        <f t="shared" si="235"/>
        <v>121435628.05000001</v>
      </c>
      <c r="AC1841" s="28">
        <v>0</v>
      </c>
      <c r="AD1841" s="28">
        <v>0</v>
      </c>
      <c r="AE1841" s="28"/>
      <c r="AF1841" s="27">
        <v>0</v>
      </c>
      <c r="AG1841" s="27">
        <f t="shared" si="238"/>
        <v>0</v>
      </c>
      <c r="AH1841" s="27">
        <v>19075</v>
      </c>
      <c r="AI1841" s="29">
        <f t="shared" si="236"/>
        <v>121454703.05000001</v>
      </c>
    </row>
    <row r="1842" spans="1:35" ht="30" x14ac:dyDescent="0.25">
      <c r="A1842" s="11" t="s">
        <v>1215</v>
      </c>
      <c r="B1842" s="10" t="s">
        <v>2407</v>
      </c>
      <c r="C1842" s="10" t="s">
        <v>1929</v>
      </c>
      <c r="D1842" s="10"/>
      <c r="E1842" s="10" t="s">
        <v>1046</v>
      </c>
      <c r="F1842" s="10" t="s">
        <v>1935</v>
      </c>
      <c r="G1842" s="10">
        <v>383997155.44999999</v>
      </c>
      <c r="H1842" s="10">
        <v>0</v>
      </c>
      <c r="I1842" s="10">
        <v>0</v>
      </c>
      <c r="J1842" s="10">
        <v>0</v>
      </c>
      <c r="K1842" s="10">
        <f t="shared" si="237"/>
        <v>383997155.44999999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f t="shared" si="231"/>
        <v>383997155.44999999</v>
      </c>
      <c r="W1842" s="29">
        <v>383997155.44999999</v>
      </c>
      <c r="X1842" s="29">
        <f t="shared" si="232"/>
        <v>0</v>
      </c>
      <c r="Y1842" s="29">
        <f t="shared" si="233"/>
        <v>0</v>
      </c>
      <c r="Z1842" s="29">
        <f t="shared" si="234"/>
        <v>383997155.44999999</v>
      </c>
      <c r="AA1842" s="27">
        <v>0</v>
      </c>
      <c r="AB1842" s="29">
        <f t="shared" si="235"/>
        <v>383997155.44999999</v>
      </c>
      <c r="AC1842" s="28">
        <v>0</v>
      </c>
      <c r="AD1842" s="28">
        <v>0</v>
      </c>
      <c r="AE1842" s="28"/>
      <c r="AF1842" s="27">
        <v>0</v>
      </c>
      <c r="AG1842" s="27">
        <f t="shared" si="238"/>
        <v>0</v>
      </c>
      <c r="AH1842" s="27">
        <v>29618</v>
      </c>
      <c r="AI1842" s="29">
        <f t="shared" si="236"/>
        <v>384026773.44999999</v>
      </c>
    </row>
    <row r="1843" spans="1:35" ht="30" x14ac:dyDescent="0.25">
      <c r="A1843" s="11" t="s">
        <v>1215</v>
      </c>
      <c r="B1843" s="10" t="s">
        <v>2407</v>
      </c>
      <c r="C1843" s="10" t="s">
        <v>1929</v>
      </c>
      <c r="D1843" s="10"/>
      <c r="E1843" s="10" t="s">
        <v>517</v>
      </c>
      <c r="F1843" s="10" t="s">
        <v>1936</v>
      </c>
      <c r="G1843" s="10">
        <v>1033223423.4</v>
      </c>
      <c r="H1843" s="10">
        <v>0</v>
      </c>
      <c r="I1843" s="10">
        <v>0</v>
      </c>
      <c r="J1843" s="10">
        <v>0</v>
      </c>
      <c r="K1843" s="10">
        <f t="shared" si="237"/>
        <v>1033223423.4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f t="shared" si="231"/>
        <v>1033223423.4</v>
      </c>
      <c r="W1843" s="29">
        <v>1033223423.4</v>
      </c>
      <c r="X1843" s="29">
        <f t="shared" si="232"/>
        <v>0</v>
      </c>
      <c r="Y1843" s="29">
        <f t="shared" si="233"/>
        <v>0</v>
      </c>
      <c r="Z1843" s="29">
        <f t="shared" si="234"/>
        <v>1033223423.4</v>
      </c>
      <c r="AA1843" s="27">
        <v>305426441.61000001</v>
      </c>
      <c r="AB1843" s="29">
        <f t="shared" si="235"/>
        <v>727796981.78999996</v>
      </c>
      <c r="AC1843" s="28">
        <v>0</v>
      </c>
      <c r="AD1843" s="28">
        <v>0</v>
      </c>
      <c r="AE1843" s="28"/>
      <c r="AF1843" s="27">
        <v>0</v>
      </c>
      <c r="AG1843" s="27">
        <f t="shared" si="238"/>
        <v>0</v>
      </c>
      <c r="AH1843" s="27">
        <v>43979</v>
      </c>
      <c r="AI1843" s="29">
        <f t="shared" si="236"/>
        <v>727840960.78999996</v>
      </c>
    </row>
    <row r="1844" spans="1:35" ht="30" x14ac:dyDescent="0.25">
      <c r="A1844" s="11" t="s">
        <v>1215</v>
      </c>
      <c r="B1844" s="10" t="s">
        <v>2407</v>
      </c>
      <c r="C1844" s="10" t="s">
        <v>1929</v>
      </c>
      <c r="D1844" s="10"/>
      <c r="E1844" s="10" t="s">
        <v>1047</v>
      </c>
      <c r="F1844" s="10" t="s">
        <v>1328</v>
      </c>
      <c r="G1844" s="10">
        <v>232054504.34999999</v>
      </c>
      <c r="H1844" s="10">
        <v>0</v>
      </c>
      <c r="I1844" s="10">
        <v>0</v>
      </c>
      <c r="J1844" s="10">
        <v>0</v>
      </c>
      <c r="K1844" s="10">
        <f t="shared" si="237"/>
        <v>232054504.34999999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f t="shared" si="231"/>
        <v>232054504.34999999</v>
      </c>
      <c r="W1844" s="29">
        <v>232054504.34999999</v>
      </c>
      <c r="X1844" s="29">
        <f t="shared" si="232"/>
        <v>0</v>
      </c>
      <c r="Y1844" s="29">
        <f t="shared" si="233"/>
        <v>0</v>
      </c>
      <c r="Z1844" s="29">
        <f t="shared" si="234"/>
        <v>232054504.34999999</v>
      </c>
      <c r="AA1844" s="27">
        <v>0</v>
      </c>
      <c r="AB1844" s="29">
        <f t="shared" si="235"/>
        <v>232054504.34999999</v>
      </c>
      <c r="AC1844" s="28">
        <v>0</v>
      </c>
      <c r="AD1844" s="28">
        <v>0</v>
      </c>
      <c r="AE1844" s="28"/>
      <c r="AF1844" s="27">
        <v>0</v>
      </c>
      <c r="AG1844" s="27">
        <f t="shared" si="238"/>
        <v>0</v>
      </c>
      <c r="AH1844" s="27">
        <v>17932</v>
      </c>
      <c r="AI1844" s="29">
        <f t="shared" si="236"/>
        <v>232072436.34999999</v>
      </c>
    </row>
    <row r="1845" spans="1:35" ht="30" x14ac:dyDescent="0.25">
      <c r="A1845" s="11" t="s">
        <v>1215</v>
      </c>
      <c r="B1845" s="10" t="s">
        <v>2407</v>
      </c>
      <c r="C1845" s="10" t="s">
        <v>1929</v>
      </c>
      <c r="D1845" s="10"/>
      <c r="E1845" s="10" t="s">
        <v>518</v>
      </c>
      <c r="F1845" s="10" t="s">
        <v>1937</v>
      </c>
      <c r="G1845" s="10">
        <v>549305086.89999998</v>
      </c>
      <c r="H1845" s="10">
        <v>0</v>
      </c>
      <c r="I1845" s="10">
        <v>0</v>
      </c>
      <c r="J1845" s="10">
        <v>0</v>
      </c>
      <c r="K1845" s="10">
        <f t="shared" si="237"/>
        <v>549305086.89999998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f t="shared" si="231"/>
        <v>549305086.89999998</v>
      </c>
      <c r="W1845" s="29">
        <v>549305086.89999998</v>
      </c>
      <c r="X1845" s="29">
        <f t="shared" si="232"/>
        <v>0</v>
      </c>
      <c r="Y1845" s="29">
        <f t="shared" si="233"/>
        <v>0</v>
      </c>
      <c r="Z1845" s="29">
        <f t="shared" si="234"/>
        <v>549305086.89999998</v>
      </c>
      <c r="AA1845" s="27">
        <v>0</v>
      </c>
      <c r="AB1845" s="29">
        <f t="shared" si="235"/>
        <v>549305086.89999998</v>
      </c>
      <c r="AC1845" s="28">
        <v>0</v>
      </c>
      <c r="AD1845" s="28">
        <v>0</v>
      </c>
      <c r="AE1845" s="28"/>
      <c r="AF1845" s="27">
        <v>0</v>
      </c>
      <c r="AG1845" s="27">
        <f t="shared" si="238"/>
        <v>0</v>
      </c>
      <c r="AH1845" s="27">
        <v>37529</v>
      </c>
      <c r="AI1845" s="29">
        <f t="shared" si="236"/>
        <v>549342615.89999998</v>
      </c>
    </row>
    <row r="1846" spans="1:35" ht="30" x14ac:dyDescent="0.25">
      <c r="A1846" s="11" t="s">
        <v>1215</v>
      </c>
      <c r="B1846" s="10" t="s">
        <v>2407</v>
      </c>
      <c r="C1846" s="10" t="s">
        <v>1929</v>
      </c>
      <c r="D1846" s="10"/>
      <c r="E1846" s="10" t="s">
        <v>1048</v>
      </c>
      <c r="F1846" s="10" t="s">
        <v>1938</v>
      </c>
      <c r="G1846" s="10">
        <v>274765117.54000002</v>
      </c>
      <c r="H1846" s="10">
        <v>0</v>
      </c>
      <c r="I1846" s="10">
        <v>0</v>
      </c>
      <c r="J1846" s="10">
        <v>0</v>
      </c>
      <c r="K1846" s="10">
        <f t="shared" si="237"/>
        <v>274765117.54000002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f t="shared" ref="V1846:V1909" si="239">+K1846+M1846+N1846+L1846+O1846+P1846+Q1846</f>
        <v>274765117.54000002</v>
      </c>
      <c r="W1846" s="29">
        <v>274765117.54000002</v>
      </c>
      <c r="X1846" s="29">
        <f t="shared" ref="X1846:X1909" si="240">+M1846+Q1846+S1846</f>
        <v>0</v>
      </c>
      <c r="Y1846" s="29">
        <f t="shared" ref="Y1846:Y1909" si="241">+H1846+I1846+J1846+N1846+O1846+P1846+R1846+U1846</f>
        <v>0</v>
      </c>
      <c r="Z1846" s="29">
        <f t="shared" ref="Z1846:Z1909" si="242">+W1846+X1846+Y1846</f>
        <v>274765117.54000002</v>
      </c>
      <c r="AA1846" s="27">
        <v>128273718.3</v>
      </c>
      <c r="AB1846" s="29">
        <f t="shared" ref="AB1846:AB1909" si="243">+Z1846-AA1846</f>
        <v>146491399.24000001</v>
      </c>
      <c r="AC1846" s="28">
        <v>0</v>
      </c>
      <c r="AD1846" s="28">
        <v>0</v>
      </c>
      <c r="AE1846" s="28"/>
      <c r="AF1846" s="27">
        <v>0</v>
      </c>
      <c r="AG1846" s="27">
        <f t="shared" si="238"/>
        <v>0</v>
      </c>
      <c r="AH1846" s="27">
        <v>21461</v>
      </c>
      <c r="AI1846" s="29">
        <f t="shared" ref="AI1846:AI1909" si="244">+AB1846+AG1846+AH1846</f>
        <v>146512860.24000001</v>
      </c>
    </row>
    <row r="1847" spans="1:35" ht="30" x14ac:dyDescent="0.25">
      <c r="A1847" s="11" t="s">
        <v>1215</v>
      </c>
      <c r="B1847" s="10" t="s">
        <v>2407</v>
      </c>
      <c r="C1847" s="10" t="s">
        <v>1929</v>
      </c>
      <c r="D1847" s="10"/>
      <c r="E1847" s="10" t="s">
        <v>1049</v>
      </c>
      <c r="F1847" s="10" t="s">
        <v>1939</v>
      </c>
      <c r="G1847" s="10">
        <v>320335205.20999998</v>
      </c>
      <c r="H1847" s="10">
        <v>0</v>
      </c>
      <c r="I1847" s="10">
        <v>0</v>
      </c>
      <c r="J1847" s="10">
        <v>0</v>
      </c>
      <c r="K1847" s="10">
        <f t="shared" si="237"/>
        <v>320335205.20999998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f t="shared" si="239"/>
        <v>320335205.20999998</v>
      </c>
      <c r="W1847" s="29">
        <v>320335205.20999998</v>
      </c>
      <c r="X1847" s="29">
        <f t="shared" si="240"/>
        <v>0</v>
      </c>
      <c r="Y1847" s="29">
        <f t="shared" si="241"/>
        <v>0</v>
      </c>
      <c r="Z1847" s="29">
        <f t="shared" si="242"/>
        <v>320335205.20999998</v>
      </c>
      <c r="AA1847" s="27">
        <v>293051620.39999998</v>
      </c>
      <c r="AB1847" s="29">
        <f t="shared" si="243"/>
        <v>27283584.810000002</v>
      </c>
      <c r="AC1847" s="28">
        <v>0</v>
      </c>
      <c r="AD1847" s="28">
        <v>0</v>
      </c>
      <c r="AE1847" s="28"/>
      <c r="AF1847" s="27">
        <v>0</v>
      </c>
      <c r="AG1847" s="27">
        <f t="shared" si="238"/>
        <v>0</v>
      </c>
      <c r="AH1847" s="27">
        <v>24642</v>
      </c>
      <c r="AI1847" s="29">
        <f t="shared" si="244"/>
        <v>27308226.810000002</v>
      </c>
    </row>
    <row r="1848" spans="1:35" ht="30" x14ac:dyDescent="0.25">
      <c r="A1848" s="11" t="s">
        <v>1215</v>
      </c>
      <c r="B1848" s="10" t="s">
        <v>2407</v>
      </c>
      <c r="C1848" s="10" t="s">
        <v>1929</v>
      </c>
      <c r="D1848" s="10"/>
      <c r="E1848" s="10" t="s">
        <v>1050</v>
      </c>
      <c r="F1848" s="10" t="s">
        <v>1940</v>
      </c>
      <c r="G1848" s="10">
        <v>563577265.29999995</v>
      </c>
      <c r="H1848" s="10">
        <v>0</v>
      </c>
      <c r="I1848" s="10">
        <v>0</v>
      </c>
      <c r="J1848" s="10">
        <v>0</v>
      </c>
      <c r="K1848" s="10">
        <f t="shared" si="237"/>
        <v>563577265.29999995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f t="shared" si="239"/>
        <v>563577265.29999995</v>
      </c>
      <c r="W1848" s="29">
        <v>563577265.29999995</v>
      </c>
      <c r="X1848" s="29">
        <f t="shared" si="240"/>
        <v>0</v>
      </c>
      <c r="Y1848" s="29">
        <f t="shared" si="241"/>
        <v>0</v>
      </c>
      <c r="Z1848" s="29">
        <f t="shared" si="242"/>
        <v>563577265.29999995</v>
      </c>
      <c r="AA1848" s="27">
        <v>0</v>
      </c>
      <c r="AB1848" s="29">
        <f t="shared" si="243"/>
        <v>563577265.29999995</v>
      </c>
      <c r="AC1848" s="28">
        <v>0</v>
      </c>
      <c r="AD1848" s="28">
        <v>0</v>
      </c>
      <c r="AE1848" s="28"/>
      <c r="AF1848" s="27">
        <v>0</v>
      </c>
      <c r="AG1848" s="27">
        <f t="shared" si="238"/>
        <v>0</v>
      </c>
      <c r="AH1848" s="27">
        <v>32564</v>
      </c>
      <c r="AI1848" s="29">
        <f t="shared" si="244"/>
        <v>563609829.29999995</v>
      </c>
    </row>
    <row r="1849" spans="1:35" ht="30" x14ac:dyDescent="0.25">
      <c r="A1849" s="11" t="s">
        <v>1215</v>
      </c>
      <c r="B1849" s="10" t="s">
        <v>2407</v>
      </c>
      <c r="C1849" s="10" t="s">
        <v>1929</v>
      </c>
      <c r="D1849" s="10"/>
      <c r="E1849" s="10" t="s">
        <v>519</v>
      </c>
      <c r="F1849" s="10" t="s">
        <v>1941</v>
      </c>
      <c r="G1849" s="10">
        <v>345174594.24000001</v>
      </c>
      <c r="H1849" s="10">
        <v>0</v>
      </c>
      <c r="I1849" s="10">
        <v>0</v>
      </c>
      <c r="J1849" s="10">
        <v>0</v>
      </c>
      <c r="K1849" s="10">
        <f t="shared" si="237"/>
        <v>345174594.24000001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f t="shared" si="239"/>
        <v>345174594.24000001</v>
      </c>
      <c r="W1849" s="29">
        <v>345174594.24000001</v>
      </c>
      <c r="X1849" s="29">
        <f t="shared" si="240"/>
        <v>0</v>
      </c>
      <c r="Y1849" s="29">
        <f t="shared" si="241"/>
        <v>0</v>
      </c>
      <c r="Z1849" s="29">
        <f t="shared" si="242"/>
        <v>345174594.24000001</v>
      </c>
      <c r="AA1849" s="27">
        <v>0</v>
      </c>
      <c r="AB1849" s="29">
        <f t="shared" si="243"/>
        <v>345174594.24000001</v>
      </c>
      <c r="AC1849" s="28">
        <v>0</v>
      </c>
      <c r="AD1849" s="28">
        <v>0</v>
      </c>
      <c r="AE1849" s="28"/>
      <c r="AF1849" s="27">
        <v>0</v>
      </c>
      <c r="AG1849" s="27">
        <f t="shared" si="238"/>
        <v>0</v>
      </c>
      <c r="AH1849" s="27">
        <v>26546</v>
      </c>
      <c r="AI1849" s="29">
        <f t="shared" si="244"/>
        <v>345201140.24000001</v>
      </c>
    </row>
    <row r="1850" spans="1:35" ht="30" x14ac:dyDescent="0.25">
      <c r="A1850" s="11" t="s">
        <v>1215</v>
      </c>
      <c r="B1850" s="10" t="s">
        <v>2407</v>
      </c>
      <c r="C1850" s="10" t="s">
        <v>1929</v>
      </c>
      <c r="D1850" s="10"/>
      <c r="E1850" s="10" t="s">
        <v>1051</v>
      </c>
      <c r="F1850" s="10" t="s">
        <v>1942</v>
      </c>
      <c r="G1850" s="10">
        <v>477746369.17000002</v>
      </c>
      <c r="H1850" s="10">
        <v>0</v>
      </c>
      <c r="I1850" s="10">
        <v>0</v>
      </c>
      <c r="J1850" s="10">
        <v>0</v>
      </c>
      <c r="K1850" s="10">
        <f t="shared" si="237"/>
        <v>477746369.17000002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f t="shared" si="239"/>
        <v>477746369.17000002</v>
      </c>
      <c r="W1850" s="29">
        <v>477746369.17000002</v>
      </c>
      <c r="X1850" s="29">
        <f t="shared" si="240"/>
        <v>0</v>
      </c>
      <c r="Y1850" s="29">
        <f t="shared" si="241"/>
        <v>0</v>
      </c>
      <c r="Z1850" s="29">
        <f t="shared" si="242"/>
        <v>477746369.17000002</v>
      </c>
      <c r="AA1850" s="27">
        <v>0</v>
      </c>
      <c r="AB1850" s="29">
        <f t="shared" si="243"/>
        <v>477746369.17000002</v>
      </c>
      <c r="AC1850" s="28">
        <v>0</v>
      </c>
      <c r="AD1850" s="28">
        <v>0</v>
      </c>
      <c r="AE1850" s="28"/>
      <c r="AF1850" s="27">
        <v>0</v>
      </c>
      <c r="AG1850" s="27">
        <f t="shared" si="238"/>
        <v>0</v>
      </c>
      <c r="AH1850" s="27">
        <v>36692</v>
      </c>
      <c r="AI1850" s="29">
        <f t="shared" si="244"/>
        <v>477783061.17000002</v>
      </c>
    </row>
    <row r="1851" spans="1:35" ht="30" x14ac:dyDescent="0.25">
      <c r="A1851" s="11" t="s">
        <v>1215</v>
      </c>
      <c r="B1851" s="10" t="s">
        <v>2407</v>
      </c>
      <c r="C1851" s="10" t="s">
        <v>1929</v>
      </c>
      <c r="D1851" s="10"/>
      <c r="E1851" s="10" t="s">
        <v>1052</v>
      </c>
      <c r="F1851" s="10" t="s">
        <v>1943</v>
      </c>
      <c r="G1851" s="10">
        <v>227355870.05000001</v>
      </c>
      <c r="H1851" s="10">
        <v>0</v>
      </c>
      <c r="I1851" s="10">
        <v>0</v>
      </c>
      <c r="J1851" s="10">
        <v>0</v>
      </c>
      <c r="K1851" s="10">
        <f t="shared" si="237"/>
        <v>227355870.05000001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f t="shared" si="239"/>
        <v>227355870.05000001</v>
      </c>
      <c r="W1851" s="29">
        <v>227355870.05000001</v>
      </c>
      <c r="X1851" s="29">
        <f t="shared" si="240"/>
        <v>0</v>
      </c>
      <c r="Y1851" s="29">
        <f t="shared" si="241"/>
        <v>0</v>
      </c>
      <c r="Z1851" s="29">
        <f t="shared" si="242"/>
        <v>227355870.05000001</v>
      </c>
      <c r="AA1851" s="27">
        <v>0</v>
      </c>
      <c r="AB1851" s="29">
        <f t="shared" si="243"/>
        <v>227355870.05000001</v>
      </c>
      <c r="AC1851" s="28">
        <v>0</v>
      </c>
      <c r="AD1851" s="28">
        <v>0</v>
      </c>
      <c r="AE1851" s="28"/>
      <c r="AF1851" s="27">
        <v>0</v>
      </c>
      <c r="AG1851" s="27">
        <f t="shared" si="238"/>
        <v>0</v>
      </c>
      <c r="AH1851" s="27">
        <v>17636</v>
      </c>
      <c r="AI1851" s="29">
        <f t="shared" si="244"/>
        <v>227373506.05000001</v>
      </c>
    </row>
    <row r="1852" spans="1:35" ht="30" x14ac:dyDescent="0.25">
      <c r="A1852" s="11" t="s">
        <v>1215</v>
      </c>
      <c r="B1852" s="10" t="s">
        <v>2407</v>
      </c>
      <c r="C1852" s="10" t="s">
        <v>1929</v>
      </c>
      <c r="D1852" s="10"/>
      <c r="E1852" s="10" t="s">
        <v>1053</v>
      </c>
      <c r="F1852" s="10" t="s">
        <v>1944</v>
      </c>
      <c r="G1852" s="10">
        <v>318025607.95999998</v>
      </c>
      <c r="H1852" s="10">
        <v>0</v>
      </c>
      <c r="I1852" s="10">
        <v>0</v>
      </c>
      <c r="J1852" s="10">
        <v>0</v>
      </c>
      <c r="K1852" s="10">
        <f t="shared" si="237"/>
        <v>318025607.95999998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f t="shared" si="239"/>
        <v>318025607.95999998</v>
      </c>
      <c r="W1852" s="29">
        <v>318025607.95999998</v>
      </c>
      <c r="X1852" s="29">
        <f t="shared" si="240"/>
        <v>0</v>
      </c>
      <c r="Y1852" s="29">
        <f t="shared" si="241"/>
        <v>0</v>
      </c>
      <c r="Z1852" s="29">
        <f t="shared" si="242"/>
        <v>318025607.95999998</v>
      </c>
      <c r="AA1852" s="27">
        <v>0</v>
      </c>
      <c r="AB1852" s="29">
        <f t="shared" si="243"/>
        <v>318025607.95999998</v>
      </c>
      <c r="AC1852" s="28">
        <v>0</v>
      </c>
      <c r="AD1852" s="28">
        <v>0</v>
      </c>
      <c r="AE1852" s="28"/>
      <c r="AF1852" s="27">
        <v>0</v>
      </c>
      <c r="AG1852" s="27">
        <f t="shared" si="238"/>
        <v>0</v>
      </c>
      <c r="AH1852" s="27">
        <v>24600</v>
      </c>
      <c r="AI1852" s="29">
        <f t="shared" si="244"/>
        <v>318050207.95999998</v>
      </c>
    </row>
    <row r="1853" spans="1:35" ht="30" x14ac:dyDescent="0.25">
      <c r="A1853" s="11" t="s">
        <v>1215</v>
      </c>
      <c r="B1853" s="10" t="s">
        <v>2407</v>
      </c>
      <c r="C1853" s="10" t="s">
        <v>1929</v>
      </c>
      <c r="D1853" s="10"/>
      <c r="E1853" s="10" t="s">
        <v>1054</v>
      </c>
      <c r="F1853" s="10" t="s">
        <v>1945</v>
      </c>
      <c r="G1853" s="10">
        <v>333125631.06999999</v>
      </c>
      <c r="H1853" s="10">
        <v>0</v>
      </c>
      <c r="I1853" s="10">
        <v>0</v>
      </c>
      <c r="J1853" s="10">
        <v>0</v>
      </c>
      <c r="K1853" s="10">
        <f t="shared" si="237"/>
        <v>333125631.06999999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f t="shared" si="239"/>
        <v>333125631.06999999</v>
      </c>
      <c r="W1853" s="29">
        <v>333125631.06999999</v>
      </c>
      <c r="X1853" s="29">
        <f t="shared" si="240"/>
        <v>0</v>
      </c>
      <c r="Y1853" s="29">
        <f t="shared" si="241"/>
        <v>0</v>
      </c>
      <c r="Z1853" s="29">
        <f t="shared" si="242"/>
        <v>333125631.06999999</v>
      </c>
      <c r="AA1853" s="27">
        <v>0</v>
      </c>
      <c r="AB1853" s="29">
        <f t="shared" si="243"/>
        <v>333125631.06999999</v>
      </c>
      <c r="AC1853" s="28">
        <v>0</v>
      </c>
      <c r="AD1853" s="28">
        <v>0</v>
      </c>
      <c r="AE1853" s="28"/>
      <c r="AF1853" s="27">
        <v>0</v>
      </c>
      <c r="AG1853" s="27">
        <f t="shared" si="238"/>
        <v>0</v>
      </c>
      <c r="AH1853" s="27">
        <v>25589</v>
      </c>
      <c r="AI1853" s="29">
        <f t="shared" si="244"/>
        <v>333151220.06999999</v>
      </c>
    </row>
    <row r="1854" spans="1:35" ht="30" x14ac:dyDescent="0.25">
      <c r="A1854" s="11" t="s">
        <v>1215</v>
      </c>
      <c r="B1854" s="10" t="s">
        <v>2407</v>
      </c>
      <c r="C1854" s="10" t="s">
        <v>1929</v>
      </c>
      <c r="D1854" s="10"/>
      <c r="E1854" s="10" t="s">
        <v>520</v>
      </c>
      <c r="F1854" s="10" t="s">
        <v>1946</v>
      </c>
      <c r="G1854" s="10">
        <v>610014478.89999998</v>
      </c>
      <c r="H1854" s="10">
        <v>0</v>
      </c>
      <c r="I1854" s="10">
        <v>0</v>
      </c>
      <c r="J1854" s="10">
        <v>0</v>
      </c>
      <c r="K1854" s="10">
        <f t="shared" si="237"/>
        <v>610014478.89999998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f t="shared" si="239"/>
        <v>610014478.89999998</v>
      </c>
      <c r="W1854" s="29">
        <v>610014478.89999998</v>
      </c>
      <c r="X1854" s="29">
        <f t="shared" si="240"/>
        <v>0</v>
      </c>
      <c r="Y1854" s="29">
        <f t="shared" si="241"/>
        <v>0</v>
      </c>
      <c r="Z1854" s="29">
        <f t="shared" si="242"/>
        <v>610014478.89999998</v>
      </c>
      <c r="AA1854" s="27">
        <v>0</v>
      </c>
      <c r="AB1854" s="29">
        <f t="shared" si="243"/>
        <v>610014478.89999998</v>
      </c>
      <c r="AC1854" s="28">
        <v>0</v>
      </c>
      <c r="AD1854" s="28">
        <v>0</v>
      </c>
      <c r="AE1854" s="28"/>
      <c r="AF1854" s="27">
        <v>0</v>
      </c>
      <c r="AG1854" s="27">
        <f t="shared" si="238"/>
        <v>0</v>
      </c>
      <c r="AH1854" s="27">
        <v>39694</v>
      </c>
      <c r="AI1854" s="29">
        <f t="shared" si="244"/>
        <v>610054172.89999998</v>
      </c>
    </row>
    <row r="1855" spans="1:35" ht="30" x14ac:dyDescent="0.25">
      <c r="A1855" s="11" t="s">
        <v>1215</v>
      </c>
      <c r="B1855" s="10" t="s">
        <v>2407</v>
      </c>
      <c r="C1855" s="10" t="s">
        <v>1929</v>
      </c>
      <c r="D1855" s="10"/>
      <c r="E1855" s="10" t="s">
        <v>1055</v>
      </c>
      <c r="F1855" s="10" t="s">
        <v>1947</v>
      </c>
      <c r="G1855" s="10">
        <v>437038362.60000002</v>
      </c>
      <c r="H1855" s="10">
        <v>0</v>
      </c>
      <c r="I1855" s="10">
        <v>0</v>
      </c>
      <c r="J1855" s="10">
        <v>0</v>
      </c>
      <c r="K1855" s="10">
        <f t="shared" ref="K1855:K1918" si="245">SUM(G1855:J1855)</f>
        <v>437038362.60000002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f t="shared" si="239"/>
        <v>437038362.60000002</v>
      </c>
      <c r="W1855" s="29">
        <v>437038362.60000002</v>
      </c>
      <c r="X1855" s="29">
        <f t="shared" si="240"/>
        <v>0</v>
      </c>
      <c r="Y1855" s="29">
        <f t="shared" si="241"/>
        <v>0</v>
      </c>
      <c r="Z1855" s="29">
        <f t="shared" si="242"/>
        <v>437038362.60000002</v>
      </c>
      <c r="AA1855" s="27">
        <v>0</v>
      </c>
      <c r="AB1855" s="29">
        <f t="shared" si="243"/>
        <v>437038362.60000002</v>
      </c>
      <c r="AC1855" s="28">
        <v>0</v>
      </c>
      <c r="AD1855" s="28">
        <v>0</v>
      </c>
      <c r="AE1855" s="28"/>
      <c r="AF1855" s="27">
        <v>0</v>
      </c>
      <c r="AG1855" s="27">
        <f t="shared" si="238"/>
        <v>0</v>
      </c>
      <c r="AH1855" s="27">
        <v>33874</v>
      </c>
      <c r="AI1855" s="29">
        <f t="shared" si="244"/>
        <v>437072236.60000002</v>
      </c>
    </row>
    <row r="1856" spans="1:35" ht="30" x14ac:dyDescent="0.25">
      <c r="A1856" s="11" t="s">
        <v>1215</v>
      </c>
      <c r="B1856" s="10" t="s">
        <v>2407</v>
      </c>
      <c r="C1856" s="10" t="s">
        <v>1929</v>
      </c>
      <c r="D1856" s="10"/>
      <c r="E1856" s="10" t="s">
        <v>1056</v>
      </c>
      <c r="F1856" s="10" t="s">
        <v>1948</v>
      </c>
      <c r="G1856" s="10">
        <v>186269595.87</v>
      </c>
      <c r="H1856" s="10">
        <v>0</v>
      </c>
      <c r="I1856" s="10">
        <v>0</v>
      </c>
      <c r="J1856" s="10">
        <v>0</v>
      </c>
      <c r="K1856" s="10">
        <f t="shared" si="245"/>
        <v>186269595.87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f t="shared" si="239"/>
        <v>186269595.87</v>
      </c>
      <c r="W1856" s="29">
        <v>186269595.87</v>
      </c>
      <c r="X1856" s="29">
        <f t="shared" si="240"/>
        <v>0</v>
      </c>
      <c r="Y1856" s="29">
        <f t="shared" si="241"/>
        <v>0</v>
      </c>
      <c r="Z1856" s="29">
        <f t="shared" si="242"/>
        <v>186269595.87</v>
      </c>
      <c r="AA1856" s="27">
        <v>0</v>
      </c>
      <c r="AB1856" s="29">
        <f t="shared" si="243"/>
        <v>186269595.87</v>
      </c>
      <c r="AC1856" s="28">
        <v>0</v>
      </c>
      <c r="AD1856" s="28">
        <v>0</v>
      </c>
      <c r="AE1856" s="28"/>
      <c r="AF1856" s="27">
        <v>0</v>
      </c>
      <c r="AG1856" s="27">
        <f t="shared" si="238"/>
        <v>0</v>
      </c>
      <c r="AH1856" s="27">
        <v>14401</v>
      </c>
      <c r="AI1856" s="29">
        <f t="shared" si="244"/>
        <v>186283996.87</v>
      </c>
    </row>
    <row r="1857" spans="1:35" ht="30" x14ac:dyDescent="0.25">
      <c r="A1857" s="11" t="s">
        <v>1215</v>
      </c>
      <c r="B1857" s="10" t="s">
        <v>2407</v>
      </c>
      <c r="C1857" s="10" t="s">
        <v>1929</v>
      </c>
      <c r="D1857" s="10"/>
      <c r="E1857" s="10" t="s">
        <v>1057</v>
      </c>
      <c r="F1857" s="10" t="s">
        <v>1949</v>
      </c>
      <c r="G1857" s="10">
        <v>396722665.41000003</v>
      </c>
      <c r="H1857" s="10">
        <v>0</v>
      </c>
      <c r="I1857" s="10">
        <v>0</v>
      </c>
      <c r="J1857" s="10">
        <v>0</v>
      </c>
      <c r="K1857" s="10">
        <f t="shared" si="245"/>
        <v>396722665.41000003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f t="shared" si="239"/>
        <v>396722665.41000003</v>
      </c>
      <c r="W1857" s="29">
        <v>396722665.41000003</v>
      </c>
      <c r="X1857" s="29">
        <f t="shared" si="240"/>
        <v>0</v>
      </c>
      <c r="Y1857" s="29">
        <f t="shared" si="241"/>
        <v>0</v>
      </c>
      <c r="Z1857" s="29">
        <f t="shared" si="242"/>
        <v>396722665.41000003</v>
      </c>
      <c r="AA1857" s="27">
        <v>0</v>
      </c>
      <c r="AB1857" s="29">
        <f t="shared" si="243"/>
        <v>396722665.41000003</v>
      </c>
      <c r="AC1857" s="28">
        <v>0</v>
      </c>
      <c r="AD1857" s="28">
        <v>0</v>
      </c>
      <c r="AE1857" s="28"/>
      <c r="AF1857" s="27">
        <v>0</v>
      </c>
      <c r="AG1857" s="27">
        <f t="shared" si="238"/>
        <v>0</v>
      </c>
      <c r="AH1857" s="27">
        <v>30493</v>
      </c>
      <c r="AI1857" s="29">
        <f t="shared" si="244"/>
        <v>396753158.41000003</v>
      </c>
    </row>
    <row r="1858" spans="1:35" ht="30" x14ac:dyDescent="0.25">
      <c r="A1858" s="11" t="s">
        <v>1215</v>
      </c>
      <c r="B1858" s="10" t="s">
        <v>2407</v>
      </c>
      <c r="C1858" s="10" t="s">
        <v>1929</v>
      </c>
      <c r="D1858" s="10"/>
      <c r="E1858" s="10" t="s">
        <v>1058</v>
      </c>
      <c r="F1858" s="10" t="s">
        <v>1624</v>
      </c>
      <c r="G1858" s="10">
        <v>209421143.72</v>
      </c>
      <c r="H1858" s="10">
        <v>0</v>
      </c>
      <c r="I1858" s="10">
        <v>0</v>
      </c>
      <c r="J1858" s="10">
        <v>0</v>
      </c>
      <c r="K1858" s="10">
        <f t="shared" si="245"/>
        <v>209421143.72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f t="shared" si="239"/>
        <v>209421143.72</v>
      </c>
      <c r="W1858" s="29">
        <v>209421143.72</v>
      </c>
      <c r="X1858" s="29">
        <f t="shared" si="240"/>
        <v>0</v>
      </c>
      <c r="Y1858" s="29">
        <f t="shared" si="241"/>
        <v>0</v>
      </c>
      <c r="Z1858" s="29">
        <f t="shared" si="242"/>
        <v>209421143.72</v>
      </c>
      <c r="AA1858" s="27">
        <v>0</v>
      </c>
      <c r="AB1858" s="29">
        <f t="shared" si="243"/>
        <v>209421143.72</v>
      </c>
      <c r="AC1858" s="28">
        <v>0</v>
      </c>
      <c r="AD1858" s="28">
        <v>0</v>
      </c>
      <c r="AE1858" s="28"/>
      <c r="AF1858" s="27">
        <v>0</v>
      </c>
      <c r="AG1858" s="27">
        <f t="shared" si="238"/>
        <v>0</v>
      </c>
      <c r="AH1858" s="27">
        <v>16193</v>
      </c>
      <c r="AI1858" s="29">
        <f t="shared" si="244"/>
        <v>209437336.72</v>
      </c>
    </row>
    <row r="1859" spans="1:35" ht="30" x14ac:dyDescent="0.25">
      <c r="A1859" s="11" t="s">
        <v>1215</v>
      </c>
      <c r="B1859" s="10" t="s">
        <v>2407</v>
      </c>
      <c r="C1859" s="10" t="s">
        <v>1929</v>
      </c>
      <c r="D1859" s="10"/>
      <c r="E1859" s="10" t="s">
        <v>1059</v>
      </c>
      <c r="F1859" s="10" t="s">
        <v>1950</v>
      </c>
      <c r="G1859" s="10">
        <v>355819699.25999999</v>
      </c>
      <c r="H1859" s="10">
        <v>0</v>
      </c>
      <c r="I1859" s="10">
        <v>0</v>
      </c>
      <c r="J1859" s="10">
        <v>0</v>
      </c>
      <c r="K1859" s="10">
        <f t="shared" si="245"/>
        <v>355819699.25999999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f t="shared" si="239"/>
        <v>355819699.25999999</v>
      </c>
      <c r="W1859" s="29">
        <v>355819699.25999999</v>
      </c>
      <c r="X1859" s="29">
        <f t="shared" si="240"/>
        <v>0</v>
      </c>
      <c r="Y1859" s="29">
        <f t="shared" si="241"/>
        <v>0</v>
      </c>
      <c r="Z1859" s="29">
        <f t="shared" si="242"/>
        <v>355819699.25999999</v>
      </c>
      <c r="AA1859" s="27">
        <v>0</v>
      </c>
      <c r="AB1859" s="29">
        <f t="shared" si="243"/>
        <v>355819699.25999999</v>
      </c>
      <c r="AC1859" s="28">
        <v>0</v>
      </c>
      <c r="AD1859" s="28">
        <v>0</v>
      </c>
      <c r="AE1859" s="28"/>
      <c r="AF1859" s="27">
        <v>0</v>
      </c>
      <c r="AG1859" s="27">
        <f t="shared" si="238"/>
        <v>0</v>
      </c>
      <c r="AH1859" s="27">
        <v>27370</v>
      </c>
      <c r="AI1859" s="29">
        <f t="shared" si="244"/>
        <v>355847069.25999999</v>
      </c>
    </row>
    <row r="1860" spans="1:35" ht="30" x14ac:dyDescent="0.25">
      <c r="A1860" s="11" t="s">
        <v>1215</v>
      </c>
      <c r="B1860" s="10" t="s">
        <v>2407</v>
      </c>
      <c r="C1860" s="10" t="s">
        <v>1929</v>
      </c>
      <c r="D1860" s="10"/>
      <c r="E1860" s="10" t="s">
        <v>1060</v>
      </c>
      <c r="F1860" s="10" t="s">
        <v>1951</v>
      </c>
      <c r="G1860" s="10">
        <v>220659160.11000001</v>
      </c>
      <c r="H1860" s="10">
        <v>0</v>
      </c>
      <c r="I1860" s="10">
        <v>0</v>
      </c>
      <c r="J1860" s="10">
        <v>0</v>
      </c>
      <c r="K1860" s="10">
        <f t="shared" si="245"/>
        <v>220659160.11000001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f t="shared" si="239"/>
        <v>220659160.11000001</v>
      </c>
      <c r="W1860" s="29">
        <v>220659160.11000001</v>
      </c>
      <c r="X1860" s="29">
        <f t="shared" si="240"/>
        <v>0</v>
      </c>
      <c r="Y1860" s="29">
        <f t="shared" si="241"/>
        <v>0</v>
      </c>
      <c r="Z1860" s="29">
        <f t="shared" si="242"/>
        <v>220659160.11000001</v>
      </c>
      <c r="AA1860" s="27">
        <v>0</v>
      </c>
      <c r="AB1860" s="29">
        <f t="shared" si="243"/>
        <v>220659160.11000001</v>
      </c>
      <c r="AC1860" s="28">
        <v>0</v>
      </c>
      <c r="AD1860" s="28">
        <v>0</v>
      </c>
      <c r="AE1860" s="28"/>
      <c r="AF1860" s="27">
        <v>0</v>
      </c>
      <c r="AG1860" s="27">
        <f t="shared" si="238"/>
        <v>0</v>
      </c>
      <c r="AH1860" s="27">
        <v>17068</v>
      </c>
      <c r="AI1860" s="29">
        <f t="shared" si="244"/>
        <v>220676228.11000001</v>
      </c>
    </row>
    <row r="1861" spans="1:35" ht="30" x14ac:dyDescent="0.25">
      <c r="A1861" s="11" t="s">
        <v>1215</v>
      </c>
      <c r="B1861" s="10" t="s">
        <v>2407</v>
      </c>
      <c r="C1861" s="10" t="s">
        <v>1929</v>
      </c>
      <c r="D1861" s="10"/>
      <c r="E1861" s="10" t="s">
        <v>521</v>
      </c>
      <c r="F1861" s="10" t="s">
        <v>1952</v>
      </c>
      <c r="G1861" s="10">
        <v>318354655.67000002</v>
      </c>
      <c r="H1861" s="10">
        <v>0</v>
      </c>
      <c r="I1861" s="10">
        <v>0</v>
      </c>
      <c r="J1861" s="10">
        <v>0</v>
      </c>
      <c r="K1861" s="10">
        <f t="shared" si="245"/>
        <v>318354655.67000002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f t="shared" si="239"/>
        <v>318354655.67000002</v>
      </c>
      <c r="W1861" s="29">
        <v>318354655.67000002</v>
      </c>
      <c r="X1861" s="29">
        <f t="shared" si="240"/>
        <v>0</v>
      </c>
      <c r="Y1861" s="29">
        <f t="shared" si="241"/>
        <v>0</v>
      </c>
      <c r="Z1861" s="29">
        <f t="shared" si="242"/>
        <v>318354655.67000002</v>
      </c>
      <c r="AA1861" s="27">
        <v>0</v>
      </c>
      <c r="AB1861" s="29">
        <f t="shared" si="243"/>
        <v>318354655.67000002</v>
      </c>
      <c r="AC1861" s="28">
        <v>0</v>
      </c>
      <c r="AD1861" s="28">
        <v>0</v>
      </c>
      <c r="AE1861" s="28"/>
      <c r="AF1861" s="27">
        <v>0</v>
      </c>
      <c r="AG1861" s="27">
        <f t="shared" si="238"/>
        <v>0</v>
      </c>
      <c r="AH1861" s="27">
        <v>24596</v>
      </c>
      <c r="AI1861" s="29">
        <f t="shared" si="244"/>
        <v>318379251.67000002</v>
      </c>
    </row>
    <row r="1862" spans="1:35" ht="30" x14ac:dyDescent="0.25">
      <c r="A1862" s="11" t="s">
        <v>1215</v>
      </c>
      <c r="B1862" s="10" t="s">
        <v>2407</v>
      </c>
      <c r="C1862" s="10" t="s">
        <v>1929</v>
      </c>
      <c r="D1862" s="10"/>
      <c r="E1862" s="10" t="s">
        <v>1061</v>
      </c>
      <c r="F1862" s="10" t="s">
        <v>1953</v>
      </c>
      <c r="G1862" s="10">
        <v>262025801.74000001</v>
      </c>
      <c r="H1862" s="10">
        <v>0</v>
      </c>
      <c r="I1862" s="10">
        <v>0</v>
      </c>
      <c r="J1862" s="10">
        <v>0</v>
      </c>
      <c r="K1862" s="10">
        <f t="shared" si="245"/>
        <v>262025801.74000001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f t="shared" si="239"/>
        <v>262025801.74000001</v>
      </c>
      <c r="W1862" s="29">
        <v>262025801.74000001</v>
      </c>
      <c r="X1862" s="29">
        <f t="shared" si="240"/>
        <v>0</v>
      </c>
      <c r="Y1862" s="29">
        <f t="shared" si="241"/>
        <v>0</v>
      </c>
      <c r="Z1862" s="29">
        <f t="shared" si="242"/>
        <v>262025801.74000001</v>
      </c>
      <c r="AA1862" s="27">
        <v>0</v>
      </c>
      <c r="AB1862" s="29">
        <f t="shared" si="243"/>
        <v>262025801.74000001</v>
      </c>
      <c r="AC1862" s="28">
        <v>0</v>
      </c>
      <c r="AD1862" s="28">
        <v>0</v>
      </c>
      <c r="AE1862" s="28"/>
      <c r="AF1862" s="27">
        <v>0</v>
      </c>
      <c r="AG1862" s="27">
        <f t="shared" si="238"/>
        <v>0</v>
      </c>
      <c r="AH1862" s="27">
        <v>20164</v>
      </c>
      <c r="AI1862" s="29">
        <f t="shared" si="244"/>
        <v>262045965.74000001</v>
      </c>
    </row>
    <row r="1863" spans="1:35" ht="30" x14ac:dyDescent="0.25">
      <c r="A1863" s="11" t="s">
        <v>1215</v>
      </c>
      <c r="B1863" s="10" t="s">
        <v>2407</v>
      </c>
      <c r="C1863" s="10" t="s">
        <v>1929</v>
      </c>
      <c r="D1863" s="10"/>
      <c r="E1863" s="10" t="s">
        <v>1062</v>
      </c>
      <c r="F1863" s="10" t="s">
        <v>1954</v>
      </c>
      <c r="G1863" s="10">
        <v>439315429.22000003</v>
      </c>
      <c r="H1863" s="10">
        <v>0</v>
      </c>
      <c r="I1863" s="10">
        <v>0</v>
      </c>
      <c r="J1863" s="10">
        <v>0</v>
      </c>
      <c r="K1863" s="10">
        <f t="shared" si="245"/>
        <v>439315429.22000003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f t="shared" si="239"/>
        <v>439315429.22000003</v>
      </c>
      <c r="W1863" s="29">
        <v>439315429.22000003</v>
      </c>
      <c r="X1863" s="29">
        <f t="shared" si="240"/>
        <v>0</v>
      </c>
      <c r="Y1863" s="29">
        <f t="shared" si="241"/>
        <v>0</v>
      </c>
      <c r="Z1863" s="29">
        <f t="shared" si="242"/>
        <v>439315429.22000003</v>
      </c>
      <c r="AA1863" s="27">
        <v>0</v>
      </c>
      <c r="AB1863" s="29">
        <f t="shared" si="243"/>
        <v>439315429.22000003</v>
      </c>
      <c r="AC1863" s="28">
        <v>0</v>
      </c>
      <c r="AD1863" s="28">
        <v>0</v>
      </c>
      <c r="AE1863" s="28"/>
      <c r="AF1863" s="27">
        <v>0</v>
      </c>
      <c r="AG1863" s="27">
        <f t="shared" si="238"/>
        <v>0</v>
      </c>
      <c r="AH1863" s="27">
        <v>33907</v>
      </c>
      <c r="AI1863" s="29">
        <f t="shared" si="244"/>
        <v>439349336.22000003</v>
      </c>
    </row>
    <row r="1864" spans="1:35" ht="30" x14ac:dyDescent="0.25">
      <c r="A1864" s="11" t="s">
        <v>1215</v>
      </c>
      <c r="B1864" s="10" t="s">
        <v>2407</v>
      </c>
      <c r="C1864" s="10" t="s">
        <v>1929</v>
      </c>
      <c r="D1864" s="10"/>
      <c r="E1864" s="10" t="s">
        <v>522</v>
      </c>
      <c r="F1864" s="10" t="s">
        <v>1955</v>
      </c>
      <c r="G1864" s="10">
        <v>284359643.04000002</v>
      </c>
      <c r="H1864" s="10">
        <v>0</v>
      </c>
      <c r="I1864" s="10">
        <v>0</v>
      </c>
      <c r="J1864" s="10">
        <v>0</v>
      </c>
      <c r="K1864" s="10">
        <f t="shared" si="245"/>
        <v>284359643.04000002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f t="shared" si="239"/>
        <v>284359643.04000002</v>
      </c>
      <c r="W1864" s="29">
        <v>284359643.04000002</v>
      </c>
      <c r="X1864" s="29">
        <f t="shared" si="240"/>
        <v>0</v>
      </c>
      <c r="Y1864" s="29">
        <f t="shared" si="241"/>
        <v>0</v>
      </c>
      <c r="Z1864" s="29">
        <f t="shared" si="242"/>
        <v>284359643.04000002</v>
      </c>
      <c r="AA1864" s="27">
        <v>0</v>
      </c>
      <c r="AB1864" s="29">
        <f t="shared" si="243"/>
        <v>284359643.04000002</v>
      </c>
      <c r="AC1864" s="28">
        <v>0</v>
      </c>
      <c r="AD1864" s="28">
        <v>0</v>
      </c>
      <c r="AE1864" s="28"/>
      <c r="AF1864" s="27">
        <v>0</v>
      </c>
      <c r="AG1864" s="27">
        <f t="shared" si="238"/>
        <v>0</v>
      </c>
      <c r="AH1864" s="27">
        <v>21973</v>
      </c>
      <c r="AI1864" s="29">
        <f t="shared" si="244"/>
        <v>284381616.04000002</v>
      </c>
    </row>
    <row r="1865" spans="1:35" ht="30" x14ac:dyDescent="0.25">
      <c r="A1865" s="11" t="s">
        <v>1215</v>
      </c>
      <c r="B1865" s="10" t="s">
        <v>2407</v>
      </c>
      <c r="C1865" s="10" t="s">
        <v>1929</v>
      </c>
      <c r="D1865" s="10"/>
      <c r="E1865" s="10" t="s">
        <v>1063</v>
      </c>
      <c r="F1865" s="10" t="s">
        <v>1956</v>
      </c>
      <c r="G1865" s="10">
        <v>297597473.24000001</v>
      </c>
      <c r="H1865" s="10">
        <v>0</v>
      </c>
      <c r="I1865" s="10">
        <v>0</v>
      </c>
      <c r="J1865" s="10">
        <v>0</v>
      </c>
      <c r="K1865" s="10">
        <f t="shared" si="245"/>
        <v>297597473.24000001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f t="shared" si="239"/>
        <v>297597473.24000001</v>
      </c>
      <c r="W1865" s="29">
        <v>297597473.24000001</v>
      </c>
      <c r="X1865" s="29">
        <f t="shared" si="240"/>
        <v>0</v>
      </c>
      <c r="Y1865" s="29">
        <f t="shared" si="241"/>
        <v>0</v>
      </c>
      <c r="Z1865" s="29">
        <f t="shared" si="242"/>
        <v>297597473.24000001</v>
      </c>
      <c r="AA1865" s="27">
        <v>0</v>
      </c>
      <c r="AB1865" s="29">
        <f t="shared" si="243"/>
        <v>297597473.24000001</v>
      </c>
      <c r="AC1865" s="28">
        <v>0</v>
      </c>
      <c r="AD1865" s="28">
        <v>0</v>
      </c>
      <c r="AE1865" s="28"/>
      <c r="AF1865" s="27">
        <v>0</v>
      </c>
      <c r="AG1865" s="27">
        <f t="shared" si="238"/>
        <v>0</v>
      </c>
      <c r="AH1865" s="27">
        <v>23086</v>
      </c>
      <c r="AI1865" s="29">
        <f t="shared" si="244"/>
        <v>297620559.24000001</v>
      </c>
    </row>
    <row r="1866" spans="1:35" ht="30" x14ac:dyDescent="0.25">
      <c r="A1866" s="11" t="s">
        <v>1215</v>
      </c>
      <c r="B1866" s="10" t="s">
        <v>2407</v>
      </c>
      <c r="C1866" s="10" t="s">
        <v>1929</v>
      </c>
      <c r="D1866" s="10"/>
      <c r="E1866" s="10" t="s">
        <v>523</v>
      </c>
      <c r="F1866" s="10" t="s">
        <v>1957</v>
      </c>
      <c r="G1866" s="10">
        <v>611736261.5</v>
      </c>
      <c r="H1866" s="10">
        <v>0</v>
      </c>
      <c r="I1866" s="10">
        <v>0</v>
      </c>
      <c r="J1866" s="10">
        <v>0</v>
      </c>
      <c r="K1866" s="10">
        <f t="shared" si="245"/>
        <v>611736261.5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f t="shared" si="239"/>
        <v>611736261.5</v>
      </c>
      <c r="W1866" s="29">
        <v>611736261.5</v>
      </c>
      <c r="X1866" s="29">
        <f t="shared" si="240"/>
        <v>0</v>
      </c>
      <c r="Y1866" s="29">
        <f t="shared" si="241"/>
        <v>0</v>
      </c>
      <c r="Z1866" s="29">
        <f t="shared" si="242"/>
        <v>611736261.5</v>
      </c>
      <c r="AA1866" s="27">
        <v>364072817.87</v>
      </c>
      <c r="AB1866" s="29">
        <f t="shared" si="243"/>
        <v>247663443.63</v>
      </c>
      <c r="AC1866" s="28">
        <v>0</v>
      </c>
      <c r="AD1866" s="28">
        <v>0</v>
      </c>
      <c r="AE1866" s="28"/>
      <c r="AF1866" s="27">
        <v>0</v>
      </c>
      <c r="AG1866" s="27">
        <f t="shared" ref="AG1866:AG1929" si="246">SUM(AC1866:AF1866)</f>
        <v>0</v>
      </c>
      <c r="AH1866" s="27">
        <v>35968</v>
      </c>
      <c r="AI1866" s="29">
        <f t="shared" si="244"/>
        <v>247699411.63</v>
      </c>
    </row>
    <row r="1867" spans="1:35" ht="30" x14ac:dyDescent="0.25">
      <c r="A1867" s="11" t="s">
        <v>1215</v>
      </c>
      <c r="B1867" s="10" t="s">
        <v>2411</v>
      </c>
      <c r="C1867" s="10" t="s">
        <v>1958</v>
      </c>
      <c r="D1867" s="10"/>
      <c r="E1867" s="10" t="s">
        <v>525</v>
      </c>
      <c r="F1867" s="10" t="s">
        <v>1958</v>
      </c>
      <c r="G1867" s="10">
        <v>0</v>
      </c>
      <c r="H1867" s="10">
        <v>0</v>
      </c>
      <c r="I1867" s="10">
        <v>0</v>
      </c>
      <c r="J1867" s="10">
        <v>0</v>
      </c>
      <c r="K1867" s="10">
        <f t="shared" si="245"/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f t="shared" si="239"/>
        <v>0</v>
      </c>
      <c r="W1867" s="29">
        <v>0</v>
      </c>
      <c r="X1867" s="29">
        <f t="shared" si="240"/>
        <v>0</v>
      </c>
      <c r="Y1867" s="29">
        <f t="shared" si="241"/>
        <v>0</v>
      </c>
      <c r="Z1867" s="29">
        <f t="shared" si="242"/>
        <v>0</v>
      </c>
      <c r="AA1867" s="27">
        <v>0</v>
      </c>
      <c r="AB1867" s="29">
        <f t="shared" si="243"/>
        <v>0</v>
      </c>
      <c r="AC1867" s="28">
        <v>0</v>
      </c>
      <c r="AD1867" s="28">
        <v>0</v>
      </c>
      <c r="AE1867" s="28"/>
      <c r="AF1867" s="27">
        <v>0</v>
      </c>
      <c r="AG1867" s="27">
        <f t="shared" si="246"/>
        <v>0</v>
      </c>
      <c r="AH1867" s="27">
        <v>0</v>
      </c>
      <c r="AI1867" s="29">
        <f t="shared" si="244"/>
        <v>0</v>
      </c>
    </row>
    <row r="1868" spans="1:35" ht="30" x14ac:dyDescent="0.25">
      <c r="A1868" s="11" t="s">
        <v>1215</v>
      </c>
      <c r="B1868" s="10" t="s">
        <v>2411</v>
      </c>
      <c r="C1868" s="10" t="s">
        <v>1958</v>
      </c>
      <c r="D1868" s="10"/>
      <c r="E1868" s="10" t="s">
        <v>526</v>
      </c>
      <c r="F1868" s="10" t="s">
        <v>1959</v>
      </c>
      <c r="G1868" s="10">
        <v>0</v>
      </c>
      <c r="H1868" s="10">
        <v>0</v>
      </c>
      <c r="I1868" s="10">
        <v>0</v>
      </c>
      <c r="J1868" s="10">
        <v>0</v>
      </c>
      <c r="K1868" s="10">
        <f t="shared" si="245"/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f t="shared" si="239"/>
        <v>0</v>
      </c>
      <c r="W1868" s="29">
        <v>0</v>
      </c>
      <c r="X1868" s="29">
        <f t="shared" si="240"/>
        <v>0</v>
      </c>
      <c r="Y1868" s="29">
        <f t="shared" si="241"/>
        <v>0</v>
      </c>
      <c r="Z1868" s="29">
        <f t="shared" si="242"/>
        <v>0</v>
      </c>
      <c r="AA1868" s="27">
        <v>0</v>
      </c>
      <c r="AB1868" s="29">
        <f t="shared" si="243"/>
        <v>0</v>
      </c>
      <c r="AC1868" s="28">
        <v>0</v>
      </c>
      <c r="AD1868" s="28">
        <v>0</v>
      </c>
      <c r="AE1868" s="28"/>
      <c r="AF1868" s="27">
        <v>0</v>
      </c>
      <c r="AG1868" s="27">
        <f t="shared" si="246"/>
        <v>0</v>
      </c>
      <c r="AH1868" s="27">
        <v>0</v>
      </c>
      <c r="AI1868" s="29">
        <f t="shared" si="244"/>
        <v>0</v>
      </c>
    </row>
    <row r="1869" spans="1:35" ht="30" x14ac:dyDescent="0.25">
      <c r="A1869" s="11" t="s">
        <v>1215</v>
      </c>
      <c r="B1869" s="10" t="s">
        <v>2411</v>
      </c>
      <c r="C1869" s="10" t="s">
        <v>1958</v>
      </c>
      <c r="D1869" s="10"/>
      <c r="E1869" s="10" t="s">
        <v>527</v>
      </c>
      <c r="F1869" s="10" t="s">
        <v>1960</v>
      </c>
      <c r="G1869" s="10">
        <v>0</v>
      </c>
      <c r="H1869" s="10">
        <v>0</v>
      </c>
      <c r="I1869" s="10">
        <v>0</v>
      </c>
      <c r="J1869" s="10">
        <v>0</v>
      </c>
      <c r="K1869" s="10">
        <f t="shared" si="245"/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f t="shared" si="239"/>
        <v>0</v>
      </c>
      <c r="W1869" s="29">
        <v>0</v>
      </c>
      <c r="X1869" s="29">
        <f t="shared" si="240"/>
        <v>0</v>
      </c>
      <c r="Y1869" s="29">
        <f t="shared" si="241"/>
        <v>0</v>
      </c>
      <c r="Z1869" s="29">
        <f t="shared" si="242"/>
        <v>0</v>
      </c>
      <c r="AA1869" s="27">
        <v>0</v>
      </c>
      <c r="AB1869" s="29">
        <f t="shared" si="243"/>
        <v>0</v>
      </c>
      <c r="AC1869" s="28">
        <v>0</v>
      </c>
      <c r="AD1869" s="28">
        <v>0</v>
      </c>
      <c r="AE1869" s="28"/>
      <c r="AF1869" s="27">
        <v>0</v>
      </c>
      <c r="AG1869" s="27">
        <f t="shared" si="246"/>
        <v>0</v>
      </c>
      <c r="AH1869" s="27">
        <v>0</v>
      </c>
      <c r="AI1869" s="29">
        <f t="shared" si="244"/>
        <v>0</v>
      </c>
    </row>
    <row r="1870" spans="1:35" ht="30" x14ac:dyDescent="0.25">
      <c r="A1870" s="11" t="s">
        <v>1215</v>
      </c>
      <c r="B1870" s="10" t="s">
        <v>2411</v>
      </c>
      <c r="C1870" s="10" t="s">
        <v>1958</v>
      </c>
      <c r="D1870" s="10"/>
      <c r="E1870" s="10" t="s">
        <v>528</v>
      </c>
      <c r="F1870" s="10" t="s">
        <v>1961</v>
      </c>
      <c r="G1870" s="10">
        <v>125522518.51000001</v>
      </c>
      <c r="H1870" s="10">
        <v>0</v>
      </c>
      <c r="I1870" s="10">
        <v>0</v>
      </c>
      <c r="J1870" s="10">
        <v>0</v>
      </c>
      <c r="K1870" s="10">
        <f t="shared" si="245"/>
        <v>125522518.51000001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f t="shared" si="239"/>
        <v>125522518.51000001</v>
      </c>
      <c r="W1870" s="29">
        <v>125522518.51000001</v>
      </c>
      <c r="X1870" s="29">
        <f t="shared" si="240"/>
        <v>0</v>
      </c>
      <c r="Y1870" s="29">
        <f t="shared" si="241"/>
        <v>0</v>
      </c>
      <c r="Z1870" s="29">
        <f t="shared" si="242"/>
        <v>125522518.51000001</v>
      </c>
      <c r="AA1870" s="27">
        <v>0</v>
      </c>
      <c r="AB1870" s="29">
        <f t="shared" si="243"/>
        <v>125522518.51000001</v>
      </c>
      <c r="AC1870" s="28">
        <v>0</v>
      </c>
      <c r="AD1870" s="28">
        <v>0</v>
      </c>
      <c r="AE1870" s="28"/>
      <c r="AF1870" s="27">
        <v>0</v>
      </c>
      <c r="AG1870" s="27">
        <f t="shared" si="246"/>
        <v>0</v>
      </c>
      <c r="AH1870" s="27">
        <v>9634</v>
      </c>
      <c r="AI1870" s="29">
        <f t="shared" si="244"/>
        <v>125532152.51000001</v>
      </c>
    </row>
    <row r="1871" spans="1:35" ht="30" x14ac:dyDescent="0.25">
      <c r="A1871" s="11" t="s">
        <v>1215</v>
      </c>
      <c r="B1871" s="10" t="s">
        <v>2411</v>
      </c>
      <c r="C1871" s="10" t="s">
        <v>1958</v>
      </c>
      <c r="D1871" s="10"/>
      <c r="E1871" s="10" t="s">
        <v>529</v>
      </c>
      <c r="F1871" s="10" t="s">
        <v>1962</v>
      </c>
      <c r="G1871" s="10">
        <v>127361391.95999999</v>
      </c>
      <c r="H1871" s="10">
        <v>0</v>
      </c>
      <c r="I1871" s="10">
        <v>0</v>
      </c>
      <c r="J1871" s="10">
        <v>0</v>
      </c>
      <c r="K1871" s="10">
        <f t="shared" si="245"/>
        <v>127361391.95999999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f t="shared" si="239"/>
        <v>127361391.95999999</v>
      </c>
      <c r="W1871" s="29">
        <v>127361391.95999999</v>
      </c>
      <c r="X1871" s="29">
        <f t="shared" si="240"/>
        <v>0</v>
      </c>
      <c r="Y1871" s="29">
        <f t="shared" si="241"/>
        <v>0</v>
      </c>
      <c r="Z1871" s="29">
        <f t="shared" si="242"/>
        <v>127361391.95999999</v>
      </c>
      <c r="AA1871" s="27">
        <v>0</v>
      </c>
      <c r="AB1871" s="29">
        <f t="shared" si="243"/>
        <v>127361391.95999999</v>
      </c>
      <c r="AC1871" s="28">
        <v>0</v>
      </c>
      <c r="AD1871" s="28">
        <v>0</v>
      </c>
      <c r="AE1871" s="28"/>
      <c r="AF1871" s="27">
        <v>0</v>
      </c>
      <c r="AG1871" s="27">
        <f t="shared" si="246"/>
        <v>0</v>
      </c>
      <c r="AH1871" s="27">
        <v>9887</v>
      </c>
      <c r="AI1871" s="29">
        <f t="shared" si="244"/>
        <v>127371278.95999999</v>
      </c>
    </row>
    <row r="1872" spans="1:35" ht="30" x14ac:dyDescent="0.25">
      <c r="A1872" s="11" t="s">
        <v>1215</v>
      </c>
      <c r="B1872" s="10" t="s">
        <v>2411</v>
      </c>
      <c r="C1872" s="10" t="s">
        <v>1958</v>
      </c>
      <c r="D1872" s="10"/>
      <c r="E1872" s="10" t="s">
        <v>530</v>
      </c>
      <c r="F1872" s="10" t="s">
        <v>1963</v>
      </c>
      <c r="G1872" s="10">
        <v>129721310.01000001</v>
      </c>
      <c r="H1872" s="10">
        <v>0</v>
      </c>
      <c r="I1872" s="10">
        <v>0</v>
      </c>
      <c r="J1872" s="10">
        <v>0</v>
      </c>
      <c r="K1872" s="10">
        <f t="shared" si="245"/>
        <v>129721310.01000001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f t="shared" si="239"/>
        <v>129721310.01000001</v>
      </c>
      <c r="W1872" s="29">
        <v>129721310.01000001</v>
      </c>
      <c r="X1872" s="29">
        <f t="shared" si="240"/>
        <v>0</v>
      </c>
      <c r="Y1872" s="29">
        <f t="shared" si="241"/>
        <v>0</v>
      </c>
      <c r="Z1872" s="29">
        <f t="shared" si="242"/>
        <v>129721310.01000001</v>
      </c>
      <c r="AA1872" s="27">
        <v>0</v>
      </c>
      <c r="AB1872" s="29">
        <f t="shared" si="243"/>
        <v>129721310.01000001</v>
      </c>
      <c r="AC1872" s="28">
        <v>0</v>
      </c>
      <c r="AD1872" s="28">
        <v>0</v>
      </c>
      <c r="AE1872" s="28"/>
      <c r="AF1872" s="27">
        <v>0</v>
      </c>
      <c r="AG1872" s="27">
        <f t="shared" si="246"/>
        <v>0</v>
      </c>
      <c r="AH1872" s="27">
        <v>10173</v>
      </c>
      <c r="AI1872" s="29">
        <f t="shared" si="244"/>
        <v>129731483.01000001</v>
      </c>
    </row>
    <row r="1873" spans="1:35" ht="30" x14ac:dyDescent="0.25">
      <c r="A1873" s="11" t="s">
        <v>1215</v>
      </c>
      <c r="B1873" s="10" t="s">
        <v>2411</v>
      </c>
      <c r="C1873" s="10" t="s">
        <v>1958</v>
      </c>
      <c r="D1873" s="10"/>
      <c r="E1873" s="10" t="s">
        <v>1064</v>
      </c>
      <c r="F1873" s="10" t="s">
        <v>1964</v>
      </c>
      <c r="G1873" s="10">
        <v>87299117.799999997</v>
      </c>
      <c r="H1873" s="10">
        <v>0</v>
      </c>
      <c r="I1873" s="10">
        <v>0</v>
      </c>
      <c r="J1873" s="10">
        <v>0</v>
      </c>
      <c r="K1873" s="10">
        <f t="shared" si="245"/>
        <v>87299117.799999997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f t="shared" si="239"/>
        <v>87299117.799999997</v>
      </c>
      <c r="W1873" s="29">
        <v>87299117.799999997</v>
      </c>
      <c r="X1873" s="29">
        <f t="shared" si="240"/>
        <v>0</v>
      </c>
      <c r="Y1873" s="29">
        <f t="shared" si="241"/>
        <v>0</v>
      </c>
      <c r="Z1873" s="29">
        <f t="shared" si="242"/>
        <v>87299117.799999997</v>
      </c>
      <c r="AA1873" s="27">
        <v>0</v>
      </c>
      <c r="AB1873" s="29">
        <f t="shared" si="243"/>
        <v>87299117.799999997</v>
      </c>
      <c r="AC1873" s="28">
        <v>0</v>
      </c>
      <c r="AD1873" s="28">
        <v>0</v>
      </c>
      <c r="AE1873" s="28"/>
      <c r="AF1873" s="27">
        <v>0</v>
      </c>
      <c r="AG1873" s="27">
        <f t="shared" si="246"/>
        <v>0</v>
      </c>
      <c r="AH1873" s="27">
        <v>6258</v>
      </c>
      <c r="AI1873" s="29">
        <f t="shared" si="244"/>
        <v>87305375.799999997</v>
      </c>
    </row>
    <row r="1874" spans="1:35" ht="30" x14ac:dyDescent="0.25">
      <c r="A1874" s="11" t="s">
        <v>1215</v>
      </c>
      <c r="B1874" s="10" t="s">
        <v>2411</v>
      </c>
      <c r="C1874" s="10" t="s">
        <v>1958</v>
      </c>
      <c r="D1874" s="10"/>
      <c r="E1874" s="10" t="s">
        <v>531</v>
      </c>
      <c r="F1874" s="10" t="s">
        <v>1965</v>
      </c>
      <c r="G1874" s="10">
        <v>148581068.80000001</v>
      </c>
      <c r="H1874" s="10">
        <v>0</v>
      </c>
      <c r="I1874" s="10">
        <v>0</v>
      </c>
      <c r="J1874" s="10">
        <v>0</v>
      </c>
      <c r="K1874" s="10">
        <f t="shared" si="245"/>
        <v>148581068.80000001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f t="shared" si="239"/>
        <v>148581068.80000001</v>
      </c>
      <c r="W1874" s="29">
        <v>148581068.80000001</v>
      </c>
      <c r="X1874" s="29">
        <f t="shared" si="240"/>
        <v>0</v>
      </c>
      <c r="Y1874" s="29">
        <f t="shared" si="241"/>
        <v>0</v>
      </c>
      <c r="Z1874" s="29">
        <f t="shared" si="242"/>
        <v>148581068.80000001</v>
      </c>
      <c r="AA1874" s="27">
        <v>0</v>
      </c>
      <c r="AB1874" s="29">
        <f t="shared" si="243"/>
        <v>148581068.80000001</v>
      </c>
      <c r="AC1874" s="28">
        <v>0</v>
      </c>
      <c r="AD1874" s="28">
        <v>0</v>
      </c>
      <c r="AE1874" s="28"/>
      <c r="AF1874" s="27">
        <v>0</v>
      </c>
      <c r="AG1874" s="27">
        <f t="shared" si="246"/>
        <v>0</v>
      </c>
      <c r="AH1874" s="27">
        <v>10729</v>
      </c>
      <c r="AI1874" s="29">
        <f t="shared" si="244"/>
        <v>148591797.80000001</v>
      </c>
    </row>
    <row r="1875" spans="1:35" ht="30" x14ac:dyDescent="0.25">
      <c r="A1875" s="11" t="s">
        <v>1215</v>
      </c>
      <c r="B1875" s="10" t="s">
        <v>2411</v>
      </c>
      <c r="C1875" s="10" t="s">
        <v>1958</v>
      </c>
      <c r="D1875" s="10"/>
      <c r="E1875" s="10" t="s">
        <v>532</v>
      </c>
      <c r="F1875" s="10" t="s">
        <v>1966</v>
      </c>
      <c r="G1875" s="10">
        <v>39180290.399999999</v>
      </c>
      <c r="H1875" s="10">
        <v>0</v>
      </c>
      <c r="I1875" s="10">
        <v>0</v>
      </c>
      <c r="J1875" s="10">
        <v>0</v>
      </c>
      <c r="K1875" s="10">
        <f t="shared" si="245"/>
        <v>39180290.399999999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f t="shared" si="239"/>
        <v>39180290.399999999</v>
      </c>
      <c r="W1875" s="29">
        <v>39180290.399999999</v>
      </c>
      <c r="X1875" s="29">
        <f t="shared" si="240"/>
        <v>0</v>
      </c>
      <c r="Y1875" s="29">
        <f t="shared" si="241"/>
        <v>0</v>
      </c>
      <c r="Z1875" s="29">
        <f t="shared" si="242"/>
        <v>39180290.399999999</v>
      </c>
      <c r="AA1875" s="27">
        <v>0</v>
      </c>
      <c r="AB1875" s="29">
        <f t="shared" si="243"/>
        <v>39180290.399999999</v>
      </c>
      <c r="AC1875" s="28">
        <v>0</v>
      </c>
      <c r="AD1875" s="28">
        <v>0</v>
      </c>
      <c r="AE1875" s="28"/>
      <c r="AF1875" s="27">
        <v>0</v>
      </c>
      <c r="AG1875" s="27">
        <f t="shared" si="246"/>
        <v>0</v>
      </c>
      <c r="AH1875" s="27">
        <v>2529</v>
      </c>
      <c r="AI1875" s="29">
        <f t="shared" si="244"/>
        <v>39182819.399999999</v>
      </c>
    </row>
    <row r="1876" spans="1:35" ht="30" x14ac:dyDescent="0.25">
      <c r="A1876" s="11" t="s">
        <v>1215</v>
      </c>
      <c r="B1876" s="10" t="s">
        <v>2411</v>
      </c>
      <c r="C1876" s="10" t="s">
        <v>1958</v>
      </c>
      <c r="D1876" s="10"/>
      <c r="E1876" s="10" t="s">
        <v>533</v>
      </c>
      <c r="F1876" s="10" t="s">
        <v>1967</v>
      </c>
      <c r="G1876" s="10">
        <v>176490563.86000001</v>
      </c>
      <c r="H1876" s="10">
        <v>0</v>
      </c>
      <c r="I1876" s="10">
        <v>0</v>
      </c>
      <c r="J1876" s="10">
        <v>0</v>
      </c>
      <c r="K1876" s="10">
        <f t="shared" si="245"/>
        <v>176490563.86000001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f t="shared" si="239"/>
        <v>176490563.86000001</v>
      </c>
      <c r="W1876" s="29">
        <v>176490563.86000001</v>
      </c>
      <c r="X1876" s="29">
        <f t="shared" si="240"/>
        <v>0</v>
      </c>
      <c r="Y1876" s="29">
        <f t="shared" si="241"/>
        <v>0</v>
      </c>
      <c r="Z1876" s="29">
        <f t="shared" si="242"/>
        <v>176490563.86000001</v>
      </c>
      <c r="AA1876" s="27">
        <v>0</v>
      </c>
      <c r="AB1876" s="29">
        <f t="shared" si="243"/>
        <v>176490563.86000001</v>
      </c>
      <c r="AC1876" s="28">
        <v>0</v>
      </c>
      <c r="AD1876" s="28">
        <v>0</v>
      </c>
      <c r="AE1876" s="28"/>
      <c r="AF1876" s="27">
        <v>0</v>
      </c>
      <c r="AG1876" s="27">
        <f t="shared" si="246"/>
        <v>0</v>
      </c>
      <c r="AH1876" s="27">
        <v>13572</v>
      </c>
      <c r="AI1876" s="29">
        <f t="shared" si="244"/>
        <v>176504135.86000001</v>
      </c>
    </row>
    <row r="1877" spans="1:35" ht="30" x14ac:dyDescent="0.25">
      <c r="A1877" s="11" t="s">
        <v>1215</v>
      </c>
      <c r="B1877" s="10" t="s">
        <v>2411</v>
      </c>
      <c r="C1877" s="10" t="s">
        <v>1958</v>
      </c>
      <c r="D1877" s="10"/>
      <c r="E1877" s="10" t="s">
        <v>534</v>
      </c>
      <c r="F1877" s="10" t="s">
        <v>1968</v>
      </c>
      <c r="G1877" s="10">
        <v>99941966.859999999</v>
      </c>
      <c r="H1877" s="10">
        <v>0</v>
      </c>
      <c r="I1877" s="10">
        <v>0</v>
      </c>
      <c r="J1877" s="10">
        <v>0</v>
      </c>
      <c r="K1877" s="10">
        <f t="shared" si="245"/>
        <v>99941966.859999999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f t="shared" si="239"/>
        <v>99941966.859999999</v>
      </c>
      <c r="W1877" s="29">
        <v>99941966.859999999</v>
      </c>
      <c r="X1877" s="29">
        <f t="shared" si="240"/>
        <v>0</v>
      </c>
      <c r="Y1877" s="29">
        <f t="shared" si="241"/>
        <v>0</v>
      </c>
      <c r="Z1877" s="29">
        <f t="shared" si="242"/>
        <v>99941966.859999999</v>
      </c>
      <c r="AA1877" s="27">
        <v>0</v>
      </c>
      <c r="AB1877" s="29">
        <f t="shared" si="243"/>
        <v>99941966.859999999</v>
      </c>
      <c r="AC1877" s="28">
        <v>0</v>
      </c>
      <c r="AD1877" s="28">
        <v>0</v>
      </c>
      <c r="AE1877" s="28"/>
      <c r="AF1877" s="27">
        <v>0</v>
      </c>
      <c r="AG1877" s="27">
        <f t="shared" si="246"/>
        <v>0</v>
      </c>
      <c r="AH1877" s="27">
        <v>7661</v>
      </c>
      <c r="AI1877" s="29">
        <f t="shared" si="244"/>
        <v>99949627.859999999</v>
      </c>
    </row>
    <row r="1878" spans="1:35" ht="30" x14ac:dyDescent="0.25">
      <c r="A1878" s="11" t="s">
        <v>1215</v>
      </c>
      <c r="B1878" s="10" t="s">
        <v>2411</v>
      </c>
      <c r="C1878" s="10" t="s">
        <v>1958</v>
      </c>
      <c r="D1878" s="10"/>
      <c r="E1878" s="10" t="s">
        <v>535</v>
      </c>
      <c r="F1878" s="10" t="s">
        <v>1969</v>
      </c>
      <c r="G1878" s="10">
        <v>168645539.50999999</v>
      </c>
      <c r="H1878" s="10">
        <v>0</v>
      </c>
      <c r="I1878" s="10">
        <v>0</v>
      </c>
      <c r="J1878" s="10">
        <v>0</v>
      </c>
      <c r="K1878" s="10">
        <f t="shared" si="245"/>
        <v>168645539.50999999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f t="shared" si="239"/>
        <v>168645539.50999999</v>
      </c>
      <c r="W1878" s="29">
        <v>168645539.50999999</v>
      </c>
      <c r="X1878" s="29">
        <f t="shared" si="240"/>
        <v>0</v>
      </c>
      <c r="Y1878" s="29">
        <f t="shared" si="241"/>
        <v>0</v>
      </c>
      <c r="Z1878" s="29">
        <f t="shared" si="242"/>
        <v>168645539.50999999</v>
      </c>
      <c r="AA1878" s="27">
        <v>0</v>
      </c>
      <c r="AB1878" s="29">
        <f t="shared" si="243"/>
        <v>168645539.50999999</v>
      </c>
      <c r="AC1878" s="28">
        <v>0</v>
      </c>
      <c r="AD1878" s="28">
        <v>0</v>
      </c>
      <c r="AE1878" s="28"/>
      <c r="AF1878" s="27">
        <v>0</v>
      </c>
      <c r="AG1878" s="27">
        <f t="shared" si="246"/>
        <v>0</v>
      </c>
      <c r="AH1878" s="27">
        <v>13069</v>
      </c>
      <c r="AI1878" s="29">
        <f t="shared" si="244"/>
        <v>168658608.50999999</v>
      </c>
    </row>
    <row r="1879" spans="1:35" ht="30" x14ac:dyDescent="0.25">
      <c r="A1879" s="11" t="s">
        <v>1215</v>
      </c>
      <c r="B1879" s="10" t="s">
        <v>2411</v>
      </c>
      <c r="C1879" s="10" t="s">
        <v>1958</v>
      </c>
      <c r="D1879" s="10"/>
      <c r="E1879" s="10" t="s">
        <v>536</v>
      </c>
      <c r="F1879" s="10" t="s">
        <v>1341</v>
      </c>
      <c r="G1879" s="10">
        <v>346128709.10000002</v>
      </c>
      <c r="H1879" s="10">
        <v>0</v>
      </c>
      <c r="I1879" s="10">
        <v>0</v>
      </c>
      <c r="J1879" s="10">
        <v>0</v>
      </c>
      <c r="K1879" s="10">
        <f t="shared" si="245"/>
        <v>346128709.10000002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f t="shared" si="239"/>
        <v>346128709.10000002</v>
      </c>
      <c r="W1879" s="29">
        <v>346128709.10000002</v>
      </c>
      <c r="X1879" s="29">
        <f t="shared" si="240"/>
        <v>0</v>
      </c>
      <c r="Y1879" s="29">
        <f t="shared" si="241"/>
        <v>0</v>
      </c>
      <c r="Z1879" s="29">
        <f t="shared" si="242"/>
        <v>346128709.10000002</v>
      </c>
      <c r="AA1879" s="27">
        <v>0</v>
      </c>
      <c r="AB1879" s="29">
        <f t="shared" si="243"/>
        <v>346128709.10000002</v>
      </c>
      <c r="AC1879" s="28">
        <v>0</v>
      </c>
      <c r="AD1879" s="28">
        <v>0</v>
      </c>
      <c r="AE1879" s="28"/>
      <c r="AF1879" s="27">
        <v>0</v>
      </c>
      <c r="AG1879" s="27">
        <f t="shared" si="246"/>
        <v>0</v>
      </c>
      <c r="AH1879" s="27">
        <v>19897</v>
      </c>
      <c r="AI1879" s="29">
        <f t="shared" si="244"/>
        <v>346148606.10000002</v>
      </c>
    </row>
    <row r="1880" spans="1:35" ht="30" x14ac:dyDescent="0.25">
      <c r="A1880" s="11" t="s">
        <v>1215</v>
      </c>
      <c r="B1880" s="10" t="s">
        <v>2411</v>
      </c>
      <c r="C1880" s="10" t="s">
        <v>1958</v>
      </c>
      <c r="D1880" s="10"/>
      <c r="E1880" s="10" t="s">
        <v>537</v>
      </c>
      <c r="F1880" s="10" t="s">
        <v>1941</v>
      </c>
      <c r="G1880" s="10">
        <v>116306367.77</v>
      </c>
      <c r="H1880" s="10">
        <v>0</v>
      </c>
      <c r="I1880" s="10">
        <v>0</v>
      </c>
      <c r="J1880" s="10">
        <v>0</v>
      </c>
      <c r="K1880" s="10">
        <f t="shared" si="245"/>
        <v>116306367.77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f t="shared" si="239"/>
        <v>116306367.77</v>
      </c>
      <c r="W1880" s="29">
        <v>116306367.77</v>
      </c>
      <c r="X1880" s="29">
        <f t="shared" si="240"/>
        <v>0</v>
      </c>
      <c r="Y1880" s="29">
        <f t="shared" si="241"/>
        <v>0</v>
      </c>
      <c r="Z1880" s="29">
        <f t="shared" si="242"/>
        <v>116306367.77</v>
      </c>
      <c r="AA1880" s="27">
        <v>0</v>
      </c>
      <c r="AB1880" s="29">
        <f t="shared" si="243"/>
        <v>116306367.77</v>
      </c>
      <c r="AC1880" s="28">
        <v>0</v>
      </c>
      <c r="AD1880" s="28">
        <v>0</v>
      </c>
      <c r="AE1880" s="28"/>
      <c r="AF1880" s="27">
        <v>0</v>
      </c>
      <c r="AG1880" s="27">
        <f t="shared" si="246"/>
        <v>0</v>
      </c>
      <c r="AH1880" s="27">
        <v>9095</v>
      </c>
      <c r="AI1880" s="29">
        <f t="shared" si="244"/>
        <v>116315462.77</v>
      </c>
    </row>
    <row r="1881" spans="1:35" ht="30" x14ac:dyDescent="0.25">
      <c r="A1881" s="11" t="s">
        <v>1215</v>
      </c>
      <c r="B1881" s="10" t="s">
        <v>2411</v>
      </c>
      <c r="C1881" s="10" t="s">
        <v>1958</v>
      </c>
      <c r="D1881" s="10"/>
      <c r="E1881" s="10" t="s">
        <v>538</v>
      </c>
      <c r="F1881" s="10" t="s">
        <v>1970</v>
      </c>
      <c r="G1881" s="10">
        <v>261085693.72999999</v>
      </c>
      <c r="H1881" s="10">
        <v>0</v>
      </c>
      <c r="I1881" s="10">
        <v>0</v>
      </c>
      <c r="J1881" s="10">
        <v>0</v>
      </c>
      <c r="K1881" s="10">
        <f t="shared" si="245"/>
        <v>261085693.72999999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f t="shared" si="239"/>
        <v>261085693.72999999</v>
      </c>
      <c r="W1881" s="29">
        <v>261085693.72999999</v>
      </c>
      <c r="X1881" s="29">
        <f t="shared" si="240"/>
        <v>0</v>
      </c>
      <c r="Y1881" s="29">
        <f t="shared" si="241"/>
        <v>0</v>
      </c>
      <c r="Z1881" s="29">
        <f t="shared" si="242"/>
        <v>261085693.72999999</v>
      </c>
      <c r="AA1881" s="27">
        <v>0</v>
      </c>
      <c r="AB1881" s="29">
        <f t="shared" si="243"/>
        <v>261085693.72999999</v>
      </c>
      <c r="AC1881" s="28">
        <v>0</v>
      </c>
      <c r="AD1881" s="28">
        <v>0</v>
      </c>
      <c r="AE1881" s="28"/>
      <c r="AF1881" s="27">
        <v>0</v>
      </c>
      <c r="AG1881" s="27">
        <f t="shared" si="246"/>
        <v>0</v>
      </c>
      <c r="AH1881" s="27">
        <v>20171</v>
      </c>
      <c r="AI1881" s="29">
        <f t="shared" si="244"/>
        <v>261105864.72999999</v>
      </c>
    </row>
    <row r="1882" spans="1:35" ht="30" x14ac:dyDescent="0.25">
      <c r="A1882" s="11" t="s">
        <v>1215</v>
      </c>
      <c r="B1882" s="10" t="s">
        <v>2411</v>
      </c>
      <c r="C1882" s="10" t="s">
        <v>1958</v>
      </c>
      <c r="D1882" s="10"/>
      <c r="E1882" s="10" t="s">
        <v>539</v>
      </c>
      <c r="F1882" s="10" t="s">
        <v>1971</v>
      </c>
      <c r="G1882" s="10">
        <v>217918464.28</v>
      </c>
      <c r="H1882" s="10">
        <v>0</v>
      </c>
      <c r="I1882" s="10">
        <v>0</v>
      </c>
      <c r="J1882" s="10">
        <v>0</v>
      </c>
      <c r="K1882" s="10">
        <f t="shared" si="245"/>
        <v>217918464.28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f t="shared" si="239"/>
        <v>217918464.28</v>
      </c>
      <c r="W1882" s="29">
        <v>217918464.28</v>
      </c>
      <c r="X1882" s="29">
        <f t="shared" si="240"/>
        <v>0</v>
      </c>
      <c r="Y1882" s="29">
        <f t="shared" si="241"/>
        <v>0</v>
      </c>
      <c r="Z1882" s="29">
        <f t="shared" si="242"/>
        <v>217918464.28</v>
      </c>
      <c r="AA1882" s="27">
        <v>0</v>
      </c>
      <c r="AB1882" s="29">
        <f t="shared" si="243"/>
        <v>217918464.28</v>
      </c>
      <c r="AC1882" s="28">
        <v>0</v>
      </c>
      <c r="AD1882" s="28">
        <v>0</v>
      </c>
      <c r="AE1882" s="28"/>
      <c r="AF1882" s="27">
        <v>0</v>
      </c>
      <c r="AG1882" s="27">
        <f t="shared" si="246"/>
        <v>0</v>
      </c>
      <c r="AH1882" s="27">
        <v>16753</v>
      </c>
      <c r="AI1882" s="29">
        <f t="shared" si="244"/>
        <v>217935217.28</v>
      </c>
    </row>
    <row r="1883" spans="1:35" ht="30" x14ac:dyDescent="0.25">
      <c r="A1883" s="11" t="s">
        <v>1215</v>
      </c>
      <c r="B1883" s="10" t="s">
        <v>2411</v>
      </c>
      <c r="C1883" s="10" t="s">
        <v>1958</v>
      </c>
      <c r="D1883" s="10"/>
      <c r="E1883" s="10" t="s">
        <v>540</v>
      </c>
      <c r="F1883" s="10" t="s">
        <v>1972</v>
      </c>
      <c r="G1883" s="10">
        <v>395678997.55000001</v>
      </c>
      <c r="H1883" s="10">
        <v>0</v>
      </c>
      <c r="I1883" s="10">
        <v>0</v>
      </c>
      <c r="J1883" s="10">
        <v>0</v>
      </c>
      <c r="K1883" s="10">
        <f t="shared" si="245"/>
        <v>395678997.55000001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f t="shared" si="239"/>
        <v>395678997.55000001</v>
      </c>
      <c r="W1883" s="29">
        <v>395678997.55000001</v>
      </c>
      <c r="X1883" s="29">
        <f t="shared" si="240"/>
        <v>0</v>
      </c>
      <c r="Y1883" s="29">
        <f t="shared" si="241"/>
        <v>0</v>
      </c>
      <c r="Z1883" s="29">
        <f t="shared" si="242"/>
        <v>395678997.55000001</v>
      </c>
      <c r="AA1883" s="27">
        <v>0</v>
      </c>
      <c r="AB1883" s="29">
        <f t="shared" si="243"/>
        <v>395678997.55000001</v>
      </c>
      <c r="AC1883" s="28">
        <v>0</v>
      </c>
      <c r="AD1883" s="28">
        <v>0</v>
      </c>
      <c r="AE1883" s="28"/>
      <c r="AF1883" s="27">
        <v>0</v>
      </c>
      <c r="AG1883" s="27">
        <f t="shared" si="246"/>
        <v>0</v>
      </c>
      <c r="AH1883" s="27">
        <v>30407</v>
      </c>
      <c r="AI1883" s="29">
        <f t="shared" si="244"/>
        <v>395709404.55000001</v>
      </c>
    </row>
    <row r="1884" spans="1:35" ht="30" x14ac:dyDescent="0.25">
      <c r="A1884" s="11" t="s">
        <v>1215</v>
      </c>
      <c r="B1884" s="10" t="s">
        <v>2411</v>
      </c>
      <c r="C1884" s="10" t="s">
        <v>1958</v>
      </c>
      <c r="D1884" s="10"/>
      <c r="E1884" s="10" t="s">
        <v>1065</v>
      </c>
      <c r="F1884" s="10" t="s">
        <v>1973</v>
      </c>
      <c r="G1884" s="10">
        <v>296168450.75</v>
      </c>
      <c r="H1884" s="10">
        <v>0</v>
      </c>
      <c r="I1884" s="10">
        <v>0</v>
      </c>
      <c r="J1884" s="10">
        <v>0</v>
      </c>
      <c r="K1884" s="10">
        <f t="shared" si="245"/>
        <v>296168450.75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f t="shared" si="239"/>
        <v>296168450.75</v>
      </c>
      <c r="W1884" s="29">
        <v>296168450.75</v>
      </c>
      <c r="X1884" s="29">
        <f t="shared" si="240"/>
        <v>0</v>
      </c>
      <c r="Y1884" s="29">
        <f t="shared" si="241"/>
        <v>0</v>
      </c>
      <c r="Z1884" s="29">
        <f t="shared" si="242"/>
        <v>296168450.75</v>
      </c>
      <c r="AA1884" s="27">
        <v>0</v>
      </c>
      <c r="AB1884" s="29">
        <f t="shared" si="243"/>
        <v>296168450.75</v>
      </c>
      <c r="AC1884" s="28">
        <v>0</v>
      </c>
      <c r="AD1884" s="28">
        <v>0</v>
      </c>
      <c r="AE1884" s="28"/>
      <c r="AF1884" s="27">
        <v>0</v>
      </c>
      <c r="AG1884" s="27">
        <f t="shared" si="246"/>
        <v>0</v>
      </c>
      <c r="AH1884" s="27">
        <v>22733</v>
      </c>
      <c r="AI1884" s="29">
        <f t="shared" si="244"/>
        <v>296191183.75</v>
      </c>
    </row>
    <row r="1885" spans="1:35" ht="30" x14ac:dyDescent="0.25">
      <c r="A1885" s="11" t="s">
        <v>1215</v>
      </c>
      <c r="B1885" s="10" t="s">
        <v>2411</v>
      </c>
      <c r="C1885" s="10" t="s">
        <v>1958</v>
      </c>
      <c r="D1885" s="10"/>
      <c r="E1885" s="10" t="s">
        <v>1066</v>
      </c>
      <c r="F1885" s="10" t="s">
        <v>1974</v>
      </c>
      <c r="G1885" s="10">
        <v>175322993.56</v>
      </c>
      <c r="H1885" s="10">
        <v>0</v>
      </c>
      <c r="I1885" s="10">
        <v>0</v>
      </c>
      <c r="J1885" s="10">
        <v>0</v>
      </c>
      <c r="K1885" s="10">
        <f t="shared" si="245"/>
        <v>175322993.56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f t="shared" si="239"/>
        <v>175322993.56</v>
      </c>
      <c r="W1885" s="29">
        <v>175322993.56</v>
      </c>
      <c r="X1885" s="29">
        <f t="shared" si="240"/>
        <v>0</v>
      </c>
      <c r="Y1885" s="29">
        <f t="shared" si="241"/>
        <v>0</v>
      </c>
      <c r="Z1885" s="29">
        <f t="shared" si="242"/>
        <v>175322993.56</v>
      </c>
      <c r="AA1885" s="27">
        <v>0</v>
      </c>
      <c r="AB1885" s="29">
        <f t="shared" si="243"/>
        <v>175322993.56</v>
      </c>
      <c r="AC1885" s="28">
        <v>0</v>
      </c>
      <c r="AD1885" s="28">
        <v>0</v>
      </c>
      <c r="AE1885" s="28"/>
      <c r="AF1885" s="27">
        <v>0</v>
      </c>
      <c r="AG1885" s="27">
        <f t="shared" si="246"/>
        <v>0</v>
      </c>
      <c r="AH1885" s="27">
        <v>13684</v>
      </c>
      <c r="AI1885" s="29">
        <f t="shared" si="244"/>
        <v>175336677.56</v>
      </c>
    </row>
    <row r="1886" spans="1:35" ht="30" x14ac:dyDescent="0.25">
      <c r="A1886" s="11" t="s">
        <v>1215</v>
      </c>
      <c r="B1886" s="10" t="s">
        <v>2411</v>
      </c>
      <c r="C1886" s="10" t="s">
        <v>1958</v>
      </c>
      <c r="D1886" s="10"/>
      <c r="E1886" s="10" t="s">
        <v>1067</v>
      </c>
      <c r="F1886" s="10" t="s">
        <v>1975</v>
      </c>
      <c r="G1886" s="10">
        <v>259821532.08000001</v>
      </c>
      <c r="H1886" s="10">
        <v>0</v>
      </c>
      <c r="I1886" s="10">
        <v>0</v>
      </c>
      <c r="J1886" s="10">
        <v>0</v>
      </c>
      <c r="K1886" s="10">
        <f t="shared" si="245"/>
        <v>259821532.08000001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f t="shared" si="239"/>
        <v>259821532.08000001</v>
      </c>
      <c r="W1886" s="29">
        <v>259821532.08000001</v>
      </c>
      <c r="X1886" s="29">
        <f t="shared" si="240"/>
        <v>0</v>
      </c>
      <c r="Y1886" s="29">
        <f t="shared" si="241"/>
        <v>0</v>
      </c>
      <c r="Z1886" s="29">
        <f t="shared" si="242"/>
        <v>259821532.08000001</v>
      </c>
      <c r="AA1886" s="27">
        <v>129867629.37</v>
      </c>
      <c r="AB1886" s="29">
        <f t="shared" si="243"/>
        <v>129953902.71000001</v>
      </c>
      <c r="AC1886" s="28">
        <v>0</v>
      </c>
      <c r="AD1886" s="28">
        <v>0</v>
      </c>
      <c r="AE1886" s="28"/>
      <c r="AF1886" s="27">
        <v>0</v>
      </c>
      <c r="AG1886" s="27">
        <f t="shared" si="246"/>
        <v>0</v>
      </c>
      <c r="AH1886" s="27">
        <v>20082</v>
      </c>
      <c r="AI1886" s="29">
        <f t="shared" si="244"/>
        <v>129973984.71000001</v>
      </c>
    </row>
    <row r="1887" spans="1:35" ht="30" x14ac:dyDescent="0.25">
      <c r="A1887" s="11" t="s">
        <v>1215</v>
      </c>
      <c r="B1887" s="10" t="s">
        <v>2411</v>
      </c>
      <c r="C1887" s="10" t="s">
        <v>1958</v>
      </c>
      <c r="D1887" s="10"/>
      <c r="E1887" s="10" t="s">
        <v>541</v>
      </c>
      <c r="F1887" s="10" t="s">
        <v>1976</v>
      </c>
      <c r="G1887" s="10">
        <v>491613777.86000001</v>
      </c>
      <c r="H1887" s="10">
        <v>0</v>
      </c>
      <c r="I1887" s="10">
        <v>0</v>
      </c>
      <c r="J1887" s="10">
        <v>0</v>
      </c>
      <c r="K1887" s="10">
        <f t="shared" si="245"/>
        <v>491613777.86000001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f t="shared" si="239"/>
        <v>491613777.86000001</v>
      </c>
      <c r="W1887" s="29">
        <v>491613777.86000001</v>
      </c>
      <c r="X1887" s="29">
        <f t="shared" si="240"/>
        <v>0</v>
      </c>
      <c r="Y1887" s="29">
        <f t="shared" si="241"/>
        <v>0</v>
      </c>
      <c r="Z1887" s="29">
        <f t="shared" si="242"/>
        <v>491613777.86000001</v>
      </c>
      <c r="AA1887" s="27">
        <v>0</v>
      </c>
      <c r="AB1887" s="29">
        <f t="shared" si="243"/>
        <v>491613777.86000001</v>
      </c>
      <c r="AC1887" s="28">
        <v>0</v>
      </c>
      <c r="AD1887" s="28">
        <v>0</v>
      </c>
      <c r="AE1887" s="28"/>
      <c r="AF1887" s="27">
        <v>0</v>
      </c>
      <c r="AG1887" s="27">
        <f t="shared" si="246"/>
        <v>0</v>
      </c>
      <c r="AH1887" s="27">
        <v>37799</v>
      </c>
      <c r="AI1887" s="29">
        <f t="shared" si="244"/>
        <v>491651576.86000001</v>
      </c>
    </row>
    <row r="1888" spans="1:35" ht="30" x14ac:dyDescent="0.25">
      <c r="A1888" s="11" t="s">
        <v>1215</v>
      </c>
      <c r="B1888" s="10" t="s">
        <v>2411</v>
      </c>
      <c r="C1888" s="10" t="s">
        <v>1958</v>
      </c>
      <c r="D1888" s="10"/>
      <c r="E1888" s="10" t="s">
        <v>542</v>
      </c>
      <c r="F1888" s="10" t="s">
        <v>1977</v>
      </c>
      <c r="G1888" s="10">
        <v>254349050.96000001</v>
      </c>
      <c r="H1888" s="10">
        <v>0</v>
      </c>
      <c r="I1888" s="10">
        <v>0</v>
      </c>
      <c r="J1888" s="10">
        <v>0</v>
      </c>
      <c r="K1888" s="10">
        <f t="shared" si="245"/>
        <v>254349050.96000001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f t="shared" si="239"/>
        <v>254349050.96000001</v>
      </c>
      <c r="W1888" s="29">
        <v>254349050.96000001</v>
      </c>
      <c r="X1888" s="29">
        <f t="shared" si="240"/>
        <v>0</v>
      </c>
      <c r="Y1888" s="29">
        <f t="shared" si="241"/>
        <v>0</v>
      </c>
      <c r="Z1888" s="29">
        <f t="shared" si="242"/>
        <v>254349050.96000001</v>
      </c>
      <c r="AA1888" s="27">
        <v>0</v>
      </c>
      <c r="AB1888" s="29">
        <f t="shared" si="243"/>
        <v>254349050.96000001</v>
      </c>
      <c r="AC1888" s="28">
        <v>0</v>
      </c>
      <c r="AD1888" s="28">
        <v>0</v>
      </c>
      <c r="AE1888" s="28"/>
      <c r="AF1888" s="27">
        <v>0</v>
      </c>
      <c r="AG1888" s="27">
        <f t="shared" si="246"/>
        <v>0</v>
      </c>
      <c r="AH1888" s="27">
        <v>19635</v>
      </c>
      <c r="AI1888" s="29">
        <f t="shared" si="244"/>
        <v>254368685.96000001</v>
      </c>
    </row>
    <row r="1889" spans="1:35" ht="30" x14ac:dyDescent="0.25">
      <c r="A1889" s="11" t="s">
        <v>1215</v>
      </c>
      <c r="B1889" s="10" t="s">
        <v>2411</v>
      </c>
      <c r="C1889" s="10" t="s">
        <v>1958</v>
      </c>
      <c r="D1889" s="10"/>
      <c r="E1889" s="10" t="s">
        <v>543</v>
      </c>
      <c r="F1889" s="10" t="s">
        <v>1978</v>
      </c>
      <c r="G1889" s="10">
        <v>229934346.12</v>
      </c>
      <c r="H1889" s="10">
        <v>0</v>
      </c>
      <c r="I1889" s="10">
        <v>0</v>
      </c>
      <c r="J1889" s="10">
        <v>0</v>
      </c>
      <c r="K1889" s="10">
        <f t="shared" si="245"/>
        <v>229934346.12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f t="shared" si="239"/>
        <v>229934346.12</v>
      </c>
      <c r="W1889" s="29">
        <v>229934346.12</v>
      </c>
      <c r="X1889" s="29">
        <f t="shared" si="240"/>
        <v>0</v>
      </c>
      <c r="Y1889" s="29">
        <f t="shared" si="241"/>
        <v>0</v>
      </c>
      <c r="Z1889" s="29">
        <f t="shared" si="242"/>
        <v>229934346.12</v>
      </c>
      <c r="AA1889" s="27">
        <v>0</v>
      </c>
      <c r="AB1889" s="29">
        <f t="shared" si="243"/>
        <v>229934346.12</v>
      </c>
      <c r="AC1889" s="28">
        <v>0</v>
      </c>
      <c r="AD1889" s="28">
        <v>0</v>
      </c>
      <c r="AE1889" s="28"/>
      <c r="AF1889" s="27">
        <v>0</v>
      </c>
      <c r="AG1889" s="27">
        <f t="shared" si="246"/>
        <v>0</v>
      </c>
      <c r="AH1889" s="27">
        <v>17690</v>
      </c>
      <c r="AI1889" s="29">
        <f t="shared" si="244"/>
        <v>229952036.12</v>
      </c>
    </row>
    <row r="1890" spans="1:35" ht="30" x14ac:dyDescent="0.25">
      <c r="A1890" s="11" t="s">
        <v>1215</v>
      </c>
      <c r="B1890" s="10" t="s">
        <v>2411</v>
      </c>
      <c r="C1890" s="10" t="s">
        <v>1958</v>
      </c>
      <c r="D1890" s="10"/>
      <c r="E1890" s="10" t="s">
        <v>544</v>
      </c>
      <c r="F1890" s="10" t="s">
        <v>1642</v>
      </c>
      <c r="G1890" s="10">
        <v>269722457.74000001</v>
      </c>
      <c r="H1890" s="10">
        <v>0</v>
      </c>
      <c r="I1890" s="10">
        <v>0</v>
      </c>
      <c r="J1890" s="10">
        <v>0</v>
      </c>
      <c r="K1890" s="10">
        <f t="shared" si="245"/>
        <v>269722457.74000001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f t="shared" si="239"/>
        <v>269722457.74000001</v>
      </c>
      <c r="W1890" s="29">
        <v>269722457.74000001</v>
      </c>
      <c r="X1890" s="29">
        <f t="shared" si="240"/>
        <v>0</v>
      </c>
      <c r="Y1890" s="29">
        <f t="shared" si="241"/>
        <v>0</v>
      </c>
      <c r="Z1890" s="29">
        <f t="shared" si="242"/>
        <v>269722457.74000001</v>
      </c>
      <c r="AA1890" s="27">
        <v>0</v>
      </c>
      <c r="AB1890" s="29">
        <f t="shared" si="243"/>
        <v>269722457.74000001</v>
      </c>
      <c r="AC1890" s="28">
        <v>0</v>
      </c>
      <c r="AD1890" s="28">
        <v>0</v>
      </c>
      <c r="AE1890" s="28"/>
      <c r="AF1890" s="27">
        <v>0</v>
      </c>
      <c r="AG1890" s="27">
        <f t="shared" si="246"/>
        <v>0</v>
      </c>
      <c r="AH1890" s="27">
        <v>20720</v>
      </c>
      <c r="AI1890" s="29">
        <f t="shared" si="244"/>
        <v>269743177.74000001</v>
      </c>
    </row>
    <row r="1891" spans="1:35" ht="30" x14ac:dyDescent="0.25">
      <c r="A1891" s="11" t="s">
        <v>1215</v>
      </c>
      <c r="B1891" s="10" t="s">
        <v>2411</v>
      </c>
      <c r="C1891" s="10" t="s">
        <v>1958</v>
      </c>
      <c r="D1891" s="10"/>
      <c r="E1891" s="10" t="s">
        <v>545</v>
      </c>
      <c r="F1891" s="10" t="s">
        <v>1979</v>
      </c>
      <c r="G1891" s="10">
        <v>104240137.43000001</v>
      </c>
      <c r="H1891" s="10">
        <v>0</v>
      </c>
      <c r="I1891" s="10">
        <v>0</v>
      </c>
      <c r="J1891" s="10">
        <v>0</v>
      </c>
      <c r="K1891" s="10">
        <f t="shared" si="245"/>
        <v>104240137.43000001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f t="shared" si="239"/>
        <v>104240137.43000001</v>
      </c>
      <c r="W1891" s="29">
        <v>104240137.43000001</v>
      </c>
      <c r="X1891" s="29">
        <f t="shared" si="240"/>
        <v>0</v>
      </c>
      <c r="Y1891" s="29">
        <f t="shared" si="241"/>
        <v>0</v>
      </c>
      <c r="Z1891" s="29">
        <f t="shared" si="242"/>
        <v>104240137.43000001</v>
      </c>
      <c r="AA1891" s="27">
        <v>0</v>
      </c>
      <c r="AB1891" s="29">
        <f t="shared" si="243"/>
        <v>104240137.43000001</v>
      </c>
      <c r="AC1891" s="28">
        <v>0</v>
      </c>
      <c r="AD1891" s="28">
        <v>0</v>
      </c>
      <c r="AE1891" s="28"/>
      <c r="AF1891" s="27">
        <v>0</v>
      </c>
      <c r="AG1891" s="27">
        <f t="shared" si="246"/>
        <v>0</v>
      </c>
      <c r="AH1891" s="27">
        <v>8094</v>
      </c>
      <c r="AI1891" s="29">
        <f t="shared" si="244"/>
        <v>104248231.43000001</v>
      </c>
    </row>
    <row r="1892" spans="1:35" ht="30" x14ac:dyDescent="0.25">
      <c r="A1892" s="11" t="s">
        <v>1215</v>
      </c>
      <c r="B1892" s="10" t="s">
        <v>2411</v>
      </c>
      <c r="C1892" s="10" t="s">
        <v>1958</v>
      </c>
      <c r="D1892" s="10"/>
      <c r="E1892" s="10" t="s">
        <v>546</v>
      </c>
      <c r="F1892" s="10" t="s">
        <v>1980</v>
      </c>
      <c r="G1892" s="10">
        <v>163941722.33000001</v>
      </c>
      <c r="H1892" s="10">
        <v>0</v>
      </c>
      <c r="I1892" s="10">
        <v>0</v>
      </c>
      <c r="J1892" s="10">
        <v>0</v>
      </c>
      <c r="K1892" s="10">
        <f t="shared" si="245"/>
        <v>163941722.33000001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f t="shared" si="239"/>
        <v>163941722.33000001</v>
      </c>
      <c r="W1892" s="29">
        <v>163941722.33000001</v>
      </c>
      <c r="X1892" s="29">
        <f t="shared" si="240"/>
        <v>0</v>
      </c>
      <c r="Y1892" s="29">
        <f t="shared" si="241"/>
        <v>0</v>
      </c>
      <c r="Z1892" s="29">
        <f t="shared" si="242"/>
        <v>163941722.33000001</v>
      </c>
      <c r="AA1892" s="27">
        <v>0</v>
      </c>
      <c r="AB1892" s="29">
        <f t="shared" si="243"/>
        <v>163941722.33000001</v>
      </c>
      <c r="AC1892" s="28">
        <v>0</v>
      </c>
      <c r="AD1892" s="28">
        <v>0</v>
      </c>
      <c r="AE1892" s="28"/>
      <c r="AF1892" s="27">
        <v>0</v>
      </c>
      <c r="AG1892" s="27">
        <f t="shared" si="246"/>
        <v>0</v>
      </c>
      <c r="AH1892" s="27">
        <v>12640</v>
      </c>
      <c r="AI1892" s="29">
        <f t="shared" si="244"/>
        <v>163954362.33000001</v>
      </c>
    </row>
    <row r="1893" spans="1:35" ht="30" x14ac:dyDescent="0.25">
      <c r="A1893" s="11" t="s">
        <v>1215</v>
      </c>
      <c r="B1893" s="10" t="s">
        <v>2411</v>
      </c>
      <c r="C1893" s="10" t="s">
        <v>1958</v>
      </c>
      <c r="D1893" s="10"/>
      <c r="E1893" s="10" t="s">
        <v>547</v>
      </c>
      <c r="F1893" s="10" t="s">
        <v>1981</v>
      </c>
      <c r="G1893" s="10">
        <v>172682218.69</v>
      </c>
      <c r="H1893" s="10">
        <v>0</v>
      </c>
      <c r="I1893" s="10">
        <v>0</v>
      </c>
      <c r="J1893" s="10">
        <v>0</v>
      </c>
      <c r="K1893" s="10">
        <f t="shared" si="245"/>
        <v>172682218.69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f t="shared" si="239"/>
        <v>172682218.69</v>
      </c>
      <c r="W1893" s="29">
        <v>172682218.69</v>
      </c>
      <c r="X1893" s="29">
        <f t="shared" si="240"/>
        <v>0</v>
      </c>
      <c r="Y1893" s="29">
        <f t="shared" si="241"/>
        <v>0</v>
      </c>
      <c r="Z1893" s="29">
        <f t="shared" si="242"/>
        <v>172682218.69</v>
      </c>
      <c r="AA1893" s="27">
        <v>0</v>
      </c>
      <c r="AB1893" s="29">
        <f t="shared" si="243"/>
        <v>172682218.69</v>
      </c>
      <c r="AC1893" s="28">
        <v>0</v>
      </c>
      <c r="AD1893" s="28">
        <v>0</v>
      </c>
      <c r="AE1893" s="28"/>
      <c r="AF1893" s="27">
        <v>0</v>
      </c>
      <c r="AG1893" s="27">
        <f t="shared" si="246"/>
        <v>0</v>
      </c>
      <c r="AH1893" s="27">
        <v>13328</v>
      </c>
      <c r="AI1893" s="29">
        <f t="shared" si="244"/>
        <v>172695546.69</v>
      </c>
    </row>
    <row r="1894" spans="1:35" ht="30" x14ac:dyDescent="0.25">
      <c r="A1894" s="11" t="s">
        <v>1215</v>
      </c>
      <c r="B1894" s="10" t="s">
        <v>2411</v>
      </c>
      <c r="C1894" s="10" t="s">
        <v>1958</v>
      </c>
      <c r="D1894" s="10"/>
      <c r="E1894" s="10" t="s">
        <v>1068</v>
      </c>
      <c r="F1894" s="10" t="s">
        <v>1982</v>
      </c>
      <c r="G1894" s="10">
        <v>47345187.079999998</v>
      </c>
      <c r="H1894" s="10">
        <v>0</v>
      </c>
      <c r="I1894" s="10">
        <v>0</v>
      </c>
      <c r="J1894" s="10">
        <v>0</v>
      </c>
      <c r="K1894" s="10">
        <f t="shared" si="245"/>
        <v>47345187.079999998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f t="shared" si="239"/>
        <v>47345187.079999998</v>
      </c>
      <c r="W1894" s="29">
        <v>47345187.079999998</v>
      </c>
      <c r="X1894" s="29">
        <f t="shared" si="240"/>
        <v>0</v>
      </c>
      <c r="Y1894" s="29">
        <f t="shared" si="241"/>
        <v>0</v>
      </c>
      <c r="Z1894" s="29">
        <f t="shared" si="242"/>
        <v>47345187.079999998</v>
      </c>
      <c r="AA1894" s="27">
        <v>0</v>
      </c>
      <c r="AB1894" s="29">
        <f t="shared" si="243"/>
        <v>47345187.079999998</v>
      </c>
      <c r="AC1894" s="28">
        <v>0</v>
      </c>
      <c r="AD1894" s="28">
        <v>0</v>
      </c>
      <c r="AE1894" s="28"/>
      <c r="AF1894" s="27">
        <v>0</v>
      </c>
      <c r="AG1894" s="27">
        <f t="shared" si="246"/>
        <v>0</v>
      </c>
      <c r="AH1894" s="27">
        <v>3717</v>
      </c>
      <c r="AI1894" s="29">
        <f t="shared" si="244"/>
        <v>47348904.079999998</v>
      </c>
    </row>
    <row r="1895" spans="1:35" ht="30" x14ac:dyDescent="0.25">
      <c r="A1895" s="11" t="s">
        <v>1215</v>
      </c>
      <c r="B1895" s="10" t="s">
        <v>2411</v>
      </c>
      <c r="C1895" s="10" t="s">
        <v>1958</v>
      </c>
      <c r="D1895" s="10"/>
      <c r="E1895" s="10" t="s">
        <v>548</v>
      </c>
      <c r="F1895" s="10" t="s">
        <v>1709</v>
      </c>
      <c r="G1895" s="10">
        <v>219289365.62</v>
      </c>
      <c r="H1895" s="10">
        <v>0</v>
      </c>
      <c r="I1895" s="10">
        <v>0</v>
      </c>
      <c r="J1895" s="10">
        <v>0</v>
      </c>
      <c r="K1895" s="10">
        <f t="shared" si="245"/>
        <v>219289365.62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f t="shared" si="239"/>
        <v>219289365.62</v>
      </c>
      <c r="W1895" s="29">
        <v>219289365.62</v>
      </c>
      <c r="X1895" s="29">
        <f t="shared" si="240"/>
        <v>0</v>
      </c>
      <c r="Y1895" s="29">
        <f t="shared" si="241"/>
        <v>0</v>
      </c>
      <c r="Z1895" s="29">
        <f t="shared" si="242"/>
        <v>219289365.62</v>
      </c>
      <c r="AA1895" s="27">
        <v>0</v>
      </c>
      <c r="AB1895" s="29">
        <f t="shared" si="243"/>
        <v>219289365.62</v>
      </c>
      <c r="AC1895" s="28">
        <v>0</v>
      </c>
      <c r="AD1895" s="28">
        <v>0</v>
      </c>
      <c r="AE1895" s="28"/>
      <c r="AF1895" s="27">
        <v>0</v>
      </c>
      <c r="AG1895" s="27">
        <f t="shared" si="246"/>
        <v>0</v>
      </c>
      <c r="AH1895" s="27">
        <v>16976</v>
      </c>
      <c r="AI1895" s="29">
        <f t="shared" si="244"/>
        <v>219306341.62</v>
      </c>
    </row>
    <row r="1896" spans="1:35" ht="30" x14ac:dyDescent="0.25">
      <c r="A1896" s="11" t="s">
        <v>1215</v>
      </c>
      <c r="B1896" s="10" t="s">
        <v>2411</v>
      </c>
      <c r="C1896" s="10" t="s">
        <v>1958</v>
      </c>
      <c r="D1896" s="10"/>
      <c r="E1896" s="10" t="s">
        <v>549</v>
      </c>
      <c r="F1896" s="10" t="s">
        <v>1983</v>
      </c>
      <c r="G1896" s="10">
        <v>293081969.5</v>
      </c>
      <c r="H1896" s="10">
        <v>0</v>
      </c>
      <c r="I1896" s="10">
        <v>0</v>
      </c>
      <c r="J1896" s="10">
        <v>0</v>
      </c>
      <c r="K1896" s="10">
        <f t="shared" si="245"/>
        <v>293081969.5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f t="shared" si="239"/>
        <v>293081969.5</v>
      </c>
      <c r="W1896" s="29">
        <v>293081969.5</v>
      </c>
      <c r="X1896" s="29">
        <f t="shared" si="240"/>
        <v>0</v>
      </c>
      <c r="Y1896" s="29">
        <f t="shared" si="241"/>
        <v>0</v>
      </c>
      <c r="Z1896" s="29">
        <f t="shared" si="242"/>
        <v>293081969.5</v>
      </c>
      <c r="AA1896" s="27">
        <v>0</v>
      </c>
      <c r="AB1896" s="29">
        <f t="shared" si="243"/>
        <v>293081969.5</v>
      </c>
      <c r="AC1896" s="28">
        <v>0</v>
      </c>
      <c r="AD1896" s="28">
        <v>0</v>
      </c>
      <c r="AE1896" s="28"/>
      <c r="AF1896" s="27">
        <v>0</v>
      </c>
      <c r="AG1896" s="27">
        <f t="shared" si="246"/>
        <v>0</v>
      </c>
      <c r="AH1896" s="27">
        <v>22460</v>
      </c>
      <c r="AI1896" s="29">
        <f t="shared" si="244"/>
        <v>293104429.5</v>
      </c>
    </row>
    <row r="1897" spans="1:35" ht="30" x14ac:dyDescent="0.25">
      <c r="A1897" s="11" t="s">
        <v>1215</v>
      </c>
      <c r="B1897" s="10" t="s">
        <v>2411</v>
      </c>
      <c r="C1897" s="10" t="s">
        <v>1958</v>
      </c>
      <c r="D1897" s="10"/>
      <c r="E1897" s="10" t="s">
        <v>1069</v>
      </c>
      <c r="F1897" s="10" t="s">
        <v>1984</v>
      </c>
      <c r="G1897" s="10">
        <v>0</v>
      </c>
      <c r="H1897" s="10">
        <v>0</v>
      </c>
      <c r="I1897" s="10">
        <v>0</v>
      </c>
      <c r="J1897" s="10">
        <v>0</v>
      </c>
      <c r="K1897" s="10">
        <f t="shared" si="245"/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f t="shared" si="239"/>
        <v>0</v>
      </c>
      <c r="W1897" s="29">
        <v>0</v>
      </c>
      <c r="X1897" s="29">
        <f t="shared" si="240"/>
        <v>0</v>
      </c>
      <c r="Y1897" s="29">
        <f t="shared" si="241"/>
        <v>0</v>
      </c>
      <c r="Z1897" s="29">
        <f t="shared" si="242"/>
        <v>0</v>
      </c>
      <c r="AA1897" s="27">
        <v>0</v>
      </c>
      <c r="AB1897" s="29">
        <f t="shared" si="243"/>
        <v>0</v>
      </c>
      <c r="AC1897" s="28">
        <v>0</v>
      </c>
      <c r="AD1897" s="28">
        <v>0</v>
      </c>
      <c r="AE1897" s="28"/>
      <c r="AF1897" s="27">
        <v>0</v>
      </c>
      <c r="AG1897" s="27">
        <f t="shared" si="246"/>
        <v>0</v>
      </c>
      <c r="AH1897" s="27">
        <v>0</v>
      </c>
      <c r="AI1897" s="29">
        <f t="shared" si="244"/>
        <v>0</v>
      </c>
    </row>
    <row r="1898" spans="1:35" ht="30" x14ac:dyDescent="0.25">
      <c r="A1898" s="11" t="s">
        <v>1215</v>
      </c>
      <c r="B1898" s="10" t="s">
        <v>2410</v>
      </c>
      <c r="C1898" s="10" t="s">
        <v>1361</v>
      </c>
      <c r="D1898" s="10"/>
      <c r="E1898" s="10" t="s">
        <v>551</v>
      </c>
      <c r="F1898" s="10" t="s">
        <v>1361</v>
      </c>
      <c r="G1898" s="10">
        <v>0</v>
      </c>
      <c r="H1898" s="10">
        <v>0</v>
      </c>
      <c r="I1898" s="10">
        <v>0</v>
      </c>
      <c r="J1898" s="10">
        <v>0</v>
      </c>
      <c r="K1898" s="10">
        <f t="shared" si="245"/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f t="shared" si="239"/>
        <v>0</v>
      </c>
      <c r="W1898" s="29">
        <v>0</v>
      </c>
      <c r="X1898" s="29">
        <f t="shared" si="240"/>
        <v>0</v>
      </c>
      <c r="Y1898" s="29">
        <f t="shared" si="241"/>
        <v>0</v>
      </c>
      <c r="Z1898" s="29">
        <f t="shared" si="242"/>
        <v>0</v>
      </c>
      <c r="AA1898" s="27">
        <v>0</v>
      </c>
      <c r="AB1898" s="29">
        <f t="shared" si="243"/>
        <v>0</v>
      </c>
      <c r="AC1898" s="28">
        <v>0</v>
      </c>
      <c r="AD1898" s="28">
        <v>0</v>
      </c>
      <c r="AE1898" s="28"/>
      <c r="AF1898" s="27">
        <v>0</v>
      </c>
      <c r="AG1898" s="27">
        <f t="shared" si="246"/>
        <v>0</v>
      </c>
      <c r="AH1898" s="27">
        <v>0</v>
      </c>
      <c r="AI1898" s="29">
        <f t="shared" si="244"/>
        <v>0</v>
      </c>
    </row>
    <row r="1899" spans="1:35" ht="30" x14ac:dyDescent="0.25">
      <c r="A1899" s="11" t="s">
        <v>1215</v>
      </c>
      <c r="B1899" s="10" t="s">
        <v>2410</v>
      </c>
      <c r="C1899" s="10" t="s">
        <v>1361</v>
      </c>
      <c r="D1899" s="10"/>
      <c r="E1899" s="10" t="s">
        <v>552</v>
      </c>
      <c r="F1899" s="10" t="s">
        <v>1985</v>
      </c>
      <c r="G1899" s="10">
        <v>0</v>
      </c>
      <c r="H1899" s="10">
        <v>0</v>
      </c>
      <c r="I1899" s="10">
        <v>0</v>
      </c>
      <c r="J1899" s="10">
        <v>0</v>
      </c>
      <c r="K1899" s="10">
        <f t="shared" si="245"/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f t="shared" si="239"/>
        <v>0</v>
      </c>
      <c r="W1899" s="29">
        <v>0</v>
      </c>
      <c r="X1899" s="29">
        <f t="shared" si="240"/>
        <v>0</v>
      </c>
      <c r="Y1899" s="29">
        <f t="shared" si="241"/>
        <v>0</v>
      </c>
      <c r="Z1899" s="29">
        <f t="shared" si="242"/>
        <v>0</v>
      </c>
      <c r="AA1899" s="27">
        <v>0</v>
      </c>
      <c r="AB1899" s="29">
        <f t="shared" si="243"/>
        <v>0</v>
      </c>
      <c r="AC1899" s="28">
        <v>0</v>
      </c>
      <c r="AD1899" s="28">
        <v>0</v>
      </c>
      <c r="AE1899" s="28"/>
      <c r="AF1899" s="27">
        <v>0</v>
      </c>
      <c r="AG1899" s="27">
        <f t="shared" si="246"/>
        <v>0</v>
      </c>
      <c r="AH1899" s="27">
        <v>0</v>
      </c>
      <c r="AI1899" s="29">
        <f t="shared" si="244"/>
        <v>0</v>
      </c>
    </row>
    <row r="1900" spans="1:35" ht="30" x14ac:dyDescent="0.25">
      <c r="A1900" s="11" t="s">
        <v>1215</v>
      </c>
      <c r="B1900" s="10" t="s">
        <v>2410</v>
      </c>
      <c r="C1900" s="10" t="s">
        <v>1361</v>
      </c>
      <c r="D1900" s="10"/>
      <c r="E1900" s="10" t="s">
        <v>1070</v>
      </c>
      <c r="F1900" s="10" t="s">
        <v>1741</v>
      </c>
      <c r="G1900" s="10">
        <v>228919806.69999999</v>
      </c>
      <c r="H1900" s="10">
        <v>0</v>
      </c>
      <c r="I1900" s="10">
        <v>0</v>
      </c>
      <c r="J1900" s="10">
        <v>0</v>
      </c>
      <c r="K1900" s="10">
        <f t="shared" si="245"/>
        <v>228919806.69999999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f t="shared" si="239"/>
        <v>228919806.69999999</v>
      </c>
      <c r="W1900" s="29">
        <v>228919806.69999999</v>
      </c>
      <c r="X1900" s="29">
        <f t="shared" si="240"/>
        <v>0</v>
      </c>
      <c r="Y1900" s="29">
        <f t="shared" si="241"/>
        <v>0</v>
      </c>
      <c r="Z1900" s="29">
        <f t="shared" si="242"/>
        <v>228919806.69999999</v>
      </c>
      <c r="AA1900" s="27">
        <v>109872815</v>
      </c>
      <c r="AB1900" s="29">
        <f t="shared" si="243"/>
        <v>119046991.69999999</v>
      </c>
      <c r="AC1900" s="28">
        <v>0</v>
      </c>
      <c r="AD1900" s="28">
        <v>0</v>
      </c>
      <c r="AE1900" s="28"/>
      <c r="AF1900" s="27">
        <v>0</v>
      </c>
      <c r="AG1900" s="27">
        <f t="shared" si="246"/>
        <v>0</v>
      </c>
      <c r="AH1900" s="27">
        <v>10836</v>
      </c>
      <c r="AI1900" s="29">
        <f t="shared" si="244"/>
        <v>119057827.69999999</v>
      </c>
    </row>
    <row r="1901" spans="1:35" ht="30" x14ac:dyDescent="0.25">
      <c r="A1901" s="11" t="s">
        <v>1215</v>
      </c>
      <c r="B1901" s="10" t="s">
        <v>2410</v>
      </c>
      <c r="C1901" s="10" t="s">
        <v>1361</v>
      </c>
      <c r="D1901" s="10"/>
      <c r="E1901" s="10" t="s">
        <v>1071</v>
      </c>
      <c r="F1901" s="10" t="s">
        <v>1986</v>
      </c>
      <c r="G1901" s="10">
        <v>102847698.68000001</v>
      </c>
      <c r="H1901" s="10">
        <v>0</v>
      </c>
      <c r="I1901" s="10">
        <v>0</v>
      </c>
      <c r="J1901" s="10">
        <v>0</v>
      </c>
      <c r="K1901" s="10">
        <f t="shared" si="245"/>
        <v>102847698.68000001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f t="shared" si="239"/>
        <v>102847698.68000001</v>
      </c>
      <c r="W1901" s="29">
        <v>102847698.68000001</v>
      </c>
      <c r="X1901" s="29">
        <f t="shared" si="240"/>
        <v>0</v>
      </c>
      <c r="Y1901" s="29">
        <f t="shared" si="241"/>
        <v>0</v>
      </c>
      <c r="Z1901" s="29">
        <f t="shared" si="242"/>
        <v>102847698.68000001</v>
      </c>
      <c r="AA1901" s="27">
        <v>0</v>
      </c>
      <c r="AB1901" s="29">
        <f t="shared" si="243"/>
        <v>102847698.68000001</v>
      </c>
      <c r="AC1901" s="28">
        <v>0</v>
      </c>
      <c r="AD1901" s="28">
        <v>0</v>
      </c>
      <c r="AE1901" s="28"/>
      <c r="AF1901" s="27">
        <v>0</v>
      </c>
      <c r="AG1901" s="27">
        <f t="shared" si="246"/>
        <v>0</v>
      </c>
      <c r="AH1901" s="27">
        <v>8193</v>
      </c>
      <c r="AI1901" s="29">
        <f t="shared" si="244"/>
        <v>102855891.68000001</v>
      </c>
    </row>
    <row r="1902" spans="1:35" ht="30" x14ac:dyDescent="0.25">
      <c r="A1902" s="11" t="s">
        <v>1215</v>
      </c>
      <c r="B1902" s="10" t="s">
        <v>2410</v>
      </c>
      <c r="C1902" s="10" t="s">
        <v>1361</v>
      </c>
      <c r="D1902" s="10"/>
      <c r="E1902" s="10" t="s">
        <v>1072</v>
      </c>
      <c r="F1902" s="10" t="s">
        <v>1987</v>
      </c>
      <c r="G1902" s="10">
        <v>101243543.7</v>
      </c>
      <c r="H1902" s="10">
        <v>0</v>
      </c>
      <c r="I1902" s="10">
        <v>0</v>
      </c>
      <c r="J1902" s="10">
        <v>0</v>
      </c>
      <c r="K1902" s="10">
        <f t="shared" si="245"/>
        <v>101243543.7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f t="shared" si="239"/>
        <v>101243543.7</v>
      </c>
      <c r="W1902" s="29">
        <v>101243543.7</v>
      </c>
      <c r="X1902" s="29">
        <f t="shared" si="240"/>
        <v>0</v>
      </c>
      <c r="Y1902" s="29">
        <f t="shared" si="241"/>
        <v>0</v>
      </c>
      <c r="Z1902" s="29">
        <f t="shared" si="242"/>
        <v>101243543.7</v>
      </c>
      <c r="AA1902" s="27">
        <v>0</v>
      </c>
      <c r="AB1902" s="29">
        <f t="shared" si="243"/>
        <v>101243543.7</v>
      </c>
      <c r="AC1902" s="28">
        <v>0</v>
      </c>
      <c r="AD1902" s="28">
        <v>0</v>
      </c>
      <c r="AE1902" s="28"/>
      <c r="AF1902" s="27">
        <v>0</v>
      </c>
      <c r="AG1902" s="27">
        <f t="shared" si="246"/>
        <v>0</v>
      </c>
      <c r="AH1902" s="27">
        <v>8322</v>
      </c>
      <c r="AI1902" s="29">
        <f t="shared" si="244"/>
        <v>101251865.7</v>
      </c>
    </row>
    <row r="1903" spans="1:35" ht="30" x14ac:dyDescent="0.25">
      <c r="A1903" s="11" t="s">
        <v>1215</v>
      </c>
      <c r="B1903" s="10" t="s">
        <v>2410</v>
      </c>
      <c r="C1903" s="10" t="s">
        <v>1361</v>
      </c>
      <c r="D1903" s="10"/>
      <c r="E1903" s="10" t="s">
        <v>553</v>
      </c>
      <c r="F1903" s="10" t="s">
        <v>1988</v>
      </c>
      <c r="G1903" s="10">
        <v>174624701.96000001</v>
      </c>
      <c r="H1903" s="10">
        <v>0</v>
      </c>
      <c r="I1903" s="10">
        <v>0</v>
      </c>
      <c r="J1903" s="10">
        <v>0</v>
      </c>
      <c r="K1903" s="10">
        <f t="shared" si="245"/>
        <v>174624701.96000001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f t="shared" si="239"/>
        <v>174624701.96000001</v>
      </c>
      <c r="W1903" s="29">
        <v>174624701.96000001</v>
      </c>
      <c r="X1903" s="29">
        <f t="shared" si="240"/>
        <v>0</v>
      </c>
      <c r="Y1903" s="29">
        <f t="shared" si="241"/>
        <v>0</v>
      </c>
      <c r="Z1903" s="29">
        <f t="shared" si="242"/>
        <v>174624701.96000001</v>
      </c>
      <c r="AA1903" s="27">
        <v>0</v>
      </c>
      <c r="AB1903" s="29">
        <f t="shared" si="243"/>
        <v>174624701.96000001</v>
      </c>
      <c r="AC1903" s="28">
        <v>0</v>
      </c>
      <c r="AD1903" s="28">
        <v>0</v>
      </c>
      <c r="AE1903" s="28"/>
      <c r="AF1903" s="27">
        <v>0</v>
      </c>
      <c r="AG1903" s="27">
        <f t="shared" si="246"/>
        <v>0</v>
      </c>
      <c r="AH1903" s="27">
        <v>13752</v>
      </c>
      <c r="AI1903" s="29">
        <f t="shared" si="244"/>
        <v>174638453.96000001</v>
      </c>
    </row>
    <row r="1904" spans="1:35" ht="30" x14ac:dyDescent="0.25">
      <c r="A1904" s="11" t="s">
        <v>1215</v>
      </c>
      <c r="B1904" s="10" t="s">
        <v>2410</v>
      </c>
      <c r="C1904" s="10" t="s">
        <v>1361</v>
      </c>
      <c r="D1904" s="10"/>
      <c r="E1904" s="10" t="s">
        <v>554</v>
      </c>
      <c r="F1904" s="10" t="s">
        <v>1989</v>
      </c>
      <c r="G1904" s="10">
        <v>722883914.50999999</v>
      </c>
      <c r="H1904" s="10">
        <v>0</v>
      </c>
      <c r="I1904" s="10">
        <v>0</v>
      </c>
      <c r="J1904" s="10">
        <v>0</v>
      </c>
      <c r="K1904" s="10">
        <f t="shared" si="245"/>
        <v>722883914.50999999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f t="shared" si="239"/>
        <v>722883914.50999999</v>
      </c>
      <c r="W1904" s="29">
        <v>722883914.50999999</v>
      </c>
      <c r="X1904" s="29">
        <f t="shared" si="240"/>
        <v>0</v>
      </c>
      <c r="Y1904" s="29">
        <f t="shared" si="241"/>
        <v>0</v>
      </c>
      <c r="Z1904" s="29">
        <f t="shared" si="242"/>
        <v>722883914.50999999</v>
      </c>
      <c r="AA1904" s="27">
        <v>0</v>
      </c>
      <c r="AB1904" s="29">
        <f t="shared" si="243"/>
        <v>722883914.50999999</v>
      </c>
      <c r="AC1904" s="28">
        <v>0</v>
      </c>
      <c r="AD1904" s="28">
        <v>0</v>
      </c>
      <c r="AE1904" s="28"/>
      <c r="AF1904" s="27">
        <v>0</v>
      </c>
      <c r="AG1904" s="27">
        <f t="shared" si="246"/>
        <v>0</v>
      </c>
      <c r="AH1904" s="27">
        <v>55267</v>
      </c>
      <c r="AI1904" s="29">
        <f t="shared" si="244"/>
        <v>722939181.50999999</v>
      </c>
    </row>
    <row r="1905" spans="1:35" ht="30" x14ac:dyDescent="0.25">
      <c r="A1905" s="11" t="s">
        <v>1215</v>
      </c>
      <c r="B1905" s="10" t="s">
        <v>2410</v>
      </c>
      <c r="C1905" s="10" t="s">
        <v>1361</v>
      </c>
      <c r="D1905" s="10"/>
      <c r="E1905" s="10" t="s">
        <v>1073</v>
      </c>
      <c r="F1905" s="10" t="s">
        <v>1489</v>
      </c>
      <c r="G1905" s="10">
        <v>103810738.88</v>
      </c>
      <c r="H1905" s="10">
        <v>0</v>
      </c>
      <c r="I1905" s="10">
        <v>0</v>
      </c>
      <c r="J1905" s="10">
        <v>0</v>
      </c>
      <c r="K1905" s="10">
        <f t="shared" si="245"/>
        <v>103810738.88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f t="shared" si="239"/>
        <v>103810738.88</v>
      </c>
      <c r="W1905" s="29">
        <v>103810738.88</v>
      </c>
      <c r="X1905" s="29">
        <f t="shared" si="240"/>
        <v>0</v>
      </c>
      <c r="Y1905" s="29">
        <f t="shared" si="241"/>
        <v>0</v>
      </c>
      <c r="Z1905" s="29">
        <f t="shared" si="242"/>
        <v>103810738.88</v>
      </c>
      <c r="AA1905" s="27">
        <v>49181402</v>
      </c>
      <c r="AB1905" s="29">
        <f t="shared" si="243"/>
        <v>54629336.879999995</v>
      </c>
      <c r="AC1905" s="28">
        <v>0</v>
      </c>
      <c r="AD1905" s="28">
        <v>0</v>
      </c>
      <c r="AE1905" s="28"/>
      <c r="AF1905" s="27">
        <v>0</v>
      </c>
      <c r="AG1905" s="27">
        <f t="shared" si="246"/>
        <v>0</v>
      </c>
      <c r="AH1905" s="27">
        <v>8354</v>
      </c>
      <c r="AI1905" s="29">
        <f t="shared" si="244"/>
        <v>54637690.879999995</v>
      </c>
    </row>
    <row r="1906" spans="1:35" ht="30" x14ac:dyDescent="0.25">
      <c r="A1906" s="11" t="s">
        <v>1215</v>
      </c>
      <c r="B1906" s="10" t="s">
        <v>2410</v>
      </c>
      <c r="C1906" s="10" t="s">
        <v>1361</v>
      </c>
      <c r="D1906" s="10"/>
      <c r="E1906" s="10" t="s">
        <v>555</v>
      </c>
      <c r="F1906" s="10" t="s">
        <v>1990</v>
      </c>
      <c r="G1906" s="10">
        <v>257834495.69999999</v>
      </c>
      <c r="H1906" s="10">
        <v>0</v>
      </c>
      <c r="I1906" s="10">
        <v>0</v>
      </c>
      <c r="J1906" s="10">
        <v>0</v>
      </c>
      <c r="K1906" s="10">
        <f t="shared" si="245"/>
        <v>257834495.69999999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f t="shared" si="239"/>
        <v>257834495.69999999</v>
      </c>
      <c r="W1906" s="29">
        <v>257834495.69999999</v>
      </c>
      <c r="X1906" s="29">
        <f t="shared" si="240"/>
        <v>0</v>
      </c>
      <c r="Y1906" s="29">
        <f t="shared" si="241"/>
        <v>0</v>
      </c>
      <c r="Z1906" s="29">
        <f t="shared" si="242"/>
        <v>257834495.69999999</v>
      </c>
      <c r="AA1906" s="27">
        <v>229470346</v>
      </c>
      <c r="AB1906" s="29">
        <f t="shared" si="243"/>
        <v>28364149.699999988</v>
      </c>
      <c r="AC1906" s="28">
        <v>0</v>
      </c>
      <c r="AD1906" s="28">
        <v>0</v>
      </c>
      <c r="AE1906" s="28"/>
      <c r="AF1906" s="27">
        <v>0</v>
      </c>
      <c r="AG1906" s="27">
        <f t="shared" si="246"/>
        <v>0</v>
      </c>
      <c r="AH1906" s="27">
        <v>16317</v>
      </c>
      <c r="AI1906" s="29">
        <f t="shared" si="244"/>
        <v>28380466.699999988</v>
      </c>
    </row>
    <row r="1907" spans="1:35" ht="30" x14ac:dyDescent="0.25">
      <c r="A1907" s="11" t="s">
        <v>1215</v>
      </c>
      <c r="B1907" s="10" t="s">
        <v>2410</v>
      </c>
      <c r="C1907" s="10" t="s">
        <v>1361</v>
      </c>
      <c r="D1907" s="10"/>
      <c r="E1907" s="10" t="s">
        <v>1074</v>
      </c>
      <c r="F1907" s="10" t="s">
        <v>1991</v>
      </c>
      <c r="G1907" s="10">
        <v>118506718.28</v>
      </c>
      <c r="H1907" s="10">
        <v>0</v>
      </c>
      <c r="I1907" s="10">
        <v>0</v>
      </c>
      <c r="J1907" s="10">
        <v>0</v>
      </c>
      <c r="K1907" s="10">
        <f t="shared" si="245"/>
        <v>118506718.28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f t="shared" si="239"/>
        <v>118506718.28</v>
      </c>
      <c r="W1907" s="29">
        <v>118506718.28</v>
      </c>
      <c r="X1907" s="29">
        <f t="shared" si="240"/>
        <v>0</v>
      </c>
      <c r="Y1907" s="29">
        <f t="shared" si="241"/>
        <v>0</v>
      </c>
      <c r="Z1907" s="29">
        <f t="shared" si="242"/>
        <v>118506718.28</v>
      </c>
      <c r="AA1907" s="27">
        <v>67442460</v>
      </c>
      <c r="AB1907" s="29">
        <f t="shared" si="243"/>
        <v>51064258.280000001</v>
      </c>
      <c r="AC1907" s="28">
        <v>0</v>
      </c>
      <c r="AD1907" s="28">
        <v>0</v>
      </c>
      <c r="AE1907" s="28"/>
      <c r="AF1907" s="27">
        <v>0</v>
      </c>
      <c r="AG1907" s="27">
        <f t="shared" si="246"/>
        <v>0</v>
      </c>
      <c r="AH1907" s="27">
        <v>9168</v>
      </c>
      <c r="AI1907" s="29">
        <f t="shared" si="244"/>
        <v>51073426.280000001</v>
      </c>
    </row>
    <row r="1908" spans="1:35" ht="30" x14ac:dyDescent="0.25">
      <c r="A1908" s="11" t="s">
        <v>1215</v>
      </c>
      <c r="B1908" s="10" t="s">
        <v>2410</v>
      </c>
      <c r="C1908" s="10" t="s">
        <v>1361</v>
      </c>
      <c r="D1908" s="10"/>
      <c r="E1908" s="10" t="s">
        <v>556</v>
      </c>
      <c r="F1908" s="10" t="s">
        <v>1992</v>
      </c>
      <c r="G1908" s="10">
        <v>146834515.08000001</v>
      </c>
      <c r="H1908" s="10">
        <v>0</v>
      </c>
      <c r="I1908" s="10">
        <v>0</v>
      </c>
      <c r="J1908" s="10">
        <v>0</v>
      </c>
      <c r="K1908" s="10">
        <f t="shared" si="245"/>
        <v>146834515.08000001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f t="shared" si="239"/>
        <v>146834515.08000001</v>
      </c>
      <c r="W1908" s="29">
        <v>146834515.08000001</v>
      </c>
      <c r="X1908" s="29">
        <f t="shared" si="240"/>
        <v>0</v>
      </c>
      <c r="Y1908" s="29">
        <f t="shared" si="241"/>
        <v>0</v>
      </c>
      <c r="Z1908" s="29">
        <f t="shared" si="242"/>
        <v>146834515.08000001</v>
      </c>
      <c r="AA1908" s="27">
        <v>55050650</v>
      </c>
      <c r="AB1908" s="29">
        <f t="shared" si="243"/>
        <v>91783865.080000013</v>
      </c>
      <c r="AC1908" s="28">
        <v>0</v>
      </c>
      <c r="AD1908" s="28">
        <v>0</v>
      </c>
      <c r="AE1908" s="28"/>
      <c r="AF1908" s="27">
        <v>0</v>
      </c>
      <c r="AG1908" s="27">
        <f t="shared" si="246"/>
        <v>0</v>
      </c>
      <c r="AH1908" s="27">
        <v>11438</v>
      </c>
      <c r="AI1908" s="29">
        <f t="shared" si="244"/>
        <v>91795303.080000013</v>
      </c>
    </row>
    <row r="1909" spans="1:35" ht="30" x14ac:dyDescent="0.25">
      <c r="A1909" s="11" t="s">
        <v>1215</v>
      </c>
      <c r="B1909" s="10" t="s">
        <v>2410</v>
      </c>
      <c r="C1909" s="10" t="s">
        <v>1361</v>
      </c>
      <c r="D1909" s="10"/>
      <c r="E1909" s="10" t="s">
        <v>557</v>
      </c>
      <c r="F1909" s="10" t="s">
        <v>1993</v>
      </c>
      <c r="G1909" s="10">
        <v>130536061.53</v>
      </c>
      <c r="H1909" s="10">
        <v>0</v>
      </c>
      <c r="I1909" s="10">
        <v>0</v>
      </c>
      <c r="J1909" s="10">
        <v>0</v>
      </c>
      <c r="K1909" s="10">
        <f t="shared" si="245"/>
        <v>130536061.53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f t="shared" si="239"/>
        <v>130536061.53</v>
      </c>
      <c r="W1909" s="29">
        <v>130536061.53</v>
      </c>
      <c r="X1909" s="29">
        <f t="shared" si="240"/>
        <v>0</v>
      </c>
      <c r="Y1909" s="29">
        <f t="shared" si="241"/>
        <v>0</v>
      </c>
      <c r="Z1909" s="29">
        <f t="shared" si="242"/>
        <v>130536061.53</v>
      </c>
      <c r="AA1909" s="27">
        <v>0</v>
      </c>
      <c r="AB1909" s="29">
        <f t="shared" si="243"/>
        <v>130536061.53</v>
      </c>
      <c r="AC1909" s="28">
        <v>0</v>
      </c>
      <c r="AD1909" s="28">
        <v>0</v>
      </c>
      <c r="AE1909" s="28"/>
      <c r="AF1909" s="27">
        <v>0</v>
      </c>
      <c r="AG1909" s="27">
        <f t="shared" si="246"/>
        <v>0</v>
      </c>
      <c r="AH1909" s="27">
        <v>10739</v>
      </c>
      <c r="AI1909" s="29">
        <f t="shared" si="244"/>
        <v>130546800.53</v>
      </c>
    </row>
    <row r="1910" spans="1:35" ht="30" x14ac:dyDescent="0.25">
      <c r="A1910" s="11" t="s">
        <v>1215</v>
      </c>
      <c r="B1910" s="10" t="s">
        <v>2410</v>
      </c>
      <c r="C1910" s="10" t="s">
        <v>1361</v>
      </c>
      <c r="D1910" s="10"/>
      <c r="E1910" s="10" t="s">
        <v>1075</v>
      </c>
      <c r="F1910" s="10" t="s">
        <v>1448</v>
      </c>
      <c r="G1910" s="10">
        <v>191056343.81</v>
      </c>
      <c r="H1910" s="10">
        <v>0</v>
      </c>
      <c r="I1910" s="10">
        <v>0</v>
      </c>
      <c r="J1910" s="10">
        <v>0</v>
      </c>
      <c r="K1910" s="10">
        <f t="shared" si="245"/>
        <v>191056343.81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f t="shared" ref="V1910:V1973" si="247">+K1910+M1910+N1910+L1910+O1910+P1910+Q1910</f>
        <v>191056343.81</v>
      </c>
      <c r="W1910" s="29">
        <v>191056343.81</v>
      </c>
      <c r="X1910" s="29">
        <f t="shared" ref="X1910:X1973" si="248">+M1910+Q1910+S1910</f>
        <v>0</v>
      </c>
      <c r="Y1910" s="29">
        <f t="shared" ref="Y1910:Y1973" si="249">+H1910+I1910+J1910+N1910+O1910+P1910+R1910+U1910</f>
        <v>0</v>
      </c>
      <c r="Z1910" s="29">
        <f t="shared" ref="Z1910:Z1973" si="250">+W1910+X1910+Y1910</f>
        <v>191056343.81</v>
      </c>
      <c r="AA1910" s="27">
        <v>0</v>
      </c>
      <c r="AB1910" s="29">
        <f t="shared" ref="AB1910:AB1973" si="251">+Z1910-AA1910</f>
        <v>191056343.81</v>
      </c>
      <c r="AC1910" s="28">
        <v>0</v>
      </c>
      <c r="AD1910" s="28">
        <v>0</v>
      </c>
      <c r="AE1910" s="28"/>
      <c r="AF1910" s="27">
        <v>0</v>
      </c>
      <c r="AG1910" s="27">
        <f t="shared" si="246"/>
        <v>0</v>
      </c>
      <c r="AH1910" s="27">
        <v>15086</v>
      </c>
      <c r="AI1910" s="29">
        <f t="shared" ref="AI1910:AI1973" si="252">+AB1910+AG1910+AH1910</f>
        <v>191071429.81</v>
      </c>
    </row>
    <row r="1911" spans="1:35" ht="30" x14ac:dyDescent="0.25">
      <c r="A1911" s="11" t="s">
        <v>1215</v>
      </c>
      <c r="B1911" s="10" t="s">
        <v>2410</v>
      </c>
      <c r="C1911" s="10" t="s">
        <v>1361</v>
      </c>
      <c r="D1911" s="10"/>
      <c r="E1911" s="10" t="s">
        <v>558</v>
      </c>
      <c r="F1911" s="10" t="s">
        <v>1994</v>
      </c>
      <c r="G1911" s="10">
        <v>188852633.41</v>
      </c>
      <c r="H1911" s="10">
        <v>0</v>
      </c>
      <c r="I1911" s="10">
        <v>0</v>
      </c>
      <c r="J1911" s="10">
        <v>0</v>
      </c>
      <c r="K1911" s="10">
        <f t="shared" si="245"/>
        <v>188852633.41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f t="shared" si="247"/>
        <v>188852633.41</v>
      </c>
      <c r="W1911" s="29">
        <v>188852633.41</v>
      </c>
      <c r="X1911" s="29">
        <f t="shared" si="248"/>
        <v>0</v>
      </c>
      <c r="Y1911" s="29">
        <f t="shared" si="249"/>
        <v>0</v>
      </c>
      <c r="Z1911" s="29">
        <f t="shared" si="250"/>
        <v>188852633.41</v>
      </c>
      <c r="AA1911" s="27">
        <v>0</v>
      </c>
      <c r="AB1911" s="29">
        <f t="shared" si="251"/>
        <v>188852633.41</v>
      </c>
      <c r="AC1911" s="28">
        <v>0</v>
      </c>
      <c r="AD1911" s="28">
        <v>0</v>
      </c>
      <c r="AE1911" s="28"/>
      <c r="AF1911" s="27">
        <v>0</v>
      </c>
      <c r="AG1911" s="27">
        <f t="shared" si="246"/>
        <v>0</v>
      </c>
      <c r="AH1911" s="27">
        <v>14779</v>
      </c>
      <c r="AI1911" s="29">
        <f t="shared" si="252"/>
        <v>188867412.41</v>
      </c>
    </row>
    <row r="1912" spans="1:35" ht="30" x14ac:dyDescent="0.25">
      <c r="A1912" s="11" t="s">
        <v>1215</v>
      </c>
      <c r="B1912" s="10" t="s">
        <v>2410</v>
      </c>
      <c r="C1912" s="10" t="s">
        <v>1361</v>
      </c>
      <c r="D1912" s="10"/>
      <c r="E1912" s="10" t="s">
        <v>1076</v>
      </c>
      <c r="F1912" s="10" t="s">
        <v>1995</v>
      </c>
      <c r="G1912" s="10">
        <v>399459157.5</v>
      </c>
      <c r="H1912" s="10">
        <v>0</v>
      </c>
      <c r="I1912" s="10">
        <v>0</v>
      </c>
      <c r="J1912" s="10">
        <v>0</v>
      </c>
      <c r="K1912" s="10">
        <f t="shared" si="245"/>
        <v>399459157.5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f t="shared" si="247"/>
        <v>399459157.5</v>
      </c>
      <c r="W1912" s="29">
        <v>399459157.5</v>
      </c>
      <c r="X1912" s="29">
        <f t="shared" si="248"/>
        <v>0</v>
      </c>
      <c r="Y1912" s="29">
        <f t="shared" si="249"/>
        <v>0</v>
      </c>
      <c r="Z1912" s="29">
        <f t="shared" si="250"/>
        <v>399459157.5</v>
      </c>
      <c r="AA1912" s="27">
        <v>0</v>
      </c>
      <c r="AB1912" s="29">
        <f t="shared" si="251"/>
        <v>399459157.5</v>
      </c>
      <c r="AC1912" s="28">
        <v>0</v>
      </c>
      <c r="AD1912" s="28">
        <v>0</v>
      </c>
      <c r="AE1912" s="28"/>
      <c r="AF1912" s="27">
        <v>0</v>
      </c>
      <c r="AG1912" s="27">
        <f t="shared" si="246"/>
        <v>0</v>
      </c>
      <c r="AH1912" s="27">
        <v>18458</v>
      </c>
      <c r="AI1912" s="29">
        <f t="shared" si="252"/>
        <v>399477615.5</v>
      </c>
    </row>
    <row r="1913" spans="1:35" ht="30" x14ac:dyDescent="0.25">
      <c r="A1913" s="11" t="s">
        <v>1215</v>
      </c>
      <c r="B1913" s="10" t="s">
        <v>2410</v>
      </c>
      <c r="C1913" s="10" t="s">
        <v>1361</v>
      </c>
      <c r="D1913" s="10"/>
      <c r="E1913" s="10" t="s">
        <v>559</v>
      </c>
      <c r="F1913" s="10" t="s">
        <v>1996</v>
      </c>
      <c r="G1913" s="10">
        <v>169289189.19999999</v>
      </c>
      <c r="H1913" s="10">
        <v>0</v>
      </c>
      <c r="I1913" s="10">
        <v>0</v>
      </c>
      <c r="J1913" s="10">
        <v>0</v>
      </c>
      <c r="K1913" s="10">
        <f t="shared" si="245"/>
        <v>169289189.19999999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f t="shared" si="247"/>
        <v>169289189.19999999</v>
      </c>
      <c r="W1913" s="29">
        <v>169289189.19999999</v>
      </c>
      <c r="X1913" s="29">
        <f t="shared" si="248"/>
        <v>0</v>
      </c>
      <c r="Y1913" s="29">
        <f t="shared" si="249"/>
        <v>0</v>
      </c>
      <c r="Z1913" s="29">
        <f t="shared" si="250"/>
        <v>169289189.19999999</v>
      </c>
      <c r="AA1913" s="27">
        <v>0</v>
      </c>
      <c r="AB1913" s="29">
        <f t="shared" si="251"/>
        <v>169289189.19999999</v>
      </c>
      <c r="AC1913" s="28">
        <v>0</v>
      </c>
      <c r="AD1913" s="28">
        <v>0</v>
      </c>
      <c r="AE1913" s="28"/>
      <c r="AF1913" s="27">
        <v>0</v>
      </c>
      <c r="AG1913" s="27">
        <f t="shared" si="246"/>
        <v>0</v>
      </c>
      <c r="AH1913" s="27">
        <v>10401</v>
      </c>
      <c r="AI1913" s="29">
        <f t="shared" si="252"/>
        <v>169299590.19999999</v>
      </c>
    </row>
    <row r="1914" spans="1:35" ht="30" x14ac:dyDescent="0.25">
      <c r="A1914" s="11" t="s">
        <v>1215</v>
      </c>
      <c r="B1914" s="10" t="s">
        <v>2410</v>
      </c>
      <c r="C1914" s="10" t="s">
        <v>1361</v>
      </c>
      <c r="D1914" s="10"/>
      <c r="E1914" s="10" t="s">
        <v>1077</v>
      </c>
      <c r="F1914" s="10" t="s">
        <v>1997</v>
      </c>
      <c r="G1914" s="10">
        <v>184698838.18000001</v>
      </c>
      <c r="H1914" s="10">
        <v>0</v>
      </c>
      <c r="I1914" s="10">
        <v>0</v>
      </c>
      <c r="J1914" s="10">
        <v>0</v>
      </c>
      <c r="K1914" s="10">
        <f t="shared" si="245"/>
        <v>184698838.18000001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f t="shared" si="247"/>
        <v>184698838.18000001</v>
      </c>
      <c r="W1914" s="29">
        <v>184698838.18000001</v>
      </c>
      <c r="X1914" s="29">
        <f t="shared" si="248"/>
        <v>0</v>
      </c>
      <c r="Y1914" s="29">
        <f t="shared" si="249"/>
        <v>0</v>
      </c>
      <c r="Z1914" s="29">
        <f t="shared" si="250"/>
        <v>184698838.18000001</v>
      </c>
      <c r="AA1914" s="27">
        <v>0</v>
      </c>
      <c r="AB1914" s="29">
        <f t="shared" si="251"/>
        <v>184698838.18000001</v>
      </c>
      <c r="AC1914" s="28">
        <v>0</v>
      </c>
      <c r="AD1914" s="28">
        <v>0</v>
      </c>
      <c r="AE1914" s="28"/>
      <c r="AF1914" s="27">
        <v>0</v>
      </c>
      <c r="AG1914" s="27">
        <f t="shared" si="246"/>
        <v>0</v>
      </c>
      <c r="AH1914" s="27">
        <v>14259</v>
      </c>
      <c r="AI1914" s="29">
        <f t="shared" si="252"/>
        <v>184713097.18000001</v>
      </c>
    </row>
    <row r="1915" spans="1:35" ht="30" x14ac:dyDescent="0.25">
      <c r="A1915" s="11" t="s">
        <v>1215</v>
      </c>
      <c r="B1915" s="10" t="s">
        <v>2410</v>
      </c>
      <c r="C1915" s="10" t="s">
        <v>1361</v>
      </c>
      <c r="D1915" s="10"/>
      <c r="E1915" s="10" t="s">
        <v>560</v>
      </c>
      <c r="F1915" s="10" t="s">
        <v>1998</v>
      </c>
      <c r="G1915" s="10">
        <v>439147912.08999997</v>
      </c>
      <c r="H1915" s="10">
        <v>0</v>
      </c>
      <c r="I1915" s="10">
        <v>0</v>
      </c>
      <c r="J1915" s="10">
        <v>0</v>
      </c>
      <c r="K1915" s="10">
        <f t="shared" si="245"/>
        <v>439147912.08999997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f t="shared" si="247"/>
        <v>439147912.08999997</v>
      </c>
      <c r="W1915" s="29">
        <v>439147912.08999997</v>
      </c>
      <c r="X1915" s="29">
        <f t="shared" si="248"/>
        <v>0</v>
      </c>
      <c r="Y1915" s="29">
        <f t="shared" si="249"/>
        <v>0</v>
      </c>
      <c r="Z1915" s="29">
        <f t="shared" si="250"/>
        <v>439147912.08999997</v>
      </c>
      <c r="AA1915" s="27">
        <v>0</v>
      </c>
      <c r="AB1915" s="29">
        <f t="shared" si="251"/>
        <v>439147912.08999997</v>
      </c>
      <c r="AC1915" s="28">
        <v>0</v>
      </c>
      <c r="AD1915" s="28">
        <v>0</v>
      </c>
      <c r="AE1915" s="28"/>
      <c r="AF1915" s="27">
        <v>0</v>
      </c>
      <c r="AG1915" s="27">
        <f t="shared" si="246"/>
        <v>0</v>
      </c>
      <c r="AH1915" s="27">
        <v>33610</v>
      </c>
      <c r="AI1915" s="29">
        <f t="shared" si="252"/>
        <v>439181522.08999997</v>
      </c>
    </row>
    <row r="1916" spans="1:35" ht="30" x14ac:dyDescent="0.25">
      <c r="A1916" s="11" t="s">
        <v>1215</v>
      </c>
      <c r="B1916" s="10" t="s">
        <v>2410</v>
      </c>
      <c r="C1916" s="10" t="s">
        <v>1361</v>
      </c>
      <c r="D1916" s="10"/>
      <c r="E1916" s="10" t="s">
        <v>1078</v>
      </c>
      <c r="F1916" s="10" t="s">
        <v>1999</v>
      </c>
      <c r="G1916" s="10">
        <v>130209109.63</v>
      </c>
      <c r="H1916" s="10">
        <v>0</v>
      </c>
      <c r="I1916" s="10">
        <v>0</v>
      </c>
      <c r="J1916" s="10">
        <v>0</v>
      </c>
      <c r="K1916" s="10">
        <f t="shared" si="245"/>
        <v>130209109.63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f t="shared" si="247"/>
        <v>130209109.63</v>
      </c>
      <c r="W1916" s="29">
        <v>130209109.63</v>
      </c>
      <c r="X1916" s="29">
        <f t="shared" si="248"/>
        <v>0</v>
      </c>
      <c r="Y1916" s="29">
        <f t="shared" si="249"/>
        <v>0</v>
      </c>
      <c r="Z1916" s="29">
        <f t="shared" si="250"/>
        <v>130209109.63</v>
      </c>
      <c r="AA1916" s="27">
        <v>0</v>
      </c>
      <c r="AB1916" s="29">
        <f t="shared" si="251"/>
        <v>130209109.63</v>
      </c>
      <c r="AC1916" s="28">
        <v>0</v>
      </c>
      <c r="AD1916" s="28">
        <v>0</v>
      </c>
      <c r="AE1916" s="28"/>
      <c r="AF1916" s="27">
        <v>0</v>
      </c>
      <c r="AG1916" s="27">
        <f t="shared" si="246"/>
        <v>0</v>
      </c>
      <c r="AH1916" s="27">
        <v>10059</v>
      </c>
      <c r="AI1916" s="29">
        <f t="shared" si="252"/>
        <v>130219168.63</v>
      </c>
    </row>
    <row r="1917" spans="1:35" ht="30" x14ac:dyDescent="0.25">
      <c r="A1917" s="11" t="s">
        <v>1215</v>
      </c>
      <c r="B1917" s="10" t="s">
        <v>2410</v>
      </c>
      <c r="C1917" s="10" t="s">
        <v>1361</v>
      </c>
      <c r="D1917" s="10"/>
      <c r="E1917" s="10" t="s">
        <v>1079</v>
      </c>
      <c r="F1917" s="10" t="s">
        <v>2000</v>
      </c>
      <c r="G1917" s="10">
        <v>180088192.78999999</v>
      </c>
      <c r="H1917" s="10">
        <v>0</v>
      </c>
      <c r="I1917" s="10">
        <v>0</v>
      </c>
      <c r="J1917" s="10">
        <v>0</v>
      </c>
      <c r="K1917" s="10">
        <f t="shared" si="245"/>
        <v>180088192.78999999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f t="shared" si="247"/>
        <v>180088192.78999999</v>
      </c>
      <c r="W1917" s="29">
        <v>180088192.78999999</v>
      </c>
      <c r="X1917" s="29">
        <f t="shared" si="248"/>
        <v>0</v>
      </c>
      <c r="Y1917" s="29">
        <f t="shared" si="249"/>
        <v>0</v>
      </c>
      <c r="Z1917" s="29">
        <f t="shared" si="250"/>
        <v>180088192.78999999</v>
      </c>
      <c r="AA1917" s="27">
        <v>0</v>
      </c>
      <c r="AB1917" s="29">
        <f t="shared" si="251"/>
        <v>180088192.78999999</v>
      </c>
      <c r="AC1917" s="28">
        <v>0</v>
      </c>
      <c r="AD1917" s="28">
        <v>0</v>
      </c>
      <c r="AE1917" s="28"/>
      <c r="AF1917" s="27">
        <v>0</v>
      </c>
      <c r="AG1917" s="27">
        <f t="shared" si="246"/>
        <v>0</v>
      </c>
      <c r="AH1917" s="27">
        <v>13879</v>
      </c>
      <c r="AI1917" s="29">
        <f t="shared" si="252"/>
        <v>180102071.78999999</v>
      </c>
    </row>
    <row r="1918" spans="1:35" ht="30" x14ac:dyDescent="0.25">
      <c r="A1918" s="11" t="s">
        <v>1215</v>
      </c>
      <c r="B1918" s="10" t="s">
        <v>2410</v>
      </c>
      <c r="C1918" s="10" t="s">
        <v>1361</v>
      </c>
      <c r="D1918" s="10"/>
      <c r="E1918" s="10" t="s">
        <v>1080</v>
      </c>
      <c r="F1918" s="10" t="s">
        <v>2001</v>
      </c>
      <c r="G1918" s="10">
        <v>225225495.16</v>
      </c>
      <c r="H1918" s="10">
        <v>0</v>
      </c>
      <c r="I1918" s="10">
        <v>0</v>
      </c>
      <c r="J1918" s="10">
        <v>0</v>
      </c>
      <c r="K1918" s="10">
        <f t="shared" si="245"/>
        <v>225225495.16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f t="shared" si="247"/>
        <v>225225495.16</v>
      </c>
      <c r="W1918" s="29">
        <v>225225495.16</v>
      </c>
      <c r="X1918" s="29">
        <f t="shared" si="248"/>
        <v>0</v>
      </c>
      <c r="Y1918" s="29">
        <f t="shared" si="249"/>
        <v>0</v>
      </c>
      <c r="Z1918" s="29">
        <f t="shared" si="250"/>
        <v>225225495.16</v>
      </c>
      <c r="AA1918" s="27">
        <v>0</v>
      </c>
      <c r="AB1918" s="29">
        <f t="shared" si="251"/>
        <v>225225495.16</v>
      </c>
      <c r="AC1918" s="28">
        <v>0</v>
      </c>
      <c r="AD1918" s="28">
        <v>0</v>
      </c>
      <c r="AE1918" s="28"/>
      <c r="AF1918" s="27">
        <v>0</v>
      </c>
      <c r="AG1918" s="27">
        <f t="shared" si="246"/>
        <v>0</v>
      </c>
      <c r="AH1918" s="27">
        <v>17180</v>
      </c>
      <c r="AI1918" s="29">
        <f t="shared" si="252"/>
        <v>225242675.16</v>
      </c>
    </row>
    <row r="1919" spans="1:35" ht="30" x14ac:dyDescent="0.25">
      <c r="A1919" s="11" t="s">
        <v>1215</v>
      </c>
      <c r="B1919" s="10" t="s">
        <v>2410</v>
      </c>
      <c r="C1919" s="10" t="s">
        <v>1361</v>
      </c>
      <c r="D1919" s="10"/>
      <c r="E1919" s="10" t="s">
        <v>561</v>
      </c>
      <c r="F1919" s="10" t="s">
        <v>1656</v>
      </c>
      <c r="G1919" s="10">
        <v>166576441.47999999</v>
      </c>
      <c r="H1919" s="10">
        <v>0</v>
      </c>
      <c r="I1919" s="10">
        <v>0</v>
      </c>
      <c r="J1919" s="10">
        <v>0</v>
      </c>
      <c r="K1919" s="10">
        <f t="shared" ref="K1919:K1982" si="253">SUM(G1919:J1919)</f>
        <v>166576441.47999999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f t="shared" si="247"/>
        <v>166576441.47999999</v>
      </c>
      <c r="W1919" s="29">
        <v>166576441.47999999</v>
      </c>
      <c r="X1919" s="29">
        <f t="shared" si="248"/>
        <v>0</v>
      </c>
      <c r="Y1919" s="29">
        <f t="shared" si="249"/>
        <v>0</v>
      </c>
      <c r="Z1919" s="29">
        <f t="shared" si="250"/>
        <v>166576441.47999999</v>
      </c>
      <c r="AA1919" s="27">
        <v>0</v>
      </c>
      <c r="AB1919" s="29">
        <f t="shared" si="251"/>
        <v>166576441.47999999</v>
      </c>
      <c r="AC1919" s="28">
        <v>0</v>
      </c>
      <c r="AD1919" s="28">
        <v>0</v>
      </c>
      <c r="AE1919" s="28"/>
      <c r="AF1919" s="27">
        <v>0</v>
      </c>
      <c r="AG1919" s="27">
        <f t="shared" si="246"/>
        <v>0</v>
      </c>
      <c r="AH1919" s="27">
        <v>13036</v>
      </c>
      <c r="AI1919" s="29">
        <f t="shared" si="252"/>
        <v>166589477.47999999</v>
      </c>
    </row>
    <row r="1920" spans="1:35" ht="30" x14ac:dyDescent="0.25">
      <c r="A1920" s="11" t="s">
        <v>1215</v>
      </c>
      <c r="B1920" s="10" t="s">
        <v>2410</v>
      </c>
      <c r="C1920" s="10" t="s">
        <v>1361</v>
      </c>
      <c r="D1920" s="10"/>
      <c r="E1920" s="10" t="s">
        <v>562</v>
      </c>
      <c r="F1920" s="10" t="s">
        <v>2002</v>
      </c>
      <c r="G1920" s="10">
        <v>155178559.08000001</v>
      </c>
      <c r="H1920" s="10">
        <v>0</v>
      </c>
      <c r="I1920" s="10">
        <v>0</v>
      </c>
      <c r="J1920" s="10">
        <v>0</v>
      </c>
      <c r="K1920" s="10">
        <f t="shared" si="253"/>
        <v>155178559.08000001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f t="shared" si="247"/>
        <v>155178559.08000001</v>
      </c>
      <c r="W1920" s="29">
        <v>155178559.08000001</v>
      </c>
      <c r="X1920" s="29">
        <f t="shared" si="248"/>
        <v>0</v>
      </c>
      <c r="Y1920" s="29">
        <f t="shared" si="249"/>
        <v>0</v>
      </c>
      <c r="Z1920" s="29">
        <f t="shared" si="250"/>
        <v>155178559.08000001</v>
      </c>
      <c r="AA1920" s="27">
        <v>0</v>
      </c>
      <c r="AB1920" s="29">
        <f t="shared" si="251"/>
        <v>155178559.08000001</v>
      </c>
      <c r="AC1920" s="28">
        <v>0</v>
      </c>
      <c r="AD1920" s="28">
        <v>0</v>
      </c>
      <c r="AE1920" s="28"/>
      <c r="AF1920" s="27">
        <v>0</v>
      </c>
      <c r="AG1920" s="27">
        <f t="shared" si="246"/>
        <v>0</v>
      </c>
      <c r="AH1920" s="27">
        <v>12270</v>
      </c>
      <c r="AI1920" s="29">
        <f t="shared" si="252"/>
        <v>155190829.08000001</v>
      </c>
    </row>
    <row r="1921" spans="1:35" ht="30" x14ac:dyDescent="0.25">
      <c r="A1921" s="11" t="s">
        <v>1215</v>
      </c>
      <c r="B1921" s="10" t="s">
        <v>2410</v>
      </c>
      <c r="C1921" s="10" t="s">
        <v>1361</v>
      </c>
      <c r="D1921" s="10"/>
      <c r="E1921" s="10" t="s">
        <v>1081</v>
      </c>
      <c r="F1921" s="10" t="s">
        <v>2003</v>
      </c>
      <c r="G1921" s="10">
        <v>170420871.09</v>
      </c>
      <c r="H1921" s="10">
        <v>0</v>
      </c>
      <c r="I1921" s="10">
        <v>0</v>
      </c>
      <c r="J1921" s="10">
        <v>0</v>
      </c>
      <c r="K1921" s="10">
        <f t="shared" si="253"/>
        <v>170420871.09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f t="shared" si="247"/>
        <v>170420871.09</v>
      </c>
      <c r="W1921" s="29">
        <v>170420871.09</v>
      </c>
      <c r="X1921" s="29">
        <f t="shared" si="248"/>
        <v>0</v>
      </c>
      <c r="Y1921" s="29">
        <f t="shared" si="249"/>
        <v>0</v>
      </c>
      <c r="Z1921" s="29">
        <f t="shared" si="250"/>
        <v>170420871.09</v>
      </c>
      <c r="AA1921" s="27">
        <v>0</v>
      </c>
      <c r="AB1921" s="29">
        <f t="shared" si="251"/>
        <v>170420871.09</v>
      </c>
      <c r="AC1921" s="28">
        <v>0</v>
      </c>
      <c r="AD1921" s="28">
        <v>0</v>
      </c>
      <c r="AE1921" s="28"/>
      <c r="AF1921" s="27">
        <v>0</v>
      </c>
      <c r="AG1921" s="27">
        <f t="shared" si="246"/>
        <v>0</v>
      </c>
      <c r="AH1921" s="27">
        <v>13452</v>
      </c>
      <c r="AI1921" s="29">
        <f t="shared" si="252"/>
        <v>170434323.09</v>
      </c>
    </row>
    <row r="1922" spans="1:35" ht="30" x14ac:dyDescent="0.25">
      <c r="A1922" s="11" t="s">
        <v>1215</v>
      </c>
      <c r="B1922" s="10" t="s">
        <v>2410</v>
      </c>
      <c r="C1922" s="10" t="s">
        <v>1361</v>
      </c>
      <c r="D1922" s="10"/>
      <c r="E1922" s="10" t="s">
        <v>1082</v>
      </c>
      <c r="F1922" s="10" t="s">
        <v>2004</v>
      </c>
      <c r="G1922" s="10">
        <v>137797644.87</v>
      </c>
      <c r="H1922" s="10">
        <v>0</v>
      </c>
      <c r="I1922" s="10">
        <v>0</v>
      </c>
      <c r="J1922" s="10">
        <v>0</v>
      </c>
      <c r="K1922" s="10">
        <f t="shared" si="253"/>
        <v>137797644.87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f t="shared" si="247"/>
        <v>137797644.87</v>
      </c>
      <c r="W1922" s="29">
        <v>137797644.87</v>
      </c>
      <c r="X1922" s="29">
        <f t="shared" si="248"/>
        <v>0</v>
      </c>
      <c r="Y1922" s="29">
        <f t="shared" si="249"/>
        <v>0</v>
      </c>
      <c r="Z1922" s="29">
        <f t="shared" si="250"/>
        <v>137797644.87</v>
      </c>
      <c r="AA1922" s="27">
        <v>0</v>
      </c>
      <c r="AB1922" s="29">
        <f t="shared" si="251"/>
        <v>137797644.87</v>
      </c>
      <c r="AC1922" s="28">
        <v>0</v>
      </c>
      <c r="AD1922" s="28">
        <v>0</v>
      </c>
      <c r="AE1922" s="28"/>
      <c r="AF1922" s="27">
        <v>0</v>
      </c>
      <c r="AG1922" s="27">
        <f t="shared" si="246"/>
        <v>0</v>
      </c>
      <c r="AH1922" s="27">
        <v>10902</v>
      </c>
      <c r="AI1922" s="29">
        <f t="shared" si="252"/>
        <v>137808546.87</v>
      </c>
    </row>
    <row r="1923" spans="1:35" ht="30" x14ac:dyDescent="0.25">
      <c r="A1923" s="11" t="s">
        <v>1215</v>
      </c>
      <c r="B1923" s="10" t="s">
        <v>2410</v>
      </c>
      <c r="C1923" s="10" t="s">
        <v>1361</v>
      </c>
      <c r="D1923" s="10"/>
      <c r="E1923" s="10" t="s">
        <v>1083</v>
      </c>
      <c r="F1923" s="10" t="s">
        <v>2005</v>
      </c>
      <c r="G1923" s="10">
        <v>121841883.54000001</v>
      </c>
      <c r="H1923" s="10">
        <v>0</v>
      </c>
      <c r="I1923" s="10">
        <v>0</v>
      </c>
      <c r="J1923" s="10">
        <v>0</v>
      </c>
      <c r="K1923" s="10">
        <f t="shared" si="253"/>
        <v>121841883.54000001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f t="shared" si="247"/>
        <v>121841883.54000001</v>
      </c>
      <c r="W1923" s="29">
        <v>121841883.54000001</v>
      </c>
      <c r="X1923" s="29">
        <f t="shared" si="248"/>
        <v>0</v>
      </c>
      <c r="Y1923" s="29">
        <f t="shared" si="249"/>
        <v>0</v>
      </c>
      <c r="Z1923" s="29">
        <f t="shared" si="250"/>
        <v>121841883.54000001</v>
      </c>
      <c r="AA1923" s="27">
        <v>0</v>
      </c>
      <c r="AB1923" s="29">
        <f t="shared" si="251"/>
        <v>121841883.54000001</v>
      </c>
      <c r="AC1923" s="28">
        <v>0</v>
      </c>
      <c r="AD1923" s="28">
        <v>0</v>
      </c>
      <c r="AE1923" s="28"/>
      <c r="AF1923" s="27">
        <v>0</v>
      </c>
      <c r="AG1923" s="27">
        <f t="shared" si="246"/>
        <v>0</v>
      </c>
      <c r="AH1923" s="27">
        <v>9594</v>
      </c>
      <c r="AI1923" s="29">
        <f t="shared" si="252"/>
        <v>121851477.54000001</v>
      </c>
    </row>
    <row r="1924" spans="1:35" ht="30" x14ac:dyDescent="0.25">
      <c r="A1924" s="11" t="s">
        <v>1215</v>
      </c>
      <c r="B1924" s="10" t="s">
        <v>2410</v>
      </c>
      <c r="C1924" s="10" t="s">
        <v>1361</v>
      </c>
      <c r="D1924" s="10"/>
      <c r="E1924" s="10" t="s">
        <v>563</v>
      </c>
      <c r="F1924" s="10" t="s">
        <v>2006</v>
      </c>
      <c r="G1924" s="10">
        <v>178158799.53999999</v>
      </c>
      <c r="H1924" s="10">
        <v>0</v>
      </c>
      <c r="I1924" s="10">
        <v>0</v>
      </c>
      <c r="J1924" s="10">
        <v>0</v>
      </c>
      <c r="K1924" s="10">
        <f t="shared" si="253"/>
        <v>178158799.53999999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f t="shared" si="247"/>
        <v>178158799.53999999</v>
      </c>
      <c r="W1924" s="29">
        <v>178158799.53999999</v>
      </c>
      <c r="X1924" s="29">
        <f t="shared" si="248"/>
        <v>0</v>
      </c>
      <c r="Y1924" s="29">
        <f t="shared" si="249"/>
        <v>0</v>
      </c>
      <c r="Z1924" s="29">
        <f t="shared" si="250"/>
        <v>178158799.53999999</v>
      </c>
      <c r="AA1924" s="27">
        <v>0</v>
      </c>
      <c r="AB1924" s="29">
        <f t="shared" si="251"/>
        <v>178158799.53999999</v>
      </c>
      <c r="AC1924" s="28">
        <v>0</v>
      </c>
      <c r="AD1924" s="28">
        <v>0</v>
      </c>
      <c r="AE1924" s="28"/>
      <c r="AF1924" s="27">
        <v>0</v>
      </c>
      <c r="AG1924" s="27">
        <f t="shared" si="246"/>
        <v>0</v>
      </c>
      <c r="AH1924" s="27">
        <v>13794</v>
      </c>
      <c r="AI1924" s="29">
        <f t="shared" si="252"/>
        <v>178172593.53999999</v>
      </c>
    </row>
    <row r="1925" spans="1:35" ht="30" x14ac:dyDescent="0.25">
      <c r="A1925" s="11" t="s">
        <v>1215</v>
      </c>
      <c r="B1925" s="10" t="s">
        <v>2410</v>
      </c>
      <c r="C1925" s="10" t="s">
        <v>1361</v>
      </c>
      <c r="D1925" s="10"/>
      <c r="E1925" s="10" t="s">
        <v>564</v>
      </c>
      <c r="F1925" s="10" t="s">
        <v>2007</v>
      </c>
      <c r="G1925" s="10">
        <v>120345767.8</v>
      </c>
      <c r="H1925" s="10">
        <v>0</v>
      </c>
      <c r="I1925" s="10">
        <v>0</v>
      </c>
      <c r="J1925" s="10">
        <v>0</v>
      </c>
      <c r="K1925" s="10">
        <f t="shared" si="253"/>
        <v>120345767.8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f t="shared" si="247"/>
        <v>120345767.8</v>
      </c>
      <c r="W1925" s="29">
        <v>120345767.8</v>
      </c>
      <c r="X1925" s="29">
        <f t="shared" si="248"/>
        <v>0</v>
      </c>
      <c r="Y1925" s="29">
        <f t="shared" si="249"/>
        <v>0</v>
      </c>
      <c r="Z1925" s="29">
        <f t="shared" si="250"/>
        <v>120345767.8</v>
      </c>
      <c r="AA1925" s="27">
        <v>0</v>
      </c>
      <c r="AB1925" s="29">
        <f t="shared" si="251"/>
        <v>120345767.8</v>
      </c>
      <c r="AC1925" s="28">
        <v>0</v>
      </c>
      <c r="AD1925" s="28">
        <v>0</v>
      </c>
      <c r="AE1925" s="28"/>
      <c r="AF1925" s="27">
        <v>0</v>
      </c>
      <c r="AG1925" s="27">
        <f t="shared" si="246"/>
        <v>0</v>
      </c>
      <c r="AH1925" s="27">
        <v>9424</v>
      </c>
      <c r="AI1925" s="29">
        <f t="shared" si="252"/>
        <v>120355191.8</v>
      </c>
    </row>
    <row r="1926" spans="1:35" ht="30" x14ac:dyDescent="0.25">
      <c r="A1926" s="11" t="s">
        <v>1215</v>
      </c>
      <c r="B1926" s="10" t="s">
        <v>2410</v>
      </c>
      <c r="C1926" s="10" t="s">
        <v>1361</v>
      </c>
      <c r="D1926" s="10"/>
      <c r="E1926" s="10" t="s">
        <v>565</v>
      </c>
      <c r="F1926" s="10" t="s">
        <v>2008</v>
      </c>
      <c r="G1926" s="10">
        <v>0</v>
      </c>
      <c r="H1926" s="10">
        <v>0</v>
      </c>
      <c r="I1926" s="10">
        <v>0</v>
      </c>
      <c r="J1926" s="10">
        <v>0</v>
      </c>
      <c r="K1926" s="10">
        <f t="shared" si="253"/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f t="shared" si="247"/>
        <v>0</v>
      </c>
      <c r="W1926" s="29">
        <v>0</v>
      </c>
      <c r="X1926" s="29">
        <f t="shared" si="248"/>
        <v>0</v>
      </c>
      <c r="Y1926" s="29">
        <f t="shared" si="249"/>
        <v>0</v>
      </c>
      <c r="Z1926" s="29">
        <f t="shared" si="250"/>
        <v>0</v>
      </c>
      <c r="AA1926" s="27">
        <v>0</v>
      </c>
      <c r="AB1926" s="29">
        <f t="shared" si="251"/>
        <v>0</v>
      </c>
      <c r="AC1926" s="28">
        <v>0</v>
      </c>
      <c r="AD1926" s="28">
        <v>0</v>
      </c>
      <c r="AE1926" s="28"/>
      <c r="AF1926" s="27">
        <v>0</v>
      </c>
      <c r="AG1926" s="27">
        <f t="shared" si="246"/>
        <v>0</v>
      </c>
      <c r="AH1926" s="27">
        <v>23216</v>
      </c>
      <c r="AI1926" s="29">
        <f t="shared" si="252"/>
        <v>23216</v>
      </c>
    </row>
    <row r="1927" spans="1:35" ht="30" x14ac:dyDescent="0.25">
      <c r="A1927" s="11" t="s">
        <v>1215</v>
      </c>
      <c r="B1927" s="10" t="s">
        <v>2410</v>
      </c>
      <c r="C1927" s="10" t="s">
        <v>1361</v>
      </c>
      <c r="D1927" s="10"/>
      <c r="E1927" s="10" t="s">
        <v>1084</v>
      </c>
      <c r="F1927" s="10" t="s">
        <v>2009</v>
      </c>
      <c r="G1927" s="10">
        <v>179028430.59999999</v>
      </c>
      <c r="H1927" s="10">
        <v>0</v>
      </c>
      <c r="I1927" s="10">
        <v>0</v>
      </c>
      <c r="J1927" s="10">
        <v>0</v>
      </c>
      <c r="K1927" s="10">
        <f t="shared" si="253"/>
        <v>179028430.59999999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f t="shared" si="247"/>
        <v>179028430.59999999</v>
      </c>
      <c r="W1927" s="29">
        <v>179028430.59999999</v>
      </c>
      <c r="X1927" s="29">
        <f t="shared" si="248"/>
        <v>0</v>
      </c>
      <c r="Y1927" s="29">
        <f t="shared" si="249"/>
        <v>0</v>
      </c>
      <c r="Z1927" s="29">
        <f t="shared" si="250"/>
        <v>179028430.59999999</v>
      </c>
      <c r="AA1927" s="27">
        <v>0</v>
      </c>
      <c r="AB1927" s="29">
        <f t="shared" si="251"/>
        <v>179028430.59999999</v>
      </c>
      <c r="AC1927" s="28">
        <v>0</v>
      </c>
      <c r="AD1927" s="28">
        <v>0</v>
      </c>
      <c r="AE1927" s="28"/>
      <c r="AF1927" s="27">
        <v>0</v>
      </c>
      <c r="AG1927" s="27">
        <f t="shared" si="246"/>
        <v>0</v>
      </c>
      <c r="AH1927" s="27">
        <v>11838</v>
      </c>
      <c r="AI1927" s="29">
        <f t="shared" si="252"/>
        <v>179040268.59999999</v>
      </c>
    </row>
    <row r="1928" spans="1:35" ht="30" x14ac:dyDescent="0.25">
      <c r="A1928" s="11" t="s">
        <v>1215</v>
      </c>
      <c r="B1928" s="10" t="s">
        <v>2410</v>
      </c>
      <c r="C1928" s="10" t="s">
        <v>1361</v>
      </c>
      <c r="D1928" s="10"/>
      <c r="E1928" s="10" t="s">
        <v>1085</v>
      </c>
      <c r="F1928" s="10" t="s">
        <v>2010</v>
      </c>
      <c r="G1928" s="10">
        <v>221050636.69</v>
      </c>
      <c r="H1928" s="10">
        <v>0</v>
      </c>
      <c r="I1928" s="10">
        <v>0</v>
      </c>
      <c r="J1928" s="10">
        <v>0</v>
      </c>
      <c r="K1928" s="10">
        <f t="shared" si="253"/>
        <v>221050636.69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f t="shared" si="247"/>
        <v>221050636.69</v>
      </c>
      <c r="W1928" s="29">
        <v>221050636.69</v>
      </c>
      <c r="X1928" s="29">
        <f t="shared" si="248"/>
        <v>0</v>
      </c>
      <c r="Y1928" s="29">
        <f t="shared" si="249"/>
        <v>0</v>
      </c>
      <c r="Z1928" s="29">
        <f t="shared" si="250"/>
        <v>221050636.69</v>
      </c>
      <c r="AA1928" s="27">
        <v>0</v>
      </c>
      <c r="AB1928" s="29">
        <f t="shared" si="251"/>
        <v>221050636.69</v>
      </c>
      <c r="AC1928" s="28">
        <v>0</v>
      </c>
      <c r="AD1928" s="28">
        <v>0</v>
      </c>
      <c r="AE1928" s="28"/>
      <c r="AF1928" s="27">
        <v>0</v>
      </c>
      <c r="AG1928" s="27">
        <f t="shared" si="246"/>
        <v>0</v>
      </c>
      <c r="AH1928" s="27">
        <v>17061</v>
      </c>
      <c r="AI1928" s="29">
        <f t="shared" si="252"/>
        <v>221067697.69</v>
      </c>
    </row>
    <row r="1929" spans="1:35" ht="30" x14ac:dyDescent="0.25">
      <c r="A1929" s="11" t="s">
        <v>1215</v>
      </c>
      <c r="B1929" s="10" t="s">
        <v>2410</v>
      </c>
      <c r="C1929" s="10" t="s">
        <v>1361</v>
      </c>
      <c r="D1929" s="10"/>
      <c r="E1929" s="10" t="s">
        <v>566</v>
      </c>
      <c r="F1929" s="10" t="s">
        <v>2011</v>
      </c>
      <c r="G1929" s="10">
        <v>135772584.65000001</v>
      </c>
      <c r="H1929" s="10">
        <v>0</v>
      </c>
      <c r="I1929" s="10">
        <v>0</v>
      </c>
      <c r="J1929" s="10">
        <v>0</v>
      </c>
      <c r="K1929" s="10">
        <f t="shared" si="253"/>
        <v>135772584.65000001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f t="shared" si="247"/>
        <v>135772584.65000001</v>
      </c>
      <c r="W1929" s="29">
        <v>135772584.65000001</v>
      </c>
      <c r="X1929" s="29">
        <f t="shared" si="248"/>
        <v>0</v>
      </c>
      <c r="Y1929" s="29">
        <f t="shared" si="249"/>
        <v>0</v>
      </c>
      <c r="Z1929" s="29">
        <f t="shared" si="250"/>
        <v>135772584.65000001</v>
      </c>
      <c r="AA1929" s="27">
        <v>0</v>
      </c>
      <c r="AB1929" s="29">
        <f t="shared" si="251"/>
        <v>135772584.65000001</v>
      </c>
      <c r="AC1929" s="28">
        <v>0</v>
      </c>
      <c r="AD1929" s="28">
        <v>0</v>
      </c>
      <c r="AE1929" s="28"/>
      <c r="AF1929" s="27">
        <v>0</v>
      </c>
      <c r="AG1929" s="27">
        <f t="shared" si="246"/>
        <v>0</v>
      </c>
      <c r="AH1929" s="27">
        <v>10399</v>
      </c>
      <c r="AI1929" s="29">
        <f t="shared" si="252"/>
        <v>135782983.65000001</v>
      </c>
    </row>
    <row r="1930" spans="1:35" ht="30" x14ac:dyDescent="0.25">
      <c r="A1930" s="11" t="s">
        <v>1215</v>
      </c>
      <c r="B1930" s="10" t="s">
        <v>2410</v>
      </c>
      <c r="C1930" s="10" t="s">
        <v>1361</v>
      </c>
      <c r="D1930" s="10"/>
      <c r="E1930" s="10" t="s">
        <v>1086</v>
      </c>
      <c r="F1930" s="10" t="s">
        <v>2012</v>
      </c>
      <c r="G1930" s="10">
        <v>348660956.37</v>
      </c>
      <c r="H1930" s="10">
        <v>0</v>
      </c>
      <c r="I1930" s="10">
        <v>0</v>
      </c>
      <c r="J1930" s="10">
        <v>0</v>
      </c>
      <c r="K1930" s="10">
        <f t="shared" si="253"/>
        <v>348660956.37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f t="shared" si="247"/>
        <v>348660956.37</v>
      </c>
      <c r="W1930" s="29">
        <v>348660956.37</v>
      </c>
      <c r="X1930" s="29">
        <f t="shared" si="248"/>
        <v>0</v>
      </c>
      <c r="Y1930" s="29">
        <f t="shared" si="249"/>
        <v>0</v>
      </c>
      <c r="Z1930" s="29">
        <f t="shared" si="250"/>
        <v>348660956.37</v>
      </c>
      <c r="AA1930" s="27">
        <v>0</v>
      </c>
      <c r="AB1930" s="29">
        <f t="shared" si="251"/>
        <v>348660956.37</v>
      </c>
      <c r="AC1930" s="28">
        <v>0</v>
      </c>
      <c r="AD1930" s="28">
        <v>0</v>
      </c>
      <c r="AE1930" s="28"/>
      <c r="AF1930" s="27">
        <v>0</v>
      </c>
      <c r="AG1930" s="27">
        <f t="shared" ref="AG1930:AG1993" si="254">SUM(AC1930:AF1930)</f>
        <v>0</v>
      </c>
      <c r="AH1930" s="27">
        <v>26593</v>
      </c>
      <c r="AI1930" s="29">
        <f t="shared" si="252"/>
        <v>348687549.37</v>
      </c>
    </row>
    <row r="1931" spans="1:35" ht="30" x14ac:dyDescent="0.25">
      <c r="A1931" s="11" t="s">
        <v>1215</v>
      </c>
      <c r="B1931" s="10" t="s">
        <v>2410</v>
      </c>
      <c r="C1931" s="10" t="s">
        <v>1361</v>
      </c>
      <c r="D1931" s="10"/>
      <c r="E1931" s="10" t="s">
        <v>567</v>
      </c>
      <c r="F1931" s="10" t="s">
        <v>1354</v>
      </c>
      <c r="G1931" s="10">
        <v>249975395.99000001</v>
      </c>
      <c r="H1931" s="10">
        <v>0</v>
      </c>
      <c r="I1931" s="10">
        <v>0</v>
      </c>
      <c r="J1931" s="10">
        <v>0</v>
      </c>
      <c r="K1931" s="10">
        <f t="shared" si="253"/>
        <v>249975395.99000001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f t="shared" si="247"/>
        <v>249975395.99000001</v>
      </c>
      <c r="W1931" s="29">
        <v>249975395.99000001</v>
      </c>
      <c r="X1931" s="29">
        <f t="shared" si="248"/>
        <v>0</v>
      </c>
      <c r="Y1931" s="29">
        <f t="shared" si="249"/>
        <v>0</v>
      </c>
      <c r="Z1931" s="29">
        <f t="shared" si="250"/>
        <v>249975395.99000001</v>
      </c>
      <c r="AA1931" s="27">
        <v>0</v>
      </c>
      <c r="AB1931" s="29">
        <f t="shared" si="251"/>
        <v>249975395.99000001</v>
      </c>
      <c r="AC1931" s="28">
        <v>0</v>
      </c>
      <c r="AD1931" s="28">
        <v>0</v>
      </c>
      <c r="AE1931" s="28"/>
      <c r="AF1931" s="27">
        <v>0</v>
      </c>
      <c r="AG1931" s="27">
        <f t="shared" si="254"/>
        <v>0</v>
      </c>
      <c r="AH1931" s="27">
        <v>19788</v>
      </c>
      <c r="AI1931" s="29">
        <f t="shared" si="252"/>
        <v>249995183.99000001</v>
      </c>
    </row>
    <row r="1932" spans="1:35" ht="30" x14ac:dyDescent="0.25">
      <c r="A1932" s="11" t="s">
        <v>1215</v>
      </c>
      <c r="B1932" s="10" t="s">
        <v>2410</v>
      </c>
      <c r="C1932" s="10" t="s">
        <v>1361</v>
      </c>
      <c r="D1932" s="10"/>
      <c r="E1932" s="10" t="s">
        <v>1087</v>
      </c>
      <c r="F1932" s="10" t="s">
        <v>2013</v>
      </c>
      <c r="G1932" s="10">
        <v>194108101.21000001</v>
      </c>
      <c r="H1932" s="10">
        <v>0</v>
      </c>
      <c r="I1932" s="10">
        <v>0</v>
      </c>
      <c r="J1932" s="10">
        <v>0</v>
      </c>
      <c r="K1932" s="10">
        <f t="shared" si="253"/>
        <v>194108101.21000001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f t="shared" si="247"/>
        <v>194108101.21000001</v>
      </c>
      <c r="W1932" s="29">
        <v>194108101.21000001</v>
      </c>
      <c r="X1932" s="29">
        <f t="shared" si="248"/>
        <v>0</v>
      </c>
      <c r="Y1932" s="29">
        <f t="shared" si="249"/>
        <v>0</v>
      </c>
      <c r="Z1932" s="29">
        <f t="shared" si="250"/>
        <v>194108101.21000001</v>
      </c>
      <c r="AA1932" s="27">
        <v>0</v>
      </c>
      <c r="AB1932" s="29">
        <f t="shared" si="251"/>
        <v>194108101.21000001</v>
      </c>
      <c r="AC1932" s="28">
        <v>0</v>
      </c>
      <c r="AD1932" s="28">
        <v>0</v>
      </c>
      <c r="AE1932" s="28"/>
      <c r="AF1932" s="27">
        <v>0</v>
      </c>
      <c r="AG1932" s="27">
        <f t="shared" si="254"/>
        <v>0</v>
      </c>
      <c r="AH1932" s="27">
        <v>15062</v>
      </c>
      <c r="AI1932" s="29">
        <f t="shared" si="252"/>
        <v>194123163.21000001</v>
      </c>
    </row>
    <row r="1933" spans="1:35" ht="30" x14ac:dyDescent="0.25">
      <c r="A1933" s="11" t="s">
        <v>1215</v>
      </c>
      <c r="B1933" s="10" t="s">
        <v>2410</v>
      </c>
      <c r="C1933" s="10" t="s">
        <v>1361</v>
      </c>
      <c r="D1933" s="10"/>
      <c r="E1933" s="10" t="s">
        <v>1088</v>
      </c>
      <c r="F1933" s="10" t="s">
        <v>2014</v>
      </c>
      <c r="G1933" s="10">
        <v>132431734.8</v>
      </c>
      <c r="H1933" s="10">
        <v>0</v>
      </c>
      <c r="I1933" s="10">
        <v>0</v>
      </c>
      <c r="J1933" s="10">
        <v>0</v>
      </c>
      <c r="K1933" s="10">
        <f t="shared" si="253"/>
        <v>132431734.8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f t="shared" si="247"/>
        <v>132431734.8</v>
      </c>
      <c r="W1933" s="29">
        <v>132431734.8</v>
      </c>
      <c r="X1933" s="29">
        <f t="shared" si="248"/>
        <v>0</v>
      </c>
      <c r="Y1933" s="29">
        <f t="shared" si="249"/>
        <v>0</v>
      </c>
      <c r="Z1933" s="29">
        <f t="shared" si="250"/>
        <v>132431734.8</v>
      </c>
      <c r="AA1933" s="27">
        <v>0</v>
      </c>
      <c r="AB1933" s="29">
        <f t="shared" si="251"/>
        <v>132431734.8</v>
      </c>
      <c r="AC1933" s="28">
        <v>0</v>
      </c>
      <c r="AD1933" s="28">
        <v>0</v>
      </c>
      <c r="AE1933" s="28"/>
      <c r="AF1933" s="27">
        <v>0</v>
      </c>
      <c r="AG1933" s="27">
        <f t="shared" si="254"/>
        <v>0</v>
      </c>
      <c r="AH1933" s="27">
        <v>10538</v>
      </c>
      <c r="AI1933" s="29">
        <f t="shared" si="252"/>
        <v>132442272.8</v>
      </c>
    </row>
    <row r="1934" spans="1:35" ht="30" x14ac:dyDescent="0.25">
      <c r="A1934" s="11" t="s">
        <v>1215</v>
      </c>
      <c r="B1934" s="10" t="s">
        <v>2410</v>
      </c>
      <c r="C1934" s="10" t="s">
        <v>1361</v>
      </c>
      <c r="D1934" s="10"/>
      <c r="E1934" s="10" t="s">
        <v>568</v>
      </c>
      <c r="F1934" s="10" t="s">
        <v>2015</v>
      </c>
      <c r="G1934" s="10">
        <v>205863767.90000001</v>
      </c>
      <c r="H1934" s="10">
        <v>0</v>
      </c>
      <c r="I1934" s="10">
        <v>0</v>
      </c>
      <c r="J1934" s="10">
        <v>0</v>
      </c>
      <c r="K1934" s="10">
        <f t="shared" si="253"/>
        <v>205863767.90000001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f t="shared" si="247"/>
        <v>205863767.90000001</v>
      </c>
      <c r="W1934" s="29">
        <v>205863767.90000001</v>
      </c>
      <c r="X1934" s="29">
        <f t="shared" si="248"/>
        <v>0</v>
      </c>
      <c r="Y1934" s="29">
        <f t="shared" si="249"/>
        <v>0</v>
      </c>
      <c r="Z1934" s="29">
        <f t="shared" si="250"/>
        <v>205863767.90000001</v>
      </c>
      <c r="AA1934" s="27">
        <v>0</v>
      </c>
      <c r="AB1934" s="29">
        <f t="shared" si="251"/>
        <v>205863767.90000001</v>
      </c>
      <c r="AC1934" s="28">
        <v>0</v>
      </c>
      <c r="AD1934" s="28">
        <v>0</v>
      </c>
      <c r="AE1934" s="28"/>
      <c r="AF1934" s="27">
        <v>0</v>
      </c>
      <c r="AG1934" s="27">
        <f t="shared" si="254"/>
        <v>0</v>
      </c>
      <c r="AH1934" s="27">
        <v>13741</v>
      </c>
      <c r="AI1934" s="29">
        <f t="shared" si="252"/>
        <v>205877508.90000001</v>
      </c>
    </row>
    <row r="1935" spans="1:35" ht="30" x14ac:dyDescent="0.25">
      <c r="A1935" s="11" t="s">
        <v>1215</v>
      </c>
      <c r="B1935" s="10" t="s">
        <v>2410</v>
      </c>
      <c r="C1935" s="10" t="s">
        <v>1361</v>
      </c>
      <c r="D1935" s="10"/>
      <c r="E1935" s="10" t="s">
        <v>569</v>
      </c>
      <c r="F1935" s="10" t="s">
        <v>2016</v>
      </c>
      <c r="G1935" s="10">
        <v>571271223.74000001</v>
      </c>
      <c r="H1935" s="10">
        <v>0</v>
      </c>
      <c r="I1935" s="10">
        <v>0</v>
      </c>
      <c r="J1935" s="10">
        <v>0</v>
      </c>
      <c r="K1935" s="10">
        <f t="shared" si="253"/>
        <v>571271223.74000001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f t="shared" si="247"/>
        <v>571271223.74000001</v>
      </c>
      <c r="W1935" s="29">
        <v>571271223.74000001</v>
      </c>
      <c r="X1935" s="29">
        <f t="shared" si="248"/>
        <v>0</v>
      </c>
      <c r="Y1935" s="29">
        <f t="shared" si="249"/>
        <v>0</v>
      </c>
      <c r="Z1935" s="29">
        <f t="shared" si="250"/>
        <v>571271223.74000001</v>
      </c>
      <c r="AA1935" s="27">
        <v>0</v>
      </c>
      <c r="AB1935" s="29">
        <f t="shared" si="251"/>
        <v>571271223.74000001</v>
      </c>
      <c r="AC1935" s="28">
        <v>0</v>
      </c>
      <c r="AD1935" s="28">
        <v>0</v>
      </c>
      <c r="AE1935" s="28"/>
      <c r="AF1935" s="27">
        <v>0</v>
      </c>
      <c r="AG1935" s="27">
        <f t="shared" si="254"/>
        <v>0</v>
      </c>
      <c r="AH1935" s="27">
        <v>43581</v>
      </c>
      <c r="AI1935" s="29">
        <f t="shared" si="252"/>
        <v>571314804.74000001</v>
      </c>
    </row>
    <row r="1936" spans="1:35" ht="30" x14ac:dyDescent="0.25">
      <c r="A1936" s="11" t="s">
        <v>1215</v>
      </c>
      <c r="B1936" s="10" t="s">
        <v>2410</v>
      </c>
      <c r="C1936" s="10" t="s">
        <v>1361</v>
      </c>
      <c r="D1936" s="10"/>
      <c r="E1936" s="10" t="s">
        <v>570</v>
      </c>
      <c r="F1936" s="10" t="s">
        <v>2017</v>
      </c>
      <c r="G1936" s="10">
        <v>115801847.63</v>
      </c>
      <c r="H1936" s="10">
        <v>0</v>
      </c>
      <c r="I1936" s="10">
        <v>0</v>
      </c>
      <c r="J1936" s="10">
        <v>0</v>
      </c>
      <c r="K1936" s="10">
        <f t="shared" si="253"/>
        <v>115801847.63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f t="shared" si="247"/>
        <v>115801847.63</v>
      </c>
      <c r="W1936" s="29">
        <v>115801847.63</v>
      </c>
      <c r="X1936" s="29">
        <f t="shared" si="248"/>
        <v>0</v>
      </c>
      <c r="Y1936" s="29">
        <f t="shared" si="249"/>
        <v>0</v>
      </c>
      <c r="Z1936" s="29">
        <f t="shared" si="250"/>
        <v>115801847.63</v>
      </c>
      <c r="AA1936" s="27">
        <v>0</v>
      </c>
      <c r="AB1936" s="29">
        <f t="shared" si="251"/>
        <v>115801847.63</v>
      </c>
      <c r="AC1936" s="28">
        <v>0</v>
      </c>
      <c r="AD1936" s="28">
        <v>0</v>
      </c>
      <c r="AE1936" s="28"/>
      <c r="AF1936" s="27">
        <v>0</v>
      </c>
      <c r="AG1936" s="27">
        <f t="shared" si="254"/>
        <v>0</v>
      </c>
      <c r="AH1936" s="27">
        <v>8915</v>
      </c>
      <c r="AI1936" s="29">
        <f t="shared" si="252"/>
        <v>115810762.63</v>
      </c>
    </row>
    <row r="1937" spans="1:35" ht="30" x14ac:dyDescent="0.25">
      <c r="A1937" s="11" t="s">
        <v>1215</v>
      </c>
      <c r="B1937" s="10" t="s">
        <v>2410</v>
      </c>
      <c r="C1937" s="10" t="s">
        <v>1361</v>
      </c>
      <c r="D1937" s="10"/>
      <c r="E1937" s="10" t="s">
        <v>1089</v>
      </c>
      <c r="F1937" s="10" t="s">
        <v>1794</v>
      </c>
      <c r="G1937" s="10">
        <v>419144966.37</v>
      </c>
      <c r="H1937" s="10">
        <v>0</v>
      </c>
      <c r="I1937" s="10">
        <v>0</v>
      </c>
      <c r="J1937" s="10">
        <v>0</v>
      </c>
      <c r="K1937" s="10">
        <f t="shared" si="253"/>
        <v>419144966.37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f t="shared" si="247"/>
        <v>419144966.37</v>
      </c>
      <c r="W1937" s="29">
        <v>419144966.37</v>
      </c>
      <c r="X1937" s="29">
        <f t="shared" si="248"/>
        <v>0</v>
      </c>
      <c r="Y1937" s="29">
        <f t="shared" si="249"/>
        <v>0</v>
      </c>
      <c r="Z1937" s="29">
        <f t="shared" si="250"/>
        <v>419144966.37</v>
      </c>
      <c r="AA1937" s="27">
        <v>0</v>
      </c>
      <c r="AB1937" s="29">
        <f t="shared" si="251"/>
        <v>419144966.37</v>
      </c>
      <c r="AC1937" s="28">
        <v>0</v>
      </c>
      <c r="AD1937" s="28">
        <v>0</v>
      </c>
      <c r="AE1937" s="28"/>
      <c r="AF1937" s="27">
        <v>0</v>
      </c>
      <c r="AG1937" s="27">
        <f t="shared" si="254"/>
        <v>0</v>
      </c>
      <c r="AH1937" s="27">
        <v>32019</v>
      </c>
      <c r="AI1937" s="29">
        <f t="shared" si="252"/>
        <v>419176985.37</v>
      </c>
    </row>
    <row r="1938" spans="1:35" ht="30" x14ac:dyDescent="0.25">
      <c r="A1938" s="11" t="s">
        <v>1215</v>
      </c>
      <c r="B1938" s="10" t="s">
        <v>2410</v>
      </c>
      <c r="C1938" s="10" t="s">
        <v>1361</v>
      </c>
      <c r="D1938" s="10"/>
      <c r="E1938" s="10" t="s">
        <v>1090</v>
      </c>
      <c r="F1938" s="10" t="s">
        <v>1361</v>
      </c>
      <c r="G1938" s="10">
        <v>134536402.28</v>
      </c>
      <c r="H1938" s="10">
        <v>0</v>
      </c>
      <c r="I1938" s="10">
        <v>0</v>
      </c>
      <c r="J1938" s="10">
        <v>0</v>
      </c>
      <c r="K1938" s="10">
        <f t="shared" si="253"/>
        <v>134536402.28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f t="shared" si="247"/>
        <v>134536402.28</v>
      </c>
      <c r="W1938" s="29">
        <v>134536402.28</v>
      </c>
      <c r="X1938" s="29">
        <f t="shared" si="248"/>
        <v>0</v>
      </c>
      <c r="Y1938" s="29">
        <f t="shared" si="249"/>
        <v>0</v>
      </c>
      <c r="Z1938" s="29">
        <f t="shared" si="250"/>
        <v>134536402.28</v>
      </c>
      <c r="AA1938" s="27">
        <v>0</v>
      </c>
      <c r="AB1938" s="29">
        <f t="shared" si="251"/>
        <v>134536402.28</v>
      </c>
      <c r="AC1938" s="28">
        <v>0</v>
      </c>
      <c r="AD1938" s="28">
        <v>0</v>
      </c>
      <c r="AE1938" s="28"/>
      <c r="AF1938" s="27">
        <v>0</v>
      </c>
      <c r="AG1938" s="27">
        <f t="shared" si="254"/>
        <v>0</v>
      </c>
      <c r="AH1938" s="27">
        <v>10536</v>
      </c>
      <c r="AI1938" s="29">
        <f t="shared" si="252"/>
        <v>134546938.28</v>
      </c>
    </row>
    <row r="1939" spans="1:35" ht="30" x14ac:dyDescent="0.25">
      <c r="A1939" s="11" t="s">
        <v>1215</v>
      </c>
      <c r="B1939" s="10" t="s">
        <v>2410</v>
      </c>
      <c r="C1939" s="10" t="s">
        <v>1361</v>
      </c>
      <c r="D1939" s="10"/>
      <c r="E1939" s="10" t="s">
        <v>1091</v>
      </c>
      <c r="F1939" s="10" t="s">
        <v>2018</v>
      </c>
      <c r="G1939" s="10">
        <v>545677744.83000004</v>
      </c>
      <c r="H1939" s="10">
        <v>0</v>
      </c>
      <c r="I1939" s="10">
        <v>0</v>
      </c>
      <c r="J1939" s="10">
        <v>0</v>
      </c>
      <c r="K1939" s="10">
        <f t="shared" si="253"/>
        <v>545677744.83000004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f t="shared" si="247"/>
        <v>545677744.83000004</v>
      </c>
      <c r="W1939" s="29">
        <v>545677744.83000004</v>
      </c>
      <c r="X1939" s="29">
        <f t="shared" si="248"/>
        <v>0</v>
      </c>
      <c r="Y1939" s="29">
        <f t="shared" si="249"/>
        <v>0</v>
      </c>
      <c r="Z1939" s="29">
        <f t="shared" si="250"/>
        <v>545677744.83000004</v>
      </c>
      <c r="AA1939" s="27">
        <v>0</v>
      </c>
      <c r="AB1939" s="29">
        <f t="shared" si="251"/>
        <v>545677744.83000004</v>
      </c>
      <c r="AC1939" s="28">
        <v>0</v>
      </c>
      <c r="AD1939" s="28">
        <v>0</v>
      </c>
      <c r="AE1939" s="28"/>
      <c r="AF1939" s="27">
        <v>0</v>
      </c>
      <c r="AG1939" s="27">
        <f t="shared" si="254"/>
        <v>0</v>
      </c>
      <c r="AH1939" s="27">
        <v>41737</v>
      </c>
      <c r="AI1939" s="29">
        <f t="shared" si="252"/>
        <v>545719481.83000004</v>
      </c>
    </row>
    <row r="1940" spans="1:35" ht="30" x14ac:dyDescent="0.25">
      <c r="A1940" s="11" t="s">
        <v>1215</v>
      </c>
      <c r="B1940" s="10" t="s">
        <v>2410</v>
      </c>
      <c r="C1940" s="10" t="s">
        <v>1361</v>
      </c>
      <c r="D1940" s="10"/>
      <c r="E1940" s="10" t="s">
        <v>1092</v>
      </c>
      <c r="F1940" s="10" t="s">
        <v>2019</v>
      </c>
      <c r="G1940" s="10">
        <v>121412182.3</v>
      </c>
      <c r="H1940" s="10">
        <v>0</v>
      </c>
      <c r="I1940" s="10">
        <v>0</v>
      </c>
      <c r="J1940" s="10">
        <v>0</v>
      </c>
      <c r="K1940" s="10">
        <f t="shared" si="253"/>
        <v>121412182.3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f t="shared" si="247"/>
        <v>121412182.3</v>
      </c>
      <c r="W1940" s="29">
        <v>121412182.3</v>
      </c>
      <c r="X1940" s="29">
        <f t="shared" si="248"/>
        <v>0</v>
      </c>
      <c r="Y1940" s="29">
        <f t="shared" si="249"/>
        <v>0</v>
      </c>
      <c r="Z1940" s="29">
        <f t="shared" si="250"/>
        <v>121412182.3</v>
      </c>
      <c r="AA1940" s="27">
        <v>106622680</v>
      </c>
      <c r="AB1940" s="29">
        <f t="shared" si="251"/>
        <v>14789502.299999997</v>
      </c>
      <c r="AC1940" s="28">
        <v>0</v>
      </c>
      <c r="AD1940" s="28">
        <v>0</v>
      </c>
      <c r="AE1940" s="28"/>
      <c r="AF1940" s="27">
        <v>0</v>
      </c>
      <c r="AG1940" s="27">
        <f t="shared" si="254"/>
        <v>0</v>
      </c>
      <c r="AH1940" s="27">
        <v>9640</v>
      </c>
      <c r="AI1940" s="29">
        <f t="shared" si="252"/>
        <v>14799142.299999997</v>
      </c>
    </row>
    <row r="1941" spans="1:35" ht="30" x14ac:dyDescent="0.25">
      <c r="A1941" s="11" t="s">
        <v>1215</v>
      </c>
      <c r="B1941" s="10" t="s">
        <v>2410</v>
      </c>
      <c r="C1941" s="10" t="s">
        <v>1361</v>
      </c>
      <c r="D1941" s="10"/>
      <c r="E1941" s="10" t="s">
        <v>1093</v>
      </c>
      <c r="F1941" s="10" t="s">
        <v>2020</v>
      </c>
      <c r="G1941" s="10">
        <v>332974065.10000002</v>
      </c>
      <c r="H1941" s="10">
        <v>0</v>
      </c>
      <c r="I1941" s="10">
        <v>0</v>
      </c>
      <c r="J1941" s="10">
        <v>0</v>
      </c>
      <c r="K1941" s="10">
        <f t="shared" si="253"/>
        <v>332974065.10000002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f t="shared" si="247"/>
        <v>332974065.10000002</v>
      </c>
      <c r="W1941" s="29">
        <v>332974065.10000002</v>
      </c>
      <c r="X1941" s="29">
        <f t="shared" si="248"/>
        <v>0</v>
      </c>
      <c r="Y1941" s="29">
        <f t="shared" si="249"/>
        <v>0</v>
      </c>
      <c r="Z1941" s="29">
        <f t="shared" si="250"/>
        <v>332974065.10000002</v>
      </c>
      <c r="AA1941" s="27">
        <v>0</v>
      </c>
      <c r="AB1941" s="29">
        <f t="shared" si="251"/>
        <v>332974065.10000002</v>
      </c>
      <c r="AC1941" s="28">
        <v>0</v>
      </c>
      <c r="AD1941" s="28">
        <v>0</v>
      </c>
      <c r="AE1941" s="28"/>
      <c r="AF1941" s="27">
        <v>0</v>
      </c>
      <c r="AG1941" s="27">
        <f t="shared" si="254"/>
        <v>0</v>
      </c>
      <c r="AH1941" s="27">
        <v>25466</v>
      </c>
      <c r="AI1941" s="29">
        <f t="shared" si="252"/>
        <v>332999531.10000002</v>
      </c>
    </row>
    <row r="1942" spans="1:35" ht="30" x14ac:dyDescent="0.25">
      <c r="A1942" s="11" t="s">
        <v>1215</v>
      </c>
      <c r="B1942" s="10" t="s">
        <v>2410</v>
      </c>
      <c r="C1942" s="10" t="s">
        <v>1361</v>
      </c>
      <c r="D1942" s="10"/>
      <c r="E1942" s="10" t="s">
        <v>1094</v>
      </c>
      <c r="F1942" s="10" t="s">
        <v>2021</v>
      </c>
      <c r="G1942" s="10">
        <v>178525419.09999999</v>
      </c>
      <c r="H1942" s="10">
        <v>0</v>
      </c>
      <c r="I1942" s="10">
        <v>0</v>
      </c>
      <c r="J1942" s="10">
        <v>0</v>
      </c>
      <c r="K1942" s="10">
        <f t="shared" si="253"/>
        <v>178525419.09999999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f t="shared" si="247"/>
        <v>178525419.09999999</v>
      </c>
      <c r="W1942" s="29">
        <v>178525419.09999999</v>
      </c>
      <c r="X1942" s="29">
        <f t="shared" si="248"/>
        <v>0</v>
      </c>
      <c r="Y1942" s="29">
        <f t="shared" si="249"/>
        <v>0</v>
      </c>
      <c r="Z1942" s="29">
        <f t="shared" si="250"/>
        <v>178525419.09999999</v>
      </c>
      <c r="AA1942" s="27">
        <v>0</v>
      </c>
      <c r="AB1942" s="29">
        <f t="shared" si="251"/>
        <v>178525419.09999999</v>
      </c>
      <c r="AC1942" s="28">
        <v>0</v>
      </c>
      <c r="AD1942" s="28">
        <v>0</v>
      </c>
      <c r="AE1942" s="28"/>
      <c r="AF1942" s="27">
        <v>0</v>
      </c>
      <c r="AG1942" s="27">
        <f t="shared" si="254"/>
        <v>0</v>
      </c>
      <c r="AH1942" s="27">
        <v>11368</v>
      </c>
      <c r="AI1942" s="29">
        <f t="shared" si="252"/>
        <v>178536787.09999999</v>
      </c>
    </row>
    <row r="1943" spans="1:35" ht="30" x14ac:dyDescent="0.25">
      <c r="A1943" s="11" t="s">
        <v>1215</v>
      </c>
      <c r="B1943" s="10" t="s">
        <v>2410</v>
      </c>
      <c r="C1943" s="10" t="s">
        <v>1361</v>
      </c>
      <c r="D1943" s="10"/>
      <c r="E1943" s="10" t="s">
        <v>571</v>
      </c>
      <c r="F1943" s="10" t="s">
        <v>2022</v>
      </c>
      <c r="G1943" s="10">
        <v>123236059.66</v>
      </c>
      <c r="H1943" s="10">
        <v>0</v>
      </c>
      <c r="I1943" s="10">
        <v>0</v>
      </c>
      <c r="J1943" s="10">
        <v>0</v>
      </c>
      <c r="K1943" s="10">
        <f t="shared" si="253"/>
        <v>123236059.66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f t="shared" si="247"/>
        <v>123236059.66</v>
      </c>
      <c r="W1943" s="29">
        <v>123236059.66</v>
      </c>
      <c r="X1943" s="29">
        <f t="shared" si="248"/>
        <v>0</v>
      </c>
      <c r="Y1943" s="29">
        <f t="shared" si="249"/>
        <v>0</v>
      </c>
      <c r="Z1943" s="29">
        <f t="shared" si="250"/>
        <v>123236059.66</v>
      </c>
      <c r="AA1943" s="27">
        <v>0</v>
      </c>
      <c r="AB1943" s="29">
        <f t="shared" si="251"/>
        <v>123236059.66</v>
      </c>
      <c r="AC1943" s="28">
        <v>0</v>
      </c>
      <c r="AD1943" s="28">
        <v>0</v>
      </c>
      <c r="AE1943" s="28"/>
      <c r="AF1943" s="27">
        <v>0</v>
      </c>
      <c r="AG1943" s="27">
        <f t="shared" si="254"/>
        <v>0</v>
      </c>
      <c r="AH1943" s="27">
        <v>9559</v>
      </c>
      <c r="AI1943" s="29">
        <f t="shared" si="252"/>
        <v>123245618.66</v>
      </c>
    </row>
    <row r="1944" spans="1:35" ht="30" x14ac:dyDescent="0.25">
      <c r="A1944" s="11" t="s">
        <v>1215</v>
      </c>
      <c r="B1944" s="10" t="s">
        <v>2410</v>
      </c>
      <c r="C1944" s="10" t="s">
        <v>1361</v>
      </c>
      <c r="D1944" s="10"/>
      <c r="E1944" s="10" t="s">
        <v>1095</v>
      </c>
      <c r="F1944" s="10" t="s">
        <v>2023</v>
      </c>
      <c r="G1944" s="10">
        <v>141852299.00999999</v>
      </c>
      <c r="H1944" s="10">
        <v>0</v>
      </c>
      <c r="I1944" s="10">
        <v>0</v>
      </c>
      <c r="J1944" s="10">
        <v>0</v>
      </c>
      <c r="K1944" s="10">
        <f t="shared" si="253"/>
        <v>141852299.00999999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f t="shared" si="247"/>
        <v>141852299.00999999</v>
      </c>
      <c r="W1944" s="29">
        <v>141852299.00999999</v>
      </c>
      <c r="X1944" s="29">
        <f t="shared" si="248"/>
        <v>0</v>
      </c>
      <c r="Y1944" s="29">
        <f t="shared" si="249"/>
        <v>0</v>
      </c>
      <c r="Z1944" s="29">
        <f t="shared" si="250"/>
        <v>141852299.00999999</v>
      </c>
      <c r="AA1944" s="27">
        <v>0</v>
      </c>
      <c r="AB1944" s="29">
        <f t="shared" si="251"/>
        <v>141852299.00999999</v>
      </c>
      <c r="AC1944" s="28">
        <v>0</v>
      </c>
      <c r="AD1944" s="28">
        <v>0</v>
      </c>
      <c r="AE1944" s="28"/>
      <c r="AF1944" s="27">
        <v>0</v>
      </c>
      <c r="AG1944" s="27">
        <f t="shared" si="254"/>
        <v>0</v>
      </c>
      <c r="AH1944" s="27">
        <v>10922</v>
      </c>
      <c r="AI1944" s="29">
        <f t="shared" si="252"/>
        <v>141863221.00999999</v>
      </c>
    </row>
    <row r="1945" spans="1:35" ht="30" x14ac:dyDescent="0.25">
      <c r="A1945" s="11" t="s">
        <v>1215</v>
      </c>
      <c r="B1945" s="10" t="s">
        <v>2410</v>
      </c>
      <c r="C1945" s="10" t="s">
        <v>1361</v>
      </c>
      <c r="D1945" s="10"/>
      <c r="E1945" s="10" t="s">
        <v>572</v>
      </c>
      <c r="F1945" s="10" t="s">
        <v>2024</v>
      </c>
      <c r="G1945" s="10">
        <v>125640784.53</v>
      </c>
      <c r="H1945" s="10">
        <v>0</v>
      </c>
      <c r="I1945" s="10">
        <v>0</v>
      </c>
      <c r="J1945" s="10">
        <v>0</v>
      </c>
      <c r="K1945" s="10">
        <f t="shared" si="253"/>
        <v>125640784.53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f t="shared" si="247"/>
        <v>125640784.53</v>
      </c>
      <c r="W1945" s="29">
        <v>125640784.53</v>
      </c>
      <c r="X1945" s="29">
        <f t="shared" si="248"/>
        <v>0</v>
      </c>
      <c r="Y1945" s="29">
        <f t="shared" si="249"/>
        <v>0</v>
      </c>
      <c r="Z1945" s="29">
        <f t="shared" si="250"/>
        <v>125640784.53</v>
      </c>
      <c r="AA1945" s="27">
        <v>0</v>
      </c>
      <c r="AB1945" s="29">
        <f t="shared" si="251"/>
        <v>125640784.53</v>
      </c>
      <c r="AC1945" s="28">
        <v>0</v>
      </c>
      <c r="AD1945" s="28">
        <v>0</v>
      </c>
      <c r="AE1945" s="28"/>
      <c r="AF1945" s="27">
        <v>0</v>
      </c>
      <c r="AG1945" s="27">
        <f t="shared" si="254"/>
        <v>0</v>
      </c>
      <c r="AH1945" s="27">
        <v>9610</v>
      </c>
      <c r="AI1945" s="29">
        <f t="shared" si="252"/>
        <v>125650394.53</v>
      </c>
    </row>
    <row r="1946" spans="1:35" ht="30" x14ac:dyDescent="0.25">
      <c r="A1946" s="11" t="s">
        <v>1215</v>
      </c>
      <c r="B1946" s="10" t="s">
        <v>2410</v>
      </c>
      <c r="C1946" s="10" t="s">
        <v>1361</v>
      </c>
      <c r="D1946" s="10"/>
      <c r="E1946" s="10" t="s">
        <v>573</v>
      </c>
      <c r="F1946" s="10" t="s">
        <v>2025</v>
      </c>
      <c r="G1946" s="10">
        <v>192681393.69999999</v>
      </c>
      <c r="H1946" s="10">
        <v>0</v>
      </c>
      <c r="I1946" s="10">
        <v>0</v>
      </c>
      <c r="J1946" s="10">
        <v>0</v>
      </c>
      <c r="K1946" s="10">
        <f t="shared" si="253"/>
        <v>192681393.69999999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f t="shared" si="247"/>
        <v>192681393.69999999</v>
      </c>
      <c r="W1946" s="29">
        <v>192681393.69999999</v>
      </c>
      <c r="X1946" s="29">
        <f t="shared" si="248"/>
        <v>0</v>
      </c>
      <c r="Y1946" s="29">
        <f t="shared" si="249"/>
        <v>0</v>
      </c>
      <c r="Z1946" s="29">
        <f t="shared" si="250"/>
        <v>192681393.69999999</v>
      </c>
      <c r="AA1946" s="27">
        <v>0</v>
      </c>
      <c r="AB1946" s="29">
        <f t="shared" si="251"/>
        <v>192681393.69999999</v>
      </c>
      <c r="AC1946" s="28">
        <v>0</v>
      </c>
      <c r="AD1946" s="28">
        <v>0</v>
      </c>
      <c r="AE1946" s="28"/>
      <c r="AF1946" s="27">
        <v>0</v>
      </c>
      <c r="AG1946" s="27">
        <f t="shared" si="254"/>
        <v>0</v>
      </c>
      <c r="AH1946" s="27">
        <v>13221</v>
      </c>
      <c r="AI1946" s="29">
        <f t="shared" si="252"/>
        <v>192694614.69999999</v>
      </c>
    </row>
    <row r="1947" spans="1:35" ht="30" x14ac:dyDescent="0.25">
      <c r="A1947" s="11" t="s">
        <v>1215</v>
      </c>
      <c r="B1947" s="10" t="s">
        <v>2410</v>
      </c>
      <c r="C1947" s="10" t="s">
        <v>1361</v>
      </c>
      <c r="D1947" s="10"/>
      <c r="E1947" s="10" t="s">
        <v>1096</v>
      </c>
      <c r="F1947" s="10" t="s">
        <v>1810</v>
      </c>
      <c r="G1947" s="10">
        <v>437731411.24000001</v>
      </c>
      <c r="H1947" s="10">
        <v>0</v>
      </c>
      <c r="I1947" s="10">
        <v>0</v>
      </c>
      <c r="J1947" s="10">
        <v>0</v>
      </c>
      <c r="K1947" s="10">
        <f t="shared" si="253"/>
        <v>437731411.24000001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f t="shared" si="247"/>
        <v>437731411.24000001</v>
      </c>
      <c r="W1947" s="29">
        <v>437731411.24000001</v>
      </c>
      <c r="X1947" s="29">
        <f t="shared" si="248"/>
        <v>0</v>
      </c>
      <c r="Y1947" s="29">
        <f t="shared" si="249"/>
        <v>0</v>
      </c>
      <c r="Z1947" s="29">
        <f t="shared" si="250"/>
        <v>437731411.24000001</v>
      </c>
      <c r="AA1947" s="27">
        <v>0</v>
      </c>
      <c r="AB1947" s="29">
        <f t="shared" si="251"/>
        <v>437731411.24000001</v>
      </c>
      <c r="AC1947" s="28">
        <v>0</v>
      </c>
      <c r="AD1947" s="28">
        <v>0</v>
      </c>
      <c r="AE1947" s="28"/>
      <c r="AF1947" s="27">
        <v>0</v>
      </c>
      <c r="AG1947" s="27">
        <f t="shared" si="254"/>
        <v>0</v>
      </c>
      <c r="AH1947" s="27">
        <v>33432</v>
      </c>
      <c r="AI1947" s="29">
        <f t="shared" si="252"/>
        <v>437764843.24000001</v>
      </c>
    </row>
    <row r="1948" spans="1:35" ht="30" x14ac:dyDescent="0.25">
      <c r="A1948" s="11" t="s">
        <v>1215</v>
      </c>
      <c r="B1948" s="10" t="s">
        <v>2410</v>
      </c>
      <c r="C1948" s="10" t="s">
        <v>1361</v>
      </c>
      <c r="D1948" s="10"/>
      <c r="E1948" s="10" t="s">
        <v>574</v>
      </c>
      <c r="F1948" s="10" t="s">
        <v>2026</v>
      </c>
      <c r="G1948" s="10">
        <v>297847102.16000003</v>
      </c>
      <c r="H1948" s="10">
        <v>0</v>
      </c>
      <c r="I1948" s="10">
        <v>0</v>
      </c>
      <c r="J1948" s="10">
        <v>0</v>
      </c>
      <c r="K1948" s="10">
        <f t="shared" si="253"/>
        <v>297847102.16000003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f t="shared" si="247"/>
        <v>297847102.16000003</v>
      </c>
      <c r="W1948" s="29">
        <v>297847102.16000003</v>
      </c>
      <c r="X1948" s="29">
        <f t="shared" si="248"/>
        <v>0</v>
      </c>
      <c r="Y1948" s="29">
        <f t="shared" si="249"/>
        <v>0</v>
      </c>
      <c r="Z1948" s="29">
        <f t="shared" si="250"/>
        <v>297847102.16000003</v>
      </c>
      <c r="AA1948" s="27">
        <v>0</v>
      </c>
      <c r="AB1948" s="29">
        <f t="shared" si="251"/>
        <v>297847102.16000003</v>
      </c>
      <c r="AC1948" s="28">
        <v>0</v>
      </c>
      <c r="AD1948" s="28">
        <v>0</v>
      </c>
      <c r="AE1948" s="28"/>
      <c r="AF1948" s="27">
        <v>0</v>
      </c>
      <c r="AG1948" s="27">
        <f t="shared" si="254"/>
        <v>0</v>
      </c>
      <c r="AH1948" s="27">
        <v>22721</v>
      </c>
      <c r="AI1948" s="29">
        <f t="shared" si="252"/>
        <v>297869823.16000003</v>
      </c>
    </row>
    <row r="1949" spans="1:35" ht="30" x14ac:dyDescent="0.25">
      <c r="A1949" s="11" t="s">
        <v>1215</v>
      </c>
      <c r="B1949" s="10" t="s">
        <v>2410</v>
      </c>
      <c r="C1949" s="10" t="s">
        <v>1361</v>
      </c>
      <c r="D1949" s="10"/>
      <c r="E1949" s="10" t="s">
        <v>575</v>
      </c>
      <c r="F1949" s="10" t="s">
        <v>2027</v>
      </c>
      <c r="G1949" s="10">
        <v>480410044.39999998</v>
      </c>
      <c r="H1949" s="10">
        <v>0</v>
      </c>
      <c r="I1949" s="10">
        <v>0</v>
      </c>
      <c r="J1949" s="10">
        <v>0</v>
      </c>
      <c r="K1949" s="10">
        <f t="shared" si="253"/>
        <v>480410044.39999998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f t="shared" si="247"/>
        <v>480410044.39999998</v>
      </c>
      <c r="W1949" s="29">
        <v>480410044.39999998</v>
      </c>
      <c r="X1949" s="29">
        <f t="shared" si="248"/>
        <v>0</v>
      </c>
      <c r="Y1949" s="29">
        <f t="shared" si="249"/>
        <v>0</v>
      </c>
      <c r="Z1949" s="29">
        <f t="shared" si="250"/>
        <v>480410044.39999998</v>
      </c>
      <c r="AA1949" s="27">
        <v>0</v>
      </c>
      <c r="AB1949" s="29">
        <f t="shared" si="251"/>
        <v>480410044.39999998</v>
      </c>
      <c r="AC1949" s="28">
        <v>0</v>
      </c>
      <c r="AD1949" s="28">
        <v>0</v>
      </c>
      <c r="AE1949" s="28"/>
      <c r="AF1949" s="27">
        <v>0</v>
      </c>
      <c r="AG1949" s="27">
        <f t="shared" si="254"/>
        <v>0</v>
      </c>
      <c r="AH1949" s="27">
        <v>22854</v>
      </c>
      <c r="AI1949" s="29">
        <f t="shared" si="252"/>
        <v>480432898.39999998</v>
      </c>
    </row>
    <row r="1950" spans="1:35" ht="30" x14ac:dyDescent="0.25">
      <c r="A1950" s="11" t="s">
        <v>1215</v>
      </c>
      <c r="B1950" s="10" t="s">
        <v>2410</v>
      </c>
      <c r="C1950" s="10" t="s">
        <v>1361</v>
      </c>
      <c r="D1950" s="10"/>
      <c r="E1950" s="10" t="s">
        <v>576</v>
      </c>
      <c r="F1950" s="10" t="s">
        <v>2028</v>
      </c>
      <c r="G1950" s="10">
        <v>251914708</v>
      </c>
      <c r="H1950" s="10">
        <v>0</v>
      </c>
      <c r="I1950" s="10">
        <v>0</v>
      </c>
      <c r="J1950" s="10">
        <v>0</v>
      </c>
      <c r="K1950" s="10">
        <f t="shared" si="253"/>
        <v>251914708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f t="shared" si="247"/>
        <v>251914708</v>
      </c>
      <c r="W1950" s="29">
        <v>251914708</v>
      </c>
      <c r="X1950" s="29">
        <f t="shared" si="248"/>
        <v>0</v>
      </c>
      <c r="Y1950" s="29">
        <f t="shared" si="249"/>
        <v>0</v>
      </c>
      <c r="Z1950" s="29">
        <f t="shared" si="250"/>
        <v>251914708</v>
      </c>
      <c r="AA1950" s="27">
        <v>0</v>
      </c>
      <c r="AB1950" s="29">
        <f t="shared" si="251"/>
        <v>251914708</v>
      </c>
      <c r="AC1950" s="28">
        <v>0</v>
      </c>
      <c r="AD1950" s="28">
        <v>0</v>
      </c>
      <c r="AE1950" s="28"/>
      <c r="AF1950" s="27">
        <v>0</v>
      </c>
      <c r="AG1950" s="27">
        <f t="shared" si="254"/>
        <v>0</v>
      </c>
      <c r="AH1950" s="27">
        <v>13941</v>
      </c>
      <c r="AI1950" s="29">
        <f t="shared" si="252"/>
        <v>251928649</v>
      </c>
    </row>
    <row r="1951" spans="1:35" ht="30" x14ac:dyDescent="0.25">
      <c r="A1951" s="11" t="s">
        <v>1215</v>
      </c>
      <c r="B1951" s="10" t="s">
        <v>2410</v>
      </c>
      <c r="C1951" s="10" t="s">
        <v>1361</v>
      </c>
      <c r="D1951" s="10"/>
      <c r="E1951" s="10" t="s">
        <v>1097</v>
      </c>
      <c r="F1951" s="10" t="s">
        <v>1812</v>
      </c>
      <c r="G1951" s="10">
        <v>213027233.09999999</v>
      </c>
      <c r="H1951" s="10">
        <v>0</v>
      </c>
      <c r="I1951" s="10">
        <v>0</v>
      </c>
      <c r="J1951" s="10">
        <v>0</v>
      </c>
      <c r="K1951" s="10">
        <f t="shared" si="253"/>
        <v>213027233.09999999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f t="shared" si="247"/>
        <v>213027233.09999999</v>
      </c>
      <c r="W1951" s="29">
        <v>213027233.09999999</v>
      </c>
      <c r="X1951" s="29">
        <f t="shared" si="248"/>
        <v>0</v>
      </c>
      <c r="Y1951" s="29">
        <f t="shared" si="249"/>
        <v>0</v>
      </c>
      <c r="Z1951" s="29">
        <f t="shared" si="250"/>
        <v>213027233.09999999</v>
      </c>
      <c r="AA1951" s="27">
        <v>177609162.22</v>
      </c>
      <c r="AB1951" s="29">
        <f t="shared" si="251"/>
        <v>35418070.879999995</v>
      </c>
      <c r="AC1951" s="28">
        <v>0</v>
      </c>
      <c r="AD1951" s="28">
        <v>0</v>
      </c>
      <c r="AE1951" s="28"/>
      <c r="AF1951" s="27">
        <v>0</v>
      </c>
      <c r="AG1951" s="27">
        <f t="shared" si="254"/>
        <v>0</v>
      </c>
      <c r="AH1951" s="27">
        <v>12815</v>
      </c>
      <c r="AI1951" s="29">
        <f t="shared" si="252"/>
        <v>35430885.879999995</v>
      </c>
    </row>
    <row r="1952" spans="1:35" ht="30" x14ac:dyDescent="0.25">
      <c r="A1952" s="11" t="s">
        <v>1215</v>
      </c>
      <c r="B1952" s="10" t="s">
        <v>2410</v>
      </c>
      <c r="C1952" s="10" t="s">
        <v>1361</v>
      </c>
      <c r="D1952" s="10"/>
      <c r="E1952" s="10" t="s">
        <v>1098</v>
      </c>
      <c r="F1952" s="10" t="s">
        <v>2029</v>
      </c>
      <c r="G1952" s="10">
        <v>218024552.72</v>
      </c>
      <c r="H1952" s="10">
        <v>0</v>
      </c>
      <c r="I1952" s="10">
        <v>0</v>
      </c>
      <c r="J1952" s="10">
        <v>0</v>
      </c>
      <c r="K1952" s="10">
        <f t="shared" si="253"/>
        <v>218024552.72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f t="shared" si="247"/>
        <v>218024552.72</v>
      </c>
      <c r="W1952" s="29">
        <v>218024552.72</v>
      </c>
      <c r="X1952" s="29">
        <f t="shared" si="248"/>
        <v>0</v>
      </c>
      <c r="Y1952" s="29">
        <f t="shared" si="249"/>
        <v>0</v>
      </c>
      <c r="Z1952" s="29">
        <f t="shared" si="250"/>
        <v>218024552.72</v>
      </c>
      <c r="AA1952" s="27">
        <v>0</v>
      </c>
      <c r="AB1952" s="29">
        <f t="shared" si="251"/>
        <v>218024552.72</v>
      </c>
      <c r="AC1952" s="28">
        <v>0</v>
      </c>
      <c r="AD1952" s="28">
        <v>0</v>
      </c>
      <c r="AE1952" s="28"/>
      <c r="AF1952" s="27">
        <v>0</v>
      </c>
      <c r="AG1952" s="27">
        <f t="shared" si="254"/>
        <v>0</v>
      </c>
      <c r="AH1952" s="27">
        <v>17133</v>
      </c>
      <c r="AI1952" s="29">
        <f t="shared" si="252"/>
        <v>218041685.72</v>
      </c>
    </row>
    <row r="1953" spans="1:35" ht="30" x14ac:dyDescent="0.25">
      <c r="A1953" s="11" t="s">
        <v>1215</v>
      </c>
      <c r="B1953" s="10" t="s">
        <v>2410</v>
      </c>
      <c r="C1953" s="10" t="s">
        <v>1361</v>
      </c>
      <c r="D1953" s="10"/>
      <c r="E1953" s="10" t="s">
        <v>577</v>
      </c>
      <c r="F1953" s="10" t="s">
        <v>1472</v>
      </c>
      <c r="G1953" s="10">
        <v>162954873</v>
      </c>
      <c r="H1953" s="10">
        <v>0</v>
      </c>
      <c r="I1953" s="10">
        <v>0</v>
      </c>
      <c r="J1953" s="10">
        <v>0</v>
      </c>
      <c r="K1953" s="10">
        <f t="shared" si="253"/>
        <v>162954873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f t="shared" si="247"/>
        <v>162954873</v>
      </c>
      <c r="W1953" s="29">
        <v>162954873</v>
      </c>
      <c r="X1953" s="29">
        <f t="shared" si="248"/>
        <v>0</v>
      </c>
      <c r="Y1953" s="29">
        <f t="shared" si="249"/>
        <v>0</v>
      </c>
      <c r="Z1953" s="29">
        <f t="shared" si="250"/>
        <v>162954873</v>
      </c>
      <c r="AA1953" s="27">
        <v>0</v>
      </c>
      <c r="AB1953" s="29">
        <f t="shared" si="251"/>
        <v>162954873</v>
      </c>
      <c r="AC1953" s="28">
        <v>0</v>
      </c>
      <c r="AD1953" s="28">
        <v>0</v>
      </c>
      <c r="AE1953" s="28"/>
      <c r="AF1953" s="27">
        <v>0</v>
      </c>
      <c r="AG1953" s="27">
        <f t="shared" si="254"/>
        <v>0</v>
      </c>
      <c r="AH1953" s="27">
        <v>10753</v>
      </c>
      <c r="AI1953" s="29">
        <f t="shared" si="252"/>
        <v>162965626</v>
      </c>
    </row>
    <row r="1954" spans="1:35" ht="30" x14ac:dyDescent="0.25">
      <c r="A1954" s="11" t="s">
        <v>1215</v>
      </c>
      <c r="B1954" s="10" t="s">
        <v>2410</v>
      </c>
      <c r="C1954" s="10" t="s">
        <v>1361</v>
      </c>
      <c r="D1954" s="10"/>
      <c r="E1954" s="10" t="s">
        <v>1099</v>
      </c>
      <c r="F1954" s="10" t="s">
        <v>2030</v>
      </c>
      <c r="G1954" s="10">
        <v>151718012.72999999</v>
      </c>
      <c r="H1954" s="10">
        <v>0</v>
      </c>
      <c r="I1954" s="10">
        <v>0</v>
      </c>
      <c r="J1954" s="10">
        <v>0</v>
      </c>
      <c r="K1954" s="10">
        <f t="shared" si="253"/>
        <v>151718012.72999999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f t="shared" si="247"/>
        <v>151718012.72999999</v>
      </c>
      <c r="W1954" s="29">
        <v>151718012.72999999</v>
      </c>
      <c r="X1954" s="29">
        <f t="shared" si="248"/>
        <v>0</v>
      </c>
      <c r="Y1954" s="29">
        <f t="shared" si="249"/>
        <v>0</v>
      </c>
      <c r="Z1954" s="29">
        <f t="shared" si="250"/>
        <v>151718012.72999999</v>
      </c>
      <c r="AA1954" s="27">
        <v>0</v>
      </c>
      <c r="AB1954" s="29">
        <f t="shared" si="251"/>
        <v>151718012.72999999</v>
      </c>
      <c r="AC1954" s="28">
        <v>0</v>
      </c>
      <c r="AD1954" s="28">
        <v>0</v>
      </c>
      <c r="AE1954" s="28"/>
      <c r="AF1954" s="27">
        <v>0</v>
      </c>
      <c r="AG1954" s="27">
        <f t="shared" si="254"/>
        <v>0</v>
      </c>
      <c r="AH1954" s="27">
        <v>11771</v>
      </c>
      <c r="AI1954" s="29">
        <f t="shared" si="252"/>
        <v>151729783.72999999</v>
      </c>
    </row>
    <row r="1955" spans="1:35" ht="30" x14ac:dyDescent="0.25">
      <c r="A1955" s="11" t="s">
        <v>1215</v>
      </c>
      <c r="B1955" s="10" t="s">
        <v>2410</v>
      </c>
      <c r="C1955" s="10" t="s">
        <v>1361</v>
      </c>
      <c r="D1955" s="10"/>
      <c r="E1955" s="10" t="s">
        <v>578</v>
      </c>
      <c r="F1955" s="10" t="s">
        <v>1389</v>
      </c>
      <c r="G1955" s="10">
        <v>412378405.55000001</v>
      </c>
      <c r="H1955" s="10">
        <v>0</v>
      </c>
      <c r="I1955" s="10">
        <v>0</v>
      </c>
      <c r="J1955" s="10">
        <v>0</v>
      </c>
      <c r="K1955" s="10">
        <f t="shared" si="253"/>
        <v>412378405.55000001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f t="shared" si="247"/>
        <v>412378405.55000001</v>
      </c>
      <c r="W1955" s="29">
        <v>412378405.55000001</v>
      </c>
      <c r="X1955" s="29">
        <f t="shared" si="248"/>
        <v>0</v>
      </c>
      <c r="Y1955" s="29">
        <f t="shared" si="249"/>
        <v>0</v>
      </c>
      <c r="Z1955" s="29">
        <f t="shared" si="250"/>
        <v>412378405.55000001</v>
      </c>
      <c r="AA1955" s="27">
        <v>0</v>
      </c>
      <c r="AB1955" s="29">
        <f t="shared" si="251"/>
        <v>412378405.55000001</v>
      </c>
      <c r="AC1955" s="28">
        <v>0</v>
      </c>
      <c r="AD1955" s="28">
        <v>0</v>
      </c>
      <c r="AE1955" s="28"/>
      <c r="AF1955" s="27">
        <v>0</v>
      </c>
      <c r="AG1955" s="27">
        <f t="shared" si="254"/>
        <v>0</v>
      </c>
      <c r="AH1955" s="27">
        <v>31455</v>
      </c>
      <c r="AI1955" s="29">
        <f t="shared" si="252"/>
        <v>412409860.55000001</v>
      </c>
    </row>
    <row r="1956" spans="1:35" ht="30" x14ac:dyDescent="0.25">
      <c r="A1956" s="11" t="s">
        <v>1215</v>
      </c>
      <c r="B1956" s="10" t="s">
        <v>2410</v>
      </c>
      <c r="C1956" s="10" t="s">
        <v>1361</v>
      </c>
      <c r="D1956" s="10"/>
      <c r="E1956" s="10" t="s">
        <v>579</v>
      </c>
      <c r="F1956" s="10" t="s">
        <v>2031</v>
      </c>
      <c r="G1956" s="10">
        <v>316314473.10000002</v>
      </c>
      <c r="H1956" s="10">
        <v>0</v>
      </c>
      <c r="I1956" s="10">
        <v>0</v>
      </c>
      <c r="J1956" s="10">
        <v>0</v>
      </c>
      <c r="K1956" s="10">
        <f t="shared" si="253"/>
        <v>316314473.10000002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f t="shared" si="247"/>
        <v>316314473.10000002</v>
      </c>
      <c r="W1956" s="29">
        <v>316314473.10000002</v>
      </c>
      <c r="X1956" s="29">
        <f t="shared" si="248"/>
        <v>0</v>
      </c>
      <c r="Y1956" s="29">
        <f t="shared" si="249"/>
        <v>0</v>
      </c>
      <c r="Z1956" s="29">
        <f t="shared" si="250"/>
        <v>316314473.10000002</v>
      </c>
      <c r="AA1956" s="27">
        <v>0</v>
      </c>
      <c r="AB1956" s="29">
        <f t="shared" si="251"/>
        <v>316314473.10000002</v>
      </c>
      <c r="AC1956" s="28">
        <v>0</v>
      </c>
      <c r="AD1956" s="28">
        <v>0</v>
      </c>
      <c r="AE1956" s="28"/>
      <c r="AF1956" s="27">
        <v>0</v>
      </c>
      <c r="AG1956" s="27">
        <f t="shared" si="254"/>
        <v>0</v>
      </c>
      <c r="AH1956" s="27">
        <v>20538</v>
      </c>
      <c r="AI1956" s="29">
        <f t="shared" si="252"/>
        <v>316335011.10000002</v>
      </c>
    </row>
    <row r="1957" spans="1:35" ht="30" x14ac:dyDescent="0.25">
      <c r="A1957" s="11" t="s">
        <v>1215</v>
      </c>
      <c r="B1957" s="10" t="s">
        <v>2410</v>
      </c>
      <c r="C1957" s="10" t="s">
        <v>1361</v>
      </c>
      <c r="D1957" s="10"/>
      <c r="E1957" s="10" t="s">
        <v>580</v>
      </c>
      <c r="F1957" s="10" t="s">
        <v>2032</v>
      </c>
      <c r="G1957" s="10">
        <v>164766835.52000001</v>
      </c>
      <c r="H1957" s="10">
        <v>0</v>
      </c>
      <c r="I1957" s="10">
        <v>0</v>
      </c>
      <c r="J1957" s="10">
        <v>0</v>
      </c>
      <c r="K1957" s="10">
        <f t="shared" si="253"/>
        <v>164766835.52000001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f t="shared" si="247"/>
        <v>164766835.52000001</v>
      </c>
      <c r="W1957" s="29">
        <v>164766835.52000001</v>
      </c>
      <c r="X1957" s="29">
        <f t="shared" si="248"/>
        <v>0</v>
      </c>
      <c r="Y1957" s="29">
        <f t="shared" si="249"/>
        <v>0</v>
      </c>
      <c r="Z1957" s="29">
        <f t="shared" si="250"/>
        <v>164766835.52000001</v>
      </c>
      <c r="AA1957" s="27">
        <v>0</v>
      </c>
      <c r="AB1957" s="29">
        <f t="shared" si="251"/>
        <v>164766835.52000001</v>
      </c>
      <c r="AC1957" s="28">
        <v>0</v>
      </c>
      <c r="AD1957" s="28">
        <v>0</v>
      </c>
      <c r="AE1957" s="28"/>
      <c r="AF1957" s="27">
        <v>0</v>
      </c>
      <c r="AG1957" s="27">
        <f t="shared" si="254"/>
        <v>0</v>
      </c>
      <c r="AH1957" s="27">
        <v>13133</v>
      </c>
      <c r="AI1957" s="29">
        <f t="shared" si="252"/>
        <v>164779968.52000001</v>
      </c>
    </row>
    <row r="1958" spans="1:35" ht="30" x14ac:dyDescent="0.25">
      <c r="A1958" s="11" t="s">
        <v>1215</v>
      </c>
      <c r="B1958" s="10" t="s">
        <v>2410</v>
      </c>
      <c r="C1958" s="10" t="s">
        <v>1361</v>
      </c>
      <c r="D1958" s="10"/>
      <c r="E1958" s="10" t="s">
        <v>1100</v>
      </c>
      <c r="F1958" s="10" t="s">
        <v>2033</v>
      </c>
      <c r="G1958" s="10">
        <v>216716477.5</v>
      </c>
      <c r="H1958" s="10">
        <v>0</v>
      </c>
      <c r="I1958" s="10">
        <v>0</v>
      </c>
      <c r="J1958" s="10">
        <v>0</v>
      </c>
      <c r="K1958" s="10">
        <f t="shared" si="253"/>
        <v>216716477.5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f t="shared" si="247"/>
        <v>216716477.5</v>
      </c>
      <c r="W1958" s="29">
        <v>216716477.5</v>
      </c>
      <c r="X1958" s="29">
        <f t="shared" si="248"/>
        <v>0</v>
      </c>
      <c r="Y1958" s="29">
        <f t="shared" si="249"/>
        <v>0</v>
      </c>
      <c r="Z1958" s="29">
        <f t="shared" si="250"/>
        <v>216716477.5</v>
      </c>
      <c r="AA1958" s="27">
        <v>0</v>
      </c>
      <c r="AB1958" s="29">
        <f t="shared" si="251"/>
        <v>216716477.5</v>
      </c>
      <c r="AC1958" s="28">
        <v>0</v>
      </c>
      <c r="AD1958" s="28">
        <v>0</v>
      </c>
      <c r="AE1958" s="28"/>
      <c r="AF1958" s="27">
        <v>0</v>
      </c>
      <c r="AG1958" s="27">
        <f t="shared" si="254"/>
        <v>0</v>
      </c>
      <c r="AH1958" s="27">
        <v>14246</v>
      </c>
      <c r="AI1958" s="29">
        <f t="shared" si="252"/>
        <v>216730723.5</v>
      </c>
    </row>
    <row r="1959" spans="1:35" ht="30" x14ac:dyDescent="0.25">
      <c r="A1959" s="11" t="s">
        <v>1215</v>
      </c>
      <c r="B1959" s="10" t="s">
        <v>2410</v>
      </c>
      <c r="C1959" s="10" t="s">
        <v>1361</v>
      </c>
      <c r="D1959" s="10"/>
      <c r="E1959" s="10" t="s">
        <v>1101</v>
      </c>
      <c r="F1959" s="10" t="s">
        <v>2034</v>
      </c>
      <c r="G1959" s="10">
        <v>196204682.03999999</v>
      </c>
      <c r="H1959" s="10">
        <v>0</v>
      </c>
      <c r="I1959" s="10">
        <v>0</v>
      </c>
      <c r="J1959" s="10">
        <v>0</v>
      </c>
      <c r="K1959" s="10">
        <f t="shared" si="253"/>
        <v>196204682.03999999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f t="shared" si="247"/>
        <v>196204682.03999999</v>
      </c>
      <c r="W1959" s="29">
        <v>196204682.03999999</v>
      </c>
      <c r="X1959" s="29">
        <f t="shared" si="248"/>
        <v>0</v>
      </c>
      <c r="Y1959" s="29">
        <f t="shared" si="249"/>
        <v>0</v>
      </c>
      <c r="Z1959" s="29">
        <f t="shared" si="250"/>
        <v>196204682.03999999</v>
      </c>
      <c r="AA1959" s="27">
        <v>104031346.5</v>
      </c>
      <c r="AB1959" s="29">
        <f t="shared" si="251"/>
        <v>92173335.539999992</v>
      </c>
      <c r="AC1959" s="28">
        <v>0</v>
      </c>
      <c r="AD1959" s="28">
        <v>0</v>
      </c>
      <c r="AE1959" s="28"/>
      <c r="AF1959" s="27">
        <v>0</v>
      </c>
      <c r="AG1959" s="27">
        <f t="shared" si="254"/>
        <v>0</v>
      </c>
      <c r="AH1959" s="27">
        <v>15342</v>
      </c>
      <c r="AI1959" s="29">
        <f t="shared" si="252"/>
        <v>92188677.539999992</v>
      </c>
    </row>
    <row r="1960" spans="1:35" ht="30" x14ac:dyDescent="0.25">
      <c r="A1960" s="11" t="s">
        <v>1215</v>
      </c>
      <c r="B1960" s="10" t="s">
        <v>2410</v>
      </c>
      <c r="C1960" s="10" t="s">
        <v>1361</v>
      </c>
      <c r="D1960" s="10"/>
      <c r="E1960" s="10" t="s">
        <v>581</v>
      </c>
      <c r="F1960" s="10" t="s">
        <v>2035</v>
      </c>
      <c r="G1960" s="10">
        <v>2144318392</v>
      </c>
      <c r="H1960" s="10">
        <v>0</v>
      </c>
      <c r="I1960" s="10">
        <v>0</v>
      </c>
      <c r="J1960" s="10">
        <v>0</v>
      </c>
      <c r="K1960" s="10">
        <f t="shared" si="253"/>
        <v>2144318392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f t="shared" si="247"/>
        <v>2144318392</v>
      </c>
      <c r="W1960" s="29">
        <v>2144318392</v>
      </c>
      <c r="X1960" s="29">
        <f t="shared" si="248"/>
        <v>0</v>
      </c>
      <c r="Y1960" s="29">
        <f t="shared" si="249"/>
        <v>0</v>
      </c>
      <c r="Z1960" s="29">
        <f t="shared" si="250"/>
        <v>2144318392</v>
      </c>
      <c r="AA1960" s="27">
        <v>0</v>
      </c>
      <c r="AB1960" s="29">
        <f t="shared" si="251"/>
        <v>2144318392</v>
      </c>
      <c r="AC1960" s="28">
        <v>0</v>
      </c>
      <c r="AD1960" s="28">
        <v>0</v>
      </c>
      <c r="AE1960" s="28"/>
      <c r="AF1960" s="27">
        <v>0</v>
      </c>
      <c r="AG1960" s="27">
        <f t="shared" si="254"/>
        <v>0</v>
      </c>
      <c r="AH1960" s="27">
        <v>56902</v>
      </c>
      <c r="AI1960" s="29">
        <f t="shared" si="252"/>
        <v>2144375294</v>
      </c>
    </row>
    <row r="1961" spans="1:35" ht="30" x14ac:dyDescent="0.25">
      <c r="A1961" s="11" t="s">
        <v>1215</v>
      </c>
      <c r="B1961" s="10" t="s">
        <v>2410</v>
      </c>
      <c r="C1961" s="10" t="s">
        <v>1361</v>
      </c>
      <c r="D1961" s="10"/>
      <c r="E1961" s="10" t="s">
        <v>582</v>
      </c>
      <c r="F1961" s="10" t="s">
        <v>2036</v>
      </c>
      <c r="G1961" s="10">
        <v>392082638.60000002</v>
      </c>
      <c r="H1961" s="10">
        <v>0</v>
      </c>
      <c r="I1961" s="10">
        <v>0</v>
      </c>
      <c r="J1961" s="10">
        <v>0</v>
      </c>
      <c r="K1961" s="10">
        <f t="shared" si="253"/>
        <v>392082638.60000002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f t="shared" si="247"/>
        <v>392082638.60000002</v>
      </c>
      <c r="W1961" s="29">
        <v>392082638.60000002</v>
      </c>
      <c r="X1961" s="29">
        <f t="shared" si="248"/>
        <v>0</v>
      </c>
      <c r="Y1961" s="29">
        <f t="shared" si="249"/>
        <v>0</v>
      </c>
      <c r="Z1961" s="29">
        <f t="shared" si="250"/>
        <v>392082638.60000002</v>
      </c>
      <c r="AA1961" s="27">
        <v>0</v>
      </c>
      <c r="AB1961" s="29">
        <f t="shared" si="251"/>
        <v>392082638.60000002</v>
      </c>
      <c r="AC1961" s="28">
        <v>0</v>
      </c>
      <c r="AD1961" s="28">
        <v>0</v>
      </c>
      <c r="AE1961" s="28"/>
      <c r="AF1961" s="27">
        <v>0</v>
      </c>
      <c r="AG1961" s="27">
        <f t="shared" si="254"/>
        <v>0</v>
      </c>
      <c r="AH1961" s="27">
        <v>19712</v>
      </c>
      <c r="AI1961" s="29">
        <f t="shared" si="252"/>
        <v>392102350.60000002</v>
      </c>
    </row>
    <row r="1962" spans="1:35" ht="30" x14ac:dyDescent="0.25">
      <c r="A1962" s="11" t="s">
        <v>1215</v>
      </c>
      <c r="B1962" s="10" t="s">
        <v>2410</v>
      </c>
      <c r="C1962" s="10" t="s">
        <v>1361</v>
      </c>
      <c r="D1962" s="10"/>
      <c r="E1962" s="10" t="s">
        <v>583</v>
      </c>
      <c r="F1962" s="10" t="s">
        <v>2037</v>
      </c>
      <c r="G1962" s="10">
        <v>158070215.96000001</v>
      </c>
      <c r="H1962" s="10">
        <v>0</v>
      </c>
      <c r="I1962" s="10">
        <v>0</v>
      </c>
      <c r="J1962" s="10">
        <v>0</v>
      </c>
      <c r="K1962" s="10">
        <f t="shared" si="253"/>
        <v>158070215.96000001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f t="shared" si="247"/>
        <v>158070215.96000001</v>
      </c>
      <c r="W1962" s="29">
        <v>158070215.96000001</v>
      </c>
      <c r="X1962" s="29">
        <f t="shared" si="248"/>
        <v>0</v>
      </c>
      <c r="Y1962" s="29">
        <f t="shared" si="249"/>
        <v>0</v>
      </c>
      <c r="Z1962" s="29">
        <f t="shared" si="250"/>
        <v>158070215.96000001</v>
      </c>
      <c r="AA1962" s="27">
        <v>0</v>
      </c>
      <c r="AB1962" s="29">
        <f t="shared" si="251"/>
        <v>158070215.96000001</v>
      </c>
      <c r="AC1962" s="28">
        <v>0</v>
      </c>
      <c r="AD1962" s="28">
        <v>0</v>
      </c>
      <c r="AE1962" s="28"/>
      <c r="AF1962" s="27">
        <v>0</v>
      </c>
      <c r="AG1962" s="27">
        <f t="shared" si="254"/>
        <v>0</v>
      </c>
      <c r="AH1962" s="27">
        <v>12543</v>
      </c>
      <c r="AI1962" s="29">
        <f t="shared" si="252"/>
        <v>158082758.96000001</v>
      </c>
    </row>
    <row r="1963" spans="1:35" ht="30" x14ac:dyDescent="0.25">
      <c r="A1963" s="11" t="s">
        <v>1215</v>
      </c>
      <c r="B1963" s="10" t="s">
        <v>2408</v>
      </c>
      <c r="C1963" s="10" t="s">
        <v>2038</v>
      </c>
      <c r="D1963" s="10"/>
      <c r="E1963" s="10" t="s">
        <v>585</v>
      </c>
      <c r="F1963" s="10" t="s">
        <v>2038</v>
      </c>
      <c r="G1963" s="10">
        <v>0</v>
      </c>
      <c r="H1963" s="10">
        <v>0</v>
      </c>
      <c r="I1963" s="10">
        <v>0</v>
      </c>
      <c r="J1963" s="10">
        <v>0</v>
      </c>
      <c r="K1963" s="10">
        <f t="shared" si="253"/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f t="shared" si="247"/>
        <v>0</v>
      </c>
      <c r="W1963" s="29">
        <v>0</v>
      </c>
      <c r="X1963" s="29">
        <f t="shared" si="248"/>
        <v>0</v>
      </c>
      <c r="Y1963" s="29">
        <f t="shared" si="249"/>
        <v>0</v>
      </c>
      <c r="Z1963" s="29">
        <f t="shared" si="250"/>
        <v>0</v>
      </c>
      <c r="AA1963" s="27">
        <v>0</v>
      </c>
      <c r="AB1963" s="29">
        <f t="shared" si="251"/>
        <v>0</v>
      </c>
      <c r="AC1963" s="28">
        <v>0</v>
      </c>
      <c r="AD1963" s="28">
        <v>0</v>
      </c>
      <c r="AE1963" s="28"/>
      <c r="AF1963" s="27">
        <v>0</v>
      </c>
      <c r="AG1963" s="27">
        <f t="shared" si="254"/>
        <v>0</v>
      </c>
      <c r="AH1963" s="27">
        <v>0</v>
      </c>
      <c r="AI1963" s="29">
        <f t="shared" si="252"/>
        <v>0</v>
      </c>
    </row>
    <row r="1964" spans="1:35" ht="30" x14ac:dyDescent="0.25">
      <c r="A1964" s="11" t="s">
        <v>1215</v>
      </c>
      <c r="B1964" s="10" t="s">
        <v>2408</v>
      </c>
      <c r="C1964" s="10" t="s">
        <v>2038</v>
      </c>
      <c r="D1964" s="10"/>
      <c r="E1964" s="10" t="s">
        <v>586</v>
      </c>
      <c r="F1964" s="10" t="s">
        <v>2039</v>
      </c>
      <c r="G1964" s="10">
        <v>0</v>
      </c>
      <c r="H1964" s="10">
        <v>0</v>
      </c>
      <c r="I1964" s="10">
        <v>0</v>
      </c>
      <c r="J1964" s="10">
        <v>0</v>
      </c>
      <c r="K1964" s="10">
        <f t="shared" si="253"/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f t="shared" si="247"/>
        <v>0</v>
      </c>
      <c r="W1964" s="29">
        <v>0</v>
      </c>
      <c r="X1964" s="29">
        <f t="shared" si="248"/>
        <v>0</v>
      </c>
      <c r="Y1964" s="29">
        <f t="shared" si="249"/>
        <v>0</v>
      </c>
      <c r="Z1964" s="29">
        <f t="shared" si="250"/>
        <v>0</v>
      </c>
      <c r="AA1964" s="27">
        <v>0</v>
      </c>
      <c r="AB1964" s="29">
        <f t="shared" si="251"/>
        <v>0</v>
      </c>
      <c r="AC1964" s="28">
        <v>0</v>
      </c>
      <c r="AD1964" s="28">
        <v>0</v>
      </c>
      <c r="AE1964" s="28"/>
      <c r="AF1964" s="27">
        <v>0</v>
      </c>
      <c r="AG1964" s="27">
        <f t="shared" si="254"/>
        <v>0</v>
      </c>
      <c r="AH1964" s="27">
        <v>0</v>
      </c>
      <c r="AI1964" s="29">
        <f t="shared" si="252"/>
        <v>0</v>
      </c>
    </row>
    <row r="1965" spans="1:35" ht="30" x14ac:dyDescent="0.25">
      <c r="A1965" s="11" t="s">
        <v>1215</v>
      </c>
      <c r="B1965" s="10" t="s">
        <v>2408</v>
      </c>
      <c r="C1965" s="10" t="s">
        <v>2038</v>
      </c>
      <c r="D1965" s="10"/>
      <c r="E1965" s="10" t="s">
        <v>587</v>
      </c>
      <c r="F1965" s="10" t="s">
        <v>2040</v>
      </c>
      <c r="G1965" s="10">
        <v>387467761.60000002</v>
      </c>
      <c r="H1965" s="10">
        <v>0</v>
      </c>
      <c r="I1965" s="10">
        <v>0</v>
      </c>
      <c r="J1965" s="10">
        <v>0</v>
      </c>
      <c r="K1965" s="10">
        <f t="shared" si="253"/>
        <v>387467761.60000002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f t="shared" si="247"/>
        <v>387467761.60000002</v>
      </c>
      <c r="W1965" s="29">
        <v>387467761.60000002</v>
      </c>
      <c r="X1965" s="29">
        <f t="shared" si="248"/>
        <v>0</v>
      </c>
      <c r="Y1965" s="29">
        <f t="shared" si="249"/>
        <v>0</v>
      </c>
      <c r="Z1965" s="29">
        <f t="shared" si="250"/>
        <v>387467761.60000002</v>
      </c>
      <c r="AA1965" s="27">
        <v>0</v>
      </c>
      <c r="AB1965" s="29">
        <f t="shared" si="251"/>
        <v>387467761.60000002</v>
      </c>
      <c r="AC1965" s="28">
        <v>0</v>
      </c>
      <c r="AD1965" s="28">
        <v>0</v>
      </c>
      <c r="AE1965" s="28"/>
      <c r="AF1965" s="27">
        <v>0</v>
      </c>
      <c r="AG1965" s="27">
        <f t="shared" si="254"/>
        <v>0</v>
      </c>
      <c r="AH1965" s="27">
        <v>25692</v>
      </c>
      <c r="AI1965" s="29">
        <f t="shared" si="252"/>
        <v>387493453.60000002</v>
      </c>
    </row>
    <row r="1966" spans="1:35" ht="30" x14ac:dyDescent="0.25">
      <c r="A1966" s="11" t="s">
        <v>1215</v>
      </c>
      <c r="B1966" s="10" t="s">
        <v>2408</v>
      </c>
      <c r="C1966" s="10" t="s">
        <v>2038</v>
      </c>
      <c r="D1966" s="10"/>
      <c r="E1966" s="10" t="s">
        <v>588</v>
      </c>
      <c r="F1966" s="10" t="s">
        <v>2041</v>
      </c>
      <c r="G1966" s="10">
        <v>215292438.33000001</v>
      </c>
      <c r="H1966" s="10">
        <v>0</v>
      </c>
      <c r="I1966" s="10">
        <v>0</v>
      </c>
      <c r="J1966" s="10">
        <v>0</v>
      </c>
      <c r="K1966" s="10">
        <f t="shared" si="253"/>
        <v>215292438.33000001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f t="shared" si="247"/>
        <v>215292438.33000001</v>
      </c>
      <c r="W1966" s="29">
        <v>215292438.33000001</v>
      </c>
      <c r="X1966" s="29">
        <f t="shared" si="248"/>
        <v>0</v>
      </c>
      <c r="Y1966" s="29">
        <f t="shared" si="249"/>
        <v>0</v>
      </c>
      <c r="Z1966" s="29">
        <f t="shared" si="250"/>
        <v>215292438.33000001</v>
      </c>
      <c r="AA1966" s="27">
        <v>0</v>
      </c>
      <c r="AB1966" s="29">
        <f t="shared" si="251"/>
        <v>215292438.33000001</v>
      </c>
      <c r="AC1966" s="28">
        <v>0</v>
      </c>
      <c r="AD1966" s="28">
        <v>0</v>
      </c>
      <c r="AE1966" s="28"/>
      <c r="AF1966" s="27">
        <v>0</v>
      </c>
      <c r="AG1966" s="27">
        <f t="shared" si="254"/>
        <v>0</v>
      </c>
      <c r="AH1966" s="27">
        <v>16490</v>
      </c>
      <c r="AI1966" s="29">
        <f t="shared" si="252"/>
        <v>215308928.33000001</v>
      </c>
    </row>
    <row r="1967" spans="1:35" ht="30" x14ac:dyDescent="0.25">
      <c r="A1967" s="11" t="s">
        <v>1215</v>
      </c>
      <c r="B1967" s="10" t="s">
        <v>2408</v>
      </c>
      <c r="C1967" s="10" t="s">
        <v>2038</v>
      </c>
      <c r="D1967" s="10"/>
      <c r="E1967" s="10" t="s">
        <v>589</v>
      </c>
      <c r="F1967" s="10" t="s">
        <v>2042</v>
      </c>
      <c r="G1967" s="10">
        <v>140550195.97999999</v>
      </c>
      <c r="H1967" s="10">
        <v>0</v>
      </c>
      <c r="I1967" s="10">
        <v>0</v>
      </c>
      <c r="J1967" s="10">
        <v>0</v>
      </c>
      <c r="K1967" s="10">
        <f t="shared" si="253"/>
        <v>140550195.97999999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f t="shared" si="247"/>
        <v>140550195.97999999</v>
      </c>
      <c r="W1967" s="29">
        <v>140550195.97999999</v>
      </c>
      <c r="X1967" s="29">
        <f t="shared" si="248"/>
        <v>0</v>
      </c>
      <c r="Y1967" s="29">
        <f t="shared" si="249"/>
        <v>0</v>
      </c>
      <c r="Z1967" s="29">
        <f t="shared" si="250"/>
        <v>140550195.97999999</v>
      </c>
      <c r="AA1967" s="27">
        <v>0</v>
      </c>
      <c r="AB1967" s="29">
        <f t="shared" si="251"/>
        <v>140550195.97999999</v>
      </c>
      <c r="AC1967" s="28">
        <v>0</v>
      </c>
      <c r="AD1967" s="28">
        <v>0</v>
      </c>
      <c r="AE1967" s="28"/>
      <c r="AF1967" s="27">
        <v>0</v>
      </c>
      <c r="AG1967" s="27">
        <f t="shared" si="254"/>
        <v>0</v>
      </c>
      <c r="AH1967" s="27">
        <v>10825</v>
      </c>
      <c r="AI1967" s="29">
        <f t="shared" si="252"/>
        <v>140561020.97999999</v>
      </c>
    </row>
    <row r="1968" spans="1:35" ht="30" x14ac:dyDescent="0.25">
      <c r="A1968" s="11" t="s">
        <v>1215</v>
      </c>
      <c r="B1968" s="10" t="s">
        <v>2408</v>
      </c>
      <c r="C1968" s="10" t="s">
        <v>2038</v>
      </c>
      <c r="D1968" s="10"/>
      <c r="E1968" s="10" t="s">
        <v>590</v>
      </c>
      <c r="F1968" s="10" t="s">
        <v>2043</v>
      </c>
      <c r="G1968" s="10">
        <v>205738182.94</v>
      </c>
      <c r="H1968" s="10">
        <v>0</v>
      </c>
      <c r="I1968" s="10">
        <v>0</v>
      </c>
      <c r="J1968" s="10">
        <v>0</v>
      </c>
      <c r="K1968" s="10">
        <f t="shared" si="253"/>
        <v>205738182.94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f t="shared" si="247"/>
        <v>205738182.94</v>
      </c>
      <c r="W1968" s="29">
        <v>205738182.94</v>
      </c>
      <c r="X1968" s="29">
        <f t="shared" si="248"/>
        <v>0</v>
      </c>
      <c r="Y1968" s="29">
        <f t="shared" si="249"/>
        <v>0</v>
      </c>
      <c r="Z1968" s="29">
        <f t="shared" si="250"/>
        <v>205738182.94</v>
      </c>
      <c r="AA1968" s="27">
        <v>0</v>
      </c>
      <c r="AB1968" s="29">
        <f t="shared" si="251"/>
        <v>205738182.94</v>
      </c>
      <c r="AC1968" s="28">
        <v>0</v>
      </c>
      <c r="AD1968" s="28">
        <v>0</v>
      </c>
      <c r="AE1968" s="28"/>
      <c r="AF1968" s="27">
        <v>0</v>
      </c>
      <c r="AG1968" s="27">
        <f t="shared" si="254"/>
        <v>0</v>
      </c>
      <c r="AH1968" s="27">
        <v>15742</v>
      </c>
      <c r="AI1968" s="29">
        <f t="shared" si="252"/>
        <v>205753924.94</v>
      </c>
    </row>
    <row r="1969" spans="1:35" ht="30" x14ac:dyDescent="0.25">
      <c r="A1969" s="11" t="s">
        <v>1215</v>
      </c>
      <c r="B1969" s="10" t="s">
        <v>2408</v>
      </c>
      <c r="C1969" s="10" t="s">
        <v>2038</v>
      </c>
      <c r="D1969" s="10"/>
      <c r="E1969" s="10" t="s">
        <v>591</v>
      </c>
      <c r="F1969" s="10" t="s">
        <v>2044</v>
      </c>
      <c r="G1969" s="10">
        <v>115061356.20999999</v>
      </c>
      <c r="H1969" s="10">
        <v>0</v>
      </c>
      <c r="I1969" s="10">
        <v>0</v>
      </c>
      <c r="J1969" s="10">
        <v>0</v>
      </c>
      <c r="K1969" s="10">
        <f t="shared" si="253"/>
        <v>115061356.20999999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f t="shared" si="247"/>
        <v>115061356.20999999</v>
      </c>
      <c r="W1969" s="29">
        <v>115061356.20999999</v>
      </c>
      <c r="X1969" s="29">
        <f t="shared" si="248"/>
        <v>0</v>
      </c>
      <c r="Y1969" s="29">
        <f t="shared" si="249"/>
        <v>0</v>
      </c>
      <c r="Z1969" s="29">
        <f t="shared" si="250"/>
        <v>115061356.20999999</v>
      </c>
      <c r="AA1969" s="27">
        <v>0</v>
      </c>
      <c r="AB1969" s="29">
        <f t="shared" si="251"/>
        <v>115061356.20999999</v>
      </c>
      <c r="AC1969" s="28">
        <v>0</v>
      </c>
      <c r="AD1969" s="28">
        <v>0</v>
      </c>
      <c r="AE1969" s="28"/>
      <c r="AF1969" s="27">
        <v>0</v>
      </c>
      <c r="AG1969" s="27">
        <f t="shared" si="254"/>
        <v>0</v>
      </c>
      <c r="AH1969" s="27">
        <v>8752</v>
      </c>
      <c r="AI1969" s="29">
        <f t="shared" si="252"/>
        <v>115070108.20999999</v>
      </c>
    </row>
    <row r="1970" spans="1:35" ht="30" x14ac:dyDescent="0.25">
      <c r="A1970" s="11" t="s">
        <v>1215</v>
      </c>
      <c r="B1970" s="10" t="s">
        <v>2408</v>
      </c>
      <c r="C1970" s="10" t="s">
        <v>2038</v>
      </c>
      <c r="D1970" s="10"/>
      <c r="E1970" s="10" t="s">
        <v>1102</v>
      </c>
      <c r="F1970" s="10" t="s">
        <v>2045</v>
      </c>
      <c r="G1970" s="10">
        <v>200456515.31</v>
      </c>
      <c r="H1970" s="10">
        <v>0</v>
      </c>
      <c r="I1970" s="10">
        <v>0</v>
      </c>
      <c r="J1970" s="10">
        <v>0</v>
      </c>
      <c r="K1970" s="10">
        <f t="shared" si="253"/>
        <v>200456515.31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f t="shared" si="247"/>
        <v>200456515.31</v>
      </c>
      <c r="W1970" s="29">
        <v>200456515.31</v>
      </c>
      <c r="X1970" s="29">
        <f t="shared" si="248"/>
        <v>0</v>
      </c>
      <c r="Y1970" s="29">
        <f t="shared" si="249"/>
        <v>0</v>
      </c>
      <c r="Z1970" s="29">
        <f t="shared" si="250"/>
        <v>200456515.31</v>
      </c>
      <c r="AA1970" s="27">
        <v>0</v>
      </c>
      <c r="AB1970" s="29">
        <f t="shared" si="251"/>
        <v>200456515.31</v>
      </c>
      <c r="AC1970" s="28">
        <v>0</v>
      </c>
      <c r="AD1970" s="28">
        <v>0</v>
      </c>
      <c r="AE1970" s="28"/>
      <c r="AF1970" s="27">
        <v>0</v>
      </c>
      <c r="AG1970" s="27">
        <f t="shared" si="254"/>
        <v>0</v>
      </c>
      <c r="AH1970" s="27">
        <v>15455</v>
      </c>
      <c r="AI1970" s="29">
        <f t="shared" si="252"/>
        <v>200471970.31</v>
      </c>
    </row>
    <row r="1971" spans="1:35" ht="30" x14ac:dyDescent="0.25">
      <c r="A1971" s="11" t="s">
        <v>1215</v>
      </c>
      <c r="B1971" s="10" t="s">
        <v>2408</v>
      </c>
      <c r="C1971" s="10" t="s">
        <v>2038</v>
      </c>
      <c r="D1971" s="10"/>
      <c r="E1971" s="10" t="s">
        <v>592</v>
      </c>
      <c r="F1971" s="10" t="s">
        <v>2046</v>
      </c>
      <c r="G1971" s="10">
        <v>181015666.77000001</v>
      </c>
      <c r="H1971" s="10">
        <v>0</v>
      </c>
      <c r="I1971" s="10">
        <v>0</v>
      </c>
      <c r="J1971" s="10">
        <v>0</v>
      </c>
      <c r="K1971" s="10">
        <f t="shared" si="253"/>
        <v>181015666.77000001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f t="shared" si="247"/>
        <v>181015666.77000001</v>
      </c>
      <c r="W1971" s="29">
        <v>181015666.77000001</v>
      </c>
      <c r="X1971" s="29">
        <f t="shared" si="248"/>
        <v>0</v>
      </c>
      <c r="Y1971" s="29">
        <f t="shared" si="249"/>
        <v>0</v>
      </c>
      <c r="Z1971" s="29">
        <f t="shared" si="250"/>
        <v>181015666.77000001</v>
      </c>
      <c r="AA1971" s="27">
        <v>0</v>
      </c>
      <c r="AB1971" s="29">
        <f t="shared" si="251"/>
        <v>181015666.77000001</v>
      </c>
      <c r="AC1971" s="28">
        <v>0</v>
      </c>
      <c r="AD1971" s="28">
        <v>0</v>
      </c>
      <c r="AE1971" s="28"/>
      <c r="AF1971" s="27">
        <v>0</v>
      </c>
      <c r="AG1971" s="27">
        <f t="shared" si="254"/>
        <v>0</v>
      </c>
      <c r="AH1971" s="27">
        <v>14066</v>
      </c>
      <c r="AI1971" s="29">
        <f t="shared" si="252"/>
        <v>181029732.77000001</v>
      </c>
    </row>
    <row r="1972" spans="1:35" ht="30" x14ac:dyDescent="0.25">
      <c r="A1972" s="11" t="s">
        <v>1215</v>
      </c>
      <c r="B1972" s="10" t="s">
        <v>2408</v>
      </c>
      <c r="C1972" s="10" t="s">
        <v>2038</v>
      </c>
      <c r="D1972" s="10"/>
      <c r="E1972" s="10" t="s">
        <v>593</v>
      </c>
      <c r="F1972" s="10" t="s">
        <v>2047</v>
      </c>
      <c r="G1972" s="10">
        <v>241183283.84</v>
      </c>
      <c r="H1972" s="10">
        <v>0</v>
      </c>
      <c r="I1972" s="10">
        <v>0</v>
      </c>
      <c r="J1972" s="10">
        <v>0</v>
      </c>
      <c r="K1972" s="10">
        <f t="shared" si="253"/>
        <v>241183283.84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f t="shared" si="247"/>
        <v>241183283.84</v>
      </c>
      <c r="W1972" s="29">
        <v>241183283.84</v>
      </c>
      <c r="X1972" s="29">
        <f t="shared" si="248"/>
        <v>0</v>
      </c>
      <c r="Y1972" s="29">
        <f t="shared" si="249"/>
        <v>0</v>
      </c>
      <c r="Z1972" s="29">
        <f t="shared" si="250"/>
        <v>241183283.84</v>
      </c>
      <c r="AA1972" s="27">
        <v>0</v>
      </c>
      <c r="AB1972" s="29">
        <f t="shared" si="251"/>
        <v>241183283.84</v>
      </c>
      <c r="AC1972" s="28">
        <v>0</v>
      </c>
      <c r="AD1972" s="28">
        <v>0</v>
      </c>
      <c r="AE1972" s="28"/>
      <c r="AF1972" s="27">
        <v>0</v>
      </c>
      <c r="AG1972" s="27">
        <f t="shared" si="254"/>
        <v>0</v>
      </c>
      <c r="AH1972" s="27">
        <v>18583</v>
      </c>
      <c r="AI1972" s="29">
        <f t="shared" si="252"/>
        <v>241201866.84</v>
      </c>
    </row>
    <row r="1973" spans="1:35" ht="30" x14ac:dyDescent="0.25">
      <c r="A1973" s="11" t="s">
        <v>1215</v>
      </c>
      <c r="B1973" s="10" t="s">
        <v>2408</v>
      </c>
      <c r="C1973" s="10" t="s">
        <v>2038</v>
      </c>
      <c r="D1973" s="10"/>
      <c r="E1973" s="10" t="s">
        <v>1103</v>
      </c>
      <c r="F1973" s="10" t="s">
        <v>2048</v>
      </c>
      <c r="G1973" s="10">
        <v>288907040.70999998</v>
      </c>
      <c r="H1973" s="10">
        <v>0</v>
      </c>
      <c r="I1973" s="10">
        <v>0</v>
      </c>
      <c r="J1973" s="10">
        <v>0</v>
      </c>
      <c r="K1973" s="10">
        <f t="shared" si="253"/>
        <v>288907040.70999998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f t="shared" si="247"/>
        <v>288907040.70999998</v>
      </c>
      <c r="W1973" s="29">
        <v>288907040.70999998</v>
      </c>
      <c r="X1973" s="29">
        <f t="shared" si="248"/>
        <v>0</v>
      </c>
      <c r="Y1973" s="29">
        <f t="shared" si="249"/>
        <v>0</v>
      </c>
      <c r="Z1973" s="29">
        <f t="shared" si="250"/>
        <v>288907040.70999998</v>
      </c>
      <c r="AA1973" s="27">
        <v>0</v>
      </c>
      <c r="AB1973" s="29">
        <f t="shared" si="251"/>
        <v>288907040.70999998</v>
      </c>
      <c r="AC1973" s="28">
        <v>0</v>
      </c>
      <c r="AD1973" s="28">
        <v>0</v>
      </c>
      <c r="AE1973" s="28"/>
      <c r="AF1973" s="27">
        <v>0</v>
      </c>
      <c r="AG1973" s="27">
        <f t="shared" si="254"/>
        <v>0</v>
      </c>
      <c r="AH1973" s="27">
        <v>22101</v>
      </c>
      <c r="AI1973" s="29">
        <f t="shared" si="252"/>
        <v>288929141.70999998</v>
      </c>
    </row>
    <row r="1974" spans="1:35" ht="30" x14ac:dyDescent="0.25">
      <c r="A1974" s="11" t="s">
        <v>1215</v>
      </c>
      <c r="B1974" s="10" t="s">
        <v>2408</v>
      </c>
      <c r="C1974" s="10" t="s">
        <v>2038</v>
      </c>
      <c r="D1974" s="10"/>
      <c r="E1974" s="10" t="s">
        <v>1104</v>
      </c>
      <c r="F1974" s="10" t="s">
        <v>2049</v>
      </c>
      <c r="G1974" s="10">
        <v>223789329.12</v>
      </c>
      <c r="H1974" s="10">
        <v>0</v>
      </c>
      <c r="I1974" s="10">
        <v>0</v>
      </c>
      <c r="J1974" s="10">
        <v>0</v>
      </c>
      <c r="K1974" s="10">
        <f t="shared" si="253"/>
        <v>223789329.12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f t="shared" ref="V1974:V2037" si="255">+K1974+M1974+N1974+L1974+O1974+P1974+Q1974</f>
        <v>223789329.12</v>
      </c>
      <c r="W1974" s="29">
        <v>223789329.12</v>
      </c>
      <c r="X1974" s="29">
        <f t="shared" ref="X1974:X2037" si="256">+M1974+Q1974+S1974</f>
        <v>0</v>
      </c>
      <c r="Y1974" s="29">
        <f t="shared" ref="Y1974:Y2037" si="257">+H1974+I1974+J1974+N1974+O1974+P1974+R1974+U1974</f>
        <v>0</v>
      </c>
      <c r="Z1974" s="29">
        <f t="shared" ref="Z1974:Z2037" si="258">+W1974+X1974+Y1974</f>
        <v>223789329.12</v>
      </c>
      <c r="AA1974" s="27">
        <v>0</v>
      </c>
      <c r="AB1974" s="29">
        <f t="shared" ref="AB1974:AB2037" si="259">+Z1974-AA1974</f>
        <v>223789329.12</v>
      </c>
      <c r="AC1974" s="28">
        <v>0</v>
      </c>
      <c r="AD1974" s="28">
        <v>0</v>
      </c>
      <c r="AE1974" s="28"/>
      <c r="AF1974" s="27">
        <v>0</v>
      </c>
      <c r="AG1974" s="27">
        <f t="shared" si="254"/>
        <v>0</v>
      </c>
      <c r="AH1974" s="27">
        <v>17242</v>
      </c>
      <c r="AI1974" s="29">
        <f t="shared" ref="AI1974:AI2037" si="260">+AB1974+AG1974+AH1974</f>
        <v>223806571.12</v>
      </c>
    </row>
    <row r="1975" spans="1:35" ht="30" x14ac:dyDescent="0.25">
      <c r="A1975" s="11" t="s">
        <v>1215</v>
      </c>
      <c r="B1975" s="10" t="s">
        <v>2408</v>
      </c>
      <c r="C1975" s="10" t="s">
        <v>2038</v>
      </c>
      <c r="D1975" s="10"/>
      <c r="E1975" s="10" t="s">
        <v>594</v>
      </c>
      <c r="F1975" s="10" t="s">
        <v>2050</v>
      </c>
      <c r="G1975" s="10">
        <v>137232231.06999999</v>
      </c>
      <c r="H1975" s="10">
        <v>0</v>
      </c>
      <c r="I1975" s="10">
        <v>0</v>
      </c>
      <c r="J1975" s="10">
        <v>0</v>
      </c>
      <c r="K1975" s="10">
        <f t="shared" si="253"/>
        <v>137232231.06999999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f t="shared" si="255"/>
        <v>137232231.06999999</v>
      </c>
      <c r="W1975" s="29">
        <v>137232231.06999999</v>
      </c>
      <c r="X1975" s="29">
        <f t="shared" si="256"/>
        <v>0</v>
      </c>
      <c r="Y1975" s="29">
        <f t="shared" si="257"/>
        <v>0</v>
      </c>
      <c r="Z1975" s="29">
        <f t="shared" si="258"/>
        <v>137232231.06999999</v>
      </c>
      <c r="AA1975" s="27">
        <v>0</v>
      </c>
      <c r="AB1975" s="29">
        <f t="shared" si="259"/>
        <v>137232231.06999999</v>
      </c>
      <c r="AC1975" s="28">
        <v>0</v>
      </c>
      <c r="AD1975" s="28">
        <v>0</v>
      </c>
      <c r="AE1975" s="28"/>
      <c r="AF1975" s="27">
        <v>0</v>
      </c>
      <c r="AG1975" s="27">
        <f t="shared" si="254"/>
        <v>0</v>
      </c>
      <c r="AH1975" s="27">
        <v>10754</v>
      </c>
      <c r="AI1975" s="29">
        <f t="shared" si="260"/>
        <v>137242985.06999999</v>
      </c>
    </row>
    <row r="1976" spans="1:35" ht="30" x14ac:dyDescent="0.25">
      <c r="A1976" s="11" t="s">
        <v>1215</v>
      </c>
      <c r="B1976" s="10" t="s">
        <v>2408</v>
      </c>
      <c r="C1976" s="10" t="s">
        <v>2038</v>
      </c>
      <c r="D1976" s="10"/>
      <c r="E1976" s="10" t="s">
        <v>1105</v>
      </c>
      <c r="F1976" s="10" t="s">
        <v>2051</v>
      </c>
      <c r="G1976" s="10">
        <v>330054531.68000001</v>
      </c>
      <c r="H1976" s="10">
        <v>0</v>
      </c>
      <c r="I1976" s="10">
        <v>0</v>
      </c>
      <c r="J1976" s="10">
        <v>0</v>
      </c>
      <c r="K1976" s="10">
        <f t="shared" si="253"/>
        <v>330054531.68000001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f t="shared" si="255"/>
        <v>330054531.68000001</v>
      </c>
      <c r="W1976" s="29">
        <v>330054531.68000001</v>
      </c>
      <c r="X1976" s="29">
        <f t="shared" si="256"/>
        <v>0</v>
      </c>
      <c r="Y1976" s="29">
        <f t="shared" si="257"/>
        <v>0</v>
      </c>
      <c r="Z1976" s="29">
        <f t="shared" si="258"/>
        <v>330054531.68000001</v>
      </c>
      <c r="AA1976" s="27">
        <v>0</v>
      </c>
      <c r="AB1976" s="29">
        <f t="shared" si="259"/>
        <v>330054531.68000001</v>
      </c>
      <c r="AC1976" s="28">
        <v>0</v>
      </c>
      <c r="AD1976" s="28">
        <v>0</v>
      </c>
      <c r="AE1976" s="28"/>
      <c r="AF1976" s="27">
        <v>0</v>
      </c>
      <c r="AG1976" s="27">
        <f t="shared" si="254"/>
        <v>0</v>
      </c>
      <c r="AH1976" s="27">
        <v>25222</v>
      </c>
      <c r="AI1976" s="29">
        <f t="shared" si="260"/>
        <v>330079753.68000001</v>
      </c>
    </row>
    <row r="1977" spans="1:35" ht="30" x14ac:dyDescent="0.25">
      <c r="A1977" s="11" t="s">
        <v>1215</v>
      </c>
      <c r="B1977" s="10" t="s">
        <v>2408</v>
      </c>
      <c r="C1977" s="10" t="s">
        <v>2038</v>
      </c>
      <c r="D1977" s="10"/>
      <c r="E1977" s="10" t="s">
        <v>1106</v>
      </c>
      <c r="F1977" s="10" t="s">
        <v>2052</v>
      </c>
      <c r="G1977" s="10">
        <v>400438446.13</v>
      </c>
      <c r="H1977" s="10">
        <v>0</v>
      </c>
      <c r="I1977" s="10">
        <v>0</v>
      </c>
      <c r="J1977" s="10">
        <v>0</v>
      </c>
      <c r="K1977" s="10">
        <f t="shared" si="253"/>
        <v>400438446.13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f t="shared" si="255"/>
        <v>400438446.13</v>
      </c>
      <c r="W1977" s="29">
        <v>400438446.13</v>
      </c>
      <c r="X1977" s="29">
        <f t="shared" si="256"/>
        <v>0</v>
      </c>
      <c r="Y1977" s="29">
        <f t="shared" si="257"/>
        <v>0</v>
      </c>
      <c r="Z1977" s="29">
        <f t="shared" si="258"/>
        <v>400438446.13</v>
      </c>
      <c r="AA1977" s="27">
        <v>0</v>
      </c>
      <c r="AB1977" s="29">
        <f t="shared" si="259"/>
        <v>400438446.13</v>
      </c>
      <c r="AC1977" s="28">
        <v>0</v>
      </c>
      <c r="AD1977" s="28">
        <v>0</v>
      </c>
      <c r="AE1977" s="28"/>
      <c r="AF1977" s="27">
        <v>0</v>
      </c>
      <c r="AG1977" s="27">
        <f t="shared" si="254"/>
        <v>0</v>
      </c>
      <c r="AH1977" s="27">
        <v>30844</v>
      </c>
      <c r="AI1977" s="29">
        <f t="shared" si="260"/>
        <v>400469290.13</v>
      </c>
    </row>
    <row r="1978" spans="1:35" ht="30" x14ac:dyDescent="0.25">
      <c r="A1978" s="11" t="s">
        <v>1215</v>
      </c>
      <c r="B1978" s="10" t="s">
        <v>2408</v>
      </c>
      <c r="C1978" s="10" t="s">
        <v>2038</v>
      </c>
      <c r="D1978" s="10"/>
      <c r="E1978" s="10" t="s">
        <v>595</v>
      </c>
      <c r="F1978" s="10" t="s">
        <v>2053</v>
      </c>
      <c r="G1978" s="10">
        <v>278366591.73000002</v>
      </c>
      <c r="H1978" s="10">
        <v>0</v>
      </c>
      <c r="I1978" s="10">
        <v>0</v>
      </c>
      <c r="J1978" s="10">
        <v>0</v>
      </c>
      <c r="K1978" s="10">
        <f t="shared" si="253"/>
        <v>278366591.73000002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f t="shared" si="255"/>
        <v>278366591.73000002</v>
      </c>
      <c r="W1978" s="29">
        <v>278366591.73000002</v>
      </c>
      <c r="X1978" s="29">
        <f t="shared" si="256"/>
        <v>0</v>
      </c>
      <c r="Y1978" s="29">
        <f t="shared" si="257"/>
        <v>0</v>
      </c>
      <c r="Z1978" s="29">
        <f t="shared" si="258"/>
        <v>278366591.73000002</v>
      </c>
      <c r="AA1978" s="27">
        <v>0</v>
      </c>
      <c r="AB1978" s="29">
        <f t="shared" si="259"/>
        <v>278366591.73000002</v>
      </c>
      <c r="AC1978" s="28">
        <v>0</v>
      </c>
      <c r="AD1978" s="28">
        <v>0</v>
      </c>
      <c r="AE1978" s="28"/>
      <c r="AF1978" s="27">
        <v>0</v>
      </c>
      <c r="AG1978" s="27">
        <f t="shared" si="254"/>
        <v>0</v>
      </c>
      <c r="AH1978" s="27">
        <v>21358</v>
      </c>
      <c r="AI1978" s="29">
        <f t="shared" si="260"/>
        <v>278387949.73000002</v>
      </c>
    </row>
    <row r="1979" spans="1:35" ht="30" x14ac:dyDescent="0.25">
      <c r="A1979" s="11" t="s">
        <v>1215</v>
      </c>
      <c r="B1979" s="10" t="s">
        <v>2408</v>
      </c>
      <c r="C1979" s="10" t="s">
        <v>2038</v>
      </c>
      <c r="D1979" s="10"/>
      <c r="E1979" s="10" t="s">
        <v>1107</v>
      </c>
      <c r="F1979" s="10" t="s">
        <v>2054</v>
      </c>
      <c r="G1979" s="10">
        <v>122633747.94</v>
      </c>
      <c r="H1979" s="10">
        <v>0</v>
      </c>
      <c r="I1979" s="10">
        <v>0</v>
      </c>
      <c r="J1979" s="10">
        <v>0</v>
      </c>
      <c r="K1979" s="10">
        <f t="shared" si="253"/>
        <v>122633747.94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f t="shared" si="255"/>
        <v>122633747.94</v>
      </c>
      <c r="W1979" s="29">
        <v>122633747.94</v>
      </c>
      <c r="X1979" s="29">
        <f t="shared" si="256"/>
        <v>0</v>
      </c>
      <c r="Y1979" s="29">
        <f t="shared" si="257"/>
        <v>0</v>
      </c>
      <c r="Z1979" s="29">
        <f t="shared" si="258"/>
        <v>122633747.94</v>
      </c>
      <c r="AA1979" s="27">
        <v>0</v>
      </c>
      <c r="AB1979" s="29">
        <f t="shared" si="259"/>
        <v>122633747.94</v>
      </c>
      <c r="AC1979" s="28">
        <v>0</v>
      </c>
      <c r="AD1979" s="28">
        <v>0</v>
      </c>
      <c r="AE1979" s="28"/>
      <c r="AF1979" s="27">
        <v>0</v>
      </c>
      <c r="AG1979" s="27">
        <f t="shared" si="254"/>
        <v>0</v>
      </c>
      <c r="AH1979" s="27">
        <v>9485</v>
      </c>
      <c r="AI1979" s="29">
        <f t="shared" si="260"/>
        <v>122643232.94</v>
      </c>
    </row>
    <row r="1980" spans="1:35" ht="30" x14ac:dyDescent="0.25">
      <c r="A1980" s="11" t="s">
        <v>1215</v>
      </c>
      <c r="B1980" s="10" t="s">
        <v>2408</v>
      </c>
      <c r="C1980" s="10" t="s">
        <v>2038</v>
      </c>
      <c r="D1980" s="10"/>
      <c r="E1980" s="10" t="s">
        <v>1108</v>
      </c>
      <c r="F1980" s="10" t="s">
        <v>2055</v>
      </c>
      <c r="G1980" s="10">
        <v>270767139.81999999</v>
      </c>
      <c r="H1980" s="10">
        <v>0</v>
      </c>
      <c r="I1980" s="10">
        <v>0</v>
      </c>
      <c r="J1980" s="10">
        <v>0</v>
      </c>
      <c r="K1980" s="10">
        <f t="shared" si="253"/>
        <v>270767139.81999999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f t="shared" si="255"/>
        <v>270767139.81999999</v>
      </c>
      <c r="W1980" s="29">
        <v>270767139.81999999</v>
      </c>
      <c r="X1980" s="29">
        <f t="shared" si="256"/>
        <v>0</v>
      </c>
      <c r="Y1980" s="29">
        <f t="shared" si="257"/>
        <v>0</v>
      </c>
      <c r="Z1980" s="29">
        <f t="shared" si="258"/>
        <v>270767139.81999999</v>
      </c>
      <c r="AA1980" s="27">
        <v>0</v>
      </c>
      <c r="AB1980" s="29">
        <f t="shared" si="259"/>
        <v>270767139.81999999</v>
      </c>
      <c r="AC1980" s="28">
        <v>0</v>
      </c>
      <c r="AD1980" s="28">
        <v>0</v>
      </c>
      <c r="AE1980" s="28"/>
      <c r="AF1980" s="27">
        <v>0</v>
      </c>
      <c r="AG1980" s="27">
        <f t="shared" si="254"/>
        <v>0</v>
      </c>
      <c r="AH1980" s="27">
        <v>20721</v>
      </c>
      <c r="AI1980" s="29">
        <f t="shared" si="260"/>
        <v>270787860.81999999</v>
      </c>
    </row>
    <row r="1981" spans="1:35" ht="30" x14ac:dyDescent="0.25">
      <c r="A1981" s="11" t="s">
        <v>1215</v>
      </c>
      <c r="B1981" s="10" t="s">
        <v>2408</v>
      </c>
      <c r="C1981" s="10" t="s">
        <v>2038</v>
      </c>
      <c r="D1981" s="10"/>
      <c r="E1981" s="10" t="s">
        <v>596</v>
      </c>
      <c r="F1981" s="10" t="s">
        <v>2056</v>
      </c>
      <c r="G1981" s="10">
        <v>180329525.91</v>
      </c>
      <c r="H1981" s="10">
        <v>0</v>
      </c>
      <c r="I1981" s="10">
        <v>0</v>
      </c>
      <c r="J1981" s="10">
        <v>0</v>
      </c>
      <c r="K1981" s="10">
        <f t="shared" si="253"/>
        <v>180329525.91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f t="shared" si="255"/>
        <v>180329525.91</v>
      </c>
      <c r="W1981" s="29">
        <v>180329525.91</v>
      </c>
      <c r="X1981" s="29">
        <f t="shared" si="256"/>
        <v>0</v>
      </c>
      <c r="Y1981" s="29">
        <f t="shared" si="257"/>
        <v>0</v>
      </c>
      <c r="Z1981" s="29">
        <f t="shared" si="258"/>
        <v>180329525.91</v>
      </c>
      <c r="AA1981" s="27">
        <v>0</v>
      </c>
      <c r="AB1981" s="29">
        <f t="shared" si="259"/>
        <v>180329525.91</v>
      </c>
      <c r="AC1981" s="28">
        <v>0</v>
      </c>
      <c r="AD1981" s="28">
        <v>0</v>
      </c>
      <c r="AE1981" s="28"/>
      <c r="AF1981" s="27">
        <v>0</v>
      </c>
      <c r="AG1981" s="27">
        <f t="shared" si="254"/>
        <v>0</v>
      </c>
      <c r="AH1981" s="27">
        <v>14365</v>
      </c>
      <c r="AI1981" s="29">
        <f t="shared" si="260"/>
        <v>180343890.91</v>
      </c>
    </row>
    <row r="1982" spans="1:35" ht="30" x14ac:dyDescent="0.25">
      <c r="A1982" s="11" t="s">
        <v>1215</v>
      </c>
      <c r="B1982" s="10" t="s">
        <v>2408</v>
      </c>
      <c r="C1982" s="10" t="s">
        <v>2038</v>
      </c>
      <c r="D1982" s="10"/>
      <c r="E1982" s="10" t="s">
        <v>597</v>
      </c>
      <c r="F1982" s="10" t="s">
        <v>2057</v>
      </c>
      <c r="G1982" s="10">
        <v>125361635.2</v>
      </c>
      <c r="H1982" s="10">
        <v>0</v>
      </c>
      <c r="I1982" s="10">
        <v>0</v>
      </c>
      <c r="J1982" s="10">
        <v>0</v>
      </c>
      <c r="K1982" s="10">
        <f t="shared" si="253"/>
        <v>125361635.2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f t="shared" si="255"/>
        <v>125361635.2</v>
      </c>
      <c r="W1982" s="29">
        <v>125361635.2</v>
      </c>
      <c r="X1982" s="29">
        <f t="shared" si="256"/>
        <v>0</v>
      </c>
      <c r="Y1982" s="29">
        <f t="shared" si="257"/>
        <v>0</v>
      </c>
      <c r="Z1982" s="29">
        <f t="shared" si="258"/>
        <v>125361635.2</v>
      </c>
      <c r="AA1982" s="27">
        <v>0</v>
      </c>
      <c r="AB1982" s="29">
        <f t="shared" si="259"/>
        <v>125361635.2</v>
      </c>
      <c r="AC1982" s="28">
        <v>0</v>
      </c>
      <c r="AD1982" s="28">
        <v>0</v>
      </c>
      <c r="AE1982" s="28"/>
      <c r="AF1982" s="27">
        <v>0</v>
      </c>
      <c r="AG1982" s="27">
        <f t="shared" si="254"/>
        <v>0</v>
      </c>
      <c r="AH1982" s="27">
        <v>9586</v>
      </c>
      <c r="AI1982" s="29">
        <f t="shared" si="260"/>
        <v>125371221.2</v>
      </c>
    </row>
    <row r="1983" spans="1:35" ht="30" x14ac:dyDescent="0.25">
      <c r="A1983" s="11" t="s">
        <v>1215</v>
      </c>
      <c r="B1983" s="10" t="s">
        <v>2408</v>
      </c>
      <c r="C1983" s="10" t="s">
        <v>2038</v>
      </c>
      <c r="D1983" s="10"/>
      <c r="E1983" s="10" t="s">
        <v>1109</v>
      </c>
      <c r="F1983" s="10" t="s">
        <v>2058</v>
      </c>
      <c r="G1983" s="10">
        <v>237194811.27000001</v>
      </c>
      <c r="H1983" s="10">
        <v>0</v>
      </c>
      <c r="I1983" s="10">
        <v>0</v>
      </c>
      <c r="J1983" s="10">
        <v>0</v>
      </c>
      <c r="K1983" s="10">
        <f t="shared" ref="K1983:K2046" si="261">SUM(G1983:J1983)</f>
        <v>237194811.27000001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f t="shared" si="255"/>
        <v>237194811.27000001</v>
      </c>
      <c r="W1983" s="29">
        <v>237194811.27000001</v>
      </c>
      <c r="X1983" s="29">
        <f t="shared" si="256"/>
        <v>0</v>
      </c>
      <c r="Y1983" s="29">
        <f t="shared" si="257"/>
        <v>0</v>
      </c>
      <c r="Z1983" s="29">
        <f t="shared" si="258"/>
        <v>237194811.27000001</v>
      </c>
      <c r="AA1983" s="27">
        <v>0</v>
      </c>
      <c r="AB1983" s="29">
        <f t="shared" si="259"/>
        <v>237194811.27000001</v>
      </c>
      <c r="AC1983" s="28">
        <v>0</v>
      </c>
      <c r="AD1983" s="28">
        <v>0</v>
      </c>
      <c r="AE1983" s="28"/>
      <c r="AF1983" s="27">
        <v>0</v>
      </c>
      <c r="AG1983" s="27">
        <f t="shared" si="254"/>
        <v>0</v>
      </c>
      <c r="AH1983" s="27">
        <v>18186</v>
      </c>
      <c r="AI1983" s="29">
        <f t="shared" si="260"/>
        <v>237212997.27000001</v>
      </c>
    </row>
    <row r="1984" spans="1:35" ht="30" x14ac:dyDescent="0.25">
      <c r="A1984" s="11" t="s">
        <v>1215</v>
      </c>
      <c r="B1984" s="10" t="s">
        <v>2408</v>
      </c>
      <c r="C1984" s="10" t="s">
        <v>2038</v>
      </c>
      <c r="D1984" s="10"/>
      <c r="E1984" s="10" t="s">
        <v>1110</v>
      </c>
      <c r="F1984" s="10" t="s">
        <v>2059</v>
      </c>
      <c r="G1984" s="10">
        <v>173304629.06</v>
      </c>
      <c r="H1984" s="10">
        <v>0</v>
      </c>
      <c r="I1984" s="10">
        <v>0</v>
      </c>
      <c r="J1984" s="10">
        <v>0</v>
      </c>
      <c r="K1984" s="10">
        <f t="shared" si="261"/>
        <v>173304629.06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f t="shared" si="255"/>
        <v>173304629.06</v>
      </c>
      <c r="W1984" s="29">
        <v>173304629.06</v>
      </c>
      <c r="X1984" s="29">
        <f t="shared" si="256"/>
        <v>0</v>
      </c>
      <c r="Y1984" s="29">
        <f t="shared" si="257"/>
        <v>0</v>
      </c>
      <c r="Z1984" s="29">
        <f t="shared" si="258"/>
        <v>173304629.06</v>
      </c>
      <c r="AA1984" s="27">
        <v>0</v>
      </c>
      <c r="AB1984" s="29">
        <f t="shared" si="259"/>
        <v>173304629.06</v>
      </c>
      <c r="AC1984" s="28">
        <v>0</v>
      </c>
      <c r="AD1984" s="28">
        <v>0</v>
      </c>
      <c r="AE1984" s="28"/>
      <c r="AF1984" s="27">
        <v>0</v>
      </c>
      <c r="AG1984" s="27">
        <f t="shared" si="254"/>
        <v>0</v>
      </c>
      <c r="AH1984" s="27">
        <v>13303</v>
      </c>
      <c r="AI1984" s="29">
        <f t="shared" si="260"/>
        <v>173317932.06</v>
      </c>
    </row>
    <row r="1985" spans="1:35" ht="30" x14ac:dyDescent="0.25">
      <c r="A1985" s="11" t="s">
        <v>1215</v>
      </c>
      <c r="B1985" s="10" t="s">
        <v>2408</v>
      </c>
      <c r="C1985" s="10" t="s">
        <v>2038</v>
      </c>
      <c r="D1985" s="10"/>
      <c r="E1985" s="10" t="s">
        <v>598</v>
      </c>
      <c r="F1985" s="10" t="s">
        <v>2060</v>
      </c>
      <c r="G1985" s="10">
        <v>328837373.89999998</v>
      </c>
      <c r="H1985" s="10">
        <v>0</v>
      </c>
      <c r="I1985" s="10">
        <v>0</v>
      </c>
      <c r="J1985" s="10">
        <v>0</v>
      </c>
      <c r="K1985" s="10">
        <f t="shared" si="261"/>
        <v>328837373.89999998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f t="shared" si="255"/>
        <v>328837373.89999998</v>
      </c>
      <c r="W1985" s="29">
        <v>328837373.89999998</v>
      </c>
      <c r="X1985" s="29">
        <f t="shared" si="256"/>
        <v>0</v>
      </c>
      <c r="Y1985" s="29">
        <f t="shared" si="257"/>
        <v>0</v>
      </c>
      <c r="Z1985" s="29">
        <f t="shared" si="258"/>
        <v>328837373.89999998</v>
      </c>
      <c r="AA1985" s="27">
        <v>0</v>
      </c>
      <c r="AB1985" s="29">
        <f t="shared" si="259"/>
        <v>328837373.89999998</v>
      </c>
      <c r="AC1985" s="28">
        <v>0</v>
      </c>
      <c r="AD1985" s="28">
        <v>0</v>
      </c>
      <c r="AE1985" s="28"/>
      <c r="AF1985" s="27">
        <v>0</v>
      </c>
      <c r="AG1985" s="27">
        <f t="shared" si="254"/>
        <v>0</v>
      </c>
      <c r="AH1985" s="27">
        <v>20978</v>
      </c>
      <c r="AI1985" s="29">
        <f t="shared" si="260"/>
        <v>328858351.89999998</v>
      </c>
    </row>
    <row r="1986" spans="1:35" ht="30" x14ac:dyDescent="0.25">
      <c r="A1986" s="11" t="s">
        <v>1215</v>
      </c>
      <c r="B1986" s="10" t="s">
        <v>2408</v>
      </c>
      <c r="C1986" s="10" t="s">
        <v>2038</v>
      </c>
      <c r="D1986" s="10"/>
      <c r="E1986" s="10" t="s">
        <v>1111</v>
      </c>
      <c r="F1986" s="10" t="s">
        <v>2061</v>
      </c>
      <c r="G1986" s="10">
        <v>123012519.92</v>
      </c>
      <c r="H1986" s="10">
        <v>0</v>
      </c>
      <c r="I1986" s="10">
        <v>0</v>
      </c>
      <c r="J1986" s="10">
        <v>0</v>
      </c>
      <c r="K1986" s="10">
        <f t="shared" si="261"/>
        <v>123012519.92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f t="shared" si="255"/>
        <v>123012519.92</v>
      </c>
      <c r="W1986" s="29">
        <v>123012519.92</v>
      </c>
      <c r="X1986" s="29">
        <f t="shared" si="256"/>
        <v>0</v>
      </c>
      <c r="Y1986" s="29">
        <f t="shared" si="257"/>
        <v>0</v>
      </c>
      <c r="Z1986" s="29">
        <f t="shared" si="258"/>
        <v>123012519.92</v>
      </c>
      <c r="AA1986" s="27">
        <v>0</v>
      </c>
      <c r="AB1986" s="29">
        <f t="shared" si="259"/>
        <v>123012519.92</v>
      </c>
      <c r="AC1986" s="28">
        <v>0</v>
      </c>
      <c r="AD1986" s="28">
        <v>0</v>
      </c>
      <c r="AE1986" s="28"/>
      <c r="AF1986" s="27">
        <v>0</v>
      </c>
      <c r="AG1986" s="27">
        <f t="shared" si="254"/>
        <v>0</v>
      </c>
      <c r="AH1986" s="27">
        <v>9660</v>
      </c>
      <c r="AI1986" s="29">
        <f t="shared" si="260"/>
        <v>123022179.92</v>
      </c>
    </row>
    <row r="1987" spans="1:35" ht="30" x14ac:dyDescent="0.25">
      <c r="A1987" s="11" t="s">
        <v>1215</v>
      </c>
      <c r="B1987" s="10" t="s">
        <v>2408</v>
      </c>
      <c r="C1987" s="10" t="s">
        <v>2038</v>
      </c>
      <c r="D1987" s="10"/>
      <c r="E1987" s="10" t="s">
        <v>599</v>
      </c>
      <c r="F1987" s="10" t="s">
        <v>2062</v>
      </c>
      <c r="G1987" s="10">
        <v>99880443.980000004</v>
      </c>
      <c r="H1987" s="10">
        <v>0</v>
      </c>
      <c r="I1987" s="10">
        <v>0</v>
      </c>
      <c r="J1987" s="10">
        <v>0</v>
      </c>
      <c r="K1987" s="10">
        <f t="shared" si="261"/>
        <v>99880443.980000004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f t="shared" si="255"/>
        <v>99880443.980000004</v>
      </c>
      <c r="W1987" s="29">
        <v>99880443.980000004</v>
      </c>
      <c r="X1987" s="29">
        <f t="shared" si="256"/>
        <v>0</v>
      </c>
      <c r="Y1987" s="29">
        <f t="shared" si="257"/>
        <v>0</v>
      </c>
      <c r="Z1987" s="29">
        <f t="shared" si="258"/>
        <v>99880443.980000004</v>
      </c>
      <c r="AA1987" s="27">
        <v>0</v>
      </c>
      <c r="AB1987" s="29">
        <f t="shared" si="259"/>
        <v>99880443.980000004</v>
      </c>
      <c r="AC1987" s="28">
        <v>0</v>
      </c>
      <c r="AD1987" s="28">
        <v>0</v>
      </c>
      <c r="AE1987" s="28"/>
      <c r="AF1987" s="27">
        <v>0</v>
      </c>
      <c r="AG1987" s="27">
        <f t="shared" si="254"/>
        <v>0</v>
      </c>
      <c r="AH1987" s="27">
        <v>7865</v>
      </c>
      <c r="AI1987" s="29">
        <f t="shared" si="260"/>
        <v>99888308.980000004</v>
      </c>
    </row>
    <row r="1988" spans="1:35" ht="30" x14ac:dyDescent="0.25">
      <c r="A1988" s="11" t="s">
        <v>1215</v>
      </c>
      <c r="B1988" s="10" t="s">
        <v>2408</v>
      </c>
      <c r="C1988" s="10" t="s">
        <v>2038</v>
      </c>
      <c r="D1988" s="10"/>
      <c r="E1988" s="10" t="s">
        <v>600</v>
      </c>
      <c r="F1988" s="10" t="s">
        <v>2063</v>
      </c>
      <c r="G1988" s="10">
        <v>431308657.5</v>
      </c>
      <c r="H1988" s="10">
        <v>0</v>
      </c>
      <c r="I1988" s="10">
        <v>0</v>
      </c>
      <c r="J1988" s="10">
        <v>0</v>
      </c>
      <c r="K1988" s="10">
        <f t="shared" si="261"/>
        <v>431308657.5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f t="shared" si="255"/>
        <v>431308657.5</v>
      </c>
      <c r="W1988" s="29">
        <v>431308657.5</v>
      </c>
      <c r="X1988" s="29">
        <f t="shared" si="256"/>
        <v>0</v>
      </c>
      <c r="Y1988" s="29">
        <f t="shared" si="257"/>
        <v>0</v>
      </c>
      <c r="Z1988" s="29">
        <f t="shared" si="258"/>
        <v>431308657.5</v>
      </c>
      <c r="AA1988" s="27">
        <v>0</v>
      </c>
      <c r="AB1988" s="29">
        <f t="shared" si="259"/>
        <v>431308657.5</v>
      </c>
      <c r="AC1988" s="28">
        <v>0</v>
      </c>
      <c r="AD1988" s="28">
        <v>0</v>
      </c>
      <c r="AE1988" s="28"/>
      <c r="AF1988" s="27">
        <v>0</v>
      </c>
      <c r="AG1988" s="27">
        <f t="shared" si="254"/>
        <v>0</v>
      </c>
      <c r="AH1988" s="27">
        <v>27211</v>
      </c>
      <c r="AI1988" s="29">
        <f t="shared" si="260"/>
        <v>431335868.5</v>
      </c>
    </row>
    <row r="1989" spans="1:35" ht="30" x14ac:dyDescent="0.25">
      <c r="A1989" s="11" t="s">
        <v>1215</v>
      </c>
      <c r="B1989" s="10" t="s">
        <v>2408</v>
      </c>
      <c r="C1989" s="10" t="s">
        <v>2038</v>
      </c>
      <c r="D1989" s="10"/>
      <c r="E1989" s="10" t="s">
        <v>601</v>
      </c>
      <c r="F1989" s="10" t="s">
        <v>2064</v>
      </c>
      <c r="G1989" s="10">
        <v>250059194.09999999</v>
      </c>
      <c r="H1989" s="10">
        <v>0</v>
      </c>
      <c r="I1989" s="10">
        <v>0</v>
      </c>
      <c r="J1989" s="10">
        <v>0</v>
      </c>
      <c r="K1989" s="10">
        <f t="shared" si="261"/>
        <v>250059194.09999999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f t="shared" si="255"/>
        <v>250059194.09999999</v>
      </c>
      <c r="W1989" s="29">
        <v>250059194.09999999</v>
      </c>
      <c r="X1989" s="29">
        <f t="shared" si="256"/>
        <v>0</v>
      </c>
      <c r="Y1989" s="29">
        <f t="shared" si="257"/>
        <v>0</v>
      </c>
      <c r="Z1989" s="29">
        <f t="shared" si="258"/>
        <v>250059194.09999999</v>
      </c>
      <c r="AA1989" s="27">
        <v>0</v>
      </c>
      <c r="AB1989" s="29">
        <f t="shared" si="259"/>
        <v>250059194.09999999</v>
      </c>
      <c r="AC1989" s="28">
        <v>0</v>
      </c>
      <c r="AD1989" s="28">
        <v>0</v>
      </c>
      <c r="AE1989" s="28"/>
      <c r="AF1989" s="27">
        <v>0</v>
      </c>
      <c r="AG1989" s="27">
        <f t="shared" si="254"/>
        <v>0</v>
      </c>
      <c r="AH1989" s="27">
        <v>15356</v>
      </c>
      <c r="AI1989" s="29">
        <f t="shared" si="260"/>
        <v>250074550.09999999</v>
      </c>
    </row>
    <row r="1990" spans="1:35" ht="30" x14ac:dyDescent="0.25">
      <c r="A1990" s="11" t="s">
        <v>1215</v>
      </c>
      <c r="B1990" s="10" t="s">
        <v>2408</v>
      </c>
      <c r="C1990" s="10" t="s">
        <v>2038</v>
      </c>
      <c r="D1990" s="10"/>
      <c r="E1990" s="10" t="s">
        <v>602</v>
      </c>
      <c r="F1990" s="10" t="s">
        <v>2065</v>
      </c>
      <c r="G1990" s="10">
        <v>118280953.69</v>
      </c>
      <c r="H1990" s="10">
        <v>0</v>
      </c>
      <c r="I1990" s="10">
        <v>0</v>
      </c>
      <c r="J1990" s="10">
        <v>0</v>
      </c>
      <c r="K1990" s="10">
        <f t="shared" si="261"/>
        <v>118280953.69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f t="shared" si="255"/>
        <v>118280953.69</v>
      </c>
      <c r="W1990" s="29">
        <v>118280953.69</v>
      </c>
      <c r="X1990" s="29">
        <f t="shared" si="256"/>
        <v>0</v>
      </c>
      <c r="Y1990" s="29">
        <f t="shared" si="257"/>
        <v>0</v>
      </c>
      <c r="Z1990" s="29">
        <f t="shared" si="258"/>
        <v>118280953.69</v>
      </c>
      <c r="AA1990" s="27">
        <v>0</v>
      </c>
      <c r="AB1990" s="29">
        <f t="shared" si="259"/>
        <v>118280953.69</v>
      </c>
      <c r="AC1990" s="28">
        <v>0</v>
      </c>
      <c r="AD1990" s="28">
        <v>0</v>
      </c>
      <c r="AE1990" s="28"/>
      <c r="AF1990" s="27">
        <v>0</v>
      </c>
      <c r="AG1990" s="27">
        <f t="shared" si="254"/>
        <v>0</v>
      </c>
      <c r="AH1990" s="27">
        <v>9092</v>
      </c>
      <c r="AI1990" s="29">
        <f t="shared" si="260"/>
        <v>118290045.69</v>
      </c>
    </row>
    <row r="1991" spans="1:35" ht="30" x14ac:dyDescent="0.25">
      <c r="A1991" s="11" t="s">
        <v>1215</v>
      </c>
      <c r="B1991" s="10" t="s">
        <v>2408</v>
      </c>
      <c r="C1991" s="10" t="s">
        <v>2038</v>
      </c>
      <c r="D1991" s="10"/>
      <c r="E1991" s="10" t="s">
        <v>1112</v>
      </c>
      <c r="F1991" s="10" t="s">
        <v>2066</v>
      </c>
      <c r="G1991" s="10">
        <v>152001470.65000001</v>
      </c>
      <c r="H1991" s="10">
        <v>0</v>
      </c>
      <c r="I1991" s="10">
        <v>0</v>
      </c>
      <c r="J1991" s="10">
        <v>0</v>
      </c>
      <c r="K1991" s="10">
        <f t="shared" si="261"/>
        <v>152001470.65000001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f t="shared" si="255"/>
        <v>152001470.65000001</v>
      </c>
      <c r="W1991" s="29">
        <v>152001470.65000001</v>
      </c>
      <c r="X1991" s="29">
        <f t="shared" si="256"/>
        <v>0</v>
      </c>
      <c r="Y1991" s="29">
        <f t="shared" si="257"/>
        <v>0</v>
      </c>
      <c r="Z1991" s="29">
        <f t="shared" si="258"/>
        <v>152001470.65000001</v>
      </c>
      <c r="AA1991" s="27">
        <v>0</v>
      </c>
      <c r="AB1991" s="29">
        <f t="shared" si="259"/>
        <v>152001470.65000001</v>
      </c>
      <c r="AC1991" s="28">
        <v>0</v>
      </c>
      <c r="AD1991" s="28">
        <v>0</v>
      </c>
      <c r="AE1991" s="28"/>
      <c r="AF1991" s="27">
        <v>0</v>
      </c>
      <c r="AG1991" s="27">
        <f t="shared" si="254"/>
        <v>0</v>
      </c>
      <c r="AH1991" s="27">
        <v>12259</v>
      </c>
      <c r="AI1991" s="29">
        <f t="shared" si="260"/>
        <v>152013729.65000001</v>
      </c>
    </row>
    <row r="1992" spans="1:35" ht="30" x14ac:dyDescent="0.25">
      <c r="A1992" s="11" t="s">
        <v>1215</v>
      </c>
      <c r="B1992" s="10" t="s">
        <v>2408</v>
      </c>
      <c r="C1992" s="10" t="s">
        <v>2038</v>
      </c>
      <c r="D1992" s="10"/>
      <c r="E1992" s="10" t="s">
        <v>1113</v>
      </c>
      <c r="F1992" s="10" t="s">
        <v>2067</v>
      </c>
      <c r="G1992" s="10">
        <v>136549801.02000001</v>
      </c>
      <c r="H1992" s="10">
        <v>0</v>
      </c>
      <c r="I1992" s="10">
        <v>0</v>
      </c>
      <c r="J1992" s="10">
        <v>0</v>
      </c>
      <c r="K1992" s="10">
        <f t="shared" si="261"/>
        <v>136549801.02000001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f t="shared" si="255"/>
        <v>136549801.02000001</v>
      </c>
      <c r="W1992" s="29">
        <v>136549801.02000001</v>
      </c>
      <c r="X1992" s="29">
        <f t="shared" si="256"/>
        <v>0</v>
      </c>
      <c r="Y1992" s="29">
        <f t="shared" si="257"/>
        <v>0</v>
      </c>
      <c r="Z1992" s="29">
        <f t="shared" si="258"/>
        <v>136549801.02000001</v>
      </c>
      <c r="AA1992" s="27">
        <v>0</v>
      </c>
      <c r="AB1992" s="29">
        <f t="shared" si="259"/>
        <v>136549801.02000001</v>
      </c>
      <c r="AC1992" s="28">
        <v>0</v>
      </c>
      <c r="AD1992" s="28">
        <v>0</v>
      </c>
      <c r="AE1992" s="28"/>
      <c r="AF1992" s="27">
        <v>0</v>
      </c>
      <c r="AG1992" s="27">
        <f t="shared" si="254"/>
        <v>0</v>
      </c>
      <c r="AH1992" s="27">
        <v>10636</v>
      </c>
      <c r="AI1992" s="29">
        <f t="shared" si="260"/>
        <v>136560437.02000001</v>
      </c>
    </row>
    <row r="1993" spans="1:35" ht="30" x14ac:dyDescent="0.25">
      <c r="A1993" s="11" t="s">
        <v>1215</v>
      </c>
      <c r="B1993" s="10" t="s">
        <v>2408</v>
      </c>
      <c r="C1993" s="10" t="s">
        <v>2038</v>
      </c>
      <c r="D1993" s="10"/>
      <c r="E1993" s="10" t="s">
        <v>603</v>
      </c>
      <c r="F1993" s="10" t="s">
        <v>2068</v>
      </c>
      <c r="G1993" s="10">
        <v>167791730.37</v>
      </c>
      <c r="H1993" s="10">
        <v>0</v>
      </c>
      <c r="I1993" s="10">
        <v>0</v>
      </c>
      <c r="J1993" s="10">
        <v>0</v>
      </c>
      <c r="K1993" s="10">
        <f t="shared" si="261"/>
        <v>167791730.37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f t="shared" si="255"/>
        <v>167791730.37</v>
      </c>
      <c r="W1993" s="29">
        <v>167791730.37</v>
      </c>
      <c r="X1993" s="29">
        <f t="shared" si="256"/>
        <v>0</v>
      </c>
      <c r="Y1993" s="29">
        <f t="shared" si="257"/>
        <v>0</v>
      </c>
      <c r="Z1993" s="29">
        <f t="shared" si="258"/>
        <v>167791730.37</v>
      </c>
      <c r="AA1993" s="27">
        <v>0</v>
      </c>
      <c r="AB1993" s="29">
        <f t="shared" si="259"/>
        <v>167791730.37</v>
      </c>
      <c r="AC1993" s="28">
        <v>0</v>
      </c>
      <c r="AD1993" s="28">
        <v>0</v>
      </c>
      <c r="AE1993" s="28"/>
      <c r="AF1993" s="27">
        <v>0</v>
      </c>
      <c r="AG1993" s="27">
        <f t="shared" si="254"/>
        <v>0</v>
      </c>
      <c r="AH1993" s="27">
        <v>12867</v>
      </c>
      <c r="AI1993" s="29">
        <f t="shared" si="260"/>
        <v>167804597.37</v>
      </c>
    </row>
    <row r="1994" spans="1:35" ht="30" x14ac:dyDescent="0.25">
      <c r="A1994" s="11" t="s">
        <v>1215</v>
      </c>
      <c r="B1994" s="10" t="s">
        <v>2408</v>
      </c>
      <c r="C1994" s="10" t="s">
        <v>2038</v>
      </c>
      <c r="D1994" s="10"/>
      <c r="E1994" s="10" t="s">
        <v>1114</v>
      </c>
      <c r="F1994" s="10" t="s">
        <v>2069</v>
      </c>
      <c r="G1994" s="10">
        <v>269063480.35000002</v>
      </c>
      <c r="H1994" s="10">
        <v>0</v>
      </c>
      <c r="I1994" s="10">
        <v>0</v>
      </c>
      <c r="J1994" s="10">
        <v>0</v>
      </c>
      <c r="K1994" s="10">
        <f t="shared" si="261"/>
        <v>269063480.35000002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f t="shared" si="255"/>
        <v>269063480.35000002</v>
      </c>
      <c r="W1994" s="29">
        <v>269063480.35000002</v>
      </c>
      <c r="X1994" s="29">
        <f t="shared" si="256"/>
        <v>0</v>
      </c>
      <c r="Y1994" s="29">
        <f t="shared" si="257"/>
        <v>0</v>
      </c>
      <c r="Z1994" s="29">
        <f t="shared" si="258"/>
        <v>269063480.35000002</v>
      </c>
      <c r="AA1994" s="27">
        <v>0</v>
      </c>
      <c r="AB1994" s="29">
        <f t="shared" si="259"/>
        <v>269063480.35000002</v>
      </c>
      <c r="AC1994" s="28">
        <v>0</v>
      </c>
      <c r="AD1994" s="28">
        <v>0</v>
      </c>
      <c r="AE1994" s="28"/>
      <c r="AF1994" s="27">
        <v>0</v>
      </c>
      <c r="AG1994" s="27">
        <f t="shared" ref="AG1994:AG2057" si="262">SUM(AC1994:AF1994)</f>
        <v>0</v>
      </c>
      <c r="AH1994" s="27">
        <v>20692</v>
      </c>
      <c r="AI1994" s="29">
        <f t="shared" si="260"/>
        <v>269084172.35000002</v>
      </c>
    </row>
    <row r="1995" spans="1:35" ht="30" x14ac:dyDescent="0.25">
      <c r="A1995" s="11" t="s">
        <v>1215</v>
      </c>
      <c r="B1995" s="10" t="s">
        <v>2408</v>
      </c>
      <c r="C1995" s="10" t="s">
        <v>2038</v>
      </c>
      <c r="D1995" s="10"/>
      <c r="E1995" s="10" t="s">
        <v>604</v>
      </c>
      <c r="F1995" s="10" t="s">
        <v>1813</v>
      </c>
      <c r="G1995" s="10">
        <v>162902267.96000001</v>
      </c>
      <c r="H1995" s="10">
        <v>0</v>
      </c>
      <c r="I1995" s="10">
        <v>0</v>
      </c>
      <c r="J1995" s="10">
        <v>0</v>
      </c>
      <c r="K1995" s="10">
        <f t="shared" si="261"/>
        <v>162902267.96000001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f t="shared" si="255"/>
        <v>162902267.96000001</v>
      </c>
      <c r="W1995" s="29">
        <v>162902267.96000001</v>
      </c>
      <c r="X1995" s="29">
        <f t="shared" si="256"/>
        <v>0</v>
      </c>
      <c r="Y1995" s="29">
        <f t="shared" si="257"/>
        <v>0</v>
      </c>
      <c r="Z1995" s="29">
        <f t="shared" si="258"/>
        <v>162902267.96000001</v>
      </c>
      <c r="AA1995" s="27">
        <v>0</v>
      </c>
      <c r="AB1995" s="29">
        <f t="shared" si="259"/>
        <v>162902267.96000001</v>
      </c>
      <c r="AC1995" s="28">
        <v>0</v>
      </c>
      <c r="AD1995" s="28">
        <v>0</v>
      </c>
      <c r="AE1995" s="28"/>
      <c r="AF1995" s="27">
        <v>0</v>
      </c>
      <c r="AG1995" s="27">
        <f t="shared" si="262"/>
        <v>0</v>
      </c>
      <c r="AH1995" s="27">
        <v>12676</v>
      </c>
      <c r="AI1995" s="29">
        <f t="shared" si="260"/>
        <v>162914943.96000001</v>
      </c>
    </row>
    <row r="1996" spans="1:35" ht="30" x14ac:dyDescent="0.25">
      <c r="A1996" s="11" t="s">
        <v>1215</v>
      </c>
      <c r="B1996" s="10" t="s">
        <v>2408</v>
      </c>
      <c r="C1996" s="10" t="s">
        <v>2038</v>
      </c>
      <c r="D1996" s="10"/>
      <c r="E1996" s="10" t="s">
        <v>605</v>
      </c>
      <c r="F1996" s="10" t="s">
        <v>2070</v>
      </c>
      <c r="G1996" s="10">
        <v>111169151.7</v>
      </c>
      <c r="H1996" s="10">
        <v>0</v>
      </c>
      <c r="I1996" s="10">
        <v>0</v>
      </c>
      <c r="J1996" s="10">
        <v>0</v>
      </c>
      <c r="K1996" s="10">
        <f t="shared" si="261"/>
        <v>111169151.7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f t="shared" si="255"/>
        <v>111169151.7</v>
      </c>
      <c r="W1996" s="29">
        <v>111169151.7</v>
      </c>
      <c r="X1996" s="29">
        <f t="shared" si="256"/>
        <v>0</v>
      </c>
      <c r="Y1996" s="29">
        <f t="shared" si="257"/>
        <v>0</v>
      </c>
      <c r="Z1996" s="29">
        <f t="shared" si="258"/>
        <v>111169151.7</v>
      </c>
      <c r="AA1996" s="27">
        <v>0</v>
      </c>
      <c r="AB1996" s="29">
        <f t="shared" si="259"/>
        <v>111169151.7</v>
      </c>
      <c r="AC1996" s="28">
        <v>0</v>
      </c>
      <c r="AD1996" s="28">
        <v>0</v>
      </c>
      <c r="AE1996" s="28"/>
      <c r="AF1996" s="27">
        <v>0</v>
      </c>
      <c r="AG1996" s="27">
        <f t="shared" si="262"/>
        <v>0</v>
      </c>
      <c r="AH1996" s="27">
        <v>8618</v>
      </c>
      <c r="AI1996" s="29">
        <f t="shared" si="260"/>
        <v>111177769.7</v>
      </c>
    </row>
    <row r="1997" spans="1:35" ht="30" x14ac:dyDescent="0.25">
      <c r="A1997" s="11" t="s">
        <v>1215</v>
      </c>
      <c r="B1997" s="10" t="s">
        <v>2408</v>
      </c>
      <c r="C1997" s="10" t="s">
        <v>2038</v>
      </c>
      <c r="D1997" s="10"/>
      <c r="E1997" s="10" t="s">
        <v>606</v>
      </c>
      <c r="F1997" s="10" t="s">
        <v>2071</v>
      </c>
      <c r="G1997" s="10">
        <v>361626245.05000001</v>
      </c>
      <c r="H1997" s="10">
        <v>0</v>
      </c>
      <c r="I1997" s="10">
        <v>0</v>
      </c>
      <c r="J1997" s="10">
        <v>0</v>
      </c>
      <c r="K1997" s="10">
        <f t="shared" si="261"/>
        <v>361626245.05000001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f t="shared" si="255"/>
        <v>361626245.05000001</v>
      </c>
      <c r="W1997" s="29">
        <v>361626245.05000001</v>
      </c>
      <c r="X1997" s="29">
        <f t="shared" si="256"/>
        <v>0</v>
      </c>
      <c r="Y1997" s="29">
        <f t="shared" si="257"/>
        <v>0</v>
      </c>
      <c r="Z1997" s="29">
        <f t="shared" si="258"/>
        <v>361626245.05000001</v>
      </c>
      <c r="AA1997" s="27">
        <v>0</v>
      </c>
      <c r="AB1997" s="29">
        <f t="shared" si="259"/>
        <v>361626245.05000001</v>
      </c>
      <c r="AC1997" s="28">
        <v>0</v>
      </c>
      <c r="AD1997" s="28">
        <v>0</v>
      </c>
      <c r="AE1997" s="28"/>
      <c r="AF1997" s="27">
        <v>0</v>
      </c>
      <c r="AG1997" s="27">
        <f t="shared" si="262"/>
        <v>0</v>
      </c>
      <c r="AH1997" s="27">
        <v>27779</v>
      </c>
      <c r="AI1997" s="29">
        <f t="shared" si="260"/>
        <v>361654024.05000001</v>
      </c>
    </row>
    <row r="1998" spans="1:35" ht="30" x14ac:dyDescent="0.25">
      <c r="A1998" s="11" t="s">
        <v>1215</v>
      </c>
      <c r="B1998" s="10" t="s">
        <v>2408</v>
      </c>
      <c r="C1998" s="10" t="s">
        <v>2038</v>
      </c>
      <c r="D1998" s="10"/>
      <c r="E1998" s="10" t="s">
        <v>1115</v>
      </c>
      <c r="F1998" s="10" t="s">
        <v>2072</v>
      </c>
      <c r="G1998" s="10">
        <v>118823128.93000001</v>
      </c>
      <c r="H1998" s="10">
        <v>0</v>
      </c>
      <c r="I1998" s="10">
        <v>0</v>
      </c>
      <c r="J1998" s="10">
        <v>0</v>
      </c>
      <c r="K1998" s="10">
        <f t="shared" si="261"/>
        <v>118823128.93000001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f t="shared" si="255"/>
        <v>118823128.93000001</v>
      </c>
      <c r="W1998" s="29">
        <v>118823128.93000001</v>
      </c>
      <c r="X1998" s="29">
        <f t="shared" si="256"/>
        <v>0</v>
      </c>
      <c r="Y1998" s="29">
        <f t="shared" si="257"/>
        <v>0</v>
      </c>
      <c r="Z1998" s="29">
        <f t="shared" si="258"/>
        <v>118823128.93000001</v>
      </c>
      <c r="AA1998" s="27">
        <v>0</v>
      </c>
      <c r="AB1998" s="29">
        <f t="shared" si="259"/>
        <v>118823128.93000001</v>
      </c>
      <c r="AC1998" s="28">
        <v>0</v>
      </c>
      <c r="AD1998" s="28">
        <v>0</v>
      </c>
      <c r="AE1998" s="28"/>
      <c r="AF1998" s="27">
        <v>0</v>
      </c>
      <c r="AG1998" s="27">
        <f t="shared" si="262"/>
        <v>0</v>
      </c>
      <c r="AH1998" s="27">
        <v>9082</v>
      </c>
      <c r="AI1998" s="29">
        <f t="shared" si="260"/>
        <v>118832210.93000001</v>
      </c>
    </row>
    <row r="1999" spans="1:35" ht="30" x14ac:dyDescent="0.25">
      <c r="A1999" s="11" t="s">
        <v>1215</v>
      </c>
      <c r="B1999" s="10" t="s">
        <v>2408</v>
      </c>
      <c r="C1999" s="10" t="s">
        <v>2038</v>
      </c>
      <c r="D1999" s="10"/>
      <c r="E1999" s="10" t="s">
        <v>1116</v>
      </c>
      <c r="F1999" s="10" t="s">
        <v>2073</v>
      </c>
      <c r="G1999" s="10">
        <v>311813633.54000002</v>
      </c>
      <c r="H1999" s="10">
        <v>0</v>
      </c>
      <c r="I1999" s="10">
        <v>0</v>
      </c>
      <c r="J1999" s="10">
        <v>0</v>
      </c>
      <c r="K1999" s="10">
        <f t="shared" si="261"/>
        <v>311813633.54000002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f t="shared" si="255"/>
        <v>311813633.54000002</v>
      </c>
      <c r="W1999" s="29">
        <v>311813633.54000002</v>
      </c>
      <c r="X1999" s="29">
        <f t="shared" si="256"/>
        <v>0</v>
      </c>
      <c r="Y1999" s="29">
        <f t="shared" si="257"/>
        <v>0</v>
      </c>
      <c r="Z1999" s="29">
        <f t="shared" si="258"/>
        <v>311813633.54000002</v>
      </c>
      <c r="AA1999" s="27">
        <v>0</v>
      </c>
      <c r="AB1999" s="29">
        <f t="shared" si="259"/>
        <v>311813633.54000002</v>
      </c>
      <c r="AC1999" s="28">
        <v>0</v>
      </c>
      <c r="AD1999" s="28">
        <v>0</v>
      </c>
      <c r="AE1999" s="28"/>
      <c r="AF1999" s="27">
        <v>0</v>
      </c>
      <c r="AG1999" s="27">
        <f t="shared" si="262"/>
        <v>0</v>
      </c>
      <c r="AH1999" s="27">
        <v>23912</v>
      </c>
      <c r="AI1999" s="29">
        <f t="shared" si="260"/>
        <v>311837545.54000002</v>
      </c>
    </row>
    <row r="2000" spans="1:35" ht="30" x14ac:dyDescent="0.25">
      <c r="A2000" s="11" t="s">
        <v>1215</v>
      </c>
      <c r="B2000" s="10" t="s">
        <v>2408</v>
      </c>
      <c r="C2000" s="10" t="s">
        <v>2038</v>
      </c>
      <c r="D2000" s="10"/>
      <c r="E2000" s="10" t="s">
        <v>607</v>
      </c>
      <c r="F2000" s="10" t="s">
        <v>2074</v>
      </c>
      <c r="G2000" s="10">
        <v>564388558.50999999</v>
      </c>
      <c r="H2000" s="10">
        <v>0</v>
      </c>
      <c r="I2000" s="10">
        <v>0</v>
      </c>
      <c r="J2000" s="10">
        <v>0</v>
      </c>
      <c r="K2000" s="10">
        <f t="shared" si="261"/>
        <v>564388558.50999999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f t="shared" si="255"/>
        <v>564388558.50999999</v>
      </c>
      <c r="W2000" s="29">
        <v>564388558.50999999</v>
      </c>
      <c r="X2000" s="29">
        <f t="shared" si="256"/>
        <v>0</v>
      </c>
      <c r="Y2000" s="29">
        <f t="shared" si="257"/>
        <v>0</v>
      </c>
      <c r="Z2000" s="29">
        <f t="shared" si="258"/>
        <v>564388558.50999999</v>
      </c>
      <c r="AA2000" s="27">
        <v>0</v>
      </c>
      <c r="AB2000" s="29">
        <f t="shared" si="259"/>
        <v>564388558.50999999</v>
      </c>
      <c r="AC2000" s="28">
        <v>0</v>
      </c>
      <c r="AD2000" s="28">
        <v>0</v>
      </c>
      <c r="AE2000" s="28"/>
      <c r="AF2000" s="27">
        <v>0</v>
      </c>
      <c r="AG2000" s="27">
        <f t="shared" si="262"/>
        <v>0</v>
      </c>
      <c r="AH2000" s="27">
        <v>43297</v>
      </c>
      <c r="AI2000" s="29">
        <f t="shared" si="260"/>
        <v>564431855.50999999</v>
      </c>
    </row>
    <row r="2001" spans="1:35" ht="30" x14ac:dyDescent="0.25">
      <c r="A2001" s="11" t="s">
        <v>1215</v>
      </c>
      <c r="B2001" s="10" t="s">
        <v>2408</v>
      </c>
      <c r="C2001" s="10" t="s">
        <v>2038</v>
      </c>
      <c r="D2001" s="10"/>
      <c r="E2001" s="10" t="s">
        <v>608</v>
      </c>
      <c r="F2001" s="10" t="s">
        <v>1400</v>
      </c>
      <c r="G2001" s="10">
        <v>277892738.72000003</v>
      </c>
      <c r="H2001" s="10">
        <v>0</v>
      </c>
      <c r="I2001" s="10">
        <v>0</v>
      </c>
      <c r="J2001" s="10">
        <v>0</v>
      </c>
      <c r="K2001" s="10">
        <f t="shared" si="261"/>
        <v>277892738.72000003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f t="shared" si="255"/>
        <v>277892738.72000003</v>
      </c>
      <c r="W2001" s="29">
        <v>277892738.72000003</v>
      </c>
      <c r="X2001" s="29">
        <f t="shared" si="256"/>
        <v>0</v>
      </c>
      <c r="Y2001" s="29">
        <f t="shared" si="257"/>
        <v>0</v>
      </c>
      <c r="Z2001" s="29">
        <f t="shared" si="258"/>
        <v>277892738.72000003</v>
      </c>
      <c r="AA2001" s="27">
        <v>0</v>
      </c>
      <c r="AB2001" s="29">
        <f t="shared" si="259"/>
        <v>277892738.72000003</v>
      </c>
      <c r="AC2001" s="28">
        <v>0</v>
      </c>
      <c r="AD2001" s="28">
        <v>0</v>
      </c>
      <c r="AE2001" s="28"/>
      <c r="AF2001" s="27">
        <v>0</v>
      </c>
      <c r="AG2001" s="27">
        <f t="shared" si="262"/>
        <v>0</v>
      </c>
      <c r="AH2001" s="27">
        <v>21250</v>
      </c>
      <c r="AI2001" s="29">
        <f t="shared" si="260"/>
        <v>277913988.72000003</v>
      </c>
    </row>
    <row r="2002" spans="1:35" ht="30" x14ac:dyDescent="0.25">
      <c r="A2002" s="11" t="s">
        <v>1215</v>
      </c>
      <c r="B2002" s="10" t="s">
        <v>2408</v>
      </c>
      <c r="C2002" s="10" t="s">
        <v>2038</v>
      </c>
      <c r="D2002" s="10"/>
      <c r="E2002" s="10" t="s">
        <v>1117</v>
      </c>
      <c r="F2002" s="10" t="s">
        <v>2075</v>
      </c>
      <c r="G2002" s="10">
        <v>171703236.34999999</v>
      </c>
      <c r="H2002" s="10">
        <v>0</v>
      </c>
      <c r="I2002" s="10">
        <v>0</v>
      </c>
      <c r="J2002" s="10">
        <v>0</v>
      </c>
      <c r="K2002" s="10">
        <f t="shared" si="261"/>
        <v>171703236.34999999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f t="shared" si="255"/>
        <v>171703236.34999999</v>
      </c>
      <c r="W2002" s="29">
        <v>171703236.34999999</v>
      </c>
      <c r="X2002" s="29">
        <f t="shared" si="256"/>
        <v>0</v>
      </c>
      <c r="Y2002" s="29">
        <f t="shared" si="257"/>
        <v>0</v>
      </c>
      <c r="Z2002" s="29">
        <f t="shared" si="258"/>
        <v>171703236.34999999</v>
      </c>
      <c r="AA2002" s="27">
        <v>0</v>
      </c>
      <c r="AB2002" s="29">
        <f t="shared" si="259"/>
        <v>171703236.34999999</v>
      </c>
      <c r="AC2002" s="28">
        <v>0</v>
      </c>
      <c r="AD2002" s="28">
        <v>0</v>
      </c>
      <c r="AE2002" s="28"/>
      <c r="AF2002" s="27">
        <v>0</v>
      </c>
      <c r="AG2002" s="27">
        <f t="shared" si="262"/>
        <v>0</v>
      </c>
      <c r="AH2002" s="27">
        <v>13115</v>
      </c>
      <c r="AI2002" s="29">
        <f t="shared" si="260"/>
        <v>171716351.34999999</v>
      </c>
    </row>
    <row r="2003" spans="1:35" ht="30" x14ac:dyDescent="0.25">
      <c r="A2003" s="11" t="s">
        <v>1215</v>
      </c>
      <c r="B2003" s="10" t="s">
        <v>2408</v>
      </c>
      <c r="C2003" s="10" t="s">
        <v>2038</v>
      </c>
      <c r="D2003" s="10"/>
      <c r="E2003" s="10" t="s">
        <v>609</v>
      </c>
      <c r="F2003" s="10" t="s">
        <v>2076</v>
      </c>
      <c r="G2003" s="10">
        <v>400204102.39999998</v>
      </c>
      <c r="H2003" s="10">
        <v>0</v>
      </c>
      <c r="I2003" s="10">
        <v>0</v>
      </c>
      <c r="J2003" s="10">
        <v>0</v>
      </c>
      <c r="K2003" s="10">
        <f t="shared" si="261"/>
        <v>400204102.39999998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f t="shared" si="255"/>
        <v>400204102.39999998</v>
      </c>
      <c r="W2003" s="29">
        <v>400204102.39999998</v>
      </c>
      <c r="X2003" s="29">
        <f t="shared" si="256"/>
        <v>0</v>
      </c>
      <c r="Y2003" s="29">
        <f t="shared" si="257"/>
        <v>0</v>
      </c>
      <c r="Z2003" s="29">
        <f t="shared" si="258"/>
        <v>400204102.39999998</v>
      </c>
      <c r="AA2003" s="27">
        <v>0</v>
      </c>
      <c r="AB2003" s="29">
        <f t="shared" si="259"/>
        <v>400204102.39999998</v>
      </c>
      <c r="AC2003" s="28">
        <v>0</v>
      </c>
      <c r="AD2003" s="28">
        <v>0</v>
      </c>
      <c r="AE2003" s="28"/>
      <c r="AF2003" s="27">
        <v>0</v>
      </c>
      <c r="AG2003" s="27">
        <f t="shared" si="262"/>
        <v>0</v>
      </c>
      <c r="AH2003" s="27">
        <v>27981</v>
      </c>
      <c r="AI2003" s="29">
        <f t="shared" si="260"/>
        <v>400232083.39999998</v>
      </c>
    </row>
    <row r="2004" spans="1:35" ht="30" x14ac:dyDescent="0.25">
      <c r="A2004" s="11" t="s">
        <v>1215</v>
      </c>
      <c r="B2004" s="10" t="s">
        <v>2406</v>
      </c>
      <c r="C2004" s="10" t="s">
        <v>2077</v>
      </c>
      <c r="D2004" s="10"/>
      <c r="E2004" s="10" t="s">
        <v>611</v>
      </c>
      <c r="F2004" s="10" t="s">
        <v>2077</v>
      </c>
      <c r="G2004" s="10">
        <v>0</v>
      </c>
      <c r="H2004" s="10">
        <v>0</v>
      </c>
      <c r="I2004" s="10">
        <v>0</v>
      </c>
      <c r="J2004" s="10">
        <v>0</v>
      </c>
      <c r="K2004" s="10">
        <f t="shared" si="261"/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f t="shared" si="255"/>
        <v>0</v>
      </c>
      <c r="W2004" s="29">
        <v>0</v>
      </c>
      <c r="X2004" s="29">
        <f t="shared" si="256"/>
        <v>0</v>
      </c>
      <c r="Y2004" s="29">
        <f t="shared" si="257"/>
        <v>0</v>
      </c>
      <c r="Z2004" s="29">
        <f t="shared" si="258"/>
        <v>0</v>
      </c>
      <c r="AA2004" s="27">
        <v>0</v>
      </c>
      <c r="AB2004" s="29">
        <f t="shared" si="259"/>
        <v>0</v>
      </c>
      <c r="AC2004" s="28">
        <v>0</v>
      </c>
      <c r="AD2004" s="28">
        <v>0</v>
      </c>
      <c r="AE2004" s="28"/>
      <c r="AF2004" s="27">
        <v>0</v>
      </c>
      <c r="AG2004" s="27">
        <f t="shared" si="262"/>
        <v>0</v>
      </c>
      <c r="AH2004" s="27">
        <v>0</v>
      </c>
      <c r="AI2004" s="29">
        <f t="shared" si="260"/>
        <v>0</v>
      </c>
    </row>
    <row r="2005" spans="1:35" ht="30" x14ac:dyDescent="0.25">
      <c r="A2005" s="11" t="s">
        <v>1215</v>
      </c>
      <c r="B2005" s="10" t="s">
        <v>2406</v>
      </c>
      <c r="C2005" s="10" t="s">
        <v>2077</v>
      </c>
      <c r="D2005" s="10"/>
      <c r="E2005" s="10" t="s">
        <v>1118</v>
      </c>
      <c r="F2005" s="10" t="s">
        <v>1304</v>
      </c>
      <c r="G2005" s="10">
        <v>0</v>
      </c>
      <c r="H2005" s="10">
        <v>0</v>
      </c>
      <c r="I2005" s="10">
        <v>0</v>
      </c>
      <c r="J2005" s="10">
        <v>0</v>
      </c>
      <c r="K2005" s="10">
        <f t="shared" si="261"/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f t="shared" si="255"/>
        <v>0</v>
      </c>
      <c r="W2005" s="29">
        <v>0</v>
      </c>
      <c r="X2005" s="29">
        <f t="shared" si="256"/>
        <v>0</v>
      </c>
      <c r="Y2005" s="29">
        <f t="shared" si="257"/>
        <v>0</v>
      </c>
      <c r="Z2005" s="29">
        <f t="shared" si="258"/>
        <v>0</v>
      </c>
      <c r="AA2005" s="27">
        <v>0</v>
      </c>
      <c r="AB2005" s="29">
        <f t="shared" si="259"/>
        <v>0</v>
      </c>
      <c r="AC2005" s="28">
        <v>0</v>
      </c>
      <c r="AD2005" s="28">
        <v>0</v>
      </c>
      <c r="AE2005" s="28"/>
      <c r="AF2005" s="27">
        <v>0</v>
      </c>
      <c r="AG2005" s="27">
        <f t="shared" si="262"/>
        <v>0</v>
      </c>
      <c r="AH2005" s="27">
        <v>0</v>
      </c>
      <c r="AI2005" s="29">
        <f t="shared" si="260"/>
        <v>0</v>
      </c>
    </row>
    <row r="2006" spans="1:35" ht="30" x14ac:dyDescent="0.25">
      <c r="A2006" s="11" t="s">
        <v>1215</v>
      </c>
      <c r="B2006" s="10" t="s">
        <v>2406</v>
      </c>
      <c r="C2006" s="10" t="s">
        <v>2077</v>
      </c>
      <c r="D2006" s="10"/>
      <c r="E2006" s="10" t="s">
        <v>1119</v>
      </c>
      <c r="F2006" s="10" t="s">
        <v>1493</v>
      </c>
      <c r="G2006" s="10">
        <v>76723600.719999999</v>
      </c>
      <c r="H2006" s="10">
        <v>0</v>
      </c>
      <c r="I2006" s="10">
        <v>0</v>
      </c>
      <c r="J2006" s="10">
        <v>0</v>
      </c>
      <c r="K2006" s="10">
        <f t="shared" si="261"/>
        <v>76723600.719999999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f t="shared" si="255"/>
        <v>76723600.719999999</v>
      </c>
      <c r="W2006" s="29">
        <v>76723600.719999999</v>
      </c>
      <c r="X2006" s="29">
        <f t="shared" si="256"/>
        <v>0</v>
      </c>
      <c r="Y2006" s="29">
        <f t="shared" si="257"/>
        <v>0</v>
      </c>
      <c r="Z2006" s="29">
        <f t="shared" si="258"/>
        <v>76723600.719999999</v>
      </c>
      <c r="AA2006" s="27">
        <v>0</v>
      </c>
      <c r="AB2006" s="29">
        <f t="shared" si="259"/>
        <v>76723600.719999999</v>
      </c>
      <c r="AC2006" s="28">
        <v>0</v>
      </c>
      <c r="AD2006" s="28">
        <v>0</v>
      </c>
      <c r="AE2006" s="28"/>
      <c r="AF2006" s="27">
        <v>0</v>
      </c>
      <c r="AG2006" s="27">
        <f t="shared" si="262"/>
        <v>0</v>
      </c>
      <c r="AH2006" s="27">
        <v>5907</v>
      </c>
      <c r="AI2006" s="29">
        <f t="shared" si="260"/>
        <v>76729507.719999999</v>
      </c>
    </row>
    <row r="2007" spans="1:35" ht="30" x14ac:dyDescent="0.25">
      <c r="A2007" s="11" t="s">
        <v>1215</v>
      </c>
      <c r="B2007" s="10" t="s">
        <v>2406</v>
      </c>
      <c r="C2007" s="10" t="s">
        <v>2077</v>
      </c>
      <c r="D2007" s="10"/>
      <c r="E2007" s="10" t="s">
        <v>612</v>
      </c>
      <c r="F2007" s="10" t="s">
        <v>2078</v>
      </c>
      <c r="G2007" s="10">
        <v>293580977.5</v>
      </c>
      <c r="H2007" s="10">
        <v>0</v>
      </c>
      <c r="I2007" s="10">
        <v>0</v>
      </c>
      <c r="J2007" s="10">
        <v>0</v>
      </c>
      <c r="K2007" s="10">
        <f t="shared" si="261"/>
        <v>293580977.5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f t="shared" si="255"/>
        <v>293580977.5</v>
      </c>
      <c r="W2007" s="29">
        <v>293580977.5</v>
      </c>
      <c r="X2007" s="29">
        <f t="shared" si="256"/>
        <v>0</v>
      </c>
      <c r="Y2007" s="29">
        <f t="shared" si="257"/>
        <v>0</v>
      </c>
      <c r="Z2007" s="29">
        <f t="shared" si="258"/>
        <v>293580977.5</v>
      </c>
      <c r="AA2007" s="27">
        <v>0</v>
      </c>
      <c r="AB2007" s="29">
        <f t="shared" si="259"/>
        <v>293580977.5</v>
      </c>
      <c r="AC2007" s="28">
        <v>0</v>
      </c>
      <c r="AD2007" s="28">
        <v>0</v>
      </c>
      <c r="AE2007" s="28"/>
      <c r="AF2007" s="27">
        <v>0</v>
      </c>
      <c r="AG2007" s="27">
        <f t="shared" si="262"/>
        <v>0</v>
      </c>
      <c r="AH2007" s="27">
        <v>15840</v>
      </c>
      <c r="AI2007" s="29">
        <f t="shared" si="260"/>
        <v>293596817.5</v>
      </c>
    </row>
    <row r="2008" spans="1:35" ht="30" x14ac:dyDescent="0.25">
      <c r="A2008" s="11" t="s">
        <v>1215</v>
      </c>
      <c r="B2008" s="10" t="s">
        <v>2406</v>
      </c>
      <c r="C2008" s="10" t="s">
        <v>2077</v>
      </c>
      <c r="D2008" s="10"/>
      <c r="E2008" s="10" t="s">
        <v>1120</v>
      </c>
      <c r="F2008" s="10" t="s">
        <v>2079</v>
      </c>
      <c r="G2008" s="10">
        <v>179316020.80000001</v>
      </c>
      <c r="H2008" s="10">
        <v>0</v>
      </c>
      <c r="I2008" s="10">
        <v>0</v>
      </c>
      <c r="J2008" s="10">
        <v>0</v>
      </c>
      <c r="K2008" s="10">
        <f t="shared" si="261"/>
        <v>179316020.80000001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f t="shared" si="255"/>
        <v>179316020.80000001</v>
      </c>
      <c r="W2008" s="29">
        <v>179316020.80000001</v>
      </c>
      <c r="X2008" s="29">
        <f t="shared" si="256"/>
        <v>0</v>
      </c>
      <c r="Y2008" s="29">
        <f t="shared" si="257"/>
        <v>0</v>
      </c>
      <c r="Z2008" s="29">
        <f t="shared" si="258"/>
        <v>179316020.80000001</v>
      </c>
      <c r="AA2008" s="27">
        <v>0</v>
      </c>
      <c r="AB2008" s="29">
        <f t="shared" si="259"/>
        <v>179316020.80000001</v>
      </c>
      <c r="AC2008" s="28">
        <v>0</v>
      </c>
      <c r="AD2008" s="28">
        <v>0</v>
      </c>
      <c r="AE2008" s="28"/>
      <c r="AF2008" s="27">
        <v>0</v>
      </c>
      <c r="AG2008" s="27">
        <f t="shared" si="262"/>
        <v>0</v>
      </c>
      <c r="AH2008" s="27">
        <v>10180</v>
      </c>
      <c r="AI2008" s="29">
        <f t="shared" si="260"/>
        <v>179326200.80000001</v>
      </c>
    </row>
    <row r="2009" spans="1:35" ht="30" x14ac:dyDescent="0.25">
      <c r="A2009" s="11" t="s">
        <v>1215</v>
      </c>
      <c r="B2009" s="10" t="s">
        <v>2406</v>
      </c>
      <c r="C2009" s="10" t="s">
        <v>2077</v>
      </c>
      <c r="D2009" s="10"/>
      <c r="E2009" s="10" t="s">
        <v>613</v>
      </c>
      <c r="F2009" s="10" t="s">
        <v>1448</v>
      </c>
      <c r="G2009" s="10">
        <v>88937289.540000007</v>
      </c>
      <c r="H2009" s="10">
        <v>0</v>
      </c>
      <c r="I2009" s="10">
        <v>0</v>
      </c>
      <c r="J2009" s="10">
        <v>0</v>
      </c>
      <c r="K2009" s="10">
        <f t="shared" si="261"/>
        <v>88937289.540000007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f t="shared" si="255"/>
        <v>88937289.540000007</v>
      </c>
      <c r="W2009" s="29">
        <v>88937289.540000007</v>
      </c>
      <c r="X2009" s="29">
        <f t="shared" si="256"/>
        <v>0</v>
      </c>
      <c r="Y2009" s="29">
        <f t="shared" si="257"/>
        <v>0</v>
      </c>
      <c r="Z2009" s="29">
        <f t="shared" si="258"/>
        <v>88937289.540000007</v>
      </c>
      <c r="AA2009" s="27">
        <v>0</v>
      </c>
      <c r="AB2009" s="29">
        <f t="shared" si="259"/>
        <v>88937289.540000007</v>
      </c>
      <c r="AC2009" s="28">
        <v>0</v>
      </c>
      <c r="AD2009" s="28">
        <v>0</v>
      </c>
      <c r="AE2009" s="28"/>
      <c r="AF2009" s="27">
        <v>0</v>
      </c>
      <c r="AG2009" s="27">
        <f t="shared" si="262"/>
        <v>0</v>
      </c>
      <c r="AH2009" s="27">
        <v>6909</v>
      </c>
      <c r="AI2009" s="29">
        <f t="shared" si="260"/>
        <v>88944198.540000007</v>
      </c>
    </row>
    <row r="2010" spans="1:35" ht="30" x14ac:dyDescent="0.25">
      <c r="A2010" s="11" t="s">
        <v>1215</v>
      </c>
      <c r="B2010" s="10" t="s">
        <v>2406</v>
      </c>
      <c r="C2010" s="10" t="s">
        <v>2077</v>
      </c>
      <c r="D2010" s="10"/>
      <c r="E2010" s="10" t="s">
        <v>614</v>
      </c>
      <c r="F2010" s="10" t="s">
        <v>2080</v>
      </c>
      <c r="G2010" s="10">
        <v>113414313</v>
      </c>
      <c r="H2010" s="10">
        <v>0</v>
      </c>
      <c r="I2010" s="10">
        <v>0</v>
      </c>
      <c r="J2010" s="10">
        <v>0</v>
      </c>
      <c r="K2010" s="10">
        <f t="shared" si="261"/>
        <v>113414313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f t="shared" si="255"/>
        <v>113414313</v>
      </c>
      <c r="W2010" s="29">
        <v>113414313</v>
      </c>
      <c r="X2010" s="29">
        <f t="shared" si="256"/>
        <v>0</v>
      </c>
      <c r="Y2010" s="29">
        <f t="shared" si="257"/>
        <v>0</v>
      </c>
      <c r="Z2010" s="29">
        <f t="shared" si="258"/>
        <v>113414313</v>
      </c>
      <c r="AA2010" s="27">
        <v>0</v>
      </c>
      <c r="AB2010" s="29">
        <f t="shared" si="259"/>
        <v>113414313</v>
      </c>
      <c r="AC2010" s="28">
        <v>0</v>
      </c>
      <c r="AD2010" s="28">
        <v>0</v>
      </c>
      <c r="AE2010" s="28"/>
      <c r="AF2010" s="27">
        <v>0</v>
      </c>
      <c r="AG2010" s="27">
        <f t="shared" si="262"/>
        <v>0</v>
      </c>
      <c r="AH2010" s="27">
        <v>7038</v>
      </c>
      <c r="AI2010" s="29">
        <f t="shared" si="260"/>
        <v>113421351</v>
      </c>
    </row>
    <row r="2011" spans="1:35" ht="30" x14ac:dyDescent="0.25">
      <c r="A2011" s="11" t="s">
        <v>1215</v>
      </c>
      <c r="B2011" s="10" t="s">
        <v>2406</v>
      </c>
      <c r="C2011" s="10" t="s">
        <v>2077</v>
      </c>
      <c r="D2011" s="10"/>
      <c r="E2011" s="10" t="s">
        <v>615</v>
      </c>
      <c r="F2011" s="10" t="s">
        <v>2081</v>
      </c>
      <c r="G2011" s="10">
        <v>107786826.39</v>
      </c>
      <c r="H2011" s="10">
        <v>0</v>
      </c>
      <c r="I2011" s="10">
        <v>0</v>
      </c>
      <c r="J2011" s="10">
        <v>0</v>
      </c>
      <c r="K2011" s="10">
        <f t="shared" si="261"/>
        <v>107786826.39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f t="shared" si="255"/>
        <v>107786826.39</v>
      </c>
      <c r="W2011" s="29">
        <v>107786826.39</v>
      </c>
      <c r="X2011" s="29">
        <f t="shared" si="256"/>
        <v>0</v>
      </c>
      <c r="Y2011" s="29">
        <f t="shared" si="257"/>
        <v>0</v>
      </c>
      <c r="Z2011" s="29">
        <f t="shared" si="258"/>
        <v>107786826.39</v>
      </c>
      <c r="AA2011" s="27">
        <v>0</v>
      </c>
      <c r="AB2011" s="29">
        <f t="shared" si="259"/>
        <v>107786826.39</v>
      </c>
      <c r="AC2011" s="28">
        <v>0</v>
      </c>
      <c r="AD2011" s="28">
        <v>0</v>
      </c>
      <c r="AE2011" s="28"/>
      <c r="AF2011" s="27">
        <v>0</v>
      </c>
      <c r="AG2011" s="27">
        <f t="shared" si="262"/>
        <v>0</v>
      </c>
      <c r="AH2011" s="27">
        <v>8253</v>
      </c>
      <c r="AI2011" s="29">
        <f t="shared" si="260"/>
        <v>107795079.39</v>
      </c>
    </row>
    <row r="2012" spans="1:35" ht="30" x14ac:dyDescent="0.25">
      <c r="A2012" s="11" t="s">
        <v>1215</v>
      </c>
      <c r="B2012" s="10" t="s">
        <v>2406</v>
      </c>
      <c r="C2012" s="10" t="s">
        <v>2077</v>
      </c>
      <c r="D2012" s="10"/>
      <c r="E2012" s="10" t="s">
        <v>616</v>
      </c>
      <c r="F2012" s="10" t="s">
        <v>2082</v>
      </c>
      <c r="G2012" s="10">
        <v>254936005.80000001</v>
      </c>
      <c r="H2012" s="10">
        <v>0</v>
      </c>
      <c r="I2012" s="10">
        <v>0</v>
      </c>
      <c r="J2012" s="10">
        <v>0</v>
      </c>
      <c r="K2012" s="10">
        <f t="shared" si="261"/>
        <v>254936005.80000001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f t="shared" si="255"/>
        <v>254936005.80000001</v>
      </c>
      <c r="W2012" s="29">
        <v>254936005.80000001</v>
      </c>
      <c r="X2012" s="29">
        <f t="shared" si="256"/>
        <v>0</v>
      </c>
      <c r="Y2012" s="29">
        <f t="shared" si="257"/>
        <v>0</v>
      </c>
      <c r="Z2012" s="29">
        <f t="shared" si="258"/>
        <v>254936005.80000001</v>
      </c>
      <c r="AA2012" s="27">
        <v>0</v>
      </c>
      <c r="AB2012" s="29">
        <f t="shared" si="259"/>
        <v>254936005.80000001</v>
      </c>
      <c r="AC2012" s="28">
        <v>0</v>
      </c>
      <c r="AD2012" s="28">
        <v>0</v>
      </c>
      <c r="AE2012" s="28"/>
      <c r="AF2012" s="27">
        <v>0</v>
      </c>
      <c r="AG2012" s="27">
        <f t="shared" si="262"/>
        <v>0</v>
      </c>
      <c r="AH2012" s="27">
        <v>14328</v>
      </c>
      <c r="AI2012" s="29">
        <f t="shared" si="260"/>
        <v>254950333.80000001</v>
      </c>
    </row>
    <row r="2013" spans="1:35" ht="30" x14ac:dyDescent="0.25">
      <c r="A2013" s="11" t="s">
        <v>1215</v>
      </c>
      <c r="B2013" s="10" t="s">
        <v>2406</v>
      </c>
      <c r="C2013" s="10" t="s">
        <v>2077</v>
      </c>
      <c r="D2013" s="10"/>
      <c r="E2013" s="10" t="s">
        <v>617</v>
      </c>
      <c r="F2013" s="10" t="s">
        <v>2083</v>
      </c>
      <c r="G2013" s="10">
        <v>240399265.59999999</v>
      </c>
      <c r="H2013" s="10">
        <v>0</v>
      </c>
      <c r="I2013" s="10">
        <v>0</v>
      </c>
      <c r="J2013" s="10">
        <v>0</v>
      </c>
      <c r="K2013" s="10">
        <f t="shared" si="261"/>
        <v>240399265.59999999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f t="shared" si="255"/>
        <v>240399265.59999999</v>
      </c>
      <c r="W2013" s="29">
        <v>240399265.59999999</v>
      </c>
      <c r="X2013" s="29">
        <f t="shared" si="256"/>
        <v>0</v>
      </c>
      <c r="Y2013" s="29">
        <f t="shared" si="257"/>
        <v>0</v>
      </c>
      <c r="Z2013" s="29">
        <f t="shared" si="258"/>
        <v>240399265.59999999</v>
      </c>
      <c r="AA2013" s="27">
        <v>0</v>
      </c>
      <c r="AB2013" s="29">
        <f t="shared" si="259"/>
        <v>240399265.59999999</v>
      </c>
      <c r="AC2013" s="28">
        <v>0</v>
      </c>
      <c r="AD2013" s="28">
        <v>0</v>
      </c>
      <c r="AE2013" s="28"/>
      <c r="AF2013" s="27">
        <v>0</v>
      </c>
      <c r="AG2013" s="27">
        <f t="shared" si="262"/>
        <v>0</v>
      </c>
      <c r="AH2013" s="27">
        <v>15533</v>
      </c>
      <c r="AI2013" s="29">
        <f t="shared" si="260"/>
        <v>240414798.59999999</v>
      </c>
    </row>
    <row r="2014" spans="1:35" ht="30" x14ac:dyDescent="0.25">
      <c r="A2014" s="11" t="s">
        <v>1215</v>
      </c>
      <c r="B2014" s="10" t="s">
        <v>2406</v>
      </c>
      <c r="C2014" s="10" t="s">
        <v>2077</v>
      </c>
      <c r="D2014" s="10"/>
      <c r="E2014" s="10" t="s">
        <v>618</v>
      </c>
      <c r="F2014" s="10" t="s">
        <v>2084</v>
      </c>
      <c r="G2014" s="10">
        <v>77769557.269999996</v>
      </c>
      <c r="H2014" s="10">
        <v>0</v>
      </c>
      <c r="I2014" s="10">
        <v>0</v>
      </c>
      <c r="J2014" s="10">
        <v>0</v>
      </c>
      <c r="K2014" s="10">
        <f t="shared" si="261"/>
        <v>77769557.269999996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f t="shared" si="255"/>
        <v>77769557.269999996</v>
      </c>
      <c r="W2014" s="29">
        <v>77769557.269999996</v>
      </c>
      <c r="X2014" s="29">
        <f t="shared" si="256"/>
        <v>0</v>
      </c>
      <c r="Y2014" s="29">
        <f t="shared" si="257"/>
        <v>0</v>
      </c>
      <c r="Z2014" s="29">
        <f t="shared" si="258"/>
        <v>77769557.269999996</v>
      </c>
      <c r="AA2014" s="27">
        <v>0</v>
      </c>
      <c r="AB2014" s="29">
        <f t="shared" si="259"/>
        <v>77769557.269999996</v>
      </c>
      <c r="AC2014" s="28">
        <v>0</v>
      </c>
      <c r="AD2014" s="28">
        <v>0</v>
      </c>
      <c r="AE2014" s="28"/>
      <c r="AF2014" s="27">
        <v>0</v>
      </c>
      <c r="AG2014" s="27">
        <f t="shared" si="262"/>
        <v>0</v>
      </c>
      <c r="AH2014" s="27">
        <v>5972</v>
      </c>
      <c r="AI2014" s="29">
        <f t="shared" si="260"/>
        <v>77775529.269999996</v>
      </c>
    </row>
    <row r="2015" spans="1:35" ht="30" x14ac:dyDescent="0.25">
      <c r="A2015" s="11" t="s">
        <v>1215</v>
      </c>
      <c r="B2015" s="10" t="s">
        <v>2406</v>
      </c>
      <c r="C2015" s="10" t="s">
        <v>2077</v>
      </c>
      <c r="D2015" s="10"/>
      <c r="E2015" s="10" t="s">
        <v>1121</v>
      </c>
      <c r="F2015" s="10" t="s">
        <v>2085</v>
      </c>
      <c r="G2015" s="10">
        <v>213968629.19999999</v>
      </c>
      <c r="H2015" s="10">
        <v>0</v>
      </c>
      <c r="I2015" s="10">
        <v>0</v>
      </c>
      <c r="J2015" s="10">
        <v>0</v>
      </c>
      <c r="K2015" s="10">
        <f t="shared" si="261"/>
        <v>213968629.19999999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f t="shared" si="255"/>
        <v>213968629.19999999</v>
      </c>
      <c r="W2015" s="29">
        <v>213968629.19999999</v>
      </c>
      <c r="X2015" s="29">
        <f t="shared" si="256"/>
        <v>0</v>
      </c>
      <c r="Y2015" s="29">
        <f t="shared" si="257"/>
        <v>0</v>
      </c>
      <c r="Z2015" s="29">
        <f t="shared" si="258"/>
        <v>213968629.19999999</v>
      </c>
      <c r="AA2015" s="27">
        <v>0</v>
      </c>
      <c r="AB2015" s="29">
        <f t="shared" si="259"/>
        <v>213968629.19999999</v>
      </c>
      <c r="AC2015" s="28">
        <v>0</v>
      </c>
      <c r="AD2015" s="28">
        <v>0</v>
      </c>
      <c r="AE2015" s="28"/>
      <c r="AF2015" s="27">
        <v>0</v>
      </c>
      <c r="AG2015" s="27">
        <f t="shared" si="262"/>
        <v>0</v>
      </c>
      <c r="AH2015" s="27">
        <v>11474</v>
      </c>
      <c r="AI2015" s="29">
        <f t="shared" si="260"/>
        <v>213980103.19999999</v>
      </c>
    </row>
    <row r="2016" spans="1:35" ht="30" x14ac:dyDescent="0.25">
      <c r="A2016" s="11" t="s">
        <v>1215</v>
      </c>
      <c r="B2016" s="10" t="s">
        <v>2406</v>
      </c>
      <c r="C2016" s="10" t="s">
        <v>2077</v>
      </c>
      <c r="D2016" s="10"/>
      <c r="E2016" s="10" t="s">
        <v>1122</v>
      </c>
      <c r="F2016" s="10" t="s">
        <v>2086</v>
      </c>
      <c r="G2016" s="10">
        <v>79919751.459999993</v>
      </c>
      <c r="H2016" s="10">
        <v>0</v>
      </c>
      <c r="I2016" s="10">
        <v>0</v>
      </c>
      <c r="J2016" s="10">
        <v>0</v>
      </c>
      <c r="K2016" s="10">
        <f t="shared" si="261"/>
        <v>79919751.459999993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f t="shared" si="255"/>
        <v>79919751.459999993</v>
      </c>
      <c r="W2016" s="29">
        <v>79919751.459999993</v>
      </c>
      <c r="X2016" s="29">
        <f t="shared" si="256"/>
        <v>0</v>
      </c>
      <c r="Y2016" s="29">
        <f t="shared" si="257"/>
        <v>0</v>
      </c>
      <c r="Z2016" s="29">
        <f t="shared" si="258"/>
        <v>79919751.459999993</v>
      </c>
      <c r="AA2016" s="27">
        <v>0</v>
      </c>
      <c r="AB2016" s="29">
        <f t="shared" si="259"/>
        <v>79919751.459999993</v>
      </c>
      <c r="AC2016" s="28">
        <v>0</v>
      </c>
      <c r="AD2016" s="28">
        <v>0</v>
      </c>
      <c r="AE2016" s="28"/>
      <c r="AF2016" s="27">
        <v>0</v>
      </c>
      <c r="AG2016" s="27">
        <f t="shared" si="262"/>
        <v>0</v>
      </c>
      <c r="AH2016" s="27">
        <v>6097</v>
      </c>
      <c r="AI2016" s="29">
        <f t="shared" si="260"/>
        <v>79925848.459999993</v>
      </c>
    </row>
    <row r="2017" spans="1:35" ht="30" x14ac:dyDescent="0.25">
      <c r="A2017" s="11" t="s">
        <v>1215</v>
      </c>
      <c r="B2017" s="10" t="s">
        <v>2406</v>
      </c>
      <c r="C2017" s="10" t="s">
        <v>1623</v>
      </c>
      <c r="D2017" s="10"/>
      <c r="E2017" s="10" t="s">
        <v>620</v>
      </c>
      <c r="F2017" s="10" t="s">
        <v>1623</v>
      </c>
      <c r="G2017" s="10">
        <v>0</v>
      </c>
      <c r="H2017" s="10">
        <v>0</v>
      </c>
      <c r="I2017" s="10">
        <v>0</v>
      </c>
      <c r="J2017" s="10">
        <v>0</v>
      </c>
      <c r="K2017" s="10">
        <f t="shared" si="261"/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f t="shared" si="255"/>
        <v>0</v>
      </c>
      <c r="W2017" s="29">
        <v>0</v>
      </c>
      <c r="X2017" s="29">
        <f t="shared" si="256"/>
        <v>0</v>
      </c>
      <c r="Y2017" s="29">
        <f t="shared" si="257"/>
        <v>0</v>
      </c>
      <c r="Z2017" s="29">
        <f t="shared" si="258"/>
        <v>0</v>
      </c>
      <c r="AA2017" s="27">
        <v>0</v>
      </c>
      <c r="AB2017" s="29">
        <f t="shared" si="259"/>
        <v>0</v>
      </c>
      <c r="AC2017" s="28">
        <v>0</v>
      </c>
      <c r="AD2017" s="28">
        <v>0</v>
      </c>
      <c r="AE2017" s="28"/>
      <c r="AF2017" s="27">
        <v>0</v>
      </c>
      <c r="AG2017" s="27">
        <f t="shared" si="262"/>
        <v>0</v>
      </c>
      <c r="AH2017" s="27">
        <v>0</v>
      </c>
      <c r="AI2017" s="29">
        <f t="shared" si="260"/>
        <v>0</v>
      </c>
    </row>
    <row r="2018" spans="1:35" ht="30" x14ac:dyDescent="0.25">
      <c r="A2018" s="11" t="s">
        <v>1215</v>
      </c>
      <c r="B2018" s="10" t="s">
        <v>2406</v>
      </c>
      <c r="C2018" s="10" t="s">
        <v>1623</v>
      </c>
      <c r="D2018" s="10"/>
      <c r="E2018" s="10" t="s">
        <v>621</v>
      </c>
      <c r="F2018" s="10" t="s">
        <v>2087</v>
      </c>
      <c r="G2018" s="10">
        <v>0</v>
      </c>
      <c r="H2018" s="10">
        <v>0</v>
      </c>
      <c r="I2018" s="10">
        <v>0</v>
      </c>
      <c r="J2018" s="10">
        <v>0</v>
      </c>
      <c r="K2018" s="10">
        <f t="shared" si="261"/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f t="shared" si="255"/>
        <v>0</v>
      </c>
      <c r="W2018" s="29">
        <v>0</v>
      </c>
      <c r="X2018" s="29">
        <f t="shared" si="256"/>
        <v>0</v>
      </c>
      <c r="Y2018" s="29">
        <f t="shared" si="257"/>
        <v>0</v>
      </c>
      <c r="Z2018" s="29">
        <f t="shared" si="258"/>
        <v>0</v>
      </c>
      <c r="AA2018" s="27">
        <v>0</v>
      </c>
      <c r="AB2018" s="29">
        <f t="shared" si="259"/>
        <v>0</v>
      </c>
      <c r="AC2018" s="28">
        <v>0</v>
      </c>
      <c r="AD2018" s="28">
        <v>0</v>
      </c>
      <c r="AE2018" s="28"/>
      <c r="AF2018" s="27">
        <v>0</v>
      </c>
      <c r="AG2018" s="27">
        <f t="shared" si="262"/>
        <v>0</v>
      </c>
      <c r="AH2018" s="27">
        <v>0</v>
      </c>
      <c r="AI2018" s="29">
        <f t="shared" si="260"/>
        <v>0</v>
      </c>
    </row>
    <row r="2019" spans="1:35" ht="30" x14ac:dyDescent="0.25">
      <c r="A2019" s="11" t="s">
        <v>1215</v>
      </c>
      <c r="B2019" s="10" t="s">
        <v>2406</v>
      </c>
      <c r="C2019" s="10" t="s">
        <v>1623</v>
      </c>
      <c r="D2019" s="10"/>
      <c r="E2019" s="10" t="s">
        <v>622</v>
      </c>
      <c r="F2019" s="10" t="s">
        <v>2088</v>
      </c>
      <c r="G2019" s="10">
        <v>156464553.69999999</v>
      </c>
      <c r="H2019" s="10">
        <v>0</v>
      </c>
      <c r="I2019" s="10">
        <v>0</v>
      </c>
      <c r="J2019" s="10">
        <v>0</v>
      </c>
      <c r="K2019" s="10">
        <f t="shared" si="261"/>
        <v>156464553.69999999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f t="shared" si="255"/>
        <v>156464553.69999999</v>
      </c>
      <c r="W2019" s="29">
        <v>156464553.69999999</v>
      </c>
      <c r="X2019" s="29">
        <f t="shared" si="256"/>
        <v>0</v>
      </c>
      <c r="Y2019" s="29">
        <f t="shared" si="257"/>
        <v>0</v>
      </c>
      <c r="Z2019" s="29">
        <f t="shared" si="258"/>
        <v>156464553.69999999</v>
      </c>
      <c r="AA2019" s="27">
        <v>0</v>
      </c>
      <c r="AB2019" s="29">
        <f t="shared" si="259"/>
        <v>156464553.69999999</v>
      </c>
      <c r="AC2019" s="28">
        <v>0</v>
      </c>
      <c r="AD2019" s="28">
        <v>0</v>
      </c>
      <c r="AE2019" s="28"/>
      <c r="AF2019" s="27">
        <v>0</v>
      </c>
      <c r="AG2019" s="27">
        <f t="shared" si="262"/>
        <v>0</v>
      </c>
      <c r="AH2019" s="27">
        <v>9007</v>
      </c>
      <c r="AI2019" s="29">
        <f t="shared" si="260"/>
        <v>156473560.69999999</v>
      </c>
    </row>
    <row r="2020" spans="1:35" ht="30" x14ac:dyDescent="0.25">
      <c r="A2020" s="11" t="s">
        <v>1215</v>
      </c>
      <c r="B2020" s="10" t="s">
        <v>2406</v>
      </c>
      <c r="C2020" s="10" t="s">
        <v>1623</v>
      </c>
      <c r="D2020" s="10"/>
      <c r="E2020" s="10" t="s">
        <v>623</v>
      </c>
      <c r="F2020" s="10" t="s">
        <v>1650</v>
      </c>
      <c r="G2020" s="10">
        <v>92260621.060000002</v>
      </c>
      <c r="H2020" s="10">
        <v>0</v>
      </c>
      <c r="I2020" s="10">
        <v>0</v>
      </c>
      <c r="J2020" s="10">
        <v>0</v>
      </c>
      <c r="K2020" s="10">
        <f t="shared" si="261"/>
        <v>92260621.060000002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f t="shared" si="255"/>
        <v>92260621.060000002</v>
      </c>
      <c r="W2020" s="29">
        <v>92260621.060000002</v>
      </c>
      <c r="X2020" s="29">
        <f t="shared" si="256"/>
        <v>0</v>
      </c>
      <c r="Y2020" s="29">
        <f t="shared" si="257"/>
        <v>0</v>
      </c>
      <c r="Z2020" s="29">
        <f t="shared" si="258"/>
        <v>92260621.060000002</v>
      </c>
      <c r="AA2020" s="27">
        <v>0</v>
      </c>
      <c r="AB2020" s="29">
        <f t="shared" si="259"/>
        <v>92260621.060000002</v>
      </c>
      <c r="AC2020" s="28">
        <v>0</v>
      </c>
      <c r="AD2020" s="28">
        <v>0</v>
      </c>
      <c r="AE2020" s="28"/>
      <c r="AF2020" s="27">
        <v>0</v>
      </c>
      <c r="AG2020" s="27">
        <f t="shared" si="262"/>
        <v>0</v>
      </c>
      <c r="AH2020" s="27">
        <v>7077</v>
      </c>
      <c r="AI2020" s="29">
        <f t="shared" si="260"/>
        <v>92267698.060000002</v>
      </c>
    </row>
    <row r="2021" spans="1:35" ht="30" x14ac:dyDescent="0.25">
      <c r="A2021" s="11" t="s">
        <v>1215</v>
      </c>
      <c r="B2021" s="10" t="s">
        <v>2406</v>
      </c>
      <c r="C2021" s="10" t="s">
        <v>1623</v>
      </c>
      <c r="D2021" s="10"/>
      <c r="E2021" s="10" t="s">
        <v>624</v>
      </c>
      <c r="F2021" s="10" t="s">
        <v>2089</v>
      </c>
      <c r="G2021" s="10">
        <v>191524967.80000001</v>
      </c>
      <c r="H2021" s="10">
        <v>0</v>
      </c>
      <c r="I2021" s="10">
        <v>0</v>
      </c>
      <c r="J2021" s="10">
        <v>0</v>
      </c>
      <c r="K2021" s="10">
        <f t="shared" si="261"/>
        <v>191524967.80000001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f t="shared" si="255"/>
        <v>191524967.80000001</v>
      </c>
      <c r="W2021" s="29">
        <v>191524967.80000001</v>
      </c>
      <c r="X2021" s="29">
        <f t="shared" si="256"/>
        <v>0</v>
      </c>
      <c r="Y2021" s="29">
        <f t="shared" si="257"/>
        <v>0</v>
      </c>
      <c r="Z2021" s="29">
        <f t="shared" si="258"/>
        <v>191524967.80000001</v>
      </c>
      <c r="AA2021" s="27">
        <v>0</v>
      </c>
      <c r="AB2021" s="29">
        <f t="shared" si="259"/>
        <v>191524967.80000001</v>
      </c>
      <c r="AC2021" s="28">
        <v>0</v>
      </c>
      <c r="AD2021" s="28">
        <v>0</v>
      </c>
      <c r="AE2021" s="28"/>
      <c r="AF2021" s="27">
        <v>0</v>
      </c>
      <c r="AG2021" s="27">
        <f t="shared" si="262"/>
        <v>0</v>
      </c>
      <c r="AH2021" s="27">
        <v>14363</v>
      </c>
      <c r="AI2021" s="29">
        <f t="shared" si="260"/>
        <v>191539330.80000001</v>
      </c>
    </row>
    <row r="2022" spans="1:35" ht="30" x14ac:dyDescent="0.25">
      <c r="A2022" s="11" t="s">
        <v>1215</v>
      </c>
      <c r="B2022" s="10" t="s">
        <v>2406</v>
      </c>
      <c r="C2022" s="10" t="s">
        <v>1623</v>
      </c>
      <c r="D2022" s="10"/>
      <c r="E2022" s="10" t="s">
        <v>1123</v>
      </c>
      <c r="F2022" s="10" t="s">
        <v>2090</v>
      </c>
      <c r="G2022" s="10">
        <v>0</v>
      </c>
      <c r="H2022" s="10">
        <v>0</v>
      </c>
      <c r="I2022" s="10">
        <v>0</v>
      </c>
      <c r="J2022" s="10">
        <v>0</v>
      </c>
      <c r="K2022" s="10">
        <f t="shared" si="261"/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f t="shared" si="255"/>
        <v>0</v>
      </c>
      <c r="W2022" s="29">
        <v>0</v>
      </c>
      <c r="X2022" s="29">
        <f t="shared" si="256"/>
        <v>0</v>
      </c>
      <c r="Y2022" s="29">
        <f t="shared" si="257"/>
        <v>0</v>
      </c>
      <c r="Z2022" s="29">
        <f t="shared" si="258"/>
        <v>0</v>
      </c>
      <c r="AA2022" s="27">
        <v>0</v>
      </c>
      <c r="AB2022" s="29">
        <f t="shared" si="259"/>
        <v>0</v>
      </c>
      <c r="AC2022" s="28">
        <v>0</v>
      </c>
      <c r="AD2022" s="28">
        <v>0</v>
      </c>
      <c r="AE2022" s="28"/>
      <c r="AF2022" s="27">
        <v>0</v>
      </c>
      <c r="AG2022" s="27">
        <f t="shared" si="262"/>
        <v>0</v>
      </c>
      <c r="AH2022" s="27">
        <v>0</v>
      </c>
      <c r="AI2022" s="29">
        <f t="shared" si="260"/>
        <v>0</v>
      </c>
    </row>
    <row r="2023" spans="1:35" ht="30" x14ac:dyDescent="0.25">
      <c r="A2023" s="11" t="s">
        <v>1215</v>
      </c>
      <c r="B2023" s="10" t="s">
        <v>2406</v>
      </c>
      <c r="C2023" s="10" t="s">
        <v>1623</v>
      </c>
      <c r="D2023" s="10"/>
      <c r="E2023" s="10" t="s">
        <v>1124</v>
      </c>
      <c r="F2023" s="10" t="s">
        <v>2091</v>
      </c>
      <c r="G2023" s="10">
        <v>136541014.40000001</v>
      </c>
      <c r="H2023" s="10">
        <v>0</v>
      </c>
      <c r="I2023" s="10">
        <v>0</v>
      </c>
      <c r="J2023" s="10">
        <v>0</v>
      </c>
      <c r="K2023" s="10">
        <f t="shared" si="261"/>
        <v>136541014.40000001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f t="shared" si="255"/>
        <v>136541014.40000001</v>
      </c>
      <c r="W2023" s="29">
        <v>136541014.40000001</v>
      </c>
      <c r="X2023" s="29">
        <f t="shared" si="256"/>
        <v>0</v>
      </c>
      <c r="Y2023" s="29">
        <f t="shared" si="257"/>
        <v>0</v>
      </c>
      <c r="Z2023" s="29">
        <f t="shared" si="258"/>
        <v>136541014.40000001</v>
      </c>
      <c r="AA2023" s="27">
        <v>0</v>
      </c>
      <c r="AB2023" s="29">
        <f t="shared" si="259"/>
        <v>136541014.40000001</v>
      </c>
      <c r="AC2023" s="28">
        <v>0</v>
      </c>
      <c r="AD2023" s="28">
        <v>0</v>
      </c>
      <c r="AE2023" s="28"/>
      <c r="AF2023" s="27">
        <v>0</v>
      </c>
      <c r="AG2023" s="27">
        <f t="shared" si="262"/>
        <v>0</v>
      </c>
      <c r="AH2023" s="27">
        <v>9735</v>
      </c>
      <c r="AI2023" s="29">
        <f t="shared" si="260"/>
        <v>136550749.40000001</v>
      </c>
    </row>
    <row r="2024" spans="1:35" ht="30" x14ac:dyDescent="0.25">
      <c r="A2024" s="11" t="s">
        <v>1215</v>
      </c>
      <c r="B2024" s="10" t="s">
        <v>2406</v>
      </c>
      <c r="C2024" s="10" t="s">
        <v>1623</v>
      </c>
      <c r="D2024" s="10"/>
      <c r="E2024" s="10" t="s">
        <v>1125</v>
      </c>
      <c r="F2024" s="10" t="s">
        <v>2092</v>
      </c>
      <c r="G2024" s="10">
        <v>110557386.89</v>
      </c>
      <c r="H2024" s="10">
        <v>0</v>
      </c>
      <c r="I2024" s="10">
        <v>0</v>
      </c>
      <c r="J2024" s="10">
        <v>0</v>
      </c>
      <c r="K2024" s="10">
        <f t="shared" si="261"/>
        <v>110557386.89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f t="shared" si="255"/>
        <v>110557386.89</v>
      </c>
      <c r="W2024" s="29">
        <v>110557386.89</v>
      </c>
      <c r="X2024" s="29">
        <f t="shared" si="256"/>
        <v>0</v>
      </c>
      <c r="Y2024" s="29">
        <f t="shared" si="257"/>
        <v>0</v>
      </c>
      <c r="Z2024" s="29">
        <f t="shared" si="258"/>
        <v>110557386.89</v>
      </c>
      <c r="AA2024" s="27">
        <v>0</v>
      </c>
      <c r="AB2024" s="29">
        <f t="shared" si="259"/>
        <v>110557386.89</v>
      </c>
      <c r="AC2024" s="28">
        <v>0</v>
      </c>
      <c r="AD2024" s="28">
        <v>0</v>
      </c>
      <c r="AE2024" s="28"/>
      <c r="AF2024" s="27">
        <v>0</v>
      </c>
      <c r="AG2024" s="27">
        <f t="shared" si="262"/>
        <v>0</v>
      </c>
      <c r="AH2024" s="27">
        <v>8511</v>
      </c>
      <c r="AI2024" s="29">
        <f t="shared" si="260"/>
        <v>110565897.89</v>
      </c>
    </row>
    <row r="2025" spans="1:35" ht="30" x14ac:dyDescent="0.25">
      <c r="A2025" s="11" t="s">
        <v>1215</v>
      </c>
      <c r="B2025" s="10" t="s">
        <v>2406</v>
      </c>
      <c r="C2025" s="10" t="s">
        <v>1623</v>
      </c>
      <c r="D2025" s="10"/>
      <c r="E2025" s="10" t="s">
        <v>625</v>
      </c>
      <c r="F2025" s="10" t="s">
        <v>2093</v>
      </c>
      <c r="G2025" s="10">
        <v>208853937.5</v>
      </c>
      <c r="H2025" s="10">
        <v>0</v>
      </c>
      <c r="I2025" s="10">
        <v>0</v>
      </c>
      <c r="J2025" s="10">
        <v>0</v>
      </c>
      <c r="K2025" s="10">
        <f t="shared" si="261"/>
        <v>208853937.5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f t="shared" si="255"/>
        <v>208853937.5</v>
      </c>
      <c r="W2025" s="29">
        <v>208853937.5</v>
      </c>
      <c r="X2025" s="29">
        <f t="shared" si="256"/>
        <v>0</v>
      </c>
      <c r="Y2025" s="29">
        <f t="shared" si="257"/>
        <v>0</v>
      </c>
      <c r="Z2025" s="29">
        <f t="shared" si="258"/>
        <v>208853937.5</v>
      </c>
      <c r="AA2025" s="27">
        <v>0</v>
      </c>
      <c r="AB2025" s="29">
        <f t="shared" si="259"/>
        <v>208853937.5</v>
      </c>
      <c r="AC2025" s="28">
        <v>0</v>
      </c>
      <c r="AD2025" s="28">
        <v>0</v>
      </c>
      <c r="AE2025" s="28"/>
      <c r="AF2025" s="27">
        <v>0</v>
      </c>
      <c r="AG2025" s="27">
        <f t="shared" si="262"/>
        <v>0</v>
      </c>
      <c r="AH2025" s="27">
        <v>10034</v>
      </c>
      <c r="AI2025" s="29">
        <f t="shared" si="260"/>
        <v>208863971.5</v>
      </c>
    </row>
    <row r="2026" spans="1:35" ht="30" x14ac:dyDescent="0.25">
      <c r="A2026" s="11" t="s">
        <v>1215</v>
      </c>
      <c r="B2026" s="10" t="s">
        <v>2406</v>
      </c>
      <c r="C2026" s="10" t="s">
        <v>1623</v>
      </c>
      <c r="D2026" s="10"/>
      <c r="E2026" s="10" t="s">
        <v>626</v>
      </c>
      <c r="F2026" s="10" t="s">
        <v>2094</v>
      </c>
      <c r="G2026" s="10">
        <v>189192606.88</v>
      </c>
      <c r="H2026" s="10">
        <v>0</v>
      </c>
      <c r="I2026" s="10">
        <v>0</v>
      </c>
      <c r="J2026" s="10">
        <v>0</v>
      </c>
      <c r="K2026" s="10">
        <f t="shared" si="261"/>
        <v>189192606.88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f t="shared" si="255"/>
        <v>189192606.88</v>
      </c>
      <c r="W2026" s="29">
        <v>189192606.88</v>
      </c>
      <c r="X2026" s="29">
        <f t="shared" si="256"/>
        <v>0</v>
      </c>
      <c r="Y2026" s="29">
        <f t="shared" si="257"/>
        <v>0</v>
      </c>
      <c r="Z2026" s="29">
        <f t="shared" si="258"/>
        <v>189192606.88</v>
      </c>
      <c r="AA2026" s="27">
        <v>0</v>
      </c>
      <c r="AB2026" s="29">
        <f t="shared" si="259"/>
        <v>189192606.88</v>
      </c>
      <c r="AC2026" s="28">
        <v>0</v>
      </c>
      <c r="AD2026" s="28">
        <v>0</v>
      </c>
      <c r="AE2026" s="28"/>
      <c r="AF2026" s="27">
        <v>0</v>
      </c>
      <c r="AG2026" s="27">
        <f t="shared" si="262"/>
        <v>0</v>
      </c>
      <c r="AH2026" s="27">
        <v>14563</v>
      </c>
      <c r="AI2026" s="29">
        <f t="shared" si="260"/>
        <v>189207169.88</v>
      </c>
    </row>
    <row r="2027" spans="1:35" ht="30" x14ac:dyDescent="0.25">
      <c r="A2027" s="11" t="s">
        <v>1215</v>
      </c>
      <c r="B2027" s="10" t="s">
        <v>2406</v>
      </c>
      <c r="C2027" s="10" t="s">
        <v>1623</v>
      </c>
      <c r="D2027" s="10"/>
      <c r="E2027" s="10" t="s">
        <v>627</v>
      </c>
      <c r="F2027" s="10" t="s">
        <v>2095</v>
      </c>
      <c r="G2027" s="10">
        <v>323192673.75</v>
      </c>
      <c r="H2027" s="10">
        <v>0</v>
      </c>
      <c r="I2027" s="10">
        <v>0</v>
      </c>
      <c r="J2027" s="10">
        <v>0</v>
      </c>
      <c r="K2027" s="10">
        <f t="shared" si="261"/>
        <v>323192673.75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f t="shared" si="255"/>
        <v>323192673.75</v>
      </c>
      <c r="W2027" s="29">
        <v>323192673.75</v>
      </c>
      <c r="X2027" s="29">
        <f t="shared" si="256"/>
        <v>0</v>
      </c>
      <c r="Y2027" s="29">
        <f t="shared" si="257"/>
        <v>0</v>
      </c>
      <c r="Z2027" s="29">
        <f t="shared" si="258"/>
        <v>323192673.75</v>
      </c>
      <c r="AA2027" s="27">
        <v>0</v>
      </c>
      <c r="AB2027" s="29">
        <f t="shared" si="259"/>
        <v>323192673.75</v>
      </c>
      <c r="AC2027" s="28">
        <v>0</v>
      </c>
      <c r="AD2027" s="28">
        <v>0</v>
      </c>
      <c r="AE2027" s="28"/>
      <c r="AF2027" s="27">
        <v>0</v>
      </c>
      <c r="AG2027" s="27">
        <f t="shared" si="262"/>
        <v>0</v>
      </c>
      <c r="AH2027" s="27">
        <v>24808</v>
      </c>
      <c r="AI2027" s="29">
        <f t="shared" si="260"/>
        <v>323217481.75</v>
      </c>
    </row>
    <row r="2028" spans="1:35" ht="30" x14ac:dyDescent="0.25">
      <c r="A2028" s="11" t="s">
        <v>1215</v>
      </c>
      <c r="B2028" s="10" t="s">
        <v>2406</v>
      </c>
      <c r="C2028" s="10" t="s">
        <v>1623</v>
      </c>
      <c r="D2028" s="10"/>
      <c r="E2028" s="10" t="s">
        <v>628</v>
      </c>
      <c r="F2028" s="10" t="s">
        <v>2096</v>
      </c>
      <c r="G2028" s="10">
        <v>379204919.62</v>
      </c>
      <c r="H2028" s="10">
        <v>0</v>
      </c>
      <c r="I2028" s="10">
        <v>0</v>
      </c>
      <c r="J2028" s="10">
        <v>0</v>
      </c>
      <c r="K2028" s="10">
        <f t="shared" si="261"/>
        <v>379204919.62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f t="shared" si="255"/>
        <v>379204919.62</v>
      </c>
      <c r="W2028" s="29">
        <v>379204919.62</v>
      </c>
      <c r="X2028" s="29">
        <f t="shared" si="256"/>
        <v>0</v>
      </c>
      <c r="Y2028" s="29">
        <f t="shared" si="257"/>
        <v>0</v>
      </c>
      <c r="Z2028" s="29">
        <f t="shared" si="258"/>
        <v>379204919.62</v>
      </c>
      <c r="AA2028" s="27">
        <v>0</v>
      </c>
      <c r="AB2028" s="29">
        <f t="shared" si="259"/>
        <v>379204919.62</v>
      </c>
      <c r="AC2028" s="28">
        <v>0</v>
      </c>
      <c r="AD2028" s="28">
        <v>0</v>
      </c>
      <c r="AE2028" s="28"/>
      <c r="AF2028" s="27">
        <v>0</v>
      </c>
      <c r="AG2028" s="27">
        <f t="shared" si="262"/>
        <v>0</v>
      </c>
      <c r="AH2028" s="27">
        <v>29105</v>
      </c>
      <c r="AI2028" s="29">
        <f t="shared" si="260"/>
        <v>379234024.62</v>
      </c>
    </row>
    <row r="2029" spans="1:35" ht="30" x14ac:dyDescent="0.25">
      <c r="A2029" s="11" t="s">
        <v>1215</v>
      </c>
      <c r="B2029" s="10" t="s">
        <v>2406</v>
      </c>
      <c r="C2029" s="10" t="s">
        <v>1623</v>
      </c>
      <c r="D2029" s="10"/>
      <c r="E2029" s="10" t="s">
        <v>629</v>
      </c>
      <c r="F2029" s="10" t="s">
        <v>2097</v>
      </c>
      <c r="G2029" s="10">
        <v>247135370.30000001</v>
      </c>
      <c r="H2029" s="10">
        <v>0</v>
      </c>
      <c r="I2029" s="10">
        <v>0</v>
      </c>
      <c r="J2029" s="10">
        <v>0</v>
      </c>
      <c r="K2029" s="10">
        <f t="shared" si="261"/>
        <v>247135370.30000001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f t="shared" si="255"/>
        <v>247135370.30000001</v>
      </c>
      <c r="W2029" s="29">
        <v>247135370.30000001</v>
      </c>
      <c r="X2029" s="29">
        <f t="shared" si="256"/>
        <v>0</v>
      </c>
      <c r="Y2029" s="29">
        <f t="shared" si="257"/>
        <v>0</v>
      </c>
      <c r="Z2029" s="29">
        <f t="shared" si="258"/>
        <v>247135370.30000001</v>
      </c>
      <c r="AA2029" s="27">
        <v>0</v>
      </c>
      <c r="AB2029" s="29">
        <f t="shared" si="259"/>
        <v>247135370.30000001</v>
      </c>
      <c r="AC2029" s="28">
        <v>0</v>
      </c>
      <c r="AD2029" s="28">
        <v>0</v>
      </c>
      <c r="AE2029" s="28"/>
      <c r="AF2029" s="27">
        <v>0</v>
      </c>
      <c r="AG2029" s="27">
        <f t="shared" si="262"/>
        <v>0</v>
      </c>
      <c r="AH2029" s="27">
        <v>17163</v>
      </c>
      <c r="AI2029" s="29">
        <f t="shared" si="260"/>
        <v>247152533.30000001</v>
      </c>
    </row>
    <row r="2030" spans="1:35" ht="30" x14ac:dyDescent="0.25">
      <c r="A2030" s="11" t="s">
        <v>1215</v>
      </c>
      <c r="B2030" s="10" t="s">
        <v>2406</v>
      </c>
      <c r="C2030" s="10" t="s">
        <v>1623</v>
      </c>
      <c r="D2030" s="10"/>
      <c r="E2030" s="10" t="s">
        <v>630</v>
      </c>
      <c r="F2030" s="10" t="s">
        <v>2098</v>
      </c>
      <c r="G2030" s="10">
        <v>313384452.30000001</v>
      </c>
      <c r="H2030" s="10">
        <v>0</v>
      </c>
      <c r="I2030" s="10">
        <v>0</v>
      </c>
      <c r="J2030" s="10">
        <v>0</v>
      </c>
      <c r="K2030" s="10">
        <f t="shared" si="261"/>
        <v>313384452.30000001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f t="shared" si="255"/>
        <v>313384452.30000001</v>
      </c>
      <c r="W2030" s="29">
        <v>313384452.30000001</v>
      </c>
      <c r="X2030" s="29">
        <f t="shared" si="256"/>
        <v>0</v>
      </c>
      <c r="Y2030" s="29">
        <f t="shared" si="257"/>
        <v>0</v>
      </c>
      <c r="Z2030" s="29">
        <f t="shared" si="258"/>
        <v>313384452.30000001</v>
      </c>
      <c r="AA2030" s="27">
        <v>0</v>
      </c>
      <c r="AB2030" s="29">
        <f t="shared" si="259"/>
        <v>313384452.30000001</v>
      </c>
      <c r="AC2030" s="28">
        <v>0</v>
      </c>
      <c r="AD2030" s="28">
        <v>0</v>
      </c>
      <c r="AE2030" s="28"/>
      <c r="AF2030" s="27">
        <v>0</v>
      </c>
      <c r="AG2030" s="27">
        <f t="shared" si="262"/>
        <v>0</v>
      </c>
      <c r="AH2030" s="27">
        <v>16734</v>
      </c>
      <c r="AI2030" s="29">
        <f t="shared" si="260"/>
        <v>313401186.30000001</v>
      </c>
    </row>
    <row r="2031" spans="1:35" ht="30" x14ac:dyDescent="0.25">
      <c r="A2031" s="11" t="s">
        <v>1215</v>
      </c>
      <c r="B2031" s="10" t="s">
        <v>2406</v>
      </c>
      <c r="C2031" s="10" t="s">
        <v>1623</v>
      </c>
      <c r="D2031" s="10"/>
      <c r="E2031" s="10" t="s">
        <v>631</v>
      </c>
      <c r="F2031" s="10" t="s">
        <v>2099</v>
      </c>
      <c r="G2031" s="10">
        <v>136020597.80000001</v>
      </c>
      <c r="H2031" s="10">
        <v>0</v>
      </c>
      <c r="I2031" s="10">
        <v>0</v>
      </c>
      <c r="J2031" s="10">
        <v>0</v>
      </c>
      <c r="K2031" s="10">
        <f t="shared" si="261"/>
        <v>136020597.80000001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f t="shared" si="255"/>
        <v>136020597.80000001</v>
      </c>
      <c r="W2031" s="29">
        <v>136020597.80000001</v>
      </c>
      <c r="X2031" s="29">
        <f t="shared" si="256"/>
        <v>0</v>
      </c>
      <c r="Y2031" s="29">
        <f t="shared" si="257"/>
        <v>0</v>
      </c>
      <c r="Z2031" s="29">
        <f t="shared" si="258"/>
        <v>136020597.80000001</v>
      </c>
      <c r="AA2031" s="27">
        <v>0</v>
      </c>
      <c r="AB2031" s="29">
        <f t="shared" si="259"/>
        <v>136020597.80000001</v>
      </c>
      <c r="AC2031" s="28">
        <v>0</v>
      </c>
      <c r="AD2031" s="28">
        <v>0</v>
      </c>
      <c r="AE2031" s="28"/>
      <c r="AF2031" s="27">
        <v>0</v>
      </c>
      <c r="AG2031" s="27">
        <f t="shared" si="262"/>
        <v>0</v>
      </c>
      <c r="AH2031" s="27">
        <v>9503</v>
      </c>
      <c r="AI2031" s="29">
        <f t="shared" si="260"/>
        <v>136030100.80000001</v>
      </c>
    </row>
    <row r="2032" spans="1:35" ht="30" x14ac:dyDescent="0.25">
      <c r="A2032" s="11" t="s">
        <v>1215</v>
      </c>
      <c r="B2032" s="10" t="s">
        <v>2408</v>
      </c>
      <c r="C2032" s="10" t="s">
        <v>2100</v>
      </c>
      <c r="D2032" s="10"/>
      <c r="E2032" s="10" t="s">
        <v>633</v>
      </c>
      <c r="F2032" s="10" t="s">
        <v>2100</v>
      </c>
      <c r="G2032" s="10">
        <v>0</v>
      </c>
      <c r="H2032" s="10">
        <v>0</v>
      </c>
      <c r="I2032" s="10">
        <v>0</v>
      </c>
      <c r="J2032" s="10">
        <v>0</v>
      </c>
      <c r="K2032" s="10">
        <f t="shared" si="261"/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f t="shared" si="255"/>
        <v>0</v>
      </c>
      <c r="W2032" s="29">
        <v>0</v>
      </c>
      <c r="X2032" s="29">
        <f t="shared" si="256"/>
        <v>0</v>
      </c>
      <c r="Y2032" s="29">
        <f t="shared" si="257"/>
        <v>0</v>
      </c>
      <c r="Z2032" s="29">
        <f t="shared" si="258"/>
        <v>0</v>
      </c>
      <c r="AA2032" s="27">
        <v>0</v>
      </c>
      <c r="AB2032" s="29">
        <f t="shared" si="259"/>
        <v>0</v>
      </c>
      <c r="AC2032" s="28">
        <v>0</v>
      </c>
      <c r="AD2032" s="28">
        <v>0</v>
      </c>
      <c r="AE2032" s="28"/>
      <c r="AF2032" s="27">
        <v>0</v>
      </c>
      <c r="AG2032" s="27">
        <f t="shared" si="262"/>
        <v>0</v>
      </c>
      <c r="AH2032" s="27">
        <v>0</v>
      </c>
      <c r="AI2032" s="29">
        <f t="shared" si="260"/>
        <v>0</v>
      </c>
    </row>
    <row r="2033" spans="1:35" ht="30" x14ac:dyDescent="0.25">
      <c r="A2033" s="11" t="s">
        <v>1215</v>
      </c>
      <c r="B2033" s="10" t="s">
        <v>2408</v>
      </c>
      <c r="C2033" s="10" t="s">
        <v>2100</v>
      </c>
      <c r="D2033" s="10"/>
      <c r="E2033" s="10" t="s">
        <v>634</v>
      </c>
      <c r="F2033" s="10" t="s">
        <v>2101</v>
      </c>
      <c r="G2033" s="10">
        <v>0</v>
      </c>
      <c r="H2033" s="10">
        <v>0</v>
      </c>
      <c r="I2033" s="10">
        <v>0</v>
      </c>
      <c r="J2033" s="10">
        <v>0</v>
      </c>
      <c r="K2033" s="10">
        <f t="shared" si="261"/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f t="shared" si="255"/>
        <v>0</v>
      </c>
      <c r="W2033" s="29">
        <v>0</v>
      </c>
      <c r="X2033" s="29">
        <f t="shared" si="256"/>
        <v>0</v>
      </c>
      <c r="Y2033" s="29">
        <f t="shared" si="257"/>
        <v>0</v>
      </c>
      <c r="Z2033" s="29">
        <f t="shared" si="258"/>
        <v>0</v>
      </c>
      <c r="AA2033" s="27">
        <v>0</v>
      </c>
      <c r="AB2033" s="29">
        <f t="shared" si="259"/>
        <v>0</v>
      </c>
      <c r="AC2033" s="28">
        <v>0</v>
      </c>
      <c r="AD2033" s="28">
        <v>0</v>
      </c>
      <c r="AE2033" s="28"/>
      <c r="AF2033" s="27">
        <v>0</v>
      </c>
      <c r="AG2033" s="27">
        <f t="shared" si="262"/>
        <v>0</v>
      </c>
      <c r="AH2033" s="27">
        <v>0</v>
      </c>
      <c r="AI2033" s="29">
        <f t="shared" si="260"/>
        <v>0</v>
      </c>
    </row>
    <row r="2034" spans="1:35" ht="30" x14ac:dyDescent="0.25">
      <c r="A2034" s="11" t="s">
        <v>1215</v>
      </c>
      <c r="B2034" s="10" t="s">
        <v>2408</v>
      </c>
      <c r="C2034" s="10" t="s">
        <v>2100</v>
      </c>
      <c r="D2034" s="10"/>
      <c r="E2034" s="10" t="s">
        <v>635</v>
      </c>
      <c r="F2034" s="10" t="s">
        <v>2102</v>
      </c>
      <c r="G2034" s="10">
        <v>75627787.959999993</v>
      </c>
      <c r="H2034" s="10">
        <v>0</v>
      </c>
      <c r="I2034" s="10">
        <v>0</v>
      </c>
      <c r="J2034" s="10">
        <v>0</v>
      </c>
      <c r="K2034" s="10">
        <f t="shared" si="261"/>
        <v>75627787.959999993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f t="shared" si="255"/>
        <v>75627787.959999993</v>
      </c>
      <c r="W2034" s="29">
        <v>75627787.959999993</v>
      </c>
      <c r="X2034" s="29">
        <f t="shared" si="256"/>
        <v>0</v>
      </c>
      <c r="Y2034" s="29">
        <f t="shared" si="257"/>
        <v>0</v>
      </c>
      <c r="Z2034" s="29">
        <f t="shared" si="258"/>
        <v>75627787.959999993</v>
      </c>
      <c r="AA2034" s="27">
        <v>0</v>
      </c>
      <c r="AB2034" s="29">
        <f t="shared" si="259"/>
        <v>75627787.959999993</v>
      </c>
      <c r="AC2034" s="28">
        <v>0</v>
      </c>
      <c r="AD2034" s="28">
        <v>0</v>
      </c>
      <c r="AE2034" s="28"/>
      <c r="AF2034" s="27">
        <v>0</v>
      </c>
      <c r="AG2034" s="27">
        <f t="shared" si="262"/>
        <v>0</v>
      </c>
      <c r="AH2034" s="27">
        <v>5895</v>
      </c>
      <c r="AI2034" s="29">
        <f t="shared" si="260"/>
        <v>75633682.959999993</v>
      </c>
    </row>
    <row r="2035" spans="1:35" ht="30" x14ac:dyDescent="0.25">
      <c r="A2035" s="11" t="s">
        <v>1215</v>
      </c>
      <c r="B2035" s="10" t="s">
        <v>2408</v>
      </c>
      <c r="C2035" s="10" t="s">
        <v>2100</v>
      </c>
      <c r="D2035" s="10"/>
      <c r="E2035" s="10" t="s">
        <v>636</v>
      </c>
      <c r="F2035" s="10" t="s">
        <v>1633</v>
      </c>
      <c r="G2035" s="10">
        <v>103843893.33</v>
      </c>
      <c r="H2035" s="10">
        <v>0</v>
      </c>
      <c r="I2035" s="10">
        <v>0</v>
      </c>
      <c r="J2035" s="10">
        <v>0</v>
      </c>
      <c r="K2035" s="10">
        <f t="shared" si="261"/>
        <v>103843893.33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f t="shared" si="255"/>
        <v>103843893.33</v>
      </c>
      <c r="W2035" s="29">
        <v>103843893.33</v>
      </c>
      <c r="X2035" s="29">
        <f t="shared" si="256"/>
        <v>0</v>
      </c>
      <c r="Y2035" s="29">
        <f t="shared" si="257"/>
        <v>0</v>
      </c>
      <c r="Z2035" s="29">
        <f t="shared" si="258"/>
        <v>103843893.33</v>
      </c>
      <c r="AA2035" s="27">
        <v>0</v>
      </c>
      <c r="AB2035" s="29">
        <f t="shared" si="259"/>
        <v>103843893.33</v>
      </c>
      <c r="AC2035" s="28">
        <v>0</v>
      </c>
      <c r="AD2035" s="28">
        <v>0</v>
      </c>
      <c r="AE2035" s="28"/>
      <c r="AF2035" s="27">
        <v>0</v>
      </c>
      <c r="AG2035" s="27">
        <f t="shared" si="262"/>
        <v>0</v>
      </c>
      <c r="AH2035" s="27">
        <v>7926</v>
      </c>
      <c r="AI2035" s="29">
        <f t="shared" si="260"/>
        <v>103851819.33</v>
      </c>
    </row>
    <row r="2036" spans="1:35" ht="30" x14ac:dyDescent="0.25">
      <c r="A2036" s="11" t="s">
        <v>1215</v>
      </c>
      <c r="B2036" s="10" t="s">
        <v>2408</v>
      </c>
      <c r="C2036" s="10" t="s">
        <v>2100</v>
      </c>
      <c r="D2036" s="10"/>
      <c r="E2036" s="10" t="s">
        <v>1126</v>
      </c>
      <c r="F2036" s="10" t="s">
        <v>2103</v>
      </c>
      <c r="G2036" s="10">
        <v>0</v>
      </c>
      <c r="H2036" s="10">
        <v>0</v>
      </c>
      <c r="I2036" s="10">
        <v>0</v>
      </c>
      <c r="J2036" s="10">
        <v>0</v>
      </c>
      <c r="K2036" s="10">
        <f t="shared" si="261"/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f t="shared" si="255"/>
        <v>0</v>
      </c>
      <c r="W2036" s="29">
        <v>0</v>
      </c>
      <c r="X2036" s="29">
        <f t="shared" si="256"/>
        <v>0</v>
      </c>
      <c r="Y2036" s="29">
        <f t="shared" si="257"/>
        <v>0</v>
      </c>
      <c r="Z2036" s="29">
        <f t="shared" si="258"/>
        <v>0</v>
      </c>
      <c r="AA2036" s="27">
        <v>0</v>
      </c>
      <c r="AB2036" s="29">
        <f t="shared" si="259"/>
        <v>0</v>
      </c>
      <c r="AC2036" s="28">
        <v>0</v>
      </c>
      <c r="AD2036" s="28">
        <v>0</v>
      </c>
      <c r="AE2036" s="28"/>
      <c r="AF2036" s="27">
        <v>0</v>
      </c>
      <c r="AG2036" s="27">
        <f t="shared" si="262"/>
        <v>0</v>
      </c>
      <c r="AH2036" s="27">
        <v>0</v>
      </c>
      <c r="AI2036" s="29">
        <f t="shared" si="260"/>
        <v>0</v>
      </c>
    </row>
    <row r="2037" spans="1:35" ht="30" x14ac:dyDescent="0.25">
      <c r="A2037" s="11" t="s">
        <v>1215</v>
      </c>
      <c r="B2037" s="10" t="s">
        <v>2408</v>
      </c>
      <c r="C2037" s="10" t="s">
        <v>2100</v>
      </c>
      <c r="D2037" s="10"/>
      <c r="E2037" s="10" t="s">
        <v>637</v>
      </c>
      <c r="F2037" s="10" t="s">
        <v>2104</v>
      </c>
      <c r="G2037" s="10">
        <v>157706734.94999999</v>
      </c>
      <c r="H2037" s="10">
        <v>0</v>
      </c>
      <c r="I2037" s="10">
        <v>0</v>
      </c>
      <c r="J2037" s="10">
        <v>0</v>
      </c>
      <c r="K2037" s="10">
        <f t="shared" si="261"/>
        <v>157706734.94999999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f t="shared" si="255"/>
        <v>157706734.94999999</v>
      </c>
      <c r="W2037" s="29">
        <v>157706734.94999999</v>
      </c>
      <c r="X2037" s="29">
        <f t="shared" si="256"/>
        <v>0</v>
      </c>
      <c r="Y2037" s="29">
        <f t="shared" si="257"/>
        <v>0</v>
      </c>
      <c r="Z2037" s="29">
        <f t="shared" si="258"/>
        <v>157706734.94999999</v>
      </c>
      <c r="AA2037" s="27">
        <v>0</v>
      </c>
      <c r="AB2037" s="29">
        <f t="shared" si="259"/>
        <v>157706734.94999999</v>
      </c>
      <c r="AC2037" s="28">
        <v>0</v>
      </c>
      <c r="AD2037" s="28">
        <v>0</v>
      </c>
      <c r="AE2037" s="28"/>
      <c r="AF2037" s="27">
        <v>0</v>
      </c>
      <c r="AG2037" s="27">
        <f t="shared" si="262"/>
        <v>0</v>
      </c>
      <c r="AH2037" s="27">
        <v>12144</v>
      </c>
      <c r="AI2037" s="29">
        <f t="shared" si="260"/>
        <v>157718878.94999999</v>
      </c>
    </row>
    <row r="2038" spans="1:35" ht="30" x14ac:dyDescent="0.25">
      <c r="A2038" s="11" t="s">
        <v>1215</v>
      </c>
      <c r="B2038" s="10" t="s">
        <v>2408</v>
      </c>
      <c r="C2038" s="10" t="s">
        <v>2100</v>
      </c>
      <c r="D2038" s="10"/>
      <c r="E2038" s="10" t="s">
        <v>1127</v>
      </c>
      <c r="F2038" s="10" t="s">
        <v>1305</v>
      </c>
      <c r="G2038" s="10">
        <v>180789958.90000001</v>
      </c>
      <c r="H2038" s="10">
        <v>0</v>
      </c>
      <c r="I2038" s="10">
        <v>0</v>
      </c>
      <c r="J2038" s="10">
        <v>0</v>
      </c>
      <c r="K2038" s="10">
        <f t="shared" si="261"/>
        <v>180789958.90000001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f t="shared" ref="V2038:V2101" si="263">+K2038+M2038+N2038+L2038+O2038+P2038+Q2038</f>
        <v>180789958.90000001</v>
      </c>
      <c r="W2038" s="29">
        <v>180789958.90000001</v>
      </c>
      <c r="X2038" s="29">
        <f t="shared" ref="X2038:X2101" si="264">+M2038+Q2038+S2038</f>
        <v>0</v>
      </c>
      <c r="Y2038" s="29">
        <f t="shared" ref="Y2038:Y2101" si="265">+H2038+I2038+J2038+N2038+O2038+P2038+R2038+U2038</f>
        <v>0</v>
      </c>
      <c r="Z2038" s="29">
        <f t="shared" ref="Z2038:Z2101" si="266">+W2038+X2038+Y2038</f>
        <v>180789958.90000001</v>
      </c>
      <c r="AA2038" s="27">
        <v>0</v>
      </c>
      <c r="AB2038" s="29">
        <f t="shared" ref="AB2038:AB2101" si="267">+Z2038-AA2038</f>
        <v>180789958.90000001</v>
      </c>
      <c r="AC2038" s="28">
        <v>0</v>
      </c>
      <c r="AD2038" s="28">
        <v>0</v>
      </c>
      <c r="AE2038" s="28"/>
      <c r="AF2038" s="27">
        <v>0</v>
      </c>
      <c r="AG2038" s="27">
        <f t="shared" si="262"/>
        <v>0</v>
      </c>
      <c r="AH2038" s="27">
        <v>12046</v>
      </c>
      <c r="AI2038" s="29">
        <f t="shared" ref="AI2038:AI2101" si="268">+AB2038+AG2038+AH2038</f>
        <v>180802004.90000001</v>
      </c>
    </row>
    <row r="2039" spans="1:35" ht="30" x14ac:dyDescent="0.25">
      <c r="A2039" s="11" t="s">
        <v>1215</v>
      </c>
      <c r="B2039" s="10" t="s">
        <v>2408</v>
      </c>
      <c r="C2039" s="10" t="s">
        <v>2100</v>
      </c>
      <c r="D2039" s="10"/>
      <c r="E2039" s="10" t="s">
        <v>638</v>
      </c>
      <c r="F2039" s="10" t="s">
        <v>2105</v>
      </c>
      <c r="G2039" s="10">
        <v>121384776.09999999</v>
      </c>
      <c r="H2039" s="10">
        <v>0</v>
      </c>
      <c r="I2039" s="10">
        <v>0</v>
      </c>
      <c r="J2039" s="10">
        <v>0</v>
      </c>
      <c r="K2039" s="10">
        <f t="shared" si="261"/>
        <v>121384776.09999999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f t="shared" si="263"/>
        <v>121384776.09999999</v>
      </c>
      <c r="W2039" s="29">
        <v>121384776.09999999</v>
      </c>
      <c r="X2039" s="29">
        <f t="shared" si="264"/>
        <v>0</v>
      </c>
      <c r="Y2039" s="29">
        <f t="shared" si="265"/>
        <v>0</v>
      </c>
      <c r="Z2039" s="29">
        <f t="shared" si="266"/>
        <v>121384776.09999999</v>
      </c>
      <c r="AA2039" s="27">
        <v>0</v>
      </c>
      <c r="AB2039" s="29">
        <f t="shared" si="267"/>
        <v>121384776.09999999</v>
      </c>
      <c r="AC2039" s="28">
        <v>0</v>
      </c>
      <c r="AD2039" s="28">
        <v>0</v>
      </c>
      <c r="AE2039" s="28"/>
      <c r="AF2039" s="27">
        <v>0</v>
      </c>
      <c r="AG2039" s="27">
        <f t="shared" si="262"/>
        <v>0</v>
      </c>
      <c r="AH2039" s="27">
        <v>9312</v>
      </c>
      <c r="AI2039" s="29">
        <f t="shared" si="268"/>
        <v>121394088.09999999</v>
      </c>
    </row>
    <row r="2040" spans="1:35" ht="30" x14ac:dyDescent="0.25">
      <c r="A2040" s="11" t="s">
        <v>1215</v>
      </c>
      <c r="B2040" s="10" t="s">
        <v>2408</v>
      </c>
      <c r="C2040" s="10" t="s">
        <v>2100</v>
      </c>
      <c r="D2040" s="10"/>
      <c r="E2040" s="10" t="s">
        <v>639</v>
      </c>
      <c r="F2040" s="10" t="s">
        <v>2106</v>
      </c>
      <c r="G2040" s="10">
        <v>0</v>
      </c>
      <c r="H2040" s="10">
        <v>0</v>
      </c>
      <c r="I2040" s="10">
        <v>0</v>
      </c>
      <c r="J2040" s="10">
        <v>0</v>
      </c>
      <c r="K2040" s="10">
        <f t="shared" si="261"/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f t="shared" si="263"/>
        <v>0</v>
      </c>
      <c r="W2040" s="29">
        <v>0</v>
      </c>
      <c r="X2040" s="29">
        <f t="shared" si="264"/>
        <v>0</v>
      </c>
      <c r="Y2040" s="29">
        <f t="shared" si="265"/>
        <v>0</v>
      </c>
      <c r="Z2040" s="29">
        <f t="shared" si="266"/>
        <v>0</v>
      </c>
      <c r="AA2040" s="27">
        <v>0</v>
      </c>
      <c r="AB2040" s="29">
        <f t="shared" si="267"/>
        <v>0</v>
      </c>
      <c r="AC2040" s="28">
        <v>0</v>
      </c>
      <c r="AD2040" s="28">
        <v>0</v>
      </c>
      <c r="AE2040" s="28"/>
      <c r="AF2040" s="27">
        <v>0</v>
      </c>
      <c r="AG2040" s="27">
        <f t="shared" si="262"/>
        <v>0</v>
      </c>
      <c r="AH2040" s="27">
        <v>0</v>
      </c>
      <c r="AI2040" s="29">
        <f t="shared" si="268"/>
        <v>0</v>
      </c>
    </row>
    <row r="2041" spans="1:35" ht="30" x14ac:dyDescent="0.25">
      <c r="A2041" s="11" t="s">
        <v>1215</v>
      </c>
      <c r="B2041" s="10" t="s">
        <v>2408</v>
      </c>
      <c r="C2041" s="10" t="s">
        <v>2100</v>
      </c>
      <c r="D2041" s="10"/>
      <c r="E2041" s="10" t="s">
        <v>640</v>
      </c>
      <c r="F2041" s="10" t="s">
        <v>1309</v>
      </c>
      <c r="G2041" s="10">
        <v>144177856.81</v>
      </c>
      <c r="H2041" s="10">
        <v>0</v>
      </c>
      <c r="I2041" s="10">
        <v>0</v>
      </c>
      <c r="J2041" s="10">
        <v>0</v>
      </c>
      <c r="K2041" s="10">
        <f t="shared" si="261"/>
        <v>144177856.81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f t="shared" si="263"/>
        <v>144177856.81</v>
      </c>
      <c r="W2041" s="29">
        <v>144177856.81</v>
      </c>
      <c r="X2041" s="29">
        <f t="shared" si="264"/>
        <v>0</v>
      </c>
      <c r="Y2041" s="29">
        <f t="shared" si="265"/>
        <v>0</v>
      </c>
      <c r="Z2041" s="29">
        <f t="shared" si="266"/>
        <v>144177856.81</v>
      </c>
      <c r="AA2041" s="27">
        <v>0</v>
      </c>
      <c r="AB2041" s="29">
        <f t="shared" si="267"/>
        <v>144177856.81</v>
      </c>
      <c r="AC2041" s="28">
        <v>0</v>
      </c>
      <c r="AD2041" s="28">
        <v>0</v>
      </c>
      <c r="AE2041" s="28"/>
      <c r="AF2041" s="27">
        <v>0</v>
      </c>
      <c r="AG2041" s="27">
        <f t="shared" si="262"/>
        <v>0</v>
      </c>
      <c r="AH2041" s="27">
        <v>11067</v>
      </c>
      <c r="AI2041" s="29">
        <f t="shared" si="268"/>
        <v>144188923.81</v>
      </c>
    </row>
    <row r="2042" spans="1:35" ht="30" x14ac:dyDescent="0.25">
      <c r="A2042" s="11" t="s">
        <v>1215</v>
      </c>
      <c r="B2042" s="10" t="s">
        <v>2408</v>
      </c>
      <c r="C2042" s="10" t="s">
        <v>2100</v>
      </c>
      <c r="D2042" s="10"/>
      <c r="E2042" s="10" t="s">
        <v>641</v>
      </c>
      <c r="F2042" s="10" t="s">
        <v>1437</v>
      </c>
      <c r="G2042" s="10">
        <v>203843209.34999999</v>
      </c>
      <c r="H2042" s="10">
        <v>0</v>
      </c>
      <c r="I2042" s="10">
        <v>0</v>
      </c>
      <c r="J2042" s="10">
        <v>0</v>
      </c>
      <c r="K2042" s="10">
        <f t="shared" si="261"/>
        <v>203843209.34999999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f t="shared" si="263"/>
        <v>203843209.34999999</v>
      </c>
      <c r="W2042" s="29">
        <v>203843209.34999999</v>
      </c>
      <c r="X2042" s="29">
        <f t="shared" si="264"/>
        <v>0</v>
      </c>
      <c r="Y2042" s="29">
        <f t="shared" si="265"/>
        <v>0</v>
      </c>
      <c r="Z2042" s="29">
        <f t="shared" si="266"/>
        <v>203843209.34999999</v>
      </c>
      <c r="AA2042" s="27">
        <v>0</v>
      </c>
      <c r="AB2042" s="29">
        <f t="shared" si="267"/>
        <v>203843209.34999999</v>
      </c>
      <c r="AC2042" s="28">
        <v>0</v>
      </c>
      <c r="AD2042" s="28">
        <v>0</v>
      </c>
      <c r="AE2042" s="28"/>
      <c r="AF2042" s="27">
        <v>0</v>
      </c>
      <c r="AG2042" s="27">
        <f t="shared" si="262"/>
        <v>0</v>
      </c>
      <c r="AH2042" s="27">
        <v>15570</v>
      </c>
      <c r="AI2042" s="29">
        <f t="shared" si="268"/>
        <v>203858779.34999999</v>
      </c>
    </row>
    <row r="2043" spans="1:35" ht="30" x14ac:dyDescent="0.25">
      <c r="A2043" s="11" t="s">
        <v>1215</v>
      </c>
      <c r="B2043" s="10" t="s">
        <v>2408</v>
      </c>
      <c r="C2043" s="10" t="s">
        <v>2100</v>
      </c>
      <c r="D2043" s="10"/>
      <c r="E2043" s="10" t="s">
        <v>642</v>
      </c>
      <c r="F2043" s="10" t="s">
        <v>1748</v>
      </c>
      <c r="G2043" s="10">
        <v>68209828.959999993</v>
      </c>
      <c r="H2043" s="10">
        <v>0</v>
      </c>
      <c r="I2043" s="10">
        <v>0</v>
      </c>
      <c r="J2043" s="10">
        <v>0</v>
      </c>
      <c r="K2043" s="10">
        <f t="shared" si="261"/>
        <v>68209828.959999993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f t="shared" si="263"/>
        <v>68209828.959999993</v>
      </c>
      <c r="W2043" s="29">
        <v>68209828.959999993</v>
      </c>
      <c r="X2043" s="29">
        <f t="shared" si="264"/>
        <v>0</v>
      </c>
      <c r="Y2043" s="29">
        <f t="shared" si="265"/>
        <v>0</v>
      </c>
      <c r="Z2043" s="29">
        <f t="shared" si="266"/>
        <v>68209828.959999993</v>
      </c>
      <c r="AA2043" s="27">
        <v>30091436.620000001</v>
      </c>
      <c r="AB2043" s="29">
        <f t="shared" si="267"/>
        <v>38118392.339999989</v>
      </c>
      <c r="AC2043" s="28">
        <v>0</v>
      </c>
      <c r="AD2043" s="28">
        <v>0</v>
      </c>
      <c r="AE2043" s="28"/>
      <c r="AF2043" s="27">
        <v>0</v>
      </c>
      <c r="AG2043" s="27">
        <f t="shared" si="262"/>
        <v>0</v>
      </c>
      <c r="AH2043" s="27">
        <v>5222</v>
      </c>
      <c r="AI2043" s="29">
        <f t="shared" si="268"/>
        <v>38123614.339999989</v>
      </c>
    </row>
    <row r="2044" spans="1:35" ht="30" x14ac:dyDescent="0.25">
      <c r="A2044" s="11" t="s">
        <v>1215</v>
      </c>
      <c r="B2044" s="10" t="s">
        <v>2408</v>
      </c>
      <c r="C2044" s="10" t="s">
        <v>2100</v>
      </c>
      <c r="D2044" s="10"/>
      <c r="E2044" s="10" t="s">
        <v>643</v>
      </c>
      <c r="F2044" s="10" t="s">
        <v>2107</v>
      </c>
      <c r="G2044" s="10">
        <v>47927001.920000002</v>
      </c>
      <c r="H2044" s="10">
        <v>0</v>
      </c>
      <c r="I2044" s="10">
        <v>0</v>
      </c>
      <c r="J2044" s="10">
        <v>0</v>
      </c>
      <c r="K2044" s="10">
        <f t="shared" si="261"/>
        <v>47927001.920000002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f t="shared" si="263"/>
        <v>47927001.920000002</v>
      </c>
      <c r="W2044" s="29">
        <v>47927001.920000002</v>
      </c>
      <c r="X2044" s="29">
        <f t="shared" si="264"/>
        <v>0</v>
      </c>
      <c r="Y2044" s="29">
        <f t="shared" si="265"/>
        <v>0</v>
      </c>
      <c r="Z2044" s="29">
        <f t="shared" si="266"/>
        <v>47927001.920000002</v>
      </c>
      <c r="AA2044" s="27">
        <v>0</v>
      </c>
      <c r="AB2044" s="29">
        <f t="shared" si="267"/>
        <v>47927001.920000002</v>
      </c>
      <c r="AC2044" s="28">
        <v>0</v>
      </c>
      <c r="AD2044" s="28">
        <v>0</v>
      </c>
      <c r="AE2044" s="28"/>
      <c r="AF2044" s="27">
        <v>0</v>
      </c>
      <c r="AG2044" s="27">
        <f t="shared" si="262"/>
        <v>0</v>
      </c>
      <c r="AH2044" s="27">
        <v>3742</v>
      </c>
      <c r="AI2044" s="29">
        <f t="shared" si="268"/>
        <v>47930743.920000002</v>
      </c>
    </row>
    <row r="2045" spans="1:35" ht="30" x14ac:dyDescent="0.25">
      <c r="A2045" s="11" t="s">
        <v>1215</v>
      </c>
      <c r="B2045" s="10" t="s">
        <v>2408</v>
      </c>
      <c r="C2045" s="10" t="s">
        <v>2100</v>
      </c>
      <c r="D2045" s="10"/>
      <c r="E2045" s="10" t="s">
        <v>644</v>
      </c>
      <c r="F2045" s="10" t="s">
        <v>2108</v>
      </c>
      <c r="G2045" s="10">
        <v>116836007.59999999</v>
      </c>
      <c r="H2045" s="10">
        <v>0</v>
      </c>
      <c r="I2045" s="10">
        <v>0</v>
      </c>
      <c r="J2045" s="10">
        <v>0</v>
      </c>
      <c r="K2045" s="10">
        <f t="shared" si="261"/>
        <v>116836007.59999999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f t="shared" si="263"/>
        <v>116836007.59999999</v>
      </c>
      <c r="W2045" s="29">
        <v>116836007.59999999</v>
      </c>
      <c r="X2045" s="29">
        <f t="shared" si="264"/>
        <v>0</v>
      </c>
      <c r="Y2045" s="29">
        <f t="shared" si="265"/>
        <v>0</v>
      </c>
      <c r="Z2045" s="29">
        <f t="shared" si="266"/>
        <v>116836007.59999999</v>
      </c>
      <c r="AA2045" s="27">
        <v>0</v>
      </c>
      <c r="AB2045" s="29">
        <f t="shared" si="267"/>
        <v>116836007.59999999</v>
      </c>
      <c r="AC2045" s="28">
        <v>0</v>
      </c>
      <c r="AD2045" s="28">
        <v>0</v>
      </c>
      <c r="AE2045" s="28"/>
      <c r="AF2045" s="27">
        <v>0</v>
      </c>
      <c r="AG2045" s="27">
        <f t="shared" si="262"/>
        <v>0</v>
      </c>
      <c r="AH2045" s="27">
        <v>9006</v>
      </c>
      <c r="AI2045" s="29">
        <f t="shared" si="268"/>
        <v>116845013.59999999</v>
      </c>
    </row>
    <row r="2046" spans="1:35" ht="30" x14ac:dyDescent="0.25">
      <c r="A2046" s="11" t="s">
        <v>1215</v>
      </c>
      <c r="B2046" s="10" t="s">
        <v>2408</v>
      </c>
      <c r="C2046" s="10" t="s">
        <v>2100</v>
      </c>
      <c r="D2046" s="10"/>
      <c r="E2046" s="10" t="s">
        <v>1128</v>
      </c>
      <c r="F2046" s="10" t="s">
        <v>2109</v>
      </c>
      <c r="G2046" s="10">
        <v>144357628.55000001</v>
      </c>
      <c r="H2046" s="10">
        <v>0</v>
      </c>
      <c r="I2046" s="10">
        <v>0</v>
      </c>
      <c r="J2046" s="10">
        <v>0</v>
      </c>
      <c r="K2046" s="10">
        <f t="shared" si="261"/>
        <v>144357628.55000001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f t="shared" si="263"/>
        <v>144357628.55000001</v>
      </c>
      <c r="W2046" s="29">
        <v>144357628.55000001</v>
      </c>
      <c r="X2046" s="29">
        <f t="shared" si="264"/>
        <v>0</v>
      </c>
      <c r="Y2046" s="29">
        <f t="shared" si="265"/>
        <v>0</v>
      </c>
      <c r="Z2046" s="29">
        <f t="shared" si="266"/>
        <v>144357628.55000001</v>
      </c>
      <c r="AA2046" s="27">
        <v>0</v>
      </c>
      <c r="AB2046" s="29">
        <f t="shared" si="267"/>
        <v>144357628.55000001</v>
      </c>
      <c r="AC2046" s="28">
        <v>0</v>
      </c>
      <c r="AD2046" s="28">
        <v>0</v>
      </c>
      <c r="AE2046" s="28"/>
      <c r="AF2046" s="27">
        <v>0</v>
      </c>
      <c r="AG2046" s="27">
        <f t="shared" si="262"/>
        <v>0</v>
      </c>
      <c r="AH2046" s="27">
        <v>11266</v>
      </c>
      <c r="AI2046" s="29">
        <f t="shared" si="268"/>
        <v>144368894.55000001</v>
      </c>
    </row>
    <row r="2047" spans="1:35" ht="30" x14ac:dyDescent="0.25">
      <c r="A2047" s="11" t="s">
        <v>1215</v>
      </c>
      <c r="B2047" s="10" t="s">
        <v>2408</v>
      </c>
      <c r="C2047" s="10" t="s">
        <v>2100</v>
      </c>
      <c r="D2047" s="10"/>
      <c r="E2047" s="10" t="s">
        <v>645</v>
      </c>
      <c r="F2047" s="10" t="s">
        <v>2110</v>
      </c>
      <c r="G2047" s="10">
        <v>68111927.950000003</v>
      </c>
      <c r="H2047" s="10">
        <v>0</v>
      </c>
      <c r="I2047" s="10">
        <v>0</v>
      </c>
      <c r="J2047" s="10">
        <v>0</v>
      </c>
      <c r="K2047" s="10">
        <f t="shared" ref="K2047:K2110" si="269">SUM(G2047:J2047)</f>
        <v>68111927.950000003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f t="shared" si="263"/>
        <v>68111927.950000003</v>
      </c>
      <c r="W2047" s="29">
        <v>68111927.950000003</v>
      </c>
      <c r="X2047" s="29">
        <f t="shared" si="264"/>
        <v>0</v>
      </c>
      <c r="Y2047" s="29">
        <f t="shared" si="265"/>
        <v>0</v>
      </c>
      <c r="Z2047" s="29">
        <f t="shared" si="266"/>
        <v>68111927.950000003</v>
      </c>
      <c r="AA2047" s="27">
        <v>65777504.899999999</v>
      </c>
      <c r="AB2047" s="29">
        <f t="shared" si="267"/>
        <v>2334423.0500000045</v>
      </c>
      <c r="AC2047" s="28">
        <v>0</v>
      </c>
      <c r="AD2047" s="28">
        <v>0</v>
      </c>
      <c r="AE2047" s="28"/>
      <c r="AF2047" s="27">
        <v>0</v>
      </c>
      <c r="AG2047" s="27">
        <f t="shared" si="262"/>
        <v>0</v>
      </c>
      <c r="AH2047" s="27">
        <v>5186</v>
      </c>
      <c r="AI2047" s="29">
        <f t="shared" si="268"/>
        <v>2339609.0500000045</v>
      </c>
    </row>
    <row r="2048" spans="1:35" ht="30" x14ac:dyDescent="0.25">
      <c r="A2048" s="11" t="s">
        <v>1215</v>
      </c>
      <c r="B2048" s="10" t="s">
        <v>2408</v>
      </c>
      <c r="C2048" s="10" t="s">
        <v>2100</v>
      </c>
      <c r="D2048" s="10"/>
      <c r="E2048" s="10" t="s">
        <v>1129</v>
      </c>
      <c r="F2048" s="10" t="s">
        <v>2111</v>
      </c>
      <c r="G2048" s="10">
        <v>125350584.73999999</v>
      </c>
      <c r="H2048" s="10">
        <v>0</v>
      </c>
      <c r="I2048" s="10">
        <v>0</v>
      </c>
      <c r="J2048" s="10">
        <v>0</v>
      </c>
      <c r="K2048" s="10">
        <f t="shared" si="269"/>
        <v>125350584.73999999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f t="shared" si="263"/>
        <v>125350584.73999999</v>
      </c>
      <c r="W2048" s="29">
        <v>125350584.73999999</v>
      </c>
      <c r="X2048" s="29">
        <f t="shared" si="264"/>
        <v>0</v>
      </c>
      <c r="Y2048" s="29">
        <f t="shared" si="265"/>
        <v>0</v>
      </c>
      <c r="Z2048" s="29">
        <f t="shared" si="266"/>
        <v>125350584.73999999</v>
      </c>
      <c r="AA2048" s="27">
        <v>0</v>
      </c>
      <c r="AB2048" s="29">
        <f t="shared" si="267"/>
        <v>125350584.73999999</v>
      </c>
      <c r="AC2048" s="28">
        <v>0</v>
      </c>
      <c r="AD2048" s="28">
        <v>0</v>
      </c>
      <c r="AE2048" s="28"/>
      <c r="AF2048" s="27">
        <v>0</v>
      </c>
      <c r="AG2048" s="27">
        <f t="shared" si="262"/>
        <v>0</v>
      </c>
      <c r="AH2048" s="27">
        <v>9785</v>
      </c>
      <c r="AI2048" s="29">
        <f t="shared" si="268"/>
        <v>125360369.73999999</v>
      </c>
    </row>
    <row r="2049" spans="1:35" ht="30" x14ac:dyDescent="0.25">
      <c r="A2049" s="11" t="s">
        <v>1215</v>
      </c>
      <c r="B2049" s="10" t="s">
        <v>2408</v>
      </c>
      <c r="C2049" s="10" t="s">
        <v>2100</v>
      </c>
      <c r="D2049" s="10"/>
      <c r="E2049" s="10" t="s">
        <v>646</v>
      </c>
      <c r="F2049" s="10" t="s">
        <v>2112</v>
      </c>
      <c r="G2049" s="10">
        <v>108936627.77</v>
      </c>
      <c r="H2049" s="10">
        <v>0</v>
      </c>
      <c r="I2049" s="10">
        <v>0</v>
      </c>
      <c r="J2049" s="10">
        <v>0</v>
      </c>
      <c r="K2049" s="10">
        <f t="shared" si="269"/>
        <v>108936627.77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f t="shared" si="263"/>
        <v>108936627.77</v>
      </c>
      <c r="W2049" s="29">
        <v>108936627.77</v>
      </c>
      <c r="X2049" s="29">
        <f t="shared" si="264"/>
        <v>0</v>
      </c>
      <c r="Y2049" s="29">
        <f t="shared" si="265"/>
        <v>0</v>
      </c>
      <c r="Z2049" s="29">
        <f t="shared" si="266"/>
        <v>108936627.77</v>
      </c>
      <c r="AA2049" s="27">
        <v>0</v>
      </c>
      <c r="AB2049" s="29">
        <f t="shared" si="267"/>
        <v>108936627.77</v>
      </c>
      <c r="AC2049" s="28">
        <v>0</v>
      </c>
      <c r="AD2049" s="28">
        <v>0</v>
      </c>
      <c r="AE2049" s="28"/>
      <c r="AF2049" s="27">
        <v>0</v>
      </c>
      <c r="AG2049" s="27">
        <f t="shared" si="262"/>
        <v>0</v>
      </c>
      <c r="AH2049" s="27">
        <v>8353</v>
      </c>
      <c r="AI2049" s="29">
        <f t="shared" si="268"/>
        <v>108944980.77</v>
      </c>
    </row>
    <row r="2050" spans="1:35" ht="30" x14ac:dyDescent="0.25">
      <c r="A2050" s="11" t="s">
        <v>1215</v>
      </c>
      <c r="B2050" s="10" t="s">
        <v>2408</v>
      </c>
      <c r="C2050" s="10" t="s">
        <v>2100</v>
      </c>
      <c r="D2050" s="10"/>
      <c r="E2050" s="10" t="s">
        <v>647</v>
      </c>
      <c r="F2050" s="10" t="s">
        <v>2113</v>
      </c>
      <c r="G2050" s="10">
        <v>66517029</v>
      </c>
      <c r="H2050" s="10">
        <v>0</v>
      </c>
      <c r="I2050" s="10">
        <v>0</v>
      </c>
      <c r="J2050" s="10">
        <v>0</v>
      </c>
      <c r="K2050" s="10">
        <f t="shared" si="269"/>
        <v>66517029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f t="shared" si="263"/>
        <v>66517029</v>
      </c>
      <c r="W2050" s="29">
        <v>66517029</v>
      </c>
      <c r="X2050" s="29">
        <f t="shared" si="264"/>
        <v>0</v>
      </c>
      <c r="Y2050" s="29">
        <f t="shared" si="265"/>
        <v>0</v>
      </c>
      <c r="Z2050" s="29">
        <f t="shared" si="266"/>
        <v>66517029</v>
      </c>
      <c r="AA2050" s="27">
        <v>0</v>
      </c>
      <c r="AB2050" s="29">
        <f t="shared" si="267"/>
        <v>66517029</v>
      </c>
      <c r="AC2050" s="28">
        <v>0</v>
      </c>
      <c r="AD2050" s="28">
        <v>0</v>
      </c>
      <c r="AE2050" s="28"/>
      <c r="AF2050" s="27">
        <v>0</v>
      </c>
      <c r="AG2050" s="27">
        <f t="shared" si="262"/>
        <v>0</v>
      </c>
      <c r="AH2050" s="27">
        <v>5177</v>
      </c>
      <c r="AI2050" s="29">
        <f t="shared" si="268"/>
        <v>66522206</v>
      </c>
    </row>
    <row r="2051" spans="1:35" ht="30" x14ac:dyDescent="0.25">
      <c r="A2051" s="11" t="s">
        <v>1215</v>
      </c>
      <c r="B2051" s="10" t="s">
        <v>2408</v>
      </c>
      <c r="C2051" s="10" t="s">
        <v>2100</v>
      </c>
      <c r="D2051" s="10"/>
      <c r="E2051" s="10" t="s">
        <v>1130</v>
      </c>
      <c r="F2051" s="10" t="s">
        <v>2114</v>
      </c>
      <c r="G2051" s="10">
        <v>99105916.569999993</v>
      </c>
      <c r="H2051" s="10">
        <v>0</v>
      </c>
      <c r="I2051" s="10">
        <v>0</v>
      </c>
      <c r="J2051" s="10">
        <v>0</v>
      </c>
      <c r="K2051" s="10">
        <f t="shared" si="269"/>
        <v>99105916.569999993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f t="shared" si="263"/>
        <v>99105916.569999993</v>
      </c>
      <c r="W2051" s="29">
        <v>99105916.569999993</v>
      </c>
      <c r="X2051" s="29">
        <f t="shared" si="264"/>
        <v>0</v>
      </c>
      <c r="Y2051" s="29">
        <f t="shared" si="265"/>
        <v>0</v>
      </c>
      <c r="Z2051" s="29">
        <f t="shared" si="266"/>
        <v>99105916.569999993</v>
      </c>
      <c r="AA2051" s="27">
        <v>0</v>
      </c>
      <c r="AB2051" s="29">
        <f t="shared" si="267"/>
        <v>99105916.569999993</v>
      </c>
      <c r="AC2051" s="28">
        <v>0</v>
      </c>
      <c r="AD2051" s="28">
        <v>0</v>
      </c>
      <c r="AE2051" s="28"/>
      <c r="AF2051" s="27">
        <v>0</v>
      </c>
      <c r="AG2051" s="27">
        <f t="shared" si="262"/>
        <v>0</v>
      </c>
      <c r="AH2051" s="27">
        <v>7708</v>
      </c>
      <c r="AI2051" s="29">
        <f t="shared" si="268"/>
        <v>99113624.569999993</v>
      </c>
    </row>
    <row r="2052" spans="1:35" ht="30" x14ac:dyDescent="0.25">
      <c r="A2052" s="11" t="s">
        <v>1215</v>
      </c>
      <c r="B2052" s="10" t="s">
        <v>2408</v>
      </c>
      <c r="C2052" s="10" t="s">
        <v>2100</v>
      </c>
      <c r="D2052" s="10"/>
      <c r="E2052" s="10" t="s">
        <v>648</v>
      </c>
      <c r="F2052" s="10" t="s">
        <v>2115</v>
      </c>
      <c r="G2052" s="10">
        <v>108862621.94</v>
      </c>
      <c r="H2052" s="10">
        <v>0</v>
      </c>
      <c r="I2052" s="10">
        <v>0</v>
      </c>
      <c r="J2052" s="10">
        <v>0</v>
      </c>
      <c r="K2052" s="10">
        <f t="shared" si="269"/>
        <v>108862621.94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f t="shared" si="263"/>
        <v>108862621.94</v>
      </c>
      <c r="W2052" s="29">
        <v>108862621.94</v>
      </c>
      <c r="X2052" s="29">
        <f t="shared" si="264"/>
        <v>0</v>
      </c>
      <c r="Y2052" s="29">
        <f t="shared" si="265"/>
        <v>0</v>
      </c>
      <c r="Z2052" s="29">
        <f t="shared" si="266"/>
        <v>108862621.94</v>
      </c>
      <c r="AA2052" s="27">
        <v>0</v>
      </c>
      <c r="AB2052" s="29">
        <f t="shared" si="267"/>
        <v>108862621.94</v>
      </c>
      <c r="AC2052" s="28">
        <v>0</v>
      </c>
      <c r="AD2052" s="28">
        <v>0</v>
      </c>
      <c r="AE2052" s="28"/>
      <c r="AF2052" s="27">
        <v>0</v>
      </c>
      <c r="AG2052" s="27">
        <f t="shared" si="262"/>
        <v>0</v>
      </c>
      <c r="AH2052" s="27">
        <v>8375</v>
      </c>
      <c r="AI2052" s="29">
        <f t="shared" si="268"/>
        <v>108870996.94</v>
      </c>
    </row>
    <row r="2053" spans="1:35" ht="30" x14ac:dyDescent="0.25">
      <c r="A2053" s="11" t="s">
        <v>1215</v>
      </c>
      <c r="B2053" s="10" t="s">
        <v>2408</v>
      </c>
      <c r="C2053" s="10" t="s">
        <v>2100</v>
      </c>
      <c r="D2053" s="10"/>
      <c r="E2053" s="10" t="s">
        <v>649</v>
      </c>
      <c r="F2053" s="10" t="s">
        <v>2116</v>
      </c>
      <c r="G2053" s="10">
        <v>491345183.69999999</v>
      </c>
      <c r="H2053" s="10">
        <v>0</v>
      </c>
      <c r="I2053" s="10">
        <v>0</v>
      </c>
      <c r="J2053" s="10">
        <v>0</v>
      </c>
      <c r="K2053" s="10">
        <f t="shared" si="269"/>
        <v>491345183.69999999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f t="shared" si="263"/>
        <v>491345183.69999999</v>
      </c>
      <c r="W2053" s="29">
        <v>491345183.69999999</v>
      </c>
      <c r="X2053" s="29">
        <f t="shared" si="264"/>
        <v>0</v>
      </c>
      <c r="Y2053" s="29">
        <f t="shared" si="265"/>
        <v>0</v>
      </c>
      <c r="Z2053" s="29">
        <f t="shared" si="266"/>
        <v>491345183.69999999</v>
      </c>
      <c r="AA2053" s="27">
        <v>0</v>
      </c>
      <c r="AB2053" s="29">
        <f t="shared" si="267"/>
        <v>491345183.69999999</v>
      </c>
      <c r="AC2053" s="28">
        <v>0</v>
      </c>
      <c r="AD2053" s="28">
        <v>0</v>
      </c>
      <c r="AE2053" s="28"/>
      <c r="AF2053" s="27">
        <v>0</v>
      </c>
      <c r="AG2053" s="27">
        <f t="shared" si="262"/>
        <v>0</v>
      </c>
      <c r="AH2053" s="27">
        <v>19824</v>
      </c>
      <c r="AI2053" s="29">
        <f t="shared" si="268"/>
        <v>491365007.69999999</v>
      </c>
    </row>
    <row r="2054" spans="1:35" ht="30" x14ac:dyDescent="0.25">
      <c r="A2054" s="11" t="s">
        <v>1215</v>
      </c>
      <c r="B2054" s="10" t="s">
        <v>2408</v>
      </c>
      <c r="C2054" s="10" t="s">
        <v>2100</v>
      </c>
      <c r="D2054" s="10"/>
      <c r="E2054" s="10" t="s">
        <v>650</v>
      </c>
      <c r="F2054" s="10" t="s">
        <v>1327</v>
      </c>
      <c r="G2054" s="10">
        <v>112815673.15000001</v>
      </c>
      <c r="H2054" s="10">
        <v>0</v>
      </c>
      <c r="I2054" s="10">
        <v>0</v>
      </c>
      <c r="J2054" s="10">
        <v>0</v>
      </c>
      <c r="K2054" s="10">
        <f t="shared" si="269"/>
        <v>112815673.15000001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f t="shared" si="263"/>
        <v>112815673.15000001</v>
      </c>
      <c r="W2054" s="29">
        <v>112815673.15000001</v>
      </c>
      <c r="X2054" s="29">
        <f t="shared" si="264"/>
        <v>0</v>
      </c>
      <c r="Y2054" s="29">
        <f t="shared" si="265"/>
        <v>0</v>
      </c>
      <c r="Z2054" s="29">
        <f t="shared" si="266"/>
        <v>112815673.15000001</v>
      </c>
      <c r="AA2054" s="27">
        <v>0</v>
      </c>
      <c r="AB2054" s="29">
        <f t="shared" si="267"/>
        <v>112815673.15000001</v>
      </c>
      <c r="AC2054" s="28">
        <v>0</v>
      </c>
      <c r="AD2054" s="28">
        <v>0</v>
      </c>
      <c r="AE2054" s="28"/>
      <c r="AF2054" s="27">
        <v>0</v>
      </c>
      <c r="AG2054" s="27">
        <f t="shared" si="262"/>
        <v>0</v>
      </c>
      <c r="AH2054" s="27">
        <v>9281</v>
      </c>
      <c r="AI2054" s="29">
        <f t="shared" si="268"/>
        <v>112824954.15000001</v>
      </c>
    </row>
    <row r="2055" spans="1:35" ht="30" x14ac:dyDescent="0.25">
      <c r="A2055" s="11" t="s">
        <v>1215</v>
      </c>
      <c r="B2055" s="10" t="s">
        <v>2408</v>
      </c>
      <c r="C2055" s="10" t="s">
        <v>2100</v>
      </c>
      <c r="D2055" s="10"/>
      <c r="E2055" s="10" t="s">
        <v>1131</v>
      </c>
      <c r="F2055" s="10" t="s">
        <v>2117</v>
      </c>
      <c r="G2055" s="10">
        <v>73270121.010000005</v>
      </c>
      <c r="H2055" s="10">
        <v>0</v>
      </c>
      <c r="I2055" s="10">
        <v>0</v>
      </c>
      <c r="J2055" s="10">
        <v>0</v>
      </c>
      <c r="K2055" s="10">
        <f t="shared" si="269"/>
        <v>73270121.010000005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f t="shared" si="263"/>
        <v>73270121.010000005</v>
      </c>
      <c r="W2055" s="29">
        <v>73270121.010000005</v>
      </c>
      <c r="X2055" s="29">
        <f t="shared" si="264"/>
        <v>0</v>
      </c>
      <c r="Y2055" s="29">
        <f t="shared" si="265"/>
        <v>0</v>
      </c>
      <c r="Z2055" s="29">
        <f t="shared" si="266"/>
        <v>73270121.010000005</v>
      </c>
      <c r="AA2055" s="27">
        <v>0</v>
      </c>
      <c r="AB2055" s="29">
        <f t="shared" si="267"/>
        <v>73270121.010000005</v>
      </c>
      <c r="AC2055" s="28">
        <v>0</v>
      </c>
      <c r="AD2055" s="28">
        <v>0</v>
      </c>
      <c r="AE2055" s="28"/>
      <c r="AF2055" s="27">
        <v>0</v>
      </c>
      <c r="AG2055" s="27">
        <f t="shared" si="262"/>
        <v>0</v>
      </c>
      <c r="AH2055" s="27">
        <v>5738</v>
      </c>
      <c r="AI2055" s="29">
        <f t="shared" si="268"/>
        <v>73275859.010000005</v>
      </c>
    </row>
    <row r="2056" spans="1:35" ht="30" x14ac:dyDescent="0.25">
      <c r="A2056" s="11" t="s">
        <v>1215</v>
      </c>
      <c r="B2056" s="10" t="s">
        <v>2408</v>
      </c>
      <c r="C2056" s="10" t="s">
        <v>2100</v>
      </c>
      <c r="D2056" s="10"/>
      <c r="E2056" s="10" t="s">
        <v>651</v>
      </c>
      <c r="F2056" s="10" t="s">
        <v>2118</v>
      </c>
      <c r="G2056" s="10">
        <v>68260423.549999997</v>
      </c>
      <c r="H2056" s="10">
        <v>0</v>
      </c>
      <c r="I2056" s="10">
        <v>0</v>
      </c>
      <c r="J2056" s="10">
        <v>0</v>
      </c>
      <c r="K2056" s="10">
        <f t="shared" si="269"/>
        <v>68260423.549999997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f t="shared" si="263"/>
        <v>68260423.549999997</v>
      </c>
      <c r="W2056" s="29">
        <v>68260423.549999997</v>
      </c>
      <c r="X2056" s="29">
        <f t="shared" si="264"/>
        <v>0</v>
      </c>
      <c r="Y2056" s="29">
        <f t="shared" si="265"/>
        <v>0</v>
      </c>
      <c r="Z2056" s="29">
        <f t="shared" si="266"/>
        <v>68260423.549999997</v>
      </c>
      <c r="AA2056" s="27">
        <v>0</v>
      </c>
      <c r="AB2056" s="29">
        <f t="shared" si="267"/>
        <v>68260423.549999997</v>
      </c>
      <c r="AC2056" s="28">
        <v>0</v>
      </c>
      <c r="AD2056" s="28">
        <v>0</v>
      </c>
      <c r="AE2056" s="28"/>
      <c r="AF2056" s="27">
        <v>0</v>
      </c>
      <c r="AG2056" s="27">
        <f t="shared" si="262"/>
        <v>0</v>
      </c>
      <c r="AH2056" s="27">
        <v>5276</v>
      </c>
      <c r="AI2056" s="29">
        <f t="shared" si="268"/>
        <v>68265699.549999997</v>
      </c>
    </row>
    <row r="2057" spans="1:35" ht="30" x14ac:dyDescent="0.25">
      <c r="A2057" s="11" t="s">
        <v>1215</v>
      </c>
      <c r="B2057" s="10" t="s">
        <v>2408</v>
      </c>
      <c r="C2057" s="10" t="s">
        <v>2100</v>
      </c>
      <c r="D2057" s="10"/>
      <c r="E2057" s="10" t="s">
        <v>652</v>
      </c>
      <c r="F2057" s="10" t="s">
        <v>2119</v>
      </c>
      <c r="G2057" s="10">
        <v>133993034.92</v>
      </c>
      <c r="H2057" s="10">
        <v>0</v>
      </c>
      <c r="I2057" s="10">
        <v>0</v>
      </c>
      <c r="J2057" s="10">
        <v>0</v>
      </c>
      <c r="K2057" s="10">
        <f t="shared" si="269"/>
        <v>133993034.92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f t="shared" si="263"/>
        <v>133993034.92</v>
      </c>
      <c r="W2057" s="29">
        <v>133993034.92</v>
      </c>
      <c r="X2057" s="29">
        <f t="shared" si="264"/>
        <v>0</v>
      </c>
      <c r="Y2057" s="29">
        <f t="shared" si="265"/>
        <v>0</v>
      </c>
      <c r="Z2057" s="29">
        <f t="shared" si="266"/>
        <v>133993034.92</v>
      </c>
      <c r="AA2057" s="27">
        <v>0</v>
      </c>
      <c r="AB2057" s="29">
        <f t="shared" si="267"/>
        <v>133993034.92</v>
      </c>
      <c r="AC2057" s="28">
        <v>0</v>
      </c>
      <c r="AD2057" s="28">
        <v>0</v>
      </c>
      <c r="AE2057" s="28"/>
      <c r="AF2057" s="27">
        <v>0</v>
      </c>
      <c r="AG2057" s="27">
        <f t="shared" si="262"/>
        <v>0</v>
      </c>
      <c r="AH2057" s="27">
        <v>10257</v>
      </c>
      <c r="AI2057" s="29">
        <f t="shared" si="268"/>
        <v>134003291.92</v>
      </c>
    </row>
    <row r="2058" spans="1:35" ht="30" x14ac:dyDescent="0.25">
      <c r="A2058" s="11" t="s">
        <v>1215</v>
      </c>
      <c r="B2058" s="10" t="s">
        <v>2408</v>
      </c>
      <c r="C2058" s="10" t="s">
        <v>2100</v>
      </c>
      <c r="D2058" s="10"/>
      <c r="E2058" s="10" t="s">
        <v>653</v>
      </c>
      <c r="F2058" s="10" t="s">
        <v>2120</v>
      </c>
      <c r="G2058" s="10">
        <v>152792867.08000001</v>
      </c>
      <c r="H2058" s="10">
        <v>0</v>
      </c>
      <c r="I2058" s="10">
        <v>0</v>
      </c>
      <c r="J2058" s="10">
        <v>0</v>
      </c>
      <c r="K2058" s="10">
        <f t="shared" si="269"/>
        <v>152792867.08000001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f t="shared" si="263"/>
        <v>152792867.08000001</v>
      </c>
      <c r="W2058" s="29">
        <v>152792867.08000001</v>
      </c>
      <c r="X2058" s="29">
        <f t="shared" si="264"/>
        <v>0</v>
      </c>
      <c r="Y2058" s="29">
        <f t="shared" si="265"/>
        <v>0</v>
      </c>
      <c r="Z2058" s="29">
        <f t="shared" si="266"/>
        <v>152792867.08000001</v>
      </c>
      <c r="AA2058" s="27">
        <v>0</v>
      </c>
      <c r="AB2058" s="29">
        <f t="shared" si="267"/>
        <v>152792867.08000001</v>
      </c>
      <c r="AC2058" s="28">
        <v>0</v>
      </c>
      <c r="AD2058" s="28">
        <v>0</v>
      </c>
      <c r="AE2058" s="28"/>
      <c r="AF2058" s="27">
        <v>0</v>
      </c>
      <c r="AG2058" s="27">
        <f t="shared" ref="AG2058:AG2121" si="270">SUM(AC2058:AF2058)</f>
        <v>0</v>
      </c>
      <c r="AH2058" s="27">
        <v>11683</v>
      </c>
      <c r="AI2058" s="29">
        <f t="shared" si="268"/>
        <v>152804550.08000001</v>
      </c>
    </row>
    <row r="2059" spans="1:35" ht="30" x14ac:dyDescent="0.25">
      <c r="A2059" s="11" t="s">
        <v>1215</v>
      </c>
      <c r="B2059" s="10" t="s">
        <v>2408</v>
      </c>
      <c r="C2059" s="10" t="s">
        <v>2100</v>
      </c>
      <c r="D2059" s="10"/>
      <c r="E2059" s="10" t="s">
        <v>654</v>
      </c>
      <c r="F2059" s="10" t="s">
        <v>2121</v>
      </c>
      <c r="G2059" s="10">
        <v>365062830.60000002</v>
      </c>
      <c r="H2059" s="10">
        <v>0</v>
      </c>
      <c r="I2059" s="10">
        <v>0</v>
      </c>
      <c r="J2059" s="10">
        <v>0</v>
      </c>
      <c r="K2059" s="10">
        <f t="shared" si="269"/>
        <v>365062830.60000002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f t="shared" si="263"/>
        <v>365062830.60000002</v>
      </c>
      <c r="W2059" s="29">
        <v>365062830.60000002</v>
      </c>
      <c r="X2059" s="29">
        <f t="shared" si="264"/>
        <v>0</v>
      </c>
      <c r="Y2059" s="29">
        <f t="shared" si="265"/>
        <v>0</v>
      </c>
      <c r="Z2059" s="29">
        <f t="shared" si="266"/>
        <v>365062830.60000002</v>
      </c>
      <c r="AA2059" s="27">
        <v>0</v>
      </c>
      <c r="AB2059" s="29">
        <f t="shared" si="267"/>
        <v>365062830.60000002</v>
      </c>
      <c r="AC2059" s="28">
        <v>0</v>
      </c>
      <c r="AD2059" s="28">
        <v>0</v>
      </c>
      <c r="AE2059" s="28"/>
      <c r="AF2059" s="27">
        <v>0</v>
      </c>
      <c r="AG2059" s="27">
        <f t="shared" si="270"/>
        <v>0</v>
      </c>
      <c r="AH2059" s="27">
        <v>27972</v>
      </c>
      <c r="AI2059" s="29">
        <f t="shared" si="268"/>
        <v>365090802.60000002</v>
      </c>
    </row>
    <row r="2060" spans="1:35" ht="30" x14ac:dyDescent="0.25">
      <c r="A2060" s="11" t="s">
        <v>1215</v>
      </c>
      <c r="B2060" s="10" t="s">
        <v>2408</v>
      </c>
      <c r="C2060" s="10" t="s">
        <v>2100</v>
      </c>
      <c r="D2060" s="10"/>
      <c r="E2060" s="10" t="s">
        <v>1132</v>
      </c>
      <c r="F2060" s="10" t="s">
        <v>2122</v>
      </c>
      <c r="G2060" s="10">
        <v>57660830.409999996</v>
      </c>
      <c r="H2060" s="10">
        <v>0</v>
      </c>
      <c r="I2060" s="10">
        <v>0</v>
      </c>
      <c r="J2060" s="10">
        <v>0</v>
      </c>
      <c r="K2060" s="10">
        <f t="shared" si="269"/>
        <v>57660830.409999996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f t="shared" si="263"/>
        <v>57660830.409999996</v>
      </c>
      <c r="W2060" s="29">
        <v>57660830.409999996</v>
      </c>
      <c r="X2060" s="29">
        <f t="shared" si="264"/>
        <v>0</v>
      </c>
      <c r="Y2060" s="29">
        <f t="shared" si="265"/>
        <v>0</v>
      </c>
      <c r="Z2060" s="29">
        <f t="shared" si="266"/>
        <v>57660830.409999996</v>
      </c>
      <c r="AA2060" s="27">
        <v>0</v>
      </c>
      <c r="AB2060" s="29">
        <f t="shared" si="267"/>
        <v>57660830.409999996</v>
      </c>
      <c r="AC2060" s="28">
        <v>0</v>
      </c>
      <c r="AD2060" s="28">
        <v>0</v>
      </c>
      <c r="AE2060" s="28"/>
      <c r="AF2060" s="27">
        <v>0</v>
      </c>
      <c r="AG2060" s="27">
        <f t="shared" si="270"/>
        <v>0</v>
      </c>
      <c r="AH2060" s="27">
        <v>4496</v>
      </c>
      <c r="AI2060" s="29">
        <f t="shared" si="268"/>
        <v>57665326.409999996</v>
      </c>
    </row>
    <row r="2061" spans="1:35" ht="30" x14ac:dyDescent="0.25">
      <c r="A2061" s="11" t="s">
        <v>1215</v>
      </c>
      <c r="B2061" s="10" t="s">
        <v>2408</v>
      </c>
      <c r="C2061" s="10" t="s">
        <v>2100</v>
      </c>
      <c r="D2061" s="10"/>
      <c r="E2061" s="10" t="s">
        <v>1133</v>
      </c>
      <c r="F2061" s="10" t="s">
        <v>1452</v>
      </c>
      <c r="G2061" s="10">
        <v>176022988.31</v>
      </c>
      <c r="H2061" s="10">
        <v>0</v>
      </c>
      <c r="I2061" s="10">
        <v>0</v>
      </c>
      <c r="J2061" s="10">
        <v>0</v>
      </c>
      <c r="K2061" s="10">
        <f t="shared" si="269"/>
        <v>176022988.31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f t="shared" si="263"/>
        <v>176022988.31</v>
      </c>
      <c r="W2061" s="29">
        <v>176022988.31</v>
      </c>
      <c r="X2061" s="29">
        <f t="shared" si="264"/>
        <v>0</v>
      </c>
      <c r="Y2061" s="29">
        <f t="shared" si="265"/>
        <v>0</v>
      </c>
      <c r="Z2061" s="29">
        <f t="shared" si="266"/>
        <v>176022988.31</v>
      </c>
      <c r="AA2061" s="27">
        <v>0</v>
      </c>
      <c r="AB2061" s="29">
        <f t="shared" si="267"/>
        <v>176022988.31</v>
      </c>
      <c r="AC2061" s="28">
        <v>0</v>
      </c>
      <c r="AD2061" s="28">
        <v>0</v>
      </c>
      <c r="AE2061" s="28"/>
      <c r="AF2061" s="27">
        <v>0</v>
      </c>
      <c r="AG2061" s="27">
        <f t="shared" si="270"/>
        <v>0</v>
      </c>
      <c r="AH2061" s="27">
        <v>13471</v>
      </c>
      <c r="AI2061" s="29">
        <f t="shared" si="268"/>
        <v>176036459.31</v>
      </c>
    </row>
    <row r="2062" spans="1:35" ht="30" x14ac:dyDescent="0.25">
      <c r="A2062" s="11" t="s">
        <v>1215</v>
      </c>
      <c r="B2062" s="10" t="s">
        <v>2408</v>
      </c>
      <c r="C2062" s="10" t="s">
        <v>2100</v>
      </c>
      <c r="D2062" s="10"/>
      <c r="E2062" s="10" t="s">
        <v>655</v>
      </c>
      <c r="F2062" s="10" t="s">
        <v>2123</v>
      </c>
      <c r="G2062" s="10">
        <v>232394238.77000001</v>
      </c>
      <c r="H2062" s="10">
        <v>0</v>
      </c>
      <c r="I2062" s="10">
        <v>0</v>
      </c>
      <c r="J2062" s="10">
        <v>0</v>
      </c>
      <c r="K2062" s="10">
        <f t="shared" si="269"/>
        <v>232394238.77000001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f t="shared" si="263"/>
        <v>232394238.77000001</v>
      </c>
      <c r="W2062" s="29">
        <v>232394238.77000001</v>
      </c>
      <c r="X2062" s="29">
        <f t="shared" si="264"/>
        <v>0</v>
      </c>
      <c r="Y2062" s="29">
        <f t="shared" si="265"/>
        <v>0</v>
      </c>
      <c r="Z2062" s="29">
        <f t="shared" si="266"/>
        <v>232394238.77000001</v>
      </c>
      <c r="AA2062" s="27">
        <v>0</v>
      </c>
      <c r="AB2062" s="29">
        <f t="shared" si="267"/>
        <v>232394238.77000001</v>
      </c>
      <c r="AC2062" s="28">
        <v>0</v>
      </c>
      <c r="AD2062" s="28">
        <v>0</v>
      </c>
      <c r="AE2062" s="28"/>
      <c r="AF2062" s="27">
        <v>0</v>
      </c>
      <c r="AG2062" s="27">
        <f t="shared" si="270"/>
        <v>0</v>
      </c>
      <c r="AH2062" s="27">
        <v>17846</v>
      </c>
      <c r="AI2062" s="29">
        <f t="shared" si="268"/>
        <v>232412084.77000001</v>
      </c>
    </row>
    <row r="2063" spans="1:35" ht="30" x14ac:dyDescent="0.25">
      <c r="A2063" s="11" t="s">
        <v>1215</v>
      </c>
      <c r="B2063" s="10" t="s">
        <v>2408</v>
      </c>
      <c r="C2063" s="10" t="s">
        <v>2100</v>
      </c>
      <c r="D2063" s="10"/>
      <c r="E2063" s="10" t="s">
        <v>1134</v>
      </c>
      <c r="F2063" s="10" t="s">
        <v>2124</v>
      </c>
      <c r="G2063" s="10">
        <v>64316766.340000004</v>
      </c>
      <c r="H2063" s="10">
        <v>0</v>
      </c>
      <c r="I2063" s="10">
        <v>0</v>
      </c>
      <c r="J2063" s="10">
        <v>0</v>
      </c>
      <c r="K2063" s="10">
        <f t="shared" si="269"/>
        <v>64316766.340000004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f t="shared" si="263"/>
        <v>64316766.340000004</v>
      </c>
      <c r="W2063" s="29">
        <v>64316766.340000004</v>
      </c>
      <c r="X2063" s="29">
        <f t="shared" si="264"/>
        <v>0</v>
      </c>
      <c r="Y2063" s="29">
        <f t="shared" si="265"/>
        <v>0</v>
      </c>
      <c r="Z2063" s="29">
        <f t="shared" si="266"/>
        <v>64316766.340000004</v>
      </c>
      <c r="AA2063" s="27">
        <v>0</v>
      </c>
      <c r="AB2063" s="29">
        <f t="shared" si="267"/>
        <v>64316766.340000004</v>
      </c>
      <c r="AC2063" s="28">
        <v>0</v>
      </c>
      <c r="AD2063" s="28">
        <v>0</v>
      </c>
      <c r="AE2063" s="28"/>
      <c r="AF2063" s="27">
        <v>0</v>
      </c>
      <c r="AG2063" s="27">
        <f t="shared" si="270"/>
        <v>0</v>
      </c>
      <c r="AH2063" s="27">
        <v>4922</v>
      </c>
      <c r="AI2063" s="29">
        <f t="shared" si="268"/>
        <v>64321688.340000004</v>
      </c>
    </row>
    <row r="2064" spans="1:35" ht="30" x14ac:dyDescent="0.25">
      <c r="A2064" s="11" t="s">
        <v>1215</v>
      </c>
      <c r="B2064" s="10" t="s">
        <v>2408</v>
      </c>
      <c r="C2064" s="10" t="s">
        <v>2100</v>
      </c>
      <c r="D2064" s="10"/>
      <c r="E2064" s="10" t="s">
        <v>656</v>
      </c>
      <c r="F2064" s="10" t="s">
        <v>2125</v>
      </c>
      <c r="G2064" s="10">
        <v>110041465.25</v>
      </c>
      <c r="H2064" s="10">
        <v>0</v>
      </c>
      <c r="I2064" s="10">
        <v>0</v>
      </c>
      <c r="J2064" s="10">
        <v>0</v>
      </c>
      <c r="K2064" s="10">
        <f t="shared" si="269"/>
        <v>110041465.25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f t="shared" si="263"/>
        <v>110041465.25</v>
      </c>
      <c r="W2064" s="29">
        <v>110041465.25</v>
      </c>
      <c r="X2064" s="29">
        <f t="shared" si="264"/>
        <v>0</v>
      </c>
      <c r="Y2064" s="29">
        <f t="shared" si="265"/>
        <v>0</v>
      </c>
      <c r="Z2064" s="29">
        <f t="shared" si="266"/>
        <v>110041465.25</v>
      </c>
      <c r="AA2064" s="27">
        <v>0</v>
      </c>
      <c r="AB2064" s="29">
        <f t="shared" si="267"/>
        <v>110041465.25</v>
      </c>
      <c r="AC2064" s="28">
        <v>0</v>
      </c>
      <c r="AD2064" s="28">
        <v>0</v>
      </c>
      <c r="AE2064" s="28"/>
      <c r="AF2064" s="27">
        <v>0</v>
      </c>
      <c r="AG2064" s="27">
        <f t="shared" si="270"/>
        <v>0</v>
      </c>
      <c r="AH2064" s="27">
        <v>8300</v>
      </c>
      <c r="AI2064" s="29">
        <f t="shared" si="268"/>
        <v>110049765.25</v>
      </c>
    </row>
    <row r="2065" spans="1:35" ht="30" x14ac:dyDescent="0.25">
      <c r="A2065" s="11" t="s">
        <v>1215</v>
      </c>
      <c r="B2065" s="10" t="s">
        <v>2408</v>
      </c>
      <c r="C2065" s="10" t="s">
        <v>2100</v>
      </c>
      <c r="D2065" s="10"/>
      <c r="E2065" s="10" t="s">
        <v>1135</v>
      </c>
      <c r="F2065" s="10" t="s">
        <v>2126</v>
      </c>
      <c r="G2065" s="10">
        <v>174888402.34999999</v>
      </c>
      <c r="H2065" s="10">
        <v>0</v>
      </c>
      <c r="I2065" s="10">
        <v>0</v>
      </c>
      <c r="J2065" s="10">
        <v>0</v>
      </c>
      <c r="K2065" s="10">
        <f t="shared" si="269"/>
        <v>174888402.34999999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f t="shared" si="263"/>
        <v>174888402.34999999</v>
      </c>
      <c r="W2065" s="29">
        <v>174888402.34999999</v>
      </c>
      <c r="X2065" s="29">
        <f t="shared" si="264"/>
        <v>0</v>
      </c>
      <c r="Y2065" s="29">
        <f t="shared" si="265"/>
        <v>0</v>
      </c>
      <c r="Z2065" s="29">
        <f t="shared" si="266"/>
        <v>174888402.34999999</v>
      </c>
      <c r="AA2065" s="27">
        <v>0</v>
      </c>
      <c r="AB2065" s="29">
        <f t="shared" si="267"/>
        <v>174888402.34999999</v>
      </c>
      <c r="AC2065" s="28">
        <v>0</v>
      </c>
      <c r="AD2065" s="28">
        <v>0</v>
      </c>
      <c r="AE2065" s="28"/>
      <c r="AF2065" s="27">
        <v>0</v>
      </c>
      <c r="AG2065" s="27">
        <f t="shared" si="270"/>
        <v>0</v>
      </c>
      <c r="AH2065" s="27">
        <v>13378</v>
      </c>
      <c r="AI2065" s="29">
        <f t="shared" si="268"/>
        <v>174901780.34999999</v>
      </c>
    </row>
    <row r="2066" spans="1:35" ht="30" x14ac:dyDescent="0.25">
      <c r="A2066" s="11" t="s">
        <v>1215</v>
      </c>
      <c r="B2066" s="10" t="s">
        <v>2408</v>
      </c>
      <c r="C2066" s="10" t="s">
        <v>2100</v>
      </c>
      <c r="D2066" s="10"/>
      <c r="E2066" s="10" t="s">
        <v>657</v>
      </c>
      <c r="F2066" s="10" t="s">
        <v>2127</v>
      </c>
      <c r="G2066" s="10">
        <v>0</v>
      </c>
      <c r="H2066" s="10">
        <v>0</v>
      </c>
      <c r="I2066" s="10">
        <v>0</v>
      </c>
      <c r="J2066" s="10">
        <v>0</v>
      </c>
      <c r="K2066" s="10">
        <f t="shared" si="269"/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f t="shared" si="263"/>
        <v>0</v>
      </c>
      <c r="W2066" s="29">
        <v>0</v>
      </c>
      <c r="X2066" s="29">
        <f t="shared" si="264"/>
        <v>0</v>
      </c>
      <c r="Y2066" s="29">
        <f t="shared" si="265"/>
        <v>0</v>
      </c>
      <c r="Z2066" s="29">
        <f t="shared" si="266"/>
        <v>0</v>
      </c>
      <c r="AA2066" s="27">
        <v>0</v>
      </c>
      <c r="AB2066" s="29">
        <f t="shared" si="267"/>
        <v>0</v>
      </c>
      <c r="AC2066" s="28">
        <v>0</v>
      </c>
      <c r="AD2066" s="28">
        <v>0</v>
      </c>
      <c r="AE2066" s="28"/>
      <c r="AF2066" s="27">
        <v>0</v>
      </c>
      <c r="AG2066" s="27">
        <f t="shared" si="270"/>
        <v>0</v>
      </c>
      <c r="AH2066" s="27">
        <v>0</v>
      </c>
      <c r="AI2066" s="29">
        <f t="shared" si="268"/>
        <v>0</v>
      </c>
    </row>
    <row r="2067" spans="1:35" ht="30" x14ac:dyDescent="0.25">
      <c r="A2067" s="11" t="s">
        <v>1215</v>
      </c>
      <c r="B2067" s="10" t="s">
        <v>2408</v>
      </c>
      <c r="C2067" s="10" t="s">
        <v>2100</v>
      </c>
      <c r="D2067" s="10"/>
      <c r="E2067" s="10" t="s">
        <v>1136</v>
      </c>
      <c r="F2067" s="10" t="s">
        <v>2128</v>
      </c>
      <c r="G2067" s="10">
        <v>96314704.400000006</v>
      </c>
      <c r="H2067" s="10">
        <v>0</v>
      </c>
      <c r="I2067" s="10">
        <v>0</v>
      </c>
      <c r="J2067" s="10">
        <v>0</v>
      </c>
      <c r="K2067" s="10">
        <f t="shared" si="269"/>
        <v>96314704.400000006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f t="shared" si="263"/>
        <v>96314704.400000006</v>
      </c>
      <c r="W2067" s="29">
        <v>96314704.400000006</v>
      </c>
      <c r="X2067" s="29">
        <f t="shared" si="264"/>
        <v>0</v>
      </c>
      <c r="Y2067" s="29">
        <f t="shared" si="265"/>
        <v>0</v>
      </c>
      <c r="Z2067" s="29">
        <f t="shared" si="266"/>
        <v>96314704.400000006</v>
      </c>
      <c r="AA2067" s="27">
        <v>0</v>
      </c>
      <c r="AB2067" s="29">
        <f t="shared" si="267"/>
        <v>96314704.400000006</v>
      </c>
      <c r="AC2067" s="28">
        <v>0</v>
      </c>
      <c r="AD2067" s="28">
        <v>0</v>
      </c>
      <c r="AE2067" s="28"/>
      <c r="AF2067" s="27">
        <v>0</v>
      </c>
      <c r="AG2067" s="27">
        <f t="shared" si="270"/>
        <v>0</v>
      </c>
      <c r="AH2067" s="27">
        <v>7308</v>
      </c>
      <c r="AI2067" s="29">
        <f t="shared" si="268"/>
        <v>96322012.400000006</v>
      </c>
    </row>
    <row r="2068" spans="1:35" ht="30" x14ac:dyDescent="0.25">
      <c r="A2068" s="11" t="s">
        <v>1215</v>
      </c>
      <c r="B2068" s="10" t="s">
        <v>2408</v>
      </c>
      <c r="C2068" s="10" t="s">
        <v>2100</v>
      </c>
      <c r="D2068" s="10"/>
      <c r="E2068" s="10" t="s">
        <v>658</v>
      </c>
      <c r="F2068" s="10" t="s">
        <v>2129</v>
      </c>
      <c r="G2068" s="10">
        <v>128311630.5</v>
      </c>
      <c r="H2068" s="10">
        <v>0</v>
      </c>
      <c r="I2068" s="10">
        <v>0</v>
      </c>
      <c r="J2068" s="10">
        <v>0</v>
      </c>
      <c r="K2068" s="10">
        <f t="shared" si="269"/>
        <v>128311630.5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f t="shared" si="263"/>
        <v>128311630.5</v>
      </c>
      <c r="W2068" s="29">
        <v>128311630.5</v>
      </c>
      <c r="X2068" s="29">
        <f t="shared" si="264"/>
        <v>0</v>
      </c>
      <c r="Y2068" s="29">
        <f t="shared" si="265"/>
        <v>0</v>
      </c>
      <c r="Z2068" s="29">
        <f t="shared" si="266"/>
        <v>128311630.5</v>
      </c>
      <c r="AA2068" s="27">
        <v>0</v>
      </c>
      <c r="AB2068" s="29">
        <f t="shared" si="267"/>
        <v>128311630.5</v>
      </c>
      <c r="AC2068" s="28">
        <v>0</v>
      </c>
      <c r="AD2068" s="28">
        <v>0</v>
      </c>
      <c r="AE2068" s="28"/>
      <c r="AF2068" s="27">
        <v>0</v>
      </c>
      <c r="AG2068" s="27">
        <f t="shared" si="270"/>
        <v>0</v>
      </c>
      <c r="AH2068" s="27">
        <v>9967</v>
      </c>
      <c r="AI2068" s="29">
        <f t="shared" si="268"/>
        <v>128321597.5</v>
      </c>
    </row>
    <row r="2069" spans="1:35" ht="30" x14ac:dyDescent="0.25">
      <c r="A2069" s="11" t="s">
        <v>1215</v>
      </c>
      <c r="B2069" s="10" t="s">
        <v>2408</v>
      </c>
      <c r="C2069" s="10" t="s">
        <v>2100</v>
      </c>
      <c r="D2069" s="10"/>
      <c r="E2069" s="10" t="s">
        <v>659</v>
      </c>
      <c r="F2069" s="10" t="s">
        <v>2130</v>
      </c>
      <c r="G2069" s="10">
        <v>0</v>
      </c>
      <c r="H2069" s="10">
        <v>0</v>
      </c>
      <c r="I2069" s="10">
        <v>0</v>
      </c>
      <c r="J2069" s="10">
        <v>0</v>
      </c>
      <c r="K2069" s="10">
        <f t="shared" si="269"/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f t="shared" si="263"/>
        <v>0</v>
      </c>
      <c r="W2069" s="29">
        <v>0</v>
      </c>
      <c r="X2069" s="29">
        <f t="shared" si="264"/>
        <v>0</v>
      </c>
      <c r="Y2069" s="29">
        <f t="shared" si="265"/>
        <v>0</v>
      </c>
      <c r="Z2069" s="29">
        <f t="shared" si="266"/>
        <v>0</v>
      </c>
      <c r="AA2069" s="27">
        <v>0</v>
      </c>
      <c r="AB2069" s="29">
        <f t="shared" si="267"/>
        <v>0</v>
      </c>
      <c r="AC2069" s="28">
        <v>0</v>
      </c>
      <c r="AD2069" s="28">
        <v>0</v>
      </c>
      <c r="AE2069" s="28"/>
      <c r="AF2069" s="27">
        <v>0</v>
      </c>
      <c r="AG2069" s="27">
        <f t="shared" si="270"/>
        <v>0</v>
      </c>
      <c r="AH2069" s="27">
        <v>0</v>
      </c>
      <c r="AI2069" s="29">
        <f t="shared" si="268"/>
        <v>0</v>
      </c>
    </row>
    <row r="2070" spans="1:35" ht="30" x14ac:dyDescent="0.25">
      <c r="A2070" s="11" t="s">
        <v>1215</v>
      </c>
      <c r="B2070" s="10" t="s">
        <v>2408</v>
      </c>
      <c r="C2070" s="10" t="s">
        <v>2100</v>
      </c>
      <c r="D2070" s="10"/>
      <c r="E2070" s="10" t="s">
        <v>660</v>
      </c>
      <c r="F2070" s="10" t="s">
        <v>2131</v>
      </c>
      <c r="G2070" s="10">
        <v>128893389.56</v>
      </c>
      <c r="H2070" s="10">
        <v>0</v>
      </c>
      <c r="I2070" s="10">
        <v>0</v>
      </c>
      <c r="J2070" s="10">
        <v>0</v>
      </c>
      <c r="K2070" s="10">
        <f t="shared" si="269"/>
        <v>128893389.56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f t="shared" si="263"/>
        <v>128893389.56</v>
      </c>
      <c r="W2070" s="29">
        <v>128893389.56</v>
      </c>
      <c r="X2070" s="29">
        <f t="shared" si="264"/>
        <v>0</v>
      </c>
      <c r="Y2070" s="29">
        <f t="shared" si="265"/>
        <v>0</v>
      </c>
      <c r="Z2070" s="29">
        <f t="shared" si="266"/>
        <v>128893389.56</v>
      </c>
      <c r="AA2070" s="27">
        <v>0</v>
      </c>
      <c r="AB2070" s="29">
        <f t="shared" si="267"/>
        <v>128893389.56</v>
      </c>
      <c r="AC2070" s="28">
        <v>0</v>
      </c>
      <c r="AD2070" s="28">
        <v>0</v>
      </c>
      <c r="AE2070" s="28"/>
      <c r="AF2070" s="27">
        <v>0</v>
      </c>
      <c r="AG2070" s="27">
        <f t="shared" si="270"/>
        <v>0</v>
      </c>
      <c r="AH2070" s="27">
        <v>10012</v>
      </c>
      <c r="AI2070" s="29">
        <f t="shared" si="268"/>
        <v>128903401.56</v>
      </c>
    </row>
    <row r="2071" spans="1:35" ht="30" x14ac:dyDescent="0.25">
      <c r="A2071" s="11" t="s">
        <v>1215</v>
      </c>
      <c r="B2071" s="10" t="s">
        <v>2408</v>
      </c>
      <c r="C2071" s="10" t="s">
        <v>2100</v>
      </c>
      <c r="D2071" s="10"/>
      <c r="E2071" s="10" t="s">
        <v>1137</v>
      </c>
      <c r="F2071" s="10" t="s">
        <v>1342</v>
      </c>
      <c r="G2071" s="10">
        <v>98308653.420000002</v>
      </c>
      <c r="H2071" s="10">
        <v>0</v>
      </c>
      <c r="I2071" s="10">
        <v>0</v>
      </c>
      <c r="J2071" s="10">
        <v>0</v>
      </c>
      <c r="K2071" s="10">
        <f t="shared" si="269"/>
        <v>98308653.420000002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f t="shared" si="263"/>
        <v>98308653.420000002</v>
      </c>
      <c r="W2071" s="29">
        <v>98308653.420000002</v>
      </c>
      <c r="X2071" s="29">
        <f t="shared" si="264"/>
        <v>0</v>
      </c>
      <c r="Y2071" s="29">
        <f t="shared" si="265"/>
        <v>0</v>
      </c>
      <c r="Z2071" s="29">
        <f t="shared" si="266"/>
        <v>98308653.420000002</v>
      </c>
      <c r="AA2071" s="27">
        <v>0</v>
      </c>
      <c r="AB2071" s="29">
        <f t="shared" si="267"/>
        <v>98308653.420000002</v>
      </c>
      <c r="AC2071" s="28">
        <v>0</v>
      </c>
      <c r="AD2071" s="28">
        <v>0</v>
      </c>
      <c r="AE2071" s="28"/>
      <c r="AF2071" s="27">
        <v>0</v>
      </c>
      <c r="AG2071" s="27">
        <f t="shared" si="270"/>
        <v>0</v>
      </c>
      <c r="AH2071" s="27">
        <v>7553</v>
      </c>
      <c r="AI2071" s="29">
        <f t="shared" si="268"/>
        <v>98316206.420000002</v>
      </c>
    </row>
    <row r="2072" spans="1:35" ht="30" x14ac:dyDescent="0.25">
      <c r="A2072" s="11" t="s">
        <v>1215</v>
      </c>
      <c r="B2072" s="10" t="s">
        <v>2408</v>
      </c>
      <c r="C2072" s="10" t="s">
        <v>2100</v>
      </c>
      <c r="D2072" s="10"/>
      <c r="E2072" s="10" t="s">
        <v>1138</v>
      </c>
      <c r="F2072" s="10" t="s">
        <v>2132</v>
      </c>
      <c r="G2072" s="10">
        <v>72492200.359999999</v>
      </c>
      <c r="H2072" s="10">
        <v>0</v>
      </c>
      <c r="I2072" s="10">
        <v>0</v>
      </c>
      <c r="J2072" s="10">
        <v>0</v>
      </c>
      <c r="K2072" s="10">
        <f t="shared" si="269"/>
        <v>72492200.359999999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f t="shared" si="263"/>
        <v>72492200.359999999</v>
      </c>
      <c r="W2072" s="29">
        <v>72492200.359999999</v>
      </c>
      <c r="X2072" s="29">
        <f t="shared" si="264"/>
        <v>0</v>
      </c>
      <c r="Y2072" s="29">
        <f t="shared" si="265"/>
        <v>0</v>
      </c>
      <c r="Z2072" s="29">
        <f t="shared" si="266"/>
        <v>72492200.359999999</v>
      </c>
      <c r="AA2072" s="27">
        <v>0</v>
      </c>
      <c r="AB2072" s="29">
        <f t="shared" si="267"/>
        <v>72492200.359999999</v>
      </c>
      <c r="AC2072" s="28">
        <v>0</v>
      </c>
      <c r="AD2072" s="28">
        <v>0</v>
      </c>
      <c r="AE2072" s="28"/>
      <c r="AF2072" s="27">
        <v>0</v>
      </c>
      <c r="AG2072" s="27">
        <f t="shared" si="270"/>
        <v>0</v>
      </c>
      <c r="AH2072" s="27">
        <v>5536</v>
      </c>
      <c r="AI2072" s="29">
        <f t="shared" si="268"/>
        <v>72497736.359999999</v>
      </c>
    </row>
    <row r="2073" spans="1:35" ht="30" x14ac:dyDescent="0.25">
      <c r="A2073" s="11" t="s">
        <v>1215</v>
      </c>
      <c r="B2073" s="10" t="s">
        <v>2408</v>
      </c>
      <c r="C2073" s="10" t="s">
        <v>2100</v>
      </c>
      <c r="D2073" s="10"/>
      <c r="E2073" s="10" t="s">
        <v>1139</v>
      </c>
      <c r="F2073" s="10" t="s">
        <v>2133</v>
      </c>
      <c r="G2073" s="10">
        <v>93572138.980000004</v>
      </c>
      <c r="H2073" s="10">
        <v>0</v>
      </c>
      <c r="I2073" s="10">
        <v>0</v>
      </c>
      <c r="J2073" s="10">
        <v>0</v>
      </c>
      <c r="K2073" s="10">
        <f t="shared" si="269"/>
        <v>93572138.980000004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f t="shared" si="263"/>
        <v>93572138.980000004</v>
      </c>
      <c r="W2073" s="29">
        <v>93572138.980000004</v>
      </c>
      <c r="X2073" s="29">
        <f t="shared" si="264"/>
        <v>0</v>
      </c>
      <c r="Y2073" s="29">
        <f t="shared" si="265"/>
        <v>0</v>
      </c>
      <c r="Z2073" s="29">
        <f t="shared" si="266"/>
        <v>93572138.980000004</v>
      </c>
      <c r="AA2073" s="27">
        <v>0</v>
      </c>
      <c r="AB2073" s="29">
        <f t="shared" si="267"/>
        <v>93572138.980000004</v>
      </c>
      <c r="AC2073" s="28">
        <v>0</v>
      </c>
      <c r="AD2073" s="28">
        <v>0</v>
      </c>
      <c r="AE2073" s="28"/>
      <c r="AF2073" s="27">
        <v>0</v>
      </c>
      <c r="AG2073" s="27">
        <f t="shared" si="270"/>
        <v>0</v>
      </c>
      <c r="AH2073" s="27">
        <v>7160</v>
      </c>
      <c r="AI2073" s="29">
        <f t="shared" si="268"/>
        <v>93579298.980000004</v>
      </c>
    </row>
    <row r="2074" spans="1:35" ht="30" x14ac:dyDescent="0.25">
      <c r="A2074" s="11" t="s">
        <v>1215</v>
      </c>
      <c r="B2074" s="10" t="s">
        <v>2408</v>
      </c>
      <c r="C2074" s="10" t="s">
        <v>2100</v>
      </c>
      <c r="D2074" s="10"/>
      <c r="E2074" s="10" t="s">
        <v>1140</v>
      </c>
      <c r="F2074" s="10" t="s">
        <v>2134</v>
      </c>
      <c r="G2074" s="10">
        <v>89423726.390000001</v>
      </c>
      <c r="H2074" s="10">
        <v>0</v>
      </c>
      <c r="I2074" s="10">
        <v>0</v>
      </c>
      <c r="J2074" s="10">
        <v>0</v>
      </c>
      <c r="K2074" s="10">
        <f t="shared" si="269"/>
        <v>89423726.390000001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f t="shared" si="263"/>
        <v>89423726.390000001</v>
      </c>
      <c r="W2074" s="29">
        <v>89423726.390000001</v>
      </c>
      <c r="X2074" s="29">
        <f t="shared" si="264"/>
        <v>0</v>
      </c>
      <c r="Y2074" s="29">
        <f t="shared" si="265"/>
        <v>0</v>
      </c>
      <c r="Z2074" s="29">
        <f t="shared" si="266"/>
        <v>89423726.390000001</v>
      </c>
      <c r="AA2074" s="27">
        <v>0</v>
      </c>
      <c r="AB2074" s="29">
        <f t="shared" si="267"/>
        <v>89423726.390000001</v>
      </c>
      <c r="AC2074" s="28">
        <v>0</v>
      </c>
      <c r="AD2074" s="28">
        <v>0</v>
      </c>
      <c r="AE2074" s="28"/>
      <c r="AF2074" s="27">
        <v>0</v>
      </c>
      <c r="AG2074" s="27">
        <f t="shared" si="270"/>
        <v>0</v>
      </c>
      <c r="AH2074" s="27">
        <v>6893</v>
      </c>
      <c r="AI2074" s="29">
        <f t="shared" si="268"/>
        <v>89430619.390000001</v>
      </c>
    </row>
    <row r="2075" spans="1:35" ht="30" x14ac:dyDescent="0.25">
      <c r="A2075" s="11" t="s">
        <v>1215</v>
      </c>
      <c r="B2075" s="10" t="s">
        <v>2408</v>
      </c>
      <c r="C2075" s="10" t="s">
        <v>2100</v>
      </c>
      <c r="D2075" s="10"/>
      <c r="E2075" s="10" t="s">
        <v>1141</v>
      </c>
      <c r="F2075" s="10" t="s">
        <v>2135</v>
      </c>
      <c r="G2075" s="10">
        <v>89950940.930000007</v>
      </c>
      <c r="H2075" s="10">
        <v>0</v>
      </c>
      <c r="I2075" s="10">
        <v>0</v>
      </c>
      <c r="J2075" s="10">
        <v>0</v>
      </c>
      <c r="K2075" s="10">
        <f t="shared" si="269"/>
        <v>89950940.930000007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f t="shared" si="263"/>
        <v>89950940.930000007</v>
      </c>
      <c r="W2075" s="29">
        <v>89950940.930000007</v>
      </c>
      <c r="X2075" s="29">
        <f t="shared" si="264"/>
        <v>0</v>
      </c>
      <c r="Y2075" s="29">
        <f t="shared" si="265"/>
        <v>0</v>
      </c>
      <c r="Z2075" s="29">
        <f t="shared" si="266"/>
        <v>89950940.930000007</v>
      </c>
      <c r="AA2075" s="27">
        <v>0</v>
      </c>
      <c r="AB2075" s="29">
        <f t="shared" si="267"/>
        <v>89950940.930000007</v>
      </c>
      <c r="AC2075" s="28">
        <v>0</v>
      </c>
      <c r="AD2075" s="28">
        <v>0</v>
      </c>
      <c r="AE2075" s="28"/>
      <c r="AF2075" s="27">
        <v>0</v>
      </c>
      <c r="AG2075" s="27">
        <f t="shared" si="270"/>
        <v>0</v>
      </c>
      <c r="AH2075" s="27">
        <v>7240</v>
      </c>
      <c r="AI2075" s="29">
        <f t="shared" si="268"/>
        <v>89958180.930000007</v>
      </c>
    </row>
    <row r="2076" spans="1:35" ht="30" x14ac:dyDescent="0.25">
      <c r="A2076" s="11" t="s">
        <v>1215</v>
      </c>
      <c r="B2076" s="10" t="s">
        <v>2408</v>
      </c>
      <c r="C2076" s="10" t="s">
        <v>2100</v>
      </c>
      <c r="D2076" s="10"/>
      <c r="E2076" s="10" t="s">
        <v>1142</v>
      </c>
      <c r="F2076" s="10" t="s">
        <v>2136</v>
      </c>
      <c r="G2076" s="10">
        <v>82286911.900000006</v>
      </c>
      <c r="H2076" s="10">
        <v>0</v>
      </c>
      <c r="I2076" s="10">
        <v>0</v>
      </c>
      <c r="J2076" s="10">
        <v>0</v>
      </c>
      <c r="K2076" s="10">
        <f t="shared" si="269"/>
        <v>82286911.900000006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f t="shared" si="263"/>
        <v>82286911.900000006</v>
      </c>
      <c r="W2076" s="29">
        <v>82286911.900000006</v>
      </c>
      <c r="X2076" s="29">
        <f t="shared" si="264"/>
        <v>0</v>
      </c>
      <c r="Y2076" s="29">
        <f t="shared" si="265"/>
        <v>0</v>
      </c>
      <c r="Z2076" s="29">
        <f t="shared" si="266"/>
        <v>82286911.900000006</v>
      </c>
      <c r="AA2076" s="27">
        <v>0</v>
      </c>
      <c r="AB2076" s="29">
        <f t="shared" si="267"/>
        <v>82286911.900000006</v>
      </c>
      <c r="AC2076" s="28">
        <v>0</v>
      </c>
      <c r="AD2076" s="28">
        <v>0</v>
      </c>
      <c r="AE2076" s="28"/>
      <c r="AF2076" s="27">
        <v>0</v>
      </c>
      <c r="AG2076" s="27">
        <f t="shared" si="270"/>
        <v>0</v>
      </c>
      <c r="AH2076" s="27">
        <v>6287</v>
      </c>
      <c r="AI2076" s="29">
        <f t="shared" si="268"/>
        <v>82293198.900000006</v>
      </c>
    </row>
    <row r="2077" spans="1:35" ht="30" x14ac:dyDescent="0.25">
      <c r="A2077" s="11" t="s">
        <v>1215</v>
      </c>
      <c r="B2077" s="10" t="s">
        <v>2408</v>
      </c>
      <c r="C2077" s="10" t="s">
        <v>2100</v>
      </c>
      <c r="D2077" s="10"/>
      <c r="E2077" s="10" t="s">
        <v>1143</v>
      </c>
      <c r="F2077" s="10" t="s">
        <v>2137</v>
      </c>
      <c r="G2077" s="10">
        <v>85567270.019999996</v>
      </c>
      <c r="H2077" s="10">
        <v>0</v>
      </c>
      <c r="I2077" s="10">
        <v>0</v>
      </c>
      <c r="J2077" s="10">
        <v>0</v>
      </c>
      <c r="K2077" s="10">
        <f t="shared" si="269"/>
        <v>85567270.019999996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f t="shared" si="263"/>
        <v>85567270.019999996</v>
      </c>
      <c r="W2077" s="29">
        <v>85567270.019999996</v>
      </c>
      <c r="X2077" s="29">
        <f t="shared" si="264"/>
        <v>0</v>
      </c>
      <c r="Y2077" s="29">
        <f t="shared" si="265"/>
        <v>0</v>
      </c>
      <c r="Z2077" s="29">
        <f t="shared" si="266"/>
        <v>85567270.019999996</v>
      </c>
      <c r="AA2077" s="27">
        <v>0</v>
      </c>
      <c r="AB2077" s="29">
        <f t="shared" si="267"/>
        <v>85567270.019999996</v>
      </c>
      <c r="AC2077" s="28">
        <v>0</v>
      </c>
      <c r="AD2077" s="28">
        <v>0</v>
      </c>
      <c r="AE2077" s="28"/>
      <c r="AF2077" s="27">
        <v>0</v>
      </c>
      <c r="AG2077" s="27">
        <f t="shared" si="270"/>
        <v>0</v>
      </c>
      <c r="AH2077" s="27">
        <v>6535</v>
      </c>
      <c r="AI2077" s="29">
        <f t="shared" si="268"/>
        <v>85573805.019999996</v>
      </c>
    </row>
    <row r="2078" spans="1:35" ht="30" x14ac:dyDescent="0.25">
      <c r="A2078" s="11" t="s">
        <v>1215</v>
      </c>
      <c r="B2078" s="10" t="s">
        <v>2408</v>
      </c>
      <c r="C2078" s="10" t="s">
        <v>2100</v>
      </c>
      <c r="D2078" s="10"/>
      <c r="E2078" s="10" t="s">
        <v>661</v>
      </c>
      <c r="F2078" s="10" t="s">
        <v>2138</v>
      </c>
      <c r="G2078" s="10">
        <v>108914811.09999999</v>
      </c>
      <c r="H2078" s="10">
        <v>0</v>
      </c>
      <c r="I2078" s="10">
        <v>0</v>
      </c>
      <c r="J2078" s="10">
        <v>0</v>
      </c>
      <c r="K2078" s="10">
        <f t="shared" si="269"/>
        <v>108914811.09999999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f t="shared" si="263"/>
        <v>108914811.09999999</v>
      </c>
      <c r="W2078" s="29">
        <v>108914811.09999999</v>
      </c>
      <c r="X2078" s="29">
        <f t="shared" si="264"/>
        <v>0</v>
      </c>
      <c r="Y2078" s="29">
        <f t="shared" si="265"/>
        <v>0</v>
      </c>
      <c r="Z2078" s="29">
        <f t="shared" si="266"/>
        <v>108914811.09999999</v>
      </c>
      <c r="AA2078" s="27">
        <v>0</v>
      </c>
      <c r="AB2078" s="29">
        <f t="shared" si="267"/>
        <v>108914811.09999999</v>
      </c>
      <c r="AC2078" s="28">
        <v>0</v>
      </c>
      <c r="AD2078" s="28">
        <v>0</v>
      </c>
      <c r="AE2078" s="28"/>
      <c r="AF2078" s="27">
        <v>0</v>
      </c>
      <c r="AG2078" s="27">
        <f t="shared" si="270"/>
        <v>0</v>
      </c>
      <c r="AH2078" s="27">
        <v>7588</v>
      </c>
      <c r="AI2078" s="29">
        <f t="shared" si="268"/>
        <v>108922399.09999999</v>
      </c>
    </row>
    <row r="2079" spans="1:35" ht="30" x14ac:dyDescent="0.25">
      <c r="A2079" s="11" t="s">
        <v>1215</v>
      </c>
      <c r="B2079" s="10" t="s">
        <v>2408</v>
      </c>
      <c r="C2079" s="10" t="s">
        <v>2100</v>
      </c>
      <c r="D2079" s="10"/>
      <c r="E2079" s="10" t="s">
        <v>662</v>
      </c>
      <c r="F2079" s="10" t="s">
        <v>2139</v>
      </c>
      <c r="G2079" s="10">
        <v>158729897.72999999</v>
      </c>
      <c r="H2079" s="10">
        <v>0</v>
      </c>
      <c r="I2079" s="10">
        <v>0</v>
      </c>
      <c r="J2079" s="10">
        <v>0</v>
      </c>
      <c r="K2079" s="10">
        <f t="shared" si="269"/>
        <v>158729897.72999999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f t="shared" si="263"/>
        <v>158729897.72999999</v>
      </c>
      <c r="W2079" s="29">
        <v>158729897.72999999</v>
      </c>
      <c r="X2079" s="29">
        <f t="shared" si="264"/>
        <v>0</v>
      </c>
      <c r="Y2079" s="29">
        <f t="shared" si="265"/>
        <v>0</v>
      </c>
      <c r="Z2079" s="29">
        <f t="shared" si="266"/>
        <v>158729897.72999999</v>
      </c>
      <c r="AA2079" s="27">
        <v>0</v>
      </c>
      <c r="AB2079" s="29">
        <f t="shared" si="267"/>
        <v>158729897.72999999</v>
      </c>
      <c r="AC2079" s="28">
        <v>0</v>
      </c>
      <c r="AD2079" s="28">
        <v>0</v>
      </c>
      <c r="AE2079" s="28"/>
      <c r="AF2079" s="27">
        <v>0</v>
      </c>
      <c r="AG2079" s="27">
        <f t="shared" si="270"/>
        <v>0</v>
      </c>
      <c r="AH2079" s="27">
        <v>12219</v>
      </c>
      <c r="AI2079" s="29">
        <f t="shared" si="268"/>
        <v>158742116.72999999</v>
      </c>
    </row>
    <row r="2080" spans="1:35" ht="30" x14ac:dyDescent="0.25">
      <c r="A2080" s="11" t="s">
        <v>1215</v>
      </c>
      <c r="B2080" s="10" t="s">
        <v>2408</v>
      </c>
      <c r="C2080" s="10" t="s">
        <v>2100</v>
      </c>
      <c r="D2080" s="10"/>
      <c r="E2080" s="10" t="s">
        <v>663</v>
      </c>
      <c r="F2080" s="10" t="s">
        <v>1706</v>
      </c>
      <c r="G2080" s="10">
        <v>73869214.379999995</v>
      </c>
      <c r="H2080" s="10">
        <v>0</v>
      </c>
      <c r="I2080" s="10">
        <v>0</v>
      </c>
      <c r="J2080" s="10">
        <v>0</v>
      </c>
      <c r="K2080" s="10">
        <f t="shared" si="269"/>
        <v>73869214.379999995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f t="shared" si="263"/>
        <v>73869214.379999995</v>
      </c>
      <c r="W2080" s="29">
        <v>73869214.379999995</v>
      </c>
      <c r="X2080" s="29">
        <f t="shared" si="264"/>
        <v>0</v>
      </c>
      <c r="Y2080" s="29">
        <f t="shared" si="265"/>
        <v>0</v>
      </c>
      <c r="Z2080" s="29">
        <f t="shared" si="266"/>
        <v>73869214.379999995</v>
      </c>
      <c r="AA2080" s="27">
        <v>0</v>
      </c>
      <c r="AB2080" s="29">
        <f t="shared" si="267"/>
        <v>73869214.379999995</v>
      </c>
      <c r="AC2080" s="28">
        <v>0</v>
      </c>
      <c r="AD2080" s="28">
        <v>0</v>
      </c>
      <c r="AE2080" s="28"/>
      <c r="AF2080" s="27">
        <v>0</v>
      </c>
      <c r="AG2080" s="27">
        <f t="shared" si="270"/>
        <v>0</v>
      </c>
      <c r="AH2080" s="27">
        <v>5684</v>
      </c>
      <c r="AI2080" s="29">
        <f t="shared" si="268"/>
        <v>73874898.379999995</v>
      </c>
    </row>
    <row r="2081" spans="1:35" ht="30" x14ac:dyDescent="0.25">
      <c r="A2081" s="11" t="s">
        <v>1215</v>
      </c>
      <c r="B2081" s="10" t="s">
        <v>2408</v>
      </c>
      <c r="C2081" s="10" t="s">
        <v>2100</v>
      </c>
      <c r="D2081" s="10"/>
      <c r="E2081" s="10" t="s">
        <v>664</v>
      </c>
      <c r="F2081" s="10" t="s">
        <v>2140</v>
      </c>
      <c r="G2081" s="10">
        <v>254999541.19999999</v>
      </c>
      <c r="H2081" s="10">
        <v>0</v>
      </c>
      <c r="I2081" s="10">
        <v>0</v>
      </c>
      <c r="J2081" s="10">
        <v>0</v>
      </c>
      <c r="K2081" s="10">
        <f t="shared" si="269"/>
        <v>254999541.19999999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f t="shared" si="263"/>
        <v>254999541.19999999</v>
      </c>
      <c r="W2081" s="29">
        <v>254999541.19999999</v>
      </c>
      <c r="X2081" s="29">
        <f t="shared" si="264"/>
        <v>0</v>
      </c>
      <c r="Y2081" s="29">
        <f t="shared" si="265"/>
        <v>0</v>
      </c>
      <c r="Z2081" s="29">
        <f t="shared" si="266"/>
        <v>254999541.19999999</v>
      </c>
      <c r="AA2081" s="27">
        <v>0</v>
      </c>
      <c r="AB2081" s="29">
        <f t="shared" si="267"/>
        <v>254999541.19999999</v>
      </c>
      <c r="AC2081" s="28">
        <v>0</v>
      </c>
      <c r="AD2081" s="28">
        <v>0</v>
      </c>
      <c r="AE2081" s="28"/>
      <c r="AF2081" s="27">
        <v>0</v>
      </c>
      <c r="AG2081" s="27">
        <f t="shared" si="270"/>
        <v>0</v>
      </c>
      <c r="AH2081" s="27">
        <v>15650</v>
      </c>
      <c r="AI2081" s="29">
        <f t="shared" si="268"/>
        <v>255015191.19999999</v>
      </c>
    </row>
    <row r="2082" spans="1:35" ht="30" x14ac:dyDescent="0.25">
      <c r="A2082" s="11" t="s">
        <v>1215</v>
      </c>
      <c r="B2082" s="10" t="s">
        <v>2408</v>
      </c>
      <c r="C2082" s="10" t="s">
        <v>2100</v>
      </c>
      <c r="D2082" s="10"/>
      <c r="E2082" s="10" t="s">
        <v>665</v>
      </c>
      <c r="F2082" s="10" t="s">
        <v>2141</v>
      </c>
      <c r="G2082" s="10">
        <v>203121684.08000001</v>
      </c>
      <c r="H2082" s="10">
        <v>0</v>
      </c>
      <c r="I2082" s="10">
        <v>0</v>
      </c>
      <c r="J2082" s="10">
        <v>0</v>
      </c>
      <c r="K2082" s="10">
        <f t="shared" si="269"/>
        <v>203121684.08000001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f t="shared" si="263"/>
        <v>203121684.08000001</v>
      </c>
      <c r="W2082" s="29">
        <v>203121684.08000001</v>
      </c>
      <c r="X2082" s="29">
        <f t="shared" si="264"/>
        <v>0</v>
      </c>
      <c r="Y2082" s="29">
        <f t="shared" si="265"/>
        <v>0</v>
      </c>
      <c r="Z2082" s="29">
        <f t="shared" si="266"/>
        <v>203121684.08000001</v>
      </c>
      <c r="AA2082" s="27">
        <v>0</v>
      </c>
      <c r="AB2082" s="29">
        <f t="shared" si="267"/>
        <v>203121684.08000001</v>
      </c>
      <c r="AC2082" s="28">
        <v>0</v>
      </c>
      <c r="AD2082" s="28">
        <v>0</v>
      </c>
      <c r="AE2082" s="28"/>
      <c r="AF2082" s="27">
        <v>0</v>
      </c>
      <c r="AG2082" s="27">
        <f t="shared" si="270"/>
        <v>0</v>
      </c>
      <c r="AH2082" s="27">
        <v>15602</v>
      </c>
      <c r="AI2082" s="29">
        <f t="shared" si="268"/>
        <v>203137286.08000001</v>
      </c>
    </row>
    <row r="2083" spans="1:35" ht="30" x14ac:dyDescent="0.25">
      <c r="A2083" s="11" t="s">
        <v>1215</v>
      </c>
      <c r="B2083" s="10" t="s">
        <v>2408</v>
      </c>
      <c r="C2083" s="10" t="s">
        <v>2100</v>
      </c>
      <c r="D2083" s="10"/>
      <c r="E2083" s="10" t="s">
        <v>666</v>
      </c>
      <c r="F2083" s="10" t="s">
        <v>2142</v>
      </c>
      <c r="G2083" s="10">
        <v>100653575.3</v>
      </c>
      <c r="H2083" s="10">
        <v>0</v>
      </c>
      <c r="I2083" s="10">
        <v>0</v>
      </c>
      <c r="J2083" s="10">
        <v>0</v>
      </c>
      <c r="K2083" s="10">
        <f t="shared" si="269"/>
        <v>100653575.3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f t="shared" si="263"/>
        <v>100653575.3</v>
      </c>
      <c r="W2083" s="29">
        <v>100653575.3</v>
      </c>
      <c r="X2083" s="29">
        <f t="shared" si="264"/>
        <v>0</v>
      </c>
      <c r="Y2083" s="29">
        <f t="shared" si="265"/>
        <v>0</v>
      </c>
      <c r="Z2083" s="29">
        <f t="shared" si="266"/>
        <v>100653575.3</v>
      </c>
      <c r="AA2083" s="27">
        <v>0</v>
      </c>
      <c r="AB2083" s="29">
        <f t="shared" si="267"/>
        <v>100653575.3</v>
      </c>
      <c r="AC2083" s="28">
        <v>0</v>
      </c>
      <c r="AD2083" s="28">
        <v>0</v>
      </c>
      <c r="AE2083" s="28"/>
      <c r="AF2083" s="27">
        <v>0</v>
      </c>
      <c r="AG2083" s="27">
        <f t="shared" si="270"/>
        <v>0</v>
      </c>
      <c r="AH2083" s="27">
        <v>7784</v>
      </c>
      <c r="AI2083" s="29">
        <f t="shared" si="268"/>
        <v>100661359.3</v>
      </c>
    </row>
    <row r="2084" spans="1:35" ht="30" x14ac:dyDescent="0.25">
      <c r="A2084" s="11" t="s">
        <v>1215</v>
      </c>
      <c r="B2084" s="10" t="s">
        <v>2408</v>
      </c>
      <c r="C2084" s="10" t="s">
        <v>2100</v>
      </c>
      <c r="D2084" s="10"/>
      <c r="E2084" s="10" t="s">
        <v>667</v>
      </c>
      <c r="F2084" s="10" t="s">
        <v>2143</v>
      </c>
      <c r="G2084" s="10">
        <v>141545788.69999999</v>
      </c>
      <c r="H2084" s="10">
        <v>0</v>
      </c>
      <c r="I2084" s="10">
        <v>0</v>
      </c>
      <c r="J2084" s="10">
        <v>0</v>
      </c>
      <c r="K2084" s="10">
        <f t="shared" si="269"/>
        <v>141545788.69999999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f t="shared" si="263"/>
        <v>141545788.69999999</v>
      </c>
      <c r="W2084" s="29">
        <v>141545788.69999999</v>
      </c>
      <c r="X2084" s="29">
        <f t="shared" si="264"/>
        <v>0</v>
      </c>
      <c r="Y2084" s="29">
        <f t="shared" si="265"/>
        <v>0</v>
      </c>
      <c r="Z2084" s="29">
        <f t="shared" si="266"/>
        <v>141545788.69999999</v>
      </c>
      <c r="AA2084" s="27">
        <v>0</v>
      </c>
      <c r="AB2084" s="29">
        <f t="shared" si="267"/>
        <v>141545788.69999999</v>
      </c>
      <c r="AC2084" s="28">
        <v>0</v>
      </c>
      <c r="AD2084" s="28">
        <v>0</v>
      </c>
      <c r="AE2084" s="28"/>
      <c r="AF2084" s="27">
        <v>0</v>
      </c>
      <c r="AG2084" s="27">
        <f t="shared" si="270"/>
        <v>0</v>
      </c>
      <c r="AH2084" s="27">
        <v>9891</v>
      </c>
      <c r="AI2084" s="29">
        <f t="shared" si="268"/>
        <v>141555679.69999999</v>
      </c>
    </row>
    <row r="2085" spans="1:35" ht="30" x14ac:dyDescent="0.25">
      <c r="A2085" s="11" t="s">
        <v>1215</v>
      </c>
      <c r="B2085" s="10" t="s">
        <v>2408</v>
      </c>
      <c r="C2085" s="10" t="s">
        <v>2100</v>
      </c>
      <c r="D2085" s="10"/>
      <c r="E2085" s="10" t="s">
        <v>668</v>
      </c>
      <c r="F2085" s="10" t="s">
        <v>2144</v>
      </c>
      <c r="G2085" s="10">
        <v>102658798.29000001</v>
      </c>
      <c r="H2085" s="10">
        <v>0</v>
      </c>
      <c r="I2085" s="10">
        <v>0</v>
      </c>
      <c r="J2085" s="10">
        <v>0</v>
      </c>
      <c r="K2085" s="10">
        <f t="shared" si="269"/>
        <v>102658798.29000001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f t="shared" si="263"/>
        <v>102658798.29000001</v>
      </c>
      <c r="W2085" s="29">
        <v>102658798.29000001</v>
      </c>
      <c r="X2085" s="29">
        <f t="shared" si="264"/>
        <v>0</v>
      </c>
      <c r="Y2085" s="29">
        <f t="shared" si="265"/>
        <v>0</v>
      </c>
      <c r="Z2085" s="29">
        <f t="shared" si="266"/>
        <v>102658798.29000001</v>
      </c>
      <c r="AA2085" s="27">
        <v>0</v>
      </c>
      <c r="AB2085" s="29">
        <f t="shared" si="267"/>
        <v>102658798.29000001</v>
      </c>
      <c r="AC2085" s="28">
        <v>0</v>
      </c>
      <c r="AD2085" s="28">
        <v>0</v>
      </c>
      <c r="AE2085" s="28"/>
      <c r="AF2085" s="27">
        <v>0</v>
      </c>
      <c r="AG2085" s="27">
        <f t="shared" si="270"/>
        <v>0</v>
      </c>
      <c r="AH2085" s="27">
        <v>7897</v>
      </c>
      <c r="AI2085" s="29">
        <f t="shared" si="268"/>
        <v>102666695.29000001</v>
      </c>
    </row>
    <row r="2086" spans="1:35" ht="30" x14ac:dyDescent="0.25">
      <c r="A2086" s="11" t="s">
        <v>1215</v>
      </c>
      <c r="B2086" s="10" t="s">
        <v>2408</v>
      </c>
      <c r="C2086" s="10" t="s">
        <v>2100</v>
      </c>
      <c r="D2086" s="10"/>
      <c r="E2086" s="10" t="s">
        <v>669</v>
      </c>
      <c r="F2086" s="10" t="s">
        <v>2145</v>
      </c>
      <c r="G2086" s="10">
        <v>177371683.36000001</v>
      </c>
      <c r="H2086" s="10">
        <v>0</v>
      </c>
      <c r="I2086" s="10">
        <v>0</v>
      </c>
      <c r="J2086" s="10">
        <v>0</v>
      </c>
      <c r="K2086" s="10">
        <f t="shared" si="269"/>
        <v>177371683.36000001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f t="shared" si="263"/>
        <v>177371683.36000001</v>
      </c>
      <c r="W2086" s="29">
        <v>177371683.36000001</v>
      </c>
      <c r="X2086" s="29">
        <f t="shared" si="264"/>
        <v>0</v>
      </c>
      <c r="Y2086" s="29">
        <f t="shared" si="265"/>
        <v>0</v>
      </c>
      <c r="Z2086" s="29">
        <f t="shared" si="266"/>
        <v>177371683.36000001</v>
      </c>
      <c r="AA2086" s="27">
        <v>0</v>
      </c>
      <c r="AB2086" s="29">
        <f t="shared" si="267"/>
        <v>177371683.36000001</v>
      </c>
      <c r="AC2086" s="28">
        <v>0</v>
      </c>
      <c r="AD2086" s="28">
        <v>0</v>
      </c>
      <c r="AE2086" s="28"/>
      <c r="AF2086" s="27">
        <v>0</v>
      </c>
      <c r="AG2086" s="27">
        <f t="shared" si="270"/>
        <v>0</v>
      </c>
      <c r="AH2086" s="27">
        <v>13630</v>
      </c>
      <c r="AI2086" s="29">
        <f t="shared" si="268"/>
        <v>177385313.36000001</v>
      </c>
    </row>
    <row r="2087" spans="1:35" ht="30" x14ac:dyDescent="0.25">
      <c r="A2087" s="11" t="s">
        <v>1215</v>
      </c>
      <c r="B2087" s="10" t="s">
        <v>2408</v>
      </c>
      <c r="C2087" s="10" t="s">
        <v>2100</v>
      </c>
      <c r="D2087" s="10"/>
      <c r="E2087" s="10" t="s">
        <v>670</v>
      </c>
      <c r="F2087" s="10" t="s">
        <v>2146</v>
      </c>
      <c r="G2087" s="10">
        <v>140050359.97999999</v>
      </c>
      <c r="H2087" s="10">
        <v>0</v>
      </c>
      <c r="I2087" s="10">
        <v>0</v>
      </c>
      <c r="J2087" s="10">
        <v>0</v>
      </c>
      <c r="K2087" s="10">
        <f t="shared" si="269"/>
        <v>140050359.97999999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f t="shared" si="263"/>
        <v>140050359.97999999</v>
      </c>
      <c r="W2087" s="29">
        <v>140050359.97999999</v>
      </c>
      <c r="X2087" s="29">
        <f t="shared" si="264"/>
        <v>0</v>
      </c>
      <c r="Y2087" s="29">
        <f t="shared" si="265"/>
        <v>0</v>
      </c>
      <c r="Z2087" s="29">
        <f t="shared" si="266"/>
        <v>140050359.97999999</v>
      </c>
      <c r="AA2087" s="27">
        <v>0</v>
      </c>
      <c r="AB2087" s="29">
        <f t="shared" si="267"/>
        <v>140050359.97999999</v>
      </c>
      <c r="AC2087" s="28">
        <v>0</v>
      </c>
      <c r="AD2087" s="28">
        <v>0</v>
      </c>
      <c r="AE2087" s="28"/>
      <c r="AF2087" s="27">
        <v>0</v>
      </c>
      <c r="AG2087" s="27">
        <f t="shared" si="270"/>
        <v>0</v>
      </c>
      <c r="AH2087" s="27">
        <v>10793</v>
      </c>
      <c r="AI2087" s="29">
        <f t="shared" si="268"/>
        <v>140061152.97999999</v>
      </c>
    </row>
    <row r="2088" spans="1:35" ht="30" x14ac:dyDescent="0.25">
      <c r="A2088" s="11" t="s">
        <v>1215</v>
      </c>
      <c r="B2088" s="10" t="s">
        <v>2408</v>
      </c>
      <c r="C2088" s="10" t="s">
        <v>2100</v>
      </c>
      <c r="D2088" s="10"/>
      <c r="E2088" s="10" t="s">
        <v>671</v>
      </c>
      <c r="F2088" s="10" t="s">
        <v>2147</v>
      </c>
      <c r="G2088" s="10">
        <v>100008886.43000001</v>
      </c>
      <c r="H2088" s="10">
        <v>0</v>
      </c>
      <c r="I2088" s="10">
        <v>0</v>
      </c>
      <c r="J2088" s="10">
        <v>0</v>
      </c>
      <c r="K2088" s="10">
        <f t="shared" si="269"/>
        <v>100008886.43000001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f t="shared" si="263"/>
        <v>100008886.43000001</v>
      </c>
      <c r="W2088" s="29">
        <v>100008886.43000001</v>
      </c>
      <c r="X2088" s="29">
        <f t="shared" si="264"/>
        <v>0</v>
      </c>
      <c r="Y2088" s="29">
        <f t="shared" si="265"/>
        <v>0</v>
      </c>
      <c r="Z2088" s="29">
        <f t="shared" si="266"/>
        <v>100008886.43000001</v>
      </c>
      <c r="AA2088" s="27">
        <v>0</v>
      </c>
      <c r="AB2088" s="29">
        <f t="shared" si="267"/>
        <v>100008886.43000001</v>
      </c>
      <c r="AC2088" s="28">
        <v>0</v>
      </c>
      <c r="AD2088" s="28">
        <v>0</v>
      </c>
      <c r="AE2088" s="28"/>
      <c r="AF2088" s="27">
        <v>0</v>
      </c>
      <c r="AG2088" s="27">
        <f t="shared" si="270"/>
        <v>0</v>
      </c>
      <c r="AH2088" s="27">
        <v>7733</v>
      </c>
      <c r="AI2088" s="29">
        <f t="shared" si="268"/>
        <v>100016619.43000001</v>
      </c>
    </row>
    <row r="2089" spans="1:35" ht="30" x14ac:dyDescent="0.25">
      <c r="A2089" s="11" t="s">
        <v>1215</v>
      </c>
      <c r="B2089" s="10" t="s">
        <v>2408</v>
      </c>
      <c r="C2089" s="10" t="s">
        <v>2100</v>
      </c>
      <c r="D2089" s="10"/>
      <c r="E2089" s="10" t="s">
        <v>672</v>
      </c>
      <c r="F2089" s="10" t="s">
        <v>2148</v>
      </c>
      <c r="G2089" s="10">
        <v>132450909.63</v>
      </c>
      <c r="H2089" s="10">
        <v>0</v>
      </c>
      <c r="I2089" s="10">
        <v>0</v>
      </c>
      <c r="J2089" s="10">
        <v>0</v>
      </c>
      <c r="K2089" s="10">
        <f t="shared" si="269"/>
        <v>132450909.63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f t="shared" si="263"/>
        <v>132450909.63</v>
      </c>
      <c r="W2089" s="29">
        <v>132450909.63</v>
      </c>
      <c r="X2089" s="29">
        <f t="shared" si="264"/>
        <v>0</v>
      </c>
      <c r="Y2089" s="29">
        <f t="shared" si="265"/>
        <v>0</v>
      </c>
      <c r="Z2089" s="29">
        <f t="shared" si="266"/>
        <v>132450909.63</v>
      </c>
      <c r="AA2089" s="27">
        <v>0</v>
      </c>
      <c r="AB2089" s="29">
        <f t="shared" si="267"/>
        <v>132450909.63</v>
      </c>
      <c r="AC2089" s="28">
        <v>0</v>
      </c>
      <c r="AD2089" s="28">
        <v>0</v>
      </c>
      <c r="AE2089" s="28"/>
      <c r="AF2089" s="27">
        <v>0</v>
      </c>
      <c r="AG2089" s="27">
        <f t="shared" si="270"/>
        <v>0</v>
      </c>
      <c r="AH2089" s="27">
        <v>10234</v>
      </c>
      <c r="AI2089" s="29">
        <f t="shared" si="268"/>
        <v>132461143.63</v>
      </c>
    </row>
    <row r="2090" spans="1:35" ht="30" x14ac:dyDescent="0.25">
      <c r="A2090" s="11" t="s">
        <v>1215</v>
      </c>
      <c r="B2090" s="10" t="s">
        <v>2408</v>
      </c>
      <c r="C2090" s="10" t="s">
        <v>2100</v>
      </c>
      <c r="D2090" s="10"/>
      <c r="E2090" s="10" t="s">
        <v>1144</v>
      </c>
      <c r="F2090" s="10" t="s">
        <v>2149</v>
      </c>
      <c r="G2090" s="10">
        <v>137589145.37</v>
      </c>
      <c r="H2090" s="10">
        <v>0</v>
      </c>
      <c r="I2090" s="10">
        <v>0</v>
      </c>
      <c r="J2090" s="10">
        <v>0</v>
      </c>
      <c r="K2090" s="10">
        <f t="shared" si="269"/>
        <v>137589145.37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f t="shared" si="263"/>
        <v>137589145.37</v>
      </c>
      <c r="W2090" s="29">
        <v>137589145.37</v>
      </c>
      <c r="X2090" s="29">
        <f t="shared" si="264"/>
        <v>0</v>
      </c>
      <c r="Y2090" s="29">
        <f t="shared" si="265"/>
        <v>0</v>
      </c>
      <c r="Z2090" s="29">
        <f t="shared" si="266"/>
        <v>137589145.37</v>
      </c>
      <c r="AA2090" s="27">
        <v>0</v>
      </c>
      <c r="AB2090" s="29">
        <f t="shared" si="267"/>
        <v>137589145.37</v>
      </c>
      <c r="AC2090" s="28">
        <v>0</v>
      </c>
      <c r="AD2090" s="28">
        <v>0</v>
      </c>
      <c r="AE2090" s="28"/>
      <c r="AF2090" s="27">
        <v>0</v>
      </c>
      <c r="AG2090" s="27">
        <f t="shared" si="270"/>
        <v>0</v>
      </c>
      <c r="AH2090" s="27">
        <v>10579</v>
      </c>
      <c r="AI2090" s="29">
        <f t="shared" si="268"/>
        <v>137599724.37</v>
      </c>
    </row>
    <row r="2091" spans="1:35" ht="30" x14ac:dyDescent="0.25">
      <c r="A2091" s="11" t="s">
        <v>1215</v>
      </c>
      <c r="B2091" s="10" t="s">
        <v>2408</v>
      </c>
      <c r="C2091" s="10" t="s">
        <v>2100</v>
      </c>
      <c r="D2091" s="10"/>
      <c r="E2091" s="10" t="s">
        <v>1145</v>
      </c>
      <c r="F2091" s="10" t="s">
        <v>2150</v>
      </c>
      <c r="G2091" s="10">
        <v>62777349.82</v>
      </c>
      <c r="H2091" s="10">
        <v>0</v>
      </c>
      <c r="I2091" s="10">
        <v>0</v>
      </c>
      <c r="J2091" s="10">
        <v>0</v>
      </c>
      <c r="K2091" s="10">
        <f t="shared" si="269"/>
        <v>62777349.82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f t="shared" si="263"/>
        <v>62777349.82</v>
      </c>
      <c r="W2091" s="29">
        <v>62777349.82</v>
      </c>
      <c r="X2091" s="29">
        <f t="shared" si="264"/>
        <v>0</v>
      </c>
      <c r="Y2091" s="29">
        <f t="shared" si="265"/>
        <v>0</v>
      </c>
      <c r="Z2091" s="29">
        <f t="shared" si="266"/>
        <v>62777349.82</v>
      </c>
      <c r="AA2091" s="27">
        <v>0</v>
      </c>
      <c r="AB2091" s="29">
        <f t="shared" si="267"/>
        <v>62777349.82</v>
      </c>
      <c r="AC2091" s="28">
        <v>0</v>
      </c>
      <c r="AD2091" s="28">
        <v>0</v>
      </c>
      <c r="AE2091" s="28"/>
      <c r="AF2091" s="27">
        <v>0</v>
      </c>
      <c r="AG2091" s="27">
        <f t="shared" si="270"/>
        <v>0</v>
      </c>
      <c r="AH2091" s="27">
        <v>4807</v>
      </c>
      <c r="AI2091" s="29">
        <f t="shared" si="268"/>
        <v>62782156.82</v>
      </c>
    </row>
    <row r="2092" spans="1:35" ht="30" x14ac:dyDescent="0.25">
      <c r="A2092" s="11" t="s">
        <v>1215</v>
      </c>
      <c r="B2092" s="10" t="s">
        <v>2408</v>
      </c>
      <c r="C2092" s="10" t="s">
        <v>2100</v>
      </c>
      <c r="D2092" s="10"/>
      <c r="E2092" s="10" t="s">
        <v>1146</v>
      </c>
      <c r="F2092" s="10" t="s">
        <v>2151</v>
      </c>
      <c r="G2092" s="10">
        <v>72919669.209999993</v>
      </c>
      <c r="H2092" s="10">
        <v>0</v>
      </c>
      <c r="I2092" s="10">
        <v>0</v>
      </c>
      <c r="J2092" s="10">
        <v>0</v>
      </c>
      <c r="K2092" s="10">
        <f t="shared" si="269"/>
        <v>72919669.209999993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f t="shared" si="263"/>
        <v>72919669.209999993</v>
      </c>
      <c r="W2092" s="29">
        <v>72919669.209999993</v>
      </c>
      <c r="X2092" s="29">
        <f t="shared" si="264"/>
        <v>0</v>
      </c>
      <c r="Y2092" s="29">
        <f t="shared" si="265"/>
        <v>0</v>
      </c>
      <c r="Z2092" s="29">
        <f t="shared" si="266"/>
        <v>72919669.209999993</v>
      </c>
      <c r="AA2092" s="27">
        <v>0</v>
      </c>
      <c r="AB2092" s="29">
        <f t="shared" si="267"/>
        <v>72919669.209999993</v>
      </c>
      <c r="AC2092" s="28">
        <v>0</v>
      </c>
      <c r="AD2092" s="28">
        <v>0</v>
      </c>
      <c r="AE2092" s="28"/>
      <c r="AF2092" s="27">
        <v>0</v>
      </c>
      <c r="AG2092" s="27">
        <f t="shared" si="270"/>
        <v>0</v>
      </c>
      <c r="AH2092" s="27">
        <v>5589</v>
      </c>
      <c r="AI2092" s="29">
        <f t="shared" si="268"/>
        <v>72925258.209999993</v>
      </c>
    </row>
    <row r="2093" spans="1:35" ht="30" x14ac:dyDescent="0.25">
      <c r="A2093" s="11" t="s">
        <v>1215</v>
      </c>
      <c r="B2093" s="10" t="s">
        <v>2408</v>
      </c>
      <c r="C2093" s="10" t="s">
        <v>2100</v>
      </c>
      <c r="D2093" s="10"/>
      <c r="E2093" s="10" t="s">
        <v>673</v>
      </c>
      <c r="F2093" s="10" t="s">
        <v>2152</v>
      </c>
      <c r="G2093" s="10">
        <v>84158821.590000004</v>
      </c>
      <c r="H2093" s="10">
        <v>0</v>
      </c>
      <c r="I2093" s="10">
        <v>0</v>
      </c>
      <c r="J2093" s="10">
        <v>0</v>
      </c>
      <c r="K2093" s="10">
        <f t="shared" si="269"/>
        <v>84158821.590000004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f t="shared" si="263"/>
        <v>84158821.590000004</v>
      </c>
      <c r="W2093" s="29">
        <v>84158821.590000004</v>
      </c>
      <c r="X2093" s="29">
        <f t="shared" si="264"/>
        <v>0</v>
      </c>
      <c r="Y2093" s="29">
        <f t="shared" si="265"/>
        <v>0</v>
      </c>
      <c r="Z2093" s="29">
        <f t="shared" si="266"/>
        <v>84158821.590000004</v>
      </c>
      <c r="AA2093" s="27">
        <v>0</v>
      </c>
      <c r="AB2093" s="29">
        <f t="shared" si="267"/>
        <v>84158821.590000004</v>
      </c>
      <c r="AC2093" s="28">
        <v>0</v>
      </c>
      <c r="AD2093" s="28">
        <v>0</v>
      </c>
      <c r="AE2093" s="28"/>
      <c r="AF2093" s="27">
        <v>0</v>
      </c>
      <c r="AG2093" s="27">
        <f t="shared" si="270"/>
        <v>0</v>
      </c>
      <c r="AH2093" s="27">
        <v>6553</v>
      </c>
      <c r="AI2093" s="29">
        <f t="shared" si="268"/>
        <v>84165374.590000004</v>
      </c>
    </row>
    <row r="2094" spans="1:35" ht="30" x14ac:dyDescent="0.25">
      <c r="A2094" s="11" t="s">
        <v>1215</v>
      </c>
      <c r="B2094" s="10" t="s">
        <v>2408</v>
      </c>
      <c r="C2094" s="10" t="s">
        <v>2100</v>
      </c>
      <c r="D2094" s="10"/>
      <c r="E2094" s="10" t="s">
        <v>674</v>
      </c>
      <c r="F2094" s="10" t="s">
        <v>2153</v>
      </c>
      <c r="G2094" s="10">
        <v>0</v>
      </c>
      <c r="H2094" s="10">
        <v>0</v>
      </c>
      <c r="I2094" s="10">
        <v>0</v>
      </c>
      <c r="J2094" s="10">
        <v>0</v>
      </c>
      <c r="K2094" s="10">
        <f t="shared" si="269"/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f t="shared" si="263"/>
        <v>0</v>
      </c>
      <c r="W2094" s="29">
        <v>0</v>
      </c>
      <c r="X2094" s="29">
        <f t="shared" si="264"/>
        <v>0</v>
      </c>
      <c r="Y2094" s="29">
        <f t="shared" si="265"/>
        <v>0</v>
      </c>
      <c r="Z2094" s="29">
        <f t="shared" si="266"/>
        <v>0</v>
      </c>
      <c r="AA2094" s="27">
        <v>0</v>
      </c>
      <c r="AB2094" s="29">
        <f t="shared" si="267"/>
        <v>0</v>
      </c>
      <c r="AC2094" s="28">
        <v>0</v>
      </c>
      <c r="AD2094" s="28">
        <v>0</v>
      </c>
      <c r="AE2094" s="28"/>
      <c r="AF2094" s="27">
        <v>0</v>
      </c>
      <c r="AG2094" s="27">
        <f t="shared" si="270"/>
        <v>0</v>
      </c>
      <c r="AH2094" s="27">
        <v>0</v>
      </c>
      <c r="AI2094" s="29">
        <f t="shared" si="268"/>
        <v>0</v>
      </c>
    </row>
    <row r="2095" spans="1:35" ht="30" x14ac:dyDescent="0.25">
      <c r="A2095" s="11" t="s">
        <v>1215</v>
      </c>
      <c r="B2095" s="10" t="s">
        <v>2408</v>
      </c>
      <c r="C2095" s="10" t="s">
        <v>2100</v>
      </c>
      <c r="D2095" s="10"/>
      <c r="E2095" s="10" t="s">
        <v>675</v>
      </c>
      <c r="F2095" s="10" t="s">
        <v>2154</v>
      </c>
      <c r="G2095" s="10">
        <v>71466225.400000006</v>
      </c>
      <c r="H2095" s="10">
        <v>0</v>
      </c>
      <c r="I2095" s="10">
        <v>0</v>
      </c>
      <c r="J2095" s="10">
        <v>0</v>
      </c>
      <c r="K2095" s="10">
        <f t="shared" si="269"/>
        <v>71466225.400000006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f t="shared" si="263"/>
        <v>71466225.400000006</v>
      </c>
      <c r="W2095" s="29">
        <v>71466225.400000006</v>
      </c>
      <c r="X2095" s="29">
        <f t="shared" si="264"/>
        <v>0</v>
      </c>
      <c r="Y2095" s="29">
        <f t="shared" si="265"/>
        <v>0</v>
      </c>
      <c r="Z2095" s="29">
        <f t="shared" si="266"/>
        <v>71466225.400000006</v>
      </c>
      <c r="AA2095" s="27">
        <v>0</v>
      </c>
      <c r="AB2095" s="29">
        <f t="shared" si="267"/>
        <v>71466225.400000006</v>
      </c>
      <c r="AC2095" s="28">
        <v>0</v>
      </c>
      <c r="AD2095" s="28">
        <v>0</v>
      </c>
      <c r="AE2095" s="28"/>
      <c r="AF2095" s="27">
        <v>0</v>
      </c>
      <c r="AG2095" s="27">
        <f t="shared" si="270"/>
        <v>0</v>
      </c>
      <c r="AH2095" s="27">
        <v>5404</v>
      </c>
      <c r="AI2095" s="29">
        <f t="shared" si="268"/>
        <v>71471629.400000006</v>
      </c>
    </row>
    <row r="2096" spans="1:35" ht="30" x14ac:dyDescent="0.25">
      <c r="A2096" s="11" t="s">
        <v>1215</v>
      </c>
      <c r="B2096" s="10" t="s">
        <v>2408</v>
      </c>
      <c r="C2096" s="10" t="s">
        <v>2100</v>
      </c>
      <c r="D2096" s="10"/>
      <c r="E2096" s="10" t="s">
        <v>1147</v>
      </c>
      <c r="F2096" s="10" t="s">
        <v>2155</v>
      </c>
      <c r="G2096" s="10">
        <v>113695925.09999999</v>
      </c>
      <c r="H2096" s="10">
        <v>0</v>
      </c>
      <c r="I2096" s="10">
        <v>0</v>
      </c>
      <c r="J2096" s="10">
        <v>0</v>
      </c>
      <c r="K2096" s="10">
        <f t="shared" si="269"/>
        <v>113695925.09999999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f t="shared" si="263"/>
        <v>113695925.09999999</v>
      </c>
      <c r="W2096" s="29">
        <v>113695925.09999999</v>
      </c>
      <c r="X2096" s="29">
        <f t="shared" si="264"/>
        <v>0</v>
      </c>
      <c r="Y2096" s="29">
        <f t="shared" si="265"/>
        <v>0</v>
      </c>
      <c r="Z2096" s="29">
        <f t="shared" si="266"/>
        <v>113695925.09999999</v>
      </c>
      <c r="AA2096" s="27">
        <v>0</v>
      </c>
      <c r="AB2096" s="29">
        <f t="shared" si="267"/>
        <v>113695925.09999999</v>
      </c>
      <c r="AC2096" s="28">
        <v>0</v>
      </c>
      <c r="AD2096" s="28">
        <v>0</v>
      </c>
      <c r="AE2096" s="28"/>
      <c r="AF2096" s="27">
        <v>0</v>
      </c>
      <c r="AG2096" s="27">
        <f t="shared" si="270"/>
        <v>0</v>
      </c>
      <c r="AH2096" s="27">
        <v>8205</v>
      </c>
      <c r="AI2096" s="29">
        <f t="shared" si="268"/>
        <v>113704130.09999999</v>
      </c>
    </row>
    <row r="2097" spans="1:35" ht="30" x14ac:dyDescent="0.25">
      <c r="A2097" s="11" t="s">
        <v>1215</v>
      </c>
      <c r="B2097" s="10" t="s">
        <v>2408</v>
      </c>
      <c r="C2097" s="10" t="s">
        <v>2100</v>
      </c>
      <c r="D2097" s="10"/>
      <c r="E2097" s="10" t="s">
        <v>1148</v>
      </c>
      <c r="F2097" s="10" t="s">
        <v>2156</v>
      </c>
      <c r="G2097" s="10">
        <v>145291950.59</v>
      </c>
      <c r="H2097" s="10">
        <v>0</v>
      </c>
      <c r="I2097" s="10">
        <v>0</v>
      </c>
      <c r="J2097" s="10">
        <v>0</v>
      </c>
      <c r="K2097" s="10">
        <f t="shared" si="269"/>
        <v>145291950.59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f t="shared" si="263"/>
        <v>145291950.59</v>
      </c>
      <c r="W2097" s="29">
        <v>145291950.59</v>
      </c>
      <c r="X2097" s="29">
        <f t="shared" si="264"/>
        <v>0</v>
      </c>
      <c r="Y2097" s="29">
        <f t="shared" si="265"/>
        <v>0</v>
      </c>
      <c r="Z2097" s="29">
        <f t="shared" si="266"/>
        <v>145291950.59</v>
      </c>
      <c r="AA2097" s="27">
        <v>0</v>
      </c>
      <c r="AB2097" s="29">
        <f t="shared" si="267"/>
        <v>145291950.59</v>
      </c>
      <c r="AC2097" s="28">
        <v>0</v>
      </c>
      <c r="AD2097" s="28">
        <v>0</v>
      </c>
      <c r="AE2097" s="28"/>
      <c r="AF2097" s="27">
        <v>0</v>
      </c>
      <c r="AG2097" s="27">
        <f t="shared" si="270"/>
        <v>0</v>
      </c>
      <c r="AH2097" s="27">
        <v>11273</v>
      </c>
      <c r="AI2097" s="29">
        <f t="shared" si="268"/>
        <v>145303223.59</v>
      </c>
    </row>
    <row r="2098" spans="1:35" ht="30" x14ac:dyDescent="0.25">
      <c r="A2098" s="11" t="s">
        <v>1215</v>
      </c>
      <c r="B2098" s="10" t="s">
        <v>2408</v>
      </c>
      <c r="C2098" s="10" t="s">
        <v>2100</v>
      </c>
      <c r="D2098" s="10"/>
      <c r="E2098" s="10" t="s">
        <v>676</v>
      </c>
      <c r="F2098" s="10" t="s">
        <v>2157</v>
      </c>
      <c r="G2098" s="10">
        <v>366406469.24000001</v>
      </c>
      <c r="H2098" s="10">
        <v>0</v>
      </c>
      <c r="I2098" s="10">
        <v>0</v>
      </c>
      <c r="J2098" s="10">
        <v>0</v>
      </c>
      <c r="K2098" s="10">
        <f t="shared" si="269"/>
        <v>366406469.24000001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f t="shared" si="263"/>
        <v>366406469.24000001</v>
      </c>
      <c r="W2098" s="29">
        <v>366406469.24000001</v>
      </c>
      <c r="X2098" s="29">
        <f t="shared" si="264"/>
        <v>0</v>
      </c>
      <c r="Y2098" s="29">
        <f t="shared" si="265"/>
        <v>0</v>
      </c>
      <c r="Z2098" s="29">
        <f t="shared" si="266"/>
        <v>366406469.24000001</v>
      </c>
      <c r="AA2098" s="27">
        <v>0</v>
      </c>
      <c r="AB2098" s="29">
        <f t="shared" si="267"/>
        <v>366406469.24000001</v>
      </c>
      <c r="AC2098" s="28">
        <v>0</v>
      </c>
      <c r="AD2098" s="28">
        <v>0</v>
      </c>
      <c r="AE2098" s="28"/>
      <c r="AF2098" s="27">
        <v>0</v>
      </c>
      <c r="AG2098" s="27">
        <f t="shared" si="270"/>
        <v>0</v>
      </c>
      <c r="AH2098" s="27">
        <v>28074</v>
      </c>
      <c r="AI2098" s="29">
        <f t="shared" si="268"/>
        <v>366434543.24000001</v>
      </c>
    </row>
    <row r="2099" spans="1:35" ht="30" x14ac:dyDescent="0.25">
      <c r="A2099" s="11" t="s">
        <v>1215</v>
      </c>
      <c r="B2099" s="10" t="s">
        <v>2408</v>
      </c>
      <c r="C2099" s="10" t="s">
        <v>2100</v>
      </c>
      <c r="D2099" s="10"/>
      <c r="E2099" s="10" t="s">
        <v>677</v>
      </c>
      <c r="F2099" s="10" t="s">
        <v>1373</v>
      </c>
      <c r="G2099" s="10">
        <v>255530770.69999999</v>
      </c>
      <c r="H2099" s="10">
        <v>0</v>
      </c>
      <c r="I2099" s="10">
        <v>0</v>
      </c>
      <c r="J2099" s="10">
        <v>0</v>
      </c>
      <c r="K2099" s="10">
        <f t="shared" si="269"/>
        <v>255530770.69999999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f t="shared" si="263"/>
        <v>255530770.69999999</v>
      </c>
      <c r="W2099" s="29">
        <v>255530770.69999999</v>
      </c>
      <c r="X2099" s="29">
        <f t="shared" si="264"/>
        <v>0</v>
      </c>
      <c r="Y2099" s="29">
        <f t="shared" si="265"/>
        <v>0</v>
      </c>
      <c r="Z2099" s="29">
        <f t="shared" si="266"/>
        <v>255530770.69999999</v>
      </c>
      <c r="AA2099" s="27">
        <v>0</v>
      </c>
      <c r="AB2099" s="29">
        <f t="shared" si="267"/>
        <v>255530770.69999999</v>
      </c>
      <c r="AC2099" s="28">
        <v>0</v>
      </c>
      <c r="AD2099" s="28">
        <v>0</v>
      </c>
      <c r="AE2099" s="28"/>
      <c r="AF2099" s="27">
        <v>0</v>
      </c>
      <c r="AG2099" s="27">
        <f t="shared" si="270"/>
        <v>0</v>
      </c>
      <c r="AH2099" s="27">
        <v>16994</v>
      </c>
      <c r="AI2099" s="29">
        <f t="shared" si="268"/>
        <v>255547764.69999999</v>
      </c>
    </row>
    <row r="2100" spans="1:35" ht="30" x14ac:dyDescent="0.25">
      <c r="A2100" s="11" t="s">
        <v>1215</v>
      </c>
      <c r="B2100" s="10" t="s">
        <v>2408</v>
      </c>
      <c r="C2100" s="10" t="s">
        <v>2100</v>
      </c>
      <c r="D2100" s="10"/>
      <c r="E2100" s="10" t="s">
        <v>678</v>
      </c>
      <c r="F2100" s="10" t="s">
        <v>2158</v>
      </c>
      <c r="G2100" s="10">
        <v>284646174.48000002</v>
      </c>
      <c r="H2100" s="10">
        <v>0</v>
      </c>
      <c r="I2100" s="10">
        <v>0</v>
      </c>
      <c r="J2100" s="10">
        <v>0</v>
      </c>
      <c r="K2100" s="10">
        <f t="shared" si="269"/>
        <v>284646174.48000002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f t="shared" si="263"/>
        <v>284646174.48000002</v>
      </c>
      <c r="W2100" s="29">
        <v>284646174.48000002</v>
      </c>
      <c r="X2100" s="29">
        <f t="shared" si="264"/>
        <v>0</v>
      </c>
      <c r="Y2100" s="29">
        <f t="shared" si="265"/>
        <v>0</v>
      </c>
      <c r="Z2100" s="29">
        <f t="shared" si="266"/>
        <v>284646174.48000002</v>
      </c>
      <c r="AA2100" s="27">
        <v>0</v>
      </c>
      <c r="AB2100" s="29">
        <f t="shared" si="267"/>
        <v>284646174.48000002</v>
      </c>
      <c r="AC2100" s="28">
        <v>0</v>
      </c>
      <c r="AD2100" s="28">
        <v>0</v>
      </c>
      <c r="AE2100" s="28"/>
      <c r="AF2100" s="27">
        <v>0</v>
      </c>
      <c r="AG2100" s="27">
        <f t="shared" si="270"/>
        <v>0</v>
      </c>
      <c r="AH2100" s="27">
        <v>21903</v>
      </c>
      <c r="AI2100" s="29">
        <f t="shared" si="268"/>
        <v>284668077.48000002</v>
      </c>
    </row>
    <row r="2101" spans="1:35" ht="30" x14ac:dyDescent="0.25">
      <c r="A2101" s="11" t="s">
        <v>1215</v>
      </c>
      <c r="B2101" s="10" t="s">
        <v>2408</v>
      </c>
      <c r="C2101" s="10" t="s">
        <v>2100</v>
      </c>
      <c r="D2101" s="10"/>
      <c r="E2101" s="10" t="s">
        <v>679</v>
      </c>
      <c r="F2101" s="10" t="s">
        <v>2159</v>
      </c>
      <c r="G2101" s="10">
        <v>124626428.93000001</v>
      </c>
      <c r="H2101" s="10">
        <v>0</v>
      </c>
      <c r="I2101" s="10">
        <v>0</v>
      </c>
      <c r="J2101" s="10">
        <v>0</v>
      </c>
      <c r="K2101" s="10">
        <f t="shared" si="269"/>
        <v>124626428.93000001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f t="shared" si="263"/>
        <v>124626428.93000001</v>
      </c>
      <c r="W2101" s="29">
        <v>124626428.93000001</v>
      </c>
      <c r="X2101" s="29">
        <f t="shared" si="264"/>
        <v>0</v>
      </c>
      <c r="Y2101" s="29">
        <f t="shared" si="265"/>
        <v>0</v>
      </c>
      <c r="Z2101" s="29">
        <f t="shared" si="266"/>
        <v>124626428.93000001</v>
      </c>
      <c r="AA2101" s="27">
        <v>0</v>
      </c>
      <c r="AB2101" s="29">
        <f t="shared" si="267"/>
        <v>124626428.93000001</v>
      </c>
      <c r="AC2101" s="28">
        <v>0</v>
      </c>
      <c r="AD2101" s="28">
        <v>0</v>
      </c>
      <c r="AE2101" s="28"/>
      <c r="AF2101" s="27">
        <v>0</v>
      </c>
      <c r="AG2101" s="27">
        <f t="shared" si="270"/>
        <v>0</v>
      </c>
      <c r="AH2101" s="27">
        <v>9598</v>
      </c>
      <c r="AI2101" s="29">
        <f t="shared" si="268"/>
        <v>124636026.93000001</v>
      </c>
    </row>
    <row r="2102" spans="1:35" ht="30" x14ac:dyDescent="0.25">
      <c r="A2102" s="11" t="s">
        <v>1215</v>
      </c>
      <c r="B2102" s="10" t="s">
        <v>2408</v>
      </c>
      <c r="C2102" s="10" t="s">
        <v>2100</v>
      </c>
      <c r="D2102" s="10"/>
      <c r="E2102" s="10" t="s">
        <v>1149</v>
      </c>
      <c r="F2102" s="10" t="s">
        <v>2160</v>
      </c>
      <c r="G2102" s="10">
        <v>76074425.769999996</v>
      </c>
      <c r="H2102" s="10">
        <v>0</v>
      </c>
      <c r="I2102" s="10">
        <v>0</v>
      </c>
      <c r="J2102" s="10">
        <v>0</v>
      </c>
      <c r="K2102" s="10">
        <f t="shared" si="269"/>
        <v>76074425.769999996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f t="shared" ref="V2102:V2165" si="271">+K2102+M2102+N2102+L2102+O2102+P2102+Q2102</f>
        <v>76074425.769999996</v>
      </c>
      <c r="W2102" s="29">
        <v>76074425.769999996</v>
      </c>
      <c r="X2102" s="29">
        <f t="shared" ref="X2102:X2165" si="272">+M2102+Q2102+S2102</f>
        <v>0</v>
      </c>
      <c r="Y2102" s="29">
        <f t="shared" ref="Y2102:Y2165" si="273">+H2102+I2102+J2102+N2102+O2102+P2102+R2102+U2102</f>
        <v>0</v>
      </c>
      <c r="Z2102" s="29">
        <f t="shared" ref="Z2102:Z2165" si="274">+W2102+X2102+Y2102</f>
        <v>76074425.769999996</v>
      </c>
      <c r="AA2102" s="27">
        <v>0</v>
      </c>
      <c r="AB2102" s="29">
        <f t="shared" ref="AB2102:AB2165" si="275">+Z2102-AA2102</f>
        <v>76074425.769999996</v>
      </c>
      <c r="AC2102" s="28">
        <v>0</v>
      </c>
      <c r="AD2102" s="28">
        <v>0</v>
      </c>
      <c r="AE2102" s="28"/>
      <c r="AF2102" s="27">
        <v>0</v>
      </c>
      <c r="AG2102" s="27">
        <f t="shared" si="270"/>
        <v>0</v>
      </c>
      <c r="AH2102" s="27">
        <v>5835</v>
      </c>
      <c r="AI2102" s="29">
        <f t="shared" ref="AI2102:AI2165" si="276">+AB2102+AG2102+AH2102</f>
        <v>76080260.769999996</v>
      </c>
    </row>
    <row r="2103" spans="1:35" ht="30" x14ac:dyDescent="0.25">
      <c r="A2103" s="11" t="s">
        <v>1215</v>
      </c>
      <c r="B2103" s="10" t="s">
        <v>2408</v>
      </c>
      <c r="C2103" s="10" t="s">
        <v>2100</v>
      </c>
      <c r="D2103" s="10"/>
      <c r="E2103" s="10" t="s">
        <v>680</v>
      </c>
      <c r="F2103" s="10" t="s">
        <v>2161</v>
      </c>
      <c r="G2103" s="10">
        <v>190875243.5</v>
      </c>
      <c r="H2103" s="10">
        <v>0</v>
      </c>
      <c r="I2103" s="10">
        <v>0</v>
      </c>
      <c r="J2103" s="10">
        <v>0</v>
      </c>
      <c r="K2103" s="10">
        <f t="shared" si="269"/>
        <v>190875243.5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f t="shared" si="271"/>
        <v>190875243.5</v>
      </c>
      <c r="W2103" s="29">
        <v>190875243.5</v>
      </c>
      <c r="X2103" s="29">
        <f t="shared" si="272"/>
        <v>0</v>
      </c>
      <c r="Y2103" s="29">
        <f t="shared" si="273"/>
        <v>0</v>
      </c>
      <c r="Z2103" s="29">
        <f t="shared" si="274"/>
        <v>190875243.5</v>
      </c>
      <c r="AA2103" s="27">
        <v>0</v>
      </c>
      <c r="AB2103" s="29">
        <f t="shared" si="275"/>
        <v>190875243.5</v>
      </c>
      <c r="AC2103" s="28">
        <v>0</v>
      </c>
      <c r="AD2103" s="28">
        <v>0</v>
      </c>
      <c r="AE2103" s="28"/>
      <c r="AF2103" s="27">
        <v>0</v>
      </c>
      <c r="AG2103" s="27">
        <f t="shared" si="270"/>
        <v>0</v>
      </c>
      <c r="AH2103" s="27">
        <v>11534</v>
      </c>
      <c r="AI2103" s="29">
        <f t="shared" si="276"/>
        <v>190886777.5</v>
      </c>
    </row>
    <row r="2104" spans="1:35" ht="30" x14ac:dyDescent="0.25">
      <c r="A2104" s="11" t="s">
        <v>1215</v>
      </c>
      <c r="B2104" s="10" t="s">
        <v>2408</v>
      </c>
      <c r="C2104" s="10" t="s">
        <v>2100</v>
      </c>
      <c r="D2104" s="10"/>
      <c r="E2104" s="10" t="s">
        <v>1150</v>
      </c>
      <c r="F2104" s="10" t="s">
        <v>2162</v>
      </c>
      <c r="G2104" s="10">
        <v>71705668.010000005</v>
      </c>
      <c r="H2104" s="10">
        <v>0</v>
      </c>
      <c r="I2104" s="10">
        <v>0</v>
      </c>
      <c r="J2104" s="10">
        <v>0</v>
      </c>
      <c r="K2104" s="10">
        <f t="shared" si="269"/>
        <v>71705668.010000005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f t="shared" si="271"/>
        <v>71705668.010000005</v>
      </c>
      <c r="W2104" s="29">
        <v>71705668.010000005</v>
      </c>
      <c r="X2104" s="29">
        <f t="shared" si="272"/>
        <v>0</v>
      </c>
      <c r="Y2104" s="29">
        <f t="shared" si="273"/>
        <v>0</v>
      </c>
      <c r="Z2104" s="29">
        <f t="shared" si="274"/>
        <v>71705668.010000005</v>
      </c>
      <c r="AA2104" s="27">
        <v>0</v>
      </c>
      <c r="AB2104" s="29">
        <f t="shared" si="275"/>
        <v>71705668.010000005</v>
      </c>
      <c r="AC2104" s="28">
        <v>0</v>
      </c>
      <c r="AD2104" s="28">
        <v>0</v>
      </c>
      <c r="AE2104" s="28"/>
      <c r="AF2104" s="27">
        <v>0</v>
      </c>
      <c r="AG2104" s="27">
        <f t="shared" si="270"/>
        <v>0</v>
      </c>
      <c r="AH2104" s="27">
        <v>5408</v>
      </c>
      <c r="AI2104" s="29">
        <f t="shared" si="276"/>
        <v>71711076.010000005</v>
      </c>
    </row>
    <row r="2105" spans="1:35" ht="30" x14ac:dyDescent="0.25">
      <c r="A2105" s="11" t="s">
        <v>1215</v>
      </c>
      <c r="B2105" s="10" t="s">
        <v>2408</v>
      </c>
      <c r="C2105" s="10" t="s">
        <v>2100</v>
      </c>
      <c r="D2105" s="10"/>
      <c r="E2105" s="10" t="s">
        <v>681</v>
      </c>
      <c r="F2105" s="10" t="s">
        <v>2163</v>
      </c>
      <c r="G2105" s="10">
        <v>141299344.47</v>
      </c>
      <c r="H2105" s="10">
        <v>0</v>
      </c>
      <c r="I2105" s="10">
        <v>0</v>
      </c>
      <c r="J2105" s="10">
        <v>0</v>
      </c>
      <c r="K2105" s="10">
        <f t="shared" si="269"/>
        <v>141299344.47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f t="shared" si="271"/>
        <v>141299344.47</v>
      </c>
      <c r="W2105" s="29">
        <v>141299344.47</v>
      </c>
      <c r="X2105" s="29">
        <f t="shared" si="272"/>
        <v>0</v>
      </c>
      <c r="Y2105" s="29">
        <f t="shared" si="273"/>
        <v>0</v>
      </c>
      <c r="Z2105" s="29">
        <f t="shared" si="274"/>
        <v>141299344.47</v>
      </c>
      <c r="AA2105" s="27">
        <v>0</v>
      </c>
      <c r="AB2105" s="29">
        <f t="shared" si="275"/>
        <v>141299344.47</v>
      </c>
      <c r="AC2105" s="28">
        <v>0</v>
      </c>
      <c r="AD2105" s="28">
        <v>0</v>
      </c>
      <c r="AE2105" s="28"/>
      <c r="AF2105" s="27">
        <v>0</v>
      </c>
      <c r="AG2105" s="27">
        <f t="shared" si="270"/>
        <v>0</v>
      </c>
      <c r="AH2105" s="27">
        <v>10831</v>
      </c>
      <c r="AI2105" s="29">
        <f t="shared" si="276"/>
        <v>141310175.47</v>
      </c>
    </row>
    <row r="2106" spans="1:35" ht="30" x14ac:dyDescent="0.25">
      <c r="A2106" s="11" t="s">
        <v>1215</v>
      </c>
      <c r="B2106" s="10" t="s">
        <v>2408</v>
      </c>
      <c r="C2106" s="10" t="s">
        <v>2100</v>
      </c>
      <c r="D2106" s="10"/>
      <c r="E2106" s="10" t="s">
        <v>682</v>
      </c>
      <c r="F2106" s="10" t="s">
        <v>2164</v>
      </c>
      <c r="G2106" s="10">
        <v>90665238.480000004</v>
      </c>
      <c r="H2106" s="10">
        <v>0</v>
      </c>
      <c r="I2106" s="10">
        <v>0</v>
      </c>
      <c r="J2106" s="10">
        <v>0</v>
      </c>
      <c r="K2106" s="10">
        <f t="shared" si="269"/>
        <v>90665238.480000004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f t="shared" si="271"/>
        <v>90665238.480000004</v>
      </c>
      <c r="W2106" s="29">
        <v>90665238.480000004</v>
      </c>
      <c r="X2106" s="29">
        <f t="shared" si="272"/>
        <v>0</v>
      </c>
      <c r="Y2106" s="29">
        <f t="shared" si="273"/>
        <v>0</v>
      </c>
      <c r="Z2106" s="29">
        <f t="shared" si="274"/>
        <v>90665238.480000004</v>
      </c>
      <c r="AA2106" s="27">
        <v>0</v>
      </c>
      <c r="AB2106" s="29">
        <f t="shared" si="275"/>
        <v>90665238.480000004</v>
      </c>
      <c r="AC2106" s="28">
        <v>0</v>
      </c>
      <c r="AD2106" s="28">
        <v>0</v>
      </c>
      <c r="AE2106" s="28"/>
      <c r="AF2106" s="27">
        <v>0</v>
      </c>
      <c r="AG2106" s="27">
        <f t="shared" si="270"/>
        <v>0</v>
      </c>
      <c r="AH2106" s="27">
        <v>6910</v>
      </c>
      <c r="AI2106" s="29">
        <f t="shared" si="276"/>
        <v>90672148.480000004</v>
      </c>
    </row>
    <row r="2107" spans="1:35" ht="30" x14ac:dyDescent="0.25">
      <c r="A2107" s="11" t="s">
        <v>1215</v>
      </c>
      <c r="B2107" s="10" t="s">
        <v>2408</v>
      </c>
      <c r="C2107" s="10" t="s">
        <v>2100</v>
      </c>
      <c r="D2107" s="10"/>
      <c r="E2107" s="10" t="s">
        <v>683</v>
      </c>
      <c r="F2107" s="10" t="s">
        <v>2165</v>
      </c>
      <c r="G2107" s="10">
        <v>290784125.10000002</v>
      </c>
      <c r="H2107" s="10">
        <v>0</v>
      </c>
      <c r="I2107" s="10">
        <v>0</v>
      </c>
      <c r="J2107" s="10">
        <v>0</v>
      </c>
      <c r="K2107" s="10">
        <f t="shared" si="269"/>
        <v>290784125.10000002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f t="shared" si="271"/>
        <v>290784125.10000002</v>
      </c>
      <c r="W2107" s="29">
        <v>290784125.10000002</v>
      </c>
      <c r="X2107" s="29">
        <f t="shared" si="272"/>
        <v>0</v>
      </c>
      <c r="Y2107" s="29">
        <f t="shared" si="273"/>
        <v>0</v>
      </c>
      <c r="Z2107" s="29">
        <f t="shared" si="274"/>
        <v>290784125.10000002</v>
      </c>
      <c r="AA2107" s="27">
        <v>0</v>
      </c>
      <c r="AB2107" s="29">
        <f t="shared" si="275"/>
        <v>290784125.10000002</v>
      </c>
      <c r="AC2107" s="28">
        <v>0</v>
      </c>
      <c r="AD2107" s="28">
        <v>0</v>
      </c>
      <c r="AE2107" s="28"/>
      <c r="AF2107" s="27">
        <v>0</v>
      </c>
      <c r="AG2107" s="27">
        <f t="shared" si="270"/>
        <v>0</v>
      </c>
      <c r="AH2107" s="27">
        <v>22315</v>
      </c>
      <c r="AI2107" s="29">
        <f t="shared" si="276"/>
        <v>290806440.10000002</v>
      </c>
    </row>
    <row r="2108" spans="1:35" ht="30" x14ac:dyDescent="0.25">
      <c r="A2108" s="11" t="s">
        <v>1215</v>
      </c>
      <c r="B2108" s="10" t="s">
        <v>2408</v>
      </c>
      <c r="C2108" s="10" t="s">
        <v>2100</v>
      </c>
      <c r="D2108" s="10"/>
      <c r="E2108" s="10" t="s">
        <v>684</v>
      </c>
      <c r="F2108" s="10" t="s">
        <v>1389</v>
      </c>
      <c r="G2108" s="10">
        <v>85287842.129999995</v>
      </c>
      <c r="H2108" s="10">
        <v>0</v>
      </c>
      <c r="I2108" s="10">
        <v>0</v>
      </c>
      <c r="J2108" s="10">
        <v>0</v>
      </c>
      <c r="K2108" s="10">
        <f t="shared" si="269"/>
        <v>85287842.129999995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f t="shared" si="271"/>
        <v>85287842.129999995</v>
      </c>
      <c r="W2108" s="29">
        <v>85287842.129999995</v>
      </c>
      <c r="X2108" s="29">
        <f t="shared" si="272"/>
        <v>0</v>
      </c>
      <c r="Y2108" s="29">
        <f t="shared" si="273"/>
        <v>0</v>
      </c>
      <c r="Z2108" s="29">
        <f t="shared" si="274"/>
        <v>85287842.129999995</v>
      </c>
      <c r="AA2108" s="27">
        <v>0</v>
      </c>
      <c r="AB2108" s="29">
        <f t="shared" si="275"/>
        <v>85287842.129999995</v>
      </c>
      <c r="AC2108" s="28">
        <v>0</v>
      </c>
      <c r="AD2108" s="28">
        <v>0</v>
      </c>
      <c r="AE2108" s="28"/>
      <c r="AF2108" s="27">
        <v>0</v>
      </c>
      <c r="AG2108" s="27">
        <f t="shared" si="270"/>
        <v>0</v>
      </c>
      <c r="AH2108" s="27">
        <v>6605</v>
      </c>
      <c r="AI2108" s="29">
        <f t="shared" si="276"/>
        <v>85294447.129999995</v>
      </c>
    </row>
    <row r="2109" spans="1:35" ht="30" x14ac:dyDescent="0.25">
      <c r="A2109" s="11" t="s">
        <v>1215</v>
      </c>
      <c r="B2109" s="10" t="s">
        <v>2408</v>
      </c>
      <c r="C2109" s="10" t="s">
        <v>2100</v>
      </c>
      <c r="D2109" s="10"/>
      <c r="E2109" s="10" t="s">
        <v>1151</v>
      </c>
      <c r="F2109" s="10" t="s">
        <v>2166</v>
      </c>
      <c r="G2109" s="10">
        <v>118373225.23999999</v>
      </c>
      <c r="H2109" s="10">
        <v>0</v>
      </c>
      <c r="I2109" s="10">
        <v>0</v>
      </c>
      <c r="J2109" s="10">
        <v>0</v>
      </c>
      <c r="K2109" s="10">
        <f t="shared" si="269"/>
        <v>118373225.23999999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f t="shared" si="271"/>
        <v>118373225.23999999</v>
      </c>
      <c r="W2109" s="29">
        <v>118373225.23999999</v>
      </c>
      <c r="X2109" s="29">
        <f t="shared" si="272"/>
        <v>0</v>
      </c>
      <c r="Y2109" s="29">
        <f t="shared" si="273"/>
        <v>0</v>
      </c>
      <c r="Z2109" s="29">
        <f t="shared" si="274"/>
        <v>118373225.23999999</v>
      </c>
      <c r="AA2109" s="27">
        <v>0</v>
      </c>
      <c r="AB2109" s="29">
        <f t="shared" si="275"/>
        <v>118373225.23999999</v>
      </c>
      <c r="AC2109" s="28">
        <v>0</v>
      </c>
      <c r="AD2109" s="28">
        <v>0</v>
      </c>
      <c r="AE2109" s="28"/>
      <c r="AF2109" s="27">
        <v>0</v>
      </c>
      <c r="AG2109" s="27">
        <f t="shared" si="270"/>
        <v>0</v>
      </c>
      <c r="AH2109" s="27">
        <v>9049</v>
      </c>
      <c r="AI2109" s="29">
        <f t="shared" si="276"/>
        <v>118382274.23999999</v>
      </c>
    </row>
    <row r="2110" spans="1:35" ht="30" x14ac:dyDescent="0.25">
      <c r="A2110" s="11" t="s">
        <v>1215</v>
      </c>
      <c r="B2110" s="10" t="s">
        <v>2408</v>
      </c>
      <c r="C2110" s="10" t="s">
        <v>2100</v>
      </c>
      <c r="D2110" s="10"/>
      <c r="E2110" s="10" t="s">
        <v>685</v>
      </c>
      <c r="F2110" s="10" t="s">
        <v>2167</v>
      </c>
      <c r="G2110" s="10">
        <v>192119838.15000001</v>
      </c>
      <c r="H2110" s="10">
        <v>0</v>
      </c>
      <c r="I2110" s="10">
        <v>0</v>
      </c>
      <c r="J2110" s="10">
        <v>0</v>
      </c>
      <c r="K2110" s="10">
        <f t="shared" si="269"/>
        <v>192119838.15000001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f t="shared" si="271"/>
        <v>192119838.15000001</v>
      </c>
      <c r="W2110" s="29">
        <v>192119838.15000001</v>
      </c>
      <c r="X2110" s="29">
        <f t="shared" si="272"/>
        <v>0</v>
      </c>
      <c r="Y2110" s="29">
        <f t="shared" si="273"/>
        <v>0</v>
      </c>
      <c r="Z2110" s="29">
        <f t="shared" si="274"/>
        <v>192119838.15000001</v>
      </c>
      <c r="AA2110" s="27">
        <v>0</v>
      </c>
      <c r="AB2110" s="29">
        <f t="shared" si="275"/>
        <v>192119838.15000001</v>
      </c>
      <c r="AC2110" s="28">
        <v>0</v>
      </c>
      <c r="AD2110" s="28">
        <v>0</v>
      </c>
      <c r="AE2110" s="28"/>
      <c r="AF2110" s="27">
        <v>0</v>
      </c>
      <c r="AG2110" s="27">
        <f t="shared" si="270"/>
        <v>0</v>
      </c>
      <c r="AH2110" s="27">
        <v>14826</v>
      </c>
      <c r="AI2110" s="29">
        <f t="shared" si="276"/>
        <v>192134664.15000001</v>
      </c>
    </row>
    <row r="2111" spans="1:35" ht="30" x14ac:dyDescent="0.25">
      <c r="A2111" s="11" t="s">
        <v>1215</v>
      </c>
      <c r="B2111" s="10" t="s">
        <v>2408</v>
      </c>
      <c r="C2111" s="10" t="s">
        <v>2100</v>
      </c>
      <c r="D2111" s="10"/>
      <c r="E2111" s="10" t="s">
        <v>686</v>
      </c>
      <c r="F2111" s="10" t="s">
        <v>2168</v>
      </c>
      <c r="G2111" s="10">
        <v>170344188.5</v>
      </c>
      <c r="H2111" s="10">
        <v>0</v>
      </c>
      <c r="I2111" s="10">
        <v>0</v>
      </c>
      <c r="J2111" s="10">
        <v>0</v>
      </c>
      <c r="K2111" s="10">
        <f t="shared" ref="K2111:K2174" si="277">SUM(G2111:J2111)</f>
        <v>170344188.5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f t="shared" si="271"/>
        <v>170344188.5</v>
      </c>
      <c r="W2111" s="29">
        <v>170344188.5</v>
      </c>
      <c r="X2111" s="29">
        <f t="shared" si="272"/>
        <v>0</v>
      </c>
      <c r="Y2111" s="29">
        <f t="shared" si="273"/>
        <v>0</v>
      </c>
      <c r="Z2111" s="29">
        <f t="shared" si="274"/>
        <v>170344188.5</v>
      </c>
      <c r="AA2111" s="27">
        <v>0</v>
      </c>
      <c r="AB2111" s="29">
        <f t="shared" si="275"/>
        <v>170344188.5</v>
      </c>
      <c r="AC2111" s="28">
        <v>0</v>
      </c>
      <c r="AD2111" s="28">
        <v>0</v>
      </c>
      <c r="AE2111" s="28"/>
      <c r="AF2111" s="27">
        <v>0</v>
      </c>
      <c r="AG2111" s="27">
        <f t="shared" si="270"/>
        <v>0</v>
      </c>
      <c r="AH2111" s="27">
        <v>8157</v>
      </c>
      <c r="AI2111" s="29">
        <f t="shared" si="276"/>
        <v>170352345.5</v>
      </c>
    </row>
    <row r="2112" spans="1:35" ht="30" x14ac:dyDescent="0.25">
      <c r="A2112" s="11" t="s">
        <v>1215</v>
      </c>
      <c r="B2112" s="10" t="s">
        <v>2408</v>
      </c>
      <c r="C2112" s="10" t="s">
        <v>2100</v>
      </c>
      <c r="D2112" s="10"/>
      <c r="E2112" s="10" t="s">
        <v>1152</v>
      </c>
      <c r="F2112" s="10" t="s">
        <v>2169</v>
      </c>
      <c r="G2112" s="10">
        <v>136786951.00999999</v>
      </c>
      <c r="H2112" s="10">
        <v>0</v>
      </c>
      <c r="I2112" s="10">
        <v>0</v>
      </c>
      <c r="J2112" s="10">
        <v>0</v>
      </c>
      <c r="K2112" s="10">
        <f t="shared" si="277"/>
        <v>136786951.00999999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f t="shared" si="271"/>
        <v>136786951.00999999</v>
      </c>
      <c r="W2112" s="29">
        <v>136786951.00999999</v>
      </c>
      <c r="X2112" s="29">
        <f t="shared" si="272"/>
        <v>0</v>
      </c>
      <c r="Y2112" s="29">
        <f t="shared" si="273"/>
        <v>0</v>
      </c>
      <c r="Z2112" s="29">
        <f t="shared" si="274"/>
        <v>136786951.00999999</v>
      </c>
      <c r="AA2112" s="27">
        <v>0</v>
      </c>
      <c r="AB2112" s="29">
        <f t="shared" si="275"/>
        <v>136786951.00999999</v>
      </c>
      <c r="AC2112" s="28">
        <v>0</v>
      </c>
      <c r="AD2112" s="28">
        <v>0</v>
      </c>
      <c r="AE2112" s="28"/>
      <c r="AF2112" s="27">
        <v>0</v>
      </c>
      <c r="AG2112" s="27">
        <f t="shared" si="270"/>
        <v>0</v>
      </c>
      <c r="AH2112" s="27">
        <v>10564</v>
      </c>
      <c r="AI2112" s="29">
        <f t="shared" si="276"/>
        <v>136797515.00999999</v>
      </c>
    </row>
    <row r="2113" spans="1:35" ht="30" x14ac:dyDescent="0.25">
      <c r="A2113" s="11" t="s">
        <v>1215</v>
      </c>
      <c r="B2113" s="10" t="s">
        <v>2408</v>
      </c>
      <c r="C2113" s="10" t="s">
        <v>2100</v>
      </c>
      <c r="D2113" s="10"/>
      <c r="E2113" s="10" t="s">
        <v>687</v>
      </c>
      <c r="F2113" s="10" t="s">
        <v>1679</v>
      </c>
      <c r="G2113" s="10">
        <v>125456629.92</v>
      </c>
      <c r="H2113" s="10">
        <v>0</v>
      </c>
      <c r="I2113" s="10">
        <v>0</v>
      </c>
      <c r="J2113" s="10">
        <v>0</v>
      </c>
      <c r="K2113" s="10">
        <f t="shared" si="277"/>
        <v>125456629.92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f t="shared" si="271"/>
        <v>125456629.92</v>
      </c>
      <c r="W2113" s="29">
        <v>125456629.92</v>
      </c>
      <c r="X2113" s="29">
        <f t="shared" si="272"/>
        <v>0</v>
      </c>
      <c r="Y2113" s="29">
        <f t="shared" si="273"/>
        <v>0</v>
      </c>
      <c r="Z2113" s="29">
        <f t="shared" si="274"/>
        <v>125456629.92</v>
      </c>
      <c r="AA2113" s="27">
        <v>0</v>
      </c>
      <c r="AB2113" s="29">
        <f t="shared" si="275"/>
        <v>125456629.92</v>
      </c>
      <c r="AC2113" s="28">
        <v>0</v>
      </c>
      <c r="AD2113" s="28">
        <v>0</v>
      </c>
      <c r="AE2113" s="28"/>
      <c r="AF2113" s="27">
        <v>0</v>
      </c>
      <c r="AG2113" s="27">
        <f t="shared" si="270"/>
        <v>0</v>
      </c>
      <c r="AH2113" s="27">
        <v>9575</v>
      </c>
      <c r="AI2113" s="29">
        <f t="shared" si="276"/>
        <v>125466204.92</v>
      </c>
    </row>
    <row r="2114" spans="1:35" ht="30" x14ac:dyDescent="0.25">
      <c r="A2114" s="11" t="s">
        <v>1215</v>
      </c>
      <c r="B2114" s="10" t="s">
        <v>2408</v>
      </c>
      <c r="C2114" s="10" t="s">
        <v>2100</v>
      </c>
      <c r="D2114" s="10"/>
      <c r="E2114" s="10" t="s">
        <v>1153</v>
      </c>
      <c r="F2114" s="10" t="s">
        <v>2170</v>
      </c>
      <c r="G2114" s="10">
        <v>109278565.38</v>
      </c>
      <c r="H2114" s="10">
        <v>0</v>
      </c>
      <c r="I2114" s="10">
        <v>0</v>
      </c>
      <c r="J2114" s="10">
        <v>0</v>
      </c>
      <c r="K2114" s="10">
        <f t="shared" si="277"/>
        <v>109278565.38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f t="shared" si="271"/>
        <v>109278565.38</v>
      </c>
      <c r="W2114" s="29">
        <v>109278565.38</v>
      </c>
      <c r="X2114" s="29">
        <f t="shared" si="272"/>
        <v>0</v>
      </c>
      <c r="Y2114" s="29">
        <f t="shared" si="273"/>
        <v>0</v>
      </c>
      <c r="Z2114" s="29">
        <f t="shared" si="274"/>
        <v>109278565.38</v>
      </c>
      <c r="AA2114" s="27">
        <v>0</v>
      </c>
      <c r="AB2114" s="29">
        <f t="shared" si="275"/>
        <v>109278565.38</v>
      </c>
      <c r="AC2114" s="28">
        <v>0</v>
      </c>
      <c r="AD2114" s="28">
        <v>0</v>
      </c>
      <c r="AE2114" s="28"/>
      <c r="AF2114" s="27">
        <v>0</v>
      </c>
      <c r="AG2114" s="27">
        <f t="shared" si="270"/>
        <v>0</v>
      </c>
      <c r="AH2114" s="27">
        <v>8355</v>
      </c>
      <c r="AI2114" s="29">
        <f t="shared" si="276"/>
        <v>109286920.38</v>
      </c>
    </row>
    <row r="2115" spans="1:35" ht="30" x14ac:dyDescent="0.25">
      <c r="A2115" s="11" t="s">
        <v>1215</v>
      </c>
      <c r="B2115" s="10" t="s">
        <v>2408</v>
      </c>
      <c r="C2115" s="10" t="s">
        <v>2100</v>
      </c>
      <c r="D2115" s="10"/>
      <c r="E2115" s="10" t="s">
        <v>688</v>
      </c>
      <c r="F2115" s="10" t="s">
        <v>2171</v>
      </c>
      <c r="G2115" s="10">
        <v>120517761.51000001</v>
      </c>
      <c r="H2115" s="10">
        <v>0</v>
      </c>
      <c r="I2115" s="10">
        <v>0</v>
      </c>
      <c r="J2115" s="10">
        <v>0</v>
      </c>
      <c r="K2115" s="10">
        <f t="shared" si="277"/>
        <v>120517761.51000001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f t="shared" si="271"/>
        <v>120517761.51000001</v>
      </c>
      <c r="W2115" s="29">
        <v>120517761.51000001</v>
      </c>
      <c r="X2115" s="29">
        <f t="shared" si="272"/>
        <v>0</v>
      </c>
      <c r="Y2115" s="29">
        <f t="shared" si="273"/>
        <v>0</v>
      </c>
      <c r="Z2115" s="29">
        <f t="shared" si="274"/>
        <v>120517761.51000001</v>
      </c>
      <c r="AA2115" s="27">
        <v>0</v>
      </c>
      <c r="AB2115" s="29">
        <f t="shared" si="275"/>
        <v>120517761.51000001</v>
      </c>
      <c r="AC2115" s="28">
        <v>0</v>
      </c>
      <c r="AD2115" s="28">
        <v>0</v>
      </c>
      <c r="AE2115" s="28"/>
      <c r="AF2115" s="27">
        <v>0</v>
      </c>
      <c r="AG2115" s="27">
        <f t="shared" si="270"/>
        <v>0</v>
      </c>
      <c r="AH2115" s="27">
        <v>9176</v>
      </c>
      <c r="AI2115" s="29">
        <f t="shared" si="276"/>
        <v>120526937.51000001</v>
      </c>
    </row>
    <row r="2116" spans="1:35" ht="30" x14ac:dyDescent="0.25">
      <c r="A2116" s="11" t="s">
        <v>1215</v>
      </c>
      <c r="B2116" s="10" t="s">
        <v>2408</v>
      </c>
      <c r="C2116" s="10" t="s">
        <v>2100</v>
      </c>
      <c r="D2116" s="10"/>
      <c r="E2116" s="10" t="s">
        <v>689</v>
      </c>
      <c r="F2116" s="10" t="s">
        <v>2172</v>
      </c>
      <c r="G2116" s="10">
        <v>86108409.739999995</v>
      </c>
      <c r="H2116" s="10">
        <v>0</v>
      </c>
      <c r="I2116" s="10">
        <v>0</v>
      </c>
      <c r="J2116" s="10">
        <v>0</v>
      </c>
      <c r="K2116" s="10">
        <f t="shared" si="277"/>
        <v>86108409.739999995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f t="shared" si="271"/>
        <v>86108409.739999995</v>
      </c>
      <c r="W2116" s="29">
        <v>86108409.739999995</v>
      </c>
      <c r="X2116" s="29">
        <f t="shared" si="272"/>
        <v>0</v>
      </c>
      <c r="Y2116" s="29">
        <f t="shared" si="273"/>
        <v>0</v>
      </c>
      <c r="Z2116" s="29">
        <f t="shared" si="274"/>
        <v>86108409.739999995</v>
      </c>
      <c r="AA2116" s="27">
        <v>0</v>
      </c>
      <c r="AB2116" s="29">
        <f t="shared" si="275"/>
        <v>86108409.739999995</v>
      </c>
      <c r="AC2116" s="28">
        <v>0</v>
      </c>
      <c r="AD2116" s="28">
        <v>0</v>
      </c>
      <c r="AE2116" s="28"/>
      <c r="AF2116" s="27">
        <v>0</v>
      </c>
      <c r="AG2116" s="27">
        <f t="shared" si="270"/>
        <v>0</v>
      </c>
      <c r="AH2116" s="27">
        <v>6632</v>
      </c>
      <c r="AI2116" s="29">
        <f t="shared" si="276"/>
        <v>86115041.739999995</v>
      </c>
    </row>
    <row r="2117" spans="1:35" ht="30" x14ac:dyDescent="0.25">
      <c r="A2117" s="11" t="s">
        <v>1215</v>
      </c>
      <c r="B2117" s="10" t="s">
        <v>2408</v>
      </c>
      <c r="C2117" s="10" t="s">
        <v>2100</v>
      </c>
      <c r="D2117" s="10"/>
      <c r="E2117" s="10" t="s">
        <v>690</v>
      </c>
      <c r="F2117" s="10" t="s">
        <v>2173</v>
      </c>
      <c r="G2117" s="10">
        <v>184562482.21000001</v>
      </c>
      <c r="H2117" s="10">
        <v>0</v>
      </c>
      <c r="I2117" s="10">
        <v>0</v>
      </c>
      <c r="J2117" s="10">
        <v>0</v>
      </c>
      <c r="K2117" s="10">
        <f t="shared" si="277"/>
        <v>184562482.21000001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f t="shared" si="271"/>
        <v>184562482.21000001</v>
      </c>
      <c r="W2117" s="29">
        <v>184562482.21000001</v>
      </c>
      <c r="X2117" s="29">
        <f t="shared" si="272"/>
        <v>0</v>
      </c>
      <c r="Y2117" s="29">
        <f t="shared" si="273"/>
        <v>0</v>
      </c>
      <c r="Z2117" s="29">
        <f t="shared" si="274"/>
        <v>184562482.21000001</v>
      </c>
      <c r="AA2117" s="27">
        <v>0</v>
      </c>
      <c r="AB2117" s="29">
        <f t="shared" si="275"/>
        <v>184562482.21000001</v>
      </c>
      <c r="AC2117" s="28">
        <v>0</v>
      </c>
      <c r="AD2117" s="28">
        <v>0</v>
      </c>
      <c r="AE2117" s="28"/>
      <c r="AF2117" s="27">
        <v>0</v>
      </c>
      <c r="AG2117" s="27">
        <f t="shared" si="270"/>
        <v>0</v>
      </c>
      <c r="AH2117" s="27">
        <v>14249</v>
      </c>
      <c r="AI2117" s="29">
        <f t="shared" si="276"/>
        <v>184576731.21000001</v>
      </c>
    </row>
    <row r="2118" spans="1:35" ht="30" x14ac:dyDescent="0.25">
      <c r="A2118" s="11" t="s">
        <v>1215</v>
      </c>
      <c r="B2118" s="10" t="s">
        <v>2408</v>
      </c>
      <c r="C2118" s="10" t="s">
        <v>2100</v>
      </c>
      <c r="D2118" s="10"/>
      <c r="E2118" s="10" t="s">
        <v>691</v>
      </c>
      <c r="F2118" s="10" t="s">
        <v>2174</v>
      </c>
      <c r="G2118" s="10">
        <v>55493835.030000001</v>
      </c>
      <c r="H2118" s="10">
        <v>0</v>
      </c>
      <c r="I2118" s="10">
        <v>0</v>
      </c>
      <c r="J2118" s="10">
        <v>0</v>
      </c>
      <c r="K2118" s="10">
        <f t="shared" si="277"/>
        <v>55493835.030000001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f t="shared" si="271"/>
        <v>55493835.030000001</v>
      </c>
      <c r="W2118" s="29">
        <v>55493835.030000001</v>
      </c>
      <c r="X2118" s="29">
        <f t="shared" si="272"/>
        <v>0</v>
      </c>
      <c r="Y2118" s="29">
        <f t="shared" si="273"/>
        <v>0</v>
      </c>
      <c r="Z2118" s="29">
        <f t="shared" si="274"/>
        <v>55493835.030000001</v>
      </c>
      <c r="AA2118" s="27">
        <v>0</v>
      </c>
      <c r="AB2118" s="29">
        <f t="shared" si="275"/>
        <v>55493835.030000001</v>
      </c>
      <c r="AC2118" s="28">
        <v>0</v>
      </c>
      <c r="AD2118" s="28">
        <v>0</v>
      </c>
      <c r="AE2118" s="28"/>
      <c r="AF2118" s="27">
        <v>0</v>
      </c>
      <c r="AG2118" s="27">
        <f t="shared" si="270"/>
        <v>0</v>
      </c>
      <c r="AH2118" s="27">
        <v>4242</v>
      </c>
      <c r="AI2118" s="29">
        <f t="shared" si="276"/>
        <v>55498077.030000001</v>
      </c>
    </row>
    <row r="2119" spans="1:35" ht="30" x14ac:dyDescent="0.25">
      <c r="A2119" s="11" t="s">
        <v>1215</v>
      </c>
      <c r="B2119" s="10" t="s">
        <v>2408</v>
      </c>
      <c r="C2119" s="10" t="s">
        <v>2100</v>
      </c>
      <c r="D2119" s="10"/>
      <c r="E2119" s="10" t="s">
        <v>692</v>
      </c>
      <c r="F2119" s="10" t="s">
        <v>1482</v>
      </c>
      <c r="G2119" s="10">
        <v>98192432.409999996</v>
      </c>
      <c r="H2119" s="10">
        <v>0</v>
      </c>
      <c r="I2119" s="10">
        <v>0</v>
      </c>
      <c r="J2119" s="10">
        <v>0</v>
      </c>
      <c r="K2119" s="10">
        <f t="shared" si="277"/>
        <v>98192432.409999996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f t="shared" si="271"/>
        <v>98192432.409999996</v>
      </c>
      <c r="W2119" s="29">
        <v>98192432.409999996</v>
      </c>
      <c r="X2119" s="29">
        <f t="shared" si="272"/>
        <v>0</v>
      </c>
      <c r="Y2119" s="29">
        <f t="shared" si="273"/>
        <v>0</v>
      </c>
      <c r="Z2119" s="29">
        <f t="shared" si="274"/>
        <v>98192432.409999996</v>
      </c>
      <c r="AA2119" s="27">
        <v>0</v>
      </c>
      <c r="AB2119" s="29">
        <f t="shared" si="275"/>
        <v>98192432.409999996</v>
      </c>
      <c r="AC2119" s="28">
        <v>0</v>
      </c>
      <c r="AD2119" s="28">
        <v>0</v>
      </c>
      <c r="AE2119" s="28"/>
      <c r="AF2119" s="27">
        <v>0</v>
      </c>
      <c r="AG2119" s="27">
        <f t="shared" si="270"/>
        <v>0</v>
      </c>
      <c r="AH2119" s="27">
        <v>7465</v>
      </c>
      <c r="AI2119" s="29">
        <f t="shared" si="276"/>
        <v>98199897.409999996</v>
      </c>
    </row>
    <row r="2120" spans="1:35" ht="30" x14ac:dyDescent="0.25">
      <c r="A2120" s="11" t="s">
        <v>1215</v>
      </c>
      <c r="B2120" s="10" t="s">
        <v>2408</v>
      </c>
      <c r="C2120" s="10" t="s">
        <v>2100</v>
      </c>
      <c r="D2120" s="10"/>
      <c r="E2120" s="10" t="s">
        <v>693</v>
      </c>
      <c r="F2120" s="10" t="s">
        <v>2175</v>
      </c>
      <c r="G2120" s="10">
        <v>85838031.640000001</v>
      </c>
      <c r="H2120" s="10">
        <v>0</v>
      </c>
      <c r="I2120" s="10">
        <v>0</v>
      </c>
      <c r="J2120" s="10">
        <v>0</v>
      </c>
      <c r="K2120" s="10">
        <f t="shared" si="277"/>
        <v>85838031.640000001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0</v>
      </c>
      <c r="R2120" s="10">
        <v>0</v>
      </c>
      <c r="S2120" s="10">
        <v>0</v>
      </c>
      <c r="T2120" s="10">
        <v>0</v>
      </c>
      <c r="U2120" s="10">
        <v>0</v>
      </c>
      <c r="V2120" s="10">
        <f t="shared" si="271"/>
        <v>85838031.640000001</v>
      </c>
      <c r="W2120" s="29">
        <v>85838031.640000001</v>
      </c>
      <c r="X2120" s="29">
        <f t="shared" si="272"/>
        <v>0</v>
      </c>
      <c r="Y2120" s="29">
        <f t="shared" si="273"/>
        <v>0</v>
      </c>
      <c r="Z2120" s="29">
        <f t="shared" si="274"/>
        <v>85838031.640000001</v>
      </c>
      <c r="AA2120" s="27">
        <v>0</v>
      </c>
      <c r="AB2120" s="29">
        <f t="shared" si="275"/>
        <v>85838031.640000001</v>
      </c>
      <c r="AC2120" s="28">
        <v>0</v>
      </c>
      <c r="AD2120" s="28">
        <v>0</v>
      </c>
      <c r="AE2120" s="28"/>
      <c r="AF2120" s="27">
        <v>0</v>
      </c>
      <c r="AG2120" s="27">
        <f t="shared" si="270"/>
        <v>0</v>
      </c>
      <c r="AH2120" s="27">
        <v>6548</v>
      </c>
      <c r="AI2120" s="29">
        <f t="shared" si="276"/>
        <v>85844579.640000001</v>
      </c>
    </row>
    <row r="2121" spans="1:35" ht="30" x14ac:dyDescent="0.25">
      <c r="A2121" s="11" t="s">
        <v>1215</v>
      </c>
      <c r="B2121" s="10" t="s">
        <v>2408</v>
      </c>
      <c r="C2121" s="10" t="s">
        <v>2100</v>
      </c>
      <c r="D2121" s="10"/>
      <c r="E2121" s="10" t="s">
        <v>1154</v>
      </c>
      <c r="F2121" s="10" t="s">
        <v>2176</v>
      </c>
      <c r="G2121" s="10">
        <v>0</v>
      </c>
      <c r="H2121" s="10">
        <v>0</v>
      </c>
      <c r="I2121" s="10">
        <v>0</v>
      </c>
      <c r="J2121" s="10">
        <v>0</v>
      </c>
      <c r="K2121" s="10">
        <f t="shared" si="277"/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f t="shared" si="271"/>
        <v>0</v>
      </c>
      <c r="W2121" s="29">
        <v>0</v>
      </c>
      <c r="X2121" s="29">
        <f t="shared" si="272"/>
        <v>0</v>
      </c>
      <c r="Y2121" s="29">
        <f t="shared" si="273"/>
        <v>0</v>
      </c>
      <c r="Z2121" s="29">
        <f t="shared" si="274"/>
        <v>0</v>
      </c>
      <c r="AA2121" s="27">
        <v>0</v>
      </c>
      <c r="AB2121" s="29">
        <f t="shared" si="275"/>
        <v>0</v>
      </c>
      <c r="AC2121" s="28">
        <v>0</v>
      </c>
      <c r="AD2121" s="28">
        <v>0</v>
      </c>
      <c r="AE2121" s="28"/>
      <c r="AF2121" s="27">
        <v>0</v>
      </c>
      <c r="AG2121" s="27">
        <f t="shared" si="270"/>
        <v>0</v>
      </c>
      <c r="AH2121" s="27">
        <v>0</v>
      </c>
      <c r="AI2121" s="29">
        <f t="shared" si="276"/>
        <v>0</v>
      </c>
    </row>
    <row r="2122" spans="1:35" ht="30" x14ac:dyDescent="0.25">
      <c r="A2122" s="11" t="s">
        <v>1215</v>
      </c>
      <c r="B2122" s="10" t="s">
        <v>2408</v>
      </c>
      <c r="C2122" s="10" t="s">
        <v>2100</v>
      </c>
      <c r="D2122" s="10"/>
      <c r="E2122" s="10" t="s">
        <v>1155</v>
      </c>
      <c r="F2122" s="10" t="s">
        <v>2177</v>
      </c>
      <c r="G2122" s="10">
        <v>0</v>
      </c>
      <c r="H2122" s="10">
        <v>0</v>
      </c>
      <c r="I2122" s="10">
        <v>0</v>
      </c>
      <c r="J2122" s="10">
        <v>0</v>
      </c>
      <c r="K2122" s="10">
        <f t="shared" si="277"/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f t="shared" si="271"/>
        <v>0</v>
      </c>
      <c r="W2122" s="29">
        <v>0</v>
      </c>
      <c r="X2122" s="29">
        <f t="shared" si="272"/>
        <v>0</v>
      </c>
      <c r="Y2122" s="29">
        <f t="shared" si="273"/>
        <v>0</v>
      </c>
      <c r="Z2122" s="29">
        <f t="shared" si="274"/>
        <v>0</v>
      </c>
      <c r="AA2122" s="27">
        <v>0</v>
      </c>
      <c r="AB2122" s="29">
        <f t="shared" si="275"/>
        <v>0</v>
      </c>
      <c r="AC2122" s="28">
        <v>0</v>
      </c>
      <c r="AD2122" s="28">
        <v>0</v>
      </c>
      <c r="AE2122" s="28"/>
      <c r="AF2122" s="27">
        <v>0</v>
      </c>
      <c r="AG2122" s="27">
        <f t="shared" ref="AG2122:AG2185" si="278">SUM(AC2122:AF2122)</f>
        <v>0</v>
      </c>
      <c r="AH2122" s="27">
        <v>0</v>
      </c>
      <c r="AI2122" s="29">
        <f t="shared" si="276"/>
        <v>0</v>
      </c>
    </row>
    <row r="2123" spans="1:35" ht="30" x14ac:dyDescent="0.25">
      <c r="A2123" s="11" t="s">
        <v>1215</v>
      </c>
      <c r="B2123" s="10" t="s">
        <v>2407</v>
      </c>
      <c r="C2123" s="10" t="s">
        <v>1679</v>
      </c>
      <c r="D2123" s="10"/>
      <c r="E2123" s="10" t="s">
        <v>695</v>
      </c>
      <c r="F2123" s="10" t="s">
        <v>1679</v>
      </c>
      <c r="G2123" s="10">
        <v>0</v>
      </c>
      <c r="H2123" s="10">
        <v>0</v>
      </c>
      <c r="I2123" s="10">
        <v>0</v>
      </c>
      <c r="J2123" s="10">
        <v>0</v>
      </c>
      <c r="K2123" s="10">
        <f t="shared" si="277"/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f t="shared" si="271"/>
        <v>0</v>
      </c>
      <c r="W2123" s="29">
        <v>0</v>
      </c>
      <c r="X2123" s="29">
        <f t="shared" si="272"/>
        <v>0</v>
      </c>
      <c r="Y2123" s="29">
        <f t="shared" si="273"/>
        <v>0</v>
      </c>
      <c r="Z2123" s="29">
        <f t="shared" si="274"/>
        <v>0</v>
      </c>
      <c r="AA2123" s="27">
        <v>0</v>
      </c>
      <c r="AB2123" s="29">
        <f t="shared" si="275"/>
        <v>0</v>
      </c>
      <c r="AC2123" s="28">
        <v>0</v>
      </c>
      <c r="AD2123" s="28">
        <v>0</v>
      </c>
      <c r="AE2123" s="28"/>
      <c r="AF2123" s="27">
        <v>0</v>
      </c>
      <c r="AG2123" s="27">
        <f t="shared" si="278"/>
        <v>0</v>
      </c>
      <c r="AH2123" s="27">
        <v>0</v>
      </c>
      <c r="AI2123" s="29">
        <f t="shared" si="276"/>
        <v>0</v>
      </c>
    </row>
    <row r="2124" spans="1:35" ht="30" x14ac:dyDescent="0.25">
      <c r="A2124" s="11" t="s">
        <v>1215</v>
      </c>
      <c r="B2124" s="10" t="s">
        <v>2407</v>
      </c>
      <c r="C2124" s="10" t="s">
        <v>1679</v>
      </c>
      <c r="D2124" s="10"/>
      <c r="E2124" s="10" t="s">
        <v>696</v>
      </c>
      <c r="F2124" s="10" t="s">
        <v>2178</v>
      </c>
      <c r="G2124" s="10">
        <v>2861861580.6999998</v>
      </c>
      <c r="H2124" s="10">
        <v>0</v>
      </c>
      <c r="I2124" s="10">
        <v>0</v>
      </c>
      <c r="J2124" s="10">
        <v>0</v>
      </c>
      <c r="K2124" s="10">
        <f t="shared" si="277"/>
        <v>2861861580.6999998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f t="shared" si="271"/>
        <v>2861861580.6999998</v>
      </c>
      <c r="W2124" s="29">
        <v>2861861580.6999998</v>
      </c>
      <c r="X2124" s="29">
        <f t="shared" si="272"/>
        <v>0</v>
      </c>
      <c r="Y2124" s="29">
        <f t="shared" si="273"/>
        <v>0</v>
      </c>
      <c r="Z2124" s="29">
        <f t="shared" si="274"/>
        <v>2861861580.6999998</v>
      </c>
      <c r="AA2124" s="27">
        <v>0</v>
      </c>
      <c r="AB2124" s="29">
        <f t="shared" si="275"/>
        <v>2861861580.6999998</v>
      </c>
      <c r="AC2124" s="28">
        <v>0</v>
      </c>
      <c r="AD2124" s="28">
        <v>0</v>
      </c>
      <c r="AE2124" s="28"/>
      <c r="AF2124" s="27">
        <v>0</v>
      </c>
      <c r="AG2124" s="27">
        <f t="shared" si="278"/>
        <v>0</v>
      </c>
      <c r="AH2124" s="27">
        <v>73855</v>
      </c>
      <c r="AI2124" s="29">
        <f t="shared" si="276"/>
        <v>2861935435.6999998</v>
      </c>
    </row>
    <row r="2125" spans="1:35" ht="30" x14ac:dyDescent="0.25">
      <c r="A2125" s="11" t="s">
        <v>1215</v>
      </c>
      <c r="B2125" s="10" t="s">
        <v>2407</v>
      </c>
      <c r="C2125" s="10" t="s">
        <v>1679</v>
      </c>
      <c r="D2125" s="10"/>
      <c r="E2125" s="10" t="s">
        <v>697</v>
      </c>
      <c r="F2125" s="10" t="s">
        <v>1493</v>
      </c>
      <c r="G2125" s="10">
        <v>251399632.34</v>
      </c>
      <c r="H2125" s="10">
        <v>0</v>
      </c>
      <c r="I2125" s="10">
        <v>0</v>
      </c>
      <c r="J2125" s="10">
        <v>0</v>
      </c>
      <c r="K2125" s="10">
        <f t="shared" si="277"/>
        <v>251399632.34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f t="shared" si="271"/>
        <v>251399632.34</v>
      </c>
      <c r="W2125" s="29">
        <v>251399632.34</v>
      </c>
      <c r="X2125" s="29">
        <f t="shared" si="272"/>
        <v>0</v>
      </c>
      <c r="Y2125" s="29">
        <f t="shared" si="273"/>
        <v>0</v>
      </c>
      <c r="Z2125" s="29">
        <f t="shared" si="274"/>
        <v>251399632.34</v>
      </c>
      <c r="AA2125" s="27">
        <v>0</v>
      </c>
      <c r="AB2125" s="29">
        <f t="shared" si="275"/>
        <v>251399632.34</v>
      </c>
      <c r="AC2125" s="28">
        <v>0</v>
      </c>
      <c r="AD2125" s="28">
        <v>0</v>
      </c>
      <c r="AE2125" s="28"/>
      <c r="AF2125" s="27">
        <v>0</v>
      </c>
      <c r="AG2125" s="27">
        <f t="shared" si="278"/>
        <v>0</v>
      </c>
      <c r="AH2125" s="27">
        <v>19334</v>
      </c>
      <c r="AI2125" s="29">
        <f t="shared" si="276"/>
        <v>251418966.34</v>
      </c>
    </row>
    <row r="2126" spans="1:35" ht="30" x14ac:dyDescent="0.25">
      <c r="A2126" s="11" t="s">
        <v>1215</v>
      </c>
      <c r="B2126" s="10" t="s">
        <v>2407</v>
      </c>
      <c r="C2126" s="10" t="s">
        <v>1679</v>
      </c>
      <c r="D2126" s="10"/>
      <c r="E2126" s="10" t="s">
        <v>698</v>
      </c>
      <c r="F2126" s="10" t="s">
        <v>2179</v>
      </c>
      <c r="G2126" s="10">
        <v>268845510.88</v>
      </c>
      <c r="H2126" s="10">
        <v>0</v>
      </c>
      <c r="I2126" s="10">
        <v>0</v>
      </c>
      <c r="J2126" s="10">
        <v>0</v>
      </c>
      <c r="K2126" s="10">
        <f t="shared" si="277"/>
        <v>268845510.88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f t="shared" si="271"/>
        <v>268845510.88</v>
      </c>
      <c r="W2126" s="29">
        <v>268845510.88</v>
      </c>
      <c r="X2126" s="29">
        <f t="shared" si="272"/>
        <v>0</v>
      </c>
      <c r="Y2126" s="29">
        <f t="shared" si="273"/>
        <v>0</v>
      </c>
      <c r="Z2126" s="29">
        <f t="shared" si="274"/>
        <v>268845510.88</v>
      </c>
      <c r="AA2126" s="27">
        <v>0</v>
      </c>
      <c r="AB2126" s="29">
        <f t="shared" si="275"/>
        <v>268845510.88</v>
      </c>
      <c r="AC2126" s="28">
        <v>0</v>
      </c>
      <c r="AD2126" s="28">
        <v>0</v>
      </c>
      <c r="AE2126" s="28"/>
      <c r="AF2126" s="27">
        <v>0</v>
      </c>
      <c r="AG2126" s="27">
        <f t="shared" si="278"/>
        <v>0</v>
      </c>
      <c r="AH2126" s="27">
        <v>20858</v>
      </c>
      <c r="AI2126" s="29">
        <f t="shared" si="276"/>
        <v>268866368.88</v>
      </c>
    </row>
    <row r="2127" spans="1:35" ht="30" x14ac:dyDescent="0.25">
      <c r="A2127" s="11" t="s">
        <v>1215</v>
      </c>
      <c r="B2127" s="10" t="s">
        <v>2407</v>
      </c>
      <c r="C2127" s="10" t="s">
        <v>1679</v>
      </c>
      <c r="D2127" s="10"/>
      <c r="E2127" s="10" t="s">
        <v>699</v>
      </c>
      <c r="F2127" s="10" t="s">
        <v>2180</v>
      </c>
      <c r="G2127" s="10">
        <v>312655186.41000003</v>
      </c>
      <c r="H2127" s="10">
        <v>0</v>
      </c>
      <c r="I2127" s="10">
        <v>0</v>
      </c>
      <c r="J2127" s="10">
        <v>0</v>
      </c>
      <c r="K2127" s="10">
        <f t="shared" si="277"/>
        <v>312655186.41000003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f t="shared" si="271"/>
        <v>312655186.41000003</v>
      </c>
      <c r="W2127" s="29">
        <v>312655186.41000003</v>
      </c>
      <c r="X2127" s="29">
        <f t="shared" si="272"/>
        <v>0</v>
      </c>
      <c r="Y2127" s="29">
        <f t="shared" si="273"/>
        <v>0</v>
      </c>
      <c r="Z2127" s="29">
        <f t="shared" si="274"/>
        <v>312655186.41000003</v>
      </c>
      <c r="AA2127" s="27">
        <v>0</v>
      </c>
      <c r="AB2127" s="29">
        <f t="shared" si="275"/>
        <v>312655186.41000003</v>
      </c>
      <c r="AC2127" s="28">
        <v>0</v>
      </c>
      <c r="AD2127" s="28">
        <v>0</v>
      </c>
      <c r="AE2127" s="28"/>
      <c r="AF2127" s="27">
        <v>0</v>
      </c>
      <c r="AG2127" s="27">
        <f t="shared" si="278"/>
        <v>0</v>
      </c>
      <c r="AH2127" s="27">
        <v>24008</v>
      </c>
      <c r="AI2127" s="29">
        <f t="shared" si="276"/>
        <v>312679194.41000003</v>
      </c>
    </row>
    <row r="2128" spans="1:35" ht="30" x14ac:dyDescent="0.25">
      <c r="A2128" s="11" t="s">
        <v>1215</v>
      </c>
      <c r="B2128" s="10" t="s">
        <v>2407</v>
      </c>
      <c r="C2128" s="10" t="s">
        <v>1679</v>
      </c>
      <c r="D2128" s="10"/>
      <c r="E2128" s="10" t="s">
        <v>700</v>
      </c>
      <c r="F2128" s="10" t="s">
        <v>2181</v>
      </c>
      <c r="G2128" s="10">
        <v>628609734.5</v>
      </c>
      <c r="H2128" s="10">
        <v>0</v>
      </c>
      <c r="I2128" s="10">
        <v>0</v>
      </c>
      <c r="J2128" s="10">
        <v>0</v>
      </c>
      <c r="K2128" s="10">
        <f t="shared" si="277"/>
        <v>628609734.5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f t="shared" si="271"/>
        <v>628609734.5</v>
      </c>
      <c r="W2128" s="29">
        <v>628609734.5</v>
      </c>
      <c r="X2128" s="29">
        <f t="shared" si="272"/>
        <v>0</v>
      </c>
      <c r="Y2128" s="29">
        <f t="shared" si="273"/>
        <v>0</v>
      </c>
      <c r="Z2128" s="29">
        <f t="shared" si="274"/>
        <v>628609734.5</v>
      </c>
      <c r="AA2128" s="27">
        <v>0</v>
      </c>
      <c r="AB2128" s="29">
        <f t="shared" si="275"/>
        <v>628609734.5</v>
      </c>
      <c r="AC2128" s="28">
        <v>0</v>
      </c>
      <c r="AD2128" s="28">
        <v>0</v>
      </c>
      <c r="AE2128" s="28"/>
      <c r="AF2128" s="27">
        <v>0</v>
      </c>
      <c r="AG2128" s="27">
        <f t="shared" si="278"/>
        <v>0</v>
      </c>
      <c r="AH2128" s="27">
        <v>26821</v>
      </c>
      <c r="AI2128" s="29">
        <f t="shared" si="276"/>
        <v>628636555.5</v>
      </c>
    </row>
    <row r="2129" spans="1:35" ht="30" x14ac:dyDescent="0.25">
      <c r="A2129" s="11" t="s">
        <v>1215</v>
      </c>
      <c r="B2129" s="10" t="s">
        <v>2407</v>
      </c>
      <c r="C2129" s="10" t="s">
        <v>1679</v>
      </c>
      <c r="D2129" s="10"/>
      <c r="E2129" s="10" t="s">
        <v>701</v>
      </c>
      <c r="F2129" s="10" t="s">
        <v>2182</v>
      </c>
      <c r="G2129" s="10">
        <v>269015279.68000001</v>
      </c>
      <c r="H2129" s="10">
        <v>0</v>
      </c>
      <c r="I2129" s="10">
        <v>0</v>
      </c>
      <c r="J2129" s="10">
        <v>0</v>
      </c>
      <c r="K2129" s="10">
        <f t="shared" si="277"/>
        <v>269015279.68000001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f t="shared" si="271"/>
        <v>269015279.68000001</v>
      </c>
      <c r="W2129" s="29">
        <v>269015279.68000001</v>
      </c>
      <c r="X2129" s="29">
        <f t="shared" si="272"/>
        <v>0</v>
      </c>
      <c r="Y2129" s="29">
        <f t="shared" si="273"/>
        <v>0</v>
      </c>
      <c r="Z2129" s="29">
        <f t="shared" si="274"/>
        <v>269015279.68000001</v>
      </c>
      <c r="AA2129" s="27">
        <v>0</v>
      </c>
      <c r="AB2129" s="29">
        <f t="shared" si="275"/>
        <v>269015279.68000001</v>
      </c>
      <c r="AC2129" s="28">
        <v>0</v>
      </c>
      <c r="AD2129" s="28">
        <v>0</v>
      </c>
      <c r="AE2129" s="28"/>
      <c r="AF2129" s="27">
        <v>0</v>
      </c>
      <c r="AG2129" s="27">
        <f t="shared" si="278"/>
        <v>0</v>
      </c>
      <c r="AH2129" s="27">
        <v>20840</v>
      </c>
      <c r="AI2129" s="29">
        <f t="shared" si="276"/>
        <v>269036119.68000001</v>
      </c>
    </row>
    <row r="2130" spans="1:35" ht="30" x14ac:dyDescent="0.25">
      <c r="A2130" s="11" t="s">
        <v>1215</v>
      </c>
      <c r="B2130" s="10" t="s">
        <v>2407</v>
      </c>
      <c r="C2130" s="10" t="s">
        <v>1679</v>
      </c>
      <c r="D2130" s="10"/>
      <c r="E2130" s="10" t="s">
        <v>702</v>
      </c>
      <c r="F2130" s="10" t="s">
        <v>2183</v>
      </c>
      <c r="G2130" s="10">
        <v>239898168.87</v>
      </c>
      <c r="H2130" s="10">
        <v>0</v>
      </c>
      <c r="I2130" s="10">
        <v>0</v>
      </c>
      <c r="J2130" s="10">
        <v>0</v>
      </c>
      <c r="K2130" s="10">
        <f t="shared" si="277"/>
        <v>239898168.87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f t="shared" si="271"/>
        <v>239898168.87</v>
      </c>
      <c r="W2130" s="29">
        <v>239898168.87</v>
      </c>
      <c r="X2130" s="29">
        <f t="shared" si="272"/>
        <v>0</v>
      </c>
      <c r="Y2130" s="29">
        <f t="shared" si="273"/>
        <v>0</v>
      </c>
      <c r="Z2130" s="29">
        <f t="shared" si="274"/>
        <v>239898168.87</v>
      </c>
      <c r="AA2130" s="27">
        <v>0</v>
      </c>
      <c r="AB2130" s="29">
        <f t="shared" si="275"/>
        <v>239898168.87</v>
      </c>
      <c r="AC2130" s="28">
        <v>0</v>
      </c>
      <c r="AD2130" s="28">
        <v>0</v>
      </c>
      <c r="AE2130" s="28"/>
      <c r="AF2130" s="27">
        <v>0</v>
      </c>
      <c r="AG2130" s="27">
        <f t="shared" si="278"/>
        <v>0</v>
      </c>
      <c r="AH2130" s="27">
        <v>18441</v>
      </c>
      <c r="AI2130" s="29">
        <f t="shared" si="276"/>
        <v>239916609.87</v>
      </c>
    </row>
    <row r="2131" spans="1:35" ht="30" x14ac:dyDescent="0.25">
      <c r="A2131" s="11" t="s">
        <v>1215</v>
      </c>
      <c r="B2131" s="10" t="s">
        <v>2407</v>
      </c>
      <c r="C2131" s="10" t="s">
        <v>1679</v>
      </c>
      <c r="D2131" s="10"/>
      <c r="E2131" s="10" t="s">
        <v>703</v>
      </c>
      <c r="F2131" s="10" t="s">
        <v>2184</v>
      </c>
      <c r="G2131" s="10">
        <v>239769551.5</v>
      </c>
      <c r="H2131" s="10">
        <v>0</v>
      </c>
      <c r="I2131" s="10">
        <v>0</v>
      </c>
      <c r="J2131" s="10">
        <v>0</v>
      </c>
      <c r="K2131" s="10">
        <f t="shared" si="277"/>
        <v>239769551.5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f t="shared" si="271"/>
        <v>239769551.5</v>
      </c>
      <c r="W2131" s="29">
        <v>239769551.5</v>
      </c>
      <c r="X2131" s="29">
        <f t="shared" si="272"/>
        <v>0</v>
      </c>
      <c r="Y2131" s="29">
        <f t="shared" si="273"/>
        <v>0</v>
      </c>
      <c r="Z2131" s="29">
        <f t="shared" si="274"/>
        <v>239769551.5</v>
      </c>
      <c r="AA2131" s="27">
        <v>0</v>
      </c>
      <c r="AB2131" s="29">
        <f t="shared" si="275"/>
        <v>239769551.5</v>
      </c>
      <c r="AC2131" s="28">
        <v>0</v>
      </c>
      <c r="AD2131" s="28">
        <v>0</v>
      </c>
      <c r="AE2131" s="28"/>
      <c r="AF2131" s="27">
        <v>0</v>
      </c>
      <c r="AG2131" s="27">
        <f t="shared" si="278"/>
        <v>0</v>
      </c>
      <c r="AH2131" s="27">
        <v>18385</v>
      </c>
      <c r="AI2131" s="29">
        <f t="shared" si="276"/>
        <v>239787936.5</v>
      </c>
    </row>
    <row r="2132" spans="1:35" ht="30" x14ac:dyDescent="0.25">
      <c r="A2132" s="11" t="s">
        <v>1215</v>
      </c>
      <c r="B2132" s="10" t="s">
        <v>2407</v>
      </c>
      <c r="C2132" s="10" t="s">
        <v>1679</v>
      </c>
      <c r="D2132" s="10"/>
      <c r="E2132" s="10" t="s">
        <v>704</v>
      </c>
      <c r="F2132" s="10" t="s">
        <v>2185</v>
      </c>
      <c r="G2132" s="10">
        <v>280291009.23000002</v>
      </c>
      <c r="H2132" s="10">
        <v>0</v>
      </c>
      <c r="I2132" s="10">
        <v>0</v>
      </c>
      <c r="J2132" s="10">
        <v>0</v>
      </c>
      <c r="K2132" s="10">
        <f t="shared" si="277"/>
        <v>280291009.23000002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f t="shared" si="271"/>
        <v>280291009.23000002</v>
      </c>
      <c r="W2132" s="29">
        <v>280291009.23000002</v>
      </c>
      <c r="X2132" s="29">
        <f t="shared" si="272"/>
        <v>0</v>
      </c>
      <c r="Y2132" s="29">
        <f t="shared" si="273"/>
        <v>0</v>
      </c>
      <c r="Z2132" s="29">
        <f t="shared" si="274"/>
        <v>280291009.23000002</v>
      </c>
      <c r="AA2132" s="27">
        <v>0</v>
      </c>
      <c r="AB2132" s="29">
        <f t="shared" si="275"/>
        <v>280291009.23000002</v>
      </c>
      <c r="AC2132" s="28">
        <v>0</v>
      </c>
      <c r="AD2132" s="28">
        <v>0</v>
      </c>
      <c r="AE2132" s="28"/>
      <c r="AF2132" s="27">
        <v>0</v>
      </c>
      <c r="AG2132" s="27">
        <f t="shared" si="278"/>
        <v>0</v>
      </c>
      <c r="AH2132" s="27">
        <v>21763</v>
      </c>
      <c r="AI2132" s="29">
        <f t="shared" si="276"/>
        <v>280312772.23000002</v>
      </c>
    </row>
    <row r="2133" spans="1:35" ht="30" x14ac:dyDescent="0.25">
      <c r="A2133" s="11" t="s">
        <v>1215</v>
      </c>
      <c r="B2133" s="10" t="s">
        <v>2407</v>
      </c>
      <c r="C2133" s="10" t="s">
        <v>1679</v>
      </c>
      <c r="D2133" s="10"/>
      <c r="E2133" s="10" t="s">
        <v>705</v>
      </c>
      <c r="F2133" s="10" t="s">
        <v>2186</v>
      </c>
      <c r="G2133" s="10">
        <v>409743066.77999997</v>
      </c>
      <c r="H2133" s="10">
        <v>0</v>
      </c>
      <c r="I2133" s="10">
        <v>0</v>
      </c>
      <c r="J2133" s="10">
        <v>0</v>
      </c>
      <c r="K2133" s="10">
        <f t="shared" si="277"/>
        <v>409743066.77999997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f t="shared" si="271"/>
        <v>409743066.77999997</v>
      </c>
      <c r="W2133" s="29">
        <v>409743066.77999997</v>
      </c>
      <c r="X2133" s="29">
        <f t="shared" si="272"/>
        <v>0</v>
      </c>
      <c r="Y2133" s="29">
        <f t="shared" si="273"/>
        <v>0</v>
      </c>
      <c r="Z2133" s="29">
        <f t="shared" si="274"/>
        <v>409743066.77999997</v>
      </c>
      <c r="AA2133" s="27">
        <v>0</v>
      </c>
      <c r="AB2133" s="29">
        <f t="shared" si="275"/>
        <v>409743066.77999997</v>
      </c>
      <c r="AC2133" s="28">
        <v>0</v>
      </c>
      <c r="AD2133" s="28">
        <v>0</v>
      </c>
      <c r="AE2133" s="28"/>
      <c r="AF2133" s="27">
        <v>0</v>
      </c>
      <c r="AG2133" s="27">
        <f t="shared" si="278"/>
        <v>0</v>
      </c>
      <c r="AH2133" s="27">
        <v>31573</v>
      </c>
      <c r="AI2133" s="29">
        <f t="shared" si="276"/>
        <v>409774639.77999997</v>
      </c>
    </row>
    <row r="2134" spans="1:35" ht="30" x14ac:dyDescent="0.25">
      <c r="A2134" s="11" t="s">
        <v>1215</v>
      </c>
      <c r="B2134" s="10" t="s">
        <v>2407</v>
      </c>
      <c r="C2134" s="10" t="s">
        <v>1679</v>
      </c>
      <c r="D2134" s="10"/>
      <c r="E2134" s="10" t="s">
        <v>706</v>
      </c>
      <c r="F2134" s="10" t="s">
        <v>1354</v>
      </c>
      <c r="G2134" s="10">
        <v>254432078.65000001</v>
      </c>
      <c r="H2134" s="10">
        <v>0</v>
      </c>
      <c r="I2134" s="10">
        <v>0</v>
      </c>
      <c r="J2134" s="10">
        <v>0</v>
      </c>
      <c r="K2134" s="10">
        <f t="shared" si="277"/>
        <v>254432078.65000001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f t="shared" si="271"/>
        <v>254432078.65000001</v>
      </c>
      <c r="W2134" s="29">
        <v>254432078.65000001</v>
      </c>
      <c r="X2134" s="29">
        <f t="shared" si="272"/>
        <v>0</v>
      </c>
      <c r="Y2134" s="29">
        <f t="shared" si="273"/>
        <v>0</v>
      </c>
      <c r="Z2134" s="29">
        <f t="shared" si="274"/>
        <v>254432078.65000001</v>
      </c>
      <c r="AA2134" s="27">
        <v>0</v>
      </c>
      <c r="AB2134" s="29">
        <f t="shared" si="275"/>
        <v>254432078.65000001</v>
      </c>
      <c r="AC2134" s="28">
        <v>0</v>
      </c>
      <c r="AD2134" s="28">
        <v>0</v>
      </c>
      <c r="AE2134" s="28"/>
      <c r="AF2134" s="27">
        <v>0</v>
      </c>
      <c r="AG2134" s="27">
        <f t="shared" si="278"/>
        <v>0</v>
      </c>
      <c r="AH2134" s="27">
        <v>19611</v>
      </c>
      <c r="AI2134" s="29">
        <f t="shared" si="276"/>
        <v>254451689.65000001</v>
      </c>
    </row>
    <row r="2135" spans="1:35" ht="30" x14ac:dyDescent="0.25">
      <c r="A2135" s="11" t="s">
        <v>1215</v>
      </c>
      <c r="B2135" s="10" t="s">
        <v>2407</v>
      </c>
      <c r="C2135" s="10" t="s">
        <v>1679</v>
      </c>
      <c r="D2135" s="10"/>
      <c r="E2135" s="10" t="s">
        <v>707</v>
      </c>
      <c r="F2135" s="10" t="s">
        <v>2187</v>
      </c>
      <c r="G2135" s="10">
        <v>253996701.81</v>
      </c>
      <c r="H2135" s="10">
        <v>0</v>
      </c>
      <c r="I2135" s="10">
        <v>0</v>
      </c>
      <c r="J2135" s="10">
        <v>0</v>
      </c>
      <c r="K2135" s="10">
        <f t="shared" si="277"/>
        <v>253996701.81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f t="shared" si="271"/>
        <v>253996701.81</v>
      </c>
      <c r="W2135" s="29">
        <v>253996701.81</v>
      </c>
      <c r="X2135" s="29">
        <f t="shared" si="272"/>
        <v>0</v>
      </c>
      <c r="Y2135" s="29">
        <f t="shared" si="273"/>
        <v>0</v>
      </c>
      <c r="Z2135" s="29">
        <f t="shared" si="274"/>
        <v>253996701.81</v>
      </c>
      <c r="AA2135" s="27">
        <v>0</v>
      </c>
      <c r="AB2135" s="29">
        <f t="shared" si="275"/>
        <v>253996701.81</v>
      </c>
      <c r="AC2135" s="28">
        <v>0</v>
      </c>
      <c r="AD2135" s="28">
        <v>0</v>
      </c>
      <c r="AE2135" s="28"/>
      <c r="AF2135" s="27">
        <v>0</v>
      </c>
      <c r="AG2135" s="27">
        <f t="shared" si="278"/>
        <v>0</v>
      </c>
      <c r="AH2135" s="27">
        <v>19586</v>
      </c>
      <c r="AI2135" s="29">
        <f t="shared" si="276"/>
        <v>254016287.81</v>
      </c>
    </row>
    <row r="2136" spans="1:35" ht="30" x14ac:dyDescent="0.25">
      <c r="A2136" s="11" t="s">
        <v>1215</v>
      </c>
      <c r="B2136" s="10" t="s">
        <v>2407</v>
      </c>
      <c r="C2136" s="10" t="s">
        <v>1679</v>
      </c>
      <c r="D2136" s="10"/>
      <c r="E2136" s="10" t="s">
        <v>708</v>
      </c>
      <c r="F2136" s="10" t="s">
        <v>2188</v>
      </c>
      <c r="G2136" s="10">
        <v>510257026.44999999</v>
      </c>
      <c r="H2136" s="10">
        <v>0</v>
      </c>
      <c r="I2136" s="10">
        <v>0</v>
      </c>
      <c r="J2136" s="10">
        <v>0</v>
      </c>
      <c r="K2136" s="10">
        <f t="shared" si="277"/>
        <v>510257026.44999999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f t="shared" si="271"/>
        <v>510257026.44999999</v>
      </c>
      <c r="W2136" s="29">
        <v>510257026.44999999</v>
      </c>
      <c r="X2136" s="29">
        <f t="shared" si="272"/>
        <v>0</v>
      </c>
      <c r="Y2136" s="29">
        <f t="shared" si="273"/>
        <v>0</v>
      </c>
      <c r="Z2136" s="29">
        <f t="shared" si="274"/>
        <v>510257026.44999999</v>
      </c>
      <c r="AA2136" s="27">
        <v>0</v>
      </c>
      <c r="AB2136" s="29">
        <f t="shared" si="275"/>
        <v>510257026.44999999</v>
      </c>
      <c r="AC2136" s="28">
        <v>0</v>
      </c>
      <c r="AD2136" s="28">
        <v>0</v>
      </c>
      <c r="AE2136" s="28"/>
      <c r="AF2136" s="27">
        <v>0</v>
      </c>
      <c r="AG2136" s="27">
        <f t="shared" si="278"/>
        <v>0</v>
      </c>
      <c r="AH2136" s="27">
        <v>39255</v>
      </c>
      <c r="AI2136" s="29">
        <f t="shared" si="276"/>
        <v>510296281.44999999</v>
      </c>
    </row>
    <row r="2137" spans="1:35" ht="30" x14ac:dyDescent="0.25">
      <c r="A2137" s="11" t="s">
        <v>1215</v>
      </c>
      <c r="B2137" s="10" t="s">
        <v>2407</v>
      </c>
      <c r="C2137" s="10" t="s">
        <v>1679</v>
      </c>
      <c r="D2137" s="10"/>
      <c r="E2137" s="10" t="s">
        <v>709</v>
      </c>
      <c r="F2137" s="10" t="s">
        <v>2189</v>
      </c>
      <c r="G2137" s="10">
        <v>250824119.59</v>
      </c>
      <c r="H2137" s="10">
        <v>0</v>
      </c>
      <c r="I2137" s="10">
        <v>0</v>
      </c>
      <c r="J2137" s="10">
        <v>0</v>
      </c>
      <c r="K2137" s="10">
        <f t="shared" si="277"/>
        <v>250824119.59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f t="shared" si="271"/>
        <v>250824119.59</v>
      </c>
      <c r="W2137" s="29">
        <v>250824119.59</v>
      </c>
      <c r="X2137" s="29">
        <f t="shared" si="272"/>
        <v>0</v>
      </c>
      <c r="Y2137" s="29">
        <f t="shared" si="273"/>
        <v>0</v>
      </c>
      <c r="Z2137" s="29">
        <f t="shared" si="274"/>
        <v>250824119.59</v>
      </c>
      <c r="AA2137" s="27">
        <v>0</v>
      </c>
      <c r="AB2137" s="29">
        <f t="shared" si="275"/>
        <v>250824119.59</v>
      </c>
      <c r="AC2137" s="28">
        <v>0</v>
      </c>
      <c r="AD2137" s="28">
        <v>0</v>
      </c>
      <c r="AE2137" s="28"/>
      <c r="AF2137" s="27">
        <v>0</v>
      </c>
      <c r="AG2137" s="27">
        <f t="shared" si="278"/>
        <v>0</v>
      </c>
      <c r="AH2137" s="27">
        <v>19305</v>
      </c>
      <c r="AI2137" s="29">
        <f t="shared" si="276"/>
        <v>250843424.59</v>
      </c>
    </row>
    <row r="2138" spans="1:35" ht="30" x14ac:dyDescent="0.25">
      <c r="A2138" s="11" t="s">
        <v>1215</v>
      </c>
      <c r="B2138" s="10" t="s">
        <v>2407</v>
      </c>
      <c r="C2138" s="10" t="s">
        <v>1679</v>
      </c>
      <c r="D2138" s="10"/>
      <c r="E2138" s="10" t="s">
        <v>710</v>
      </c>
      <c r="F2138" s="10" t="s">
        <v>2190</v>
      </c>
      <c r="G2138" s="10">
        <v>297720454.23000002</v>
      </c>
      <c r="H2138" s="10">
        <v>0</v>
      </c>
      <c r="I2138" s="10">
        <v>0</v>
      </c>
      <c r="J2138" s="10">
        <v>0</v>
      </c>
      <c r="K2138" s="10">
        <f t="shared" si="277"/>
        <v>297720454.23000002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f t="shared" si="271"/>
        <v>297720454.23000002</v>
      </c>
      <c r="W2138" s="29">
        <v>297720454.23000002</v>
      </c>
      <c r="X2138" s="29">
        <f t="shared" si="272"/>
        <v>0</v>
      </c>
      <c r="Y2138" s="29">
        <f t="shared" si="273"/>
        <v>0</v>
      </c>
      <c r="Z2138" s="29">
        <f t="shared" si="274"/>
        <v>297720454.23000002</v>
      </c>
      <c r="AA2138" s="27">
        <v>0</v>
      </c>
      <c r="AB2138" s="29">
        <f t="shared" si="275"/>
        <v>297720454.23000002</v>
      </c>
      <c r="AC2138" s="28">
        <v>0</v>
      </c>
      <c r="AD2138" s="28">
        <v>0</v>
      </c>
      <c r="AE2138" s="28"/>
      <c r="AF2138" s="27">
        <v>0</v>
      </c>
      <c r="AG2138" s="27">
        <f t="shared" si="278"/>
        <v>0</v>
      </c>
      <c r="AH2138" s="27">
        <v>22928</v>
      </c>
      <c r="AI2138" s="29">
        <f t="shared" si="276"/>
        <v>297743382.23000002</v>
      </c>
    </row>
    <row r="2139" spans="1:35" ht="30" x14ac:dyDescent="0.25">
      <c r="A2139" s="11" t="s">
        <v>1215</v>
      </c>
      <c r="B2139" s="10" t="s">
        <v>2407</v>
      </c>
      <c r="C2139" s="10" t="s">
        <v>1679</v>
      </c>
      <c r="D2139" s="10"/>
      <c r="E2139" s="10" t="s">
        <v>711</v>
      </c>
      <c r="F2139" s="10" t="s">
        <v>2191</v>
      </c>
      <c r="G2139" s="10">
        <v>321292227.49000001</v>
      </c>
      <c r="H2139" s="10">
        <v>0</v>
      </c>
      <c r="I2139" s="10">
        <v>0</v>
      </c>
      <c r="J2139" s="10">
        <v>0</v>
      </c>
      <c r="K2139" s="10">
        <f t="shared" si="277"/>
        <v>321292227.49000001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f t="shared" si="271"/>
        <v>321292227.49000001</v>
      </c>
      <c r="W2139" s="29">
        <v>321292227.49000001</v>
      </c>
      <c r="X2139" s="29">
        <f t="shared" si="272"/>
        <v>0</v>
      </c>
      <c r="Y2139" s="29">
        <f t="shared" si="273"/>
        <v>0</v>
      </c>
      <c r="Z2139" s="29">
        <f t="shared" si="274"/>
        <v>321292227.49000001</v>
      </c>
      <c r="AA2139" s="27">
        <v>0</v>
      </c>
      <c r="AB2139" s="29">
        <f t="shared" si="275"/>
        <v>321292227.49000001</v>
      </c>
      <c r="AC2139" s="28">
        <v>0</v>
      </c>
      <c r="AD2139" s="28">
        <v>0</v>
      </c>
      <c r="AE2139" s="28"/>
      <c r="AF2139" s="27">
        <v>0</v>
      </c>
      <c r="AG2139" s="27">
        <f t="shared" si="278"/>
        <v>0</v>
      </c>
      <c r="AH2139" s="27">
        <v>24915</v>
      </c>
      <c r="AI2139" s="29">
        <f t="shared" si="276"/>
        <v>321317142.49000001</v>
      </c>
    </row>
    <row r="2140" spans="1:35" ht="30" x14ac:dyDescent="0.25">
      <c r="A2140" s="11" t="s">
        <v>1215</v>
      </c>
      <c r="B2140" s="10" t="s">
        <v>2407</v>
      </c>
      <c r="C2140" s="10" t="s">
        <v>1679</v>
      </c>
      <c r="D2140" s="10"/>
      <c r="E2140" s="10" t="s">
        <v>712</v>
      </c>
      <c r="F2140" s="10" t="s">
        <v>2192</v>
      </c>
      <c r="G2140" s="10">
        <v>492100327.17000002</v>
      </c>
      <c r="H2140" s="10">
        <v>0</v>
      </c>
      <c r="I2140" s="10">
        <v>0</v>
      </c>
      <c r="J2140" s="10">
        <v>0</v>
      </c>
      <c r="K2140" s="10">
        <f t="shared" si="277"/>
        <v>492100327.17000002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f t="shared" si="271"/>
        <v>492100327.17000002</v>
      </c>
      <c r="W2140" s="29">
        <v>492100327.17000002</v>
      </c>
      <c r="X2140" s="29">
        <f t="shared" si="272"/>
        <v>0</v>
      </c>
      <c r="Y2140" s="29">
        <f t="shared" si="273"/>
        <v>0</v>
      </c>
      <c r="Z2140" s="29">
        <f t="shared" si="274"/>
        <v>492100327.17000002</v>
      </c>
      <c r="AA2140" s="27">
        <v>0</v>
      </c>
      <c r="AB2140" s="29">
        <f t="shared" si="275"/>
        <v>492100327.17000002</v>
      </c>
      <c r="AC2140" s="28">
        <v>0</v>
      </c>
      <c r="AD2140" s="28">
        <v>0</v>
      </c>
      <c r="AE2140" s="28"/>
      <c r="AF2140" s="27">
        <v>0</v>
      </c>
      <c r="AG2140" s="27">
        <f t="shared" si="278"/>
        <v>0</v>
      </c>
      <c r="AH2140" s="27">
        <v>37917</v>
      </c>
      <c r="AI2140" s="29">
        <f t="shared" si="276"/>
        <v>492138244.17000002</v>
      </c>
    </row>
    <row r="2141" spans="1:35" ht="30" x14ac:dyDescent="0.25">
      <c r="A2141" s="11" t="s">
        <v>1215</v>
      </c>
      <c r="B2141" s="10" t="s">
        <v>2407</v>
      </c>
      <c r="C2141" s="10" t="s">
        <v>1679</v>
      </c>
      <c r="D2141" s="10"/>
      <c r="E2141" s="10" t="s">
        <v>713</v>
      </c>
      <c r="F2141" s="10" t="s">
        <v>2193</v>
      </c>
      <c r="G2141" s="10">
        <v>372170026.25999999</v>
      </c>
      <c r="H2141" s="10">
        <v>0</v>
      </c>
      <c r="I2141" s="10">
        <v>0</v>
      </c>
      <c r="J2141" s="10">
        <v>0</v>
      </c>
      <c r="K2141" s="10">
        <f t="shared" si="277"/>
        <v>372170026.25999999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f t="shared" si="271"/>
        <v>372170026.25999999</v>
      </c>
      <c r="W2141" s="29">
        <v>372170026.25999999</v>
      </c>
      <c r="X2141" s="29">
        <f t="shared" si="272"/>
        <v>0</v>
      </c>
      <c r="Y2141" s="29">
        <f t="shared" si="273"/>
        <v>0</v>
      </c>
      <c r="Z2141" s="29">
        <f t="shared" si="274"/>
        <v>372170026.25999999</v>
      </c>
      <c r="AA2141" s="27">
        <v>0</v>
      </c>
      <c r="AB2141" s="29">
        <f t="shared" si="275"/>
        <v>372170026.25999999</v>
      </c>
      <c r="AC2141" s="28">
        <v>0</v>
      </c>
      <c r="AD2141" s="28">
        <v>0</v>
      </c>
      <c r="AE2141" s="28"/>
      <c r="AF2141" s="27">
        <v>0</v>
      </c>
      <c r="AG2141" s="27">
        <f t="shared" si="278"/>
        <v>0</v>
      </c>
      <c r="AH2141" s="27">
        <v>28687</v>
      </c>
      <c r="AI2141" s="29">
        <f t="shared" si="276"/>
        <v>372198713.25999999</v>
      </c>
    </row>
    <row r="2142" spans="1:35" ht="30" x14ac:dyDescent="0.25">
      <c r="A2142" s="11" t="s">
        <v>1215</v>
      </c>
      <c r="B2142" s="10" t="s">
        <v>2407</v>
      </c>
      <c r="C2142" s="10" t="s">
        <v>1679</v>
      </c>
      <c r="D2142" s="10"/>
      <c r="E2142" s="10" t="s">
        <v>714</v>
      </c>
      <c r="F2142" s="10" t="s">
        <v>2194</v>
      </c>
      <c r="G2142" s="10">
        <v>224337101.71000001</v>
      </c>
      <c r="H2142" s="10">
        <v>0</v>
      </c>
      <c r="I2142" s="10">
        <v>0</v>
      </c>
      <c r="J2142" s="10">
        <v>0</v>
      </c>
      <c r="K2142" s="10">
        <f t="shared" si="277"/>
        <v>224337101.71000001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f t="shared" si="271"/>
        <v>224337101.71000001</v>
      </c>
      <c r="W2142" s="29">
        <v>224337101.71000001</v>
      </c>
      <c r="X2142" s="29">
        <f t="shared" si="272"/>
        <v>0</v>
      </c>
      <c r="Y2142" s="29">
        <f t="shared" si="273"/>
        <v>0</v>
      </c>
      <c r="Z2142" s="29">
        <f t="shared" si="274"/>
        <v>224337101.71000001</v>
      </c>
      <c r="AA2142" s="27">
        <v>0</v>
      </c>
      <c r="AB2142" s="29">
        <f t="shared" si="275"/>
        <v>224337101.71000001</v>
      </c>
      <c r="AC2142" s="28">
        <v>0</v>
      </c>
      <c r="AD2142" s="28">
        <v>0</v>
      </c>
      <c r="AE2142" s="28"/>
      <c r="AF2142" s="27">
        <v>0</v>
      </c>
      <c r="AG2142" s="27">
        <f t="shared" si="278"/>
        <v>0</v>
      </c>
      <c r="AH2142" s="27">
        <v>17223</v>
      </c>
      <c r="AI2142" s="29">
        <f t="shared" si="276"/>
        <v>224354324.71000001</v>
      </c>
    </row>
    <row r="2143" spans="1:35" ht="30" x14ac:dyDescent="0.25">
      <c r="A2143" s="11" t="s">
        <v>1215</v>
      </c>
      <c r="B2143" s="10" t="s">
        <v>2407</v>
      </c>
      <c r="C2143" s="10" t="s">
        <v>1679</v>
      </c>
      <c r="D2143" s="10"/>
      <c r="E2143" s="10" t="s">
        <v>715</v>
      </c>
      <c r="F2143" s="10" t="s">
        <v>2195</v>
      </c>
      <c r="G2143" s="10">
        <v>590203758.60000002</v>
      </c>
      <c r="H2143" s="10">
        <v>0</v>
      </c>
      <c r="I2143" s="10">
        <v>0</v>
      </c>
      <c r="J2143" s="10">
        <v>0</v>
      </c>
      <c r="K2143" s="10">
        <f t="shared" si="277"/>
        <v>590203758.60000002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f t="shared" si="271"/>
        <v>590203758.60000002</v>
      </c>
      <c r="W2143" s="29">
        <v>590203758.60000002</v>
      </c>
      <c r="X2143" s="29">
        <f t="shared" si="272"/>
        <v>0</v>
      </c>
      <c r="Y2143" s="29">
        <f t="shared" si="273"/>
        <v>0</v>
      </c>
      <c r="Z2143" s="29">
        <f t="shared" si="274"/>
        <v>590203758.60000002</v>
      </c>
      <c r="AA2143" s="27">
        <v>0</v>
      </c>
      <c r="AB2143" s="29">
        <f t="shared" si="275"/>
        <v>590203758.60000002</v>
      </c>
      <c r="AC2143" s="28">
        <v>0</v>
      </c>
      <c r="AD2143" s="28">
        <v>0</v>
      </c>
      <c r="AE2143" s="28"/>
      <c r="AF2143" s="27">
        <v>0</v>
      </c>
      <c r="AG2143" s="27">
        <f t="shared" si="278"/>
        <v>0</v>
      </c>
      <c r="AH2143" s="27">
        <v>34119</v>
      </c>
      <c r="AI2143" s="29">
        <f t="shared" si="276"/>
        <v>590237877.60000002</v>
      </c>
    </row>
    <row r="2144" spans="1:35" ht="30" x14ac:dyDescent="0.25">
      <c r="A2144" s="11" t="s">
        <v>1215</v>
      </c>
      <c r="B2144" s="10" t="s">
        <v>2407</v>
      </c>
      <c r="C2144" s="10" t="s">
        <v>1679</v>
      </c>
      <c r="D2144" s="10"/>
      <c r="E2144" s="10" t="s">
        <v>716</v>
      </c>
      <c r="F2144" s="10" t="s">
        <v>2196</v>
      </c>
      <c r="G2144" s="10">
        <v>510707356.69999999</v>
      </c>
      <c r="H2144" s="10">
        <v>0</v>
      </c>
      <c r="I2144" s="10">
        <v>0</v>
      </c>
      <c r="J2144" s="10">
        <v>0</v>
      </c>
      <c r="K2144" s="10">
        <f t="shared" si="277"/>
        <v>510707356.69999999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f t="shared" si="271"/>
        <v>510707356.69999999</v>
      </c>
      <c r="W2144" s="29">
        <v>510707356.69999999</v>
      </c>
      <c r="X2144" s="29">
        <f t="shared" si="272"/>
        <v>0</v>
      </c>
      <c r="Y2144" s="29">
        <f t="shared" si="273"/>
        <v>0</v>
      </c>
      <c r="Z2144" s="29">
        <f t="shared" si="274"/>
        <v>510707356.69999999</v>
      </c>
      <c r="AA2144" s="27">
        <v>0</v>
      </c>
      <c r="AB2144" s="29">
        <f t="shared" si="275"/>
        <v>510707356.69999999</v>
      </c>
      <c r="AC2144" s="28">
        <v>0</v>
      </c>
      <c r="AD2144" s="28">
        <v>0</v>
      </c>
      <c r="AE2144" s="28"/>
      <c r="AF2144" s="27">
        <v>0</v>
      </c>
      <c r="AG2144" s="27">
        <f t="shared" si="278"/>
        <v>0</v>
      </c>
      <c r="AH2144" s="27">
        <v>38846</v>
      </c>
      <c r="AI2144" s="29">
        <f t="shared" si="276"/>
        <v>510746202.69999999</v>
      </c>
    </row>
    <row r="2145" spans="1:35" ht="30" x14ac:dyDescent="0.25">
      <c r="A2145" s="11" t="s">
        <v>1215</v>
      </c>
      <c r="B2145" s="10" t="s">
        <v>2407</v>
      </c>
      <c r="C2145" s="10" t="s">
        <v>1679</v>
      </c>
      <c r="D2145" s="10"/>
      <c r="E2145" s="10" t="s">
        <v>717</v>
      </c>
      <c r="F2145" s="10" t="s">
        <v>1384</v>
      </c>
      <c r="G2145" s="10">
        <v>279210646.05000001</v>
      </c>
      <c r="H2145" s="10">
        <v>0</v>
      </c>
      <c r="I2145" s="10">
        <v>0</v>
      </c>
      <c r="J2145" s="10">
        <v>0</v>
      </c>
      <c r="K2145" s="10">
        <f t="shared" si="277"/>
        <v>279210646.05000001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f t="shared" si="271"/>
        <v>279210646.05000001</v>
      </c>
      <c r="W2145" s="29">
        <v>279210646.05000001</v>
      </c>
      <c r="X2145" s="29">
        <f t="shared" si="272"/>
        <v>0</v>
      </c>
      <c r="Y2145" s="29">
        <f t="shared" si="273"/>
        <v>0</v>
      </c>
      <c r="Z2145" s="29">
        <f t="shared" si="274"/>
        <v>279210646.05000001</v>
      </c>
      <c r="AA2145" s="27">
        <v>0</v>
      </c>
      <c r="AB2145" s="29">
        <f t="shared" si="275"/>
        <v>279210646.05000001</v>
      </c>
      <c r="AC2145" s="28">
        <v>0</v>
      </c>
      <c r="AD2145" s="28">
        <v>0</v>
      </c>
      <c r="AE2145" s="28"/>
      <c r="AF2145" s="27">
        <v>0</v>
      </c>
      <c r="AG2145" s="27">
        <f t="shared" si="278"/>
        <v>0</v>
      </c>
      <c r="AH2145" s="27">
        <v>21520</v>
      </c>
      <c r="AI2145" s="29">
        <f t="shared" si="276"/>
        <v>279232166.05000001</v>
      </c>
    </row>
    <row r="2146" spans="1:35" ht="30" x14ac:dyDescent="0.25">
      <c r="A2146" s="11" t="s">
        <v>1215</v>
      </c>
      <c r="B2146" s="10" t="s">
        <v>2407</v>
      </c>
      <c r="C2146" s="10" t="s">
        <v>1679</v>
      </c>
      <c r="D2146" s="10"/>
      <c r="E2146" s="10" t="s">
        <v>718</v>
      </c>
      <c r="F2146" s="10" t="s">
        <v>2197</v>
      </c>
      <c r="G2146" s="10">
        <v>346426759.35000002</v>
      </c>
      <c r="H2146" s="10">
        <v>0</v>
      </c>
      <c r="I2146" s="10">
        <v>0</v>
      </c>
      <c r="J2146" s="10">
        <v>0</v>
      </c>
      <c r="K2146" s="10">
        <f t="shared" si="277"/>
        <v>346426759.35000002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f t="shared" si="271"/>
        <v>346426759.35000002</v>
      </c>
      <c r="W2146" s="29">
        <v>346426759.35000002</v>
      </c>
      <c r="X2146" s="29">
        <f t="shared" si="272"/>
        <v>0</v>
      </c>
      <c r="Y2146" s="29">
        <f t="shared" si="273"/>
        <v>0</v>
      </c>
      <c r="Z2146" s="29">
        <f t="shared" si="274"/>
        <v>346426759.35000002</v>
      </c>
      <c r="AA2146" s="27">
        <v>346426759</v>
      </c>
      <c r="AB2146" s="29">
        <f t="shared" si="275"/>
        <v>0.35000002384185791</v>
      </c>
      <c r="AC2146" s="28">
        <v>0</v>
      </c>
      <c r="AD2146" s="28">
        <v>0</v>
      </c>
      <c r="AE2146" s="28"/>
      <c r="AF2146" s="27">
        <v>0</v>
      </c>
      <c r="AG2146" s="27">
        <f t="shared" si="278"/>
        <v>0</v>
      </c>
      <c r="AH2146" s="27">
        <v>26688</v>
      </c>
      <c r="AI2146" s="29">
        <f t="shared" si="276"/>
        <v>26688.350000023842</v>
      </c>
    </row>
    <row r="2147" spans="1:35" ht="30" x14ac:dyDescent="0.25">
      <c r="A2147" s="11" t="s">
        <v>1215</v>
      </c>
      <c r="B2147" s="10" t="s">
        <v>2407</v>
      </c>
      <c r="C2147" s="10" t="s">
        <v>1679</v>
      </c>
      <c r="D2147" s="10"/>
      <c r="E2147" s="10" t="s">
        <v>719</v>
      </c>
      <c r="F2147" s="10" t="s">
        <v>1679</v>
      </c>
      <c r="G2147" s="10">
        <v>449452354.26999998</v>
      </c>
      <c r="H2147" s="10">
        <v>0</v>
      </c>
      <c r="I2147" s="10">
        <v>0</v>
      </c>
      <c r="J2147" s="10">
        <v>0</v>
      </c>
      <c r="K2147" s="10">
        <f t="shared" si="277"/>
        <v>449452354.26999998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f t="shared" si="271"/>
        <v>449452354.26999998</v>
      </c>
      <c r="W2147" s="29">
        <v>449452354.26999998</v>
      </c>
      <c r="X2147" s="29">
        <f t="shared" si="272"/>
        <v>0</v>
      </c>
      <c r="Y2147" s="29">
        <f t="shared" si="273"/>
        <v>0</v>
      </c>
      <c r="Z2147" s="29">
        <f t="shared" si="274"/>
        <v>449452354.26999998</v>
      </c>
      <c r="AA2147" s="27">
        <v>255976032</v>
      </c>
      <c r="AB2147" s="29">
        <f t="shared" si="275"/>
        <v>193476322.26999998</v>
      </c>
      <c r="AC2147" s="28">
        <v>0</v>
      </c>
      <c r="AD2147" s="28">
        <v>0</v>
      </c>
      <c r="AE2147" s="28"/>
      <c r="AF2147" s="27">
        <v>0</v>
      </c>
      <c r="AG2147" s="27">
        <f t="shared" si="278"/>
        <v>0</v>
      </c>
      <c r="AH2147" s="27">
        <v>34547</v>
      </c>
      <c r="AI2147" s="29">
        <f t="shared" si="276"/>
        <v>193510869.26999998</v>
      </c>
    </row>
    <row r="2148" spans="1:35" ht="30" x14ac:dyDescent="0.25">
      <c r="A2148" s="11" t="s">
        <v>1215</v>
      </c>
      <c r="B2148" s="10" t="s">
        <v>2407</v>
      </c>
      <c r="C2148" s="10" t="s">
        <v>1679</v>
      </c>
      <c r="D2148" s="10"/>
      <c r="E2148" s="10" t="s">
        <v>720</v>
      </c>
      <c r="F2148" s="10" t="s">
        <v>2198</v>
      </c>
      <c r="G2148" s="10">
        <v>351918650.89999998</v>
      </c>
      <c r="H2148" s="10">
        <v>0</v>
      </c>
      <c r="I2148" s="10">
        <v>0</v>
      </c>
      <c r="J2148" s="10">
        <v>0</v>
      </c>
      <c r="K2148" s="10">
        <f t="shared" si="277"/>
        <v>351918650.89999998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f t="shared" si="271"/>
        <v>351918650.89999998</v>
      </c>
      <c r="W2148" s="29">
        <v>351918650.89999998</v>
      </c>
      <c r="X2148" s="29">
        <f t="shared" si="272"/>
        <v>0</v>
      </c>
      <c r="Y2148" s="29">
        <f t="shared" si="273"/>
        <v>0</v>
      </c>
      <c r="Z2148" s="29">
        <f t="shared" si="274"/>
        <v>351918650.89999998</v>
      </c>
      <c r="AA2148" s="27">
        <v>0</v>
      </c>
      <c r="AB2148" s="29">
        <f t="shared" si="275"/>
        <v>351918650.89999998</v>
      </c>
      <c r="AC2148" s="28">
        <v>0</v>
      </c>
      <c r="AD2148" s="28">
        <v>0</v>
      </c>
      <c r="AE2148" s="28"/>
      <c r="AF2148" s="27">
        <v>0</v>
      </c>
      <c r="AG2148" s="27">
        <f t="shared" si="278"/>
        <v>0</v>
      </c>
      <c r="AH2148" s="27">
        <v>23495</v>
      </c>
      <c r="AI2148" s="29">
        <f t="shared" si="276"/>
        <v>351942145.89999998</v>
      </c>
    </row>
    <row r="2149" spans="1:35" ht="30" x14ac:dyDescent="0.25">
      <c r="A2149" s="11" t="s">
        <v>1215</v>
      </c>
      <c r="B2149" s="10" t="s">
        <v>2407</v>
      </c>
      <c r="C2149" s="10" t="s">
        <v>1679</v>
      </c>
      <c r="D2149" s="10"/>
      <c r="E2149" s="10" t="s">
        <v>721</v>
      </c>
      <c r="F2149" s="10" t="s">
        <v>2199</v>
      </c>
      <c r="G2149" s="10">
        <v>301029718.24000001</v>
      </c>
      <c r="H2149" s="10">
        <v>0</v>
      </c>
      <c r="I2149" s="10">
        <v>0</v>
      </c>
      <c r="J2149" s="10">
        <v>0</v>
      </c>
      <c r="K2149" s="10">
        <f t="shared" si="277"/>
        <v>301029718.24000001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f t="shared" si="271"/>
        <v>301029718.24000001</v>
      </c>
      <c r="W2149" s="29">
        <v>301029718.24000001</v>
      </c>
      <c r="X2149" s="29">
        <f t="shared" si="272"/>
        <v>0</v>
      </c>
      <c r="Y2149" s="29">
        <f t="shared" si="273"/>
        <v>0</v>
      </c>
      <c r="Z2149" s="29">
        <f t="shared" si="274"/>
        <v>301029718.24000001</v>
      </c>
      <c r="AA2149" s="27">
        <v>0</v>
      </c>
      <c r="AB2149" s="29">
        <f t="shared" si="275"/>
        <v>301029718.24000001</v>
      </c>
      <c r="AC2149" s="28">
        <v>0</v>
      </c>
      <c r="AD2149" s="28">
        <v>0</v>
      </c>
      <c r="AE2149" s="28"/>
      <c r="AF2149" s="27">
        <v>0</v>
      </c>
      <c r="AG2149" s="27">
        <f t="shared" si="278"/>
        <v>0</v>
      </c>
      <c r="AH2149" s="27">
        <v>23107</v>
      </c>
      <c r="AI2149" s="29">
        <f t="shared" si="276"/>
        <v>301052825.24000001</v>
      </c>
    </row>
    <row r="2150" spans="1:35" ht="30" x14ac:dyDescent="0.25">
      <c r="A2150" s="11" t="s">
        <v>1215</v>
      </c>
      <c r="B2150" s="10" t="s">
        <v>2409</v>
      </c>
      <c r="C2150" s="10" t="s">
        <v>2200</v>
      </c>
      <c r="D2150" s="10"/>
      <c r="E2150" s="10" t="s">
        <v>723</v>
      </c>
      <c r="F2150" s="10" t="s">
        <v>2200</v>
      </c>
      <c r="G2150" s="10">
        <v>0</v>
      </c>
      <c r="H2150" s="10">
        <v>0</v>
      </c>
      <c r="I2150" s="10">
        <v>0</v>
      </c>
      <c r="J2150" s="10">
        <v>0</v>
      </c>
      <c r="K2150" s="10">
        <f t="shared" si="277"/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f t="shared" si="271"/>
        <v>0</v>
      </c>
      <c r="W2150" s="29">
        <v>0</v>
      </c>
      <c r="X2150" s="29">
        <f t="shared" si="272"/>
        <v>0</v>
      </c>
      <c r="Y2150" s="29">
        <f t="shared" si="273"/>
        <v>0</v>
      </c>
      <c r="Z2150" s="29">
        <f t="shared" si="274"/>
        <v>0</v>
      </c>
      <c r="AA2150" s="27">
        <v>0</v>
      </c>
      <c r="AB2150" s="29">
        <f t="shared" si="275"/>
        <v>0</v>
      </c>
      <c r="AC2150" s="28">
        <v>0</v>
      </c>
      <c r="AD2150" s="28">
        <v>0</v>
      </c>
      <c r="AE2150" s="28"/>
      <c r="AF2150" s="27">
        <v>0</v>
      </c>
      <c r="AG2150" s="27">
        <f t="shared" si="278"/>
        <v>0</v>
      </c>
      <c r="AH2150" s="27">
        <v>0</v>
      </c>
      <c r="AI2150" s="29">
        <f t="shared" si="276"/>
        <v>0</v>
      </c>
    </row>
    <row r="2151" spans="1:35" ht="30" x14ac:dyDescent="0.25">
      <c r="A2151" s="11" t="s">
        <v>1215</v>
      </c>
      <c r="B2151" s="10" t="s">
        <v>2409</v>
      </c>
      <c r="C2151" s="10" t="s">
        <v>2200</v>
      </c>
      <c r="D2151" s="10"/>
      <c r="E2151" s="10" t="s">
        <v>724</v>
      </c>
      <c r="F2151" s="10" t="s">
        <v>2201</v>
      </c>
      <c r="G2151" s="10">
        <v>0</v>
      </c>
      <c r="H2151" s="10">
        <v>0</v>
      </c>
      <c r="I2151" s="10">
        <v>0</v>
      </c>
      <c r="J2151" s="10">
        <v>0</v>
      </c>
      <c r="K2151" s="10">
        <f t="shared" si="277"/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f t="shared" si="271"/>
        <v>0</v>
      </c>
      <c r="W2151" s="29">
        <v>0</v>
      </c>
      <c r="X2151" s="29">
        <f t="shared" si="272"/>
        <v>0</v>
      </c>
      <c r="Y2151" s="29">
        <f t="shared" si="273"/>
        <v>0</v>
      </c>
      <c r="Z2151" s="29">
        <f t="shared" si="274"/>
        <v>0</v>
      </c>
      <c r="AA2151" s="27">
        <v>0</v>
      </c>
      <c r="AB2151" s="29">
        <f t="shared" si="275"/>
        <v>0</v>
      </c>
      <c r="AC2151" s="28">
        <v>0</v>
      </c>
      <c r="AD2151" s="28">
        <v>0</v>
      </c>
      <c r="AE2151" s="28"/>
      <c r="AF2151" s="27">
        <v>0</v>
      </c>
      <c r="AG2151" s="27">
        <f t="shared" si="278"/>
        <v>0</v>
      </c>
      <c r="AH2151" s="27">
        <v>0</v>
      </c>
      <c r="AI2151" s="29">
        <f t="shared" si="276"/>
        <v>0</v>
      </c>
    </row>
    <row r="2152" spans="1:35" ht="30" x14ac:dyDescent="0.25">
      <c r="A2152" s="11" t="s">
        <v>1215</v>
      </c>
      <c r="B2152" s="10" t="s">
        <v>2409</v>
      </c>
      <c r="C2152" s="10" t="s">
        <v>2200</v>
      </c>
      <c r="D2152" s="10"/>
      <c r="E2152" s="10" t="s">
        <v>1156</v>
      </c>
      <c r="F2152" s="10" t="s">
        <v>2202</v>
      </c>
      <c r="G2152" s="10">
        <v>89541847</v>
      </c>
      <c r="H2152" s="10">
        <v>0</v>
      </c>
      <c r="I2152" s="10">
        <v>0</v>
      </c>
      <c r="J2152" s="10">
        <v>0</v>
      </c>
      <c r="K2152" s="10">
        <f t="shared" si="277"/>
        <v>89541847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f t="shared" si="271"/>
        <v>89541847</v>
      </c>
      <c r="W2152" s="29">
        <v>89541847</v>
      </c>
      <c r="X2152" s="29">
        <f t="shared" si="272"/>
        <v>0</v>
      </c>
      <c r="Y2152" s="29">
        <f t="shared" si="273"/>
        <v>0</v>
      </c>
      <c r="Z2152" s="29">
        <f t="shared" si="274"/>
        <v>89541847</v>
      </c>
      <c r="AA2152" s="27">
        <v>0</v>
      </c>
      <c r="AB2152" s="29">
        <f t="shared" si="275"/>
        <v>89541847</v>
      </c>
      <c r="AC2152" s="28">
        <v>0</v>
      </c>
      <c r="AD2152" s="28">
        <v>0</v>
      </c>
      <c r="AE2152" s="28"/>
      <c r="AF2152" s="27">
        <v>0</v>
      </c>
      <c r="AG2152" s="27">
        <f t="shared" si="278"/>
        <v>0</v>
      </c>
      <c r="AH2152" s="27">
        <v>6989</v>
      </c>
      <c r="AI2152" s="29">
        <f t="shared" si="276"/>
        <v>89548836</v>
      </c>
    </row>
    <row r="2153" spans="1:35" ht="30" x14ac:dyDescent="0.25">
      <c r="A2153" s="11" t="s">
        <v>1215</v>
      </c>
      <c r="B2153" s="10" t="s">
        <v>2409</v>
      </c>
      <c r="C2153" s="10" t="s">
        <v>2200</v>
      </c>
      <c r="D2153" s="10"/>
      <c r="E2153" s="10" t="s">
        <v>725</v>
      </c>
      <c r="F2153" s="10" t="s">
        <v>2203</v>
      </c>
      <c r="G2153" s="10">
        <v>127899222.25</v>
      </c>
      <c r="H2153" s="10">
        <v>0</v>
      </c>
      <c r="I2153" s="10">
        <v>0</v>
      </c>
      <c r="J2153" s="10">
        <v>0</v>
      </c>
      <c r="K2153" s="10">
        <f t="shared" si="277"/>
        <v>127899222.25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f t="shared" si="271"/>
        <v>127899222.25</v>
      </c>
      <c r="W2153" s="29">
        <v>127899222.25</v>
      </c>
      <c r="X2153" s="29">
        <f t="shared" si="272"/>
        <v>0</v>
      </c>
      <c r="Y2153" s="29">
        <f t="shared" si="273"/>
        <v>0</v>
      </c>
      <c r="Z2153" s="29">
        <f t="shared" si="274"/>
        <v>127899222.25</v>
      </c>
      <c r="AA2153" s="27">
        <v>61602110</v>
      </c>
      <c r="AB2153" s="29">
        <f t="shared" si="275"/>
        <v>66297112.25</v>
      </c>
      <c r="AC2153" s="28">
        <v>0</v>
      </c>
      <c r="AD2153" s="28">
        <v>0</v>
      </c>
      <c r="AE2153" s="28"/>
      <c r="AF2153" s="27">
        <v>0</v>
      </c>
      <c r="AG2153" s="27">
        <f t="shared" si="278"/>
        <v>0</v>
      </c>
      <c r="AH2153" s="27">
        <v>9822</v>
      </c>
      <c r="AI2153" s="29">
        <f t="shared" si="276"/>
        <v>66306934.25</v>
      </c>
    </row>
    <row r="2154" spans="1:35" ht="30" x14ac:dyDescent="0.25">
      <c r="A2154" s="11" t="s">
        <v>1215</v>
      </c>
      <c r="B2154" s="10" t="s">
        <v>2409</v>
      </c>
      <c r="C2154" s="10" t="s">
        <v>2200</v>
      </c>
      <c r="D2154" s="10"/>
      <c r="E2154" s="10" t="s">
        <v>726</v>
      </c>
      <c r="F2154" s="10" t="s">
        <v>2204</v>
      </c>
      <c r="G2154" s="10">
        <v>124937411.33</v>
      </c>
      <c r="H2154" s="10">
        <v>0</v>
      </c>
      <c r="I2154" s="10">
        <v>0</v>
      </c>
      <c r="J2154" s="10">
        <v>0</v>
      </c>
      <c r="K2154" s="10">
        <f t="shared" si="277"/>
        <v>124937411.33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f t="shared" si="271"/>
        <v>124937411.33</v>
      </c>
      <c r="W2154" s="29">
        <v>124937411.33</v>
      </c>
      <c r="X2154" s="29">
        <f t="shared" si="272"/>
        <v>0</v>
      </c>
      <c r="Y2154" s="29">
        <f t="shared" si="273"/>
        <v>0</v>
      </c>
      <c r="Z2154" s="29">
        <f t="shared" si="274"/>
        <v>124937411.33</v>
      </c>
      <c r="AA2154" s="27">
        <v>0</v>
      </c>
      <c r="AB2154" s="29">
        <f t="shared" si="275"/>
        <v>124937411.33</v>
      </c>
      <c r="AC2154" s="28">
        <v>0</v>
      </c>
      <c r="AD2154" s="28">
        <v>0</v>
      </c>
      <c r="AE2154" s="28"/>
      <c r="AF2154" s="27">
        <v>0</v>
      </c>
      <c r="AG2154" s="27">
        <f t="shared" si="278"/>
        <v>0</v>
      </c>
      <c r="AH2154" s="27">
        <v>9646</v>
      </c>
      <c r="AI2154" s="29">
        <f t="shared" si="276"/>
        <v>124947057.33</v>
      </c>
    </row>
    <row r="2155" spans="1:35" ht="30" x14ac:dyDescent="0.25">
      <c r="A2155" s="11" t="s">
        <v>1215</v>
      </c>
      <c r="B2155" s="10" t="s">
        <v>2409</v>
      </c>
      <c r="C2155" s="10" t="s">
        <v>2200</v>
      </c>
      <c r="D2155" s="10"/>
      <c r="E2155" s="10" t="s">
        <v>1157</v>
      </c>
      <c r="F2155" s="10" t="s">
        <v>2205</v>
      </c>
      <c r="G2155" s="10">
        <v>189560311.69999999</v>
      </c>
      <c r="H2155" s="10">
        <v>0</v>
      </c>
      <c r="I2155" s="10">
        <v>0</v>
      </c>
      <c r="J2155" s="10">
        <v>0</v>
      </c>
      <c r="K2155" s="10">
        <f t="shared" si="277"/>
        <v>189560311.69999999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f t="shared" si="271"/>
        <v>189560311.69999999</v>
      </c>
      <c r="W2155" s="29">
        <v>189560311.69999999</v>
      </c>
      <c r="X2155" s="29">
        <f t="shared" si="272"/>
        <v>0</v>
      </c>
      <c r="Y2155" s="29">
        <f t="shared" si="273"/>
        <v>0</v>
      </c>
      <c r="Z2155" s="29">
        <f t="shared" si="274"/>
        <v>189560311.69999999</v>
      </c>
      <c r="AA2155" s="27">
        <v>0</v>
      </c>
      <c r="AB2155" s="29">
        <f t="shared" si="275"/>
        <v>189560311.69999999</v>
      </c>
      <c r="AC2155" s="28">
        <v>0</v>
      </c>
      <c r="AD2155" s="28">
        <v>0</v>
      </c>
      <c r="AE2155" s="28"/>
      <c r="AF2155" s="27">
        <v>0</v>
      </c>
      <c r="AG2155" s="27">
        <f t="shared" si="278"/>
        <v>0</v>
      </c>
      <c r="AH2155" s="27">
        <v>13159</v>
      </c>
      <c r="AI2155" s="29">
        <f t="shared" si="276"/>
        <v>189573470.69999999</v>
      </c>
    </row>
    <row r="2156" spans="1:35" ht="30" x14ac:dyDescent="0.25">
      <c r="A2156" s="11" t="s">
        <v>1215</v>
      </c>
      <c r="B2156" s="10" t="s">
        <v>2409</v>
      </c>
      <c r="C2156" s="10" t="s">
        <v>2200</v>
      </c>
      <c r="D2156" s="10"/>
      <c r="E2156" s="10" t="s">
        <v>727</v>
      </c>
      <c r="F2156" s="10" t="s">
        <v>2206</v>
      </c>
      <c r="G2156" s="10">
        <v>151767631.97</v>
      </c>
      <c r="H2156" s="10">
        <v>0</v>
      </c>
      <c r="I2156" s="10">
        <v>0</v>
      </c>
      <c r="J2156" s="10">
        <v>0</v>
      </c>
      <c r="K2156" s="10">
        <f t="shared" si="277"/>
        <v>151767631.97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f t="shared" si="271"/>
        <v>151767631.97</v>
      </c>
      <c r="W2156" s="29">
        <v>151767631.97</v>
      </c>
      <c r="X2156" s="29">
        <f t="shared" si="272"/>
        <v>0</v>
      </c>
      <c r="Y2156" s="29">
        <f t="shared" si="273"/>
        <v>0</v>
      </c>
      <c r="Z2156" s="29">
        <f t="shared" si="274"/>
        <v>151767631.97</v>
      </c>
      <c r="AA2156" s="27">
        <v>0</v>
      </c>
      <c r="AB2156" s="29">
        <f t="shared" si="275"/>
        <v>151767631.97</v>
      </c>
      <c r="AC2156" s="28">
        <v>0</v>
      </c>
      <c r="AD2156" s="28">
        <v>0</v>
      </c>
      <c r="AE2156" s="28"/>
      <c r="AF2156" s="27">
        <v>0</v>
      </c>
      <c r="AG2156" s="27">
        <f t="shared" si="278"/>
        <v>0</v>
      </c>
      <c r="AH2156" s="27">
        <v>11588</v>
      </c>
      <c r="AI2156" s="29">
        <f t="shared" si="276"/>
        <v>151779219.97</v>
      </c>
    </row>
    <row r="2157" spans="1:35" ht="30" x14ac:dyDescent="0.25">
      <c r="A2157" s="11" t="s">
        <v>1215</v>
      </c>
      <c r="B2157" s="10" t="s">
        <v>2409</v>
      </c>
      <c r="C2157" s="10" t="s">
        <v>2200</v>
      </c>
      <c r="D2157" s="10"/>
      <c r="E2157" s="10" t="s">
        <v>728</v>
      </c>
      <c r="F2157" s="10" t="s">
        <v>2207</v>
      </c>
      <c r="G2157" s="10">
        <v>302056664.61000001</v>
      </c>
      <c r="H2157" s="10">
        <v>0</v>
      </c>
      <c r="I2157" s="10">
        <v>0</v>
      </c>
      <c r="J2157" s="10">
        <v>0</v>
      </c>
      <c r="K2157" s="10">
        <f t="shared" si="277"/>
        <v>302056664.61000001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f t="shared" si="271"/>
        <v>302056664.61000001</v>
      </c>
      <c r="W2157" s="29">
        <v>302056664.61000001</v>
      </c>
      <c r="X2157" s="29">
        <f t="shared" si="272"/>
        <v>0</v>
      </c>
      <c r="Y2157" s="29">
        <f t="shared" si="273"/>
        <v>0</v>
      </c>
      <c r="Z2157" s="29">
        <f t="shared" si="274"/>
        <v>302056664.61000001</v>
      </c>
      <c r="AA2157" s="27">
        <v>0</v>
      </c>
      <c r="AB2157" s="29">
        <f t="shared" si="275"/>
        <v>302056664.61000001</v>
      </c>
      <c r="AC2157" s="28">
        <v>0</v>
      </c>
      <c r="AD2157" s="28">
        <v>0</v>
      </c>
      <c r="AE2157" s="28"/>
      <c r="AF2157" s="27">
        <v>0</v>
      </c>
      <c r="AG2157" s="27">
        <f t="shared" si="278"/>
        <v>0</v>
      </c>
      <c r="AH2157" s="27">
        <v>23144</v>
      </c>
      <c r="AI2157" s="29">
        <f t="shared" si="276"/>
        <v>302079808.61000001</v>
      </c>
    </row>
    <row r="2158" spans="1:35" ht="30" x14ac:dyDescent="0.25">
      <c r="A2158" s="11" t="s">
        <v>1215</v>
      </c>
      <c r="B2158" s="10" t="s">
        <v>2409</v>
      </c>
      <c r="C2158" s="10" t="s">
        <v>2200</v>
      </c>
      <c r="D2158" s="10"/>
      <c r="E2158" s="10" t="s">
        <v>1158</v>
      </c>
      <c r="F2158" s="10" t="s">
        <v>2208</v>
      </c>
      <c r="G2158" s="10">
        <v>165966170.90000001</v>
      </c>
      <c r="H2158" s="10">
        <v>0</v>
      </c>
      <c r="I2158" s="10">
        <v>0</v>
      </c>
      <c r="J2158" s="10">
        <v>0</v>
      </c>
      <c r="K2158" s="10">
        <f t="shared" si="277"/>
        <v>165966170.90000001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f t="shared" si="271"/>
        <v>165966170.90000001</v>
      </c>
      <c r="W2158" s="29">
        <v>165966170.90000001</v>
      </c>
      <c r="X2158" s="29">
        <f t="shared" si="272"/>
        <v>0</v>
      </c>
      <c r="Y2158" s="29">
        <f t="shared" si="273"/>
        <v>0</v>
      </c>
      <c r="Z2158" s="29">
        <f t="shared" si="274"/>
        <v>165966170.90000001</v>
      </c>
      <c r="AA2158" s="27">
        <v>0</v>
      </c>
      <c r="AB2158" s="29">
        <f t="shared" si="275"/>
        <v>165966170.90000001</v>
      </c>
      <c r="AC2158" s="28">
        <v>0</v>
      </c>
      <c r="AD2158" s="28">
        <v>0</v>
      </c>
      <c r="AE2158" s="28"/>
      <c r="AF2158" s="27">
        <v>0</v>
      </c>
      <c r="AG2158" s="27">
        <f t="shared" si="278"/>
        <v>0</v>
      </c>
      <c r="AH2158" s="27">
        <v>11583</v>
      </c>
      <c r="AI2158" s="29">
        <f t="shared" si="276"/>
        <v>165977753.90000001</v>
      </c>
    </row>
    <row r="2159" spans="1:35" ht="30" x14ac:dyDescent="0.25">
      <c r="A2159" s="11" t="s">
        <v>1215</v>
      </c>
      <c r="B2159" s="10" t="s">
        <v>2409</v>
      </c>
      <c r="C2159" s="10" t="s">
        <v>2200</v>
      </c>
      <c r="D2159" s="10"/>
      <c r="E2159" s="10" t="s">
        <v>729</v>
      </c>
      <c r="F2159" s="10" t="s">
        <v>2209</v>
      </c>
      <c r="G2159" s="10">
        <v>104440543.09999999</v>
      </c>
      <c r="H2159" s="10">
        <v>0</v>
      </c>
      <c r="I2159" s="10">
        <v>0</v>
      </c>
      <c r="J2159" s="10">
        <v>0</v>
      </c>
      <c r="K2159" s="10">
        <f t="shared" si="277"/>
        <v>104440543.09999999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f t="shared" si="271"/>
        <v>104440543.09999999</v>
      </c>
      <c r="W2159" s="29">
        <v>104440543.09999999</v>
      </c>
      <c r="X2159" s="29">
        <f t="shared" si="272"/>
        <v>0</v>
      </c>
      <c r="Y2159" s="29">
        <f t="shared" si="273"/>
        <v>0</v>
      </c>
      <c r="Z2159" s="29">
        <f t="shared" si="274"/>
        <v>104440543.09999999</v>
      </c>
      <c r="AA2159" s="27">
        <v>0</v>
      </c>
      <c r="AB2159" s="29">
        <f t="shared" si="275"/>
        <v>104440543.09999999</v>
      </c>
      <c r="AC2159" s="28">
        <v>0</v>
      </c>
      <c r="AD2159" s="28">
        <v>0</v>
      </c>
      <c r="AE2159" s="28"/>
      <c r="AF2159" s="27">
        <v>0</v>
      </c>
      <c r="AG2159" s="27">
        <f t="shared" si="278"/>
        <v>0</v>
      </c>
      <c r="AH2159" s="27">
        <v>7837</v>
      </c>
      <c r="AI2159" s="29">
        <f t="shared" si="276"/>
        <v>104448380.09999999</v>
      </c>
    </row>
    <row r="2160" spans="1:35" ht="30" x14ac:dyDescent="0.25">
      <c r="A2160" s="11" t="s">
        <v>1215</v>
      </c>
      <c r="B2160" s="10" t="s">
        <v>2409</v>
      </c>
      <c r="C2160" s="10" t="s">
        <v>2200</v>
      </c>
      <c r="D2160" s="10"/>
      <c r="E2160" s="10" t="s">
        <v>1159</v>
      </c>
      <c r="F2160" s="10" t="s">
        <v>2210</v>
      </c>
      <c r="G2160" s="10">
        <v>116163572.48</v>
      </c>
      <c r="H2160" s="10">
        <v>0</v>
      </c>
      <c r="I2160" s="10">
        <v>0</v>
      </c>
      <c r="J2160" s="10">
        <v>0</v>
      </c>
      <c r="K2160" s="10">
        <f t="shared" si="277"/>
        <v>116163572.48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f t="shared" si="271"/>
        <v>116163572.48</v>
      </c>
      <c r="W2160" s="29">
        <v>116163572.48</v>
      </c>
      <c r="X2160" s="29">
        <f t="shared" si="272"/>
        <v>0</v>
      </c>
      <c r="Y2160" s="29">
        <f t="shared" si="273"/>
        <v>0</v>
      </c>
      <c r="Z2160" s="29">
        <f t="shared" si="274"/>
        <v>116163572.48</v>
      </c>
      <c r="AA2160" s="27">
        <v>0</v>
      </c>
      <c r="AB2160" s="29">
        <f t="shared" si="275"/>
        <v>116163572.48</v>
      </c>
      <c r="AC2160" s="28">
        <v>0</v>
      </c>
      <c r="AD2160" s="28">
        <v>0</v>
      </c>
      <c r="AE2160" s="28"/>
      <c r="AF2160" s="27">
        <v>0</v>
      </c>
      <c r="AG2160" s="27">
        <f t="shared" si="278"/>
        <v>0</v>
      </c>
      <c r="AH2160" s="27">
        <v>8926</v>
      </c>
      <c r="AI2160" s="29">
        <f t="shared" si="276"/>
        <v>116172498.48</v>
      </c>
    </row>
    <row r="2161" spans="1:35" ht="30" x14ac:dyDescent="0.25">
      <c r="A2161" s="11" t="s">
        <v>1215</v>
      </c>
      <c r="B2161" s="10" t="s">
        <v>2409</v>
      </c>
      <c r="C2161" s="10" t="s">
        <v>2200</v>
      </c>
      <c r="D2161" s="10"/>
      <c r="E2161" s="10" t="s">
        <v>730</v>
      </c>
      <c r="F2161" s="10" t="s">
        <v>2211</v>
      </c>
      <c r="G2161" s="10">
        <v>463676964.19999999</v>
      </c>
      <c r="H2161" s="10">
        <v>0</v>
      </c>
      <c r="I2161" s="10">
        <v>0</v>
      </c>
      <c r="J2161" s="10">
        <v>0</v>
      </c>
      <c r="K2161" s="10">
        <f t="shared" si="277"/>
        <v>463676964.19999999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f t="shared" si="271"/>
        <v>463676964.19999999</v>
      </c>
      <c r="W2161" s="29">
        <v>463676964.19999999</v>
      </c>
      <c r="X2161" s="29">
        <f t="shared" si="272"/>
        <v>0</v>
      </c>
      <c r="Y2161" s="29">
        <f t="shared" si="273"/>
        <v>0</v>
      </c>
      <c r="Z2161" s="29">
        <f t="shared" si="274"/>
        <v>463676964.19999999</v>
      </c>
      <c r="AA2161" s="27">
        <v>0</v>
      </c>
      <c r="AB2161" s="29">
        <f t="shared" si="275"/>
        <v>463676964.19999999</v>
      </c>
      <c r="AC2161" s="28">
        <v>0</v>
      </c>
      <c r="AD2161" s="28">
        <v>0</v>
      </c>
      <c r="AE2161" s="28"/>
      <c r="AF2161" s="27">
        <v>0</v>
      </c>
      <c r="AG2161" s="27">
        <f t="shared" si="278"/>
        <v>0</v>
      </c>
      <c r="AH2161" s="27">
        <v>25372</v>
      </c>
      <c r="AI2161" s="29">
        <f t="shared" si="276"/>
        <v>463702336.19999999</v>
      </c>
    </row>
    <row r="2162" spans="1:35" ht="30" x14ac:dyDescent="0.25">
      <c r="A2162" s="11" t="s">
        <v>1215</v>
      </c>
      <c r="B2162" s="10" t="s">
        <v>2409</v>
      </c>
      <c r="C2162" s="10" t="s">
        <v>2200</v>
      </c>
      <c r="D2162" s="10"/>
      <c r="E2162" s="10" t="s">
        <v>731</v>
      </c>
      <c r="F2162" s="10" t="s">
        <v>2212</v>
      </c>
      <c r="G2162" s="10">
        <v>133695822.44</v>
      </c>
      <c r="H2162" s="10">
        <v>0</v>
      </c>
      <c r="I2162" s="10">
        <v>0</v>
      </c>
      <c r="J2162" s="10">
        <v>0</v>
      </c>
      <c r="K2162" s="10">
        <f t="shared" si="277"/>
        <v>133695822.44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f t="shared" si="271"/>
        <v>133695822.44</v>
      </c>
      <c r="W2162" s="29">
        <v>133695822.44</v>
      </c>
      <c r="X2162" s="29">
        <f t="shared" si="272"/>
        <v>0</v>
      </c>
      <c r="Y2162" s="29">
        <f t="shared" si="273"/>
        <v>0</v>
      </c>
      <c r="Z2162" s="29">
        <f t="shared" si="274"/>
        <v>133695822.44</v>
      </c>
      <c r="AA2162" s="27">
        <v>0</v>
      </c>
      <c r="AB2162" s="29">
        <f t="shared" si="275"/>
        <v>133695822.44</v>
      </c>
      <c r="AC2162" s="28">
        <v>0</v>
      </c>
      <c r="AD2162" s="28">
        <v>0</v>
      </c>
      <c r="AE2162" s="28"/>
      <c r="AF2162" s="27">
        <v>0</v>
      </c>
      <c r="AG2162" s="27">
        <f t="shared" si="278"/>
        <v>0</v>
      </c>
      <c r="AH2162" s="27">
        <v>10308</v>
      </c>
      <c r="AI2162" s="29">
        <f t="shared" si="276"/>
        <v>133706130.44</v>
      </c>
    </row>
    <row r="2163" spans="1:35" ht="30" x14ac:dyDescent="0.25">
      <c r="A2163" s="11" t="s">
        <v>1215</v>
      </c>
      <c r="B2163" s="10" t="s">
        <v>2409</v>
      </c>
      <c r="C2163" s="10" t="s">
        <v>2200</v>
      </c>
      <c r="D2163" s="10"/>
      <c r="E2163" s="10" t="s">
        <v>732</v>
      </c>
      <c r="F2163" s="10" t="s">
        <v>2213</v>
      </c>
      <c r="G2163" s="10">
        <v>337135825.44999999</v>
      </c>
      <c r="H2163" s="10">
        <v>0</v>
      </c>
      <c r="I2163" s="10">
        <v>0</v>
      </c>
      <c r="J2163" s="10">
        <v>0</v>
      </c>
      <c r="K2163" s="10">
        <f t="shared" si="277"/>
        <v>337135825.44999999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f t="shared" si="271"/>
        <v>337135825.44999999</v>
      </c>
      <c r="W2163" s="29">
        <v>337135825.44999999</v>
      </c>
      <c r="X2163" s="29">
        <f t="shared" si="272"/>
        <v>0</v>
      </c>
      <c r="Y2163" s="29">
        <f t="shared" si="273"/>
        <v>0</v>
      </c>
      <c r="Z2163" s="29">
        <f t="shared" si="274"/>
        <v>337135825.44999999</v>
      </c>
      <c r="AA2163" s="27">
        <v>0</v>
      </c>
      <c r="AB2163" s="29">
        <f t="shared" si="275"/>
        <v>337135825.44999999</v>
      </c>
      <c r="AC2163" s="28">
        <v>0</v>
      </c>
      <c r="AD2163" s="28">
        <v>0</v>
      </c>
      <c r="AE2163" s="28"/>
      <c r="AF2163" s="27">
        <v>0</v>
      </c>
      <c r="AG2163" s="27">
        <f t="shared" si="278"/>
        <v>0</v>
      </c>
      <c r="AH2163" s="27">
        <v>25868</v>
      </c>
      <c r="AI2163" s="29">
        <f t="shared" si="276"/>
        <v>337161693.44999999</v>
      </c>
    </row>
    <row r="2164" spans="1:35" ht="30" x14ac:dyDescent="0.25">
      <c r="A2164" s="11" t="s">
        <v>1215</v>
      </c>
      <c r="B2164" s="10" t="s">
        <v>2409</v>
      </c>
      <c r="C2164" s="10" t="s">
        <v>2200</v>
      </c>
      <c r="D2164" s="10"/>
      <c r="E2164" s="10" t="s">
        <v>1160</v>
      </c>
      <c r="F2164" s="10" t="s">
        <v>2214</v>
      </c>
      <c r="G2164" s="10">
        <v>150310024</v>
      </c>
      <c r="H2164" s="10">
        <v>0</v>
      </c>
      <c r="I2164" s="10">
        <v>0</v>
      </c>
      <c r="J2164" s="10">
        <v>0</v>
      </c>
      <c r="K2164" s="10">
        <f t="shared" si="277"/>
        <v>150310024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f t="shared" si="271"/>
        <v>150310024</v>
      </c>
      <c r="W2164" s="29">
        <v>150310024</v>
      </c>
      <c r="X2164" s="29">
        <f t="shared" si="272"/>
        <v>0</v>
      </c>
      <c r="Y2164" s="29">
        <f t="shared" si="273"/>
        <v>0</v>
      </c>
      <c r="Z2164" s="29">
        <f t="shared" si="274"/>
        <v>150310024</v>
      </c>
      <c r="AA2164" s="27">
        <v>0</v>
      </c>
      <c r="AB2164" s="29">
        <f t="shared" si="275"/>
        <v>150310024</v>
      </c>
      <c r="AC2164" s="28">
        <v>0</v>
      </c>
      <c r="AD2164" s="28">
        <v>0</v>
      </c>
      <c r="AE2164" s="28"/>
      <c r="AF2164" s="27">
        <v>0</v>
      </c>
      <c r="AG2164" s="27">
        <f t="shared" si="278"/>
        <v>0</v>
      </c>
      <c r="AH2164" s="27">
        <v>11588</v>
      </c>
      <c r="AI2164" s="29">
        <f t="shared" si="276"/>
        <v>150321612</v>
      </c>
    </row>
    <row r="2165" spans="1:35" ht="30" x14ac:dyDescent="0.25">
      <c r="A2165" s="11" t="s">
        <v>1215</v>
      </c>
      <c r="B2165" s="10" t="s">
        <v>2409</v>
      </c>
      <c r="C2165" s="10" t="s">
        <v>2200</v>
      </c>
      <c r="D2165" s="10"/>
      <c r="E2165" s="10" t="s">
        <v>1161</v>
      </c>
      <c r="F2165" s="10" t="s">
        <v>2215</v>
      </c>
      <c r="G2165" s="10">
        <v>145413522.19999999</v>
      </c>
      <c r="H2165" s="10">
        <v>0</v>
      </c>
      <c r="I2165" s="10">
        <v>0</v>
      </c>
      <c r="J2165" s="10">
        <v>0</v>
      </c>
      <c r="K2165" s="10">
        <f t="shared" si="277"/>
        <v>145413522.19999999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f t="shared" si="271"/>
        <v>145413522.19999999</v>
      </c>
      <c r="W2165" s="29">
        <v>145413522.19999999</v>
      </c>
      <c r="X2165" s="29">
        <f t="shared" si="272"/>
        <v>0</v>
      </c>
      <c r="Y2165" s="29">
        <f t="shared" si="273"/>
        <v>0</v>
      </c>
      <c r="Z2165" s="29">
        <f t="shared" si="274"/>
        <v>145413522.19999999</v>
      </c>
      <c r="AA2165" s="27">
        <v>0</v>
      </c>
      <c r="AB2165" s="29">
        <f t="shared" si="275"/>
        <v>145413522.19999999</v>
      </c>
      <c r="AC2165" s="28">
        <v>0</v>
      </c>
      <c r="AD2165" s="28">
        <v>0</v>
      </c>
      <c r="AE2165" s="28"/>
      <c r="AF2165" s="27">
        <v>0</v>
      </c>
      <c r="AG2165" s="27">
        <f t="shared" si="278"/>
        <v>0</v>
      </c>
      <c r="AH2165" s="27">
        <v>11091</v>
      </c>
      <c r="AI2165" s="29">
        <f t="shared" si="276"/>
        <v>145424613.19999999</v>
      </c>
    </row>
    <row r="2166" spans="1:35" ht="30" x14ac:dyDescent="0.25">
      <c r="A2166" s="11" t="s">
        <v>1215</v>
      </c>
      <c r="B2166" s="10" t="s">
        <v>2409</v>
      </c>
      <c r="C2166" s="10" t="s">
        <v>2200</v>
      </c>
      <c r="D2166" s="10"/>
      <c r="E2166" s="10" t="s">
        <v>733</v>
      </c>
      <c r="F2166" s="10" t="s">
        <v>2216</v>
      </c>
      <c r="G2166" s="10">
        <v>0</v>
      </c>
      <c r="H2166" s="10">
        <v>0</v>
      </c>
      <c r="I2166" s="10">
        <v>0</v>
      </c>
      <c r="J2166" s="10">
        <v>0</v>
      </c>
      <c r="K2166" s="10">
        <f t="shared" si="277"/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f t="shared" ref="V2166:V2229" si="279">+K2166+M2166+N2166+L2166+O2166+P2166+Q2166</f>
        <v>0</v>
      </c>
      <c r="W2166" s="29">
        <v>0</v>
      </c>
      <c r="X2166" s="29">
        <f t="shared" ref="X2166:X2229" si="280">+M2166+Q2166+S2166</f>
        <v>0</v>
      </c>
      <c r="Y2166" s="29">
        <f t="shared" ref="Y2166:Y2229" si="281">+H2166+I2166+J2166+N2166+O2166+P2166+R2166+U2166</f>
        <v>0</v>
      </c>
      <c r="Z2166" s="29">
        <f t="shared" ref="Z2166:Z2229" si="282">+W2166+X2166+Y2166</f>
        <v>0</v>
      </c>
      <c r="AA2166" s="27">
        <v>0</v>
      </c>
      <c r="AB2166" s="29">
        <f t="shared" ref="AB2166:AB2229" si="283">+Z2166-AA2166</f>
        <v>0</v>
      </c>
      <c r="AC2166" s="28">
        <v>0</v>
      </c>
      <c r="AD2166" s="28">
        <v>0</v>
      </c>
      <c r="AE2166" s="28"/>
      <c r="AF2166" s="27">
        <v>0</v>
      </c>
      <c r="AG2166" s="27">
        <f t="shared" si="278"/>
        <v>0</v>
      </c>
      <c r="AH2166" s="27">
        <v>17272</v>
      </c>
      <c r="AI2166" s="29">
        <f t="shared" ref="AI2166:AI2229" si="284">+AB2166+AG2166+AH2166</f>
        <v>17272</v>
      </c>
    </row>
    <row r="2167" spans="1:35" ht="30" x14ac:dyDescent="0.25">
      <c r="A2167" s="11" t="s">
        <v>1215</v>
      </c>
      <c r="B2167" s="10" t="s">
        <v>2409</v>
      </c>
      <c r="C2167" s="10" t="s">
        <v>2200</v>
      </c>
      <c r="D2167" s="10"/>
      <c r="E2167" s="10" t="s">
        <v>1162</v>
      </c>
      <c r="F2167" s="10" t="s">
        <v>2217</v>
      </c>
      <c r="G2167" s="10">
        <v>142556255.30000001</v>
      </c>
      <c r="H2167" s="10">
        <v>0</v>
      </c>
      <c r="I2167" s="10">
        <v>0</v>
      </c>
      <c r="J2167" s="10">
        <v>0</v>
      </c>
      <c r="K2167" s="10">
        <f t="shared" si="277"/>
        <v>142556255.30000001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f t="shared" si="279"/>
        <v>142556255.30000001</v>
      </c>
      <c r="W2167" s="29">
        <v>142556255.30000001</v>
      </c>
      <c r="X2167" s="29">
        <f t="shared" si="280"/>
        <v>0</v>
      </c>
      <c r="Y2167" s="29">
        <f t="shared" si="281"/>
        <v>0</v>
      </c>
      <c r="Z2167" s="29">
        <f t="shared" si="282"/>
        <v>142556255.30000001</v>
      </c>
      <c r="AA2167" s="27">
        <v>0</v>
      </c>
      <c r="AB2167" s="29">
        <f t="shared" si="283"/>
        <v>142556255.30000001</v>
      </c>
      <c r="AC2167" s="28">
        <v>0</v>
      </c>
      <c r="AD2167" s="28">
        <v>0</v>
      </c>
      <c r="AE2167" s="28"/>
      <c r="AF2167" s="27">
        <v>0</v>
      </c>
      <c r="AG2167" s="27">
        <f t="shared" si="278"/>
        <v>0</v>
      </c>
      <c r="AH2167" s="27">
        <v>10934</v>
      </c>
      <c r="AI2167" s="29">
        <f t="shared" si="284"/>
        <v>142567189.30000001</v>
      </c>
    </row>
    <row r="2168" spans="1:35" ht="30" x14ac:dyDescent="0.25">
      <c r="A2168" s="11" t="s">
        <v>1215</v>
      </c>
      <c r="B2168" s="10" t="s">
        <v>2409</v>
      </c>
      <c r="C2168" s="10" t="s">
        <v>2200</v>
      </c>
      <c r="D2168" s="10"/>
      <c r="E2168" s="10" t="s">
        <v>734</v>
      </c>
      <c r="F2168" s="10" t="s">
        <v>2218</v>
      </c>
      <c r="G2168" s="10">
        <v>189699389.80000001</v>
      </c>
      <c r="H2168" s="10">
        <v>0</v>
      </c>
      <c r="I2168" s="10">
        <v>0</v>
      </c>
      <c r="J2168" s="10">
        <v>0</v>
      </c>
      <c r="K2168" s="10">
        <f t="shared" si="277"/>
        <v>189699389.80000001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f t="shared" si="279"/>
        <v>189699389.80000001</v>
      </c>
      <c r="W2168" s="29">
        <v>189699389.80000001</v>
      </c>
      <c r="X2168" s="29">
        <f t="shared" si="280"/>
        <v>0</v>
      </c>
      <c r="Y2168" s="29">
        <f t="shared" si="281"/>
        <v>0</v>
      </c>
      <c r="Z2168" s="29">
        <f t="shared" si="282"/>
        <v>189699389.80000001</v>
      </c>
      <c r="AA2168" s="27">
        <v>0</v>
      </c>
      <c r="AB2168" s="29">
        <f t="shared" si="283"/>
        <v>189699389.80000001</v>
      </c>
      <c r="AC2168" s="28">
        <v>0</v>
      </c>
      <c r="AD2168" s="28">
        <v>0</v>
      </c>
      <c r="AE2168" s="28"/>
      <c r="AF2168" s="27">
        <v>0</v>
      </c>
      <c r="AG2168" s="27">
        <f t="shared" si="278"/>
        <v>0</v>
      </c>
      <c r="AH2168" s="27">
        <v>10440</v>
      </c>
      <c r="AI2168" s="29">
        <f t="shared" si="284"/>
        <v>189709829.80000001</v>
      </c>
    </row>
    <row r="2169" spans="1:35" ht="30" x14ac:dyDescent="0.25">
      <c r="A2169" s="11" t="s">
        <v>1215</v>
      </c>
      <c r="B2169" s="10" t="s">
        <v>2409</v>
      </c>
      <c r="C2169" s="10" t="s">
        <v>2200</v>
      </c>
      <c r="D2169" s="10"/>
      <c r="E2169" s="10" t="s">
        <v>1163</v>
      </c>
      <c r="F2169" s="10" t="s">
        <v>2219</v>
      </c>
      <c r="G2169" s="10">
        <v>212746987</v>
      </c>
      <c r="H2169" s="10">
        <v>0</v>
      </c>
      <c r="I2169" s="10">
        <v>0</v>
      </c>
      <c r="J2169" s="10">
        <v>0</v>
      </c>
      <c r="K2169" s="10">
        <f t="shared" si="277"/>
        <v>212746987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f t="shared" si="279"/>
        <v>212746987</v>
      </c>
      <c r="W2169" s="29">
        <v>212746987</v>
      </c>
      <c r="X2169" s="29">
        <f t="shared" si="280"/>
        <v>0</v>
      </c>
      <c r="Y2169" s="29">
        <f t="shared" si="281"/>
        <v>0</v>
      </c>
      <c r="Z2169" s="29">
        <f t="shared" si="282"/>
        <v>212746987</v>
      </c>
      <c r="AA2169" s="27">
        <v>0</v>
      </c>
      <c r="AB2169" s="29">
        <f t="shared" si="283"/>
        <v>212746987</v>
      </c>
      <c r="AC2169" s="28">
        <v>0</v>
      </c>
      <c r="AD2169" s="28">
        <v>0</v>
      </c>
      <c r="AE2169" s="28"/>
      <c r="AF2169" s="27">
        <v>0</v>
      </c>
      <c r="AG2169" s="27">
        <f t="shared" si="278"/>
        <v>0</v>
      </c>
      <c r="AH2169" s="27">
        <v>14707</v>
      </c>
      <c r="AI2169" s="29">
        <f t="shared" si="284"/>
        <v>212761694</v>
      </c>
    </row>
    <row r="2170" spans="1:35" ht="30" x14ac:dyDescent="0.25">
      <c r="A2170" s="11" t="s">
        <v>1215</v>
      </c>
      <c r="B2170" s="10" t="s">
        <v>2409</v>
      </c>
      <c r="C2170" s="10" t="s">
        <v>2200</v>
      </c>
      <c r="D2170" s="10"/>
      <c r="E2170" s="10" t="s">
        <v>735</v>
      </c>
      <c r="F2170" s="10" t="s">
        <v>2220</v>
      </c>
      <c r="G2170" s="10">
        <v>235934522.69999999</v>
      </c>
      <c r="H2170" s="10">
        <v>0</v>
      </c>
      <c r="I2170" s="10">
        <v>0</v>
      </c>
      <c r="J2170" s="10">
        <v>0</v>
      </c>
      <c r="K2170" s="10">
        <f t="shared" si="277"/>
        <v>235934522.69999999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f t="shared" si="279"/>
        <v>235934522.69999999</v>
      </c>
      <c r="W2170" s="29">
        <v>235934522.69999999</v>
      </c>
      <c r="X2170" s="29">
        <f t="shared" si="280"/>
        <v>0</v>
      </c>
      <c r="Y2170" s="29">
        <f t="shared" si="281"/>
        <v>0</v>
      </c>
      <c r="Z2170" s="29">
        <f t="shared" si="282"/>
        <v>235934522.69999999</v>
      </c>
      <c r="AA2170" s="27">
        <v>0</v>
      </c>
      <c r="AB2170" s="29">
        <f t="shared" si="283"/>
        <v>235934522.69999999</v>
      </c>
      <c r="AC2170" s="28">
        <v>0</v>
      </c>
      <c r="AD2170" s="28">
        <v>0</v>
      </c>
      <c r="AE2170" s="28"/>
      <c r="AF2170" s="27">
        <v>0</v>
      </c>
      <c r="AG2170" s="27">
        <f t="shared" si="278"/>
        <v>0</v>
      </c>
      <c r="AH2170" s="27">
        <v>16886</v>
      </c>
      <c r="AI2170" s="29">
        <f t="shared" si="284"/>
        <v>235951408.69999999</v>
      </c>
    </row>
    <row r="2171" spans="1:35" ht="30" x14ac:dyDescent="0.25">
      <c r="A2171" s="11" t="s">
        <v>1215</v>
      </c>
      <c r="B2171" s="10" t="s">
        <v>2409</v>
      </c>
      <c r="C2171" s="10" t="s">
        <v>2200</v>
      </c>
      <c r="D2171" s="10"/>
      <c r="E2171" s="10" t="s">
        <v>1164</v>
      </c>
      <c r="F2171" s="10" t="s">
        <v>2221</v>
      </c>
      <c r="G2171" s="10">
        <v>126896129.56</v>
      </c>
      <c r="H2171" s="10">
        <v>0</v>
      </c>
      <c r="I2171" s="10">
        <v>0</v>
      </c>
      <c r="J2171" s="10">
        <v>0</v>
      </c>
      <c r="K2171" s="10">
        <f t="shared" si="277"/>
        <v>126896129.56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f t="shared" si="279"/>
        <v>126896129.56</v>
      </c>
      <c r="W2171" s="29">
        <v>126896129.56</v>
      </c>
      <c r="X2171" s="29">
        <f t="shared" si="280"/>
        <v>0</v>
      </c>
      <c r="Y2171" s="29">
        <f t="shared" si="281"/>
        <v>0</v>
      </c>
      <c r="Z2171" s="29">
        <f t="shared" si="282"/>
        <v>126896129.56</v>
      </c>
      <c r="AA2171" s="27">
        <v>0</v>
      </c>
      <c r="AB2171" s="29">
        <f t="shared" si="283"/>
        <v>126896129.56</v>
      </c>
      <c r="AC2171" s="28">
        <v>0</v>
      </c>
      <c r="AD2171" s="28">
        <v>0</v>
      </c>
      <c r="AE2171" s="28"/>
      <c r="AF2171" s="27">
        <v>0</v>
      </c>
      <c r="AG2171" s="27">
        <f t="shared" si="278"/>
        <v>0</v>
      </c>
      <c r="AH2171" s="27">
        <v>9714</v>
      </c>
      <c r="AI2171" s="29">
        <f t="shared" si="284"/>
        <v>126905843.56</v>
      </c>
    </row>
    <row r="2172" spans="1:35" ht="30" x14ac:dyDescent="0.25">
      <c r="A2172" s="11" t="s">
        <v>1215</v>
      </c>
      <c r="B2172" s="10" t="s">
        <v>2409</v>
      </c>
      <c r="C2172" s="10" t="s">
        <v>2200</v>
      </c>
      <c r="D2172" s="10"/>
      <c r="E2172" s="10" t="s">
        <v>736</v>
      </c>
      <c r="F2172" s="10" t="s">
        <v>2222</v>
      </c>
      <c r="G2172" s="10">
        <v>161744145.19999999</v>
      </c>
      <c r="H2172" s="10">
        <v>0</v>
      </c>
      <c r="I2172" s="10">
        <v>0</v>
      </c>
      <c r="J2172" s="10">
        <v>0</v>
      </c>
      <c r="K2172" s="10">
        <f t="shared" si="277"/>
        <v>161744145.19999999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f t="shared" si="279"/>
        <v>161744145.19999999</v>
      </c>
      <c r="W2172" s="29">
        <v>161744145.19999999</v>
      </c>
      <c r="X2172" s="29">
        <f t="shared" si="280"/>
        <v>0</v>
      </c>
      <c r="Y2172" s="29">
        <f t="shared" si="281"/>
        <v>0</v>
      </c>
      <c r="Z2172" s="29">
        <f t="shared" si="282"/>
        <v>161744145.19999999</v>
      </c>
      <c r="AA2172" s="27">
        <v>0</v>
      </c>
      <c r="AB2172" s="29">
        <f t="shared" si="283"/>
        <v>161744145.19999999</v>
      </c>
      <c r="AC2172" s="28">
        <v>0</v>
      </c>
      <c r="AD2172" s="28">
        <v>0</v>
      </c>
      <c r="AE2172" s="28"/>
      <c r="AF2172" s="27">
        <v>0</v>
      </c>
      <c r="AG2172" s="27">
        <f t="shared" si="278"/>
        <v>0</v>
      </c>
      <c r="AH2172" s="27">
        <v>12335</v>
      </c>
      <c r="AI2172" s="29">
        <f t="shared" si="284"/>
        <v>161756480.19999999</v>
      </c>
    </row>
    <row r="2173" spans="1:35" ht="30" x14ac:dyDescent="0.25">
      <c r="A2173" s="11" t="s">
        <v>1215</v>
      </c>
      <c r="B2173" s="10" t="s">
        <v>2409</v>
      </c>
      <c r="C2173" s="10" t="s">
        <v>2200</v>
      </c>
      <c r="D2173" s="10"/>
      <c r="E2173" s="10" t="s">
        <v>737</v>
      </c>
      <c r="F2173" s="10" t="s">
        <v>2223</v>
      </c>
      <c r="G2173" s="10">
        <v>140243643.34</v>
      </c>
      <c r="H2173" s="10">
        <v>0</v>
      </c>
      <c r="I2173" s="10">
        <v>0</v>
      </c>
      <c r="J2173" s="10">
        <v>0</v>
      </c>
      <c r="K2173" s="10">
        <f t="shared" si="277"/>
        <v>140243643.34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f t="shared" si="279"/>
        <v>140243643.34</v>
      </c>
      <c r="W2173" s="29">
        <v>140243643.34</v>
      </c>
      <c r="X2173" s="29">
        <f t="shared" si="280"/>
        <v>0</v>
      </c>
      <c r="Y2173" s="29">
        <f t="shared" si="281"/>
        <v>0</v>
      </c>
      <c r="Z2173" s="29">
        <f t="shared" si="282"/>
        <v>140243643.34</v>
      </c>
      <c r="AA2173" s="27">
        <v>0</v>
      </c>
      <c r="AB2173" s="29">
        <f t="shared" si="283"/>
        <v>140243643.34</v>
      </c>
      <c r="AC2173" s="28">
        <v>0</v>
      </c>
      <c r="AD2173" s="28">
        <v>0</v>
      </c>
      <c r="AE2173" s="28"/>
      <c r="AF2173" s="27">
        <v>0</v>
      </c>
      <c r="AG2173" s="27">
        <f t="shared" si="278"/>
        <v>0</v>
      </c>
      <c r="AH2173" s="27">
        <v>10817</v>
      </c>
      <c r="AI2173" s="29">
        <f t="shared" si="284"/>
        <v>140254460.34</v>
      </c>
    </row>
    <row r="2174" spans="1:35" ht="30" x14ac:dyDescent="0.25">
      <c r="A2174" s="11" t="s">
        <v>1215</v>
      </c>
      <c r="B2174" s="10" t="s">
        <v>2409</v>
      </c>
      <c r="C2174" s="10" t="s">
        <v>2200</v>
      </c>
      <c r="D2174" s="10"/>
      <c r="E2174" s="10" t="s">
        <v>738</v>
      </c>
      <c r="F2174" s="10" t="s">
        <v>2224</v>
      </c>
      <c r="G2174" s="10">
        <v>170769037.06999999</v>
      </c>
      <c r="H2174" s="10">
        <v>0</v>
      </c>
      <c r="I2174" s="10">
        <v>0</v>
      </c>
      <c r="J2174" s="10">
        <v>0</v>
      </c>
      <c r="K2174" s="10">
        <f t="shared" si="277"/>
        <v>170769037.06999999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f t="shared" si="279"/>
        <v>170769037.06999999</v>
      </c>
      <c r="W2174" s="29">
        <v>170769037.06999999</v>
      </c>
      <c r="X2174" s="29">
        <f t="shared" si="280"/>
        <v>0</v>
      </c>
      <c r="Y2174" s="29">
        <f t="shared" si="281"/>
        <v>0</v>
      </c>
      <c r="Z2174" s="29">
        <f t="shared" si="282"/>
        <v>170769037.06999999</v>
      </c>
      <c r="AA2174" s="27">
        <v>0</v>
      </c>
      <c r="AB2174" s="29">
        <f t="shared" si="283"/>
        <v>170769037.06999999</v>
      </c>
      <c r="AC2174" s="28">
        <v>0</v>
      </c>
      <c r="AD2174" s="28">
        <v>0</v>
      </c>
      <c r="AE2174" s="28"/>
      <c r="AF2174" s="27">
        <v>0</v>
      </c>
      <c r="AG2174" s="27">
        <f t="shared" si="278"/>
        <v>0</v>
      </c>
      <c r="AH2174" s="27">
        <v>13119</v>
      </c>
      <c r="AI2174" s="29">
        <f t="shared" si="284"/>
        <v>170782156.06999999</v>
      </c>
    </row>
    <row r="2175" spans="1:35" ht="30" x14ac:dyDescent="0.25">
      <c r="A2175" s="11" t="s">
        <v>1215</v>
      </c>
      <c r="B2175" s="10" t="s">
        <v>2409</v>
      </c>
      <c r="C2175" s="10" t="s">
        <v>2200</v>
      </c>
      <c r="D2175" s="10"/>
      <c r="E2175" s="10" t="s">
        <v>739</v>
      </c>
      <c r="F2175" s="10" t="s">
        <v>2225</v>
      </c>
      <c r="G2175" s="10">
        <v>258286189.5</v>
      </c>
      <c r="H2175" s="10">
        <v>0</v>
      </c>
      <c r="I2175" s="10">
        <v>0</v>
      </c>
      <c r="J2175" s="10">
        <v>0</v>
      </c>
      <c r="K2175" s="10">
        <f t="shared" ref="K2175:K2238" si="285">SUM(G2175:J2175)</f>
        <v>258286189.5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f t="shared" si="279"/>
        <v>258286189.5</v>
      </c>
      <c r="W2175" s="29">
        <v>258286189.5</v>
      </c>
      <c r="X2175" s="29">
        <f t="shared" si="280"/>
        <v>0</v>
      </c>
      <c r="Y2175" s="29">
        <f t="shared" si="281"/>
        <v>0</v>
      </c>
      <c r="Z2175" s="29">
        <f t="shared" si="282"/>
        <v>258286189.5</v>
      </c>
      <c r="AA2175" s="27">
        <v>0</v>
      </c>
      <c r="AB2175" s="29">
        <f t="shared" si="283"/>
        <v>258286189.5</v>
      </c>
      <c r="AC2175" s="28">
        <v>0</v>
      </c>
      <c r="AD2175" s="28">
        <v>0</v>
      </c>
      <c r="AE2175" s="28"/>
      <c r="AF2175" s="27">
        <v>0</v>
      </c>
      <c r="AG2175" s="27">
        <f t="shared" si="278"/>
        <v>0</v>
      </c>
      <c r="AH2175" s="27">
        <v>15353</v>
      </c>
      <c r="AI2175" s="29">
        <f t="shared" si="284"/>
        <v>258301542.5</v>
      </c>
    </row>
    <row r="2176" spans="1:35" ht="30" x14ac:dyDescent="0.25">
      <c r="A2176" s="11" t="s">
        <v>1215</v>
      </c>
      <c r="B2176" s="10" t="s">
        <v>2409</v>
      </c>
      <c r="C2176" s="10" t="s">
        <v>2200</v>
      </c>
      <c r="D2176" s="10"/>
      <c r="E2176" s="10" t="s">
        <v>1165</v>
      </c>
      <c r="F2176" s="10" t="s">
        <v>2226</v>
      </c>
      <c r="G2176" s="10">
        <v>211906404.09999999</v>
      </c>
      <c r="H2176" s="10">
        <v>0</v>
      </c>
      <c r="I2176" s="10">
        <v>0</v>
      </c>
      <c r="J2176" s="10">
        <v>0</v>
      </c>
      <c r="K2176" s="10">
        <f t="shared" si="285"/>
        <v>211906404.09999999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f t="shared" si="279"/>
        <v>211906404.09999999</v>
      </c>
      <c r="W2176" s="29">
        <v>211906404.09999999</v>
      </c>
      <c r="X2176" s="29">
        <f t="shared" si="280"/>
        <v>0</v>
      </c>
      <c r="Y2176" s="29">
        <f t="shared" si="281"/>
        <v>0</v>
      </c>
      <c r="Z2176" s="29">
        <f t="shared" si="282"/>
        <v>211906404.09999999</v>
      </c>
      <c r="AA2176" s="27">
        <v>0</v>
      </c>
      <c r="AB2176" s="29">
        <f t="shared" si="283"/>
        <v>211906404.09999999</v>
      </c>
      <c r="AC2176" s="28">
        <v>0</v>
      </c>
      <c r="AD2176" s="28">
        <v>0</v>
      </c>
      <c r="AE2176" s="28"/>
      <c r="AF2176" s="27">
        <v>0</v>
      </c>
      <c r="AG2176" s="27">
        <f t="shared" si="278"/>
        <v>0</v>
      </c>
      <c r="AH2176" s="27">
        <v>16190</v>
      </c>
      <c r="AI2176" s="29">
        <f t="shared" si="284"/>
        <v>211922594.09999999</v>
      </c>
    </row>
    <row r="2177" spans="1:35" ht="30" x14ac:dyDescent="0.25">
      <c r="A2177" s="11" t="s">
        <v>1215</v>
      </c>
      <c r="B2177" s="10" t="s">
        <v>2409</v>
      </c>
      <c r="C2177" s="10" t="s">
        <v>2200</v>
      </c>
      <c r="D2177" s="10"/>
      <c r="E2177" s="10" t="s">
        <v>740</v>
      </c>
      <c r="F2177" s="10" t="s">
        <v>2227</v>
      </c>
      <c r="G2177" s="10">
        <v>197331696</v>
      </c>
      <c r="H2177" s="10">
        <v>0</v>
      </c>
      <c r="I2177" s="10">
        <v>0</v>
      </c>
      <c r="J2177" s="10">
        <v>0</v>
      </c>
      <c r="K2177" s="10">
        <f t="shared" si="285"/>
        <v>197331696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f t="shared" si="279"/>
        <v>197331696</v>
      </c>
      <c r="W2177" s="29">
        <v>197331696</v>
      </c>
      <c r="X2177" s="29">
        <f t="shared" si="280"/>
        <v>0</v>
      </c>
      <c r="Y2177" s="29">
        <f t="shared" si="281"/>
        <v>0</v>
      </c>
      <c r="Z2177" s="29">
        <f t="shared" si="282"/>
        <v>197331696</v>
      </c>
      <c r="AA2177" s="27">
        <v>0</v>
      </c>
      <c r="AB2177" s="29">
        <f t="shared" si="283"/>
        <v>197331696</v>
      </c>
      <c r="AC2177" s="28">
        <v>0</v>
      </c>
      <c r="AD2177" s="28">
        <v>0</v>
      </c>
      <c r="AE2177" s="28"/>
      <c r="AF2177" s="27">
        <v>0</v>
      </c>
      <c r="AG2177" s="27">
        <f t="shared" si="278"/>
        <v>0</v>
      </c>
      <c r="AH2177" s="27">
        <v>13948</v>
      </c>
      <c r="AI2177" s="29">
        <f t="shared" si="284"/>
        <v>197345644</v>
      </c>
    </row>
    <row r="2178" spans="1:35" ht="30" x14ac:dyDescent="0.25">
      <c r="A2178" s="11" t="s">
        <v>1215</v>
      </c>
      <c r="B2178" s="10" t="s">
        <v>2409</v>
      </c>
      <c r="C2178" s="10" t="s">
        <v>2200</v>
      </c>
      <c r="D2178" s="10"/>
      <c r="E2178" s="10" t="s">
        <v>741</v>
      </c>
      <c r="F2178" s="10" t="s">
        <v>2228</v>
      </c>
      <c r="G2178" s="10">
        <v>97193927.469999999</v>
      </c>
      <c r="H2178" s="10">
        <v>0</v>
      </c>
      <c r="I2178" s="10">
        <v>0</v>
      </c>
      <c r="J2178" s="10">
        <v>0</v>
      </c>
      <c r="K2178" s="10">
        <f t="shared" si="285"/>
        <v>97193927.469999999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f t="shared" si="279"/>
        <v>97193927.469999999</v>
      </c>
      <c r="W2178" s="29">
        <v>97193927.469999999</v>
      </c>
      <c r="X2178" s="29">
        <f t="shared" si="280"/>
        <v>0</v>
      </c>
      <c r="Y2178" s="29">
        <f t="shared" si="281"/>
        <v>0</v>
      </c>
      <c r="Z2178" s="29">
        <f t="shared" si="282"/>
        <v>97193927.469999999</v>
      </c>
      <c r="AA2178" s="27">
        <v>0</v>
      </c>
      <c r="AB2178" s="29">
        <f t="shared" si="283"/>
        <v>97193927.469999999</v>
      </c>
      <c r="AC2178" s="28">
        <v>0</v>
      </c>
      <c r="AD2178" s="28">
        <v>0</v>
      </c>
      <c r="AE2178" s="28"/>
      <c r="AF2178" s="27">
        <v>0</v>
      </c>
      <c r="AG2178" s="27">
        <f t="shared" si="278"/>
        <v>0</v>
      </c>
      <c r="AH2178" s="27">
        <v>7423</v>
      </c>
      <c r="AI2178" s="29">
        <f t="shared" si="284"/>
        <v>97201350.469999999</v>
      </c>
    </row>
    <row r="2179" spans="1:35" ht="30" x14ac:dyDescent="0.25">
      <c r="A2179" s="11" t="s">
        <v>1215</v>
      </c>
      <c r="B2179" s="10" t="s">
        <v>2409</v>
      </c>
      <c r="C2179" s="10" t="s">
        <v>2200</v>
      </c>
      <c r="D2179" s="10"/>
      <c r="E2179" s="10" t="s">
        <v>1166</v>
      </c>
      <c r="F2179" s="10" t="s">
        <v>2229</v>
      </c>
      <c r="G2179" s="10">
        <v>217927016.19999999</v>
      </c>
      <c r="H2179" s="10">
        <v>0</v>
      </c>
      <c r="I2179" s="10">
        <v>0</v>
      </c>
      <c r="J2179" s="10">
        <v>0</v>
      </c>
      <c r="K2179" s="10">
        <f t="shared" si="285"/>
        <v>217927016.19999999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f t="shared" si="279"/>
        <v>217927016.19999999</v>
      </c>
      <c r="W2179" s="29">
        <v>217927016.19999999</v>
      </c>
      <c r="X2179" s="29">
        <f t="shared" si="280"/>
        <v>0</v>
      </c>
      <c r="Y2179" s="29">
        <f t="shared" si="281"/>
        <v>0</v>
      </c>
      <c r="Z2179" s="29">
        <f t="shared" si="282"/>
        <v>217927016.19999999</v>
      </c>
      <c r="AA2179" s="27">
        <v>0</v>
      </c>
      <c r="AB2179" s="29">
        <f t="shared" si="283"/>
        <v>217927016.19999999</v>
      </c>
      <c r="AC2179" s="28">
        <v>0</v>
      </c>
      <c r="AD2179" s="28">
        <v>0</v>
      </c>
      <c r="AE2179" s="28"/>
      <c r="AF2179" s="27">
        <v>0</v>
      </c>
      <c r="AG2179" s="27">
        <f t="shared" si="278"/>
        <v>0</v>
      </c>
      <c r="AH2179" s="27">
        <v>15241</v>
      </c>
      <c r="AI2179" s="29">
        <f t="shared" si="284"/>
        <v>217942257.19999999</v>
      </c>
    </row>
    <row r="2180" spans="1:35" ht="30" x14ac:dyDescent="0.25">
      <c r="A2180" s="11" t="s">
        <v>1215</v>
      </c>
      <c r="B2180" s="10" t="s">
        <v>2409</v>
      </c>
      <c r="C2180" s="10" t="s">
        <v>2200</v>
      </c>
      <c r="D2180" s="10"/>
      <c r="E2180" s="10" t="s">
        <v>742</v>
      </c>
      <c r="F2180" s="10" t="s">
        <v>2230</v>
      </c>
      <c r="G2180" s="10">
        <v>329886804.87</v>
      </c>
      <c r="H2180" s="10">
        <v>0</v>
      </c>
      <c r="I2180" s="10">
        <v>0</v>
      </c>
      <c r="J2180" s="10">
        <v>0</v>
      </c>
      <c r="K2180" s="10">
        <f t="shared" si="285"/>
        <v>329886804.87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f t="shared" si="279"/>
        <v>329886804.87</v>
      </c>
      <c r="W2180" s="29">
        <v>329886804.87</v>
      </c>
      <c r="X2180" s="29">
        <f t="shared" si="280"/>
        <v>0</v>
      </c>
      <c r="Y2180" s="29">
        <f t="shared" si="281"/>
        <v>0</v>
      </c>
      <c r="Z2180" s="29">
        <f t="shared" si="282"/>
        <v>329886804.87</v>
      </c>
      <c r="AA2180" s="27">
        <v>0</v>
      </c>
      <c r="AB2180" s="29">
        <f t="shared" si="283"/>
        <v>329886804.87</v>
      </c>
      <c r="AC2180" s="28">
        <v>0</v>
      </c>
      <c r="AD2180" s="28">
        <v>0</v>
      </c>
      <c r="AE2180" s="28"/>
      <c r="AF2180" s="27">
        <v>0</v>
      </c>
      <c r="AG2180" s="27">
        <f t="shared" si="278"/>
        <v>0</v>
      </c>
      <c r="AH2180" s="27">
        <v>25870</v>
      </c>
      <c r="AI2180" s="29">
        <f t="shared" si="284"/>
        <v>329912674.87</v>
      </c>
    </row>
    <row r="2181" spans="1:35" ht="30" x14ac:dyDescent="0.25">
      <c r="A2181" s="11" t="s">
        <v>1215</v>
      </c>
      <c r="B2181" s="10" t="s">
        <v>2409</v>
      </c>
      <c r="C2181" s="10" t="s">
        <v>2200</v>
      </c>
      <c r="D2181" s="10"/>
      <c r="E2181" s="10" t="s">
        <v>1167</v>
      </c>
      <c r="F2181" s="10" t="s">
        <v>2231</v>
      </c>
      <c r="G2181" s="10">
        <v>151953950.27000001</v>
      </c>
      <c r="H2181" s="10">
        <v>0</v>
      </c>
      <c r="I2181" s="10">
        <v>0</v>
      </c>
      <c r="J2181" s="10">
        <v>0</v>
      </c>
      <c r="K2181" s="10">
        <f t="shared" si="285"/>
        <v>151953950.27000001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f t="shared" si="279"/>
        <v>151953950.27000001</v>
      </c>
      <c r="W2181" s="29">
        <v>151953950.27000001</v>
      </c>
      <c r="X2181" s="29">
        <f t="shared" si="280"/>
        <v>0</v>
      </c>
      <c r="Y2181" s="29">
        <f t="shared" si="281"/>
        <v>0</v>
      </c>
      <c r="Z2181" s="29">
        <f t="shared" si="282"/>
        <v>151953950.27000001</v>
      </c>
      <c r="AA2181" s="27">
        <v>0</v>
      </c>
      <c r="AB2181" s="29">
        <f t="shared" si="283"/>
        <v>151953950.27000001</v>
      </c>
      <c r="AC2181" s="28">
        <v>0</v>
      </c>
      <c r="AD2181" s="28">
        <v>0</v>
      </c>
      <c r="AE2181" s="28"/>
      <c r="AF2181" s="27">
        <v>0</v>
      </c>
      <c r="AG2181" s="27">
        <f t="shared" si="278"/>
        <v>0</v>
      </c>
      <c r="AH2181" s="27">
        <v>11658</v>
      </c>
      <c r="AI2181" s="29">
        <f t="shared" si="284"/>
        <v>151965608.27000001</v>
      </c>
    </row>
    <row r="2182" spans="1:35" ht="30" x14ac:dyDescent="0.25">
      <c r="A2182" s="11" t="s">
        <v>1215</v>
      </c>
      <c r="B2182" s="10" t="s">
        <v>2409</v>
      </c>
      <c r="C2182" s="10" t="s">
        <v>2200</v>
      </c>
      <c r="D2182" s="10"/>
      <c r="E2182" s="10" t="s">
        <v>743</v>
      </c>
      <c r="F2182" s="10" t="s">
        <v>2232</v>
      </c>
      <c r="G2182" s="10">
        <v>105140458.31</v>
      </c>
      <c r="H2182" s="10">
        <v>0</v>
      </c>
      <c r="I2182" s="10">
        <v>0</v>
      </c>
      <c r="J2182" s="10">
        <v>0</v>
      </c>
      <c r="K2182" s="10">
        <f t="shared" si="285"/>
        <v>105140458.31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f t="shared" si="279"/>
        <v>105140458.31</v>
      </c>
      <c r="W2182" s="29">
        <v>105140458.31</v>
      </c>
      <c r="X2182" s="29">
        <f t="shared" si="280"/>
        <v>0</v>
      </c>
      <c r="Y2182" s="29">
        <f t="shared" si="281"/>
        <v>0</v>
      </c>
      <c r="Z2182" s="29">
        <f t="shared" si="282"/>
        <v>105140458.31</v>
      </c>
      <c r="AA2182" s="27">
        <v>0</v>
      </c>
      <c r="AB2182" s="29">
        <f t="shared" si="283"/>
        <v>105140458.31</v>
      </c>
      <c r="AC2182" s="28">
        <v>0</v>
      </c>
      <c r="AD2182" s="28">
        <v>0</v>
      </c>
      <c r="AE2182" s="28"/>
      <c r="AF2182" s="27">
        <v>0</v>
      </c>
      <c r="AG2182" s="27">
        <f t="shared" si="278"/>
        <v>0</v>
      </c>
      <c r="AH2182" s="27">
        <v>8204</v>
      </c>
      <c r="AI2182" s="29">
        <f t="shared" si="284"/>
        <v>105148662.31</v>
      </c>
    </row>
    <row r="2183" spans="1:35" ht="30" x14ac:dyDescent="0.25">
      <c r="A2183" s="11" t="s">
        <v>1215</v>
      </c>
      <c r="B2183" s="10" t="s">
        <v>2409</v>
      </c>
      <c r="C2183" s="10" t="s">
        <v>2200</v>
      </c>
      <c r="D2183" s="10"/>
      <c r="E2183" s="10" t="s">
        <v>1168</v>
      </c>
      <c r="F2183" s="10" t="s">
        <v>2233</v>
      </c>
      <c r="G2183" s="10">
        <v>315383563.70999998</v>
      </c>
      <c r="H2183" s="10">
        <v>0</v>
      </c>
      <c r="I2183" s="10">
        <v>0</v>
      </c>
      <c r="J2183" s="10">
        <v>0</v>
      </c>
      <c r="K2183" s="10">
        <f t="shared" si="285"/>
        <v>315383563.70999998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f t="shared" si="279"/>
        <v>315383563.70999998</v>
      </c>
      <c r="W2183" s="29">
        <v>315383563.70999998</v>
      </c>
      <c r="X2183" s="29">
        <f t="shared" si="280"/>
        <v>0</v>
      </c>
      <c r="Y2183" s="29">
        <f t="shared" si="281"/>
        <v>0</v>
      </c>
      <c r="Z2183" s="29">
        <f t="shared" si="282"/>
        <v>315383563.70999998</v>
      </c>
      <c r="AA2183" s="27">
        <v>0</v>
      </c>
      <c r="AB2183" s="29">
        <f t="shared" si="283"/>
        <v>315383563.70999998</v>
      </c>
      <c r="AC2183" s="28">
        <v>0</v>
      </c>
      <c r="AD2183" s="28">
        <v>0</v>
      </c>
      <c r="AE2183" s="28"/>
      <c r="AF2183" s="27">
        <v>0</v>
      </c>
      <c r="AG2183" s="27">
        <f t="shared" si="278"/>
        <v>0</v>
      </c>
      <c r="AH2183" s="27">
        <v>24101</v>
      </c>
      <c r="AI2183" s="29">
        <f t="shared" si="284"/>
        <v>315407664.70999998</v>
      </c>
    </row>
    <row r="2184" spans="1:35" ht="30" x14ac:dyDescent="0.25">
      <c r="A2184" s="11" t="s">
        <v>1215</v>
      </c>
      <c r="B2184" s="10" t="s">
        <v>2409</v>
      </c>
      <c r="C2184" s="10" t="s">
        <v>2200</v>
      </c>
      <c r="D2184" s="10"/>
      <c r="E2184" s="10" t="s">
        <v>744</v>
      </c>
      <c r="F2184" s="10" t="s">
        <v>2234</v>
      </c>
      <c r="G2184" s="10">
        <v>144826225.77000001</v>
      </c>
      <c r="H2184" s="10">
        <v>0</v>
      </c>
      <c r="I2184" s="10">
        <v>0</v>
      </c>
      <c r="J2184" s="10">
        <v>0</v>
      </c>
      <c r="K2184" s="10">
        <f t="shared" si="285"/>
        <v>144826225.77000001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f t="shared" si="279"/>
        <v>144826225.77000001</v>
      </c>
      <c r="W2184" s="29">
        <v>144826225.77000001</v>
      </c>
      <c r="X2184" s="29">
        <f t="shared" si="280"/>
        <v>0</v>
      </c>
      <c r="Y2184" s="29">
        <f t="shared" si="281"/>
        <v>0</v>
      </c>
      <c r="Z2184" s="29">
        <f t="shared" si="282"/>
        <v>144826225.77000001</v>
      </c>
      <c r="AA2184" s="27">
        <v>0</v>
      </c>
      <c r="AB2184" s="29">
        <f t="shared" si="283"/>
        <v>144826225.77000001</v>
      </c>
      <c r="AC2184" s="28">
        <v>0</v>
      </c>
      <c r="AD2184" s="28">
        <v>0</v>
      </c>
      <c r="AE2184" s="28"/>
      <c r="AF2184" s="27">
        <v>0</v>
      </c>
      <c r="AG2184" s="27">
        <f t="shared" si="278"/>
        <v>0</v>
      </c>
      <c r="AH2184" s="27">
        <v>11123</v>
      </c>
      <c r="AI2184" s="29">
        <f t="shared" si="284"/>
        <v>144837348.77000001</v>
      </c>
    </row>
    <row r="2185" spans="1:35" ht="30" x14ac:dyDescent="0.25">
      <c r="A2185" s="11" t="s">
        <v>1215</v>
      </c>
      <c r="B2185" s="10" t="s">
        <v>2409</v>
      </c>
      <c r="C2185" s="10" t="s">
        <v>2200</v>
      </c>
      <c r="D2185" s="10"/>
      <c r="E2185" s="10" t="s">
        <v>745</v>
      </c>
      <c r="F2185" s="10" t="s">
        <v>2235</v>
      </c>
      <c r="G2185" s="10">
        <v>228256612.09999999</v>
      </c>
      <c r="H2185" s="10">
        <v>0</v>
      </c>
      <c r="I2185" s="10">
        <v>0</v>
      </c>
      <c r="J2185" s="10">
        <v>0</v>
      </c>
      <c r="K2185" s="10">
        <f t="shared" si="285"/>
        <v>228256612.09999999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f t="shared" si="279"/>
        <v>228256612.09999999</v>
      </c>
      <c r="W2185" s="29">
        <v>228256612.09999999</v>
      </c>
      <c r="X2185" s="29">
        <f t="shared" si="280"/>
        <v>0</v>
      </c>
      <c r="Y2185" s="29">
        <f t="shared" si="281"/>
        <v>0</v>
      </c>
      <c r="Z2185" s="29">
        <f t="shared" si="282"/>
        <v>228256612.09999999</v>
      </c>
      <c r="AA2185" s="27">
        <v>0</v>
      </c>
      <c r="AB2185" s="29">
        <f t="shared" si="283"/>
        <v>228256612.09999999</v>
      </c>
      <c r="AC2185" s="28">
        <v>0</v>
      </c>
      <c r="AD2185" s="28">
        <v>0</v>
      </c>
      <c r="AE2185" s="28"/>
      <c r="AF2185" s="27">
        <v>0</v>
      </c>
      <c r="AG2185" s="27">
        <f t="shared" si="278"/>
        <v>0</v>
      </c>
      <c r="AH2185" s="27">
        <v>15271</v>
      </c>
      <c r="AI2185" s="29">
        <f t="shared" si="284"/>
        <v>228271883.09999999</v>
      </c>
    </row>
    <row r="2186" spans="1:35" ht="30" x14ac:dyDescent="0.25">
      <c r="A2186" s="11" t="s">
        <v>1215</v>
      </c>
      <c r="B2186" s="10" t="s">
        <v>2409</v>
      </c>
      <c r="C2186" s="10" t="s">
        <v>2200</v>
      </c>
      <c r="D2186" s="10"/>
      <c r="E2186" s="10" t="s">
        <v>1169</v>
      </c>
      <c r="F2186" s="10" t="s">
        <v>2236</v>
      </c>
      <c r="G2186" s="10">
        <v>319596919.83999997</v>
      </c>
      <c r="H2186" s="10">
        <v>0</v>
      </c>
      <c r="I2186" s="10">
        <v>0</v>
      </c>
      <c r="J2186" s="10">
        <v>0</v>
      </c>
      <c r="K2186" s="10">
        <f t="shared" si="285"/>
        <v>319596919.83999997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f t="shared" si="279"/>
        <v>319596919.83999997</v>
      </c>
      <c r="W2186" s="29">
        <v>319596919.83999997</v>
      </c>
      <c r="X2186" s="29">
        <f t="shared" si="280"/>
        <v>0</v>
      </c>
      <c r="Y2186" s="29">
        <f t="shared" si="281"/>
        <v>0</v>
      </c>
      <c r="Z2186" s="29">
        <f t="shared" si="282"/>
        <v>319596919.83999997</v>
      </c>
      <c r="AA2186" s="27">
        <v>0</v>
      </c>
      <c r="AB2186" s="29">
        <f t="shared" si="283"/>
        <v>319596919.83999997</v>
      </c>
      <c r="AC2186" s="28">
        <v>0</v>
      </c>
      <c r="AD2186" s="28">
        <v>0</v>
      </c>
      <c r="AE2186" s="28"/>
      <c r="AF2186" s="27">
        <v>0</v>
      </c>
      <c r="AG2186" s="27">
        <f t="shared" ref="AG2186:AG2249" si="286">SUM(AC2186:AF2186)</f>
        <v>0</v>
      </c>
      <c r="AH2186" s="27">
        <v>24454</v>
      </c>
      <c r="AI2186" s="29">
        <f t="shared" si="284"/>
        <v>319621373.83999997</v>
      </c>
    </row>
    <row r="2187" spans="1:35" ht="30" x14ac:dyDescent="0.25">
      <c r="A2187" s="11" t="s">
        <v>1215</v>
      </c>
      <c r="B2187" s="10" t="s">
        <v>2409</v>
      </c>
      <c r="C2187" s="10" t="s">
        <v>2200</v>
      </c>
      <c r="D2187" s="10"/>
      <c r="E2187" s="10" t="s">
        <v>1170</v>
      </c>
      <c r="F2187" s="10" t="s">
        <v>2237</v>
      </c>
      <c r="G2187" s="10">
        <v>116538140.45</v>
      </c>
      <c r="H2187" s="10">
        <v>0</v>
      </c>
      <c r="I2187" s="10">
        <v>0</v>
      </c>
      <c r="J2187" s="10">
        <v>0</v>
      </c>
      <c r="K2187" s="10">
        <f t="shared" si="285"/>
        <v>116538140.45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f t="shared" si="279"/>
        <v>116538140.45</v>
      </c>
      <c r="W2187" s="29">
        <v>116538140.45</v>
      </c>
      <c r="X2187" s="29">
        <f t="shared" si="280"/>
        <v>0</v>
      </c>
      <c r="Y2187" s="29">
        <f t="shared" si="281"/>
        <v>0</v>
      </c>
      <c r="Z2187" s="29">
        <f t="shared" si="282"/>
        <v>116538140.45</v>
      </c>
      <c r="AA2187" s="27">
        <v>0</v>
      </c>
      <c r="AB2187" s="29">
        <f t="shared" si="283"/>
        <v>116538140.45</v>
      </c>
      <c r="AC2187" s="28">
        <v>0</v>
      </c>
      <c r="AD2187" s="28">
        <v>0</v>
      </c>
      <c r="AE2187" s="28"/>
      <c r="AF2187" s="27">
        <v>0</v>
      </c>
      <c r="AG2187" s="27">
        <f t="shared" si="286"/>
        <v>0</v>
      </c>
      <c r="AH2187" s="27">
        <v>9047</v>
      </c>
      <c r="AI2187" s="29">
        <f t="shared" si="284"/>
        <v>116547187.45</v>
      </c>
    </row>
    <row r="2188" spans="1:35" ht="30" x14ac:dyDescent="0.25">
      <c r="A2188" s="11" t="s">
        <v>1215</v>
      </c>
      <c r="B2188" s="10" t="s">
        <v>2409</v>
      </c>
      <c r="C2188" s="10" t="s">
        <v>2200</v>
      </c>
      <c r="D2188" s="10"/>
      <c r="E2188" s="10" t="s">
        <v>746</v>
      </c>
      <c r="F2188" s="10" t="s">
        <v>2238</v>
      </c>
      <c r="G2188" s="10">
        <v>232004541.28</v>
      </c>
      <c r="H2188" s="10">
        <v>0</v>
      </c>
      <c r="I2188" s="10">
        <v>0</v>
      </c>
      <c r="J2188" s="10">
        <v>0</v>
      </c>
      <c r="K2188" s="10">
        <f t="shared" si="285"/>
        <v>232004541.28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f t="shared" si="279"/>
        <v>232004541.28</v>
      </c>
      <c r="W2188" s="29">
        <v>232004541.28</v>
      </c>
      <c r="X2188" s="29">
        <f t="shared" si="280"/>
        <v>0</v>
      </c>
      <c r="Y2188" s="29">
        <f t="shared" si="281"/>
        <v>0</v>
      </c>
      <c r="Z2188" s="29">
        <f t="shared" si="282"/>
        <v>232004541.28</v>
      </c>
      <c r="AA2188" s="27">
        <v>0</v>
      </c>
      <c r="AB2188" s="29">
        <f t="shared" si="283"/>
        <v>232004541.28</v>
      </c>
      <c r="AC2188" s="28">
        <v>0</v>
      </c>
      <c r="AD2188" s="28">
        <v>0</v>
      </c>
      <c r="AE2188" s="28"/>
      <c r="AF2188" s="27">
        <v>0</v>
      </c>
      <c r="AG2188" s="27">
        <f t="shared" si="286"/>
        <v>0</v>
      </c>
      <c r="AH2188" s="27">
        <v>17846</v>
      </c>
      <c r="AI2188" s="29">
        <f t="shared" si="284"/>
        <v>232022387.28</v>
      </c>
    </row>
    <row r="2189" spans="1:35" ht="30" x14ac:dyDescent="0.25">
      <c r="A2189" s="11" t="s">
        <v>1215</v>
      </c>
      <c r="B2189" s="10" t="s">
        <v>2409</v>
      </c>
      <c r="C2189" s="10" t="s">
        <v>2200</v>
      </c>
      <c r="D2189" s="10"/>
      <c r="E2189" s="10" t="s">
        <v>747</v>
      </c>
      <c r="F2189" s="10" t="s">
        <v>2239</v>
      </c>
      <c r="G2189" s="10">
        <v>192280922.74000001</v>
      </c>
      <c r="H2189" s="10">
        <v>0</v>
      </c>
      <c r="I2189" s="10">
        <v>0</v>
      </c>
      <c r="J2189" s="10">
        <v>0</v>
      </c>
      <c r="K2189" s="10">
        <f t="shared" si="285"/>
        <v>192280922.74000001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f t="shared" si="279"/>
        <v>192280922.74000001</v>
      </c>
      <c r="W2189" s="29">
        <v>192280922.74000001</v>
      </c>
      <c r="X2189" s="29">
        <f t="shared" si="280"/>
        <v>0</v>
      </c>
      <c r="Y2189" s="29">
        <f t="shared" si="281"/>
        <v>0</v>
      </c>
      <c r="Z2189" s="29">
        <f t="shared" si="282"/>
        <v>192280922.74000001</v>
      </c>
      <c r="AA2189" s="27">
        <v>0</v>
      </c>
      <c r="AB2189" s="29">
        <f t="shared" si="283"/>
        <v>192280922.74000001</v>
      </c>
      <c r="AC2189" s="28">
        <v>0</v>
      </c>
      <c r="AD2189" s="28">
        <v>0</v>
      </c>
      <c r="AE2189" s="28"/>
      <c r="AF2189" s="27">
        <v>0</v>
      </c>
      <c r="AG2189" s="27">
        <f t="shared" si="286"/>
        <v>0</v>
      </c>
      <c r="AH2189" s="27">
        <v>14840</v>
      </c>
      <c r="AI2189" s="29">
        <f t="shared" si="284"/>
        <v>192295762.74000001</v>
      </c>
    </row>
    <row r="2190" spans="1:35" ht="30" x14ac:dyDescent="0.25">
      <c r="A2190" s="11" t="s">
        <v>1215</v>
      </c>
      <c r="B2190" s="10" t="s">
        <v>2409</v>
      </c>
      <c r="C2190" s="10" t="s">
        <v>2200</v>
      </c>
      <c r="D2190" s="10"/>
      <c r="E2190" s="10" t="s">
        <v>1171</v>
      </c>
      <c r="F2190" s="10" t="s">
        <v>2240</v>
      </c>
      <c r="G2190" s="10">
        <v>215198681.63999999</v>
      </c>
      <c r="H2190" s="10">
        <v>0</v>
      </c>
      <c r="I2190" s="10">
        <v>0</v>
      </c>
      <c r="J2190" s="10">
        <v>0</v>
      </c>
      <c r="K2190" s="10">
        <f t="shared" si="285"/>
        <v>215198681.63999999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f t="shared" si="279"/>
        <v>215198681.63999999</v>
      </c>
      <c r="W2190" s="29">
        <v>215198681.63999999</v>
      </c>
      <c r="X2190" s="29">
        <f t="shared" si="280"/>
        <v>0</v>
      </c>
      <c r="Y2190" s="29">
        <f t="shared" si="281"/>
        <v>0</v>
      </c>
      <c r="Z2190" s="29">
        <f t="shared" si="282"/>
        <v>215198681.63999999</v>
      </c>
      <c r="AA2190" s="27">
        <v>0</v>
      </c>
      <c r="AB2190" s="29">
        <f t="shared" si="283"/>
        <v>215198681.63999999</v>
      </c>
      <c r="AC2190" s="28">
        <v>0</v>
      </c>
      <c r="AD2190" s="28">
        <v>0</v>
      </c>
      <c r="AE2190" s="28"/>
      <c r="AF2190" s="27">
        <v>0</v>
      </c>
      <c r="AG2190" s="27">
        <f t="shared" si="286"/>
        <v>0</v>
      </c>
      <c r="AH2190" s="27">
        <v>16537</v>
      </c>
      <c r="AI2190" s="29">
        <f t="shared" si="284"/>
        <v>215215218.63999999</v>
      </c>
    </row>
    <row r="2191" spans="1:35" ht="30" x14ac:dyDescent="0.25">
      <c r="A2191" s="11" t="s">
        <v>1215</v>
      </c>
      <c r="B2191" s="10" t="s">
        <v>2409</v>
      </c>
      <c r="C2191" s="10" t="s">
        <v>2200</v>
      </c>
      <c r="D2191" s="10"/>
      <c r="E2191" s="10" t="s">
        <v>748</v>
      </c>
      <c r="F2191" s="10" t="s">
        <v>1383</v>
      </c>
      <c r="G2191" s="10">
        <v>186869472.19999999</v>
      </c>
      <c r="H2191" s="10">
        <v>0</v>
      </c>
      <c r="I2191" s="10">
        <v>0</v>
      </c>
      <c r="J2191" s="10">
        <v>0</v>
      </c>
      <c r="K2191" s="10">
        <f t="shared" si="285"/>
        <v>186869472.19999999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f t="shared" si="279"/>
        <v>186869472.19999999</v>
      </c>
      <c r="W2191" s="29">
        <v>186869472.19999999</v>
      </c>
      <c r="X2191" s="29">
        <f t="shared" si="280"/>
        <v>0</v>
      </c>
      <c r="Y2191" s="29">
        <f t="shared" si="281"/>
        <v>0</v>
      </c>
      <c r="Z2191" s="29">
        <f t="shared" si="282"/>
        <v>186869472.19999999</v>
      </c>
      <c r="AA2191" s="27">
        <v>0</v>
      </c>
      <c r="AB2191" s="29">
        <f t="shared" si="283"/>
        <v>186869472.19999999</v>
      </c>
      <c r="AC2191" s="28">
        <v>0</v>
      </c>
      <c r="AD2191" s="28">
        <v>0</v>
      </c>
      <c r="AE2191" s="28"/>
      <c r="AF2191" s="27">
        <v>0</v>
      </c>
      <c r="AG2191" s="27">
        <f t="shared" si="286"/>
        <v>0</v>
      </c>
      <c r="AH2191" s="27">
        <v>12664</v>
      </c>
      <c r="AI2191" s="29">
        <f t="shared" si="284"/>
        <v>186882136.19999999</v>
      </c>
    </row>
    <row r="2192" spans="1:35" ht="30" x14ac:dyDescent="0.25">
      <c r="A2192" s="11" t="s">
        <v>1215</v>
      </c>
      <c r="B2192" s="10" t="s">
        <v>2409</v>
      </c>
      <c r="C2192" s="10" t="s">
        <v>2200</v>
      </c>
      <c r="D2192" s="10"/>
      <c r="E2192" s="10" t="s">
        <v>749</v>
      </c>
      <c r="F2192" s="10" t="s">
        <v>2241</v>
      </c>
      <c r="G2192" s="10">
        <v>98746118.299999997</v>
      </c>
      <c r="H2192" s="10">
        <v>0</v>
      </c>
      <c r="I2192" s="10">
        <v>0</v>
      </c>
      <c r="J2192" s="10">
        <v>0</v>
      </c>
      <c r="K2192" s="10">
        <f t="shared" si="285"/>
        <v>98746118.299999997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f t="shared" si="279"/>
        <v>98746118.299999997</v>
      </c>
      <c r="W2192" s="29">
        <v>98746118.299999997</v>
      </c>
      <c r="X2192" s="29">
        <f t="shared" si="280"/>
        <v>0</v>
      </c>
      <c r="Y2192" s="29">
        <f t="shared" si="281"/>
        <v>0</v>
      </c>
      <c r="Z2192" s="29">
        <f t="shared" si="282"/>
        <v>98746118.299999997</v>
      </c>
      <c r="AA2192" s="27">
        <v>0</v>
      </c>
      <c r="AB2192" s="29">
        <f t="shared" si="283"/>
        <v>98746118.299999997</v>
      </c>
      <c r="AC2192" s="28">
        <v>0</v>
      </c>
      <c r="AD2192" s="28">
        <v>0</v>
      </c>
      <c r="AE2192" s="28"/>
      <c r="AF2192" s="27">
        <v>0</v>
      </c>
      <c r="AG2192" s="27">
        <f t="shared" si="286"/>
        <v>0</v>
      </c>
      <c r="AH2192" s="27">
        <v>7638</v>
      </c>
      <c r="AI2192" s="29">
        <f t="shared" si="284"/>
        <v>98753756.299999997</v>
      </c>
    </row>
    <row r="2193" spans="1:35" ht="30" x14ac:dyDescent="0.25">
      <c r="A2193" s="11" t="s">
        <v>1215</v>
      </c>
      <c r="B2193" s="10" t="s">
        <v>2409</v>
      </c>
      <c r="C2193" s="10" t="s">
        <v>2200</v>
      </c>
      <c r="D2193" s="10"/>
      <c r="E2193" s="10" t="s">
        <v>750</v>
      </c>
      <c r="F2193" s="10" t="s">
        <v>1678</v>
      </c>
      <c r="G2193" s="10">
        <v>109815425.81999999</v>
      </c>
      <c r="H2193" s="10">
        <v>0</v>
      </c>
      <c r="I2193" s="10">
        <v>0</v>
      </c>
      <c r="J2193" s="10">
        <v>0</v>
      </c>
      <c r="K2193" s="10">
        <f t="shared" si="285"/>
        <v>109815425.81999999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f t="shared" si="279"/>
        <v>109815425.81999999</v>
      </c>
      <c r="W2193" s="29">
        <v>109815425.81999999</v>
      </c>
      <c r="X2193" s="29">
        <f t="shared" si="280"/>
        <v>0</v>
      </c>
      <c r="Y2193" s="29">
        <f t="shared" si="281"/>
        <v>0</v>
      </c>
      <c r="Z2193" s="29">
        <f t="shared" si="282"/>
        <v>109815425.81999999</v>
      </c>
      <c r="AA2193" s="27">
        <v>0</v>
      </c>
      <c r="AB2193" s="29">
        <f t="shared" si="283"/>
        <v>109815425.81999999</v>
      </c>
      <c r="AC2193" s="28">
        <v>0</v>
      </c>
      <c r="AD2193" s="28">
        <v>0</v>
      </c>
      <c r="AE2193" s="28"/>
      <c r="AF2193" s="27">
        <v>0</v>
      </c>
      <c r="AG2193" s="27">
        <f t="shared" si="286"/>
        <v>0</v>
      </c>
      <c r="AH2193" s="27">
        <v>8378</v>
      </c>
      <c r="AI2193" s="29">
        <f t="shared" si="284"/>
        <v>109823803.81999999</v>
      </c>
    </row>
    <row r="2194" spans="1:35" ht="30" x14ac:dyDescent="0.25">
      <c r="A2194" s="11" t="s">
        <v>1215</v>
      </c>
      <c r="B2194" s="10" t="s">
        <v>2409</v>
      </c>
      <c r="C2194" s="10" t="s">
        <v>2200</v>
      </c>
      <c r="D2194" s="10"/>
      <c r="E2194" s="10" t="s">
        <v>751</v>
      </c>
      <c r="F2194" s="10" t="s">
        <v>2242</v>
      </c>
      <c r="G2194" s="10">
        <v>116460867.23999999</v>
      </c>
      <c r="H2194" s="10">
        <v>0</v>
      </c>
      <c r="I2194" s="10">
        <v>0</v>
      </c>
      <c r="J2194" s="10">
        <v>0</v>
      </c>
      <c r="K2194" s="10">
        <f t="shared" si="285"/>
        <v>116460867.23999999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f t="shared" si="279"/>
        <v>116460867.23999999</v>
      </c>
      <c r="W2194" s="29">
        <v>116460867.23999999</v>
      </c>
      <c r="X2194" s="29">
        <f t="shared" si="280"/>
        <v>0</v>
      </c>
      <c r="Y2194" s="29">
        <f t="shared" si="281"/>
        <v>0</v>
      </c>
      <c r="Z2194" s="29">
        <f t="shared" si="282"/>
        <v>116460867.23999999</v>
      </c>
      <c r="AA2194" s="27">
        <v>0</v>
      </c>
      <c r="AB2194" s="29">
        <f t="shared" si="283"/>
        <v>116460867.23999999</v>
      </c>
      <c r="AC2194" s="28">
        <v>0</v>
      </c>
      <c r="AD2194" s="28">
        <v>0</v>
      </c>
      <c r="AE2194" s="28"/>
      <c r="AF2194" s="27">
        <v>0</v>
      </c>
      <c r="AG2194" s="27">
        <f t="shared" si="286"/>
        <v>0</v>
      </c>
      <c r="AH2194" s="27">
        <v>8886</v>
      </c>
      <c r="AI2194" s="29">
        <f t="shared" si="284"/>
        <v>116469753.23999999</v>
      </c>
    </row>
    <row r="2195" spans="1:35" ht="30" x14ac:dyDescent="0.25">
      <c r="A2195" s="11" t="s">
        <v>1215</v>
      </c>
      <c r="B2195" s="10" t="s">
        <v>2409</v>
      </c>
      <c r="C2195" s="10" t="s">
        <v>2200</v>
      </c>
      <c r="D2195" s="10"/>
      <c r="E2195" s="10" t="s">
        <v>752</v>
      </c>
      <c r="F2195" s="10" t="s">
        <v>2243</v>
      </c>
      <c r="G2195" s="10">
        <v>181852436.80000001</v>
      </c>
      <c r="H2195" s="10">
        <v>0</v>
      </c>
      <c r="I2195" s="10">
        <v>0</v>
      </c>
      <c r="J2195" s="10">
        <v>0</v>
      </c>
      <c r="K2195" s="10">
        <f t="shared" si="285"/>
        <v>181852436.80000001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f t="shared" si="279"/>
        <v>181852436.80000001</v>
      </c>
      <c r="W2195" s="29">
        <v>181852436.80000001</v>
      </c>
      <c r="X2195" s="29">
        <f t="shared" si="280"/>
        <v>0</v>
      </c>
      <c r="Y2195" s="29">
        <f t="shared" si="281"/>
        <v>0</v>
      </c>
      <c r="Z2195" s="29">
        <f t="shared" si="282"/>
        <v>181852436.80000001</v>
      </c>
      <c r="AA2195" s="27">
        <v>0</v>
      </c>
      <c r="AB2195" s="29">
        <f t="shared" si="283"/>
        <v>181852436.80000001</v>
      </c>
      <c r="AC2195" s="28">
        <v>0</v>
      </c>
      <c r="AD2195" s="28">
        <v>0</v>
      </c>
      <c r="AE2195" s="28"/>
      <c r="AF2195" s="27">
        <v>0</v>
      </c>
      <c r="AG2195" s="27">
        <f t="shared" si="286"/>
        <v>0</v>
      </c>
      <c r="AH2195" s="27">
        <v>13249</v>
      </c>
      <c r="AI2195" s="29">
        <f t="shared" si="284"/>
        <v>181865685.80000001</v>
      </c>
    </row>
    <row r="2196" spans="1:35" ht="30" x14ac:dyDescent="0.25">
      <c r="A2196" s="11" t="s">
        <v>1215</v>
      </c>
      <c r="B2196" s="10" t="s">
        <v>2409</v>
      </c>
      <c r="C2196" s="10" t="s">
        <v>2200</v>
      </c>
      <c r="D2196" s="10"/>
      <c r="E2196" s="10" t="s">
        <v>1172</v>
      </c>
      <c r="F2196" s="10" t="s">
        <v>2244</v>
      </c>
      <c r="G2196" s="10">
        <v>129723839.34999999</v>
      </c>
      <c r="H2196" s="10">
        <v>0</v>
      </c>
      <c r="I2196" s="10">
        <v>0</v>
      </c>
      <c r="J2196" s="10">
        <v>0</v>
      </c>
      <c r="K2196" s="10">
        <f t="shared" si="285"/>
        <v>129723839.34999999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f t="shared" si="279"/>
        <v>129723839.34999999</v>
      </c>
      <c r="W2196" s="29">
        <v>129723839.34999999</v>
      </c>
      <c r="X2196" s="29">
        <f t="shared" si="280"/>
        <v>0</v>
      </c>
      <c r="Y2196" s="29">
        <f t="shared" si="281"/>
        <v>0</v>
      </c>
      <c r="Z2196" s="29">
        <f t="shared" si="282"/>
        <v>129723839.34999999</v>
      </c>
      <c r="AA2196" s="27">
        <v>109836184</v>
      </c>
      <c r="AB2196" s="29">
        <f t="shared" si="283"/>
        <v>19887655.349999994</v>
      </c>
      <c r="AC2196" s="28">
        <v>0</v>
      </c>
      <c r="AD2196" s="28">
        <v>0</v>
      </c>
      <c r="AE2196" s="28"/>
      <c r="AF2196" s="27">
        <v>0</v>
      </c>
      <c r="AG2196" s="27">
        <f t="shared" si="286"/>
        <v>0</v>
      </c>
      <c r="AH2196" s="27">
        <v>9967</v>
      </c>
      <c r="AI2196" s="29">
        <f t="shared" si="284"/>
        <v>19897622.349999994</v>
      </c>
    </row>
    <row r="2197" spans="1:35" ht="30" x14ac:dyDescent="0.25">
      <c r="A2197" s="11" t="s">
        <v>1215</v>
      </c>
      <c r="B2197" s="10" t="s">
        <v>2409</v>
      </c>
      <c r="C2197" s="10" t="s">
        <v>2200</v>
      </c>
      <c r="D2197" s="10"/>
      <c r="E2197" s="10" t="s">
        <v>753</v>
      </c>
      <c r="F2197" s="10" t="s">
        <v>2245</v>
      </c>
      <c r="G2197" s="10">
        <v>118024743.29000001</v>
      </c>
      <c r="H2197" s="10">
        <v>0</v>
      </c>
      <c r="I2197" s="10">
        <v>0</v>
      </c>
      <c r="J2197" s="10">
        <v>0</v>
      </c>
      <c r="K2197" s="10">
        <f t="shared" si="285"/>
        <v>118024743.29000001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f t="shared" si="279"/>
        <v>118024743.29000001</v>
      </c>
      <c r="W2197" s="29">
        <v>118024743.29000001</v>
      </c>
      <c r="X2197" s="29">
        <f t="shared" si="280"/>
        <v>0</v>
      </c>
      <c r="Y2197" s="29">
        <f t="shared" si="281"/>
        <v>0</v>
      </c>
      <c r="Z2197" s="29">
        <f t="shared" si="282"/>
        <v>118024743.29000001</v>
      </c>
      <c r="AA2197" s="27">
        <v>0</v>
      </c>
      <c r="AB2197" s="29">
        <f t="shared" si="283"/>
        <v>118024743.29000001</v>
      </c>
      <c r="AC2197" s="28">
        <v>0</v>
      </c>
      <c r="AD2197" s="28">
        <v>0</v>
      </c>
      <c r="AE2197" s="28"/>
      <c r="AF2197" s="27">
        <v>0</v>
      </c>
      <c r="AG2197" s="27">
        <f t="shared" si="286"/>
        <v>0</v>
      </c>
      <c r="AH2197" s="27">
        <v>9043</v>
      </c>
      <c r="AI2197" s="29">
        <f t="shared" si="284"/>
        <v>118033786.29000001</v>
      </c>
    </row>
    <row r="2198" spans="1:35" ht="30" x14ac:dyDescent="0.25">
      <c r="A2198" s="11" t="s">
        <v>1215</v>
      </c>
      <c r="B2198" s="10" t="s">
        <v>2410</v>
      </c>
      <c r="C2198" s="10" t="s">
        <v>2246</v>
      </c>
      <c r="D2198" s="10"/>
      <c r="E2198" s="10" t="s">
        <v>755</v>
      </c>
      <c r="F2198" s="10" t="s">
        <v>2246</v>
      </c>
      <c r="G2198" s="10">
        <v>0</v>
      </c>
      <c r="H2198" s="10">
        <v>0</v>
      </c>
      <c r="I2198" s="10">
        <v>0</v>
      </c>
      <c r="J2198" s="10">
        <v>0</v>
      </c>
      <c r="K2198" s="10">
        <f t="shared" si="285"/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f t="shared" si="279"/>
        <v>0</v>
      </c>
      <c r="W2198" s="29">
        <v>0</v>
      </c>
      <c r="X2198" s="29">
        <f t="shared" si="280"/>
        <v>0</v>
      </c>
      <c r="Y2198" s="29">
        <f t="shared" si="281"/>
        <v>0</v>
      </c>
      <c r="Z2198" s="29">
        <f t="shared" si="282"/>
        <v>0</v>
      </c>
      <c r="AA2198" s="27">
        <v>0</v>
      </c>
      <c r="AB2198" s="29">
        <f t="shared" si="283"/>
        <v>0</v>
      </c>
      <c r="AC2198" s="28">
        <v>0</v>
      </c>
      <c r="AD2198" s="28">
        <v>0</v>
      </c>
      <c r="AE2198" s="28"/>
      <c r="AF2198" s="27">
        <v>0</v>
      </c>
      <c r="AG2198" s="27">
        <f t="shared" si="286"/>
        <v>0</v>
      </c>
      <c r="AH2198" s="27">
        <v>0</v>
      </c>
      <c r="AI2198" s="29">
        <f t="shared" si="284"/>
        <v>0</v>
      </c>
    </row>
    <row r="2199" spans="1:35" ht="30" x14ac:dyDescent="0.25">
      <c r="A2199" s="11" t="s">
        <v>1215</v>
      </c>
      <c r="B2199" s="10" t="s">
        <v>2410</v>
      </c>
      <c r="C2199" s="10" t="s">
        <v>2246</v>
      </c>
      <c r="D2199" s="10"/>
      <c r="E2199" s="10" t="s">
        <v>756</v>
      </c>
      <c r="F2199" s="10" t="s">
        <v>2247</v>
      </c>
      <c r="G2199" s="10">
        <v>0</v>
      </c>
      <c r="H2199" s="10">
        <v>0</v>
      </c>
      <c r="I2199" s="10">
        <v>0</v>
      </c>
      <c r="J2199" s="10">
        <v>0</v>
      </c>
      <c r="K2199" s="10">
        <f t="shared" si="285"/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f t="shared" si="279"/>
        <v>0</v>
      </c>
      <c r="W2199" s="29">
        <v>0</v>
      </c>
      <c r="X2199" s="29">
        <f t="shared" si="280"/>
        <v>0</v>
      </c>
      <c r="Y2199" s="29">
        <f t="shared" si="281"/>
        <v>0</v>
      </c>
      <c r="Z2199" s="29">
        <f t="shared" si="282"/>
        <v>0</v>
      </c>
      <c r="AA2199" s="27">
        <v>0</v>
      </c>
      <c r="AB2199" s="29">
        <f t="shared" si="283"/>
        <v>0</v>
      </c>
      <c r="AC2199" s="28">
        <v>0</v>
      </c>
      <c r="AD2199" s="28">
        <v>0</v>
      </c>
      <c r="AE2199" s="28"/>
      <c r="AF2199" s="27">
        <v>0</v>
      </c>
      <c r="AG2199" s="27">
        <f t="shared" si="286"/>
        <v>0</v>
      </c>
      <c r="AH2199" s="27">
        <v>0</v>
      </c>
      <c r="AI2199" s="29">
        <f t="shared" si="284"/>
        <v>0</v>
      </c>
    </row>
    <row r="2200" spans="1:35" ht="30" x14ac:dyDescent="0.25">
      <c r="A2200" s="11" t="s">
        <v>1215</v>
      </c>
      <c r="B2200" s="10" t="s">
        <v>2410</v>
      </c>
      <c r="C2200" s="10" t="s">
        <v>2246</v>
      </c>
      <c r="D2200" s="10"/>
      <c r="E2200" s="10" t="s">
        <v>1173</v>
      </c>
      <c r="F2200" s="10" t="s">
        <v>2248</v>
      </c>
      <c r="G2200" s="10">
        <v>177351457.59999999</v>
      </c>
      <c r="H2200" s="10">
        <v>0</v>
      </c>
      <c r="I2200" s="10">
        <v>0</v>
      </c>
      <c r="J2200" s="10">
        <v>0</v>
      </c>
      <c r="K2200" s="10">
        <f t="shared" si="285"/>
        <v>177351457.59999999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f t="shared" si="279"/>
        <v>177351457.59999999</v>
      </c>
      <c r="W2200" s="29">
        <v>177351457.59999999</v>
      </c>
      <c r="X2200" s="29">
        <f t="shared" si="280"/>
        <v>0</v>
      </c>
      <c r="Y2200" s="29">
        <f t="shared" si="281"/>
        <v>0</v>
      </c>
      <c r="Z2200" s="29">
        <f t="shared" si="282"/>
        <v>177351457.59999999</v>
      </c>
      <c r="AA2200" s="27">
        <v>0</v>
      </c>
      <c r="AB2200" s="29">
        <f t="shared" si="283"/>
        <v>177351457.59999999</v>
      </c>
      <c r="AC2200" s="28">
        <v>0</v>
      </c>
      <c r="AD2200" s="28">
        <v>0</v>
      </c>
      <c r="AE2200" s="28"/>
      <c r="AF2200" s="27">
        <v>0</v>
      </c>
      <c r="AG2200" s="27">
        <f t="shared" si="286"/>
        <v>0</v>
      </c>
      <c r="AH2200" s="27">
        <v>10747</v>
      </c>
      <c r="AI2200" s="29">
        <f t="shared" si="284"/>
        <v>177362204.59999999</v>
      </c>
    </row>
    <row r="2201" spans="1:35" ht="30" x14ac:dyDescent="0.25">
      <c r="A2201" s="11" t="s">
        <v>1215</v>
      </c>
      <c r="B2201" s="10" t="s">
        <v>2410</v>
      </c>
      <c r="C2201" s="10" t="s">
        <v>2246</v>
      </c>
      <c r="D2201" s="10"/>
      <c r="E2201" s="10" t="s">
        <v>757</v>
      </c>
      <c r="F2201" s="10" t="s">
        <v>2249</v>
      </c>
      <c r="G2201" s="10">
        <v>131538301.59999999</v>
      </c>
      <c r="H2201" s="10">
        <v>0</v>
      </c>
      <c r="I2201" s="10">
        <v>0</v>
      </c>
      <c r="J2201" s="10">
        <v>0</v>
      </c>
      <c r="K2201" s="10">
        <f t="shared" si="285"/>
        <v>131538301.59999999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f t="shared" si="279"/>
        <v>131538301.59999999</v>
      </c>
      <c r="W2201" s="29">
        <v>131538301.59999999</v>
      </c>
      <c r="X2201" s="29">
        <f t="shared" si="280"/>
        <v>0</v>
      </c>
      <c r="Y2201" s="29">
        <f t="shared" si="281"/>
        <v>0</v>
      </c>
      <c r="Z2201" s="29">
        <f t="shared" si="282"/>
        <v>131538301.59999999</v>
      </c>
      <c r="AA2201" s="27">
        <v>0</v>
      </c>
      <c r="AB2201" s="29">
        <f t="shared" si="283"/>
        <v>131538301.59999999</v>
      </c>
      <c r="AC2201" s="28">
        <v>0</v>
      </c>
      <c r="AD2201" s="28">
        <v>0</v>
      </c>
      <c r="AE2201" s="28"/>
      <c r="AF2201" s="27">
        <v>0</v>
      </c>
      <c r="AG2201" s="27">
        <f t="shared" si="286"/>
        <v>0</v>
      </c>
      <c r="AH2201" s="27">
        <v>8547</v>
      </c>
      <c r="AI2201" s="29">
        <f t="shared" si="284"/>
        <v>131546848.59999999</v>
      </c>
    </row>
    <row r="2202" spans="1:35" ht="30" x14ac:dyDescent="0.25">
      <c r="A2202" s="11" t="s">
        <v>1215</v>
      </c>
      <c r="B2202" s="10" t="s">
        <v>2410</v>
      </c>
      <c r="C2202" s="10" t="s">
        <v>2246</v>
      </c>
      <c r="D2202" s="10"/>
      <c r="E2202" s="10" t="s">
        <v>758</v>
      </c>
      <c r="F2202" s="10" t="s">
        <v>2250</v>
      </c>
      <c r="G2202" s="10">
        <v>169426574.5</v>
      </c>
      <c r="H2202" s="10">
        <v>0</v>
      </c>
      <c r="I2202" s="10">
        <v>0</v>
      </c>
      <c r="J2202" s="10">
        <v>0</v>
      </c>
      <c r="K2202" s="10">
        <f t="shared" si="285"/>
        <v>169426574.5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f t="shared" si="279"/>
        <v>169426574.5</v>
      </c>
      <c r="W2202" s="29">
        <v>169426574.5</v>
      </c>
      <c r="X2202" s="29">
        <f t="shared" si="280"/>
        <v>0</v>
      </c>
      <c r="Y2202" s="29">
        <f t="shared" si="281"/>
        <v>0</v>
      </c>
      <c r="Z2202" s="29">
        <f t="shared" si="282"/>
        <v>169426574.5</v>
      </c>
      <c r="AA2202" s="27">
        <v>0</v>
      </c>
      <c r="AB2202" s="29">
        <f t="shared" si="283"/>
        <v>169426574.5</v>
      </c>
      <c r="AC2202" s="28">
        <v>0</v>
      </c>
      <c r="AD2202" s="28">
        <v>0</v>
      </c>
      <c r="AE2202" s="28"/>
      <c r="AF2202" s="27">
        <v>0</v>
      </c>
      <c r="AG2202" s="27">
        <f t="shared" si="286"/>
        <v>0</v>
      </c>
      <c r="AH2202" s="27">
        <v>12264</v>
      </c>
      <c r="AI2202" s="29">
        <f t="shared" si="284"/>
        <v>169438838.5</v>
      </c>
    </row>
    <row r="2203" spans="1:35" ht="30" x14ac:dyDescent="0.25">
      <c r="A2203" s="11" t="s">
        <v>1215</v>
      </c>
      <c r="B2203" s="10" t="s">
        <v>2410</v>
      </c>
      <c r="C2203" s="10" t="s">
        <v>2246</v>
      </c>
      <c r="D2203" s="10"/>
      <c r="E2203" s="10" t="s">
        <v>1174</v>
      </c>
      <c r="F2203" s="10" t="s">
        <v>1303</v>
      </c>
      <c r="G2203" s="10">
        <v>111000156.62</v>
      </c>
      <c r="H2203" s="10">
        <v>0</v>
      </c>
      <c r="I2203" s="10">
        <v>0</v>
      </c>
      <c r="J2203" s="10">
        <v>0</v>
      </c>
      <c r="K2203" s="10">
        <f t="shared" si="285"/>
        <v>111000156.62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f t="shared" si="279"/>
        <v>111000156.62</v>
      </c>
      <c r="W2203" s="29">
        <v>111000156.62</v>
      </c>
      <c r="X2203" s="29">
        <f t="shared" si="280"/>
        <v>0</v>
      </c>
      <c r="Y2203" s="29">
        <f t="shared" si="281"/>
        <v>0</v>
      </c>
      <c r="Z2203" s="29">
        <f t="shared" si="282"/>
        <v>111000156.62</v>
      </c>
      <c r="AA2203" s="27">
        <v>0</v>
      </c>
      <c r="AB2203" s="29">
        <f t="shared" si="283"/>
        <v>111000156.62</v>
      </c>
      <c r="AC2203" s="28">
        <v>0</v>
      </c>
      <c r="AD2203" s="28">
        <v>0</v>
      </c>
      <c r="AE2203" s="28"/>
      <c r="AF2203" s="27">
        <v>0</v>
      </c>
      <c r="AG2203" s="27">
        <f t="shared" si="286"/>
        <v>0</v>
      </c>
      <c r="AH2203" s="27">
        <v>8584</v>
      </c>
      <c r="AI2203" s="29">
        <f t="shared" si="284"/>
        <v>111008740.62</v>
      </c>
    </row>
    <row r="2204" spans="1:35" ht="30" x14ac:dyDescent="0.25">
      <c r="A2204" s="11" t="s">
        <v>1215</v>
      </c>
      <c r="B2204" s="10" t="s">
        <v>2410</v>
      </c>
      <c r="C2204" s="10" t="s">
        <v>2246</v>
      </c>
      <c r="D2204" s="10"/>
      <c r="E2204" s="10" t="s">
        <v>759</v>
      </c>
      <c r="F2204" s="10" t="s">
        <v>1437</v>
      </c>
      <c r="G2204" s="10">
        <v>172159274.96000001</v>
      </c>
      <c r="H2204" s="10">
        <v>0</v>
      </c>
      <c r="I2204" s="10">
        <v>0</v>
      </c>
      <c r="J2204" s="10">
        <v>0</v>
      </c>
      <c r="K2204" s="10">
        <f t="shared" si="285"/>
        <v>172159274.96000001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f t="shared" si="279"/>
        <v>172159274.96000001</v>
      </c>
      <c r="W2204" s="29">
        <v>172159274.96000001</v>
      </c>
      <c r="X2204" s="29">
        <f t="shared" si="280"/>
        <v>0</v>
      </c>
      <c r="Y2204" s="29">
        <f t="shared" si="281"/>
        <v>0</v>
      </c>
      <c r="Z2204" s="29">
        <f t="shared" si="282"/>
        <v>172159274.96000001</v>
      </c>
      <c r="AA2204" s="27">
        <v>0</v>
      </c>
      <c r="AB2204" s="29">
        <f t="shared" si="283"/>
        <v>172159274.96000001</v>
      </c>
      <c r="AC2204" s="28">
        <v>0</v>
      </c>
      <c r="AD2204" s="28">
        <v>0</v>
      </c>
      <c r="AE2204" s="28"/>
      <c r="AF2204" s="27">
        <v>0</v>
      </c>
      <c r="AG2204" s="27">
        <f t="shared" si="286"/>
        <v>0</v>
      </c>
      <c r="AH2204" s="27">
        <v>13357</v>
      </c>
      <c r="AI2204" s="29">
        <f t="shared" si="284"/>
        <v>172172631.96000001</v>
      </c>
    </row>
    <row r="2205" spans="1:35" ht="30" x14ac:dyDescent="0.25">
      <c r="A2205" s="11" t="s">
        <v>1215</v>
      </c>
      <c r="B2205" s="10" t="s">
        <v>2410</v>
      </c>
      <c r="C2205" s="10" t="s">
        <v>2246</v>
      </c>
      <c r="D2205" s="10"/>
      <c r="E2205" s="10" t="s">
        <v>760</v>
      </c>
      <c r="F2205" s="10" t="s">
        <v>2251</v>
      </c>
      <c r="G2205" s="10">
        <v>4271584631</v>
      </c>
      <c r="H2205" s="10">
        <v>0</v>
      </c>
      <c r="I2205" s="10">
        <v>0</v>
      </c>
      <c r="J2205" s="10">
        <v>0</v>
      </c>
      <c r="K2205" s="10">
        <f t="shared" si="285"/>
        <v>4271584631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f t="shared" si="279"/>
        <v>4271584631</v>
      </c>
      <c r="W2205" s="29">
        <v>4271584631</v>
      </c>
      <c r="X2205" s="29">
        <f t="shared" si="280"/>
        <v>0</v>
      </c>
      <c r="Y2205" s="29">
        <f t="shared" si="281"/>
        <v>0</v>
      </c>
      <c r="Z2205" s="29">
        <f t="shared" si="282"/>
        <v>4271584631</v>
      </c>
      <c r="AA2205" s="27">
        <v>0</v>
      </c>
      <c r="AB2205" s="29">
        <f t="shared" si="283"/>
        <v>4271584631</v>
      </c>
      <c r="AC2205" s="28">
        <v>0</v>
      </c>
      <c r="AD2205" s="28">
        <v>0</v>
      </c>
      <c r="AE2205" s="28"/>
      <c r="AF2205" s="27">
        <v>0</v>
      </c>
      <c r="AG2205" s="27">
        <f t="shared" si="286"/>
        <v>0</v>
      </c>
      <c r="AH2205" s="27">
        <v>110235</v>
      </c>
      <c r="AI2205" s="29">
        <f t="shared" si="284"/>
        <v>4271694866</v>
      </c>
    </row>
    <row r="2206" spans="1:35" ht="30" x14ac:dyDescent="0.25">
      <c r="A2206" s="11" t="s">
        <v>1215</v>
      </c>
      <c r="B2206" s="10" t="s">
        <v>2410</v>
      </c>
      <c r="C2206" s="10" t="s">
        <v>2246</v>
      </c>
      <c r="D2206" s="10"/>
      <c r="E2206" s="10" t="s">
        <v>761</v>
      </c>
      <c r="F2206" s="10" t="s">
        <v>2252</v>
      </c>
      <c r="G2206" s="10">
        <v>0</v>
      </c>
      <c r="H2206" s="10">
        <v>0</v>
      </c>
      <c r="I2206" s="10">
        <v>0</v>
      </c>
      <c r="J2206" s="10">
        <v>0</v>
      </c>
      <c r="K2206" s="10">
        <f t="shared" si="285"/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f t="shared" si="279"/>
        <v>0</v>
      </c>
      <c r="W2206" s="29">
        <v>0</v>
      </c>
      <c r="X2206" s="29">
        <f t="shared" si="280"/>
        <v>0</v>
      </c>
      <c r="Y2206" s="29">
        <f t="shared" si="281"/>
        <v>0</v>
      </c>
      <c r="Z2206" s="29">
        <f t="shared" si="282"/>
        <v>0</v>
      </c>
      <c r="AA2206" s="27">
        <v>0</v>
      </c>
      <c r="AB2206" s="29">
        <f t="shared" si="283"/>
        <v>0</v>
      </c>
      <c r="AC2206" s="28">
        <v>0</v>
      </c>
      <c r="AD2206" s="28">
        <v>0</v>
      </c>
      <c r="AE2206" s="28"/>
      <c r="AF2206" s="27">
        <v>0</v>
      </c>
      <c r="AG2206" s="27">
        <f t="shared" si="286"/>
        <v>0</v>
      </c>
      <c r="AH2206" s="27">
        <v>0</v>
      </c>
      <c r="AI2206" s="29">
        <f t="shared" si="284"/>
        <v>0</v>
      </c>
    </row>
    <row r="2207" spans="1:35" ht="30" x14ac:dyDescent="0.25">
      <c r="A2207" s="11" t="s">
        <v>1215</v>
      </c>
      <c r="B2207" s="10" t="s">
        <v>2410</v>
      </c>
      <c r="C2207" s="10" t="s">
        <v>2246</v>
      </c>
      <c r="D2207" s="10"/>
      <c r="E2207" s="10" t="s">
        <v>762</v>
      </c>
      <c r="F2207" s="10" t="s">
        <v>2253</v>
      </c>
      <c r="G2207" s="10">
        <v>162159537.34</v>
      </c>
      <c r="H2207" s="10">
        <v>0</v>
      </c>
      <c r="I2207" s="10">
        <v>0</v>
      </c>
      <c r="J2207" s="10">
        <v>0</v>
      </c>
      <c r="K2207" s="10">
        <f t="shared" si="285"/>
        <v>162159537.34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f t="shared" si="279"/>
        <v>162159537.34</v>
      </c>
      <c r="W2207" s="29">
        <v>162159537.34</v>
      </c>
      <c r="X2207" s="29">
        <f t="shared" si="280"/>
        <v>0</v>
      </c>
      <c r="Y2207" s="29">
        <f t="shared" si="281"/>
        <v>0</v>
      </c>
      <c r="Z2207" s="29">
        <f t="shared" si="282"/>
        <v>162159537.34</v>
      </c>
      <c r="AA2207" s="27">
        <v>0</v>
      </c>
      <c r="AB2207" s="29">
        <f t="shared" si="283"/>
        <v>162159537.34</v>
      </c>
      <c r="AC2207" s="28">
        <v>0</v>
      </c>
      <c r="AD2207" s="28">
        <v>0</v>
      </c>
      <c r="AE2207" s="28"/>
      <c r="AF2207" s="27">
        <v>0</v>
      </c>
      <c r="AG2207" s="27">
        <f t="shared" si="286"/>
        <v>0</v>
      </c>
      <c r="AH2207" s="27">
        <v>12484</v>
      </c>
      <c r="AI2207" s="29">
        <f t="shared" si="284"/>
        <v>162172021.34</v>
      </c>
    </row>
    <row r="2208" spans="1:35" ht="30" x14ac:dyDescent="0.25">
      <c r="A2208" s="11" t="s">
        <v>1215</v>
      </c>
      <c r="B2208" s="10" t="s">
        <v>2410</v>
      </c>
      <c r="C2208" s="10" t="s">
        <v>2246</v>
      </c>
      <c r="D2208" s="10"/>
      <c r="E2208" s="10" t="s">
        <v>763</v>
      </c>
      <c r="F2208" s="10" t="s">
        <v>2254</v>
      </c>
      <c r="G2208" s="10">
        <v>168117517.69999999</v>
      </c>
      <c r="H2208" s="10">
        <v>0</v>
      </c>
      <c r="I2208" s="10">
        <v>0</v>
      </c>
      <c r="J2208" s="10">
        <v>0</v>
      </c>
      <c r="K2208" s="10">
        <f t="shared" si="285"/>
        <v>168117517.69999999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f t="shared" si="279"/>
        <v>168117517.69999999</v>
      </c>
      <c r="W2208" s="29">
        <v>168117517.69999999</v>
      </c>
      <c r="X2208" s="29">
        <f t="shared" si="280"/>
        <v>0</v>
      </c>
      <c r="Y2208" s="29">
        <f t="shared" si="281"/>
        <v>0</v>
      </c>
      <c r="Z2208" s="29">
        <f t="shared" si="282"/>
        <v>168117517.69999999</v>
      </c>
      <c r="AA2208" s="27">
        <v>0</v>
      </c>
      <c r="AB2208" s="29">
        <f t="shared" si="283"/>
        <v>168117517.69999999</v>
      </c>
      <c r="AC2208" s="28">
        <v>0</v>
      </c>
      <c r="AD2208" s="28">
        <v>0</v>
      </c>
      <c r="AE2208" s="28"/>
      <c r="AF2208" s="27">
        <v>0</v>
      </c>
      <c r="AG2208" s="27">
        <f t="shared" si="286"/>
        <v>0</v>
      </c>
      <c r="AH2208" s="27">
        <v>11707</v>
      </c>
      <c r="AI2208" s="29">
        <f t="shared" si="284"/>
        <v>168129224.69999999</v>
      </c>
    </row>
    <row r="2209" spans="1:35" ht="30" x14ac:dyDescent="0.25">
      <c r="A2209" s="11" t="s">
        <v>1215</v>
      </c>
      <c r="B2209" s="10" t="s">
        <v>2410</v>
      </c>
      <c r="C2209" s="10" t="s">
        <v>2246</v>
      </c>
      <c r="D2209" s="10"/>
      <c r="E2209" s="10" t="s">
        <v>764</v>
      </c>
      <c r="F2209" s="10" t="s">
        <v>2255</v>
      </c>
      <c r="G2209" s="10">
        <v>129247192.11</v>
      </c>
      <c r="H2209" s="10">
        <v>0</v>
      </c>
      <c r="I2209" s="10">
        <v>0</v>
      </c>
      <c r="J2209" s="10">
        <v>0</v>
      </c>
      <c r="K2209" s="10">
        <f t="shared" si="285"/>
        <v>129247192.11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f t="shared" si="279"/>
        <v>129247192.11</v>
      </c>
      <c r="W2209" s="29">
        <v>129247192.11</v>
      </c>
      <c r="X2209" s="29">
        <f t="shared" si="280"/>
        <v>0</v>
      </c>
      <c r="Y2209" s="29">
        <f t="shared" si="281"/>
        <v>0</v>
      </c>
      <c r="Z2209" s="29">
        <f t="shared" si="282"/>
        <v>129247192.11</v>
      </c>
      <c r="AA2209" s="27">
        <v>0</v>
      </c>
      <c r="AB2209" s="29">
        <f t="shared" si="283"/>
        <v>129247192.11</v>
      </c>
      <c r="AC2209" s="28">
        <v>0</v>
      </c>
      <c r="AD2209" s="28">
        <v>0</v>
      </c>
      <c r="AE2209" s="28"/>
      <c r="AF2209" s="27">
        <v>0</v>
      </c>
      <c r="AG2209" s="27">
        <f t="shared" si="286"/>
        <v>0</v>
      </c>
      <c r="AH2209" s="27">
        <v>9982</v>
      </c>
      <c r="AI2209" s="29">
        <f t="shared" si="284"/>
        <v>129257174.11</v>
      </c>
    </row>
    <row r="2210" spans="1:35" ht="30" x14ac:dyDescent="0.25">
      <c r="A2210" s="11" t="s">
        <v>1215</v>
      </c>
      <c r="B2210" s="10" t="s">
        <v>2410</v>
      </c>
      <c r="C2210" s="10" t="s">
        <v>2246</v>
      </c>
      <c r="D2210" s="10"/>
      <c r="E2210" s="10" t="s">
        <v>765</v>
      </c>
      <c r="F2210" s="10" t="s">
        <v>1418</v>
      </c>
      <c r="G2210" s="10">
        <v>0</v>
      </c>
      <c r="H2210" s="10">
        <v>0</v>
      </c>
      <c r="I2210" s="10">
        <v>0</v>
      </c>
      <c r="J2210" s="10">
        <v>0</v>
      </c>
      <c r="K2210" s="10">
        <f t="shared" si="285"/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f t="shared" si="279"/>
        <v>0</v>
      </c>
      <c r="W2210" s="29">
        <v>0</v>
      </c>
      <c r="X2210" s="29">
        <f t="shared" si="280"/>
        <v>0</v>
      </c>
      <c r="Y2210" s="29">
        <f t="shared" si="281"/>
        <v>0</v>
      </c>
      <c r="Z2210" s="29">
        <f t="shared" si="282"/>
        <v>0</v>
      </c>
      <c r="AA2210" s="27">
        <v>0</v>
      </c>
      <c r="AB2210" s="29">
        <f t="shared" si="283"/>
        <v>0</v>
      </c>
      <c r="AC2210" s="28">
        <v>0</v>
      </c>
      <c r="AD2210" s="28">
        <v>0</v>
      </c>
      <c r="AE2210" s="28"/>
      <c r="AF2210" s="27">
        <v>0</v>
      </c>
      <c r="AG2210" s="27">
        <f t="shared" si="286"/>
        <v>0</v>
      </c>
      <c r="AH2210" s="27">
        <v>0</v>
      </c>
      <c r="AI2210" s="29">
        <f t="shared" si="284"/>
        <v>0</v>
      </c>
    </row>
    <row r="2211" spans="1:35" ht="30" x14ac:dyDescent="0.25">
      <c r="A2211" s="11" t="s">
        <v>1215</v>
      </c>
      <c r="B2211" s="10" t="s">
        <v>2410</v>
      </c>
      <c r="C2211" s="10" t="s">
        <v>2246</v>
      </c>
      <c r="D2211" s="10"/>
      <c r="E2211" s="10" t="s">
        <v>766</v>
      </c>
      <c r="F2211" s="10" t="s">
        <v>2256</v>
      </c>
      <c r="G2211" s="10">
        <v>0</v>
      </c>
      <c r="H2211" s="10">
        <v>0</v>
      </c>
      <c r="I2211" s="10">
        <v>0</v>
      </c>
      <c r="J2211" s="10">
        <v>0</v>
      </c>
      <c r="K2211" s="10">
        <f t="shared" si="285"/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f t="shared" si="279"/>
        <v>0</v>
      </c>
      <c r="W2211" s="29">
        <v>0</v>
      </c>
      <c r="X2211" s="29">
        <f t="shared" si="280"/>
        <v>0</v>
      </c>
      <c r="Y2211" s="29">
        <f t="shared" si="281"/>
        <v>0</v>
      </c>
      <c r="Z2211" s="29">
        <f t="shared" si="282"/>
        <v>0</v>
      </c>
      <c r="AA2211" s="27">
        <v>0</v>
      </c>
      <c r="AB2211" s="29">
        <f t="shared" si="283"/>
        <v>0</v>
      </c>
      <c r="AC2211" s="28">
        <v>0</v>
      </c>
      <c r="AD2211" s="28">
        <v>0</v>
      </c>
      <c r="AE2211" s="28"/>
      <c r="AF2211" s="27">
        <v>0</v>
      </c>
      <c r="AG2211" s="27">
        <f t="shared" si="286"/>
        <v>0</v>
      </c>
      <c r="AH2211" s="27">
        <v>16766</v>
      </c>
      <c r="AI2211" s="29">
        <f t="shared" si="284"/>
        <v>16766</v>
      </c>
    </row>
    <row r="2212" spans="1:35" ht="30" x14ac:dyDescent="0.25">
      <c r="A2212" s="11" t="s">
        <v>1215</v>
      </c>
      <c r="B2212" s="10" t="s">
        <v>2410</v>
      </c>
      <c r="C2212" s="10" t="s">
        <v>2246</v>
      </c>
      <c r="D2212" s="10"/>
      <c r="E2212" s="10" t="s">
        <v>767</v>
      </c>
      <c r="F2212" s="10" t="s">
        <v>2257</v>
      </c>
      <c r="G2212" s="10">
        <v>230930428.90000001</v>
      </c>
      <c r="H2212" s="10">
        <v>0</v>
      </c>
      <c r="I2212" s="10">
        <v>0</v>
      </c>
      <c r="J2212" s="10">
        <v>0</v>
      </c>
      <c r="K2212" s="10">
        <f t="shared" si="285"/>
        <v>230930428.90000001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f t="shared" si="279"/>
        <v>230930428.90000001</v>
      </c>
      <c r="W2212" s="29">
        <v>230930428.90000001</v>
      </c>
      <c r="X2212" s="29">
        <f t="shared" si="280"/>
        <v>0</v>
      </c>
      <c r="Y2212" s="29">
        <f t="shared" si="281"/>
        <v>0</v>
      </c>
      <c r="Z2212" s="29">
        <f t="shared" si="282"/>
        <v>230930428.90000001</v>
      </c>
      <c r="AA2212" s="27">
        <v>0</v>
      </c>
      <c r="AB2212" s="29">
        <f t="shared" si="283"/>
        <v>230930428.90000001</v>
      </c>
      <c r="AC2212" s="28">
        <v>0</v>
      </c>
      <c r="AD2212" s="28">
        <v>0</v>
      </c>
      <c r="AE2212" s="28"/>
      <c r="AF2212" s="27">
        <v>0</v>
      </c>
      <c r="AG2212" s="27">
        <f t="shared" si="286"/>
        <v>0</v>
      </c>
      <c r="AH2212" s="27">
        <v>16983</v>
      </c>
      <c r="AI2212" s="29">
        <f t="shared" si="284"/>
        <v>230947411.90000001</v>
      </c>
    </row>
    <row r="2213" spans="1:35" ht="30" x14ac:dyDescent="0.25">
      <c r="A2213" s="11" t="s">
        <v>1215</v>
      </c>
      <c r="B2213" s="10" t="s">
        <v>2410</v>
      </c>
      <c r="C2213" s="10" t="s">
        <v>2246</v>
      </c>
      <c r="D2213" s="10"/>
      <c r="E2213" s="10" t="s">
        <v>1175</v>
      </c>
      <c r="F2213" s="10" t="s">
        <v>2258</v>
      </c>
      <c r="G2213" s="10">
        <v>128229906.08</v>
      </c>
      <c r="H2213" s="10">
        <v>0</v>
      </c>
      <c r="I2213" s="10">
        <v>0</v>
      </c>
      <c r="J2213" s="10">
        <v>0</v>
      </c>
      <c r="K2213" s="10">
        <f t="shared" si="285"/>
        <v>128229906.08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f t="shared" si="279"/>
        <v>128229906.08</v>
      </c>
      <c r="W2213" s="29">
        <v>128229906.08</v>
      </c>
      <c r="X2213" s="29">
        <f t="shared" si="280"/>
        <v>0</v>
      </c>
      <c r="Y2213" s="29">
        <f t="shared" si="281"/>
        <v>0</v>
      </c>
      <c r="Z2213" s="29">
        <f t="shared" si="282"/>
        <v>128229906.08</v>
      </c>
      <c r="AA2213" s="27">
        <v>0</v>
      </c>
      <c r="AB2213" s="29">
        <f t="shared" si="283"/>
        <v>128229906.08</v>
      </c>
      <c r="AC2213" s="28">
        <v>0</v>
      </c>
      <c r="AD2213" s="28">
        <v>0</v>
      </c>
      <c r="AE2213" s="28"/>
      <c r="AF2213" s="27">
        <v>0</v>
      </c>
      <c r="AG2213" s="27">
        <f t="shared" si="286"/>
        <v>0</v>
      </c>
      <c r="AH2213" s="27">
        <v>9743</v>
      </c>
      <c r="AI2213" s="29">
        <f t="shared" si="284"/>
        <v>128239649.08</v>
      </c>
    </row>
    <row r="2214" spans="1:35" ht="30" x14ac:dyDescent="0.25">
      <c r="A2214" s="11" t="s">
        <v>1215</v>
      </c>
      <c r="B2214" s="10" t="s">
        <v>2410</v>
      </c>
      <c r="C2214" s="10" t="s">
        <v>2246</v>
      </c>
      <c r="D2214" s="10"/>
      <c r="E2214" s="10" t="s">
        <v>1176</v>
      </c>
      <c r="F2214" s="10" t="s">
        <v>2259</v>
      </c>
      <c r="G2214" s="10">
        <v>114564744.3</v>
      </c>
      <c r="H2214" s="10">
        <v>0</v>
      </c>
      <c r="I2214" s="10">
        <v>0</v>
      </c>
      <c r="J2214" s="10">
        <v>0</v>
      </c>
      <c r="K2214" s="10">
        <f t="shared" si="285"/>
        <v>114564744.3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f t="shared" si="279"/>
        <v>114564744.3</v>
      </c>
      <c r="W2214" s="29">
        <v>114564744.3</v>
      </c>
      <c r="X2214" s="29">
        <f t="shared" si="280"/>
        <v>0</v>
      </c>
      <c r="Y2214" s="29">
        <f t="shared" si="281"/>
        <v>0</v>
      </c>
      <c r="Z2214" s="29">
        <f t="shared" si="282"/>
        <v>114564744.3</v>
      </c>
      <c r="AA2214" s="27">
        <v>0</v>
      </c>
      <c r="AB2214" s="29">
        <f t="shared" si="283"/>
        <v>114564744.3</v>
      </c>
      <c r="AC2214" s="28">
        <v>0</v>
      </c>
      <c r="AD2214" s="28">
        <v>0</v>
      </c>
      <c r="AE2214" s="28"/>
      <c r="AF2214" s="27">
        <v>0</v>
      </c>
      <c r="AG2214" s="27">
        <f t="shared" si="286"/>
        <v>0</v>
      </c>
      <c r="AH2214" s="27">
        <v>8106</v>
      </c>
      <c r="AI2214" s="29">
        <f t="shared" si="284"/>
        <v>114572850.3</v>
      </c>
    </row>
    <row r="2215" spans="1:35" ht="30" x14ac:dyDescent="0.25">
      <c r="A2215" s="11" t="s">
        <v>1215</v>
      </c>
      <c r="B2215" s="10" t="s">
        <v>2410</v>
      </c>
      <c r="C2215" s="10" t="s">
        <v>2246</v>
      </c>
      <c r="D2215" s="10"/>
      <c r="E2215" s="10" t="s">
        <v>768</v>
      </c>
      <c r="F2215" s="10" t="s">
        <v>2260</v>
      </c>
      <c r="G2215" s="10">
        <v>271413164.30000001</v>
      </c>
      <c r="H2215" s="10">
        <v>0</v>
      </c>
      <c r="I2215" s="10">
        <v>0</v>
      </c>
      <c r="J2215" s="10">
        <v>0</v>
      </c>
      <c r="K2215" s="10">
        <f t="shared" si="285"/>
        <v>271413164.30000001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f t="shared" si="279"/>
        <v>271413164.30000001</v>
      </c>
      <c r="W2215" s="29">
        <v>271413164.30000001</v>
      </c>
      <c r="X2215" s="29">
        <f t="shared" si="280"/>
        <v>0</v>
      </c>
      <c r="Y2215" s="29">
        <f t="shared" si="281"/>
        <v>0</v>
      </c>
      <c r="Z2215" s="29">
        <f t="shared" si="282"/>
        <v>271413164.30000001</v>
      </c>
      <c r="AA2215" s="27">
        <v>0</v>
      </c>
      <c r="AB2215" s="29">
        <f t="shared" si="283"/>
        <v>271413164.30000001</v>
      </c>
      <c r="AC2215" s="28">
        <v>0</v>
      </c>
      <c r="AD2215" s="28">
        <v>0</v>
      </c>
      <c r="AE2215" s="28"/>
      <c r="AF2215" s="27">
        <v>0</v>
      </c>
      <c r="AG2215" s="27">
        <f t="shared" si="286"/>
        <v>0</v>
      </c>
      <c r="AH2215" s="27">
        <v>13571</v>
      </c>
      <c r="AI2215" s="29">
        <f t="shared" si="284"/>
        <v>271426735.30000001</v>
      </c>
    </row>
    <row r="2216" spans="1:35" ht="30" x14ac:dyDescent="0.25">
      <c r="A2216" s="11" t="s">
        <v>1215</v>
      </c>
      <c r="B2216" s="10" t="s">
        <v>2410</v>
      </c>
      <c r="C2216" s="10" t="s">
        <v>2246</v>
      </c>
      <c r="D2216" s="10"/>
      <c r="E2216" s="10" t="s">
        <v>1177</v>
      </c>
      <c r="F2216" s="10" t="s">
        <v>2261</v>
      </c>
      <c r="G2216" s="10">
        <v>141442615.16999999</v>
      </c>
      <c r="H2216" s="10">
        <v>0</v>
      </c>
      <c r="I2216" s="10">
        <v>0</v>
      </c>
      <c r="J2216" s="10">
        <v>0</v>
      </c>
      <c r="K2216" s="10">
        <f t="shared" si="285"/>
        <v>141442615.16999999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f t="shared" si="279"/>
        <v>141442615.16999999</v>
      </c>
      <c r="W2216" s="29">
        <v>141442615.16999999</v>
      </c>
      <c r="X2216" s="29">
        <f t="shared" si="280"/>
        <v>0</v>
      </c>
      <c r="Y2216" s="29">
        <f t="shared" si="281"/>
        <v>0</v>
      </c>
      <c r="Z2216" s="29">
        <f t="shared" si="282"/>
        <v>141442615.16999999</v>
      </c>
      <c r="AA2216" s="27">
        <v>0</v>
      </c>
      <c r="AB2216" s="29">
        <f t="shared" si="283"/>
        <v>141442615.16999999</v>
      </c>
      <c r="AC2216" s="28">
        <v>0</v>
      </c>
      <c r="AD2216" s="28">
        <v>0</v>
      </c>
      <c r="AE2216" s="28"/>
      <c r="AF2216" s="27">
        <v>0</v>
      </c>
      <c r="AG2216" s="27">
        <f t="shared" si="286"/>
        <v>0</v>
      </c>
      <c r="AH2216" s="27">
        <v>10901</v>
      </c>
      <c r="AI2216" s="29">
        <f t="shared" si="284"/>
        <v>141453516.16999999</v>
      </c>
    </row>
    <row r="2217" spans="1:35" ht="30" x14ac:dyDescent="0.25">
      <c r="A2217" s="11" t="s">
        <v>1215</v>
      </c>
      <c r="B2217" s="10" t="s">
        <v>2410</v>
      </c>
      <c r="C2217" s="10" t="s">
        <v>2246</v>
      </c>
      <c r="D2217" s="10"/>
      <c r="E2217" s="10" t="s">
        <v>769</v>
      </c>
      <c r="F2217" s="10" t="s">
        <v>2262</v>
      </c>
      <c r="G2217" s="10">
        <v>288941198.39999998</v>
      </c>
      <c r="H2217" s="10">
        <v>0</v>
      </c>
      <c r="I2217" s="10">
        <v>0</v>
      </c>
      <c r="J2217" s="10">
        <v>0</v>
      </c>
      <c r="K2217" s="10">
        <f t="shared" si="285"/>
        <v>288941198.39999998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f t="shared" si="279"/>
        <v>288941198.39999998</v>
      </c>
      <c r="W2217" s="29">
        <v>288941198.39999998</v>
      </c>
      <c r="X2217" s="29">
        <f t="shared" si="280"/>
        <v>0</v>
      </c>
      <c r="Y2217" s="29">
        <f t="shared" si="281"/>
        <v>0</v>
      </c>
      <c r="Z2217" s="29">
        <f t="shared" si="282"/>
        <v>288941198.39999998</v>
      </c>
      <c r="AA2217" s="27">
        <v>0</v>
      </c>
      <c r="AB2217" s="29">
        <f t="shared" si="283"/>
        <v>288941198.39999998</v>
      </c>
      <c r="AC2217" s="28">
        <v>0</v>
      </c>
      <c r="AD2217" s="28">
        <v>0</v>
      </c>
      <c r="AE2217" s="28"/>
      <c r="AF2217" s="27">
        <v>0</v>
      </c>
      <c r="AG2217" s="27">
        <f t="shared" si="286"/>
        <v>0</v>
      </c>
      <c r="AH2217" s="27">
        <v>15697</v>
      </c>
      <c r="AI2217" s="29">
        <f t="shared" si="284"/>
        <v>288956895.39999998</v>
      </c>
    </row>
    <row r="2218" spans="1:35" ht="30" x14ac:dyDescent="0.25">
      <c r="A2218" s="11" t="s">
        <v>1215</v>
      </c>
      <c r="B2218" s="10" t="s">
        <v>2410</v>
      </c>
      <c r="C2218" s="10" t="s">
        <v>2246</v>
      </c>
      <c r="D2218" s="10"/>
      <c r="E2218" s="10" t="s">
        <v>770</v>
      </c>
      <c r="F2218" s="10" t="s">
        <v>2263</v>
      </c>
      <c r="G2218" s="10">
        <v>148389720.19999999</v>
      </c>
      <c r="H2218" s="10">
        <v>0</v>
      </c>
      <c r="I2218" s="10">
        <v>0</v>
      </c>
      <c r="J2218" s="10">
        <v>0</v>
      </c>
      <c r="K2218" s="10">
        <f t="shared" si="285"/>
        <v>148389720.19999999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f t="shared" si="279"/>
        <v>148389720.19999999</v>
      </c>
      <c r="W2218" s="29">
        <v>148389720.19999999</v>
      </c>
      <c r="X2218" s="29">
        <f t="shared" si="280"/>
        <v>0</v>
      </c>
      <c r="Y2218" s="29">
        <f t="shared" si="281"/>
        <v>0</v>
      </c>
      <c r="Z2218" s="29">
        <f t="shared" si="282"/>
        <v>148389720.19999999</v>
      </c>
      <c r="AA2218" s="27">
        <v>0</v>
      </c>
      <c r="AB2218" s="29">
        <f t="shared" si="283"/>
        <v>148389720.19999999</v>
      </c>
      <c r="AC2218" s="28">
        <v>0</v>
      </c>
      <c r="AD2218" s="28">
        <v>0</v>
      </c>
      <c r="AE2218" s="28"/>
      <c r="AF2218" s="27">
        <v>0</v>
      </c>
      <c r="AG2218" s="27">
        <f t="shared" si="286"/>
        <v>0</v>
      </c>
      <c r="AH2218" s="27">
        <v>8727</v>
      </c>
      <c r="AI2218" s="29">
        <f t="shared" si="284"/>
        <v>148398447.19999999</v>
      </c>
    </row>
    <row r="2219" spans="1:35" ht="30" x14ac:dyDescent="0.25">
      <c r="A2219" s="11" t="s">
        <v>1215</v>
      </c>
      <c r="B2219" s="10" t="s">
        <v>2410</v>
      </c>
      <c r="C2219" s="10" t="s">
        <v>2246</v>
      </c>
      <c r="D2219" s="10"/>
      <c r="E2219" s="10" t="s">
        <v>771</v>
      </c>
      <c r="F2219" s="10" t="s">
        <v>2264</v>
      </c>
      <c r="G2219" s="10">
        <v>213108704.5</v>
      </c>
      <c r="H2219" s="10">
        <v>0</v>
      </c>
      <c r="I2219" s="10">
        <v>0</v>
      </c>
      <c r="J2219" s="10">
        <v>0</v>
      </c>
      <c r="K2219" s="10">
        <f t="shared" si="285"/>
        <v>213108704.5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f t="shared" si="279"/>
        <v>213108704.5</v>
      </c>
      <c r="W2219" s="29">
        <v>213108704.5</v>
      </c>
      <c r="X2219" s="29">
        <f t="shared" si="280"/>
        <v>0</v>
      </c>
      <c r="Y2219" s="29">
        <f t="shared" si="281"/>
        <v>0</v>
      </c>
      <c r="Z2219" s="29">
        <f t="shared" si="282"/>
        <v>213108704.5</v>
      </c>
      <c r="AA2219" s="27">
        <v>0</v>
      </c>
      <c r="AB2219" s="29">
        <f t="shared" si="283"/>
        <v>213108704.5</v>
      </c>
      <c r="AC2219" s="28">
        <v>0</v>
      </c>
      <c r="AD2219" s="28">
        <v>0</v>
      </c>
      <c r="AE2219" s="28"/>
      <c r="AF2219" s="27">
        <v>0</v>
      </c>
      <c r="AG2219" s="27">
        <f t="shared" si="286"/>
        <v>0</v>
      </c>
      <c r="AH2219" s="27">
        <v>11322</v>
      </c>
      <c r="AI2219" s="29">
        <f t="shared" si="284"/>
        <v>213120026.5</v>
      </c>
    </row>
    <row r="2220" spans="1:35" ht="30" x14ac:dyDescent="0.25">
      <c r="A2220" s="11" t="s">
        <v>1215</v>
      </c>
      <c r="B2220" s="10" t="s">
        <v>2410</v>
      </c>
      <c r="C2220" s="10" t="s">
        <v>2246</v>
      </c>
      <c r="D2220" s="10"/>
      <c r="E2220" s="10" t="s">
        <v>772</v>
      </c>
      <c r="F2220" s="10" t="s">
        <v>2265</v>
      </c>
      <c r="G2220" s="10">
        <v>0</v>
      </c>
      <c r="H2220" s="10">
        <v>0</v>
      </c>
      <c r="I2220" s="10">
        <v>0</v>
      </c>
      <c r="J2220" s="10">
        <v>0</v>
      </c>
      <c r="K2220" s="10">
        <f t="shared" si="285"/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f t="shared" si="279"/>
        <v>0</v>
      </c>
      <c r="W2220" s="29">
        <v>0</v>
      </c>
      <c r="X2220" s="29">
        <f t="shared" si="280"/>
        <v>0</v>
      </c>
      <c r="Y2220" s="29">
        <f t="shared" si="281"/>
        <v>0</v>
      </c>
      <c r="Z2220" s="29">
        <f t="shared" si="282"/>
        <v>0</v>
      </c>
      <c r="AA2220" s="27">
        <v>0</v>
      </c>
      <c r="AB2220" s="29">
        <f t="shared" si="283"/>
        <v>0</v>
      </c>
      <c r="AC2220" s="28">
        <v>0</v>
      </c>
      <c r="AD2220" s="28">
        <v>0</v>
      </c>
      <c r="AE2220" s="28"/>
      <c r="AF2220" s="27">
        <v>0</v>
      </c>
      <c r="AG2220" s="27">
        <f t="shared" si="286"/>
        <v>0</v>
      </c>
      <c r="AH2220" s="27">
        <v>0</v>
      </c>
      <c r="AI2220" s="29">
        <f t="shared" si="284"/>
        <v>0</v>
      </c>
    </row>
    <row r="2221" spans="1:35" ht="30" x14ac:dyDescent="0.25">
      <c r="A2221" s="11" t="s">
        <v>1215</v>
      </c>
      <c r="B2221" s="10" t="s">
        <v>2410</v>
      </c>
      <c r="C2221" s="10" t="s">
        <v>2246</v>
      </c>
      <c r="D2221" s="10"/>
      <c r="E2221" s="10" t="s">
        <v>1178</v>
      </c>
      <c r="F2221" s="10" t="s">
        <v>2266</v>
      </c>
      <c r="G2221" s="10">
        <v>129874765.83</v>
      </c>
      <c r="H2221" s="10">
        <v>0</v>
      </c>
      <c r="I2221" s="10">
        <v>0</v>
      </c>
      <c r="J2221" s="10">
        <v>0</v>
      </c>
      <c r="K2221" s="10">
        <f t="shared" si="285"/>
        <v>129874765.83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f t="shared" si="279"/>
        <v>129874765.83</v>
      </c>
      <c r="W2221" s="29">
        <v>129874765.83</v>
      </c>
      <c r="X2221" s="29">
        <f t="shared" si="280"/>
        <v>0</v>
      </c>
      <c r="Y2221" s="29">
        <f t="shared" si="281"/>
        <v>0</v>
      </c>
      <c r="Z2221" s="29">
        <f t="shared" si="282"/>
        <v>129874765.83</v>
      </c>
      <c r="AA2221" s="27">
        <v>0</v>
      </c>
      <c r="AB2221" s="29">
        <f t="shared" si="283"/>
        <v>129874765.83</v>
      </c>
      <c r="AC2221" s="28">
        <v>0</v>
      </c>
      <c r="AD2221" s="28">
        <v>0</v>
      </c>
      <c r="AE2221" s="28"/>
      <c r="AF2221" s="27">
        <v>0</v>
      </c>
      <c r="AG2221" s="27">
        <f t="shared" si="286"/>
        <v>0</v>
      </c>
      <c r="AH2221" s="27">
        <v>9907</v>
      </c>
      <c r="AI2221" s="29">
        <f t="shared" si="284"/>
        <v>129884672.83</v>
      </c>
    </row>
    <row r="2222" spans="1:35" ht="30" x14ac:dyDescent="0.25">
      <c r="A2222" s="11" t="s">
        <v>1215</v>
      </c>
      <c r="B2222" s="10" t="s">
        <v>2410</v>
      </c>
      <c r="C2222" s="10" t="s">
        <v>2246</v>
      </c>
      <c r="D2222" s="10"/>
      <c r="E2222" s="10" t="s">
        <v>773</v>
      </c>
      <c r="F2222" s="10" t="s">
        <v>1354</v>
      </c>
      <c r="G2222" s="10">
        <v>216526521.90000001</v>
      </c>
      <c r="H2222" s="10">
        <v>0</v>
      </c>
      <c r="I2222" s="10">
        <v>0</v>
      </c>
      <c r="J2222" s="10">
        <v>0</v>
      </c>
      <c r="K2222" s="10">
        <f t="shared" si="285"/>
        <v>216526521.90000001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f t="shared" si="279"/>
        <v>216526521.90000001</v>
      </c>
      <c r="W2222" s="29">
        <v>216526521.90000001</v>
      </c>
      <c r="X2222" s="29">
        <f t="shared" si="280"/>
        <v>0</v>
      </c>
      <c r="Y2222" s="29">
        <f t="shared" si="281"/>
        <v>0</v>
      </c>
      <c r="Z2222" s="29">
        <f t="shared" si="282"/>
        <v>216526521.90000001</v>
      </c>
      <c r="AA2222" s="27">
        <v>0</v>
      </c>
      <c r="AB2222" s="29">
        <f t="shared" si="283"/>
        <v>216526521.90000001</v>
      </c>
      <c r="AC2222" s="28">
        <v>0</v>
      </c>
      <c r="AD2222" s="28">
        <v>0</v>
      </c>
      <c r="AE2222" s="28"/>
      <c r="AF2222" s="27">
        <v>0</v>
      </c>
      <c r="AG2222" s="27">
        <f t="shared" si="286"/>
        <v>0</v>
      </c>
      <c r="AH2222" s="27">
        <v>13107</v>
      </c>
      <c r="AI2222" s="29">
        <f t="shared" si="284"/>
        <v>216539628.90000001</v>
      </c>
    </row>
    <row r="2223" spans="1:35" ht="30" x14ac:dyDescent="0.25">
      <c r="A2223" s="11" t="s">
        <v>1215</v>
      </c>
      <c r="B2223" s="10" t="s">
        <v>2410</v>
      </c>
      <c r="C2223" s="10" t="s">
        <v>2246</v>
      </c>
      <c r="D2223" s="10"/>
      <c r="E2223" s="10" t="s">
        <v>774</v>
      </c>
      <c r="F2223" s="10" t="s">
        <v>1529</v>
      </c>
      <c r="G2223" s="10">
        <v>109247529.90000001</v>
      </c>
      <c r="H2223" s="10">
        <v>0</v>
      </c>
      <c r="I2223" s="10">
        <v>0</v>
      </c>
      <c r="J2223" s="10">
        <v>0</v>
      </c>
      <c r="K2223" s="10">
        <f t="shared" si="285"/>
        <v>109247529.90000001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f t="shared" si="279"/>
        <v>109247529.90000001</v>
      </c>
      <c r="W2223" s="29">
        <v>109247529.90000001</v>
      </c>
      <c r="X2223" s="29">
        <f t="shared" si="280"/>
        <v>0</v>
      </c>
      <c r="Y2223" s="29">
        <f t="shared" si="281"/>
        <v>0</v>
      </c>
      <c r="Z2223" s="29">
        <f t="shared" si="282"/>
        <v>109247529.90000001</v>
      </c>
      <c r="AA2223" s="27">
        <v>0</v>
      </c>
      <c r="AB2223" s="29">
        <f t="shared" si="283"/>
        <v>109247529.90000001</v>
      </c>
      <c r="AC2223" s="28">
        <v>0</v>
      </c>
      <c r="AD2223" s="28">
        <v>0</v>
      </c>
      <c r="AE2223" s="28"/>
      <c r="AF2223" s="27">
        <v>0</v>
      </c>
      <c r="AG2223" s="27">
        <f t="shared" si="286"/>
        <v>0</v>
      </c>
      <c r="AH2223" s="27">
        <v>8189</v>
      </c>
      <c r="AI2223" s="29">
        <f t="shared" si="284"/>
        <v>109255718.90000001</v>
      </c>
    </row>
    <row r="2224" spans="1:35" ht="30" x14ac:dyDescent="0.25">
      <c r="A2224" s="11" t="s">
        <v>1215</v>
      </c>
      <c r="B2224" s="10" t="s">
        <v>2410</v>
      </c>
      <c r="C2224" s="10" t="s">
        <v>2246</v>
      </c>
      <c r="D2224" s="10"/>
      <c r="E2224" s="10" t="s">
        <v>775</v>
      </c>
      <c r="F2224" s="10" t="s">
        <v>2267</v>
      </c>
      <c r="G2224" s="10">
        <v>148063055.19999999</v>
      </c>
      <c r="H2224" s="10">
        <v>0</v>
      </c>
      <c r="I2224" s="10">
        <v>0</v>
      </c>
      <c r="J2224" s="10">
        <v>0</v>
      </c>
      <c r="K2224" s="10">
        <f t="shared" si="285"/>
        <v>148063055.19999999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f t="shared" si="279"/>
        <v>148063055.19999999</v>
      </c>
      <c r="W2224" s="29">
        <v>148063055.19999999</v>
      </c>
      <c r="X2224" s="29">
        <f t="shared" si="280"/>
        <v>0</v>
      </c>
      <c r="Y2224" s="29">
        <f t="shared" si="281"/>
        <v>0</v>
      </c>
      <c r="Z2224" s="29">
        <f t="shared" si="282"/>
        <v>148063055.19999999</v>
      </c>
      <c r="AA2224" s="27">
        <v>0</v>
      </c>
      <c r="AB2224" s="29">
        <f t="shared" si="283"/>
        <v>148063055.19999999</v>
      </c>
      <c r="AC2224" s="28">
        <v>0</v>
      </c>
      <c r="AD2224" s="28">
        <v>0</v>
      </c>
      <c r="AE2224" s="28"/>
      <c r="AF2224" s="27">
        <v>0</v>
      </c>
      <c r="AG2224" s="27">
        <f t="shared" si="286"/>
        <v>0</v>
      </c>
      <c r="AH2224" s="27">
        <v>10399</v>
      </c>
      <c r="AI2224" s="29">
        <f t="shared" si="284"/>
        <v>148073454.19999999</v>
      </c>
    </row>
    <row r="2225" spans="1:35" ht="30" x14ac:dyDescent="0.25">
      <c r="A2225" s="11" t="s">
        <v>1215</v>
      </c>
      <c r="B2225" s="10" t="s">
        <v>2410</v>
      </c>
      <c r="C2225" s="10" t="s">
        <v>2246</v>
      </c>
      <c r="D2225" s="10"/>
      <c r="E2225" s="10" t="s">
        <v>776</v>
      </c>
      <c r="F2225" s="10" t="s">
        <v>2268</v>
      </c>
      <c r="G2225" s="10">
        <v>0</v>
      </c>
      <c r="H2225" s="10">
        <v>0</v>
      </c>
      <c r="I2225" s="10">
        <v>0</v>
      </c>
      <c r="J2225" s="10">
        <v>0</v>
      </c>
      <c r="K2225" s="10">
        <f t="shared" si="285"/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f t="shared" si="279"/>
        <v>0</v>
      </c>
      <c r="W2225" s="29">
        <v>0</v>
      </c>
      <c r="X2225" s="29">
        <f t="shared" si="280"/>
        <v>0</v>
      </c>
      <c r="Y2225" s="29">
        <f t="shared" si="281"/>
        <v>0</v>
      </c>
      <c r="Z2225" s="29">
        <f t="shared" si="282"/>
        <v>0</v>
      </c>
      <c r="AA2225" s="27">
        <v>0</v>
      </c>
      <c r="AB2225" s="29">
        <f t="shared" si="283"/>
        <v>0</v>
      </c>
      <c r="AC2225" s="28">
        <v>0</v>
      </c>
      <c r="AD2225" s="28">
        <v>0</v>
      </c>
      <c r="AE2225" s="28"/>
      <c r="AF2225" s="27">
        <v>0</v>
      </c>
      <c r="AG2225" s="27">
        <f t="shared" si="286"/>
        <v>0</v>
      </c>
      <c r="AH2225" s="27">
        <v>0</v>
      </c>
      <c r="AI2225" s="29">
        <f t="shared" si="284"/>
        <v>0</v>
      </c>
    </row>
    <row r="2226" spans="1:35" ht="30" x14ac:dyDescent="0.25">
      <c r="A2226" s="11" t="s">
        <v>1215</v>
      </c>
      <c r="B2226" s="10" t="s">
        <v>2410</v>
      </c>
      <c r="C2226" s="10" t="s">
        <v>2246</v>
      </c>
      <c r="D2226" s="10"/>
      <c r="E2226" s="10" t="s">
        <v>777</v>
      </c>
      <c r="F2226" s="10" t="s">
        <v>2269</v>
      </c>
      <c r="G2226" s="10">
        <v>297970625.39999998</v>
      </c>
      <c r="H2226" s="10">
        <v>0</v>
      </c>
      <c r="I2226" s="10">
        <v>0</v>
      </c>
      <c r="J2226" s="10">
        <v>0</v>
      </c>
      <c r="K2226" s="10">
        <f t="shared" si="285"/>
        <v>297970625.39999998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f t="shared" si="279"/>
        <v>297970625.39999998</v>
      </c>
      <c r="W2226" s="29">
        <v>297970625.39999998</v>
      </c>
      <c r="X2226" s="29">
        <f t="shared" si="280"/>
        <v>0</v>
      </c>
      <c r="Y2226" s="29">
        <f t="shared" si="281"/>
        <v>0</v>
      </c>
      <c r="Z2226" s="29">
        <f t="shared" si="282"/>
        <v>297970625.39999998</v>
      </c>
      <c r="AA2226" s="27">
        <v>0</v>
      </c>
      <c r="AB2226" s="29">
        <f t="shared" si="283"/>
        <v>297970625.39999998</v>
      </c>
      <c r="AC2226" s="28">
        <v>0</v>
      </c>
      <c r="AD2226" s="28">
        <v>0</v>
      </c>
      <c r="AE2226" s="28"/>
      <c r="AF2226" s="27">
        <v>0</v>
      </c>
      <c r="AG2226" s="27">
        <f t="shared" si="286"/>
        <v>0</v>
      </c>
      <c r="AH2226" s="27">
        <v>16315</v>
      </c>
      <c r="AI2226" s="29">
        <f t="shared" si="284"/>
        <v>297986940.39999998</v>
      </c>
    </row>
    <row r="2227" spans="1:35" ht="30" x14ac:dyDescent="0.25">
      <c r="A2227" s="11" t="s">
        <v>1215</v>
      </c>
      <c r="B2227" s="10" t="s">
        <v>2410</v>
      </c>
      <c r="C2227" s="10" t="s">
        <v>2246</v>
      </c>
      <c r="D2227" s="10"/>
      <c r="E2227" s="10" t="s">
        <v>778</v>
      </c>
      <c r="F2227" s="10" t="s">
        <v>1979</v>
      </c>
      <c r="G2227" s="10">
        <v>132085950.8</v>
      </c>
      <c r="H2227" s="10">
        <v>0</v>
      </c>
      <c r="I2227" s="10">
        <v>0</v>
      </c>
      <c r="J2227" s="10">
        <v>0</v>
      </c>
      <c r="K2227" s="10">
        <f t="shared" si="285"/>
        <v>132085950.8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f t="shared" si="279"/>
        <v>132085950.8</v>
      </c>
      <c r="W2227" s="29">
        <v>132085950.8</v>
      </c>
      <c r="X2227" s="29">
        <f t="shared" si="280"/>
        <v>0</v>
      </c>
      <c r="Y2227" s="29">
        <f t="shared" si="281"/>
        <v>0</v>
      </c>
      <c r="Z2227" s="29">
        <f t="shared" si="282"/>
        <v>132085950.8</v>
      </c>
      <c r="AA2227" s="27">
        <v>0</v>
      </c>
      <c r="AB2227" s="29">
        <f t="shared" si="283"/>
        <v>132085950.8</v>
      </c>
      <c r="AC2227" s="28">
        <v>0</v>
      </c>
      <c r="AD2227" s="28">
        <v>0</v>
      </c>
      <c r="AE2227" s="28"/>
      <c r="AF2227" s="27">
        <v>0</v>
      </c>
      <c r="AG2227" s="27">
        <f t="shared" si="286"/>
        <v>0</v>
      </c>
      <c r="AH2227" s="27">
        <v>9621</v>
      </c>
      <c r="AI2227" s="29">
        <f t="shared" si="284"/>
        <v>132095571.8</v>
      </c>
    </row>
    <row r="2228" spans="1:35" ht="30" x14ac:dyDescent="0.25">
      <c r="A2228" s="11" t="s">
        <v>1215</v>
      </c>
      <c r="B2228" s="10" t="s">
        <v>2410</v>
      </c>
      <c r="C2228" s="10" t="s">
        <v>2246</v>
      </c>
      <c r="D2228" s="10"/>
      <c r="E2228" s="10" t="s">
        <v>779</v>
      </c>
      <c r="F2228" s="10" t="s">
        <v>2270</v>
      </c>
      <c r="G2228" s="10">
        <v>130107481.3</v>
      </c>
      <c r="H2228" s="10">
        <v>0</v>
      </c>
      <c r="I2228" s="10">
        <v>0</v>
      </c>
      <c r="J2228" s="10">
        <v>0</v>
      </c>
      <c r="K2228" s="10">
        <f t="shared" si="285"/>
        <v>130107481.3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f t="shared" si="279"/>
        <v>130107481.3</v>
      </c>
      <c r="W2228" s="29">
        <v>130107481.3</v>
      </c>
      <c r="X2228" s="29">
        <f t="shared" si="280"/>
        <v>0</v>
      </c>
      <c r="Y2228" s="29">
        <f t="shared" si="281"/>
        <v>0</v>
      </c>
      <c r="Z2228" s="29">
        <f t="shared" si="282"/>
        <v>130107481.3</v>
      </c>
      <c r="AA2228" s="27">
        <v>50496903.600000001</v>
      </c>
      <c r="AB2228" s="29">
        <f t="shared" si="283"/>
        <v>79610577.699999988</v>
      </c>
      <c r="AC2228" s="28">
        <v>0</v>
      </c>
      <c r="AD2228" s="28">
        <v>0</v>
      </c>
      <c r="AE2228" s="28"/>
      <c r="AF2228" s="27">
        <v>0</v>
      </c>
      <c r="AG2228" s="27">
        <f t="shared" si="286"/>
        <v>0</v>
      </c>
      <c r="AH2228" s="27">
        <v>9619</v>
      </c>
      <c r="AI2228" s="29">
        <f t="shared" si="284"/>
        <v>79620196.699999988</v>
      </c>
    </row>
    <row r="2229" spans="1:35" ht="30" x14ac:dyDescent="0.25">
      <c r="A2229" s="11" t="s">
        <v>1215</v>
      </c>
      <c r="B2229" s="10" t="s">
        <v>2410</v>
      </c>
      <c r="C2229" s="10" t="s">
        <v>2246</v>
      </c>
      <c r="D2229" s="10"/>
      <c r="E2229" s="10" t="s">
        <v>780</v>
      </c>
      <c r="F2229" s="10" t="s">
        <v>2271</v>
      </c>
      <c r="G2229" s="10">
        <v>187301802</v>
      </c>
      <c r="H2229" s="10">
        <v>0</v>
      </c>
      <c r="I2229" s="10">
        <v>0</v>
      </c>
      <c r="J2229" s="10">
        <v>0</v>
      </c>
      <c r="K2229" s="10">
        <f t="shared" si="285"/>
        <v>187301802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f t="shared" si="279"/>
        <v>187301802</v>
      </c>
      <c r="W2229" s="29">
        <v>187301802</v>
      </c>
      <c r="X2229" s="29">
        <f t="shared" si="280"/>
        <v>0</v>
      </c>
      <c r="Y2229" s="29">
        <f t="shared" si="281"/>
        <v>0</v>
      </c>
      <c r="Z2229" s="29">
        <f t="shared" si="282"/>
        <v>187301802</v>
      </c>
      <c r="AA2229" s="27">
        <v>0</v>
      </c>
      <c r="AB2229" s="29">
        <f t="shared" si="283"/>
        <v>187301802</v>
      </c>
      <c r="AC2229" s="28">
        <v>0</v>
      </c>
      <c r="AD2229" s="28">
        <v>0</v>
      </c>
      <c r="AE2229" s="28"/>
      <c r="AF2229" s="27">
        <v>0</v>
      </c>
      <c r="AG2229" s="27">
        <f t="shared" si="286"/>
        <v>0</v>
      </c>
      <c r="AH2229" s="27">
        <v>10342</v>
      </c>
      <c r="AI2229" s="29">
        <f t="shared" si="284"/>
        <v>187312144</v>
      </c>
    </row>
    <row r="2230" spans="1:35" ht="30" x14ac:dyDescent="0.25">
      <c r="A2230" s="11" t="s">
        <v>1215</v>
      </c>
      <c r="B2230" s="10" t="s">
        <v>2410</v>
      </c>
      <c r="C2230" s="10" t="s">
        <v>2246</v>
      </c>
      <c r="D2230" s="10"/>
      <c r="E2230" s="10" t="s">
        <v>1179</v>
      </c>
      <c r="F2230" s="10" t="s">
        <v>1384</v>
      </c>
      <c r="G2230" s="10">
        <v>132415882.5</v>
      </c>
      <c r="H2230" s="10">
        <v>0</v>
      </c>
      <c r="I2230" s="10">
        <v>0</v>
      </c>
      <c r="J2230" s="10">
        <v>0</v>
      </c>
      <c r="K2230" s="10">
        <f t="shared" si="285"/>
        <v>132415882.5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f t="shared" ref="V2230:V2293" si="287">+K2230+M2230+N2230+L2230+O2230+P2230+Q2230</f>
        <v>132415882.5</v>
      </c>
      <c r="W2230" s="29">
        <v>132415882.5</v>
      </c>
      <c r="X2230" s="29">
        <f t="shared" ref="X2230:X2293" si="288">+M2230+Q2230+S2230</f>
        <v>0</v>
      </c>
      <c r="Y2230" s="29">
        <f t="shared" ref="Y2230:Y2293" si="289">+H2230+I2230+J2230+N2230+O2230+P2230+R2230+U2230</f>
        <v>0</v>
      </c>
      <c r="Z2230" s="29">
        <f t="shared" ref="Z2230:Z2293" si="290">+W2230+X2230+Y2230</f>
        <v>132415882.5</v>
      </c>
      <c r="AA2230" s="27">
        <v>0</v>
      </c>
      <c r="AB2230" s="29">
        <f t="shared" ref="AB2230:AB2293" si="291">+Z2230-AA2230</f>
        <v>132415882.5</v>
      </c>
      <c r="AC2230" s="28">
        <v>0</v>
      </c>
      <c r="AD2230" s="28">
        <v>0</v>
      </c>
      <c r="AE2230" s="28"/>
      <c r="AF2230" s="27">
        <v>0</v>
      </c>
      <c r="AG2230" s="27">
        <f t="shared" si="286"/>
        <v>0</v>
      </c>
      <c r="AH2230" s="27">
        <v>8907</v>
      </c>
      <c r="AI2230" s="29">
        <f t="shared" ref="AI2230:AI2293" si="292">+AB2230+AG2230+AH2230</f>
        <v>132424789.5</v>
      </c>
    </row>
    <row r="2231" spans="1:35" ht="30" x14ac:dyDescent="0.25">
      <c r="A2231" s="11" t="s">
        <v>1215</v>
      </c>
      <c r="B2231" s="10" t="s">
        <v>2410</v>
      </c>
      <c r="C2231" s="10" t="s">
        <v>2246</v>
      </c>
      <c r="D2231" s="10"/>
      <c r="E2231" s="10" t="s">
        <v>781</v>
      </c>
      <c r="F2231" s="10" t="s">
        <v>2272</v>
      </c>
      <c r="G2231" s="10">
        <v>225732403.09999999</v>
      </c>
      <c r="H2231" s="10">
        <v>0</v>
      </c>
      <c r="I2231" s="10">
        <v>0</v>
      </c>
      <c r="J2231" s="10">
        <v>0</v>
      </c>
      <c r="K2231" s="10">
        <f t="shared" si="285"/>
        <v>225732403.09999999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f t="shared" si="287"/>
        <v>225732403.09999999</v>
      </c>
      <c r="W2231" s="29">
        <v>225732403.09999999</v>
      </c>
      <c r="X2231" s="29">
        <f t="shared" si="288"/>
        <v>0</v>
      </c>
      <c r="Y2231" s="29">
        <f t="shared" si="289"/>
        <v>0</v>
      </c>
      <c r="Z2231" s="29">
        <f t="shared" si="290"/>
        <v>225732403.09999999</v>
      </c>
      <c r="AA2231" s="27">
        <v>0</v>
      </c>
      <c r="AB2231" s="29">
        <f t="shared" si="291"/>
        <v>225732403.09999999</v>
      </c>
      <c r="AC2231" s="28">
        <v>0</v>
      </c>
      <c r="AD2231" s="28">
        <v>0</v>
      </c>
      <c r="AE2231" s="28"/>
      <c r="AF2231" s="27">
        <v>0</v>
      </c>
      <c r="AG2231" s="27">
        <f t="shared" si="286"/>
        <v>0</v>
      </c>
      <c r="AH2231" s="27">
        <v>15150</v>
      </c>
      <c r="AI2231" s="29">
        <f t="shared" si="292"/>
        <v>225747553.09999999</v>
      </c>
    </row>
    <row r="2232" spans="1:35" ht="30" x14ac:dyDescent="0.25">
      <c r="A2232" s="11" t="s">
        <v>1215</v>
      </c>
      <c r="B2232" s="10" t="s">
        <v>2410</v>
      </c>
      <c r="C2232" s="10" t="s">
        <v>2246</v>
      </c>
      <c r="D2232" s="10"/>
      <c r="E2232" s="10" t="s">
        <v>1180</v>
      </c>
      <c r="F2232" s="10" t="s">
        <v>2273</v>
      </c>
      <c r="G2232" s="10">
        <v>154141220</v>
      </c>
      <c r="H2232" s="10">
        <v>0</v>
      </c>
      <c r="I2232" s="10">
        <v>0</v>
      </c>
      <c r="J2232" s="10">
        <v>0</v>
      </c>
      <c r="K2232" s="10">
        <f t="shared" si="285"/>
        <v>154141220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f t="shared" si="287"/>
        <v>154141220</v>
      </c>
      <c r="W2232" s="29">
        <v>154141220</v>
      </c>
      <c r="X2232" s="29">
        <f t="shared" si="288"/>
        <v>0</v>
      </c>
      <c r="Y2232" s="29">
        <f t="shared" si="289"/>
        <v>0</v>
      </c>
      <c r="Z2232" s="29">
        <f t="shared" si="290"/>
        <v>154141220</v>
      </c>
      <c r="AA2232" s="27">
        <v>55402339</v>
      </c>
      <c r="AB2232" s="29">
        <f t="shared" si="291"/>
        <v>98738881</v>
      </c>
      <c r="AC2232" s="28">
        <v>0</v>
      </c>
      <c r="AD2232" s="28">
        <v>0</v>
      </c>
      <c r="AE2232" s="28"/>
      <c r="AF2232" s="27">
        <v>0</v>
      </c>
      <c r="AG2232" s="27">
        <f t="shared" si="286"/>
        <v>0</v>
      </c>
      <c r="AH2232" s="27">
        <v>10335</v>
      </c>
      <c r="AI2232" s="29">
        <f t="shared" si="292"/>
        <v>98749216</v>
      </c>
    </row>
    <row r="2233" spans="1:35" ht="30" x14ac:dyDescent="0.25">
      <c r="A2233" s="11" t="s">
        <v>1215</v>
      </c>
      <c r="B2233" s="10" t="s">
        <v>2410</v>
      </c>
      <c r="C2233" s="10" t="s">
        <v>2246</v>
      </c>
      <c r="D2233" s="10"/>
      <c r="E2233" s="10" t="s">
        <v>782</v>
      </c>
      <c r="F2233" s="10" t="s">
        <v>2274</v>
      </c>
      <c r="G2233" s="10">
        <v>181904732.55000001</v>
      </c>
      <c r="H2233" s="10">
        <v>0</v>
      </c>
      <c r="I2233" s="10">
        <v>0</v>
      </c>
      <c r="J2233" s="10">
        <v>0</v>
      </c>
      <c r="K2233" s="10">
        <f t="shared" si="285"/>
        <v>181904732.55000001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f t="shared" si="287"/>
        <v>181904732.55000001</v>
      </c>
      <c r="W2233" s="29">
        <v>181904732.55000001</v>
      </c>
      <c r="X2233" s="29">
        <f t="shared" si="288"/>
        <v>0</v>
      </c>
      <c r="Y2233" s="29">
        <f t="shared" si="289"/>
        <v>0</v>
      </c>
      <c r="Z2233" s="29">
        <f t="shared" si="290"/>
        <v>181904732.55000001</v>
      </c>
      <c r="AA2233" s="27">
        <v>0</v>
      </c>
      <c r="AB2233" s="29">
        <f t="shared" si="291"/>
        <v>181904732.55000001</v>
      </c>
      <c r="AC2233" s="28">
        <v>0</v>
      </c>
      <c r="AD2233" s="28">
        <v>0</v>
      </c>
      <c r="AE2233" s="28"/>
      <c r="AF2233" s="27">
        <v>0</v>
      </c>
      <c r="AG2233" s="27">
        <f t="shared" si="286"/>
        <v>0</v>
      </c>
      <c r="AH2233" s="27">
        <v>13992</v>
      </c>
      <c r="AI2233" s="29">
        <f t="shared" si="292"/>
        <v>181918724.55000001</v>
      </c>
    </row>
    <row r="2234" spans="1:35" ht="30" x14ac:dyDescent="0.25">
      <c r="A2234" s="11" t="s">
        <v>1215</v>
      </c>
      <c r="B2234" s="10" t="s">
        <v>2410</v>
      </c>
      <c r="C2234" s="10" t="s">
        <v>2246</v>
      </c>
      <c r="D2234" s="10"/>
      <c r="E2234" s="10" t="s">
        <v>783</v>
      </c>
      <c r="F2234" s="10" t="s">
        <v>2275</v>
      </c>
      <c r="G2234" s="10">
        <v>0</v>
      </c>
      <c r="H2234" s="10">
        <v>0</v>
      </c>
      <c r="I2234" s="10">
        <v>0</v>
      </c>
      <c r="J2234" s="10">
        <v>0</v>
      </c>
      <c r="K2234" s="10">
        <f t="shared" si="285"/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f t="shared" si="287"/>
        <v>0</v>
      </c>
      <c r="W2234" s="29">
        <v>0</v>
      </c>
      <c r="X2234" s="29">
        <f t="shared" si="288"/>
        <v>0</v>
      </c>
      <c r="Y2234" s="29">
        <f t="shared" si="289"/>
        <v>0</v>
      </c>
      <c r="Z2234" s="29">
        <f t="shared" si="290"/>
        <v>0</v>
      </c>
      <c r="AA2234" s="27">
        <v>0</v>
      </c>
      <c r="AB2234" s="29">
        <f t="shared" si="291"/>
        <v>0</v>
      </c>
      <c r="AC2234" s="28">
        <v>0</v>
      </c>
      <c r="AD2234" s="28">
        <v>0</v>
      </c>
      <c r="AE2234" s="28"/>
      <c r="AF2234" s="27">
        <v>0</v>
      </c>
      <c r="AG2234" s="27">
        <f t="shared" si="286"/>
        <v>0</v>
      </c>
      <c r="AH2234" s="27">
        <v>0</v>
      </c>
      <c r="AI2234" s="29">
        <f t="shared" si="292"/>
        <v>0</v>
      </c>
    </row>
    <row r="2235" spans="1:35" ht="30" x14ac:dyDescent="0.25">
      <c r="A2235" s="11" t="s">
        <v>1215</v>
      </c>
      <c r="B2235" s="10" t="s">
        <v>2410</v>
      </c>
      <c r="C2235" s="10" t="s">
        <v>2246</v>
      </c>
      <c r="D2235" s="10"/>
      <c r="E2235" s="10" t="s">
        <v>1181</v>
      </c>
      <c r="F2235" s="10" t="s">
        <v>2276</v>
      </c>
      <c r="G2235" s="10">
        <v>74650140.010000005</v>
      </c>
      <c r="H2235" s="10">
        <v>0</v>
      </c>
      <c r="I2235" s="10">
        <v>0</v>
      </c>
      <c r="J2235" s="10">
        <v>0</v>
      </c>
      <c r="K2235" s="10">
        <f t="shared" si="285"/>
        <v>74650140.010000005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f t="shared" si="287"/>
        <v>74650140.010000005</v>
      </c>
      <c r="W2235" s="29">
        <v>74650140.010000005</v>
      </c>
      <c r="X2235" s="29">
        <f t="shared" si="288"/>
        <v>0</v>
      </c>
      <c r="Y2235" s="29">
        <f t="shared" si="289"/>
        <v>0</v>
      </c>
      <c r="Z2235" s="29">
        <f t="shared" si="290"/>
        <v>74650140.010000005</v>
      </c>
      <c r="AA2235" s="27">
        <v>0</v>
      </c>
      <c r="AB2235" s="29">
        <f t="shared" si="291"/>
        <v>74650140.010000005</v>
      </c>
      <c r="AC2235" s="28">
        <v>0</v>
      </c>
      <c r="AD2235" s="28">
        <v>0</v>
      </c>
      <c r="AE2235" s="28"/>
      <c r="AF2235" s="27">
        <v>0</v>
      </c>
      <c r="AG2235" s="27">
        <f t="shared" si="286"/>
        <v>0</v>
      </c>
      <c r="AH2235" s="27">
        <v>5778</v>
      </c>
      <c r="AI2235" s="29">
        <f t="shared" si="292"/>
        <v>74655918.010000005</v>
      </c>
    </row>
    <row r="2236" spans="1:35" ht="30" x14ac:dyDescent="0.25">
      <c r="A2236" s="11" t="s">
        <v>1215</v>
      </c>
      <c r="B2236" s="10" t="s">
        <v>2410</v>
      </c>
      <c r="C2236" s="10" t="s">
        <v>2246</v>
      </c>
      <c r="D2236" s="10"/>
      <c r="E2236" s="10" t="s">
        <v>1182</v>
      </c>
      <c r="F2236" s="10" t="s">
        <v>2277</v>
      </c>
      <c r="G2236" s="10">
        <v>98284339.430000007</v>
      </c>
      <c r="H2236" s="10">
        <v>0</v>
      </c>
      <c r="I2236" s="10">
        <v>0</v>
      </c>
      <c r="J2236" s="10">
        <v>0</v>
      </c>
      <c r="K2236" s="10">
        <f t="shared" si="285"/>
        <v>98284339.430000007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f t="shared" si="287"/>
        <v>98284339.430000007</v>
      </c>
      <c r="W2236" s="29">
        <v>98284339.430000007</v>
      </c>
      <c r="X2236" s="29">
        <f t="shared" si="288"/>
        <v>0</v>
      </c>
      <c r="Y2236" s="29">
        <f t="shared" si="289"/>
        <v>0</v>
      </c>
      <c r="Z2236" s="29">
        <f t="shared" si="290"/>
        <v>98284339.430000007</v>
      </c>
      <c r="AA2236" s="27">
        <v>0</v>
      </c>
      <c r="AB2236" s="29">
        <f t="shared" si="291"/>
        <v>98284339.430000007</v>
      </c>
      <c r="AC2236" s="28">
        <v>0</v>
      </c>
      <c r="AD2236" s="28">
        <v>0</v>
      </c>
      <c r="AE2236" s="28"/>
      <c r="AF2236" s="27">
        <v>0</v>
      </c>
      <c r="AG2236" s="27">
        <f t="shared" si="286"/>
        <v>0</v>
      </c>
      <c r="AH2236" s="27">
        <v>7556</v>
      </c>
      <c r="AI2236" s="29">
        <f t="shared" si="292"/>
        <v>98291895.430000007</v>
      </c>
    </row>
    <row r="2237" spans="1:35" ht="30" x14ac:dyDescent="0.25">
      <c r="A2237" s="11" t="s">
        <v>1215</v>
      </c>
      <c r="B2237" s="10" t="s">
        <v>2410</v>
      </c>
      <c r="C2237" s="10" t="s">
        <v>2246</v>
      </c>
      <c r="D2237" s="10"/>
      <c r="E2237" s="10" t="s">
        <v>784</v>
      </c>
      <c r="F2237" s="10" t="s">
        <v>2278</v>
      </c>
      <c r="G2237" s="10">
        <v>107883896.2</v>
      </c>
      <c r="H2237" s="10">
        <v>0</v>
      </c>
      <c r="I2237" s="10">
        <v>0</v>
      </c>
      <c r="J2237" s="10">
        <v>0</v>
      </c>
      <c r="K2237" s="10">
        <f t="shared" si="285"/>
        <v>107883896.2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f t="shared" si="287"/>
        <v>107883896.2</v>
      </c>
      <c r="W2237" s="29">
        <v>107883896.2</v>
      </c>
      <c r="X2237" s="29">
        <f t="shared" si="288"/>
        <v>0</v>
      </c>
      <c r="Y2237" s="29">
        <f t="shared" si="289"/>
        <v>0</v>
      </c>
      <c r="Z2237" s="29">
        <f t="shared" si="290"/>
        <v>107883896.2</v>
      </c>
      <c r="AA2237" s="27">
        <v>0</v>
      </c>
      <c r="AB2237" s="29">
        <f t="shared" si="291"/>
        <v>107883896.2</v>
      </c>
      <c r="AC2237" s="28">
        <v>0</v>
      </c>
      <c r="AD2237" s="28">
        <v>0</v>
      </c>
      <c r="AE2237" s="28"/>
      <c r="AF2237" s="27">
        <v>0</v>
      </c>
      <c r="AG2237" s="27">
        <f t="shared" si="286"/>
        <v>0</v>
      </c>
      <c r="AH2237" s="27">
        <v>7689</v>
      </c>
      <c r="AI2237" s="29">
        <f t="shared" si="292"/>
        <v>107891585.2</v>
      </c>
    </row>
    <row r="2238" spans="1:35" ht="30" x14ac:dyDescent="0.25">
      <c r="A2238" s="11" t="s">
        <v>1215</v>
      </c>
      <c r="B2238" s="10" t="s">
        <v>2410</v>
      </c>
      <c r="C2238" s="10" t="s">
        <v>2246</v>
      </c>
      <c r="D2238" s="10"/>
      <c r="E2238" s="10" t="s">
        <v>785</v>
      </c>
      <c r="F2238" s="10" t="s">
        <v>2279</v>
      </c>
      <c r="G2238" s="10">
        <v>146500395.09999999</v>
      </c>
      <c r="H2238" s="10">
        <v>0</v>
      </c>
      <c r="I2238" s="10">
        <v>0</v>
      </c>
      <c r="J2238" s="10">
        <v>0</v>
      </c>
      <c r="K2238" s="10">
        <f t="shared" si="285"/>
        <v>146500395.09999999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f t="shared" si="287"/>
        <v>146500395.09999999</v>
      </c>
      <c r="W2238" s="29">
        <v>146500395.09999999</v>
      </c>
      <c r="X2238" s="29">
        <f t="shared" si="288"/>
        <v>0</v>
      </c>
      <c r="Y2238" s="29">
        <f t="shared" si="289"/>
        <v>0</v>
      </c>
      <c r="Z2238" s="29">
        <f t="shared" si="290"/>
        <v>146500395.09999999</v>
      </c>
      <c r="AA2238" s="27">
        <v>0</v>
      </c>
      <c r="AB2238" s="29">
        <f t="shared" si="291"/>
        <v>146500395.09999999</v>
      </c>
      <c r="AC2238" s="28">
        <v>0</v>
      </c>
      <c r="AD2238" s="28">
        <v>0</v>
      </c>
      <c r="AE2238" s="28"/>
      <c r="AF2238" s="27">
        <v>0</v>
      </c>
      <c r="AG2238" s="27">
        <f t="shared" si="286"/>
        <v>0</v>
      </c>
      <c r="AH2238" s="27">
        <v>9548</v>
      </c>
      <c r="AI2238" s="29">
        <f t="shared" si="292"/>
        <v>146509943.09999999</v>
      </c>
    </row>
    <row r="2239" spans="1:35" ht="30" x14ac:dyDescent="0.25">
      <c r="A2239" s="11" t="s">
        <v>1215</v>
      </c>
      <c r="B2239" s="10" t="s">
        <v>2410</v>
      </c>
      <c r="C2239" s="10" t="s">
        <v>2246</v>
      </c>
      <c r="D2239" s="10"/>
      <c r="E2239" s="10" t="s">
        <v>786</v>
      </c>
      <c r="F2239" s="10" t="s">
        <v>2280</v>
      </c>
      <c r="G2239" s="10">
        <v>0</v>
      </c>
      <c r="H2239" s="10">
        <v>0</v>
      </c>
      <c r="I2239" s="10">
        <v>0</v>
      </c>
      <c r="J2239" s="10">
        <v>0</v>
      </c>
      <c r="K2239" s="10">
        <f t="shared" ref="K2239:K2302" si="293">SUM(G2239:J2239)</f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f t="shared" si="287"/>
        <v>0</v>
      </c>
      <c r="W2239" s="29">
        <v>0</v>
      </c>
      <c r="X2239" s="29">
        <f t="shared" si="288"/>
        <v>0</v>
      </c>
      <c r="Y2239" s="29">
        <f t="shared" si="289"/>
        <v>0</v>
      </c>
      <c r="Z2239" s="29">
        <f t="shared" si="290"/>
        <v>0</v>
      </c>
      <c r="AA2239" s="27">
        <v>0</v>
      </c>
      <c r="AB2239" s="29">
        <f t="shared" si="291"/>
        <v>0</v>
      </c>
      <c r="AC2239" s="28">
        <v>0</v>
      </c>
      <c r="AD2239" s="28">
        <v>0</v>
      </c>
      <c r="AE2239" s="28"/>
      <c r="AF2239" s="27">
        <v>0</v>
      </c>
      <c r="AG2239" s="27">
        <f t="shared" si="286"/>
        <v>0</v>
      </c>
      <c r="AH2239" s="27">
        <v>0</v>
      </c>
      <c r="AI2239" s="29">
        <f t="shared" si="292"/>
        <v>0</v>
      </c>
    </row>
    <row r="2240" spans="1:35" ht="30" x14ac:dyDescent="0.25">
      <c r="A2240" s="11" t="s">
        <v>1215</v>
      </c>
      <c r="B2240" s="10" t="s">
        <v>2410</v>
      </c>
      <c r="C2240" s="10" t="s">
        <v>2246</v>
      </c>
      <c r="D2240" s="10"/>
      <c r="E2240" s="10" t="s">
        <v>787</v>
      </c>
      <c r="F2240" s="10" t="s">
        <v>2281</v>
      </c>
      <c r="G2240" s="10">
        <v>231411989.69999999</v>
      </c>
      <c r="H2240" s="10">
        <v>0</v>
      </c>
      <c r="I2240" s="10">
        <v>0</v>
      </c>
      <c r="J2240" s="10">
        <v>0</v>
      </c>
      <c r="K2240" s="10">
        <f t="shared" si="293"/>
        <v>231411989.69999999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f t="shared" si="287"/>
        <v>231411989.69999999</v>
      </c>
      <c r="W2240" s="29">
        <v>231411989.69999999</v>
      </c>
      <c r="X2240" s="29">
        <f t="shared" si="288"/>
        <v>0</v>
      </c>
      <c r="Y2240" s="29">
        <f t="shared" si="289"/>
        <v>0</v>
      </c>
      <c r="Z2240" s="29">
        <f t="shared" si="290"/>
        <v>231411989.69999999</v>
      </c>
      <c r="AA2240" s="27">
        <v>0</v>
      </c>
      <c r="AB2240" s="29">
        <f t="shared" si="291"/>
        <v>231411989.69999999</v>
      </c>
      <c r="AC2240" s="28">
        <v>0</v>
      </c>
      <c r="AD2240" s="28">
        <v>0</v>
      </c>
      <c r="AE2240" s="28"/>
      <c r="AF2240" s="27">
        <v>0</v>
      </c>
      <c r="AG2240" s="27">
        <f t="shared" si="286"/>
        <v>0</v>
      </c>
      <c r="AH2240" s="27">
        <v>11265</v>
      </c>
      <c r="AI2240" s="29">
        <f t="shared" si="292"/>
        <v>231423254.69999999</v>
      </c>
    </row>
    <row r="2241" spans="1:35" ht="30" x14ac:dyDescent="0.25">
      <c r="A2241" s="11" t="s">
        <v>1215</v>
      </c>
      <c r="B2241" s="10" t="s">
        <v>2411</v>
      </c>
      <c r="C2241" s="10" t="s">
        <v>2282</v>
      </c>
      <c r="D2241" s="10"/>
      <c r="E2241" s="10" t="s">
        <v>789</v>
      </c>
      <c r="F2241" s="10" t="s">
        <v>2282</v>
      </c>
      <c r="G2241" s="10">
        <v>0</v>
      </c>
      <c r="H2241" s="10">
        <v>0</v>
      </c>
      <c r="I2241" s="10">
        <v>0</v>
      </c>
      <c r="J2241" s="10">
        <v>0</v>
      </c>
      <c r="K2241" s="10">
        <f t="shared" si="293"/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f t="shared" si="287"/>
        <v>0</v>
      </c>
      <c r="W2241" s="29">
        <v>0</v>
      </c>
      <c r="X2241" s="29">
        <f t="shared" si="288"/>
        <v>0</v>
      </c>
      <c r="Y2241" s="29">
        <f t="shared" si="289"/>
        <v>0</v>
      </c>
      <c r="Z2241" s="29">
        <f t="shared" si="290"/>
        <v>0</v>
      </c>
      <c r="AA2241" s="27">
        <v>0</v>
      </c>
      <c r="AB2241" s="29">
        <f t="shared" si="291"/>
        <v>0</v>
      </c>
      <c r="AC2241" s="28">
        <v>0</v>
      </c>
      <c r="AD2241" s="28">
        <v>0</v>
      </c>
      <c r="AE2241" s="28"/>
      <c r="AF2241" s="27">
        <v>0</v>
      </c>
      <c r="AG2241" s="27">
        <f t="shared" si="286"/>
        <v>0</v>
      </c>
      <c r="AH2241" s="27">
        <v>0</v>
      </c>
      <c r="AI2241" s="29">
        <f t="shared" si="292"/>
        <v>0</v>
      </c>
    </row>
    <row r="2242" spans="1:35" ht="30" x14ac:dyDescent="0.25">
      <c r="A2242" s="11" t="s">
        <v>1215</v>
      </c>
      <c r="B2242" s="10" t="s">
        <v>2411</v>
      </c>
      <c r="C2242" s="10" t="s">
        <v>2282</v>
      </c>
      <c r="D2242" s="10"/>
      <c r="E2242" s="10" t="s">
        <v>790</v>
      </c>
      <c r="F2242" s="10" t="s">
        <v>2282</v>
      </c>
      <c r="G2242" s="10">
        <v>550956165.09000003</v>
      </c>
      <c r="H2242" s="10">
        <v>0</v>
      </c>
      <c r="I2242" s="10">
        <v>0</v>
      </c>
      <c r="J2242" s="10">
        <v>0</v>
      </c>
      <c r="K2242" s="10">
        <f t="shared" si="293"/>
        <v>550956165.09000003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f t="shared" si="287"/>
        <v>550956165.09000003</v>
      </c>
      <c r="W2242" s="29">
        <v>550956165.09000003</v>
      </c>
      <c r="X2242" s="29">
        <f t="shared" si="288"/>
        <v>0</v>
      </c>
      <c r="Y2242" s="29">
        <f t="shared" si="289"/>
        <v>0</v>
      </c>
      <c r="Z2242" s="29">
        <f t="shared" si="290"/>
        <v>550956165.09000003</v>
      </c>
      <c r="AA2242" s="27">
        <v>252653971</v>
      </c>
      <c r="AB2242" s="29">
        <f t="shared" si="291"/>
        <v>298302194.09000003</v>
      </c>
      <c r="AC2242" s="28">
        <v>0</v>
      </c>
      <c r="AD2242" s="28">
        <v>0</v>
      </c>
      <c r="AE2242" s="28"/>
      <c r="AF2242" s="27">
        <v>0</v>
      </c>
      <c r="AG2242" s="27">
        <f t="shared" si="286"/>
        <v>0</v>
      </c>
      <c r="AH2242" s="27">
        <v>42527</v>
      </c>
      <c r="AI2242" s="29">
        <f t="shared" si="292"/>
        <v>298344721.09000003</v>
      </c>
    </row>
    <row r="2243" spans="1:35" ht="30" x14ac:dyDescent="0.25">
      <c r="A2243" s="11" t="s">
        <v>1215</v>
      </c>
      <c r="B2243" s="10" t="s">
        <v>2411</v>
      </c>
      <c r="C2243" s="10" t="s">
        <v>2282</v>
      </c>
      <c r="D2243" s="10"/>
      <c r="E2243" s="10" t="s">
        <v>791</v>
      </c>
      <c r="F2243" s="10" t="s">
        <v>2283</v>
      </c>
      <c r="G2243" s="10">
        <v>523928638.98000002</v>
      </c>
      <c r="H2243" s="10">
        <v>0</v>
      </c>
      <c r="I2243" s="10">
        <v>0</v>
      </c>
      <c r="J2243" s="10">
        <v>0</v>
      </c>
      <c r="K2243" s="10">
        <f t="shared" si="293"/>
        <v>523928638.98000002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f t="shared" si="287"/>
        <v>523928638.98000002</v>
      </c>
      <c r="W2243" s="29">
        <v>523928638.98000002</v>
      </c>
      <c r="X2243" s="29">
        <f t="shared" si="288"/>
        <v>0</v>
      </c>
      <c r="Y2243" s="29">
        <f t="shared" si="289"/>
        <v>0</v>
      </c>
      <c r="Z2243" s="29">
        <f t="shared" si="290"/>
        <v>523928638.98000002</v>
      </c>
      <c r="AA2243" s="27">
        <v>45505132.600000001</v>
      </c>
      <c r="AB2243" s="29">
        <f t="shared" si="291"/>
        <v>478423506.38</v>
      </c>
      <c r="AC2243" s="28">
        <v>0</v>
      </c>
      <c r="AD2243" s="28">
        <v>0</v>
      </c>
      <c r="AE2243" s="28"/>
      <c r="AF2243" s="27">
        <v>0</v>
      </c>
      <c r="AG2243" s="27">
        <f t="shared" si="286"/>
        <v>0</v>
      </c>
      <c r="AH2243" s="27">
        <v>40376</v>
      </c>
      <c r="AI2243" s="29">
        <f t="shared" si="292"/>
        <v>478463882.38</v>
      </c>
    </row>
    <row r="2244" spans="1:35" ht="30" x14ac:dyDescent="0.25">
      <c r="A2244" s="11" t="s">
        <v>1215</v>
      </c>
      <c r="B2244" s="10" t="s">
        <v>2411</v>
      </c>
      <c r="C2244" s="10" t="s">
        <v>2282</v>
      </c>
      <c r="D2244" s="10"/>
      <c r="E2244" s="10" t="s">
        <v>1183</v>
      </c>
      <c r="F2244" s="10" t="s">
        <v>2284</v>
      </c>
      <c r="G2244" s="10">
        <v>151011656.75</v>
      </c>
      <c r="H2244" s="10">
        <v>0</v>
      </c>
      <c r="I2244" s="10">
        <v>0</v>
      </c>
      <c r="J2244" s="10">
        <v>0</v>
      </c>
      <c r="K2244" s="10">
        <f t="shared" si="293"/>
        <v>151011656.75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f t="shared" si="287"/>
        <v>151011656.75</v>
      </c>
      <c r="W2244" s="29">
        <v>151011656.75</v>
      </c>
      <c r="X2244" s="29">
        <f t="shared" si="288"/>
        <v>0</v>
      </c>
      <c r="Y2244" s="29">
        <f t="shared" si="289"/>
        <v>0</v>
      </c>
      <c r="Z2244" s="29">
        <f t="shared" si="290"/>
        <v>151011656.75</v>
      </c>
      <c r="AA2244" s="27">
        <v>0</v>
      </c>
      <c r="AB2244" s="29">
        <f t="shared" si="291"/>
        <v>151011656.75</v>
      </c>
      <c r="AC2244" s="28">
        <v>0</v>
      </c>
      <c r="AD2244" s="28">
        <v>0</v>
      </c>
      <c r="AE2244" s="28"/>
      <c r="AF2244" s="27">
        <v>0</v>
      </c>
      <c r="AG2244" s="27">
        <f t="shared" si="286"/>
        <v>0</v>
      </c>
      <c r="AH2244" s="27">
        <v>11653</v>
      </c>
      <c r="AI2244" s="29">
        <f t="shared" si="292"/>
        <v>151023309.75</v>
      </c>
    </row>
    <row r="2245" spans="1:35" ht="30" x14ac:dyDescent="0.25">
      <c r="A2245" s="11" t="s">
        <v>1215</v>
      </c>
      <c r="B2245" s="10" t="s">
        <v>2411</v>
      </c>
      <c r="C2245" s="10" t="s">
        <v>2282</v>
      </c>
      <c r="D2245" s="10"/>
      <c r="E2245" s="10" t="s">
        <v>1184</v>
      </c>
      <c r="F2245" s="10" t="s">
        <v>2285</v>
      </c>
      <c r="G2245" s="10">
        <v>310827445.33999997</v>
      </c>
      <c r="H2245" s="10">
        <v>0</v>
      </c>
      <c r="I2245" s="10">
        <v>0</v>
      </c>
      <c r="J2245" s="10">
        <v>0</v>
      </c>
      <c r="K2245" s="10">
        <f t="shared" si="293"/>
        <v>310827445.33999997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f t="shared" si="287"/>
        <v>310827445.33999997</v>
      </c>
      <c r="W2245" s="29">
        <v>310827445.33999997</v>
      </c>
      <c r="X2245" s="29">
        <f t="shared" si="288"/>
        <v>0</v>
      </c>
      <c r="Y2245" s="29">
        <f t="shared" si="289"/>
        <v>0</v>
      </c>
      <c r="Z2245" s="29">
        <f t="shared" si="290"/>
        <v>310827445.33999997</v>
      </c>
      <c r="AA2245" s="27">
        <v>0</v>
      </c>
      <c r="AB2245" s="29">
        <f t="shared" si="291"/>
        <v>310827445.33999997</v>
      </c>
      <c r="AC2245" s="28">
        <v>0</v>
      </c>
      <c r="AD2245" s="28">
        <v>0</v>
      </c>
      <c r="AE2245" s="28"/>
      <c r="AF2245" s="27">
        <v>0</v>
      </c>
      <c r="AG2245" s="27">
        <f t="shared" si="286"/>
        <v>0</v>
      </c>
      <c r="AH2245" s="27">
        <v>23929</v>
      </c>
      <c r="AI2245" s="29">
        <f t="shared" si="292"/>
        <v>310851374.33999997</v>
      </c>
    </row>
    <row r="2246" spans="1:35" ht="30" x14ac:dyDescent="0.25">
      <c r="A2246" s="11" t="s">
        <v>1215</v>
      </c>
      <c r="B2246" s="10" t="s">
        <v>2411</v>
      </c>
      <c r="C2246" s="10" t="s">
        <v>2282</v>
      </c>
      <c r="D2246" s="10"/>
      <c r="E2246" s="10" t="s">
        <v>1185</v>
      </c>
      <c r="F2246" s="10" t="s">
        <v>2286</v>
      </c>
      <c r="G2246" s="10">
        <v>138173274.06999999</v>
      </c>
      <c r="H2246" s="10">
        <v>0</v>
      </c>
      <c r="I2246" s="10">
        <v>0</v>
      </c>
      <c r="J2246" s="10">
        <v>0</v>
      </c>
      <c r="K2246" s="10">
        <f t="shared" si="293"/>
        <v>138173274.06999999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f t="shared" si="287"/>
        <v>138173274.06999999</v>
      </c>
      <c r="W2246" s="29">
        <v>138173274.06999999</v>
      </c>
      <c r="X2246" s="29">
        <f t="shared" si="288"/>
        <v>0</v>
      </c>
      <c r="Y2246" s="29">
        <f t="shared" si="289"/>
        <v>0</v>
      </c>
      <c r="Z2246" s="29">
        <f t="shared" si="290"/>
        <v>138173274.06999999</v>
      </c>
      <c r="AA2246" s="27">
        <v>0</v>
      </c>
      <c r="AB2246" s="29">
        <f t="shared" si="291"/>
        <v>138173274.06999999</v>
      </c>
      <c r="AC2246" s="28">
        <v>0</v>
      </c>
      <c r="AD2246" s="28">
        <v>0</v>
      </c>
      <c r="AE2246" s="28"/>
      <c r="AF2246" s="27">
        <v>0</v>
      </c>
      <c r="AG2246" s="27">
        <f t="shared" si="286"/>
        <v>0</v>
      </c>
      <c r="AH2246" s="27">
        <v>10699</v>
      </c>
      <c r="AI2246" s="29">
        <f t="shared" si="292"/>
        <v>138183973.06999999</v>
      </c>
    </row>
    <row r="2247" spans="1:35" ht="30" x14ac:dyDescent="0.25">
      <c r="A2247" s="11" t="s">
        <v>1215</v>
      </c>
      <c r="B2247" s="10" t="s">
        <v>2411</v>
      </c>
      <c r="C2247" s="10" t="s">
        <v>2282</v>
      </c>
      <c r="D2247" s="10"/>
      <c r="E2247" s="10" t="s">
        <v>792</v>
      </c>
      <c r="F2247" s="10" t="s">
        <v>2287</v>
      </c>
      <c r="G2247" s="10">
        <v>431044684.56999999</v>
      </c>
      <c r="H2247" s="10">
        <v>0</v>
      </c>
      <c r="I2247" s="10">
        <v>0</v>
      </c>
      <c r="J2247" s="10">
        <v>0</v>
      </c>
      <c r="K2247" s="10">
        <f t="shared" si="293"/>
        <v>431044684.56999999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f t="shared" si="287"/>
        <v>431044684.56999999</v>
      </c>
      <c r="W2247" s="29">
        <v>431044684.56999999</v>
      </c>
      <c r="X2247" s="29">
        <f t="shared" si="288"/>
        <v>0</v>
      </c>
      <c r="Y2247" s="29">
        <f t="shared" si="289"/>
        <v>0</v>
      </c>
      <c r="Z2247" s="29">
        <f t="shared" si="290"/>
        <v>431044684.56999999</v>
      </c>
      <c r="AA2247" s="27">
        <v>0</v>
      </c>
      <c r="AB2247" s="29">
        <f t="shared" si="291"/>
        <v>431044684.56999999</v>
      </c>
      <c r="AC2247" s="28">
        <v>0</v>
      </c>
      <c r="AD2247" s="28">
        <v>0</v>
      </c>
      <c r="AE2247" s="28"/>
      <c r="AF2247" s="27">
        <v>0</v>
      </c>
      <c r="AG2247" s="27">
        <f t="shared" si="286"/>
        <v>0</v>
      </c>
      <c r="AH2247" s="27">
        <v>33298</v>
      </c>
      <c r="AI2247" s="29">
        <f t="shared" si="292"/>
        <v>431077982.56999999</v>
      </c>
    </row>
    <row r="2248" spans="1:35" ht="30" x14ac:dyDescent="0.25">
      <c r="A2248" s="11" t="s">
        <v>1215</v>
      </c>
      <c r="B2248" s="10" t="s">
        <v>2411</v>
      </c>
      <c r="C2248" s="10" t="s">
        <v>2282</v>
      </c>
      <c r="D2248" s="10"/>
      <c r="E2248" s="10" t="s">
        <v>793</v>
      </c>
      <c r="F2248" s="10" t="s">
        <v>2288</v>
      </c>
      <c r="G2248" s="10">
        <v>536136602</v>
      </c>
      <c r="H2248" s="10">
        <v>0</v>
      </c>
      <c r="I2248" s="10">
        <v>0</v>
      </c>
      <c r="J2248" s="10">
        <v>0</v>
      </c>
      <c r="K2248" s="10">
        <f t="shared" si="293"/>
        <v>536136602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f t="shared" si="287"/>
        <v>536136602</v>
      </c>
      <c r="W2248" s="29">
        <v>536136602</v>
      </c>
      <c r="X2248" s="29">
        <f t="shared" si="288"/>
        <v>0</v>
      </c>
      <c r="Y2248" s="29">
        <f t="shared" si="289"/>
        <v>0</v>
      </c>
      <c r="Z2248" s="29">
        <f t="shared" si="290"/>
        <v>536136602</v>
      </c>
      <c r="AA2248" s="27">
        <v>0</v>
      </c>
      <c r="AB2248" s="29">
        <f t="shared" si="291"/>
        <v>536136602</v>
      </c>
      <c r="AC2248" s="28">
        <v>0</v>
      </c>
      <c r="AD2248" s="28">
        <v>0</v>
      </c>
      <c r="AE2248" s="28"/>
      <c r="AF2248" s="27">
        <v>0</v>
      </c>
      <c r="AG2248" s="27">
        <f t="shared" si="286"/>
        <v>0</v>
      </c>
      <c r="AH2248" s="27">
        <v>31486</v>
      </c>
      <c r="AI2248" s="29">
        <f t="shared" si="292"/>
        <v>536168088</v>
      </c>
    </row>
    <row r="2249" spans="1:35" ht="30" x14ac:dyDescent="0.25">
      <c r="A2249" s="11" t="s">
        <v>1215</v>
      </c>
      <c r="B2249" s="10" t="s">
        <v>2411</v>
      </c>
      <c r="C2249" s="10" t="s">
        <v>2289</v>
      </c>
      <c r="D2249" s="10"/>
      <c r="E2249" s="10" t="s">
        <v>795</v>
      </c>
      <c r="F2249" s="10" t="s">
        <v>2289</v>
      </c>
      <c r="G2249" s="10">
        <v>0</v>
      </c>
      <c r="H2249" s="10">
        <v>0</v>
      </c>
      <c r="I2249" s="10">
        <v>0</v>
      </c>
      <c r="J2249" s="10">
        <v>0</v>
      </c>
      <c r="K2249" s="10">
        <f t="shared" si="293"/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f t="shared" si="287"/>
        <v>0</v>
      </c>
      <c r="W2249" s="29">
        <v>0</v>
      </c>
      <c r="X2249" s="29">
        <f t="shared" si="288"/>
        <v>0</v>
      </c>
      <c r="Y2249" s="29">
        <f t="shared" si="289"/>
        <v>0</v>
      </c>
      <c r="Z2249" s="29">
        <f t="shared" si="290"/>
        <v>0</v>
      </c>
      <c r="AA2249" s="27">
        <v>0</v>
      </c>
      <c r="AB2249" s="29">
        <f t="shared" si="291"/>
        <v>0</v>
      </c>
      <c r="AC2249" s="28">
        <v>0</v>
      </c>
      <c r="AD2249" s="28">
        <v>0</v>
      </c>
      <c r="AE2249" s="28"/>
      <c r="AF2249" s="27">
        <v>0</v>
      </c>
      <c r="AG2249" s="27">
        <f t="shared" si="286"/>
        <v>0</v>
      </c>
      <c r="AH2249" s="27">
        <v>0</v>
      </c>
      <c r="AI2249" s="29">
        <f t="shared" si="292"/>
        <v>0</v>
      </c>
    </row>
    <row r="2250" spans="1:35" ht="30" x14ac:dyDescent="0.25">
      <c r="A2250" s="11" t="s">
        <v>1215</v>
      </c>
      <c r="B2250" s="10" t="s">
        <v>2411</v>
      </c>
      <c r="C2250" s="10" t="s">
        <v>2289</v>
      </c>
      <c r="D2250" s="10"/>
      <c r="E2250" s="10" t="s">
        <v>796</v>
      </c>
      <c r="F2250" s="10" t="s">
        <v>2290</v>
      </c>
      <c r="G2250" s="10">
        <v>0</v>
      </c>
      <c r="H2250" s="10">
        <v>0</v>
      </c>
      <c r="I2250" s="10">
        <v>0</v>
      </c>
      <c r="J2250" s="10">
        <v>0</v>
      </c>
      <c r="K2250" s="10">
        <f t="shared" si="293"/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f t="shared" si="287"/>
        <v>0</v>
      </c>
      <c r="W2250" s="29">
        <v>0</v>
      </c>
      <c r="X2250" s="29">
        <f t="shared" si="288"/>
        <v>0</v>
      </c>
      <c r="Y2250" s="29">
        <f t="shared" si="289"/>
        <v>0</v>
      </c>
      <c r="Z2250" s="29">
        <f t="shared" si="290"/>
        <v>0</v>
      </c>
      <c r="AA2250" s="27">
        <v>0</v>
      </c>
      <c r="AB2250" s="29">
        <f t="shared" si="291"/>
        <v>0</v>
      </c>
      <c r="AC2250" s="28">
        <v>0</v>
      </c>
      <c r="AD2250" s="28">
        <v>0</v>
      </c>
      <c r="AE2250" s="28"/>
      <c r="AF2250" s="27">
        <v>0</v>
      </c>
      <c r="AG2250" s="27">
        <f t="shared" ref="AG2250:AG2313" si="294">SUM(AC2250:AF2250)</f>
        <v>0</v>
      </c>
      <c r="AH2250" s="27">
        <v>0</v>
      </c>
      <c r="AI2250" s="29">
        <f t="shared" si="292"/>
        <v>0</v>
      </c>
    </row>
    <row r="2251" spans="1:35" ht="30" x14ac:dyDescent="0.25">
      <c r="A2251" s="11" t="s">
        <v>1215</v>
      </c>
      <c r="B2251" s="10" t="s">
        <v>2411</v>
      </c>
      <c r="C2251" s="10" t="s">
        <v>2289</v>
      </c>
      <c r="D2251" s="10"/>
      <c r="E2251" s="10" t="s">
        <v>797</v>
      </c>
      <c r="F2251" s="10" t="s">
        <v>2291</v>
      </c>
      <c r="G2251" s="10">
        <v>262584889</v>
      </c>
      <c r="H2251" s="10">
        <v>0</v>
      </c>
      <c r="I2251" s="10">
        <v>0</v>
      </c>
      <c r="J2251" s="10">
        <v>0</v>
      </c>
      <c r="K2251" s="10">
        <f t="shared" si="293"/>
        <v>262584889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f t="shared" si="287"/>
        <v>262584889</v>
      </c>
      <c r="W2251" s="29">
        <v>262584889</v>
      </c>
      <c r="X2251" s="29">
        <f t="shared" si="288"/>
        <v>0</v>
      </c>
      <c r="Y2251" s="29">
        <f t="shared" si="289"/>
        <v>0</v>
      </c>
      <c r="Z2251" s="29">
        <f t="shared" si="290"/>
        <v>262584889</v>
      </c>
      <c r="AA2251" s="27">
        <v>0</v>
      </c>
      <c r="AB2251" s="29">
        <f t="shared" si="291"/>
        <v>262584889</v>
      </c>
      <c r="AC2251" s="28">
        <v>0</v>
      </c>
      <c r="AD2251" s="28">
        <v>0</v>
      </c>
      <c r="AE2251" s="28"/>
      <c r="AF2251" s="27">
        <v>0</v>
      </c>
      <c r="AG2251" s="27">
        <f t="shared" si="294"/>
        <v>0</v>
      </c>
      <c r="AH2251" s="27">
        <v>17796</v>
      </c>
      <c r="AI2251" s="29">
        <f t="shared" si="292"/>
        <v>262602685</v>
      </c>
    </row>
    <row r="2252" spans="1:35" ht="30" x14ac:dyDescent="0.25">
      <c r="A2252" s="11" t="s">
        <v>1215</v>
      </c>
      <c r="B2252" s="10" t="s">
        <v>2411</v>
      </c>
      <c r="C2252" s="10" t="s">
        <v>2289</v>
      </c>
      <c r="D2252" s="10"/>
      <c r="E2252" s="10" t="s">
        <v>1186</v>
      </c>
      <c r="F2252" s="10" t="s">
        <v>2292</v>
      </c>
      <c r="G2252" s="10">
        <v>90863675.239999995</v>
      </c>
      <c r="H2252" s="10">
        <v>0</v>
      </c>
      <c r="I2252" s="10">
        <v>0</v>
      </c>
      <c r="J2252" s="10">
        <v>0</v>
      </c>
      <c r="K2252" s="10">
        <f t="shared" si="293"/>
        <v>90863675.239999995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f t="shared" si="287"/>
        <v>90863675.239999995</v>
      </c>
      <c r="W2252" s="29">
        <v>90863675.239999995</v>
      </c>
      <c r="X2252" s="29">
        <f t="shared" si="288"/>
        <v>0</v>
      </c>
      <c r="Y2252" s="29">
        <f t="shared" si="289"/>
        <v>0</v>
      </c>
      <c r="Z2252" s="29">
        <f t="shared" si="290"/>
        <v>90863675.239999995</v>
      </c>
      <c r="AA2252" s="27">
        <v>0</v>
      </c>
      <c r="AB2252" s="29">
        <f t="shared" si="291"/>
        <v>90863675.239999995</v>
      </c>
      <c r="AC2252" s="28">
        <v>0</v>
      </c>
      <c r="AD2252" s="28">
        <v>0</v>
      </c>
      <c r="AE2252" s="28"/>
      <c r="AF2252" s="27">
        <v>0</v>
      </c>
      <c r="AG2252" s="27">
        <f t="shared" si="294"/>
        <v>0</v>
      </c>
      <c r="AH2252" s="27">
        <v>6961</v>
      </c>
      <c r="AI2252" s="29">
        <f t="shared" si="292"/>
        <v>90870636.239999995</v>
      </c>
    </row>
    <row r="2253" spans="1:35" ht="30" x14ac:dyDescent="0.25">
      <c r="A2253" s="11" t="s">
        <v>1215</v>
      </c>
      <c r="B2253" s="10" t="s">
        <v>2411</v>
      </c>
      <c r="C2253" s="10" t="s">
        <v>2289</v>
      </c>
      <c r="D2253" s="10"/>
      <c r="E2253" s="10" t="s">
        <v>798</v>
      </c>
      <c r="F2253" s="10" t="s">
        <v>2293</v>
      </c>
      <c r="G2253" s="10">
        <v>245791995.96000001</v>
      </c>
      <c r="H2253" s="10">
        <v>0</v>
      </c>
      <c r="I2253" s="10">
        <v>0</v>
      </c>
      <c r="J2253" s="10">
        <v>0</v>
      </c>
      <c r="K2253" s="10">
        <f t="shared" si="293"/>
        <v>245791995.96000001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f t="shared" si="287"/>
        <v>245791995.96000001</v>
      </c>
      <c r="W2253" s="29">
        <v>245791995.96000001</v>
      </c>
      <c r="X2253" s="29">
        <f t="shared" si="288"/>
        <v>0</v>
      </c>
      <c r="Y2253" s="29">
        <f t="shared" si="289"/>
        <v>0</v>
      </c>
      <c r="Z2253" s="29">
        <f t="shared" si="290"/>
        <v>245791995.96000001</v>
      </c>
      <c r="AA2253" s="27">
        <v>0</v>
      </c>
      <c r="AB2253" s="29">
        <f t="shared" si="291"/>
        <v>245791995.96000001</v>
      </c>
      <c r="AC2253" s="28">
        <v>0</v>
      </c>
      <c r="AD2253" s="28">
        <v>0</v>
      </c>
      <c r="AE2253" s="28"/>
      <c r="AF2253" s="27">
        <v>0</v>
      </c>
      <c r="AG2253" s="27">
        <f t="shared" si="294"/>
        <v>0</v>
      </c>
      <c r="AH2253" s="27">
        <v>18810</v>
      </c>
      <c r="AI2253" s="29">
        <f t="shared" si="292"/>
        <v>245810805.96000001</v>
      </c>
    </row>
    <row r="2254" spans="1:35" ht="30" x14ac:dyDescent="0.25">
      <c r="A2254" s="11" t="s">
        <v>1215</v>
      </c>
      <c r="B2254" s="10" t="s">
        <v>2411</v>
      </c>
      <c r="C2254" s="10" t="s">
        <v>2289</v>
      </c>
      <c r="D2254" s="10"/>
      <c r="E2254" s="10" t="s">
        <v>1187</v>
      </c>
      <c r="F2254" s="10" t="s">
        <v>2294</v>
      </c>
      <c r="G2254" s="10">
        <v>84024099.109999999</v>
      </c>
      <c r="H2254" s="10">
        <v>0</v>
      </c>
      <c r="I2254" s="10">
        <v>0</v>
      </c>
      <c r="J2254" s="10">
        <v>0</v>
      </c>
      <c r="K2254" s="10">
        <f t="shared" si="293"/>
        <v>84024099.109999999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f t="shared" si="287"/>
        <v>84024099.109999999</v>
      </c>
      <c r="W2254" s="29">
        <v>84024099.109999999</v>
      </c>
      <c r="X2254" s="29">
        <f t="shared" si="288"/>
        <v>0</v>
      </c>
      <c r="Y2254" s="29">
        <f t="shared" si="289"/>
        <v>0</v>
      </c>
      <c r="Z2254" s="29">
        <f t="shared" si="290"/>
        <v>84024099.109999999</v>
      </c>
      <c r="AA2254" s="27">
        <v>0</v>
      </c>
      <c r="AB2254" s="29">
        <f t="shared" si="291"/>
        <v>84024099.109999999</v>
      </c>
      <c r="AC2254" s="28">
        <v>0</v>
      </c>
      <c r="AD2254" s="28">
        <v>0</v>
      </c>
      <c r="AE2254" s="28"/>
      <c r="AF2254" s="27">
        <v>0</v>
      </c>
      <c r="AG2254" s="27">
        <f t="shared" si="294"/>
        <v>0</v>
      </c>
      <c r="AH2254" s="27">
        <v>6520</v>
      </c>
      <c r="AI2254" s="29">
        <f t="shared" si="292"/>
        <v>84030619.109999999</v>
      </c>
    </row>
    <row r="2255" spans="1:35" ht="30" x14ac:dyDescent="0.25">
      <c r="A2255" s="11" t="s">
        <v>1215</v>
      </c>
      <c r="B2255" s="10" t="s">
        <v>2411</v>
      </c>
      <c r="C2255" s="10" t="s">
        <v>2289</v>
      </c>
      <c r="D2255" s="10"/>
      <c r="E2255" s="10" t="s">
        <v>799</v>
      </c>
      <c r="F2255" s="10" t="s">
        <v>2295</v>
      </c>
      <c r="G2255" s="10">
        <v>181643742.09</v>
      </c>
      <c r="H2255" s="10">
        <v>0</v>
      </c>
      <c r="I2255" s="10">
        <v>0</v>
      </c>
      <c r="J2255" s="10">
        <v>0</v>
      </c>
      <c r="K2255" s="10">
        <f t="shared" si="293"/>
        <v>181643742.09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f t="shared" si="287"/>
        <v>181643742.09</v>
      </c>
      <c r="W2255" s="29">
        <v>181643742.09</v>
      </c>
      <c r="X2255" s="29">
        <f t="shared" si="288"/>
        <v>0</v>
      </c>
      <c r="Y2255" s="29">
        <f t="shared" si="289"/>
        <v>0</v>
      </c>
      <c r="Z2255" s="29">
        <f t="shared" si="290"/>
        <v>181643742.09</v>
      </c>
      <c r="AA2255" s="27">
        <v>160309195</v>
      </c>
      <c r="AB2255" s="29">
        <f t="shared" si="291"/>
        <v>21334547.090000004</v>
      </c>
      <c r="AC2255" s="28">
        <v>0</v>
      </c>
      <c r="AD2255" s="28">
        <v>0</v>
      </c>
      <c r="AE2255" s="28"/>
      <c r="AF2255" s="27">
        <v>0</v>
      </c>
      <c r="AG2255" s="27">
        <f t="shared" si="294"/>
        <v>0</v>
      </c>
      <c r="AH2255" s="27">
        <v>13962</v>
      </c>
      <c r="AI2255" s="29">
        <f t="shared" si="292"/>
        <v>21348509.090000004</v>
      </c>
    </row>
    <row r="2256" spans="1:35" ht="30" x14ac:dyDescent="0.25">
      <c r="A2256" s="11" t="s">
        <v>1215</v>
      </c>
      <c r="B2256" s="10" t="s">
        <v>2411</v>
      </c>
      <c r="C2256" s="10" t="s">
        <v>2289</v>
      </c>
      <c r="D2256" s="10"/>
      <c r="E2256" s="10" t="s">
        <v>800</v>
      </c>
      <c r="F2256" s="10" t="s">
        <v>2296</v>
      </c>
      <c r="G2256" s="10">
        <v>142909697.30000001</v>
      </c>
      <c r="H2256" s="10">
        <v>0</v>
      </c>
      <c r="I2256" s="10">
        <v>0</v>
      </c>
      <c r="J2256" s="10">
        <v>0</v>
      </c>
      <c r="K2256" s="10">
        <f t="shared" si="293"/>
        <v>142909697.30000001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f t="shared" si="287"/>
        <v>142909697.30000001</v>
      </c>
      <c r="W2256" s="29">
        <v>142909697.30000001</v>
      </c>
      <c r="X2256" s="29">
        <f t="shared" si="288"/>
        <v>0</v>
      </c>
      <c r="Y2256" s="29">
        <f t="shared" si="289"/>
        <v>0</v>
      </c>
      <c r="Z2256" s="29">
        <f t="shared" si="290"/>
        <v>142909697.30000001</v>
      </c>
      <c r="AA2256" s="27">
        <v>0</v>
      </c>
      <c r="AB2256" s="29">
        <f t="shared" si="291"/>
        <v>142909697.30000001</v>
      </c>
      <c r="AC2256" s="28">
        <v>0</v>
      </c>
      <c r="AD2256" s="28">
        <v>0</v>
      </c>
      <c r="AE2256" s="28"/>
      <c r="AF2256" s="27">
        <v>0</v>
      </c>
      <c r="AG2256" s="27">
        <f t="shared" si="294"/>
        <v>0</v>
      </c>
      <c r="AH2256" s="27">
        <v>9628</v>
      </c>
      <c r="AI2256" s="29">
        <f t="shared" si="292"/>
        <v>142919325.30000001</v>
      </c>
    </row>
    <row r="2257" spans="1:35" ht="30" x14ac:dyDescent="0.25">
      <c r="A2257" s="11" t="s">
        <v>1215</v>
      </c>
      <c r="B2257" s="10" t="s">
        <v>2411</v>
      </c>
      <c r="C2257" s="10" t="s">
        <v>2289</v>
      </c>
      <c r="D2257" s="10"/>
      <c r="E2257" s="10" t="s">
        <v>801</v>
      </c>
      <c r="F2257" s="10" t="s">
        <v>2297</v>
      </c>
      <c r="G2257" s="10">
        <v>218479694.63</v>
      </c>
      <c r="H2257" s="10">
        <v>0</v>
      </c>
      <c r="I2257" s="10">
        <v>0</v>
      </c>
      <c r="J2257" s="10">
        <v>0</v>
      </c>
      <c r="K2257" s="10">
        <f t="shared" si="293"/>
        <v>218479694.63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f t="shared" si="287"/>
        <v>218479694.63</v>
      </c>
      <c r="W2257" s="29">
        <v>218479694.63</v>
      </c>
      <c r="X2257" s="29">
        <f t="shared" si="288"/>
        <v>0</v>
      </c>
      <c r="Y2257" s="29">
        <f t="shared" si="289"/>
        <v>0</v>
      </c>
      <c r="Z2257" s="29">
        <f t="shared" si="290"/>
        <v>218479694.63</v>
      </c>
      <c r="AA2257" s="27">
        <v>0</v>
      </c>
      <c r="AB2257" s="29">
        <f t="shared" si="291"/>
        <v>218479694.63</v>
      </c>
      <c r="AC2257" s="28">
        <v>0</v>
      </c>
      <c r="AD2257" s="28">
        <v>0</v>
      </c>
      <c r="AE2257" s="28"/>
      <c r="AF2257" s="27">
        <v>0</v>
      </c>
      <c r="AG2257" s="27">
        <f t="shared" si="294"/>
        <v>0</v>
      </c>
      <c r="AH2257" s="27">
        <v>16782</v>
      </c>
      <c r="AI2257" s="29">
        <f t="shared" si="292"/>
        <v>218496476.63</v>
      </c>
    </row>
    <row r="2258" spans="1:35" ht="30" x14ac:dyDescent="0.25">
      <c r="A2258" s="11" t="s">
        <v>1215</v>
      </c>
      <c r="B2258" s="10" t="s">
        <v>2411</v>
      </c>
      <c r="C2258" s="10" t="s">
        <v>2289</v>
      </c>
      <c r="D2258" s="10"/>
      <c r="E2258" s="10" t="s">
        <v>802</v>
      </c>
      <c r="F2258" s="10" t="s">
        <v>2298</v>
      </c>
      <c r="G2258" s="10">
        <v>232839355.47999999</v>
      </c>
      <c r="H2258" s="10">
        <v>0</v>
      </c>
      <c r="I2258" s="10">
        <v>0</v>
      </c>
      <c r="J2258" s="10">
        <v>0</v>
      </c>
      <c r="K2258" s="10">
        <f t="shared" si="293"/>
        <v>232839355.47999999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f t="shared" si="287"/>
        <v>232839355.47999999</v>
      </c>
      <c r="W2258" s="29">
        <v>232839355.47999999</v>
      </c>
      <c r="X2258" s="29">
        <f t="shared" si="288"/>
        <v>0</v>
      </c>
      <c r="Y2258" s="29">
        <f t="shared" si="289"/>
        <v>0</v>
      </c>
      <c r="Z2258" s="29">
        <f t="shared" si="290"/>
        <v>232839355.47999999</v>
      </c>
      <c r="AA2258" s="27">
        <v>0</v>
      </c>
      <c r="AB2258" s="29">
        <f t="shared" si="291"/>
        <v>232839355.47999999</v>
      </c>
      <c r="AC2258" s="28">
        <v>0</v>
      </c>
      <c r="AD2258" s="28">
        <v>0</v>
      </c>
      <c r="AE2258" s="28"/>
      <c r="AF2258" s="27">
        <v>0</v>
      </c>
      <c r="AG2258" s="27">
        <f t="shared" si="294"/>
        <v>0</v>
      </c>
      <c r="AH2258" s="27">
        <v>18037</v>
      </c>
      <c r="AI2258" s="29">
        <f t="shared" si="292"/>
        <v>232857392.47999999</v>
      </c>
    </row>
    <row r="2259" spans="1:35" ht="30" x14ac:dyDescent="0.25">
      <c r="A2259" s="11" t="s">
        <v>1215</v>
      </c>
      <c r="B2259" s="10" t="s">
        <v>2411</v>
      </c>
      <c r="C2259" s="10" t="s">
        <v>2289</v>
      </c>
      <c r="D2259" s="10"/>
      <c r="E2259" s="10" t="s">
        <v>803</v>
      </c>
      <c r="F2259" s="10" t="s">
        <v>2299</v>
      </c>
      <c r="G2259" s="10">
        <v>304093826.20999998</v>
      </c>
      <c r="H2259" s="10">
        <v>0</v>
      </c>
      <c r="I2259" s="10">
        <v>0</v>
      </c>
      <c r="J2259" s="10">
        <v>0</v>
      </c>
      <c r="K2259" s="10">
        <f t="shared" si="293"/>
        <v>304093826.20999998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f t="shared" si="287"/>
        <v>304093826.20999998</v>
      </c>
      <c r="W2259" s="29">
        <v>304093826.20999998</v>
      </c>
      <c r="X2259" s="29">
        <f t="shared" si="288"/>
        <v>0</v>
      </c>
      <c r="Y2259" s="29">
        <f t="shared" si="289"/>
        <v>0</v>
      </c>
      <c r="Z2259" s="29">
        <f t="shared" si="290"/>
        <v>304093826.20999998</v>
      </c>
      <c r="AA2259" s="27">
        <v>0</v>
      </c>
      <c r="AB2259" s="29">
        <f t="shared" si="291"/>
        <v>304093826.20999998</v>
      </c>
      <c r="AC2259" s="28">
        <v>0</v>
      </c>
      <c r="AD2259" s="28">
        <v>0</v>
      </c>
      <c r="AE2259" s="28"/>
      <c r="AF2259" s="27">
        <v>0</v>
      </c>
      <c r="AG2259" s="27">
        <f t="shared" si="294"/>
        <v>0</v>
      </c>
      <c r="AH2259" s="27">
        <v>23432</v>
      </c>
      <c r="AI2259" s="29">
        <f t="shared" si="292"/>
        <v>304117258.20999998</v>
      </c>
    </row>
    <row r="2260" spans="1:35" ht="30" x14ac:dyDescent="0.25">
      <c r="A2260" s="11" t="s">
        <v>1215</v>
      </c>
      <c r="B2260" s="10" t="s">
        <v>2411</v>
      </c>
      <c r="C2260" s="10" t="s">
        <v>2289</v>
      </c>
      <c r="D2260" s="10"/>
      <c r="E2260" s="10" t="s">
        <v>804</v>
      </c>
      <c r="F2260" s="10" t="s">
        <v>2300</v>
      </c>
      <c r="G2260" s="10">
        <v>214189477.33000001</v>
      </c>
      <c r="H2260" s="10">
        <v>0</v>
      </c>
      <c r="I2260" s="10">
        <v>0</v>
      </c>
      <c r="J2260" s="10">
        <v>0</v>
      </c>
      <c r="K2260" s="10">
        <f t="shared" si="293"/>
        <v>214189477.33000001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f t="shared" si="287"/>
        <v>214189477.33000001</v>
      </c>
      <c r="W2260" s="29">
        <v>214189477.33000001</v>
      </c>
      <c r="X2260" s="29">
        <f t="shared" si="288"/>
        <v>0</v>
      </c>
      <c r="Y2260" s="29">
        <f t="shared" si="289"/>
        <v>0</v>
      </c>
      <c r="Z2260" s="29">
        <f t="shared" si="290"/>
        <v>214189477.33000001</v>
      </c>
      <c r="AA2260" s="27">
        <v>0</v>
      </c>
      <c r="AB2260" s="29">
        <f t="shared" si="291"/>
        <v>214189477.33000001</v>
      </c>
      <c r="AC2260" s="28">
        <v>0</v>
      </c>
      <c r="AD2260" s="28">
        <v>0</v>
      </c>
      <c r="AE2260" s="28"/>
      <c r="AF2260" s="27">
        <v>0</v>
      </c>
      <c r="AG2260" s="27">
        <f t="shared" si="294"/>
        <v>0</v>
      </c>
      <c r="AH2260" s="27">
        <v>16668</v>
      </c>
      <c r="AI2260" s="29">
        <f t="shared" si="292"/>
        <v>214206145.33000001</v>
      </c>
    </row>
    <row r="2261" spans="1:35" ht="30" x14ac:dyDescent="0.25">
      <c r="A2261" s="11" t="s">
        <v>1215</v>
      </c>
      <c r="B2261" s="10" t="s">
        <v>2411</v>
      </c>
      <c r="C2261" s="10" t="s">
        <v>2289</v>
      </c>
      <c r="D2261" s="10"/>
      <c r="E2261" s="10" t="s">
        <v>805</v>
      </c>
      <c r="F2261" s="10" t="s">
        <v>2301</v>
      </c>
      <c r="G2261" s="10">
        <v>104641141.65000001</v>
      </c>
      <c r="H2261" s="10">
        <v>0</v>
      </c>
      <c r="I2261" s="10">
        <v>0</v>
      </c>
      <c r="J2261" s="10">
        <v>0</v>
      </c>
      <c r="K2261" s="10">
        <f t="shared" si="293"/>
        <v>104641141.65000001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f t="shared" si="287"/>
        <v>104641141.65000001</v>
      </c>
      <c r="W2261" s="29">
        <v>104641141.65000001</v>
      </c>
      <c r="X2261" s="29">
        <f t="shared" si="288"/>
        <v>0</v>
      </c>
      <c r="Y2261" s="29">
        <f t="shared" si="289"/>
        <v>0</v>
      </c>
      <c r="Z2261" s="29">
        <f t="shared" si="290"/>
        <v>104641141.65000001</v>
      </c>
      <c r="AA2261" s="27">
        <v>0</v>
      </c>
      <c r="AB2261" s="29">
        <f t="shared" si="291"/>
        <v>104641141.65000001</v>
      </c>
      <c r="AC2261" s="28">
        <v>0</v>
      </c>
      <c r="AD2261" s="28">
        <v>0</v>
      </c>
      <c r="AE2261" s="28"/>
      <c r="AF2261" s="27">
        <v>0</v>
      </c>
      <c r="AG2261" s="27">
        <f t="shared" si="294"/>
        <v>0</v>
      </c>
      <c r="AH2261" s="27">
        <v>7950</v>
      </c>
      <c r="AI2261" s="29">
        <f t="shared" si="292"/>
        <v>104649091.65000001</v>
      </c>
    </row>
    <row r="2262" spans="1:35" ht="30" x14ac:dyDescent="0.25">
      <c r="A2262" s="11" t="s">
        <v>1215</v>
      </c>
      <c r="B2262" s="10" t="s">
        <v>2411</v>
      </c>
      <c r="C2262" s="10" t="s">
        <v>2289</v>
      </c>
      <c r="D2262" s="10"/>
      <c r="E2262" s="10" t="s">
        <v>806</v>
      </c>
      <c r="F2262" s="10" t="s">
        <v>1374</v>
      </c>
      <c r="G2262" s="10">
        <v>79457113.450000003</v>
      </c>
      <c r="H2262" s="10">
        <v>0</v>
      </c>
      <c r="I2262" s="10">
        <v>0</v>
      </c>
      <c r="J2262" s="10">
        <v>0</v>
      </c>
      <c r="K2262" s="10">
        <f t="shared" si="293"/>
        <v>79457113.450000003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f t="shared" si="287"/>
        <v>79457113.450000003</v>
      </c>
      <c r="W2262" s="29">
        <v>79457113.450000003</v>
      </c>
      <c r="X2262" s="29">
        <f t="shared" si="288"/>
        <v>0</v>
      </c>
      <c r="Y2262" s="29">
        <f t="shared" si="289"/>
        <v>0</v>
      </c>
      <c r="Z2262" s="29">
        <f t="shared" si="290"/>
        <v>79457113.450000003</v>
      </c>
      <c r="AA2262" s="27">
        <v>0</v>
      </c>
      <c r="AB2262" s="29">
        <f t="shared" si="291"/>
        <v>79457113.450000003</v>
      </c>
      <c r="AC2262" s="28">
        <v>0</v>
      </c>
      <c r="AD2262" s="28">
        <v>0</v>
      </c>
      <c r="AE2262" s="28"/>
      <c r="AF2262" s="27">
        <v>0</v>
      </c>
      <c r="AG2262" s="27">
        <f t="shared" si="294"/>
        <v>0</v>
      </c>
      <c r="AH2262" s="27">
        <v>6210</v>
      </c>
      <c r="AI2262" s="29">
        <f t="shared" si="292"/>
        <v>79463323.450000003</v>
      </c>
    </row>
    <row r="2263" spans="1:35" ht="30" x14ac:dyDescent="0.25">
      <c r="A2263" s="11" t="s">
        <v>1215</v>
      </c>
      <c r="B2263" s="10" t="s">
        <v>2411</v>
      </c>
      <c r="C2263" s="10" t="s">
        <v>2289</v>
      </c>
      <c r="D2263" s="10"/>
      <c r="E2263" s="10" t="s">
        <v>1188</v>
      </c>
      <c r="F2263" s="10" t="s">
        <v>2302</v>
      </c>
      <c r="G2263" s="10">
        <v>115007150.23</v>
      </c>
      <c r="H2263" s="10">
        <v>0</v>
      </c>
      <c r="I2263" s="10">
        <v>0</v>
      </c>
      <c r="J2263" s="10">
        <v>0</v>
      </c>
      <c r="K2263" s="10">
        <f t="shared" si="293"/>
        <v>115007150.23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f t="shared" si="287"/>
        <v>115007150.23</v>
      </c>
      <c r="W2263" s="29">
        <v>115007150.23</v>
      </c>
      <c r="X2263" s="29">
        <f t="shared" si="288"/>
        <v>0</v>
      </c>
      <c r="Y2263" s="29">
        <f t="shared" si="289"/>
        <v>0</v>
      </c>
      <c r="Z2263" s="29">
        <f t="shared" si="290"/>
        <v>115007150.23</v>
      </c>
      <c r="AA2263" s="27">
        <v>0</v>
      </c>
      <c r="AB2263" s="29">
        <f t="shared" si="291"/>
        <v>115007150.23</v>
      </c>
      <c r="AC2263" s="28">
        <v>0</v>
      </c>
      <c r="AD2263" s="28">
        <v>0</v>
      </c>
      <c r="AE2263" s="28"/>
      <c r="AF2263" s="27">
        <v>0</v>
      </c>
      <c r="AG2263" s="27">
        <f t="shared" si="294"/>
        <v>0</v>
      </c>
      <c r="AH2263" s="27">
        <v>8839</v>
      </c>
      <c r="AI2263" s="29">
        <f t="shared" si="292"/>
        <v>115015989.23</v>
      </c>
    </row>
    <row r="2264" spans="1:35" ht="30" x14ac:dyDescent="0.25">
      <c r="A2264" s="11" t="s">
        <v>1215</v>
      </c>
      <c r="B2264" s="10" t="s">
        <v>2411</v>
      </c>
      <c r="C2264" s="10" t="s">
        <v>2289</v>
      </c>
      <c r="D2264" s="10"/>
      <c r="E2264" s="10" t="s">
        <v>807</v>
      </c>
      <c r="F2264" s="10" t="s">
        <v>2303</v>
      </c>
      <c r="G2264" s="10">
        <v>147963674.71000001</v>
      </c>
      <c r="H2264" s="10">
        <v>0</v>
      </c>
      <c r="I2264" s="10">
        <v>0</v>
      </c>
      <c r="J2264" s="10">
        <v>0</v>
      </c>
      <c r="K2264" s="10">
        <f t="shared" si="293"/>
        <v>147963674.71000001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f t="shared" si="287"/>
        <v>147963674.71000001</v>
      </c>
      <c r="W2264" s="29">
        <v>147963674.71000001</v>
      </c>
      <c r="X2264" s="29">
        <f t="shared" si="288"/>
        <v>0</v>
      </c>
      <c r="Y2264" s="29">
        <f t="shared" si="289"/>
        <v>0</v>
      </c>
      <c r="Z2264" s="29">
        <f t="shared" si="290"/>
        <v>147963674.71000001</v>
      </c>
      <c r="AA2264" s="27">
        <v>0</v>
      </c>
      <c r="AB2264" s="29">
        <f t="shared" si="291"/>
        <v>147963674.71000001</v>
      </c>
      <c r="AC2264" s="28">
        <v>0</v>
      </c>
      <c r="AD2264" s="28">
        <v>0</v>
      </c>
      <c r="AE2264" s="28"/>
      <c r="AF2264" s="27">
        <v>0</v>
      </c>
      <c r="AG2264" s="27">
        <f t="shared" si="294"/>
        <v>0</v>
      </c>
      <c r="AH2264" s="27">
        <v>11370</v>
      </c>
      <c r="AI2264" s="29">
        <f t="shared" si="292"/>
        <v>147975044.71000001</v>
      </c>
    </row>
    <row r="2265" spans="1:35" ht="30" x14ac:dyDescent="0.25">
      <c r="A2265" s="11" t="s">
        <v>1215</v>
      </c>
      <c r="B2265" s="10" t="s">
        <v>2411</v>
      </c>
      <c r="C2265" s="10" t="s">
        <v>2289</v>
      </c>
      <c r="D2265" s="10"/>
      <c r="E2265" s="10" t="s">
        <v>1189</v>
      </c>
      <c r="F2265" s="10" t="s">
        <v>2304</v>
      </c>
      <c r="G2265" s="10">
        <v>207326011.72</v>
      </c>
      <c r="H2265" s="10">
        <v>0</v>
      </c>
      <c r="I2265" s="10">
        <v>0</v>
      </c>
      <c r="J2265" s="10">
        <v>0</v>
      </c>
      <c r="K2265" s="10">
        <f t="shared" si="293"/>
        <v>207326011.72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f t="shared" si="287"/>
        <v>207326011.72</v>
      </c>
      <c r="W2265" s="29">
        <v>207326011.72</v>
      </c>
      <c r="X2265" s="29">
        <f t="shared" si="288"/>
        <v>0</v>
      </c>
      <c r="Y2265" s="29">
        <f t="shared" si="289"/>
        <v>0</v>
      </c>
      <c r="Z2265" s="29">
        <f t="shared" si="290"/>
        <v>207326011.72</v>
      </c>
      <c r="AA2265" s="27">
        <v>0</v>
      </c>
      <c r="AB2265" s="29">
        <f t="shared" si="291"/>
        <v>207326011.72</v>
      </c>
      <c r="AC2265" s="28">
        <v>0</v>
      </c>
      <c r="AD2265" s="28">
        <v>0</v>
      </c>
      <c r="AE2265" s="28"/>
      <c r="AF2265" s="27">
        <v>0</v>
      </c>
      <c r="AG2265" s="27">
        <f t="shared" si="294"/>
        <v>0</v>
      </c>
      <c r="AH2265" s="27">
        <v>15895</v>
      </c>
      <c r="AI2265" s="29">
        <f t="shared" si="292"/>
        <v>207341906.72</v>
      </c>
    </row>
    <row r="2266" spans="1:35" ht="30" x14ac:dyDescent="0.25">
      <c r="A2266" s="11" t="s">
        <v>1215</v>
      </c>
      <c r="B2266" s="10" t="s">
        <v>2411</v>
      </c>
      <c r="C2266" s="10" t="s">
        <v>2289</v>
      </c>
      <c r="D2266" s="10"/>
      <c r="E2266" s="10" t="s">
        <v>808</v>
      </c>
      <c r="F2266" s="10" t="s">
        <v>2305</v>
      </c>
      <c r="G2266" s="10">
        <v>206495438.09999999</v>
      </c>
      <c r="H2266" s="10">
        <v>0</v>
      </c>
      <c r="I2266" s="10">
        <v>0</v>
      </c>
      <c r="J2266" s="10">
        <v>0</v>
      </c>
      <c r="K2266" s="10">
        <f t="shared" si="293"/>
        <v>206495438.09999999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f t="shared" si="287"/>
        <v>206495438.09999999</v>
      </c>
      <c r="W2266" s="29">
        <v>206495438.09999999</v>
      </c>
      <c r="X2266" s="29">
        <f t="shared" si="288"/>
        <v>0</v>
      </c>
      <c r="Y2266" s="29">
        <f t="shared" si="289"/>
        <v>0</v>
      </c>
      <c r="Z2266" s="29">
        <f t="shared" si="290"/>
        <v>206495438.09999999</v>
      </c>
      <c r="AA2266" s="27">
        <v>0</v>
      </c>
      <c r="AB2266" s="29">
        <f t="shared" si="291"/>
        <v>206495438.09999999</v>
      </c>
      <c r="AC2266" s="28">
        <v>0</v>
      </c>
      <c r="AD2266" s="28">
        <v>0</v>
      </c>
      <c r="AE2266" s="28"/>
      <c r="AF2266" s="27">
        <v>0</v>
      </c>
      <c r="AG2266" s="27">
        <f t="shared" si="294"/>
        <v>0</v>
      </c>
      <c r="AH2266" s="27">
        <v>15462</v>
      </c>
      <c r="AI2266" s="29">
        <f t="shared" si="292"/>
        <v>206510900.09999999</v>
      </c>
    </row>
    <row r="2267" spans="1:35" ht="30" x14ac:dyDescent="0.25">
      <c r="A2267" s="11" t="s">
        <v>1215</v>
      </c>
      <c r="B2267" s="10" t="s">
        <v>2411</v>
      </c>
      <c r="C2267" s="10" t="s">
        <v>2289</v>
      </c>
      <c r="D2267" s="10"/>
      <c r="E2267" s="10" t="s">
        <v>809</v>
      </c>
      <c r="F2267" s="10" t="s">
        <v>2306</v>
      </c>
      <c r="G2267" s="10">
        <v>193272444.68000001</v>
      </c>
      <c r="H2267" s="10">
        <v>0</v>
      </c>
      <c r="I2267" s="10">
        <v>0</v>
      </c>
      <c r="J2267" s="10">
        <v>0</v>
      </c>
      <c r="K2267" s="10">
        <f t="shared" si="293"/>
        <v>193272444.68000001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f t="shared" si="287"/>
        <v>193272444.68000001</v>
      </c>
      <c r="W2267" s="29">
        <v>193272444.68000001</v>
      </c>
      <c r="X2267" s="29">
        <f t="shared" si="288"/>
        <v>0</v>
      </c>
      <c r="Y2267" s="29">
        <f t="shared" si="289"/>
        <v>0</v>
      </c>
      <c r="Z2267" s="29">
        <f t="shared" si="290"/>
        <v>193272444.68000001</v>
      </c>
      <c r="AA2267" s="27">
        <v>0</v>
      </c>
      <c r="AB2267" s="29">
        <f t="shared" si="291"/>
        <v>193272444.68000001</v>
      </c>
      <c r="AC2267" s="28">
        <v>0</v>
      </c>
      <c r="AD2267" s="28">
        <v>0</v>
      </c>
      <c r="AE2267" s="28"/>
      <c r="AF2267" s="27">
        <v>0</v>
      </c>
      <c r="AG2267" s="27">
        <f t="shared" si="294"/>
        <v>0</v>
      </c>
      <c r="AH2267" s="27">
        <v>15191</v>
      </c>
      <c r="AI2267" s="29">
        <f t="shared" si="292"/>
        <v>193287635.68000001</v>
      </c>
    </row>
    <row r="2268" spans="1:35" ht="30" x14ac:dyDescent="0.25">
      <c r="A2268" s="11" t="s">
        <v>1215</v>
      </c>
      <c r="B2268" s="10" t="s">
        <v>2411</v>
      </c>
      <c r="C2268" s="10" t="s">
        <v>2289</v>
      </c>
      <c r="D2268" s="10"/>
      <c r="E2268" s="10" t="s">
        <v>810</v>
      </c>
      <c r="F2268" s="10" t="s">
        <v>1482</v>
      </c>
      <c r="G2268" s="10">
        <v>209913688.47999999</v>
      </c>
      <c r="H2268" s="10">
        <v>0</v>
      </c>
      <c r="I2268" s="10">
        <v>0</v>
      </c>
      <c r="J2268" s="10">
        <v>0</v>
      </c>
      <c r="K2268" s="10">
        <f t="shared" si="293"/>
        <v>209913688.47999999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f t="shared" si="287"/>
        <v>209913688.47999999</v>
      </c>
      <c r="W2268" s="29">
        <v>209913688.47999999</v>
      </c>
      <c r="X2268" s="29">
        <f t="shared" si="288"/>
        <v>0</v>
      </c>
      <c r="Y2268" s="29">
        <f t="shared" si="289"/>
        <v>0</v>
      </c>
      <c r="Z2268" s="29">
        <f t="shared" si="290"/>
        <v>209913688.47999999</v>
      </c>
      <c r="AA2268" s="27">
        <v>0</v>
      </c>
      <c r="AB2268" s="29">
        <f t="shared" si="291"/>
        <v>209913688.47999999</v>
      </c>
      <c r="AC2268" s="28">
        <v>0</v>
      </c>
      <c r="AD2268" s="28">
        <v>0</v>
      </c>
      <c r="AE2268" s="28"/>
      <c r="AF2268" s="27">
        <v>0</v>
      </c>
      <c r="AG2268" s="27">
        <f t="shared" si="294"/>
        <v>0</v>
      </c>
      <c r="AH2268" s="27">
        <v>16413</v>
      </c>
      <c r="AI2268" s="29">
        <f t="shared" si="292"/>
        <v>209930101.47999999</v>
      </c>
    </row>
    <row r="2269" spans="1:35" ht="30" x14ac:dyDescent="0.25">
      <c r="A2269" s="11" t="s">
        <v>1215</v>
      </c>
      <c r="B2269" s="10" t="s">
        <v>2411</v>
      </c>
      <c r="C2269" s="10" t="s">
        <v>2289</v>
      </c>
      <c r="D2269" s="10"/>
      <c r="E2269" s="10" t="s">
        <v>1190</v>
      </c>
      <c r="F2269" s="10" t="s">
        <v>2307</v>
      </c>
      <c r="G2269" s="10">
        <v>0</v>
      </c>
      <c r="H2269" s="10">
        <v>0</v>
      </c>
      <c r="I2269" s="10">
        <v>0</v>
      </c>
      <c r="J2269" s="10">
        <v>0</v>
      </c>
      <c r="K2269" s="10">
        <f t="shared" si="293"/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f t="shared" si="287"/>
        <v>0</v>
      </c>
      <c r="W2269" s="29">
        <v>0</v>
      </c>
      <c r="X2269" s="29">
        <f t="shared" si="288"/>
        <v>0</v>
      </c>
      <c r="Y2269" s="29">
        <f t="shared" si="289"/>
        <v>0</v>
      </c>
      <c r="Z2269" s="29">
        <f t="shared" si="290"/>
        <v>0</v>
      </c>
      <c r="AA2269" s="27">
        <v>0</v>
      </c>
      <c r="AB2269" s="29">
        <f t="shared" si="291"/>
        <v>0</v>
      </c>
      <c r="AC2269" s="28">
        <v>0</v>
      </c>
      <c r="AD2269" s="28">
        <v>0</v>
      </c>
      <c r="AE2269" s="28"/>
      <c r="AF2269" s="27">
        <v>0</v>
      </c>
      <c r="AG2269" s="27">
        <f t="shared" si="294"/>
        <v>0</v>
      </c>
      <c r="AH2269" s="27">
        <v>0</v>
      </c>
      <c r="AI2269" s="29">
        <f t="shared" si="292"/>
        <v>0</v>
      </c>
    </row>
    <row r="2270" spans="1:35" ht="30" x14ac:dyDescent="0.25">
      <c r="A2270" s="11" t="s">
        <v>1215</v>
      </c>
      <c r="B2270" s="10" t="s">
        <v>2411</v>
      </c>
      <c r="C2270" s="10" t="s">
        <v>2289</v>
      </c>
      <c r="D2270" s="10"/>
      <c r="E2270" s="10" t="s">
        <v>1191</v>
      </c>
      <c r="F2270" s="10" t="s">
        <v>2308</v>
      </c>
      <c r="G2270" s="10">
        <v>0</v>
      </c>
      <c r="H2270" s="10">
        <v>0</v>
      </c>
      <c r="I2270" s="10">
        <v>0</v>
      </c>
      <c r="J2270" s="10">
        <v>0</v>
      </c>
      <c r="K2270" s="10">
        <f t="shared" si="293"/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f t="shared" si="287"/>
        <v>0</v>
      </c>
      <c r="W2270" s="29">
        <v>0</v>
      </c>
      <c r="X2270" s="29">
        <f t="shared" si="288"/>
        <v>0</v>
      </c>
      <c r="Y2270" s="29">
        <f t="shared" si="289"/>
        <v>0</v>
      </c>
      <c r="Z2270" s="29">
        <f t="shared" si="290"/>
        <v>0</v>
      </c>
      <c r="AA2270" s="27">
        <v>0</v>
      </c>
      <c r="AB2270" s="29">
        <f t="shared" si="291"/>
        <v>0</v>
      </c>
      <c r="AC2270" s="28">
        <v>0</v>
      </c>
      <c r="AD2270" s="28">
        <v>0</v>
      </c>
      <c r="AE2270" s="28"/>
      <c r="AF2270" s="27">
        <v>0</v>
      </c>
      <c r="AG2270" s="27">
        <f t="shared" si="294"/>
        <v>0</v>
      </c>
      <c r="AH2270" s="27">
        <v>0</v>
      </c>
      <c r="AI2270" s="29">
        <f t="shared" si="292"/>
        <v>0</v>
      </c>
    </row>
    <row r="2271" spans="1:35" ht="30" x14ac:dyDescent="0.25">
      <c r="A2271" s="11" t="s">
        <v>1215</v>
      </c>
      <c r="B2271" s="10" t="s">
        <v>2411</v>
      </c>
      <c r="C2271" s="10" t="s">
        <v>2289</v>
      </c>
      <c r="D2271" s="10"/>
      <c r="E2271" s="10" t="s">
        <v>1192</v>
      </c>
      <c r="F2271" s="10" t="s">
        <v>2309</v>
      </c>
      <c r="G2271" s="10">
        <v>0</v>
      </c>
      <c r="H2271" s="10">
        <v>0</v>
      </c>
      <c r="I2271" s="10">
        <v>0</v>
      </c>
      <c r="J2271" s="10">
        <v>0</v>
      </c>
      <c r="K2271" s="10">
        <f t="shared" si="293"/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f t="shared" si="287"/>
        <v>0</v>
      </c>
      <c r="W2271" s="29">
        <v>0</v>
      </c>
      <c r="X2271" s="29">
        <f t="shared" si="288"/>
        <v>0</v>
      </c>
      <c r="Y2271" s="29">
        <f t="shared" si="289"/>
        <v>0</v>
      </c>
      <c r="Z2271" s="29">
        <f t="shared" si="290"/>
        <v>0</v>
      </c>
      <c r="AA2271" s="27">
        <v>0</v>
      </c>
      <c r="AB2271" s="29">
        <f t="shared" si="291"/>
        <v>0</v>
      </c>
      <c r="AC2271" s="28">
        <v>0</v>
      </c>
      <c r="AD2271" s="28">
        <v>0</v>
      </c>
      <c r="AE2271" s="28"/>
      <c r="AF2271" s="27">
        <v>0</v>
      </c>
      <c r="AG2271" s="27">
        <f t="shared" si="294"/>
        <v>0</v>
      </c>
      <c r="AH2271" s="27">
        <v>0</v>
      </c>
      <c r="AI2271" s="29">
        <f t="shared" si="292"/>
        <v>0</v>
      </c>
    </row>
    <row r="2272" spans="1:35" ht="30" x14ac:dyDescent="0.25">
      <c r="A2272" s="11" t="s">
        <v>1215</v>
      </c>
      <c r="B2272" s="10" t="s">
        <v>2409</v>
      </c>
      <c r="C2272" s="10" t="s">
        <v>2310</v>
      </c>
      <c r="D2272" s="10"/>
      <c r="E2272" s="10" t="s">
        <v>812</v>
      </c>
      <c r="F2272" s="10" t="s">
        <v>2310</v>
      </c>
      <c r="G2272" s="10">
        <v>0</v>
      </c>
      <c r="H2272" s="10">
        <v>0</v>
      </c>
      <c r="I2272" s="10">
        <v>0</v>
      </c>
      <c r="J2272" s="10">
        <v>0</v>
      </c>
      <c r="K2272" s="10">
        <f t="shared" si="293"/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f t="shared" si="287"/>
        <v>0</v>
      </c>
      <c r="W2272" s="29">
        <v>0</v>
      </c>
      <c r="X2272" s="29">
        <f t="shared" si="288"/>
        <v>0</v>
      </c>
      <c r="Y2272" s="29">
        <f t="shared" si="289"/>
        <v>0</v>
      </c>
      <c r="Z2272" s="29">
        <f t="shared" si="290"/>
        <v>0</v>
      </c>
      <c r="AA2272" s="27">
        <v>0</v>
      </c>
      <c r="AB2272" s="29">
        <f t="shared" si="291"/>
        <v>0</v>
      </c>
      <c r="AC2272" s="28">
        <v>0</v>
      </c>
      <c r="AD2272" s="28">
        <v>0</v>
      </c>
      <c r="AE2272" s="28"/>
      <c r="AF2272" s="27">
        <v>0</v>
      </c>
      <c r="AG2272" s="27">
        <f t="shared" si="294"/>
        <v>0</v>
      </c>
      <c r="AH2272" s="27">
        <v>0</v>
      </c>
      <c r="AI2272" s="29">
        <f t="shared" si="292"/>
        <v>0</v>
      </c>
    </row>
    <row r="2273" spans="1:35" ht="30" x14ac:dyDescent="0.25">
      <c r="A2273" s="11" t="s">
        <v>1215</v>
      </c>
      <c r="B2273" s="10" t="s">
        <v>2409</v>
      </c>
      <c r="C2273" s="10" t="s">
        <v>2310</v>
      </c>
      <c r="D2273" s="10"/>
      <c r="E2273" s="10" t="s">
        <v>813</v>
      </c>
      <c r="F2273" s="10" t="s">
        <v>2311</v>
      </c>
      <c r="G2273" s="10">
        <v>275709066.5</v>
      </c>
      <c r="H2273" s="10">
        <v>0</v>
      </c>
      <c r="I2273" s="10">
        <v>0</v>
      </c>
      <c r="J2273" s="10">
        <v>0</v>
      </c>
      <c r="K2273" s="10">
        <f t="shared" si="293"/>
        <v>275709066.5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f t="shared" si="287"/>
        <v>275709066.5</v>
      </c>
      <c r="W2273" s="29">
        <v>275709066.5</v>
      </c>
      <c r="X2273" s="29">
        <f t="shared" si="288"/>
        <v>0</v>
      </c>
      <c r="Y2273" s="29">
        <f t="shared" si="289"/>
        <v>0</v>
      </c>
      <c r="Z2273" s="29">
        <f t="shared" si="290"/>
        <v>275709066.5</v>
      </c>
      <c r="AA2273" s="27">
        <v>0</v>
      </c>
      <c r="AB2273" s="29">
        <f t="shared" si="291"/>
        <v>275709066.5</v>
      </c>
      <c r="AC2273" s="28">
        <v>0</v>
      </c>
      <c r="AD2273" s="28">
        <v>0</v>
      </c>
      <c r="AE2273" s="28"/>
      <c r="AF2273" s="27">
        <v>0</v>
      </c>
      <c r="AG2273" s="27">
        <f t="shared" si="294"/>
        <v>0</v>
      </c>
      <c r="AH2273" s="27">
        <v>18162</v>
      </c>
      <c r="AI2273" s="29">
        <f t="shared" si="292"/>
        <v>275727228.5</v>
      </c>
    </row>
    <row r="2274" spans="1:35" ht="30" x14ac:dyDescent="0.25">
      <c r="A2274" s="11" t="s">
        <v>1215</v>
      </c>
      <c r="B2274" s="10" t="s">
        <v>2409</v>
      </c>
      <c r="C2274" s="10" t="s">
        <v>2310</v>
      </c>
      <c r="D2274" s="10"/>
      <c r="E2274" s="10" t="s">
        <v>1193</v>
      </c>
      <c r="F2274" s="10" t="s">
        <v>1991</v>
      </c>
      <c r="G2274" s="10">
        <v>82553678.349999994</v>
      </c>
      <c r="H2274" s="10">
        <v>0</v>
      </c>
      <c r="I2274" s="10">
        <v>0</v>
      </c>
      <c r="J2274" s="10">
        <v>0</v>
      </c>
      <c r="K2274" s="10">
        <f t="shared" si="293"/>
        <v>82553678.349999994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f t="shared" si="287"/>
        <v>82553678.349999994</v>
      </c>
      <c r="W2274" s="29">
        <v>82553678.349999994</v>
      </c>
      <c r="X2274" s="29">
        <f t="shared" si="288"/>
        <v>0</v>
      </c>
      <c r="Y2274" s="29">
        <f t="shared" si="289"/>
        <v>0</v>
      </c>
      <c r="Z2274" s="29">
        <f t="shared" si="290"/>
        <v>82553678.349999994</v>
      </c>
      <c r="AA2274" s="27">
        <v>56200640.5</v>
      </c>
      <c r="AB2274" s="29">
        <f t="shared" si="291"/>
        <v>26353037.849999994</v>
      </c>
      <c r="AC2274" s="28">
        <v>0</v>
      </c>
      <c r="AD2274" s="28">
        <v>0</v>
      </c>
      <c r="AE2274" s="28"/>
      <c r="AF2274" s="27">
        <v>0</v>
      </c>
      <c r="AG2274" s="27">
        <f t="shared" si="294"/>
        <v>0</v>
      </c>
      <c r="AH2274" s="27">
        <v>6760</v>
      </c>
      <c r="AI2274" s="29">
        <f t="shared" si="292"/>
        <v>26359797.849999994</v>
      </c>
    </row>
    <row r="2275" spans="1:35" ht="30" x14ac:dyDescent="0.25">
      <c r="A2275" s="11" t="s">
        <v>1215</v>
      </c>
      <c r="B2275" s="10" t="s">
        <v>2409</v>
      </c>
      <c r="C2275" s="10" t="s">
        <v>2310</v>
      </c>
      <c r="D2275" s="10"/>
      <c r="E2275" s="10" t="s">
        <v>814</v>
      </c>
      <c r="F2275" s="10" t="s">
        <v>2312</v>
      </c>
      <c r="G2275" s="10">
        <v>572377681.20000005</v>
      </c>
      <c r="H2275" s="10">
        <v>0</v>
      </c>
      <c r="I2275" s="10">
        <v>0</v>
      </c>
      <c r="J2275" s="10">
        <v>0</v>
      </c>
      <c r="K2275" s="10">
        <f t="shared" si="293"/>
        <v>572377681.20000005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f t="shared" si="287"/>
        <v>572377681.20000005</v>
      </c>
      <c r="W2275" s="29">
        <v>572377681.20000005</v>
      </c>
      <c r="X2275" s="29">
        <f t="shared" si="288"/>
        <v>0</v>
      </c>
      <c r="Y2275" s="29">
        <f t="shared" si="289"/>
        <v>0</v>
      </c>
      <c r="Z2275" s="29">
        <f t="shared" si="290"/>
        <v>572377681.20000005</v>
      </c>
      <c r="AA2275" s="27">
        <v>160539310</v>
      </c>
      <c r="AB2275" s="29">
        <f t="shared" si="291"/>
        <v>411838371.20000005</v>
      </c>
      <c r="AC2275" s="28">
        <v>0</v>
      </c>
      <c r="AD2275" s="28">
        <v>0</v>
      </c>
      <c r="AE2275" s="28"/>
      <c r="AF2275" s="27">
        <v>0</v>
      </c>
      <c r="AG2275" s="27">
        <f t="shared" si="294"/>
        <v>0</v>
      </c>
      <c r="AH2275" s="27">
        <v>24175</v>
      </c>
      <c r="AI2275" s="29">
        <f t="shared" si="292"/>
        <v>411862546.20000005</v>
      </c>
    </row>
    <row r="2276" spans="1:35" ht="30" x14ac:dyDescent="0.25">
      <c r="A2276" s="11" t="s">
        <v>1215</v>
      </c>
      <c r="B2276" s="10" t="s">
        <v>2409</v>
      </c>
      <c r="C2276" s="10" t="s">
        <v>2310</v>
      </c>
      <c r="D2276" s="10"/>
      <c r="E2276" s="10" t="s">
        <v>815</v>
      </c>
      <c r="F2276" s="10" t="s">
        <v>2313</v>
      </c>
      <c r="G2276" s="10">
        <v>353263880.00999999</v>
      </c>
      <c r="H2276" s="10">
        <v>0</v>
      </c>
      <c r="I2276" s="10">
        <v>0</v>
      </c>
      <c r="J2276" s="10">
        <v>0</v>
      </c>
      <c r="K2276" s="10">
        <f t="shared" si="293"/>
        <v>353263880.00999999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f t="shared" si="287"/>
        <v>353263880.00999999</v>
      </c>
      <c r="W2276" s="29">
        <v>353263880.00999999</v>
      </c>
      <c r="X2276" s="29">
        <f t="shared" si="288"/>
        <v>0</v>
      </c>
      <c r="Y2276" s="29">
        <f t="shared" si="289"/>
        <v>0</v>
      </c>
      <c r="Z2276" s="29">
        <f t="shared" si="290"/>
        <v>353263880.00999999</v>
      </c>
      <c r="AA2276" s="27">
        <v>0</v>
      </c>
      <c r="AB2276" s="29">
        <f t="shared" si="291"/>
        <v>353263880.00999999</v>
      </c>
      <c r="AC2276" s="28">
        <v>0</v>
      </c>
      <c r="AD2276" s="28">
        <v>0</v>
      </c>
      <c r="AE2276" s="28"/>
      <c r="AF2276" s="27">
        <v>0</v>
      </c>
      <c r="AG2276" s="27">
        <f t="shared" si="294"/>
        <v>0</v>
      </c>
      <c r="AH2276" s="27">
        <v>27350</v>
      </c>
      <c r="AI2276" s="29">
        <f t="shared" si="292"/>
        <v>353291230.00999999</v>
      </c>
    </row>
    <row r="2277" spans="1:35" ht="30" x14ac:dyDescent="0.25">
      <c r="A2277" s="11" t="s">
        <v>1215</v>
      </c>
      <c r="B2277" s="10" t="s">
        <v>2409</v>
      </c>
      <c r="C2277" s="10" t="s">
        <v>2310</v>
      </c>
      <c r="D2277" s="10"/>
      <c r="E2277" s="10" t="s">
        <v>816</v>
      </c>
      <c r="F2277" s="10" t="s">
        <v>2314</v>
      </c>
      <c r="G2277" s="10">
        <v>193954959.97999999</v>
      </c>
      <c r="H2277" s="10">
        <v>0</v>
      </c>
      <c r="I2277" s="10">
        <v>0</v>
      </c>
      <c r="J2277" s="10">
        <v>0</v>
      </c>
      <c r="K2277" s="10">
        <f t="shared" si="293"/>
        <v>193954959.97999999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f t="shared" si="287"/>
        <v>193954959.97999999</v>
      </c>
      <c r="W2277" s="29">
        <v>193954959.97999999</v>
      </c>
      <c r="X2277" s="29">
        <f t="shared" si="288"/>
        <v>0</v>
      </c>
      <c r="Y2277" s="29">
        <f t="shared" si="289"/>
        <v>0</v>
      </c>
      <c r="Z2277" s="29">
        <f t="shared" si="290"/>
        <v>193954959.97999999</v>
      </c>
      <c r="AA2277" s="27">
        <v>0</v>
      </c>
      <c r="AB2277" s="29">
        <f t="shared" si="291"/>
        <v>193954959.97999999</v>
      </c>
      <c r="AC2277" s="28">
        <v>0</v>
      </c>
      <c r="AD2277" s="28">
        <v>0</v>
      </c>
      <c r="AE2277" s="28"/>
      <c r="AF2277" s="27">
        <v>0</v>
      </c>
      <c r="AG2277" s="27">
        <f t="shared" si="294"/>
        <v>0</v>
      </c>
      <c r="AH2277" s="27">
        <v>15558</v>
      </c>
      <c r="AI2277" s="29">
        <f t="shared" si="292"/>
        <v>193970517.97999999</v>
      </c>
    </row>
    <row r="2278" spans="1:35" ht="30" x14ac:dyDescent="0.25">
      <c r="A2278" s="11" t="s">
        <v>1215</v>
      </c>
      <c r="B2278" s="10" t="s">
        <v>2409</v>
      </c>
      <c r="C2278" s="10" t="s">
        <v>2310</v>
      </c>
      <c r="D2278" s="10"/>
      <c r="E2278" s="10" t="s">
        <v>817</v>
      </c>
      <c r="F2278" s="10" t="s">
        <v>2315</v>
      </c>
      <c r="G2278" s="10">
        <v>404601431.44999999</v>
      </c>
      <c r="H2278" s="10">
        <v>0</v>
      </c>
      <c r="I2278" s="10">
        <v>0</v>
      </c>
      <c r="J2278" s="10">
        <v>0</v>
      </c>
      <c r="K2278" s="10">
        <f t="shared" si="293"/>
        <v>404601431.44999999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f t="shared" si="287"/>
        <v>404601431.44999999</v>
      </c>
      <c r="W2278" s="29">
        <v>404601431.44999999</v>
      </c>
      <c r="X2278" s="29">
        <f t="shared" si="288"/>
        <v>0</v>
      </c>
      <c r="Y2278" s="29">
        <f t="shared" si="289"/>
        <v>0</v>
      </c>
      <c r="Z2278" s="29">
        <f t="shared" si="290"/>
        <v>404601431.44999999</v>
      </c>
      <c r="AA2278" s="27">
        <v>77934054.25</v>
      </c>
      <c r="AB2278" s="29">
        <f t="shared" si="291"/>
        <v>326667377.19999999</v>
      </c>
      <c r="AC2278" s="28">
        <v>0</v>
      </c>
      <c r="AD2278" s="28">
        <v>0</v>
      </c>
      <c r="AE2278" s="28"/>
      <c r="AF2278" s="27">
        <v>0</v>
      </c>
      <c r="AG2278" s="27">
        <f t="shared" si="294"/>
        <v>0</v>
      </c>
      <c r="AH2278" s="27">
        <v>31223</v>
      </c>
      <c r="AI2278" s="29">
        <f t="shared" si="292"/>
        <v>326698600.19999999</v>
      </c>
    </row>
    <row r="2279" spans="1:35" ht="30" x14ac:dyDescent="0.25">
      <c r="A2279" s="11" t="s">
        <v>1215</v>
      </c>
      <c r="B2279" s="10" t="s">
        <v>2409</v>
      </c>
      <c r="C2279" s="10" t="s">
        <v>2310</v>
      </c>
      <c r="D2279" s="10"/>
      <c r="E2279" s="10" t="s">
        <v>1194</v>
      </c>
      <c r="F2279" s="10" t="s">
        <v>2316</v>
      </c>
      <c r="G2279" s="10">
        <v>356594921.11000001</v>
      </c>
      <c r="H2279" s="10">
        <v>0</v>
      </c>
      <c r="I2279" s="10">
        <v>0</v>
      </c>
      <c r="J2279" s="10">
        <v>0</v>
      </c>
      <c r="K2279" s="10">
        <f t="shared" si="293"/>
        <v>356594921.11000001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f t="shared" si="287"/>
        <v>356594921.11000001</v>
      </c>
      <c r="W2279" s="29">
        <v>356594921.11000001</v>
      </c>
      <c r="X2279" s="29">
        <f t="shared" si="288"/>
        <v>0</v>
      </c>
      <c r="Y2279" s="29">
        <f t="shared" si="289"/>
        <v>0</v>
      </c>
      <c r="Z2279" s="29">
        <f t="shared" si="290"/>
        <v>356594921.11000001</v>
      </c>
      <c r="AA2279" s="27">
        <v>131131832.34</v>
      </c>
      <c r="AB2279" s="29">
        <f t="shared" si="291"/>
        <v>225463088.77000001</v>
      </c>
      <c r="AC2279" s="28">
        <v>0</v>
      </c>
      <c r="AD2279" s="28">
        <v>0</v>
      </c>
      <c r="AE2279" s="28"/>
      <c r="AF2279" s="27">
        <v>0</v>
      </c>
      <c r="AG2279" s="27">
        <f t="shared" si="294"/>
        <v>0</v>
      </c>
      <c r="AH2279" s="27">
        <v>27652</v>
      </c>
      <c r="AI2279" s="29">
        <f t="shared" si="292"/>
        <v>225490740.77000001</v>
      </c>
    </row>
    <row r="2280" spans="1:35" ht="30" x14ac:dyDescent="0.25">
      <c r="A2280" s="11" t="s">
        <v>1215</v>
      </c>
      <c r="B2280" s="10" t="s">
        <v>2409</v>
      </c>
      <c r="C2280" s="10" t="s">
        <v>2310</v>
      </c>
      <c r="D2280" s="10"/>
      <c r="E2280" s="10" t="s">
        <v>1195</v>
      </c>
      <c r="F2280" s="10" t="s">
        <v>2317</v>
      </c>
      <c r="G2280" s="10">
        <v>122243953</v>
      </c>
      <c r="H2280" s="10">
        <v>0</v>
      </c>
      <c r="I2280" s="10">
        <v>0</v>
      </c>
      <c r="J2280" s="10">
        <v>0</v>
      </c>
      <c r="K2280" s="10">
        <f t="shared" si="293"/>
        <v>122243953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f t="shared" si="287"/>
        <v>122243953</v>
      </c>
      <c r="W2280" s="29">
        <v>122243953</v>
      </c>
      <c r="X2280" s="29">
        <f t="shared" si="288"/>
        <v>0</v>
      </c>
      <c r="Y2280" s="29">
        <f t="shared" si="289"/>
        <v>0</v>
      </c>
      <c r="Z2280" s="29">
        <f t="shared" si="290"/>
        <v>122243953</v>
      </c>
      <c r="AA2280" s="27">
        <v>0</v>
      </c>
      <c r="AB2280" s="29">
        <f t="shared" si="291"/>
        <v>122243953</v>
      </c>
      <c r="AC2280" s="28">
        <v>0</v>
      </c>
      <c r="AD2280" s="28">
        <v>0</v>
      </c>
      <c r="AE2280" s="28"/>
      <c r="AF2280" s="27">
        <v>0</v>
      </c>
      <c r="AG2280" s="27">
        <f t="shared" si="294"/>
        <v>0</v>
      </c>
      <c r="AH2280" s="27">
        <v>9051</v>
      </c>
      <c r="AI2280" s="29">
        <f t="shared" si="292"/>
        <v>122253004</v>
      </c>
    </row>
    <row r="2281" spans="1:35" ht="30" x14ac:dyDescent="0.25">
      <c r="A2281" s="11" t="s">
        <v>1215</v>
      </c>
      <c r="B2281" s="10" t="s">
        <v>2409</v>
      </c>
      <c r="C2281" s="10" t="s">
        <v>2310</v>
      </c>
      <c r="D2281" s="10"/>
      <c r="E2281" s="10" t="s">
        <v>818</v>
      </c>
      <c r="F2281" s="10" t="s">
        <v>1379</v>
      </c>
      <c r="G2281" s="10">
        <v>86698427.099999994</v>
      </c>
      <c r="H2281" s="10">
        <v>0</v>
      </c>
      <c r="I2281" s="10">
        <v>0</v>
      </c>
      <c r="J2281" s="10">
        <v>0</v>
      </c>
      <c r="K2281" s="10">
        <f t="shared" si="293"/>
        <v>86698427.099999994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f t="shared" si="287"/>
        <v>86698427.099999994</v>
      </c>
      <c r="W2281" s="29">
        <v>86698427.099999994</v>
      </c>
      <c r="X2281" s="29">
        <f t="shared" si="288"/>
        <v>0</v>
      </c>
      <c r="Y2281" s="29">
        <f t="shared" si="289"/>
        <v>0</v>
      </c>
      <c r="Z2281" s="29">
        <f t="shared" si="290"/>
        <v>86698427.099999994</v>
      </c>
      <c r="AA2281" s="27">
        <v>0</v>
      </c>
      <c r="AB2281" s="29">
        <f t="shared" si="291"/>
        <v>86698427.099999994</v>
      </c>
      <c r="AC2281" s="28">
        <v>0</v>
      </c>
      <c r="AD2281" s="28">
        <v>0</v>
      </c>
      <c r="AE2281" s="28"/>
      <c r="AF2281" s="27">
        <v>0</v>
      </c>
      <c r="AG2281" s="27">
        <f t="shared" si="294"/>
        <v>0</v>
      </c>
      <c r="AH2281" s="27">
        <v>5762</v>
      </c>
      <c r="AI2281" s="29">
        <f t="shared" si="292"/>
        <v>86704189.099999994</v>
      </c>
    </row>
    <row r="2282" spans="1:35" ht="30" x14ac:dyDescent="0.25">
      <c r="A2282" s="11" t="s">
        <v>1215</v>
      </c>
      <c r="B2282" s="10" t="s">
        <v>2409</v>
      </c>
      <c r="C2282" s="10" t="s">
        <v>2310</v>
      </c>
      <c r="D2282" s="10"/>
      <c r="E2282" s="10" t="s">
        <v>819</v>
      </c>
      <c r="F2282" s="10" t="s">
        <v>2164</v>
      </c>
      <c r="G2282" s="10">
        <v>286764516.69999999</v>
      </c>
      <c r="H2282" s="10">
        <v>0</v>
      </c>
      <c r="I2282" s="10">
        <v>0</v>
      </c>
      <c r="J2282" s="10">
        <v>0</v>
      </c>
      <c r="K2282" s="10">
        <f t="shared" si="293"/>
        <v>286764516.69999999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f t="shared" si="287"/>
        <v>286764516.69999999</v>
      </c>
      <c r="W2282" s="29">
        <v>286764516.69999999</v>
      </c>
      <c r="X2282" s="29">
        <f t="shared" si="288"/>
        <v>0</v>
      </c>
      <c r="Y2282" s="29">
        <f t="shared" si="289"/>
        <v>0</v>
      </c>
      <c r="Z2282" s="29">
        <f t="shared" si="290"/>
        <v>286764516.69999999</v>
      </c>
      <c r="AA2282" s="27">
        <v>0</v>
      </c>
      <c r="AB2282" s="29">
        <f t="shared" si="291"/>
        <v>286764516.69999999</v>
      </c>
      <c r="AC2282" s="28">
        <v>0</v>
      </c>
      <c r="AD2282" s="28">
        <v>0</v>
      </c>
      <c r="AE2282" s="28"/>
      <c r="AF2282" s="27">
        <v>0</v>
      </c>
      <c r="AG2282" s="27">
        <f t="shared" si="294"/>
        <v>0</v>
      </c>
      <c r="AH2282" s="27">
        <v>18479</v>
      </c>
      <c r="AI2282" s="29">
        <f t="shared" si="292"/>
        <v>286782995.69999999</v>
      </c>
    </row>
    <row r="2283" spans="1:35" ht="30" x14ac:dyDescent="0.25">
      <c r="A2283" s="11" t="s">
        <v>1215</v>
      </c>
      <c r="B2283" s="10" t="s">
        <v>2409</v>
      </c>
      <c r="C2283" s="10" t="s">
        <v>2310</v>
      </c>
      <c r="D2283" s="10"/>
      <c r="E2283" s="10" t="s">
        <v>820</v>
      </c>
      <c r="F2283" s="10" t="s">
        <v>2070</v>
      </c>
      <c r="G2283" s="10">
        <v>160411407.05000001</v>
      </c>
      <c r="H2283" s="10">
        <v>0</v>
      </c>
      <c r="I2283" s="10">
        <v>0</v>
      </c>
      <c r="J2283" s="10">
        <v>0</v>
      </c>
      <c r="K2283" s="10">
        <f t="shared" si="293"/>
        <v>160411407.05000001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f t="shared" si="287"/>
        <v>160411407.05000001</v>
      </c>
      <c r="W2283" s="29">
        <v>160411407.05000001</v>
      </c>
      <c r="X2283" s="29">
        <f t="shared" si="288"/>
        <v>0</v>
      </c>
      <c r="Y2283" s="29">
        <f t="shared" si="289"/>
        <v>0</v>
      </c>
      <c r="Z2283" s="29">
        <f t="shared" si="290"/>
        <v>160411407.05000001</v>
      </c>
      <c r="AA2283" s="27">
        <v>0</v>
      </c>
      <c r="AB2283" s="29">
        <f t="shared" si="291"/>
        <v>160411407.05000001</v>
      </c>
      <c r="AC2283" s="28">
        <v>0</v>
      </c>
      <c r="AD2283" s="28">
        <v>0</v>
      </c>
      <c r="AE2283" s="28"/>
      <c r="AF2283" s="27">
        <v>0</v>
      </c>
      <c r="AG2283" s="27">
        <f t="shared" si="294"/>
        <v>0</v>
      </c>
      <c r="AH2283" s="27">
        <v>12701</v>
      </c>
      <c r="AI2283" s="29">
        <f t="shared" si="292"/>
        <v>160424108.05000001</v>
      </c>
    </row>
    <row r="2284" spans="1:35" ht="30" x14ac:dyDescent="0.25">
      <c r="A2284" s="11" t="s">
        <v>1215</v>
      </c>
      <c r="B2284" s="10" t="s">
        <v>2409</v>
      </c>
      <c r="C2284" s="10" t="s">
        <v>2310</v>
      </c>
      <c r="D2284" s="10"/>
      <c r="E2284" s="10" t="s">
        <v>821</v>
      </c>
      <c r="F2284" s="10" t="s">
        <v>2318</v>
      </c>
      <c r="G2284" s="10">
        <v>533212523.5</v>
      </c>
      <c r="H2284" s="10">
        <v>0</v>
      </c>
      <c r="I2284" s="10">
        <v>0</v>
      </c>
      <c r="J2284" s="10">
        <v>0</v>
      </c>
      <c r="K2284" s="10">
        <f t="shared" si="293"/>
        <v>533212523.5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f t="shared" si="287"/>
        <v>533212523.5</v>
      </c>
      <c r="W2284" s="29">
        <v>533212523.5</v>
      </c>
      <c r="X2284" s="29">
        <f t="shared" si="288"/>
        <v>0</v>
      </c>
      <c r="Y2284" s="29">
        <f t="shared" si="289"/>
        <v>0</v>
      </c>
      <c r="Z2284" s="29">
        <f t="shared" si="290"/>
        <v>533212523.5</v>
      </c>
      <c r="AA2284" s="27">
        <v>0</v>
      </c>
      <c r="AB2284" s="29">
        <f t="shared" si="291"/>
        <v>533212523.5</v>
      </c>
      <c r="AC2284" s="28">
        <v>0</v>
      </c>
      <c r="AD2284" s="28">
        <v>0</v>
      </c>
      <c r="AE2284" s="28"/>
      <c r="AF2284" s="27">
        <v>0</v>
      </c>
      <c r="AG2284" s="27">
        <f t="shared" si="294"/>
        <v>0</v>
      </c>
      <c r="AH2284" s="27">
        <v>19316</v>
      </c>
      <c r="AI2284" s="29">
        <f t="shared" si="292"/>
        <v>533231839.5</v>
      </c>
    </row>
    <row r="2285" spans="1:35" ht="30" x14ac:dyDescent="0.25">
      <c r="A2285" s="11" t="s">
        <v>1215</v>
      </c>
      <c r="B2285" s="10" t="s">
        <v>2409</v>
      </c>
      <c r="C2285" s="10" t="s">
        <v>2310</v>
      </c>
      <c r="D2285" s="10"/>
      <c r="E2285" s="10" t="s">
        <v>822</v>
      </c>
      <c r="F2285" s="10" t="s">
        <v>2319</v>
      </c>
      <c r="G2285" s="10">
        <v>210886442.5</v>
      </c>
      <c r="H2285" s="10">
        <v>0</v>
      </c>
      <c r="I2285" s="10">
        <v>0</v>
      </c>
      <c r="J2285" s="10">
        <v>0</v>
      </c>
      <c r="K2285" s="10">
        <f t="shared" si="293"/>
        <v>210886442.5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f t="shared" si="287"/>
        <v>210886442.5</v>
      </c>
      <c r="W2285" s="29">
        <v>210886442.5</v>
      </c>
      <c r="X2285" s="29">
        <f t="shared" si="288"/>
        <v>0</v>
      </c>
      <c r="Y2285" s="29">
        <f t="shared" si="289"/>
        <v>0</v>
      </c>
      <c r="Z2285" s="29">
        <f t="shared" si="290"/>
        <v>210886442.5</v>
      </c>
      <c r="AA2285" s="27">
        <v>0</v>
      </c>
      <c r="AB2285" s="29">
        <f t="shared" si="291"/>
        <v>210886442.5</v>
      </c>
      <c r="AC2285" s="28">
        <v>0</v>
      </c>
      <c r="AD2285" s="28">
        <v>0</v>
      </c>
      <c r="AE2285" s="28"/>
      <c r="AF2285" s="27">
        <v>0</v>
      </c>
      <c r="AG2285" s="27">
        <f t="shared" si="294"/>
        <v>0</v>
      </c>
      <c r="AH2285" s="27">
        <v>15360</v>
      </c>
      <c r="AI2285" s="29">
        <f t="shared" si="292"/>
        <v>210901802.5</v>
      </c>
    </row>
    <row r="2286" spans="1:35" ht="30" x14ac:dyDescent="0.25">
      <c r="A2286" s="11" t="s">
        <v>1215</v>
      </c>
      <c r="B2286" s="10" t="s">
        <v>2409</v>
      </c>
      <c r="C2286" s="10" t="s">
        <v>2310</v>
      </c>
      <c r="D2286" s="10"/>
      <c r="E2286" s="10" t="s">
        <v>1196</v>
      </c>
      <c r="F2286" s="10" t="s">
        <v>2320</v>
      </c>
      <c r="G2286" s="10">
        <v>0</v>
      </c>
      <c r="H2286" s="10">
        <v>0</v>
      </c>
      <c r="I2286" s="10">
        <v>0</v>
      </c>
      <c r="J2286" s="10">
        <v>0</v>
      </c>
      <c r="K2286" s="10">
        <f t="shared" si="293"/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f t="shared" si="287"/>
        <v>0</v>
      </c>
      <c r="W2286" s="29">
        <v>0</v>
      </c>
      <c r="X2286" s="29">
        <f t="shared" si="288"/>
        <v>0</v>
      </c>
      <c r="Y2286" s="29">
        <f t="shared" si="289"/>
        <v>0</v>
      </c>
      <c r="Z2286" s="29">
        <f t="shared" si="290"/>
        <v>0</v>
      </c>
      <c r="AA2286" s="27">
        <v>0</v>
      </c>
      <c r="AB2286" s="29">
        <f t="shared" si="291"/>
        <v>0</v>
      </c>
      <c r="AC2286" s="28">
        <v>0</v>
      </c>
      <c r="AD2286" s="28">
        <v>0</v>
      </c>
      <c r="AE2286" s="28"/>
      <c r="AF2286" s="27">
        <v>0</v>
      </c>
      <c r="AG2286" s="27">
        <f t="shared" si="294"/>
        <v>0</v>
      </c>
      <c r="AH2286" s="27">
        <v>0</v>
      </c>
      <c r="AI2286" s="29">
        <f t="shared" si="292"/>
        <v>0</v>
      </c>
    </row>
    <row r="2287" spans="1:35" ht="30" x14ac:dyDescent="0.25">
      <c r="A2287" s="11" t="s">
        <v>1215</v>
      </c>
      <c r="B2287" s="10" t="s">
        <v>2407</v>
      </c>
      <c r="C2287" s="10" t="s">
        <v>2412</v>
      </c>
      <c r="D2287" s="10"/>
      <c r="E2287" s="10" t="s">
        <v>824</v>
      </c>
      <c r="F2287" s="10" t="s">
        <v>2321</v>
      </c>
      <c r="G2287" s="10">
        <v>725159218.70000005</v>
      </c>
      <c r="H2287" s="10">
        <v>0</v>
      </c>
      <c r="I2287" s="10">
        <v>0</v>
      </c>
      <c r="J2287" s="10">
        <v>0</v>
      </c>
      <c r="K2287" s="10">
        <f t="shared" si="293"/>
        <v>725159218.70000005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f t="shared" si="287"/>
        <v>725159218.70000005</v>
      </c>
      <c r="W2287" s="29">
        <v>725159218.70000005</v>
      </c>
      <c r="X2287" s="29">
        <f t="shared" si="288"/>
        <v>0</v>
      </c>
      <c r="Y2287" s="29">
        <f t="shared" si="289"/>
        <v>0</v>
      </c>
      <c r="Z2287" s="29">
        <f t="shared" si="290"/>
        <v>725159218.70000005</v>
      </c>
      <c r="AA2287" s="27">
        <v>0</v>
      </c>
      <c r="AB2287" s="29">
        <f t="shared" si="291"/>
        <v>725159218.70000005</v>
      </c>
      <c r="AC2287" s="28">
        <v>0</v>
      </c>
      <c r="AD2287" s="28">
        <v>0</v>
      </c>
      <c r="AE2287" s="28"/>
      <c r="AF2287" s="27">
        <v>0</v>
      </c>
      <c r="AG2287" s="27">
        <f t="shared" si="294"/>
        <v>0</v>
      </c>
      <c r="AH2287" s="27">
        <v>22407</v>
      </c>
      <c r="AI2287" s="29">
        <f t="shared" si="292"/>
        <v>725181625.70000005</v>
      </c>
    </row>
    <row r="2288" spans="1:35" ht="30" x14ac:dyDescent="0.25">
      <c r="A2288" s="11" t="s">
        <v>1215</v>
      </c>
      <c r="B2288" s="10" t="s">
        <v>2407</v>
      </c>
      <c r="C2288" s="10" t="s">
        <v>2412</v>
      </c>
      <c r="D2288" s="10"/>
      <c r="E2288" s="10" t="s">
        <v>1197</v>
      </c>
      <c r="F2288" s="10" t="s">
        <v>2322</v>
      </c>
      <c r="G2288" s="10">
        <v>0</v>
      </c>
      <c r="H2288" s="10">
        <v>0</v>
      </c>
      <c r="I2288" s="10">
        <v>0</v>
      </c>
      <c r="J2288" s="10">
        <v>0</v>
      </c>
      <c r="K2288" s="10">
        <f t="shared" si="293"/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f t="shared" si="287"/>
        <v>0</v>
      </c>
      <c r="W2288" s="29">
        <v>0</v>
      </c>
      <c r="X2288" s="29">
        <f t="shared" si="288"/>
        <v>0</v>
      </c>
      <c r="Y2288" s="29">
        <f t="shared" si="289"/>
        <v>0</v>
      </c>
      <c r="Z2288" s="29">
        <f t="shared" si="290"/>
        <v>0</v>
      </c>
      <c r="AA2288" s="27">
        <v>0</v>
      </c>
      <c r="AB2288" s="29">
        <f t="shared" si="291"/>
        <v>0</v>
      </c>
      <c r="AC2288" s="28">
        <v>0</v>
      </c>
      <c r="AD2288" s="28">
        <v>0</v>
      </c>
      <c r="AE2288" s="28"/>
      <c r="AF2288" s="27">
        <v>0</v>
      </c>
      <c r="AG2288" s="27">
        <f t="shared" si="294"/>
        <v>0</v>
      </c>
      <c r="AH2288" s="27">
        <v>0</v>
      </c>
      <c r="AI2288" s="29">
        <f t="shared" si="292"/>
        <v>0</v>
      </c>
    </row>
    <row r="2289" spans="1:35" ht="30" x14ac:dyDescent="0.25">
      <c r="A2289" s="11" t="s">
        <v>1215</v>
      </c>
      <c r="B2289" s="10" t="s">
        <v>2407</v>
      </c>
      <c r="C2289" s="10" t="s">
        <v>2412</v>
      </c>
      <c r="D2289" s="10"/>
      <c r="E2289" s="10" t="s">
        <v>1198</v>
      </c>
      <c r="F2289" s="10" t="s">
        <v>2023</v>
      </c>
      <c r="G2289" s="10">
        <v>84107195.650000006</v>
      </c>
      <c r="H2289" s="10">
        <v>0</v>
      </c>
      <c r="I2289" s="10">
        <v>0</v>
      </c>
      <c r="J2289" s="10">
        <v>0</v>
      </c>
      <c r="K2289" s="10">
        <f t="shared" si="293"/>
        <v>84107195.650000006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f t="shared" si="287"/>
        <v>84107195.650000006</v>
      </c>
      <c r="W2289" s="29">
        <v>84107195.650000006</v>
      </c>
      <c r="X2289" s="29">
        <f t="shared" si="288"/>
        <v>0</v>
      </c>
      <c r="Y2289" s="29">
        <f t="shared" si="289"/>
        <v>0</v>
      </c>
      <c r="Z2289" s="29">
        <f t="shared" si="290"/>
        <v>84107195.650000006</v>
      </c>
      <c r="AA2289" s="27">
        <v>0</v>
      </c>
      <c r="AB2289" s="29">
        <f t="shared" si="291"/>
        <v>84107195.650000006</v>
      </c>
      <c r="AC2289" s="28">
        <v>0</v>
      </c>
      <c r="AD2289" s="28">
        <v>0</v>
      </c>
      <c r="AE2289" s="28"/>
      <c r="AF2289" s="27">
        <v>0</v>
      </c>
      <c r="AG2289" s="27">
        <f t="shared" si="294"/>
        <v>0</v>
      </c>
      <c r="AH2289" s="27">
        <v>6441</v>
      </c>
      <c r="AI2289" s="29">
        <f t="shared" si="292"/>
        <v>84113636.650000006</v>
      </c>
    </row>
    <row r="2290" spans="1:35" ht="30" x14ac:dyDescent="0.25">
      <c r="A2290" s="11" t="s">
        <v>1215</v>
      </c>
      <c r="B2290" s="10" t="s">
        <v>1</v>
      </c>
      <c r="C2290" s="10" t="s">
        <v>1</v>
      </c>
      <c r="D2290" s="10"/>
      <c r="E2290" s="10" t="s">
        <v>825</v>
      </c>
      <c r="F2290" s="10" t="s">
        <v>2323</v>
      </c>
      <c r="G2290" s="10">
        <v>0</v>
      </c>
      <c r="H2290" s="10">
        <v>0</v>
      </c>
      <c r="I2290" s="10">
        <v>0</v>
      </c>
      <c r="J2290" s="10">
        <v>0</v>
      </c>
      <c r="K2290" s="10">
        <f t="shared" si="293"/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f t="shared" si="287"/>
        <v>0</v>
      </c>
      <c r="W2290" s="29">
        <v>0</v>
      </c>
      <c r="X2290" s="29">
        <f t="shared" si="288"/>
        <v>0</v>
      </c>
      <c r="Y2290" s="29">
        <f t="shared" si="289"/>
        <v>0</v>
      </c>
      <c r="Z2290" s="29">
        <f t="shared" si="290"/>
        <v>0</v>
      </c>
      <c r="AA2290" s="27">
        <v>0</v>
      </c>
      <c r="AB2290" s="29">
        <f t="shared" si="291"/>
        <v>0</v>
      </c>
      <c r="AC2290" s="28">
        <v>0</v>
      </c>
      <c r="AD2290" s="28">
        <v>0</v>
      </c>
      <c r="AE2290" s="28"/>
      <c r="AF2290" s="27">
        <v>0</v>
      </c>
      <c r="AG2290" s="27">
        <f t="shared" si="294"/>
        <v>0</v>
      </c>
      <c r="AH2290" s="27">
        <v>0</v>
      </c>
      <c r="AI2290" s="29">
        <f t="shared" si="292"/>
        <v>0</v>
      </c>
    </row>
    <row r="2291" spans="1:35" ht="30" x14ac:dyDescent="0.25">
      <c r="A2291" s="11" t="s">
        <v>1215</v>
      </c>
      <c r="B2291" s="10" t="s">
        <v>1</v>
      </c>
      <c r="C2291" s="10" t="s">
        <v>1</v>
      </c>
      <c r="D2291" s="10"/>
      <c r="E2291" s="10" t="s">
        <v>1199</v>
      </c>
      <c r="F2291" s="10" t="s">
        <v>2324</v>
      </c>
      <c r="G2291" s="10">
        <v>0</v>
      </c>
      <c r="H2291" s="10">
        <v>0</v>
      </c>
      <c r="I2291" s="10">
        <v>0</v>
      </c>
      <c r="J2291" s="10">
        <v>0</v>
      </c>
      <c r="K2291" s="10">
        <f t="shared" si="293"/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f t="shared" si="287"/>
        <v>0</v>
      </c>
      <c r="W2291" s="29">
        <v>0</v>
      </c>
      <c r="X2291" s="29">
        <f t="shared" si="288"/>
        <v>0</v>
      </c>
      <c r="Y2291" s="29">
        <f t="shared" si="289"/>
        <v>0</v>
      </c>
      <c r="Z2291" s="29">
        <f t="shared" si="290"/>
        <v>0</v>
      </c>
      <c r="AA2291" s="27">
        <v>0</v>
      </c>
      <c r="AB2291" s="29">
        <f t="shared" si="291"/>
        <v>0</v>
      </c>
      <c r="AC2291" s="28">
        <v>0</v>
      </c>
      <c r="AD2291" s="28">
        <v>0</v>
      </c>
      <c r="AE2291" s="28"/>
      <c r="AF2291" s="27">
        <v>0</v>
      </c>
      <c r="AG2291" s="27">
        <f t="shared" si="294"/>
        <v>0</v>
      </c>
      <c r="AH2291" s="27">
        <v>0</v>
      </c>
      <c r="AI2291" s="29">
        <f t="shared" si="292"/>
        <v>0</v>
      </c>
    </row>
    <row r="2292" spans="1:35" ht="30" x14ac:dyDescent="0.25">
      <c r="A2292" s="11" t="s">
        <v>1215</v>
      </c>
      <c r="B2292" s="10" t="s">
        <v>1</v>
      </c>
      <c r="C2292" s="10" t="s">
        <v>1</v>
      </c>
      <c r="D2292" s="10"/>
      <c r="E2292" s="10" t="s">
        <v>826</v>
      </c>
      <c r="F2292" s="10" t="s">
        <v>2325</v>
      </c>
      <c r="G2292" s="10">
        <v>0</v>
      </c>
      <c r="H2292" s="10">
        <v>0</v>
      </c>
      <c r="I2292" s="10">
        <v>0</v>
      </c>
      <c r="J2292" s="10">
        <v>0</v>
      </c>
      <c r="K2292" s="10">
        <f t="shared" si="293"/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f t="shared" si="287"/>
        <v>0</v>
      </c>
      <c r="W2292" s="29">
        <v>0</v>
      </c>
      <c r="X2292" s="29">
        <f t="shared" si="288"/>
        <v>0</v>
      </c>
      <c r="Y2292" s="29">
        <f t="shared" si="289"/>
        <v>0</v>
      </c>
      <c r="Z2292" s="29">
        <f t="shared" si="290"/>
        <v>0</v>
      </c>
      <c r="AA2292" s="27">
        <v>0</v>
      </c>
      <c r="AB2292" s="29">
        <f t="shared" si="291"/>
        <v>0</v>
      </c>
      <c r="AC2292" s="28">
        <v>0</v>
      </c>
      <c r="AD2292" s="28">
        <v>0</v>
      </c>
      <c r="AE2292" s="28"/>
      <c r="AF2292" s="27">
        <v>0</v>
      </c>
      <c r="AG2292" s="27">
        <f t="shared" si="294"/>
        <v>0</v>
      </c>
      <c r="AH2292" s="27">
        <v>0</v>
      </c>
      <c r="AI2292" s="29">
        <f t="shared" si="292"/>
        <v>0</v>
      </c>
    </row>
    <row r="2293" spans="1:35" ht="30" x14ac:dyDescent="0.25">
      <c r="A2293" s="11" t="s">
        <v>1215</v>
      </c>
      <c r="B2293" s="10" t="s">
        <v>1</v>
      </c>
      <c r="C2293" s="10" t="s">
        <v>1</v>
      </c>
      <c r="D2293" s="10"/>
      <c r="E2293" s="10" t="s">
        <v>827</v>
      </c>
      <c r="F2293" s="10" t="s">
        <v>2326</v>
      </c>
      <c r="G2293" s="10">
        <v>0</v>
      </c>
      <c r="H2293" s="10">
        <v>0</v>
      </c>
      <c r="I2293" s="10">
        <v>0</v>
      </c>
      <c r="J2293" s="10">
        <v>0</v>
      </c>
      <c r="K2293" s="10">
        <f t="shared" si="293"/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f t="shared" si="287"/>
        <v>0</v>
      </c>
      <c r="W2293" s="29">
        <v>0</v>
      </c>
      <c r="X2293" s="29">
        <f t="shared" si="288"/>
        <v>0</v>
      </c>
      <c r="Y2293" s="29">
        <f t="shared" si="289"/>
        <v>0</v>
      </c>
      <c r="Z2293" s="29">
        <f t="shared" si="290"/>
        <v>0</v>
      </c>
      <c r="AA2293" s="27">
        <v>0</v>
      </c>
      <c r="AB2293" s="29">
        <f t="shared" si="291"/>
        <v>0</v>
      </c>
      <c r="AC2293" s="28">
        <v>0</v>
      </c>
      <c r="AD2293" s="28">
        <v>0</v>
      </c>
      <c r="AE2293" s="28"/>
      <c r="AF2293" s="27">
        <v>0</v>
      </c>
      <c r="AG2293" s="27">
        <f t="shared" si="294"/>
        <v>0</v>
      </c>
      <c r="AH2293" s="27">
        <v>0</v>
      </c>
      <c r="AI2293" s="29">
        <f t="shared" si="292"/>
        <v>0</v>
      </c>
    </row>
    <row r="2294" spans="1:35" ht="30" x14ac:dyDescent="0.25">
      <c r="A2294" s="11" t="s">
        <v>1215</v>
      </c>
      <c r="B2294" s="10" t="s">
        <v>1</v>
      </c>
      <c r="C2294" s="10" t="s">
        <v>1</v>
      </c>
      <c r="D2294" s="10"/>
      <c r="E2294" s="10" t="s">
        <v>829</v>
      </c>
      <c r="F2294" s="10" t="s">
        <v>2327</v>
      </c>
      <c r="G2294" s="10">
        <v>0</v>
      </c>
      <c r="H2294" s="10">
        <v>0</v>
      </c>
      <c r="I2294" s="10">
        <v>0</v>
      </c>
      <c r="J2294" s="10">
        <v>0</v>
      </c>
      <c r="K2294" s="10">
        <f t="shared" si="293"/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f t="shared" ref="V2294:V2357" si="295">+K2294+M2294+N2294+L2294+O2294+P2294+Q2294</f>
        <v>0</v>
      </c>
      <c r="W2294" s="29">
        <v>0</v>
      </c>
      <c r="X2294" s="29">
        <f t="shared" ref="X2294:X2357" si="296">+M2294+Q2294+S2294</f>
        <v>0</v>
      </c>
      <c r="Y2294" s="29">
        <f t="shared" ref="Y2294:Y2357" si="297">+H2294+I2294+J2294+N2294+O2294+P2294+R2294+U2294</f>
        <v>0</v>
      </c>
      <c r="Z2294" s="29">
        <f t="shared" ref="Z2294:Z2357" si="298">+W2294+X2294+Y2294</f>
        <v>0</v>
      </c>
      <c r="AA2294" s="27">
        <v>0</v>
      </c>
      <c r="AB2294" s="29">
        <f t="shared" ref="AB2294:AB2357" si="299">+Z2294-AA2294</f>
        <v>0</v>
      </c>
      <c r="AC2294" s="28">
        <v>0</v>
      </c>
      <c r="AD2294" s="28">
        <v>0</v>
      </c>
      <c r="AE2294" s="28"/>
      <c r="AF2294" s="27">
        <v>0</v>
      </c>
      <c r="AG2294" s="27">
        <f t="shared" si="294"/>
        <v>0</v>
      </c>
      <c r="AH2294" s="27">
        <v>0</v>
      </c>
      <c r="AI2294" s="29">
        <f t="shared" ref="AI2294:AI2357" si="300">+AB2294+AG2294+AH2294</f>
        <v>0</v>
      </c>
    </row>
    <row r="2295" spans="1:35" ht="30" x14ac:dyDescent="0.25">
      <c r="A2295" s="11" t="s">
        <v>1215</v>
      </c>
      <c r="B2295" s="10" t="s">
        <v>1</v>
      </c>
      <c r="C2295" s="10" t="s">
        <v>1</v>
      </c>
      <c r="D2295" s="10"/>
      <c r="E2295" s="10" t="s">
        <v>1200</v>
      </c>
      <c r="F2295" s="10" t="s">
        <v>2328</v>
      </c>
      <c r="G2295" s="10">
        <v>0</v>
      </c>
      <c r="H2295" s="10">
        <v>0</v>
      </c>
      <c r="I2295" s="10">
        <v>0</v>
      </c>
      <c r="J2295" s="10">
        <v>0</v>
      </c>
      <c r="K2295" s="10">
        <f t="shared" si="293"/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f t="shared" si="295"/>
        <v>0</v>
      </c>
      <c r="W2295" s="29">
        <v>0</v>
      </c>
      <c r="X2295" s="29">
        <f t="shared" si="296"/>
        <v>0</v>
      </c>
      <c r="Y2295" s="29">
        <f t="shared" si="297"/>
        <v>0</v>
      </c>
      <c r="Z2295" s="29">
        <f t="shared" si="298"/>
        <v>0</v>
      </c>
      <c r="AA2295" s="27">
        <v>0</v>
      </c>
      <c r="AB2295" s="29">
        <f t="shared" si="299"/>
        <v>0</v>
      </c>
      <c r="AC2295" s="28">
        <v>0</v>
      </c>
      <c r="AD2295" s="28">
        <v>0</v>
      </c>
      <c r="AE2295" s="28"/>
      <c r="AF2295" s="27">
        <v>0</v>
      </c>
      <c r="AG2295" s="27">
        <f t="shared" si="294"/>
        <v>0</v>
      </c>
      <c r="AH2295" s="27">
        <v>0</v>
      </c>
      <c r="AI2295" s="29">
        <f t="shared" si="300"/>
        <v>0</v>
      </c>
    </row>
    <row r="2296" spans="1:35" ht="30" x14ac:dyDescent="0.25">
      <c r="A2296" s="11" t="s">
        <v>1215</v>
      </c>
      <c r="B2296" s="10" t="s">
        <v>1</v>
      </c>
      <c r="C2296" s="10" t="s">
        <v>1</v>
      </c>
      <c r="D2296" s="10"/>
      <c r="E2296" s="10" t="s">
        <v>1201</v>
      </c>
      <c r="F2296" s="10" t="s">
        <v>2329</v>
      </c>
      <c r="G2296" s="10">
        <v>0</v>
      </c>
      <c r="H2296" s="10">
        <v>0</v>
      </c>
      <c r="I2296" s="10">
        <v>0</v>
      </c>
      <c r="J2296" s="10">
        <v>0</v>
      </c>
      <c r="K2296" s="10">
        <f t="shared" si="293"/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f t="shared" si="295"/>
        <v>0</v>
      </c>
      <c r="W2296" s="29">
        <v>0</v>
      </c>
      <c r="X2296" s="29">
        <f t="shared" si="296"/>
        <v>0</v>
      </c>
      <c r="Y2296" s="29">
        <f t="shared" si="297"/>
        <v>0</v>
      </c>
      <c r="Z2296" s="29">
        <f t="shared" si="298"/>
        <v>0</v>
      </c>
      <c r="AA2296" s="27">
        <v>0</v>
      </c>
      <c r="AB2296" s="29">
        <f t="shared" si="299"/>
        <v>0</v>
      </c>
      <c r="AC2296" s="28">
        <v>0</v>
      </c>
      <c r="AD2296" s="28">
        <v>0</v>
      </c>
      <c r="AE2296" s="28"/>
      <c r="AF2296" s="27">
        <v>0</v>
      </c>
      <c r="AG2296" s="27">
        <f t="shared" si="294"/>
        <v>0</v>
      </c>
      <c r="AH2296" s="27">
        <v>0</v>
      </c>
      <c r="AI2296" s="29">
        <f t="shared" si="300"/>
        <v>0</v>
      </c>
    </row>
    <row r="2297" spans="1:35" ht="30" x14ac:dyDescent="0.25">
      <c r="A2297" s="11" t="s">
        <v>1215</v>
      </c>
      <c r="B2297" s="10" t="s">
        <v>1</v>
      </c>
      <c r="C2297" s="10" t="s">
        <v>1</v>
      </c>
      <c r="D2297" s="10"/>
      <c r="E2297" s="10" t="s">
        <v>828</v>
      </c>
      <c r="F2297" s="10" t="s">
        <v>2330</v>
      </c>
      <c r="G2297" s="10">
        <v>0</v>
      </c>
      <c r="H2297" s="10">
        <v>0</v>
      </c>
      <c r="I2297" s="10">
        <v>0</v>
      </c>
      <c r="J2297" s="10">
        <v>0</v>
      </c>
      <c r="K2297" s="10">
        <f t="shared" si="293"/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f t="shared" si="295"/>
        <v>0</v>
      </c>
      <c r="W2297" s="29">
        <v>0</v>
      </c>
      <c r="X2297" s="29">
        <f t="shared" si="296"/>
        <v>0</v>
      </c>
      <c r="Y2297" s="29">
        <f t="shared" si="297"/>
        <v>0</v>
      </c>
      <c r="Z2297" s="29">
        <f t="shared" si="298"/>
        <v>0</v>
      </c>
      <c r="AA2297" s="27">
        <v>0</v>
      </c>
      <c r="AB2297" s="29">
        <f t="shared" si="299"/>
        <v>0</v>
      </c>
      <c r="AC2297" s="28">
        <v>0</v>
      </c>
      <c r="AD2297" s="28">
        <v>0</v>
      </c>
      <c r="AE2297" s="28"/>
      <c r="AF2297" s="27">
        <v>0</v>
      </c>
      <c r="AG2297" s="27">
        <f t="shared" si="294"/>
        <v>0</v>
      </c>
      <c r="AH2297" s="27">
        <v>0</v>
      </c>
      <c r="AI2297" s="29">
        <f t="shared" si="300"/>
        <v>0</v>
      </c>
    </row>
    <row r="2298" spans="1:35" ht="30" x14ac:dyDescent="0.25">
      <c r="A2298" s="11" t="s">
        <v>1215</v>
      </c>
      <c r="B2298" s="10" t="s">
        <v>2409</v>
      </c>
      <c r="C2298" s="10" t="s">
        <v>2331</v>
      </c>
      <c r="D2298" s="10"/>
      <c r="E2298" s="10" t="s">
        <v>1202</v>
      </c>
      <c r="F2298" s="10" t="s">
        <v>2331</v>
      </c>
      <c r="G2298" s="10">
        <v>0</v>
      </c>
      <c r="H2298" s="10">
        <v>0</v>
      </c>
      <c r="I2298" s="10">
        <v>0</v>
      </c>
      <c r="J2298" s="10">
        <v>0</v>
      </c>
      <c r="K2298" s="10">
        <f t="shared" si="293"/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f t="shared" si="295"/>
        <v>0</v>
      </c>
      <c r="W2298" s="29">
        <v>0</v>
      </c>
      <c r="X2298" s="29">
        <f t="shared" si="296"/>
        <v>0</v>
      </c>
      <c r="Y2298" s="29">
        <f t="shared" si="297"/>
        <v>0</v>
      </c>
      <c r="Z2298" s="29">
        <f t="shared" si="298"/>
        <v>0</v>
      </c>
      <c r="AA2298" s="27">
        <v>0</v>
      </c>
      <c r="AB2298" s="29">
        <f t="shared" si="299"/>
        <v>0</v>
      </c>
      <c r="AC2298" s="28">
        <v>0</v>
      </c>
      <c r="AD2298" s="28">
        <v>0</v>
      </c>
      <c r="AE2298" s="28"/>
      <c r="AF2298" s="27">
        <v>0</v>
      </c>
      <c r="AG2298" s="27">
        <f t="shared" si="294"/>
        <v>0</v>
      </c>
      <c r="AH2298" s="27">
        <v>0</v>
      </c>
      <c r="AI2298" s="29">
        <f t="shared" si="300"/>
        <v>0</v>
      </c>
    </row>
    <row r="2299" spans="1:35" ht="30" x14ac:dyDescent="0.25">
      <c r="A2299" s="11" t="s">
        <v>1215</v>
      </c>
      <c r="B2299" s="10" t="s">
        <v>2409</v>
      </c>
      <c r="C2299" s="10" t="s">
        <v>2331</v>
      </c>
      <c r="D2299" s="10"/>
      <c r="E2299" s="10" t="s">
        <v>1203</v>
      </c>
      <c r="F2299" s="10" t="s">
        <v>2332</v>
      </c>
      <c r="G2299" s="10">
        <v>418356091.80000001</v>
      </c>
      <c r="H2299" s="10">
        <v>0</v>
      </c>
      <c r="I2299" s="10">
        <v>0</v>
      </c>
      <c r="J2299" s="10">
        <v>0</v>
      </c>
      <c r="K2299" s="10">
        <f t="shared" si="293"/>
        <v>418356091.80000001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f t="shared" si="295"/>
        <v>418356091.80000001</v>
      </c>
      <c r="W2299" s="29">
        <v>418356091.80000001</v>
      </c>
      <c r="X2299" s="29">
        <f t="shared" si="296"/>
        <v>0</v>
      </c>
      <c r="Y2299" s="29">
        <f t="shared" si="297"/>
        <v>0</v>
      </c>
      <c r="Z2299" s="29">
        <f t="shared" si="298"/>
        <v>418356091.80000001</v>
      </c>
      <c r="AA2299" s="27">
        <v>0</v>
      </c>
      <c r="AB2299" s="29">
        <f t="shared" si="299"/>
        <v>418356091.80000001</v>
      </c>
      <c r="AC2299" s="28">
        <v>0</v>
      </c>
      <c r="AD2299" s="28">
        <v>0</v>
      </c>
      <c r="AE2299" s="28"/>
      <c r="AF2299" s="27">
        <v>0</v>
      </c>
      <c r="AG2299" s="27">
        <f t="shared" si="294"/>
        <v>0</v>
      </c>
      <c r="AH2299" s="27">
        <v>30258</v>
      </c>
      <c r="AI2299" s="29">
        <f t="shared" si="300"/>
        <v>418386349.80000001</v>
      </c>
    </row>
    <row r="2300" spans="1:35" ht="30" x14ac:dyDescent="0.25">
      <c r="A2300" s="11" t="s">
        <v>1215</v>
      </c>
      <c r="B2300" s="10" t="s">
        <v>2409</v>
      </c>
      <c r="C2300" s="10" t="s">
        <v>2331</v>
      </c>
      <c r="D2300" s="10"/>
      <c r="E2300" s="10" t="s">
        <v>1204</v>
      </c>
      <c r="F2300" s="10" t="s">
        <v>2333</v>
      </c>
      <c r="G2300" s="10">
        <v>264604105.25999999</v>
      </c>
      <c r="H2300" s="10">
        <v>0</v>
      </c>
      <c r="I2300" s="10">
        <v>0</v>
      </c>
      <c r="J2300" s="10">
        <v>0</v>
      </c>
      <c r="K2300" s="10">
        <f t="shared" si="293"/>
        <v>264604105.25999999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f t="shared" si="295"/>
        <v>264604105.25999999</v>
      </c>
      <c r="W2300" s="29">
        <v>264604105.25999999</v>
      </c>
      <c r="X2300" s="29">
        <f t="shared" si="296"/>
        <v>0</v>
      </c>
      <c r="Y2300" s="29">
        <f t="shared" si="297"/>
        <v>0</v>
      </c>
      <c r="Z2300" s="29">
        <f t="shared" si="298"/>
        <v>264604105.25999999</v>
      </c>
      <c r="AA2300" s="27">
        <v>0</v>
      </c>
      <c r="AB2300" s="29">
        <f t="shared" si="299"/>
        <v>264604105.25999999</v>
      </c>
      <c r="AC2300" s="28">
        <v>0</v>
      </c>
      <c r="AD2300" s="28">
        <v>0</v>
      </c>
      <c r="AE2300" s="28"/>
      <c r="AF2300" s="27">
        <v>0</v>
      </c>
      <c r="AG2300" s="27">
        <f t="shared" si="294"/>
        <v>0</v>
      </c>
      <c r="AH2300" s="27">
        <v>20715</v>
      </c>
      <c r="AI2300" s="29">
        <f t="shared" si="300"/>
        <v>264624820.25999999</v>
      </c>
    </row>
    <row r="2301" spans="1:35" ht="30" x14ac:dyDescent="0.25">
      <c r="A2301" s="11" t="s">
        <v>1215</v>
      </c>
      <c r="B2301" s="10" t="s">
        <v>2411</v>
      </c>
      <c r="C2301" s="10" t="s">
        <v>2334</v>
      </c>
      <c r="D2301" s="10"/>
      <c r="E2301" s="10" t="s">
        <v>831</v>
      </c>
      <c r="F2301" s="10" t="s">
        <v>2334</v>
      </c>
      <c r="G2301" s="10">
        <v>0</v>
      </c>
      <c r="H2301" s="10">
        <v>0</v>
      </c>
      <c r="I2301" s="10">
        <v>0</v>
      </c>
      <c r="J2301" s="10">
        <v>0</v>
      </c>
      <c r="K2301" s="10">
        <f t="shared" si="293"/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f t="shared" si="295"/>
        <v>0</v>
      </c>
      <c r="W2301" s="29">
        <v>0</v>
      </c>
      <c r="X2301" s="29">
        <f t="shared" si="296"/>
        <v>0</v>
      </c>
      <c r="Y2301" s="29">
        <f t="shared" si="297"/>
        <v>0</v>
      </c>
      <c r="Z2301" s="29">
        <f t="shared" si="298"/>
        <v>0</v>
      </c>
      <c r="AA2301" s="27">
        <v>0</v>
      </c>
      <c r="AB2301" s="29">
        <f t="shared" si="299"/>
        <v>0</v>
      </c>
      <c r="AC2301" s="28">
        <v>0</v>
      </c>
      <c r="AD2301" s="28">
        <v>0</v>
      </c>
      <c r="AE2301" s="28"/>
      <c r="AF2301" s="27">
        <v>0</v>
      </c>
      <c r="AG2301" s="27">
        <f t="shared" si="294"/>
        <v>0</v>
      </c>
      <c r="AH2301" s="27">
        <v>0</v>
      </c>
      <c r="AI2301" s="29">
        <f t="shared" si="300"/>
        <v>0</v>
      </c>
    </row>
    <row r="2302" spans="1:35" ht="30" x14ac:dyDescent="0.25">
      <c r="A2302" s="11" t="s">
        <v>1215</v>
      </c>
      <c r="B2302" s="10" t="s">
        <v>2411</v>
      </c>
      <c r="C2302" s="10" t="s">
        <v>2334</v>
      </c>
      <c r="D2302" s="10"/>
      <c r="E2302" s="10" t="s">
        <v>832</v>
      </c>
      <c r="F2302" s="10" t="s">
        <v>2335</v>
      </c>
      <c r="G2302" s="10">
        <v>481095709.13999999</v>
      </c>
      <c r="H2302" s="10">
        <v>0</v>
      </c>
      <c r="I2302" s="10">
        <v>0</v>
      </c>
      <c r="J2302" s="10">
        <v>0</v>
      </c>
      <c r="K2302" s="10">
        <f t="shared" si="293"/>
        <v>481095709.13999999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f t="shared" si="295"/>
        <v>481095709.13999999</v>
      </c>
      <c r="W2302" s="29">
        <v>481095709.13999999</v>
      </c>
      <c r="X2302" s="29">
        <f t="shared" si="296"/>
        <v>0</v>
      </c>
      <c r="Y2302" s="29">
        <f t="shared" si="297"/>
        <v>0</v>
      </c>
      <c r="Z2302" s="29">
        <f t="shared" si="298"/>
        <v>481095709.13999999</v>
      </c>
      <c r="AA2302" s="27">
        <v>0</v>
      </c>
      <c r="AB2302" s="29">
        <f t="shared" si="299"/>
        <v>481095709.13999999</v>
      </c>
      <c r="AC2302" s="28">
        <v>0</v>
      </c>
      <c r="AD2302" s="28">
        <v>0</v>
      </c>
      <c r="AE2302" s="28"/>
      <c r="AF2302" s="27">
        <v>0</v>
      </c>
      <c r="AG2302" s="27">
        <f t="shared" si="294"/>
        <v>0</v>
      </c>
      <c r="AH2302" s="27">
        <v>37219</v>
      </c>
      <c r="AI2302" s="29">
        <f t="shared" si="300"/>
        <v>481132928.13999999</v>
      </c>
    </row>
    <row r="2303" spans="1:35" ht="30" x14ac:dyDescent="0.25">
      <c r="A2303" s="11" t="s">
        <v>1215</v>
      </c>
      <c r="B2303" s="10" t="s">
        <v>2411</v>
      </c>
      <c r="C2303" s="10" t="s">
        <v>2334</v>
      </c>
      <c r="D2303" s="10"/>
      <c r="E2303" s="10" t="s">
        <v>1205</v>
      </c>
      <c r="F2303" s="10" t="s">
        <v>2336</v>
      </c>
      <c r="G2303" s="10">
        <v>360645241.23000002</v>
      </c>
      <c r="H2303" s="10">
        <v>0</v>
      </c>
      <c r="I2303" s="10">
        <v>0</v>
      </c>
      <c r="J2303" s="10">
        <v>0</v>
      </c>
      <c r="K2303" s="10">
        <f t="shared" ref="K2303:K2366" si="301">SUM(G2303:J2303)</f>
        <v>360645241.23000002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f t="shared" si="295"/>
        <v>360645241.23000002</v>
      </c>
      <c r="W2303" s="29">
        <v>360645241.23000002</v>
      </c>
      <c r="X2303" s="29">
        <f t="shared" si="296"/>
        <v>0</v>
      </c>
      <c r="Y2303" s="29">
        <f t="shared" si="297"/>
        <v>0</v>
      </c>
      <c r="Z2303" s="29">
        <f t="shared" si="298"/>
        <v>360645241.23000002</v>
      </c>
      <c r="AA2303" s="27">
        <v>0</v>
      </c>
      <c r="AB2303" s="29">
        <f t="shared" si="299"/>
        <v>360645241.23000002</v>
      </c>
      <c r="AC2303" s="28">
        <v>0</v>
      </c>
      <c r="AD2303" s="28">
        <v>0</v>
      </c>
      <c r="AE2303" s="28"/>
      <c r="AF2303" s="27">
        <v>0</v>
      </c>
      <c r="AG2303" s="27">
        <f t="shared" si="294"/>
        <v>0</v>
      </c>
      <c r="AH2303" s="27">
        <v>27316</v>
      </c>
      <c r="AI2303" s="29">
        <f t="shared" si="300"/>
        <v>360672557.23000002</v>
      </c>
    </row>
    <row r="2304" spans="1:35" ht="30" x14ac:dyDescent="0.25">
      <c r="A2304" s="11" t="s">
        <v>1215</v>
      </c>
      <c r="B2304" s="10" t="s">
        <v>2411</v>
      </c>
      <c r="C2304" s="10" t="s">
        <v>2337</v>
      </c>
      <c r="D2304" s="10"/>
      <c r="E2304" s="10" t="s">
        <v>834</v>
      </c>
      <c r="F2304" s="10" t="s">
        <v>2337</v>
      </c>
      <c r="G2304" s="10">
        <v>0</v>
      </c>
      <c r="H2304" s="10">
        <v>0</v>
      </c>
      <c r="I2304" s="10">
        <v>0</v>
      </c>
      <c r="J2304" s="10">
        <v>0</v>
      </c>
      <c r="K2304" s="10">
        <f t="shared" si="301"/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f t="shared" si="295"/>
        <v>0</v>
      </c>
      <c r="W2304" s="29">
        <v>0</v>
      </c>
      <c r="X2304" s="29">
        <f t="shared" si="296"/>
        <v>0</v>
      </c>
      <c r="Y2304" s="29">
        <f t="shared" si="297"/>
        <v>0</v>
      </c>
      <c r="Z2304" s="29">
        <f t="shared" si="298"/>
        <v>0</v>
      </c>
      <c r="AA2304" s="27">
        <v>0</v>
      </c>
      <c r="AB2304" s="29">
        <f t="shared" si="299"/>
        <v>0</v>
      </c>
      <c r="AC2304" s="28">
        <v>0</v>
      </c>
      <c r="AD2304" s="28">
        <v>0</v>
      </c>
      <c r="AE2304" s="28"/>
      <c r="AF2304" s="27">
        <v>0</v>
      </c>
      <c r="AG2304" s="27">
        <f t="shared" si="294"/>
        <v>0</v>
      </c>
      <c r="AH2304" s="27">
        <v>0</v>
      </c>
      <c r="AI2304" s="29">
        <f t="shared" si="300"/>
        <v>0</v>
      </c>
    </row>
    <row r="2305" spans="1:35" ht="30" x14ac:dyDescent="0.25">
      <c r="A2305" s="11" t="s">
        <v>1215</v>
      </c>
      <c r="B2305" s="10" t="s">
        <v>2411</v>
      </c>
      <c r="C2305" s="10" t="s">
        <v>2337</v>
      </c>
      <c r="D2305" s="10"/>
      <c r="E2305" s="10" t="s">
        <v>835</v>
      </c>
      <c r="F2305" s="10" t="s">
        <v>2338</v>
      </c>
      <c r="G2305" s="10">
        <v>679136067.29999995</v>
      </c>
      <c r="H2305" s="10">
        <v>0</v>
      </c>
      <c r="I2305" s="10">
        <v>0</v>
      </c>
      <c r="J2305" s="10">
        <v>0</v>
      </c>
      <c r="K2305" s="10">
        <f t="shared" si="301"/>
        <v>679136067.29999995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f t="shared" si="295"/>
        <v>679136067.29999995</v>
      </c>
      <c r="W2305" s="29">
        <v>679136067.29999995</v>
      </c>
      <c r="X2305" s="29">
        <f t="shared" si="296"/>
        <v>0</v>
      </c>
      <c r="Y2305" s="29">
        <f t="shared" si="297"/>
        <v>0</v>
      </c>
      <c r="Z2305" s="29">
        <f t="shared" si="298"/>
        <v>679136067.29999995</v>
      </c>
      <c r="AA2305" s="27">
        <v>0</v>
      </c>
      <c r="AB2305" s="29">
        <f t="shared" si="299"/>
        <v>679136067.29999995</v>
      </c>
      <c r="AC2305" s="28">
        <v>0</v>
      </c>
      <c r="AD2305" s="28">
        <v>0</v>
      </c>
      <c r="AE2305" s="28"/>
      <c r="AF2305" s="27">
        <v>0</v>
      </c>
      <c r="AG2305" s="27">
        <f t="shared" si="294"/>
        <v>0</v>
      </c>
      <c r="AH2305" s="27">
        <v>29040</v>
      </c>
      <c r="AI2305" s="29">
        <f t="shared" si="300"/>
        <v>679165107.29999995</v>
      </c>
    </row>
    <row r="2306" spans="1:35" ht="30" x14ac:dyDescent="0.25">
      <c r="A2306" s="11" t="s">
        <v>1215</v>
      </c>
      <c r="B2306" s="10" t="s">
        <v>2411</v>
      </c>
      <c r="C2306" s="10" t="s">
        <v>2337</v>
      </c>
      <c r="D2306" s="10"/>
      <c r="E2306" s="10" t="s">
        <v>1206</v>
      </c>
      <c r="F2306" s="10" t="s">
        <v>1445</v>
      </c>
      <c r="G2306" s="10">
        <v>258276512.97999999</v>
      </c>
      <c r="H2306" s="10">
        <v>0</v>
      </c>
      <c r="I2306" s="10">
        <v>0</v>
      </c>
      <c r="J2306" s="10">
        <v>0</v>
      </c>
      <c r="K2306" s="10">
        <f t="shared" si="301"/>
        <v>258276512.97999999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f t="shared" si="295"/>
        <v>258276512.97999999</v>
      </c>
      <c r="W2306" s="29">
        <v>258276512.97999999</v>
      </c>
      <c r="X2306" s="29">
        <f t="shared" si="296"/>
        <v>0</v>
      </c>
      <c r="Y2306" s="29">
        <f t="shared" si="297"/>
        <v>0</v>
      </c>
      <c r="Z2306" s="29">
        <f t="shared" si="298"/>
        <v>258276512.97999999</v>
      </c>
      <c r="AA2306" s="27">
        <v>0</v>
      </c>
      <c r="AB2306" s="29">
        <f t="shared" si="299"/>
        <v>258276512.97999999</v>
      </c>
      <c r="AC2306" s="28">
        <v>0</v>
      </c>
      <c r="AD2306" s="28">
        <v>0</v>
      </c>
      <c r="AE2306" s="28"/>
      <c r="AF2306" s="27">
        <v>0</v>
      </c>
      <c r="AG2306" s="27">
        <f t="shared" si="294"/>
        <v>0</v>
      </c>
      <c r="AH2306" s="27">
        <v>20048</v>
      </c>
      <c r="AI2306" s="29">
        <f t="shared" si="300"/>
        <v>258296560.97999999</v>
      </c>
    </row>
    <row r="2307" spans="1:35" ht="30" x14ac:dyDescent="0.25">
      <c r="A2307" s="11" t="s">
        <v>1215</v>
      </c>
      <c r="B2307" s="10" t="s">
        <v>2411</v>
      </c>
      <c r="C2307" s="10" t="s">
        <v>2337</v>
      </c>
      <c r="D2307" s="10"/>
      <c r="E2307" s="10" t="s">
        <v>1207</v>
      </c>
      <c r="F2307" s="10" t="s">
        <v>2339</v>
      </c>
      <c r="G2307" s="10">
        <v>254337150.30000001</v>
      </c>
      <c r="H2307" s="10">
        <v>0</v>
      </c>
      <c r="I2307" s="10">
        <v>0</v>
      </c>
      <c r="J2307" s="10">
        <v>0</v>
      </c>
      <c r="K2307" s="10">
        <f t="shared" si="301"/>
        <v>254337150.30000001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f t="shared" si="295"/>
        <v>254337150.30000001</v>
      </c>
      <c r="W2307" s="29">
        <v>254337150.30000001</v>
      </c>
      <c r="X2307" s="29">
        <f t="shared" si="296"/>
        <v>0</v>
      </c>
      <c r="Y2307" s="29">
        <f t="shared" si="297"/>
        <v>0</v>
      </c>
      <c r="Z2307" s="29">
        <f t="shared" si="298"/>
        <v>254337150.30000001</v>
      </c>
      <c r="AA2307" s="27">
        <v>0</v>
      </c>
      <c r="AB2307" s="29">
        <f t="shared" si="299"/>
        <v>254337150.30000001</v>
      </c>
      <c r="AC2307" s="28">
        <v>0</v>
      </c>
      <c r="AD2307" s="28">
        <v>0</v>
      </c>
      <c r="AE2307" s="28"/>
      <c r="AF2307" s="27">
        <v>0</v>
      </c>
      <c r="AG2307" s="27">
        <f t="shared" si="294"/>
        <v>0</v>
      </c>
      <c r="AH2307" s="27">
        <v>19744</v>
      </c>
      <c r="AI2307" s="29">
        <f t="shared" si="300"/>
        <v>254356894.30000001</v>
      </c>
    </row>
    <row r="2308" spans="1:35" ht="30" x14ac:dyDescent="0.25">
      <c r="A2308" s="11" t="s">
        <v>1215</v>
      </c>
      <c r="B2308" s="10" t="s">
        <v>2411</v>
      </c>
      <c r="C2308" s="10" t="s">
        <v>2337</v>
      </c>
      <c r="D2308" s="10"/>
      <c r="E2308" s="10" t="s">
        <v>1208</v>
      </c>
      <c r="F2308" s="10" t="s">
        <v>1534</v>
      </c>
      <c r="G2308" s="10">
        <v>224169440.93000001</v>
      </c>
      <c r="H2308" s="10">
        <v>0</v>
      </c>
      <c r="I2308" s="10">
        <v>0</v>
      </c>
      <c r="J2308" s="10">
        <v>0</v>
      </c>
      <c r="K2308" s="10">
        <f t="shared" si="301"/>
        <v>224169440.93000001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f t="shared" si="295"/>
        <v>224169440.93000001</v>
      </c>
      <c r="W2308" s="29">
        <v>224169440.93000001</v>
      </c>
      <c r="X2308" s="29">
        <f t="shared" si="296"/>
        <v>0</v>
      </c>
      <c r="Y2308" s="29">
        <f t="shared" si="297"/>
        <v>0</v>
      </c>
      <c r="Z2308" s="29">
        <f t="shared" si="298"/>
        <v>224169440.93000001</v>
      </c>
      <c r="AA2308" s="27">
        <v>0</v>
      </c>
      <c r="AB2308" s="29">
        <f t="shared" si="299"/>
        <v>224169440.93000001</v>
      </c>
      <c r="AC2308" s="28">
        <v>0</v>
      </c>
      <c r="AD2308" s="28">
        <v>0</v>
      </c>
      <c r="AE2308" s="28"/>
      <c r="AF2308" s="27">
        <v>0</v>
      </c>
      <c r="AG2308" s="27">
        <f t="shared" si="294"/>
        <v>0</v>
      </c>
      <c r="AH2308" s="27">
        <v>17344</v>
      </c>
      <c r="AI2308" s="29">
        <f t="shared" si="300"/>
        <v>224186784.93000001</v>
      </c>
    </row>
    <row r="2309" spans="1:35" ht="30" x14ac:dyDescent="0.25">
      <c r="A2309" s="11" t="s">
        <v>1215</v>
      </c>
      <c r="B2309" s="10" t="s">
        <v>2411</v>
      </c>
      <c r="C2309" s="10" t="s">
        <v>2340</v>
      </c>
      <c r="D2309" s="10"/>
      <c r="E2309" s="10" t="s">
        <v>1209</v>
      </c>
      <c r="F2309" s="10" t="s">
        <v>2340</v>
      </c>
      <c r="G2309" s="10">
        <v>0</v>
      </c>
      <c r="H2309" s="10">
        <v>0</v>
      </c>
      <c r="I2309" s="10">
        <v>0</v>
      </c>
      <c r="J2309" s="10">
        <v>0</v>
      </c>
      <c r="K2309" s="10">
        <f t="shared" si="301"/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f t="shared" si="295"/>
        <v>0</v>
      </c>
      <c r="W2309" s="29">
        <v>0</v>
      </c>
      <c r="X2309" s="29">
        <f t="shared" si="296"/>
        <v>0</v>
      </c>
      <c r="Y2309" s="29">
        <f t="shared" si="297"/>
        <v>0</v>
      </c>
      <c r="Z2309" s="29">
        <f t="shared" si="298"/>
        <v>0</v>
      </c>
      <c r="AA2309" s="27">
        <v>0</v>
      </c>
      <c r="AB2309" s="29">
        <f t="shared" si="299"/>
        <v>0</v>
      </c>
      <c r="AC2309" s="28">
        <v>0</v>
      </c>
      <c r="AD2309" s="28">
        <v>0</v>
      </c>
      <c r="AE2309" s="28"/>
      <c r="AF2309" s="27">
        <v>0</v>
      </c>
      <c r="AG2309" s="27">
        <f t="shared" si="294"/>
        <v>0</v>
      </c>
      <c r="AH2309" s="27">
        <v>0</v>
      </c>
      <c r="AI2309" s="29">
        <f t="shared" si="300"/>
        <v>0</v>
      </c>
    </row>
    <row r="2310" spans="1:35" ht="30" x14ac:dyDescent="0.25">
      <c r="A2310" s="11" t="s">
        <v>1215</v>
      </c>
      <c r="B2310" s="10" t="s">
        <v>2411</v>
      </c>
      <c r="C2310" s="10" t="s">
        <v>2340</v>
      </c>
      <c r="D2310" s="10"/>
      <c r="E2310" s="10" t="s">
        <v>837</v>
      </c>
      <c r="F2310" s="10" t="s">
        <v>2341</v>
      </c>
      <c r="G2310" s="10">
        <v>570883627.83000004</v>
      </c>
      <c r="H2310" s="10">
        <v>0</v>
      </c>
      <c r="I2310" s="10">
        <v>0</v>
      </c>
      <c r="J2310" s="10">
        <v>0</v>
      </c>
      <c r="K2310" s="10">
        <f t="shared" si="301"/>
        <v>570883627.83000004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f t="shared" si="295"/>
        <v>570883627.83000004</v>
      </c>
      <c r="W2310" s="29">
        <v>570883627.83000004</v>
      </c>
      <c r="X2310" s="29">
        <f t="shared" si="296"/>
        <v>0</v>
      </c>
      <c r="Y2310" s="29">
        <f t="shared" si="297"/>
        <v>0</v>
      </c>
      <c r="Z2310" s="29">
        <f t="shared" si="298"/>
        <v>570883627.83000004</v>
      </c>
      <c r="AA2310" s="27">
        <v>0</v>
      </c>
      <c r="AB2310" s="29">
        <f t="shared" si="299"/>
        <v>570883627.83000004</v>
      </c>
      <c r="AC2310" s="28">
        <v>0</v>
      </c>
      <c r="AD2310" s="28">
        <v>0</v>
      </c>
      <c r="AE2310" s="28"/>
      <c r="AF2310" s="27">
        <v>0</v>
      </c>
      <c r="AG2310" s="27">
        <f t="shared" si="294"/>
        <v>0</v>
      </c>
      <c r="AH2310" s="27">
        <v>45007</v>
      </c>
      <c r="AI2310" s="29">
        <f t="shared" si="300"/>
        <v>570928634.83000004</v>
      </c>
    </row>
    <row r="2311" spans="1:35" ht="30" x14ac:dyDescent="0.25">
      <c r="A2311" s="11" t="s">
        <v>1215</v>
      </c>
      <c r="B2311" s="10" t="s">
        <v>2411</v>
      </c>
      <c r="C2311" s="10" t="s">
        <v>2340</v>
      </c>
      <c r="D2311" s="10"/>
      <c r="E2311" s="10" t="s">
        <v>1210</v>
      </c>
      <c r="F2311" s="10" t="s">
        <v>2342</v>
      </c>
      <c r="G2311" s="10">
        <v>176740817.63</v>
      </c>
      <c r="H2311" s="10">
        <v>0</v>
      </c>
      <c r="I2311" s="10">
        <v>0</v>
      </c>
      <c r="J2311" s="10">
        <v>0</v>
      </c>
      <c r="K2311" s="10">
        <f t="shared" si="301"/>
        <v>176740817.63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f t="shared" si="295"/>
        <v>176740817.63</v>
      </c>
      <c r="W2311" s="29">
        <v>176740817.63</v>
      </c>
      <c r="X2311" s="29">
        <f t="shared" si="296"/>
        <v>0</v>
      </c>
      <c r="Y2311" s="29">
        <f t="shared" si="297"/>
        <v>0</v>
      </c>
      <c r="Z2311" s="29">
        <f t="shared" si="298"/>
        <v>176740817.63</v>
      </c>
      <c r="AA2311" s="27">
        <v>0</v>
      </c>
      <c r="AB2311" s="29">
        <f t="shared" si="299"/>
        <v>176740817.63</v>
      </c>
      <c r="AC2311" s="28">
        <v>0</v>
      </c>
      <c r="AD2311" s="28">
        <v>0</v>
      </c>
      <c r="AE2311" s="28"/>
      <c r="AF2311" s="27">
        <v>0</v>
      </c>
      <c r="AG2311" s="27">
        <f t="shared" si="294"/>
        <v>0</v>
      </c>
      <c r="AH2311" s="27">
        <v>13884</v>
      </c>
      <c r="AI2311" s="29">
        <f t="shared" si="300"/>
        <v>176754701.63</v>
      </c>
    </row>
    <row r="2312" spans="1:35" ht="30" x14ac:dyDescent="0.25">
      <c r="A2312" s="11" t="s">
        <v>1215</v>
      </c>
      <c r="B2312" s="10" t="s">
        <v>2411</v>
      </c>
      <c r="C2312" s="10" t="s">
        <v>2340</v>
      </c>
      <c r="D2312" s="10"/>
      <c r="E2312" s="10" t="s">
        <v>1211</v>
      </c>
      <c r="F2312" s="10" t="s">
        <v>2343</v>
      </c>
      <c r="G2312" s="10">
        <v>222830513.56</v>
      </c>
      <c r="H2312" s="10">
        <v>0</v>
      </c>
      <c r="I2312" s="10">
        <v>0</v>
      </c>
      <c r="J2312" s="10">
        <v>0</v>
      </c>
      <c r="K2312" s="10">
        <f t="shared" si="301"/>
        <v>222830513.56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f t="shared" si="295"/>
        <v>222830513.56</v>
      </c>
      <c r="W2312" s="29">
        <v>222830513.56</v>
      </c>
      <c r="X2312" s="29">
        <f t="shared" si="296"/>
        <v>0</v>
      </c>
      <c r="Y2312" s="29">
        <f t="shared" si="297"/>
        <v>0</v>
      </c>
      <c r="Z2312" s="29">
        <f t="shared" si="298"/>
        <v>222830513.56</v>
      </c>
      <c r="AA2312" s="27">
        <v>0</v>
      </c>
      <c r="AB2312" s="29">
        <f t="shared" si="299"/>
        <v>222830513.56</v>
      </c>
      <c r="AC2312" s="28">
        <v>0</v>
      </c>
      <c r="AD2312" s="28">
        <v>0</v>
      </c>
      <c r="AE2312" s="28"/>
      <c r="AF2312" s="27">
        <v>0</v>
      </c>
      <c r="AG2312" s="27">
        <f t="shared" si="294"/>
        <v>0</v>
      </c>
      <c r="AH2312" s="27">
        <v>17536</v>
      </c>
      <c r="AI2312" s="29">
        <f t="shared" si="300"/>
        <v>222848049.56</v>
      </c>
    </row>
    <row r="2313" spans="1:35" ht="30" x14ac:dyDescent="0.25">
      <c r="A2313" s="11" t="s">
        <v>1215</v>
      </c>
      <c r="B2313" s="10" t="s">
        <v>2411</v>
      </c>
      <c r="C2313" s="10" t="s">
        <v>2344</v>
      </c>
      <c r="D2313" s="10"/>
      <c r="E2313" s="10" t="s">
        <v>839</v>
      </c>
      <c r="F2313" s="10" t="s">
        <v>2344</v>
      </c>
      <c r="G2313" s="10">
        <v>0</v>
      </c>
      <c r="H2313" s="10">
        <v>0</v>
      </c>
      <c r="I2313" s="10">
        <v>0</v>
      </c>
      <c r="J2313" s="10">
        <v>0</v>
      </c>
      <c r="K2313" s="10">
        <f t="shared" si="301"/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f t="shared" si="295"/>
        <v>0</v>
      </c>
      <c r="W2313" s="29">
        <v>0</v>
      </c>
      <c r="X2313" s="29">
        <f t="shared" si="296"/>
        <v>0</v>
      </c>
      <c r="Y2313" s="29">
        <f t="shared" si="297"/>
        <v>0</v>
      </c>
      <c r="Z2313" s="29">
        <f t="shared" si="298"/>
        <v>0</v>
      </c>
      <c r="AA2313" s="27">
        <v>0</v>
      </c>
      <c r="AB2313" s="29">
        <f t="shared" si="299"/>
        <v>0</v>
      </c>
      <c r="AC2313" s="28">
        <v>0</v>
      </c>
      <c r="AD2313" s="28">
        <v>0</v>
      </c>
      <c r="AE2313" s="28"/>
      <c r="AF2313" s="27">
        <v>0</v>
      </c>
      <c r="AG2313" s="27">
        <f t="shared" si="294"/>
        <v>0</v>
      </c>
      <c r="AH2313" s="27">
        <v>0</v>
      </c>
      <c r="AI2313" s="29">
        <f t="shared" si="300"/>
        <v>0</v>
      </c>
    </row>
    <row r="2314" spans="1:35" ht="30" x14ac:dyDescent="0.25">
      <c r="A2314" s="11" t="s">
        <v>1215</v>
      </c>
      <c r="B2314" s="10" t="s">
        <v>2411</v>
      </c>
      <c r="C2314" s="10" t="s">
        <v>2344</v>
      </c>
      <c r="D2314" s="10"/>
      <c r="E2314" s="10" t="s">
        <v>840</v>
      </c>
      <c r="F2314" s="10" t="s">
        <v>2345</v>
      </c>
      <c r="G2314" s="10">
        <v>349381938.56999999</v>
      </c>
      <c r="H2314" s="10">
        <v>0</v>
      </c>
      <c r="I2314" s="10">
        <v>0</v>
      </c>
      <c r="J2314" s="10">
        <v>0</v>
      </c>
      <c r="K2314" s="10">
        <f t="shared" si="301"/>
        <v>349381938.56999999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f t="shared" si="295"/>
        <v>349381938.56999999</v>
      </c>
      <c r="W2314" s="29">
        <v>349381938.56999999</v>
      </c>
      <c r="X2314" s="29">
        <f t="shared" si="296"/>
        <v>0</v>
      </c>
      <c r="Y2314" s="29">
        <f t="shared" si="297"/>
        <v>0</v>
      </c>
      <c r="Z2314" s="29">
        <f t="shared" si="298"/>
        <v>349381938.56999999</v>
      </c>
      <c r="AA2314" s="27">
        <v>0</v>
      </c>
      <c r="AB2314" s="29">
        <f t="shared" si="299"/>
        <v>349381938.56999999</v>
      </c>
      <c r="AC2314" s="28">
        <v>0</v>
      </c>
      <c r="AD2314" s="28">
        <v>0</v>
      </c>
      <c r="AE2314" s="28"/>
      <c r="AF2314" s="27">
        <v>0</v>
      </c>
      <c r="AG2314" s="27">
        <f t="shared" ref="AG2314:AG2377" si="302">SUM(AC2314:AF2314)</f>
        <v>0</v>
      </c>
      <c r="AH2314" s="27">
        <v>26854</v>
      </c>
      <c r="AI2314" s="29">
        <f t="shared" si="300"/>
        <v>349408792.56999999</v>
      </c>
    </row>
    <row r="2315" spans="1:35" ht="30" x14ac:dyDescent="0.25">
      <c r="A2315" s="11" t="s">
        <v>1215</v>
      </c>
      <c r="B2315" s="10" t="s">
        <v>2411</v>
      </c>
      <c r="C2315" s="10" t="s">
        <v>2344</v>
      </c>
      <c r="D2315" s="10"/>
      <c r="E2315" s="10" t="s">
        <v>1212</v>
      </c>
      <c r="F2315" s="10" t="s">
        <v>2346</v>
      </c>
      <c r="G2315" s="10">
        <v>275908489.55000001</v>
      </c>
      <c r="H2315" s="10">
        <v>0</v>
      </c>
      <c r="I2315" s="10">
        <v>0</v>
      </c>
      <c r="J2315" s="10">
        <v>0</v>
      </c>
      <c r="K2315" s="10">
        <f t="shared" si="301"/>
        <v>275908489.55000001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f t="shared" si="295"/>
        <v>275908489.55000001</v>
      </c>
      <c r="W2315" s="29">
        <v>275908489.55000001</v>
      </c>
      <c r="X2315" s="29">
        <f t="shared" si="296"/>
        <v>0</v>
      </c>
      <c r="Y2315" s="29">
        <f t="shared" si="297"/>
        <v>0</v>
      </c>
      <c r="Z2315" s="29">
        <f t="shared" si="298"/>
        <v>275908489.55000001</v>
      </c>
      <c r="AA2315" s="27">
        <v>0</v>
      </c>
      <c r="AB2315" s="29">
        <f t="shared" si="299"/>
        <v>275908489.55000001</v>
      </c>
      <c r="AC2315" s="28">
        <v>0</v>
      </c>
      <c r="AD2315" s="28">
        <v>0</v>
      </c>
      <c r="AE2315" s="28"/>
      <c r="AF2315" s="27">
        <v>0</v>
      </c>
      <c r="AG2315" s="27">
        <f t="shared" si="302"/>
        <v>0</v>
      </c>
      <c r="AH2315" s="27">
        <v>21203</v>
      </c>
      <c r="AI2315" s="29">
        <f t="shared" si="300"/>
        <v>275929692.55000001</v>
      </c>
    </row>
    <row r="2316" spans="1:35" ht="30" x14ac:dyDescent="0.25">
      <c r="A2316" s="11" t="s">
        <v>1215</v>
      </c>
      <c r="B2316" s="10" t="s">
        <v>2411</v>
      </c>
      <c r="C2316" s="10" t="s">
        <v>2344</v>
      </c>
      <c r="D2316" s="10"/>
      <c r="E2316" s="10" t="s">
        <v>841</v>
      </c>
      <c r="F2316" s="10" t="s">
        <v>2347</v>
      </c>
      <c r="G2316" s="10">
        <v>171366951.49000001</v>
      </c>
      <c r="H2316" s="10">
        <v>0</v>
      </c>
      <c r="I2316" s="10">
        <v>0</v>
      </c>
      <c r="J2316" s="10">
        <v>0</v>
      </c>
      <c r="K2316" s="10">
        <f t="shared" si="301"/>
        <v>171366951.49000001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f t="shared" si="295"/>
        <v>171366951.49000001</v>
      </c>
      <c r="W2316" s="29">
        <v>171366951.49000001</v>
      </c>
      <c r="X2316" s="29">
        <f t="shared" si="296"/>
        <v>0</v>
      </c>
      <c r="Y2316" s="29">
        <f t="shared" si="297"/>
        <v>0</v>
      </c>
      <c r="Z2316" s="29">
        <f t="shared" si="298"/>
        <v>171366951.49000001</v>
      </c>
      <c r="AA2316" s="27">
        <v>0</v>
      </c>
      <c r="AB2316" s="29">
        <f t="shared" si="299"/>
        <v>171366951.49000001</v>
      </c>
      <c r="AC2316" s="28">
        <v>0</v>
      </c>
      <c r="AD2316" s="28">
        <v>0</v>
      </c>
      <c r="AE2316" s="28"/>
      <c r="AF2316" s="27">
        <v>0</v>
      </c>
      <c r="AG2316" s="27">
        <f t="shared" si="302"/>
        <v>0</v>
      </c>
      <c r="AH2316" s="27">
        <v>13245</v>
      </c>
      <c r="AI2316" s="29">
        <f t="shared" si="300"/>
        <v>171380196.49000001</v>
      </c>
    </row>
    <row r="2317" spans="1:35" ht="30" x14ac:dyDescent="0.25">
      <c r="A2317" s="11" t="s">
        <v>1215</v>
      </c>
      <c r="B2317" s="10" t="s">
        <v>2411</v>
      </c>
      <c r="C2317" s="10" t="s">
        <v>2344</v>
      </c>
      <c r="D2317" s="10"/>
      <c r="E2317" s="10" t="s">
        <v>842</v>
      </c>
      <c r="F2317" s="10" t="s">
        <v>2348</v>
      </c>
      <c r="G2317" s="10">
        <v>935380364.75</v>
      </c>
      <c r="H2317" s="10">
        <v>0</v>
      </c>
      <c r="I2317" s="10">
        <v>0</v>
      </c>
      <c r="J2317" s="10">
        <v>0</v>
      </c>
      <c r="K2317" s="10">
        <f t="shared" si="301"/>
        <v>935380364.75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f t="shared" si="295"/>
        <v>935380364.75</v>
      </c>
      <c r="W2317" s="29">
        <v>935380364.75</v>
      </c>
      <c r="X2317" s="29">
        <f t="shared" si="296"/>
        <v>0</v>
      </c>
      <c r="Y2317" s="29">
        <f t="shared" si="297"/>
        <v>0</v>
      </c>
      <c r="Z2317" s="29">
        <f t="shared" si="298"/>
        <v>935380364.75</v>
      </c>
      <c r="AA2317" s="27">
        <v>0</v>
      </c>
      <c r="AB2317" s="29">
        <f t="shared" si="299"/>
        <v>935380364.75</v>
      </c>
      <c r="AC2317" s="28">
        <v>0</v>
      </c>
      <c r="AD2317" s="28">
        <v>0</v>
      </c>
      <c r="AE2317" s="28"/>
      <c r="AF2317" s="27">
        <v>0</v>
      </c>
      <c r="AG2317" s="27">
        <f t="shared" si="302"/>
        <v>0</v>
      </c>
      <c r="AH2317" s="27">
        <v>71899</v>
      </c>
      <c r="AI2317" s="29">
        <f t="shared" si="300"/>
        <v>935452263.75</v>
      </c>
    </row>
    <row r="2318" spans="1:35" x14ac:dyDescent="0.25">
      <c r="A2318" s="11" t="s">
        <v>1216</v>
      </c>
      <c r="B2318" s="10" t="s">
        <v>1</v>
      </c>
      <c r="C2318" s="10" t="s">
        <v>1</v>
      </c>
      <c r="D2318" s="10"/>
      <c r="E2318" s="10" t="s">
        <v>1217</v>
      </c>
      <c r="F2318" s="10" t="s">
        <v>1220</v>
      </c>
      <c r="G2318" s="36">
        <v>133705845608.34</v>
      </c>
      <c r="H2318" s="10"/>
      <c r="I2318" s="10">
        <v>0</v>
      </c>
      <c r="J2318" s="10">
        <v>0</v>
      </c>
      <c r="K2318" s="10">
        <f t="shared" si="301"/>
        <v>133705845608.34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f t="shared" si="295"/>
        <v>133705845608.34</v>
      </c>
      <c r="W2318" s="29">
        <v>133705845608.34</v>
      </c>
      <c r="X2318" s="29">
        <f t="shared" si="296"/>
        <v>0</v>
      </c>
      <c r="Y2318" s="29">
        <f t="shared" si="297"/>
        <v>0</v>
      </c>
      <c r="Z2318" s="29">
        <f t="shared" si="298"/>
        <v>133705845608.34</v>
      </c>
      <c r="AA2318" s="28">
        <v>0</v>
      </c>
      <c r="AB2318" s="29">
        <f t="shared" si="299"/>
        <v>133705845608.34</v>
      </c>
      <c r="AC2318" s="28">
        <v>0</v>
      </c>
      <c r="AD2318" s="28">
        <v>0</v>
      </c>
      <c r="AE2318" s="28"/>
      <c r="AF2318" s="27">
        <v>0</v>
      </c>
      <c r="AG2318" s="27">
        <f t="shared" si="302"/>
        <v>0</v>
      </c>
      <c r="AH2318" s="27">
        <v>8918663</v>
      </c>
      <c r="AI2318" s="29">
        <f t="shared" si="300"/>
        <v>133714764271.34</v>
      </c>
    </row>
    <row r="2319" spans="1:35" x14ac:dyDescent="0.25">
      <c r="A2319" s="11" t="s">
        <v>1216</v>
      </c>
      <c r="B2319" s="10" t="s">
        <v>1</v>
      </c>
      <c r="C2319" s="10" t="s">
        <v>1</v>
      </c>
      <c r="D2319" s="10"/>
      <c r="E2319" s="10" t="s">
        <v>1217</v>
      </c>
      <c r="F2319" s="10" t="s">
        <v>1221</v>
      </c>
      <c r="G2319" s="36">
        <v>20570130093.59</v>
      </c>
      <c r="H2319" s="10"/>
      <c r="I2319" s="10">
        <v>0</v>
      </c>
      <c r="J2319" s="10">
        <v>0</v>
      </c>
      <c r="K2319" s="10">
        <f t="shared" si="301"/>
        <v>20570130093.59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f t="shared" si="295"/>
        <v>20570130093.59</v>
      </c>
      <c r="W2319" s="29">
        <v>20570130093.59</v>
      </c>
      <c r="X2319" s="29">
        <f t="shared" si="296"/>
        <v>0</v>
      </c>
      <c r="Y2319" s="29">
        <f t="shared" si="297"/>
        <v>0</v>
      </c>
      <c r="Z2319" s="29">
        <f t="shared" si="298"/>
        <v>20570130093.59</v>
      </c>
      <c r="AA2319" s="28">
        <v>0</v>
      </c>
      <c r="AB2319" s="29">
        <f t="shared" si="299"/>
        <v>20570130093.59</v>
      </c>
      <c r="AC2319" s="28">
        <v>0</v>
      </c>
      <c r="AD2319" s="28">
        <v>0</v>
      </c>
      <c r="AE2319" s="28"/>
      <c r="AF2319" s="27">
        <v>0</v>
      </c>
      <c r="AG2319" s="27">
        <f t="shared" si="302"/>
        <v>0</v>
      </c>
      <c r="AH2319" s="27">
        <v>1372102</v>
      </c>
      <c r="AI2319" s="29">
        <f t="shared" si="300"/>
        <v>20571502195.59</v>
      </c>
    </row>
    <row r="2320" spans="1:35" x14ac:dyDescent="0.25">
      <c r="A2320" s="11" t="s">
        <v>1216</v>
      </c>
      <c r="B2320" s="10" t="s">
        <v>1</v>
      </c>
      <c r="C2320" s="10" t="s">
        <v>1</v>
      </c>
      <c r="D2320" s="10"/>
      <c r="E2320" s="10" t="s">
        <v>1218</v>
      </c>
      <c r="F2320" s="10" t="s">
        <v>1222</v>
      </c>
      <c r="G2320" s="36">
        <v>147076430169.17001</v>
      </c>
      <c r="H2320" s="10"/>
      <c r="I2320" s="10">
        <v>0</v>
      </c>
      <c r="J2320" s="10">
        <v>0</v>
      </c>
      <c r="K2320" s="10">
        <f t="shared" si="301"/>
        <v>147076430169.17001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f t="shared" si="295"/>
        <v>147076430169.17001</v>
      </c>
      <c r="W2320" s="29">
        <v>147076430169.17001</v>
      </c>
      <c r="X2320" s="29">
        <f t="shared" si="296"/>
        <v>0</v>
      </c>
      <c r="Y2320" s="29">
        <f t="shared" si="297"/>
        <v>0</v>
      </c>
      <c r="Z2320" s="29">
        <f t="shared" si="298"/>
        <v>147076430169.17001</v>
      </c>
      <c r="AA2320" s="28">
        <v>0</v>
      </c>
      <c r="AB2320" s="29">
        <f t="shared" si="299"/>
        <v>147076430169.17001</v>
      </c>
      <c r="AC2320" s="28">
        <v>0</v>
      </c>
      <c r="AD2320" s="28">
        <v>0</v>
      </c>
      <c r="AE2320" s="28"/>
      <c r="AF2320" s="27">
        <v>0</v>
      </c>
      <c r="AG2320" s="27">
        <f t="shared" si="302"/>
        <v>0</v>
      </c>
      <c r="AH2320" s="27">
        <v>9810529</v>
      </c>
      <c r="AI2320" s="29">
        <f t="shared" si="300"/>
        <v>147086240698.17001</v>
      </c>
    </row>
    <row r="2321" spans="1:35" x14ac:dyDescent="0.25">
      <c r="A2321" s="11" t="s">
        <v>1216</v>
      </c>
      <c r="B2321" s="10" t="s">
        <v>1</v>
      </c>
      <c r="C2321" s="10" t="s">
        <v>1</v>
      </c>
      <c r="D2321" s="10"/>
      <c r="E2321" s="10" t="s">
        <v>1218</v>
      </c>
      <c r="F2321" s="10" t="s">
        <v>1223</v>
      </c>
      <c r="G2321" s="36">
        <v>22627143102.950001</v>
      </c>
      <c r="H2321" s="10"/>
      <c r="I2321" s="10">
        <v>0</v>
      </c>
      <c r="J2321" s="10">
        <v>0</v>
      </c>
      <c r="K2321" s="10">
        <f t="shared" si="301"/>
        <v>22627143102.950001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f t="shared" si="295"/>
        <v>22627143102.950001</v>
      </c>
      <c r="W2321" s="29">
        <v>22627143102.950001</v>
      </c>
      <c r="X2321" s="29">
        <f t="shared" si="296"/>
        <v>0</v>
      </c>
      <c r="Y2321" s="29">
        <f t="shared" si="297"/>
        <v>0</v>
      </c>
      <c r="Z2321" s="29">
        <f t="shared" si="298"/>
        <v>22627143102.950001</v>
      </c>
      <c r="AA2321" s="28">
        <v>0</v>
      </c>
      <c r="AB2321" s="29">
        <f t="shared" si="299"/>
        <v>22627143102.950001</v>
      </c>
      <c r="AC2321" s="28">
        <v>0</v>
      </c>
      <c r="AD2321" s="28">
        <v>0</v>
      </c>
      <c r="AE2321" s="28"/>
      <c r="AF2321" s="27">
        <v>0</v>
      </c>
      <c r="AG2321" s="27">
        <f t="shared" si="302"/>
        <v>0</v>
      </c>
      <c r="AH2321" s="27">
        <v>1509312</v>
      </c>
      <c r="AI2321" s="29">
        <f t="shared" si="300"/>
        <v>22628652414.950001</v>
      </c>
    </row>
    <row r="2322" spans="1:35" x14ac:dyDescent="0.25">
      <c r="A2322" s="11" t="s">
        <v>1216</v>
      </c>
      <c r="B2322" s="10" t="s">
        <v>1</v>
      </c>
      <c r="C2322" s="10" t="s">
        <v>1</v>
      </c>
      <c r="D2322" s="10"/>
      <c r="E2322" s="10" t="s">
        <v>1219</v>
      </c>
      <c r="F2322" s="10" t="s">
        <v>1224</v>
      </c>
      <c r="G2322" s="36">
        <v>29415286033.830002</v>
      </c>
      <c r="H2322" s="10"/>
      <c r="I2322" s="10">
        <v>0</v>
      </c>
      <c r="J2322" s="10">
        <v>0</v>
      </c>
      <c r="K2322" s="10">
        <f t="shared" si="301"/>
        <v>29415286033.830002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f t="shared" si="295"/>
        <v>29415286033.830002</v>
      </c>
      <c r="W2322" s="29">
        <v>29415286033.830002</v>
      </c>
      <c r="X2322" s="29">
        <f t="shared" si="296"/>
        <v>0</v>
      </c>
      <c r="Y2322" s="29">
        <f t="shared" si="297"/>
        <v>0</v>
      </c>
      <c r="Z2322" s="29">
        <f t="shared" si="298"/>
        <v>29415286033.830002</v>
      </c>
      <c r="AA2322" s="28">
        <v>0</v>
      </c>
      <c r="AB2322" s="29">
        <f t="shared" si="299"/>
        <v>29415286033.830002</v>
      </c>
      <c r="AC2322" s="28">
        <v>0</v>
      </c>
      <c r="AD2322" s="28">
        <v>0</v>
      </c>
      <c r="AE2322" s="28"/>
      <c r="AF2322" s="27">
        <v>0</v>
      </c>
      <c r="AG2322" s="27">
        <f t="shared" si="302"/>
        <v>0</v>
      </c>
      <c r="AH2322" s="27">
        <v>1962106</v>
      </c>
      <c r="AI2322" s="29">
        <f t="shared" si="300"/>
        <v>29417248139.830002</v>
      </c>
    </row>
    <row r="2323" spans="1:35" x14ac:dyDescent="0.25">
      <c r="A2323" s="11" t="s">
        <v>1216</v>
      </c>
      <c r="B2323" s="10" t="s">
        <v>1</v>
      </c>
      <c r="C2323" s="10" t="s">
        <v>1</v>
      </c>
      <c r="D2323" s="10"/>
      <c r="E2323" s="10" t="s">
        <v>1219</v>
      </c>
      <c r="F2323" s="10" t="s">
        <v>1225</v>
      </c>
      <c r="G2323" s="36">
        <v>4525428620.5900002</v>
      </c>
      <c r="H2323" s="10"/>
      <c r="I2323" s="10">
        <v>0</v>
      </c>
      <c r="J2323" s="10">
        <v>0</v>
      </c>
      <c r="K2323" s="10">
        <f t="shared" si="301"/>
        <v>4525428620.5900002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f t="shared" si="295"/>
        <v>4525428620.5900002</v>
      </c>
      <c r="W2323" s="29">
        <v>4525428620.5900002</v>
      </c>
      <c r="X2323" s="29">
        <f t="shared" si="296"/>
        <v>0</v>
      </c>
      <c r="Y2323" s="29">
        <f t="shared" si="297"/>
        <v>0</v>
      </c>
      <c r="Z2323" s="29">
        <f t="shared" si="298"/>
        <v>4525428620.5900002</v>
      </c>
      <c r="AA2323" s="28">
        <v>0</v>
      </c>
      <c r="AB2323" s="29">
        <f t="shared" si="299"/>
        <v>4525428620.5900002</v>
      </c>
      <c r="AC2323" s="28">
        <v>0</v>
      </c>
      <c r="AD2323" s="28">
        <v>0</v>
      </c>
      <c r="AE2323" s="28"/>
      <c r="AF2323" s="27">
        <v>0</v>
      </c>
      <c r="AG2323" s="27">
        <f t="shared" si="302"/>
        <v>0</v>
      </c>
      <c r="AH2323" s="27">
        <v>301862</v>
      </c>
      <c r="AI2323" s="29">
        <f t="shared" si="300"/>
        <v>4525730482.5900002</v>
      </c>
    </row>
    <row r="2324" spans="1:35" x14ac:dyDescent="0.25">
      <c r="A2324" s="11" t="s">
        <v>1226</v>
      </c>
      <c r="B2324" s="10" t="s">
        <v>2406</v>
      </c>
      <c r="C2324" s="10" t="s">
        <v>1288</v>
      </c>
      <c r="D2324" s="10"/>
      <c r="E2324" s="10" t="s">
        <v>9</v>
      </c>
      <c r="F2324" s="10" t="s">
        <v>1227</v>
      </c>
      <c r="G2324" s="10">
        <v>160326979471.01312</v>
      </c>
      <c r="H2324" s="10">
        <v>0</v>
      </c>
      <c r="I2324" s="10">
        <v>0</v>
      </c>
      <c r="J2324" s="10">
        <v>0</v>
      </c>
      <c r="K2324" s="10">
        <f t="shared" si="301"/>
        <v>160326979471.01312</v>
      </c>
      <c r="L2324" s="10">
        <v>0</v>
      </c>
      <c r="M2324" s="10">
        <v>180548732114.03998</v>
      </c>
      <c r="N2324" s="10">
        <v>4336937221.0638008</v>
      </c>
      <c r="O2324" s="10">
        <v>44343247348.029999</v>
      </c>
      <c r="P2324" s="10">
        <v>0</v>
      </c>
      <c r="Q2324" s="10">
        <v>0</v>
      </c>
      <c r="R2324" s="10">
        <v>0</v>
      </c>
      <c r="S2324" s="10">
        <v>3860086163.9699998</v>
      </c>
      <c r="T2324" s="10">
        <v>0</v>
      </c>
      <c r="U2324" s="10">
        <v>0</v>
      </c>
      <c r="V2324" s="10">
        <f>+K2324+M2324+N2324+L2324+O2324+P2324+Q2324+S2324</f>
        <v>393415982318.11682</v>
      </c>
      <c r="W2324" s="29">
        <v>160326979471.01312</v>
      </c>
      <c r="X2324" s="29">
        <f t="shared" si="296"/>
        <v>184408818278.00998</v>
      </c>
      <c r="Y2324" s="29">
        <f t="shared" si="297"/>
        <v>48680184569.093796</v>
      </c>
      <c r="Z2324" s="29">
        <f t="shared" si="298"/>
        <v>393415982318.11688</v>
      </c>
      <c r="AA2324" s="27">
        <v>200282811697.73999</v>
      </c>
      <c r="AB2324" s="29">
        <f>+Z2324-AA2324</f>
        <v>193133170620.37689</v>
      </c>
      <c r="AC2324" s="28">
        <v>0</v>
      </c>
      <c r="AD2324" s="28">
        <v>0</v>
      </c>
      <c r="AE2324" s="28"/>
      <c r="AF2324" s="27">
        <v>0</v>
      </c>
      <c r="AG2324" s="27">
        <f t="shared" si="302"/>
        <v>0</v>
      </c>
      <c r="AH2324" s="27">
        <v>10641060</v>
      </c>
      <c r="AI2324" s="29">
        <f t="shared" si="300"/>
        <v>193143811680.37689</v>
      </c>
    </row>
    <row r="2325" spans="1:35" x14ac:dyDescent="0.25">
      <c r="A2325" s="11" t="s">
        <v>1226</v>
      </c>
      <c r="B2325" s="10" t="s">
        <v>2407</v>
      </c>
      <c r="C2325" s="10" t="s">
        <v>1414</v>
      </c>
      <c r="D2325" s="10"/>
      <c r="E2325" s="10" t="s">
        <v>88</v>
      </c>
      <c r="F2325" s="10" t="s">
        <v>1228</v>
      </c>
      <c r="G2325" s="10">
        <v>110055614027.90579</v>
      </c>
      <c r="H2325" s="10">
        <v>0</v>
      </c>
      <c r="I2325" s="10">
        <v>0</v>
      </c>
      <c r="J2325" s="10">
        <v>0</v>
      </c>
      <c r="K2325" s="10">
        <f t="shared" si="301"/>
        <v>110055614027.90579</v>
      </c>
      <c r="L2325" s="10">
        <v>0</v>
      </c>
      <c r="M2325" s="10">
        <v>142897905910.17999</v>
      </c>
      <c r="N2325" s="10">
        <v>1353724745.3313351</v>
      </c>
      <c r="O2325" s="10">
        <v>26731902529.049999</v>
      </c>
      <c r="P2325" s="10">
        <v>0</v>
      </c>
      <c r="Q2325" s="10">
        <v>124391422.16</v>
      </c>
      <c r="R2325" s="10">
        <v>0</v>
      </c>
      <c r="S2325" s="10">
        <v>7628329169.6199999</v>
      </c>
      <c r="T2325" s="10">
        <v>0</v>
      </c>
      <c r="U2325" s="10">
        <v>0</v>
      </c>
      <c r="V2325" s="10">
        <f t="shared" ref="V2325:V2356" si="303">+K2325+M2325+N2325+L2325+O2325+P2325+Q2325+S2325</f>
        <v>288791867804.24707</v>
      </c>
      <c r="W2325" s="29">
        <v>110055614027.90579</v>
      </c>
      <c r="X2325" s="29">
        <f t="shared" si="296"/>
        <v>150650626501.95999</v>
      </c>
      <c r="Y2325" s="29">
        <f t="shared" si="297"/>
        <v>28085627274.381332</v>
      </c>
      <c r="Z2325" s="29">
        <f t="shared" si="298"/>
        <v>288791867804.24713</v>
      </c>
      <c r="AA2325" s="27">
        <v>158372238208.60001</v>
      </c>
      <c r="AB2325" s="29">
        <f t="shared" si="299"/>
        <v>130419629595.64713</v>
      </c>
      <c r="AC2325" s="28">
        <v>0</v>
      </c>
      <c r="AD2325" s="28">
        <v>0</v>
      </c>
      <c r="AE2325" s="28"/>
      <c r="AF2325" s="27">
        <v>556447726</v>
      </c>
      <c r="AG2325" s="27">
        <f t="shared" si="302"/>
        <v>556447726</v>
      </c>
      <c r="AH2325" s="27">
        <v>7350849</v>
      </c>
      <c r="AI2325" s="29">
        <f t="shared" si="300"/>
        <v>130983428170.64713</v>
      </c>
    </row>
    <row r="2326" spans="1:35" x14ac:dyDescent="0.25">
      <c r="A2326" s="11" t="s">
        <v>1226</v>
      </c>
      <c r="B2326" s="10" t="s">
        <v>2408</v>
      </c>
      <c r="C2326" s="10" t="s">
        <v>844</v>
      </c>
      <c r="D2326" s="10"/>
      <c r="E2326" s="10" t="s">
        <v>103</v>
      </c>
      <c r="F2326" s="10" t="s">
        <v>1229</v>
      </c>
      <c r="G2326" s="10">
        <v>94851394146.664703</v>
      </c>
      <c r="H2326" s="10">
        <v>0</v>
      </c>
      <c r="I2326" s="10">
        <v>0</v>
      </c>
      <c r="J2326" s="10">
        <v>0</v>
      </c>
      <c r="K2326" s="10">
        <f t="shared" si="301"/>
        <v>94851394146.664703</v>
      </c>
      <c r="L2326" s="10">
        <v>0</v>
      </c>
      <c r="M2326" s="10">
        <v>139867845389.70001</v>
      </c>
      <c r="N2326" s="10">
        <v>1309253406.536171</v>
      </c>
      <c r="O2326" s="10">
        <v>26035725415.77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f t="shared" si="303"/>
        <v>262064218358.67087</v>
      </c>
      <c r="W2326" s="29">
        <v>94851394146.664703</v>
      </c>
      <c r="X2326" s="29">
        <f t="shared" si="296"/>
        <v>139867845389.70001</v>
      </c>
      <c r="Y2326" s="29">
        <f t="shared" si="297"/>
        <v>27344978822.306171</v>
      </c>
      <c r="Z2326" s="29">
        <f t="shared" si="298"/>
        <v>262064218358.6709</v>
      </c>
      <c r="AA2326" s="27">
        <v>49516332852</v>
      </c>
      <c r="AB2326" s="29">
        <f t="shared" si="299"/>
        <v>212547885506.6709</v>
      </c>
      <c r="AC2326" s="28">
        <v>0</v>
      </c>
      <c r="AD2326" s="28">
        <v>0</v>
      </c>
      <c r="AE2326" s="28"/>
      <c r="AF2326" s="27">
        <v>1452783.48</v>
      </c>
      <c r="AG2326" s="27">
        <f t="shared" si="302"/>
        <v>1452783.48</v>
      </c>
      <c r="AH2326" s="27">
        <v>6468734</v>
      </c>
      <c r="AI2326" s="29">
        <f t="shared" si="300"/>
        <v>212555807024.15091</v>
      </c>
    </row>
    <row r="2327" spans="1:35" x14ac:dyDescent="0.25">
      <c r="A2327" s="11" t="s">
        <v>1226</v>
      </c>
      <c r="B2327" s="10" t="s">
        <v>2407</v>
      </c>
      <c r="C2327" s="10" t="s">
        <v>1230</v>
      </c>
      <c r="D2327" s="10"/>
      <c r="E2327" s="10" t="s">
        <v>105</v>
      </c>
      <c r="F2327" s="10" t="s">
        <v>1230</v>
      </c>
      <c r="G2327" s="10">
        <v>148878961491.8205</v>
      </c>
      <c r="H2327" s="10">
        <v>0</v>
      </c>
      <c r="I2327" s="10">
        <v>0</v>
      </c>
      <c r="J2327" s="10">
        <v>0</v>
      </c>
      <c r="K2327" s="10">
        <f t="shared" si="301"/>
        <v>148878961491.8205</v>
      </c>
      <c r="L2327" s="10">
        <v>0</v>
      </c>
      <c r="M2327" s="10">
        <v>120259611366.10001</v>
      </c>
      <c r="N2327" s="10">
        <v>1493045690.3952751</v>
      </c>
      <c r="O2327" s="10">
        <v>46242217174.690002</v>
      </c>
      <c r="P2327" s="10">
        <v>0</v>
      </c>
      <c r="Q2327" s="10">
        <v>0</v>
      </c>
      <c r="R2327" s="10">
        <v>0</v>
      </c>
      <c r="S2327" s="10">
        <v>9724294885.25</v>
      </c>
      <c r="T2327" s="10">
        <v>0</v>
      </c>
      <c r="U2327" s="10">
        <v>0</v>
      </c>
      <c r="V2327" s="10">
        <f t="shared" si="303"/>
        <v>326598130608.25574</v>
      </c>
      <c r="W2327" s="29">
        <v>148878961491.8205</v>
      </c>
      <c r="X2327" s="29">
        <f t="shared" si="296"/>
        <v>129983906251.35001</v>
      </c>
      <c r="Y2327" s="29">
        <f t="shared" si="297"/>
        <v>47735262865.085281</v>
      </c>
      <c r="Z2327" s="29">
        <f t="shared" si="298"/>
        <v>326598130608.2558</v>
      </c>
      <c r="AA2327" s="27">
        <v>238450906632.69998</v>
      </c>
      <c r="AB2327" s="29">
        <f t="shared" si="299"/>
        <v>88147223975.555817</v>
      </c>
      <c r="AC2327" s="28">
        <v>0</v>
      </c>
      <c r="AD2327" s="28">
        <v>0</v>
      </c>
      <c r="AE2327" s="28"/>
      <c r="AF2327" s="27">
        <v>0</v>
      </c>
      <c r="AG2327" s="27">
        <f t="shared" si="302"/>
        <v>0</v>
      </c>
      <c r="AH2327" s="27">
        <v>10326010</v>
      </c>
      <c r="AI2327" s="29">
        <f t="shared" si="300"/>
        <v>88157549985.555817</v>
      </c>
    </row>
    <row r="2328" spans="1:35" x14ac:dyDescent="0.25">
      <c r="A2328" s="11" t="s">
        <v>1226</v>
      </c>
      <c r="B2328" s="10" t="s">
        <v>2408</v>
      </c>
      <c r="C2328" s="10" t="s">
        <v>1484</v>
      </c>
      <c r="D2328" s="10"/>
      <c r="E2328" s="10" t="s">
        <v>134</v>
      </c>
      <c r="F2328" s="10" t="s">
        <v>1231</v>
      </c>
      <c r="G2328" s="10">
        <v>76925053584.732224</v>
      </c>
      <c r="H2328" s="10">
        <v>0</v>
      </c>
      <c r="I2328" s="10">
        <v>0</v>
      </c>
      <c r="J2328" s="10">
        <v>0</v>
      </c>
      <c r="K2328" s="10">
        <f t="shared" si="301"/>
        <v>76925053584.732224</v>
      </c>
      <c r="L2328" s="10">
        <v>0</v>
      </c>
      <c r="M2328" s="10">
        <v>63779379169.300003</v>
      </c>
      <c r="N2328" s="10">
        <v>874976034.95366192</v>
      </c>
      <c r="O2328" s="10">
        <v>29503657252.869999</v>
      </c>
      <c r="P2328" s="10">
        <v>0</v>
      </c>
      <c r="Q2328" s="10">
        <v>0</v>
      </c>
      <c r="R2328" s="10">
        <v>0</v>
      </c>
      <c r="S2328" s="10">
        <v>17618739736.68</v>
      </c>
      <c r="T2328" s="10">
        <v>0</v>
      </c>
      <c r="U2328" s="10">
        <v>0</v>
      </c>
      <c r="V2328" s="10">
        <f t="shared" si="303"/>
        <v>188701805778.53589</v>
      </c>
      <c r="W2328" s="29">
        <v>76925053584.732224</v>
      </c>
      <c r="X2328" s="29">
        <f t="shared" si="296"/>
        <v>81398118905.980011</v>
      </c>
      <c r="Y2328" s="29">
        <f t="shared" si="297"/>
        <v>30378633287.823662</v>
      </c>
      <c r="Z2328" s="29">
        <f t="shared" si="298"/>
        <v>188701805778.53589</v>
      </c>
      <c r="AA2328" s="27">
        <v>89972074257.130005</v>
      </c>
      <c r="AB2328" s="29">
        <f t="shared" si="299"/>
        <v>98729731521.405884</v>
      </c>
      <c r="AC2328" s="28">
        <v>0</v>
      </c>
      <c r="AD2328" s="28">
        <v>0</v>
      </c>
      <c r="AE2328" s="28"/>
      <c r="AF2328" s="27">
        <v>4033428</v>
      </c>
      <c r="AG2328" s="27">
        <f t="shared" si="302"/>
        <v>4033428</v>
      </c>
      <c r="AH2328" s="27">
        <v>5096774</v>
      </c>
      <c r="AI2328" s="29">
        <f t="shared" si="300"/>
        <v>98738861723.405884</v>
      </c>
    </row>
    <row r="2329" spans="1:35" x14ac:dyDescent="0.25">
      <c r="A2329" s="11" t="s">
        <v>1226</v>
      </c>
      <c r="B2329" s="10" t="s">
        <v>2406</v>
      </c>
      <c r="C2329" s="10" t="s">
        <v>1315</v>
      </c>
      <c r="D2329" s="10"/>
      <c r="E2329" s="10" t="s">
        <v>238</v>
      </c>
      <c r="F2329" s="10" t="s">
        <v>1232</v>
      </c>
      <c r="G2329" s="10">
        <v>68626731413.81147</v>
      </c>
      <c r="H2329" s="10">
        <v>0</v>
      </c>
      <c r="I2329" s="10">
        <v>0</v>
      </c>
      <c r="J2329" s="10">
        <v>0</v>
      </c>
      <c r="K2329" s="10">
        <f t="shared" si="301"/>
        <v>68626731413.81147</v>
      </c>
      <c r="L2329" s="10">
        <v>0</v>
      </c>
      <c r="M2329" s="10">
        <v>90540214681.670013</v>
      </c>
      <c r="N2329" s="10">
        <v>1041078851.8621664</v>
      </c>
      <c r="O2329" s="10">
        <v>13923163409.489998</v>
      </c>
      <c r="P2329" s="10">
        <v>0</v>
      </c>
      <c r="Q2329" s="10">
        <v>0</v>
      </c>
      <c r="R2329" s="10">
        <v>0</v>
      </c>
      <c r="S2329" s="10">
        <v>26010174312.630001</v>
      </c>
      <c r="T2329" s="10">
        <v>0</v>
      </c>
      <c r="U2329" s="10">
        <v>0</v>
      </c>
      <c r="V2329" s="10">
        <f t="shared" si="303"/>
        <v>200141362669.46362</v>
      </c>
      <c r="W2329" s="29">
        <v>68626731413.81147</v>
      </c>
      <c r="X2329" s="29">
        <f t="shared" si="296"/>
        <v>116550388994.30002</v>
      </c>
      <c r="Y2329" s="29">
        <f t="shared" si="297"/>
        <v>14964242261.352165</v>
      </c>
      <c r="Z2329" s="29">
        <f t="shared" si="298"/>
        <v>200141362669.46365</v>
      </c>
      <c r="AA2329" s="27">
        <v>101306728988.78999</v>
      </c>
      <c r="AB2329" s="29">
        <f t="shared" si="299"/>
        <v>98834633680.67366</v>
      </c>
      <c r="AC2329" s="28">
        <v>0</v>
      </c>
      <c r="AD2329" s="28">
        <v>0</v>
      </c>
      <c r="AE2329" s="28"/>
      <c r="AF2329" s="27">
        <v>0</v>
      </c>
      <c r="AG2329" s="27">
        <f t="shared" si="302"/>
        <v>0</v>
      </c>
      <c r="AH2329" s="27">
        <v>4499016</v>
      </c>
      <c r="AI2329" s="29">
        <f t="shared" si="300"/>
        <v>98839132696.67366</v>
      </c>
    </row>
    <row r="2330" spans="1:35" x14ac:dyDescent="0.25">
      <c r="A2330" s="11" t="s">
        <v>1226</v>
      </c>
      <c r="B2330" s="10" t="s">
        <v>2409</v>
      </c>
      <c r="C2330" s="10" t="s">
        <v>1631</v>
      </c>
      <c r="D2330" s="10"/>
      <c r="E2330" s="10" t="s">
        <v>261</v>
      </c>
      <c r="F2330" s="10" t="s">
        <v>1233</v>
      </c>
      <c r="G2330" s="10">
        <v>77605862184.808151</v>
      </c>
      <c r="H2330" s="10">
        <v>0</v>
      </c>
      <c r="I2330" s="10">
        <v>0</v>
      </c>
      <c r="J2330" s="10">
        <v>0</v>
      </c>
      <c r="K2330" s="10">
        <f t="shared" si="301"/>
        <v>77605862184.808151</v>
      </c>
      <c r="L2330" s="10">
        <v>0</v>
      </c>
      <c r="M2330" s="10">
        <v>155446286746.52002</v>
      </c>
      <c r="N2330" s="10">
        <v>1393167439.3334522</v>
      </c>
      <c r="O2330" s="10">
        <v>21681072099.889999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f t="shared" si="303"/>
        <v>256126388470.55164</v>
      </c>
      <c r="W2330" s="29">
        <v>77605862184.808151</v>
      </c>
      <c r="X2330" s="29">
        <f t="shared" si="296"/>
        <v>155446286746.52002</v>
      </c>
      <c r="Y2330" s="29">
        <f t="shared" si="297"/>
        <v>23074239539.22345</v>
      </c>
      <c r="Z2330" s="29">
        <f t="shared" si="298"/>
        <v>256126388470.55164</v>
      </c>
      <c r="AA2330" s="27">
        <v>185740725323.28</v>
      </c>
      <c r="AB2330" s="29">
        <f t="shared" si="299"/>
        <v>70385663147.271637</v>
      </c>
      <c r="AC2330" s="28">
        <v>0</v>
      </c>
      <c r="AD2330" s="28">
        <v>0</v>
      </c>
      <c r="AE2330" s="28"/>
      <c r="AF2330" s="27">
        <v>0</v>
      </c>
      <c r="AG2330" s="27">
        <f t="shared" si="302"/>
        <v>0</v>
      </c>
      <c r="AH2330" s="27">
        <v>5244331</v>
      </c>
      <c r="AI2330" s="29">
        <f t="shared" si="300"/>
        <v>70390907478.271637</v>
      </c>
    </row>
    <row r="2331" spans="1:35" x14ac:dyDescent="0.25">
      <c r="A2331" s="11" t="s">
        <v>1226</v>
      </c>
      <c r="B2331" s="10" t="s">
        <v>2410</v>
      </c>
      <c r="C2331" s="10" t="s">
        <v>1647</v>
      </c>
      <c r="D2331" s="10"/>
      <c r="E2331" s="10" t="s">
        <v>270</v>
      </c>
      <c r="F2331" s="10" t="s">
        <v>1234</v>
      </c>
      <c r="G2331" s="10">
        <v>113558739233.55994</v>
      </c>
      <c r="H2331" s="10">
        <v>0</v>
      </c>
      <c r="I2331" s="10">
        <v>0</v>
      </c>
      <c r="J2331" s="10">
        <v>0</v>
      </c>
      <c r="K2331" s="10">
        <f t="shared" si="301"/>
        <v>113558739233.55994</v>
      </c>
      <c r="L2331" s="10">
        <v>0</v>
      </c>
      <c r="M2331" s="10">
        <v>466672304305.23999</v>
      </c>
      <c r="N2331" s="10">
        <v>30718408346.099869</v>
      </c>
      <c r="O2331" s="10">
        <v>37836236131.529999</v>
      </c>
      <c r="P2331" s="10">
        <v>0</v>
      </c>
      <c r="Q2331" s="10">
        <v>0</v>
      </c>
      <c r="R2331" s="10">
        <v>0</v>
      </c>
      <c r="S2331" s="10">
        <v>39293771804.489998</v>
      </c>
      <c r="T2331" s="10">
        <v>0</v>
      </c>
      <c r="U2331" s="10">
        <v>0</v>
      </c>
      <c r="V2331" s="10">
        <f t="shared" si="303"/>
        <v>688079459820.9198</v>
      </c>
      <c r="W2331" s="29">
        <v>113558739233.55994</v>
      </c>
      <c r="X2331" s="29">
        <f t="shared" si="296"/>
        <v>505966076109.72998</v>
      </c>
      <c r="Y2331" s="29">
        <f t="shared" si="297"/>
        <v>68554644477.629868</v>
      </c>
      <c r="Z2331" s="29">
        <f t="shared" si="298"/>
        <v>688079459820.9198</v>
      </c>
      <c r="AA2331" s="27">
        <v>297967835709.28998</v>
      </c>
      <c r="AB2331" s="29">
        <f t="shared" si="299"/>
        <v>390111624111.62982</v>
      </c>
      <c r="AC2331" s="28">
        <v>0</v>
      </c>
      <c r="AD2331" s="28">
        <v>0</v>
      </c>
      <c r="AE2331" s="28"/>
      <c r="AF2331" s="27">
        <v>90</v>
      </c>
      <c r="AG2331" s="27">
        <f t="shared" si="302"/>
        <v>90</v>
      </c>
      <c r="AH2331" s="27">
        <v>7488372</v>
      </c>
      <c r="AI2331" s="29">
        <f t="shared" si="300"/>
        <v>390119112573.62982</v>
      </c>
    </row>
    <row r="2332" spans="1:35" x14ac:dyDescent="0.25">
      <c r="A2332" s="11" t="s">
        <v>1226</v>
      </c>
      <c r="B2332" s="10" t="s">
        <v>2407</v>
      </c>
      <c r="C2332" s="10" t="s">
        <v>1685</v>
      </c>
      <c r="D2332" s="10"/>
      <c r="E2332" s="10" t="s">
        <v>302</v>
      </c>
      <c r="F2332" s="10" t="s">
        <v>1235</v>
      </c>
      <c r="G2332" s="10">
        <v>123890552569.87605</v>
      </c>
      <c r="H2332" s="10">
        <v>0</v>
      </c>
      <c r="I2332" s="10">
        <v>0</v>
      </c>
      <c r="J2332" s="10">
        <v>0</v>
      </c>
      <c r="K2332" s="10">
        <f t="shared" si="301"/>
        <v>123890552569.87605</v>
      </c>
      <c r="L2332" s="10">
        <v>0</v>
      </c>
      <c r="M2332" s="10">
        <v>36861268221.269997</v>
      </c>
      <c r="N2332" s="10">
        <v>10441718046.82527</v>
      </c>
      <c r="O2332" s="10">
        <v>32920761576.510002</v>
      </c>
      <c r="P2332" s="10">
        <v>0</v>
      </c>
      <c r="Q2332" s="10">
        <v>0</v>
      </c>
      <c r="R2332" s="10">
        <v>0</v>
      </c>
      <c r="S2332" s="10">
        <v>17946131938.830002</v>
      </c>
      <c r="T2332" s="10">
        <v>0</v>
      </c>
      <c r="U2332" s="10">
        <v>0</v>
      </c>
      <c r="V2332" s="10">
        <f t="shared" si="303"/>
        <v>222060432353.31134</v>
      </c>
      <c r="W2332" s="29">
        <v>123890552569.87605</v>
      </c>
      <c r="X2332" s="29">
        <f t="shared" si="296"/>
        <v>54807400160.099998</v>
      </c>
      <c r="Y2332" s="29">
        <f t="shared" si="297"/>
        <v>43362479623.335274</v>
      </c>
      <c r="Z2332" s="29">
        <f t="shared" si="298"/>
        <v>222060432353.31131</v>
      </c>
      <c r="AA2332" s="27">
        <v>94799198123.600006</v>
      </c>
      <c r="AB2332" s="29">
        <f t="shared" si="299"/>
        <v>127261234229.7113</v>
      </c>
      <c r="AC2332" s="28">
        <v>0</v>
      </c>
      <c r="AD2332" s="28">
        <v>0</v>
      </c>
      <c r="AE2332" s="28"/>
      <c r="AF2332" s="27">
        <v>0</v>
      </c>
      <c r="AG2332" s="27">
        <f t="shared" si="302"/>
        <v>0</v>
      </c>
      <c r="AH2332" s="27">
        <v>8160051</v>
      </c>
      <c r="AI2332" s="29">
        <f t="shared" si="300"/>
        <v>127269394280.7113</v>
      </c>
    </row>
    <row r="2333" spans="1:35" x14ac:dyDescent="0.25">
      <c r="A2333" s="11" t="s">
        <v>1226</v>
      </c>
      <c r="B2333" s="10" t="s">
        <v>2407</v>
      </c>
      <c r="C2333" s="10" t="s">
        <v>1448</v>
      </c>
      <c r="D2333" s="10"/>
      <c r="E2333" s="10" t="s">
        <v>327</v>
      </c>
      <c r="F2333" s="10" t="s">
        <v>1236</v>
      </c>
      <c r="G2333" s="10">
        <v>171721689686.12653</v>
      </c>
      <c r="H2333" s="10">
        <v>0</v>
      </c>
      <c r="I2333" s="10">
        <v>0</v>
      </c>
      <c r="J2333" s="10">
        <v>0</v>
      </c>
      <c r="K2333" s="10">
        <f t="shared" si="301"/>
        <v>171721689686.12653</v>
      </c>
      <c r="L2333" s="10">
        <v>0</v>
      </c>
      <c r="M2333" s="10">
        <v>115197863490.95</v>
      </c>
      <c r="N2333" s="10">
        <v>1311102132.9716496</v>
      </c>
      <c r="O2333" s="10">
        <v>47791463339.729996</v>
      </c>
      <c r="P2333" s="10">
        <v>0</v>
      </c>
      <c r="Q2333" s="10">
        <v>0</v>
      </c>
      <c r="R2333" s="10">
        <v>0</v>
      </c>
      <c r="S2333" s="10">
        <v>24309733592.25</v>
      </c>
      <c r="T2333" s="10">
        <v>0</v>
      </c>
      <c r="U2333" s="10">
        <v>0</v>
      </c>
      <c r="V2333" s="10">
        <f t="shared" si="303"/>
        <v>360331852242.0282</v>
      </c>
      <c r="W2333" s="29">
        <v>171721689686.12653</v>
      </c>
      <c r="X2333" s="29">
        <f t="shared" si="296"/>
        <v>139507597083.20001</v>
      </c>
      <c r="Y2333" s="29">
        <f t="shared" si="297"/>
        <v>49102565472.701645</v>
      </c>
      <c r="Z2333" s="29">
        <f t="shared" si="298"/>
        <v>360331852242.0282</v>
      </c>
      <c r="AA2333" s="27">
        <v>246144736182.92001</v>
      </c>
      <c r="AB2333" s="29">
        <f t="shared" si="299"/>
        <v>114187116059.10818</v>
      </c>
      <c r="AC2333" s="28">
        <v>0</v>
      </c>
      <c r="AD2333" s="28">
        <v>0</v>
      </c>
      <c r="AE2333" s="28"/>
      <c r="AF2333" s="27">
        <v>0</v>
      </c>
      <c r="AG2333" s="27">
        <f t="shared" si="302"/>
        <v>0</v>
      </c>
      <c r="AH2333" s="27">
        <v>11311014</v>
      </c>
      <c r="AI2333" s="29">
        <f t="shared" si="300"/>
        <v>114198427073.10818</v>
      </c>
    </row>
    <row r="2334" spans="1:35" x14ac:dyDescent="0.25">
      <c r="A2334" s="11" t="s">
        <v>1226</v>
      </c>
      <c r="B2334" s="10" t="s">
        <v>2408</v>
      </c>
      <c r="C2334" s="10" t="s">
        <v>1739</v>
      </c>
      <c r="D2334" s="10"/>
      <c r="E2334" s="10" t="s">
        <v>357</v>
      </c>
      <c r="F2334" s="10" t="s">
        <v>1237</v>
      </c>
      <c r="G2334" s="10">
        <v>93007980370.568634</v>
      </c>
      <c r="H2334" s="10">
        <v>0</v>
      </c>
      <c r="I2334" s="10">
        <v>0</v>
      </c>
      <c r="J2334" s="10">
        <v>0</v>
      </c>
      <c r="K2334" s="10">
        <f t="shared" si="301"/>
        <v>93007980370.568634</v>
      </c>
      <c r="L2334" s="10">
        <v>0</v>
      </c>
      <c r="M2334" s="10">
        <v>181349510735.38</v>
      </c>
      <c r="N2334" s="10">
        <v>4170464736.8264484</v>
      </c>
      <c r="O2334" s="10">
        <v>26601961687.709999</v>
      </c>
      <c r="P2334" s="10">
        <v>0</v>
      </c>
      <c r="Q2334" s="10">
        <v>0</v>
      </c>
      <c r="R2334" s="10">
        <v>0</v>
      </c>
      <c r="S2334" s="10">
        <v>0.44</v>
      </c>
      <c r="T2334" s="10">
        <v>0</v>
      </c>
      <c r="U2334" s="10">
        <v>0</v>
      </c>
      <c r="V2334" s="10">
        <f t="shared" si="303"/>
        <v>305129917530.92511</v>
      </c>
      <c r="W2334" s="29">
        <v>93007980370.568634</v>
      </c>
      <c r="X2334" s="29">
        <f t="shared" si="296"/>
        <v>181349510735.82001</v>
      </c>
      <c r="Y2334" s="29">
        <f t="shared" si="297"/>
        <v>30772426424.536446</v>
      </c>
      <c r="Z2334" s="29">
        <f t="shared" si="298"/>
        <v>305129917530.92511</v>
      </c>
      <c r="AA2334" s="27">
        <v>150932464421.53</v>
      </c>
      <c r="AB2334" s="29">
        <f t="shared" si="299"/>
        <v>154197453109.39511</v>
      </c>
      <c r="AC2334" s="28">
        <v>0</v>
      </c>
      <c r="AD2334" s="28">
        <v>0</v>
      </c>
      <c r="AE2334" s="28"/>
      <c r="AF2334" s="27">
        <v>10764462</v>
      </c>
      <c r="AG2334" s="27">
        <f t="shared" si="302"/>
        <v>10764462</v>
      </c>
      <c r="AH2334" s="27">
        <v>6310007</v>
      </c>
      <c r="AI2334" s="29">
        <f t="shared" si="300"/>
        <v>154214527578.39511</v>
      </c>
    </row>
    <row r="2335" spans="1:35" x14ac:dyDescent="0.25">
      <c r="A2335" s="11" t="s">
        <v>1226</v>
      </c>
      <c r="B2335" s="10" t="s">
        <v>2410</v>
      </c>
      <c r="C2335" s="10" t="s">
        <v>1850</v>
      </c>
      <c r="D2335" s="10"/>
      <c r="E2335" s="10" t="s">
        <v>448</v>
      </c>
      <c r="F2335" s="10" t="s">
        <v>1238</v>
      </c>
      <c r="G2335" s="10">
        <v>146046370191.18814</v>
      </c>
      <c r="H2335" s="10">
        <v>0</v>
      </c>
      <c r="I2335" s="10">
        <v>0</v>
      </c>
      <c r="J2335" s="10">
        <v>0</v>
      </c>
      <c r="K2335" s="10">
        <f t="shared" si="301"/>
        <v>146046370191.18814</v>
      </c>
      <c r="L2335" s="10">
        <v>0</v>
      </c>
      <c r="M2335" s="10">
        <v>172702263977.66</v>
      </c>
      <c r="N2335" s="10">
        <v>1418188253.1001129</v>
      </c>
      <c r="O2335" s="10">
        <v>29897508448.940002</v>
      </c>
      <c r="P2335" s="10">
        <v>0</v>
      </c>
      <c r="Q2335" s="10">
        <v>0</v>
      </c>
      <c r="R2335" s="10">
        <v>0</v>
      </c>
      <c r="S2335" s="10">
        <v>6866337163.5500002</v>
      </c>
      <c r="T2335" s="10">
        <v>0</v>
      </c>
      <c r="U2335" s="10">
        <v>0</v>
      </c>
      <c r="V2335" s="10">
        <f t="shared" si="303"/>
        <v>356930668034.43823</v>
      </c>
      <c r="W2335" s="29">
        <v>146046370191.18814</v>
      </c>
      <c r="X2335" s="29">
        <f t="shared" si="296"/>
        <v>179568601141.20999</v>
      </c>
      <c r="Y2335" s="29">
        <f t="shared" si="297"/>
        <v>31315696702.040115</v>
      </c>
      <c r="Z2335" s="29">
        <f t="shared" si="298"/>
        <v>356930668034.43823</v>
      </c>
      <c r="AA2335" s="27">
        <v>137961161227.09</v>
      </c>
      <c r="AB2335" s="29">
        <f t="shared" si="299"/>
        <v>218969506807.34824</v>
      </c>
      <c r="AC2335" s="28">
        <v>0</v>
      </c>
      <c r="AD2335" s="28">
        <v>0</v>
      </c>
      <c r="AE2335" s="28"/>
      <c r="AF2335" s="27">
        <v>13453880473</v>
      </c>
      <c r="AG2335" s="27">
        <f t="shared" si="302"/>
        <v>13453880473</v>
      </c>
      <c r="AH2335" s="27">
        <v>9427491</v>
      </c>
      <c r="AI2335" s="29">
        <f t="shared" si="300"/>
        <v>232432814771.34824</v>
      </c>
    </row>
    <row r="2336" spans="1:35" x14ac:dyDescent="0.25">
      <c r="A2336" s="11" t="s">
        <v>1226</v>
      </c>
      <c r="B2336" s="10" t="s">
        <v>2409</v>
      </c>
      <c r="C2336" s="10" t="s">
        <v>1881</v>
      </c>
      <c r="D2336" s="10"/>
      <c r="E2336" s="10" t="s">
        <v>470</v>
      </c>
      <c r="F2336" s="10" t="s">
        <v>1239</v>
      </c>
      <c r="G2336" s="10">
        <v>82650749034.108917</v>
      </c>
      <c r="H2336" s="10">
        <v>0</v>
      </c>
      <c r="I2336" s="10">
        <v>0</v>
      </c>
      <c r="J2336" s="10">
        <v>0</v>
      </c>
      <c r="K2336" s="10">
        <f t="shared" si="301"/>
        <v>82650749034.108917</v>
      </c>
      <c r="L2336" s="10">
        <v>0</v>
      </c>
      <c r="M2336" s="10">
        <v>102491585860.72</v>
      </c>
      <c r="N2336" s="10">
        <v>1196762662.4938545</v>
      </c>
      <c r="O2336" s="10">
        <v>29832106011.400002</v>
      </c>
      <c r="P2336" s="10">
        <v>0</v>
      </c>
      <c r="Q2336" s="10">
        <v>0</v>
      </c>
      <c r="R2336" s="10">
        <v>0</v>
      </c>
      <c r="S2336" s="10">
        <v>39637751277.529999</v>
      </c>
      <c r="T2336" s="10">
        <v>0</v>
      </c>
      <c r="U2336" s="10">
        <v>0</v>
      </c>
      <c r="V2336" s="10">
        <f t="shared" si="303"/>
        <v>255808954846.25278</v>
      </c>
      <c r="W2336" s="29">
        <v>82650749034.108917</v>
      </c>
      <c r="X2336" s="29">
        <f t="shared" si="296"/>
        <v>142129337138.25</v>
      </c>
      <c r="Y2336" s="29">
        <f t="shared" si="297"/>
        <v>31028868673.893856</v>
      </c>
      <c r="Z2336" s="29">
        <f t="shared" si="298"/>
        <v>255808954846.25278</v>
      </c>
      <c r="AA2336" s="27">
        <v>73687534373.080002</v>
      </c>
      <c r="AB2336" s="29">
        <f t="shared" si="299"/>
        <v>182121420473.17279</v>
      </c>
      <c r="AC2336" s="28">
        <v>0</v>
      </c>
      <c r="AD2336" s="28">
        <v>0</v>
      </c>
      <c r="AE2336" s="28"/>
      <c r="AF2336" s="27">
        <v>97950929</v>
      </c>
      <c r="AG2336" s="27">
        <f t="shared" si="302"/>
        <v>97950929</v>
      </c>
      <c r="AH2336" s="27">
        <v>5411270</v>
      </c>
      <c r="AI2336" s="29">
        <f t="shared" si="300"/>
        <v>182224782672.17279</v>
      </c>
    </row>
    <row r="2337" spans="1:35" x14ac:dyDescent="0.25">
      <c r="A2337" s="11" t="s">
        <v>1226</v>
      </c>
      <c r="B2337" s="10" t="s">
        <v>2407</v>
      </c>
      <c r="C2337" s="10" t="s">
        <v>1916</v>
      </c>
      <c r="D2337" s="10"/>
      <c r="E2337" s="10" t="s">
        <v>500</v>
      </c>
      <c r="F2337" s="10" t="s">
        <v>1240</v>
      </c>
      <c r="G2337" s="10">
        <v>156663771967.41174</v>
      </c>
      <c r="H2337" s="10">
        <v>0</v>
      </c>
      <c r="I2337" s="10">
        <v>0</v>
      </c>
      <c r="J2337" s="10">
        <v>0</v>
      </c>
      <c r="K2337" s="10">
        <f t="shared" si="301"/>
        <v>156663771967.41174</v>
      </c>
      <c r="L2337" s="10">
        <v>0</v>
      </c>
      <c r="M2337" s="10">
        <v>135331474985.90002</v>
      </c>
      <c r="N2337" s="10">
        <v>1069981640.6229985</v>
      </c>
      <c r="O2337" s="10">
        <v>38043316066.229996</v>
      </c>
      <c r="P2337" s="10">
        <v>0</v>
      </c>
      <c r="Q2337" s="10">
        <v>0</v>
      </c>
      <c r="R2337" s="10">
        <v>0</v>
      </c>
      <c r="S2337" s="10">
        <v>10546092575.780001</v>
      </c>
      <c r="T2337" s="10">
        <v>0</v>
      </c>
      <c r="U2337" s="10">
        <v>0</v>
      </c>
      <c r="V2337" s="10">
        <f t="shared" si="303"/>
        <v>341654637235.94476</v>
      </c>
      <c r="W2337" s="29">
        <v>156663771967.41174</v>
      </c>
      <c r="X2337" s="29">
        <f t="shared" si="296"/>
        <v>145877567561.68002</v>
      </c>
      <c r="Y2337" s="29">
        <f t="shared" si="297"/>
        <v>39113297706.852997</v>
      </c>
      <c r="Z2337" s="29">
        <f t="shared" si="298"/>
        <v>341654637235.94482</v>
      </c>
      <c r="AA2337" s="27">
        <v>219283218287.39999</v>
      </c>
      <c r="AB2337" s="29">
        <f t="shared" si="299"/>
        <v>122371418948.54483</v>
      </c>
      <c r="AC2337" s="28">
        <v>0</v>
      </c>
      <c r="AD2337" s="28">
        <v>0</v>
      </c>
      <c r="AE2337" s="28"/>
      <c r="AF2337" s="27">
        <v>0</v>
      </c>
      <c r="AG2337" s="27">
        <f t="shared" si="302"/>
        <v>0</v>
      </c>
      <c r="AH2337" s="27">
        <v>10893662</v>
      </c>
      <c r="AI2337" s="29">
        <f t="shared" si="300"/>
        <v>122382312610.54483</v>
      </c>
    </row>
    <row r="2338" spans="1:35" x14ac:dyDescent="0.25">
      <c r="A2338" s="11" t="s">
        <v>1226</v>
      </c>
      <c r="B2338" s="10" t="s">
        <v>2407</v>
      </c>
      <c r="C2338" s="10" t="s">
        <v>1929</v>
      </c>
      <c r="D2338" s="10"/>
      <c r="E2338" s="10" t="s">
        <v>512</v>
      </c>
      <c r="F2338" s="10" t="s">
        <v>1241</v>
      </c>
      <c r="G2338" s="10">
        <v>133388448347.67416</v>
      </c>
      <c r="H2338" s="10">
        <v>0</v>
      </c>
      <c r="I2338" s="10">
        <v>0</v>
      </c>
      <c r="J2338" s="10">
        <v>0</v>
      </c>
      <c r="K2338" s="10">
        <f t="shared" si="301"/>
        <v>133388448347.67416</v>
      </c>
      <c r="L2338" s="10">
        <v>0</v>
      </c>
      <c r="M2338" s="10">
        <v>184119554782.62</v>
      </c>
      <c r="N2338" s="10">
        <v>3178410685.2640991</v>
      </c>
      <c r="O2338" s="10">
        <v>36537081308.520004</v>
      </c>
      <c r="P2338" s="10">
        <v>0</v>
      </c>
      <c r="Q2338" s="10">
        <v>7413960203.8999996</v>
      </c>
      <c r="R2338" s="10">
        <v>0</v>
      </c>
      <c r="S2338" s="10">
        <v>40908346788.550003</v>
      </c>
      <c r="T2338" s="10">
        <v>0</v>
      </c>
      <c r="U2338" s="10">
        <v>0</v>
      </c>
      <c r="V2338" s="10">
        <f t="shared" si="303"/>
        <v>405545802116.52832</v>
      </c>
      <c r="W2338" s="29">
        <v>133388448347.67416</v>
      </c>
      <c r="X2338" s="29">
        <f t="shared" si="296"/>
        <v>232441861775.07001</v>
      </c>
      <c r="Y2338" s="29">
        <f t="shared" si="297"/>
        <v>39715491993.784103</v>
      </c>
      <c r="Z2338" s="29">
        <f t="shared" si="298"/>
        <v>405545802116.52826</v>
      </c>
      <c r="AA2338" s="27">
        <v>186936506652.62</v>
      </c>
      <c r="AB2338" s="29">
        <f t="shared" si="299"/>
        <v>218609295463.90826</v>
      </c>
      <c r="AC2338" s="28">
        <v>0</v>
      </c>
      <c r="AD2338" s="28">
        <v>0</v>
      </c>
      <c r="AE2338" s="28"/>
      <c r="AF2338" s="27">
        <v>0</v>
      </c>
      <c r="AG2338" s="27">
        <f t="shared" si="302"/>
        <v>0</v>
      </c>
      <c r="AH2338" s="27">
        <v>8822725</v>
      </c>
      <c r="AI2338" s="29">
        <f t="shared" si="300"/>
        <v>218618118188.90826</v>
      </c>
    </row>
    <row r="2339" spans="1:35" x14ac:dyDescent="0.25">
      <c r="A2339" s="11" t="s">
        <v>1226</v>
      </c>
      <c r="B2339" s="10" t="s">
        <v>2411</v>
      </c>
      <c r="C2339" s="10" t="s">
        <v>1958</v>
      </c>
      <c r="D2339" s="10"/>
      <c r="E2339" s="10" t="s">
        <v>525</v>
      </c>
      <c r="F2339" s="10" t="s">
        <v>1242</v>
      </c>
      <c r="G2339" s="10">
        <v>87049305267.461304</v>
      </c>
      <c r="H2339" s="10">
        <v>0</v>
      </c>
      <c r="I2339" s="10">
        <v>0</v>
      </c>
      <c r="J2339" s="10">
        <v>0</v>
      </c>
      <c r="K2339" s="10">
        <f t="shared" si="301"/>
        <v>87049305267.461304</v>
      </c>
      <c r="L2339" s="10">
        <v>0</v>
      </c>
      <c r="M2339" s="10">
        <v>30852569759.600002</v>
      </c>
      <c r="N2339" s="10">
        <v>277813185.60632372</v>
      </c>
      <c r="O2339" s="10">
        <v>16778695516.870001</v>
      </c>
      <c r="P2339" s="10">
        <v>0</v>
      </c>
      <c r="Q2339" s="10">
        <v>0</v>
      </c>
      <c r="R2339" s="10">
        <v>0</v>
      </c>
      <c r="S2339" s="10">
        <v>887971105.26999998</v>
      </c>
      <c r="T2339" s="10">
        <v>0</v>
      </c>
      <c r="U2339" s="10">
        <v>0</v>
      </c>
      <c r="V2339" s="10">
        <f t="shared" si="303"/>
        <v>135846354834.80763</v>
      </c>
      <c r="W2339" s="29">
        <v>87049305267.461304</v>
      </c>
      <c r="X2339" s="29">
        <f t="shared" si="296"/>
        <v>31740540864.870003</v>
      </c>
      <c r="Y2339" s="29">
        <f t="shared" si="297"/>
        <v>17056508702.476324</v>
      </c>
      <c r="Z2339" s="29">
        <f t="shared" si="298"/>
        <v>135846354834.80762</v>
      </c>
      <c r="AA2339" s="27">
        <v>38368989166.5</v>
      </c>
      <c r="AB2339" s="29">
        <f t="shared" si="299"/>
        <v>97477365668.307617</v>
      </c>
      <c r="AC2339" s="28">
        <v>0</v>
      </c>
      <c r="AD2339" s="28">
        <v>0</v>
      </c>
      <c r="AE2339" s="28"/>
      <c r="AF2339" s="27">
        <v>0</v>
      </c>
      <c r="AG2339" s="27">
        <f t="shared" si="302"/>
        <v>0</v>
      </c>
      <c r="AH2339" s="27">
        <v>5824437</v>
      </c>
      <c r="AI2339" s="29">
        <f t="shared" si="300"/>
        <v>97483190105.307617</v>
      </c>
    </row>
    <row r="2340" spans="1:35" x14ac:dyDescent="0.25">
      <c r="A2340" s="11" t="s">
        <v>1226</v>
      </c>
      <c r="B2340" s="10" t="s">
        <v>2410</v>
      </c>
      <c r="C2340" s="10" t="s">
        <v>1361</v>
      </c>
      <c r="D2340" s="10"/>
      <c r="E2340" s="10" t="s">
        <v>551</v>
      </c>
      <c r="F2340" s="10" t="s">
        <v>1243</v>
      </c>
      <c r="G2340" s="10">
        <v>121341006632.32941</v>
      </c>
      <c r="H2340" s="10">
        <v>0</v>
      </c>
      <c r="I2340" s="10">
        <v>0</v>
      </c>
      <c r="J2340" s="10">
        <v>0</v>
      </c>
      <c r="K2340" s="10">
        <f t="shared" si="301"/>
        <v>121341006632.32941</v>
      </c>
      <c r="L2340" s="10">
        <v>0</v>
      </c>
      <c r="M2340" s="10">
        <v>489193188953.14996</v>
      </c>
      <c r="N2340" s="10">
        <v>4570453230.5762558</v>
      </c>
      <c r="O2340" s="10">
        <v>41234248549.399994</v>
      </c>
      <c r="P2340" s="10">
        <v>0</v>
      </c>
      <c r="Q2340" s="10">
        <v>0</v>
      </c>
      <c r="R2340" s="10">
        <v>0</v>
      </c>
      <c r="S2340" s="10">
        <v>7776679377.8100004</v>
      </c>
      <c r="T2340" s="10">
        <v>0</v>
      </c>
      <c r="U2340" s="10">
        <v>0</v>
      </c>
      <c r="V2340" s="10">
        <f t="shared" si="303"/>
        <v>664115576743.26575</v>
      </c>
      <c r="W2340" s="29">
        <v>121341006632.32941</v>
      </c>
      <c r="X2340" s="29">
        <f t="shared" si="296"/>
        <v>496969868330.95996</v>
      </c>
      <c r="Y2340" s="29">
        <f t="shared" si="297"/>
        <v>45804701779.97625</v>
      </c>
      <c r="Z2340" s="29">
        <f t="shared" si="298"/>
        <v>664115576743.2655</v>
      </c>
      <c r="AA2340" s="27">
        <v>328632535544.71997</v>
      </c>
      <c r="AB2340" s="29">
        <f t="shared" si="299"/>
        <v>335483041198.54553</v>
      </c>
      <c r="AC2340" s="28">
        <v>0</v>
      </c>
      <c r="AD2340" s="28">
        <v>0</v>
      </c>
      <c r="AE2340" s="28"/>
      <c r="AF2340" s="27">
        <v>0</v>
      </c>
      <c r="AG2340" s="27">
        <f t="shared" si="302"/>
        <v>0</v>
      </c>
      <c r="AH2340" s="27">
        <v>7976370</v>
      </c>
      <c r="AI2340" s="29">
        <f t="shared" si="300"/>
        <v>335491017568.54553</v>
      </c>
    </row>
    <row r="2341" spans="1:35" x14ac:dyDescent="0.25">
      <c r="A2341" s="11" t="s">
        <v>1226</v>
      </c>
      <c r="B2341" s="10" t="s">
        <v>2408</v>
      </c>
      <c r="C2341" s="10" t="s">
        <v>2038</v>
      </c>
      <c r="D2341" s="10"/>
      <c r="E2341" s="10" t="s">
        <v>585</v>
      </c>
      <c r="F2341" s="10" t="s">
        <v>1244</v>
      </c>
      <c r="G2341" s="10">
        <v>121860156483.32822</v>
      </c>
      <c r="H2341" s="10">
        <v>0</v>
      </c>
      <c r="I2341" s="10">
        <v>0</v>
      </c>
      <c r="J2341" s="10">
        <v>0</v>
      </c>
      <c r="K2341" s="10">
        <f t="shared" si="301"/>
        <v>121860156483.32822</v>
      </c>
      <c r="L2341" s="10">
        <v>0</v>
      </c>
      <c r="M2341" s="10">
        <v>155521865428.08002</v>
      </c>
      <c r="N2341" s="10">
        <v>2451196304.6301155</v>
      </c>
      <c r="O2341" s="10">
        <v>31604663381.239998</v>
      </c>
      <c r="P2341" s="10">
        <v>0</v>
      </c>
      <c r="Q2341" s="10">
        <v>0</v>
      </c>
      <c r="R2341" s="10">
        <v>0</v>
      </c>
      <c r="S2341" s="10">
        <v>13106443754.41</v>
      </c>
      <c r="T2341" s="10">
        <v>0</v>
      </c>
      <c r="U2341" s="10">
        <v>0</v>
      </c>
      <c r="V2341" s="10">
        <f t="shared" si="303"/>
        <v>324544325351.68829</v>
      </c>
      <c r="W2341" s="29">
        <v>121860156483.32822</v>
      </c>
      <c r="X2341" s="29">
        <f t="shared" si="296"/>
        <v>168628309182.49002</v>
      </c>
      <c r="Y2341" s="29">
        <f t="shared" si="297"/>
        <v>34055859685.870113</v>
      </c>
      <c r="Z2341" s="29">
        <f t="shared" si="298"/>
        <v>324544325351.68835</v>
      </c>
      <c r="AA2341" s="27">
        <v>124971769908.37</v>
      </c>
      <c r="AB2341" s="29">
        <f t="shared" si="299"/>
        <v>199572555443.31836</v>
      </c>
      <c r="AC2341" s="28">
        <v>0</v>
      </c>
      <c r="AD2341" s="28">
        <v>0</v>
      </c>
      <c r="AE2341" s="28"/>
      <c r="AF2341" s="27">
        <v>6318095</v>
      </c>
      <c r="AG2341" s="27">
        <f t="shared" si="302"/>
        <v>6318095</v>
      </c>
      <c r="AH2341" s="27">
        <v>8066181</v>
      </c>
      <c r="AI2341" s="29">
        <f t="shared" si="300"/>
        <v>199586939719.31836</v>
      </c>
    </row>
    <row r="2342" spans="1:35" x14ac:dyDescent="0.25">
      <c r="A2342" s="11" t="s">
        <v>1226</v>
      </c>
      <c r="B2342" s="10" t="s">
        <v>2406</v>
      </c>
      <c r="C2342" s="10" t="s">
        <v>2077</v>
      </c>
      <c r="D2342" s="10"/>
      <c r="E2342" s="10" t="s">
        <v>611</v>
      </c>
      <c r="F2342" s="10" t="s">
        <v>1245</v>
      </c>
      <c r="G2342" s="10">
        <v>48428295549.706299</v>
      </c>
      <c r="H2342" s="10">
        <v>0</v>
      </c>
      <c r="I2342" s="10">
        <v>0</v>
      </c>
      <c r="J2342" s="10">
        <v>0</v>
      </c>
      <c r="K2342" s="10">
        <f t="shared" si="301"/>
        <v>48428295549.706299</v>
      </c>
      <c r="L2342" s="10">
        <v>0</v>
      </c>
      <c r="M2342" s="10">
        <v>132211067978.28</v>
      </c>
      <c r="N2342" s="10">
        <v>567456065.78301525</v>
      </c>
      <c r="O2342" s="10">
        <v>10961497995.950001</v>
      </c>
      <c r="P2342" s="10">
        <v>0</v>
      </c>
      <c r="Q2342" s="10">
        <v>0</v>
      </c>
      <c r="R2342" s="10">
        <v>0</v>
      </c>
      <c r="S2342" s="10">
        <v>4569680034.8100004</v>
      </c>
      <c r="T2342" s="10">
        <v>0</v>
      </c>
      <c r="U2342" s="10">
        <v>0</v>
      </c>
      <c r="V2342" s="10">
        <f t="shared" si="303"/>
        <v>196737997624.52933</v>
      </c>
      <c r="W2342" s="29">
        <v>48428295549.706299</v>
      </c>
      <c r="X2342" s="29">
        <f t="shared" si="296"/>
        <v>136780748013.09</v>
      </c>
      <c r="Y2342" s="29">
        <f t="shared" si="297"/>
        <v>11528954061.733017</v>
      </c>
      <c r="Z2342" s="29">
        <f t="shared" si="298"/>
        <v>196737997624.5293</v>
      </c>
      <c r="AA2342" s="27">
        <v>77089069193.699997</v>
      </c>
      <c r="AB2342" s="29">
        <f t="shared" si="299"/>
        <v>119648928430.8293</v>
      </c>
      <c r="AC2342" s="28">
        <v>0</v>
      </c>
      <c r="AD2342" s="28">
        <v>0</v>
      </c>
      <c r="AE2342" s="28"/>
      <c r="AF2342" s="27">
        <v>0</v>
      </c>
      <c r="AG2342" s="27">
        <f t="shared" si="302"/>
        <v>0</v>
      </c>
      <c r="AH2342" s="27">
        <v>3196803</v>
      </c>
      <c r="AI2342" s="29">
        <f t="shared" si="300"/>
        <v>119652125233.8293</v>
      </c>
    </row>
    <row r="2343" spans="1:35" x14ac:dyDescent="0.25">
      <c r="A2343" s="11" t="s">
        <v>1226</v>
      </c>
      <c r="B2343" s="10" t="s">
        <v>2406</v>
      </c>
      <c r="C2343" s="10" t="s">
        <v>1623</v>
      </c>
      <c r="D2343" s="10"/>
      <c r="E2343" s="10" t="s">
        <v>620</v>
      </c>
      <c r="F2343" s="10" t="s">
        <v>1246</v>
      </c>
      <c r="G2343" s="10">
        <v>61746026976.388229</v>
      </c>
      <c r="H2343" s="10">
        <v>0</v>
      </c>
      <c r="I2343" s="10">
        <v>0</v>
      </c>
      <c r="J2343" s="10">
        <v>0</v>
      </c>
      <c r="K2343" s="10">
        <f t="shared" si="301"/>
        <v>61746026976.388229</v>
      </c>
      <c r="L2343" s="10">
        <v>0</v>
      </c>
      <c r="M2343" s="10">
        <v>113343111464.63002</v>
      </c>
      <c r="N2343" s="10">
        <v>1104960709.6137381</v>
      </c>
      <c r="O2343" s="10">
        <v>13598135778.200001</v>
      </c>
      <c r="P2343" s="10">
        <v>0</v>
      </c>
      <c r="Q2343" s="10">
        <v>1188916.06</v>
      </c>
      <c r="R2343" s="10">
        <v>0</v>
      </c>
      <c r="S2343" s="10">
        <v>12672820662.610001</v>
      </c>
      <c r="T2343" s="10">
        <v>0</v>
      </c>
      <c r="U2343" s="10">
        <v>0</v>
      </c>
      <c r="V2343" s="10">
        <f t="shared" si="303"/>
        <v>202466244507.50201</v>
      </c>
      <c r="W2343" s="29">
        <v>61746026976.388229</v>
      </c>
      <c r="X2343" s="29">
        <f t="shared" si="296"/>
        <v>126017121043.30002</v>
      </c>
      <c r="Y2343" s="29">
        <f t="shared" si="297"/>
        <v>14703096487.81374</v>
      </c>
      <c r="Z2343" s="29">
        <f t="shared" si="298"/>
        <v>202466244507.50198</v>
      </c>
      <c r="AA2343" s="27">
        <v>126611080971.50999</v>
      </c>
      <c r="AB2343" s="29">
        <f t="shared" si="299"/>
        <v>75855163535.991989</v>
      </c>
      <c r="AC2343" s="28">
        <v>0</v>
      </c>
      <c r="AD2343" s="28">
        <v>0</v>
      </c>
      <c r="AE2343" s="28"/>
      <c r="AF2343" s="27">
        <v>371072325.12</v>
      </c>
      <c r="AG2343" s="27">
        <f t="shared" si="302"/>
        <v>371072325.12</v>
      </c>
      <c r="AH2343" s="27">
        <v>4214464</v>
      </c>
      <c r="AI2343" s="29">
        <f t="shared" si="300"/>
        <v>76230450325.111984</v>
      </c>
    </row>
    <row r="2344" spans="1:35" x14ac:dyDescent="0.25">
      <c r="A2344" s="11" t="s">
        <v>1226</v>
      </c>
      <c r="B2344" s="10" t="s">
        <v>2408</v>
      </c>
      <c r="C2344" s="10" t="s">
        <v>2100</v>
      </c>
      <c r="D2344" s="10"/>
      <c r="E2344" s="10" t="s">
        <v>633</v>
      </c>
      <c r="F2344" s="10" t="s">
        <v>1247</v>
      </c>
      <c r="G2344" s="10">
        <v>96350843803.72403</v>
      </c>
      <c r="H2344" s="10">
        <v>0</v>
      </c>
      <c r="I2344" s="10">
        <v>0</v>
      </c>
      <c r="J2344" s="10">
        <v>0</v>
      </c>
      <c r="K2344" s="10">
        <f t="shared" si="301"/>
        <v>96350843803.72403</v>
      </c>
      <c r="L2344" s="10">
        <v>0</v>
      </c>
      <c r="M2344" s="10">
        <v>33158633600.709999</v>
      </c>
      <c r="N2344" s="10">
        <v>337086173.49134463</v>
      </c>
      <c r="O2344" s="10">
        <v>22616335555.559998</v>
      </c>
      <c r="P2344" s="10">
        <v>0</v>
      </c>
      <c r="Q2344" s="10">
        <v>0</v>
      </c>
      <c r="R2344" s="10">
        <v>0</v>
      </c>
      <c r="S2344" s="10">
        <v>8422796511.4799995</v>
      </c>
      <c r="T2344" s="10">
        <v>0</v>
      </c>
      <c r="U2344" s="10">
        <v>0</v>
      </c>
      <c r="V2344" s="10">
        <f t="shared" si="303"/>
        <v>160885695644.96536</v>
      </c>
      <c r="W2344" s="29">
        <v>96350843803.72403</v>
      </c>
      <c r="X2344" s="29">
        <f t="shared" si="296"/>
        <v>41581430112.190002</v>
      </c>
      <c r="Y2344" s="29">
        <f t="shared" si="297"/>
        <v>22953421729.051342</v>
      </c>
      <c r="Z2344" s="29">
        <f t="shared" si="298"/>
        <v>160885695644.96536</v>
      </c>
      <c r="AA2344" s="27">
        <v>39668575122.690002</v>
      </c>
      <c r="AB2344" s="29">
        <f t="shared" si="299"/>
        <v>121217120522.27536</v>
      </c>
      <c r="AC2344" s="28">
        <v>0</v>
      </c>
      <c r="AD2344" s="28">
        <v>0</v>
      </c>
      <c r="AE2344" s="28"/>
      <c r="AF2344" s="27">
        <v>1662009080.7</v>
      </c>
      <c r="AG2344" s="27">
        <f t="shared" si="302"/>
        <v>1662009080.7</v>
      </c>
      <c r="AH2344" s="27">
        <v>6388389</v>
      </c>
      <c r="AI2344" s="29">
        <f t="shared" si="300"/>
        <v>122885517991.97536</v>
      </c>
    </row>
    <row r="2345" spans="1:35" x14ac:dyDescent="0.25">
      <c r="A2345" s="11" t="s">
        <v>1226</v>
      </c>
      <c r="B2345" s="10" t="s">
        <v>2407</v>
      </c>
      <c r="C2345" s="10" t="s">
        <v>1679</v>
      </c>
      <c r="D2345" s="10"/>
      <c r="E2345" s="10" t="s">
        <v>695</v>
      </c>
      <c r="F2345" s="10" t="s">
        <v>1248</v>
      </c>
      <c r="G2345" s="10">
        <v>120849397461.52676</v>
      </c>
      <c r="H2345" s="10">
        <v>0</v>
      </c>
      <c r="I2345" s="10">
        <v>0</v>
      </c>
      <c r="J2345" s="10">
        <v>0</v>
      </c>
      <c r="K2345" s="10">
        <f t="shared" si="301"/>
        <v>120849397461.52676</v>
      </c>
      <c r="L2345" s="10">
        <v>0</v>
      </c>
      <c r="M2345" s="10">
        <v>278573948084.22998</v>
      </c>
      <c r="N2345" s="10">
        <v>1022602569.8821664</v>
      </c>
      <c r="O2345" s="10">
        <v>32512582011.650002</v>
      </c>
      <c r="P2345" s="10">
        <v>0</v>
      </c>
      <c r="Q2345" s="10">
        <v>0</v>
      </c>
      <c r="R2345" s="10">
        <v>0</v>
      </c>
      <c r="S2345" s="10">
        <v>5945992233.0299997</v>
      </c>
      <c r="T2345" s="10">
        <v>0</v>
      </c>
      <c r="U2345" s="10">
        <v>0</v>
      </c>
      <c r="V2345" s="10">
        <f t="shared" si="303"/>
        <v>438904522360.31891</v>
      </c>
      <c r="W2345" s="29">
        <v>120849397461.52676</v>
      </c>
      <c r="X2345" s="29">
        <f t="shared" si="296"/>
        <v>284519940317.26001</v>
      </c>
      <c r="Y2345" s="29">
        <f t="shared" si="297"/>
        <v>33535184581.532169</v>
      </c>
      <c r="Z2345" s="29">
        <f t="shared" si="298"/>
        <v>438904522360.31891</v>
      </c>
      <c r="AA2345" s="27">
        <v>294083525672.20001</v>
      </c>
      <c r="AB2345" s="29">
        <f t="shared" si="299"/>
        <v>144820996688.1189</v>
      </c>
      <c r="AC2345" s="28">
        <v>0</v>
      </c>
      <c r="AD2345" s="28">
        <v>0</v>
      </c>
      <c r="AE2345" s="28"/>
      <c r="AF2345" s="27">
        <v>40141609</v>
      </c>
      <c r="AG2345" s="27">
        <f t="shared" si="302"/>
        <v>40141609</v>
      </c>
      <c r="AH2345" s="27">
        <v>8015037</v>
      </c>
      <c r="AI2345" s="29">
        <f t="shared" si="300"/>
        <v>144869153334.1189</v>
      </c>
    </row>
    <row r="2346" spans="1:35" x14ac:dyDescent="0.25">
      <c r="A2346" s="11" t="s">
        <v>1226</v>
      </c>
      <c r="B2346" s="10" t="s">
        <v>2409</v>
      </c>
      <c r="C2346" s="10" t="s">
        <v>2200</v>
      </c>
      <c r="D2346" s="10"/>
      <c r="E2346" s="10" t="s">
        <v>723</v>
      </c>
      <c r="F2346" s="10" t="s">
        <v>1249</v>
      </c>
      <c r="G2346" s="10">
        <v>91781875838.33725</v>
      </c>
      <c r="H2346" s="10">
        <v>0</v>
      </c>
      <c r="I2346" s="10">
        <v>0</v>
      </c>
      <c r="J2346" s="10">
        <v>0</v>
      </c>
      <c r="K2346" s="10">
        <f t="shared" si="301"/>
        <v>91781875838.33725</v>
      </c>
      <c r="L2346" s="10">
        <v>0</v>
      </c>
      <c r="M2346" s="10">
        <v>43671179532.589996</v>
      </c>
      <c r="N2346" s="10">
        <v>3702949355.0232344</v>
      </c>
      <c r="O2346" s="10">
        <v>21168586929.119999</v>
      </c>
      <c r="P2346" s="10">
        <v>0</v>
      </c>
      <c r="Q2346" s="10">
        <v>0</v>
      </c>
      <c r="R2346" s="10">
        <v>0</v>
      </c>
      <c r="S2346" s="10">
        <v>2653232266.3099999</v>
      </c>
      <c r="T2346" s="10">
        <v>0</v>
      </c>
      <c r="U2346" s="10">
        <v>0</v>
      </c>
      <c r="V2346" s="10">
        <f t="shared" si="303"/>
        <v>162977823921.38046</v>
      </c>
      <c r="W2346" s="29">
        <v>91781875838.33725</v>
      </c>
      <c r="X2346" s="29">
        <f t="shared" si="296"/>
        <v>46324411798.899994</v>
      </c>
      <c r="Y2346" s="29">
        <f t="shared" si="297"/>
        <v>24871536284.143234</v>
      </c>
      <c r="Z2346" s="29">
        <f t="shared" si="298"/>
        <v>162977823921.38049</v>
      </c>
      <c r="AA2346" s="27">
        <v>52821828373.25</v>
      </c>
      <c r="AB2346" s="29">
        <f t="shared" si="299"/>
        <v>110155995548.13049</v>
      </c>
      <c r="AC2346" s="28">
        <v>0</v>
      </c>
      <c r="AD2346" s="28">
        <v>0</v>
      </c>
      <c r="AE2346" s="28"/>
      <c r="AF2346" s="27">
        <v>0</v>
      </c>
      <c r="AG2346" s="27">
        <f t="shared" si="302"/>
        <v>0</v>
      </c>
      <c r="AH2346" s="27">
        <v>6003760</v>
      </c>
      <c r="AI2346" s="29">
        <f t="shared" si="300"/>
        <v>110161999308.13049</v>
      </c>
    </row>
    <row r="2347" spans="1:35" x14ac:dyDescent="0.25">
      <c r="A2347" s="11" t="s">
        <v>1226</v>
      </c>
      <c r="B2347" s="10" t="s">
        <v>2410</v>
      </c>
      <c r="C2347" s="10" t="s">
        <v>2246</v>
      </c>
      <c r="D2347" s="10"/>
      <c r="E2347" s="10" t="s">
        <v>755</v>
      </c>
      <c r="F2347" s="10" t="s">
        <v>1250</v>
      </c>
      <c r="G2347" s="10">
        <v>104536445669.65541</v>
      </c>
      <c r="H2347" s="10">
        <v>0</v>
      </c>
      <c r="I2347" s="10">
        <v>0</v>
      </c>
      <c r="J2347" s="10">
        <v>0</v>
      </c>
      <c r="K2347" s="10">
        <f t="shared" si="301"/>
        <v>104536445669.65541</v>
      </c>
      <c r="L2347" s="10">
        <v>0</v>
      </c>
      <c r="M2347" s="10">
        <v>142418494600.48001</v>
      </c>
      <c r="N2347" s="10">
        <v>1672051631.8318615</v>
      </c>
      <c r="O2347" s="10">
        <v>31298136846.669998</v>
      </c>
      <c r="P2347" s="10">
        <v>0</v>
      </c>
      <c r="Q2347" s="10">
        <v>0</v>
      </c>
      <c r="R2347" s="10">
        <v>0</v>
      </c>
      <c r="S2347" s="10">
        <v>538840528.67999995</v>
      </c>
      <c r="T2347" s="10">
        <v>0</v>
      </c>
      <c r="U2347" s="10">
        <v>0</v>
      </c>
      <c r="V2347" s="10">
        <f t="shared" si="303"/>
        <v>280463969277.31726</v>
      </c>
      <c r="W2347" s="29">
        <v>104536445669.65541</v>
      </c>
      <c r="X2347" s="29">
        <f t="shared" si="296"/>
        <v>142957335129.16</v>
      </c>
      <c r="Y2347" s="29">
        <f t="shared" si="297"/>
        <v>32970188478.501862</v>
      </c>
      <c r="Z2347" s="29">
        <f t="shared" si="298"/>
        <v>280463969277.31726</v>
      </c>
      <c r="AA2347" s="27">
        <v>231208752850.72</v>
      </c>
      <c r="AB2347" s="29">
        <f t="shared" si="299"/>
        <v>49255216426.59726</v>
      </c>
      <c r="AC2347" s="28">
        <v>0</v>
      </c>
      <c r="AD2347" s="28">
        <v>0</v>
      </c>
      <c r="AE2347" s="28"/>
      <c r="AF2347" s="27">
        <v>7541342</v>
      </c>
      <c r="AG2347" s="27">
        <f t="shared" si="302"/>
        <v>7541342</v>
      </c>
      <c r="AH2347" s="27">
        <v>7031470</v>
      </c>
      <c r="AI2347" s="29">
        <f t="shared" si="300"/>
        <v>49269789238.59726</v>
      </c>
    </row>
    <row r="2348" spans="1:35" x14ac:dyDescent="0.25">
      <c r="A2348" s="11" t="s">
        <v>1226</v>
      </c>
      <c r="B2348" s="10" t="s">
        <v>2411</v>
      </c>
      <c r="C2348" s="10" t="s">
        <v>2282</v>
      </c>
      <c r="D2348" s="10"/>
      <c r="E2348" s="10" t="s">
        <v>789</v>
      </c>
      <c r="F2348" s="10" t="s">
        <v>1251</v>
      </c>
      <c r="G2348" s="10">
        <v>87596488055.859924</v>
      </c>
      <c r="H2348" s="10">
        <v>0</v>
      </c>
      <c r="I2348" s="10">
        <v>0</v>
      </c>
      <c r="J2348" s="10">
        <v>0</v>
      </c>
      <c r="K2348" s="10">
        <f t="shared" si="301"/>
        <v>87596488055.859924</v>
      </c>
      <c r="L2348" s="10">
        <v>0</v>
      </c>
      <c r="M2348" s="10">
        <v>28969997846.810001</v>
      </c>
      <c r="N2348" s="10">
        <v>5888331123.2611809</v>
      </c>
      <c r="O2348" s="10">
        <v>16121287907.950001</v>
      </c>
      <c r="P2348" s="10">
        <v>0</v>
      </c>
      <c r="Q2348" s="10">
        <v>0</v>
      </c>
      <c r="R2348" s="10">
        <v>0</v>
      </c>
      <c r="S2348" s="10">
        <v>13036474737.110001</v>
      </c>
      <c r="T2348" s="10">
        <v>0</v>
      </c>
      <c r="U2348" s="10">
        <v>0</v>
      </c>
      <c r="V2348" s="10">
        <f t="shared" si="303"/>
        <v>151612579670.99109</v>
      </c>
      <c r="W2348" s="29">
        <v>87596488055.859924</v>
      </c>
      <c r="X2348" s="29">
        <f t="shared" si="296"/>
        <v>42006472583.919998</v>
      </c>
      <c r="Y2348" s="29">
        <f t="shared" si="297"/>
        <v>22009619031.211182</v>
      </c>
      <c r="Z2348" s="29">
        <f t="shared" si="298"/>
        <v>151612579670.99109</v>
      </c>
      <c r="AA2348" s="27">
        <v>90061865506.719986</v>
      </c>
      <c r="AB2348" s="29">
        <f t="shared" si="299"/>
        <v>61550714164.271103</v>
      </c>
      <c r="AC2348" s="28">
        <v>0</v>
      </c>
      <c r="AD2348" s="28">
        <v>0</v>
      </c>
      <c r="AE2348" s="28"/>
      <c r="AF2348" s="27">
        <v>0</v>
      </c>
      <c r="AG2348" s="27">
        <f t="shared" si="302"/>
        <v>0</v>
      </c>
      <c r="AH2348" s="27">
        <v>5814151</v>
      </c>
      <c r="AI2348" s="29">
        <f t="shared" si="300"/>
        <v>61556528315.271103</v>
      </c>
    </row>
    <row r="2349" spans="1:35" x14ac:dyDescent="0.25">
      <c r="A2349" s="11" t="s">
        <v>1226</v>
      </c>
      <c r="B2349" s="10" t="s">
        <v>2411</v>
      </c>
      <c r="C2349" s="10" t="s">
        <v>2289</v>
      </c>
      <c r="D2349" s="10"/>
      <c r="E2349" s="10" t="s">
        <v>795</v>
      </c>
      <c r="F2349" s="10" t="s">
        <v>1252</v>
      </c>
      <c r="G2349" s="10">
        <v>64217483638.214905</v>
      </c>
      <c r="H2349" s="10">
        <v>0</v>
      </c>
      <c r="I2349" s="10">
        <v>0</v>
      </c>
      <c r="J2349" s="10">
        <v>0</v>
      </c>
      <c r="K2349" s="10">
        <f t="shared" si="301"/>
        <v>64217483638.214905</v>
      </c>
      <c r="L2349" s="10">
        <v>0</v>
      </c>
      <c r="M2349" s="10">
        <v>44260232110.360001</v>
      </c>
      <c r="N2349" s="10">
        <v>523575169.33128697</v>
      </c>
      <c r="O2349" s="10">
        <v>17931796461.779999</v>
      </c>
      <c r="P2349" s="10">
        <v>0</v>
      </c>
      <c r="Q2349" s="10">
        <v>0</v>
      </c>
      <c r="R2349" s="10">
        <v>0</v>
      </c>
      <c r="S2349" s="10">
        <v>16105790189.83</v>
      </c>
      <c r="T2349" s="10">
        <v>0</v>
      </c>
      <c r="U2349" s="10">
        <v>0</v>
      </c>
      <c r="V2349" s="10">
        <f t="shared" si="303"/>
        <v>143038877569.51617</v>
      </c>
      <c r="W2349" s="29">
        <v>64217483638.214905</v>
      </c>
      <c r="X2349" s="29">
        <f t="shared" si="296"/>
        <v>60366022300.190002</v>
      </c>
      <c r="Y2349" s="29">
        <f t="shared" si="297"/>
        <v>18455371631.111286</v>
      </c>
      <c r="Z2349" s="29">
        <f t="shared" si="298"/>
        <v>143038877569.5162</v>
      </c>
      <c r="AA2349" s="27">
        <v>92493132025.089996</v>
      </c>
      <c r="AB2349" s="29">
        <f t="shared" si="299"/>
        <v>50545745544.426208</v>
      </c>
      <c r="AC2349" s="28">
        <v>0</v>
      </c>
      <c r="AD2349" s="28">
        <v>0</v>
      </c>
      <c r="AE2349" s="28"/>
      <c r="AF2349" s="27">
        <v>0</v>
      </c>
      <c r="AG2349" s="27">
        <f t="shared" si="302"/>
        <v>0</v>
      </c>
      <c r="AH2349" s="27">
        <v>4202686</v>
      </c>
      <c r="AI2349" s="29">
        <f t="shared" si="300"/>
        <v>50549948230.426208</v>
      </c>
    </row>
    <row r="2350" spans="1:35" x14ac:dyDescent="0.25">
      <c r="A2350" s="11" t="s">
        <v>1226</v>
      </c>
      <c r="B2350" s="10" t="s">
        <v>2409</v>
      </c>
      <c r="C2350" s="10" t="s">
        <v>2310</v>
      </c>
      <c r="D2350" s="10"/>
      <c r="E2350" s="10" t="s">
        <v>812</v>
      </c>
      <c r="F2350" s="10" t="s">
        <v>1253</v>
      </c>
      <c r="G2350" s="10">
        <v>67710304450.723259</v>
      </c>
      <c r="H2350" s="10">
        <v>0</v>
      </c>
      <c r="I2350" s="10">
        <v>0</v>
      </c>
      <c r="J2350" s="10">
        <v>0</v>
      </c>
      <c r="K2350" s="10">
        <f t="shared" si="301"/>
        <v>67710304450.723259</v>
      </c>
      <c r="L2350" s="10">
        <v>0</v>
      </c>
      <c r="M2350" s="10">
        <v>113746103084.48001</v>
      </c>
      <c r="N2350" s="10">
        <v>537764093.99863303</v>
      </c>
      <c r="O2350" s="10">
        <v>17845551250.459999</v>
      </c>
      <c r="P2350" s="10">
        <v>0</v>
      </c>
      <c r="Q2350" s="10">
        <v>0</v>
      </c>
      <c r="R2350" s="10">
        <v>0</v>
      </c>
      <c r="S2350" s="10">
        <v>10274305775.93</v>
      </c>
      <c r="T2350" s="10">
        <v>0</v>
      </c>
      <c r="U2350" s="10">
        <v>0</v>
      </c>
      <c r="V2350" s="10">
        <f t="shared" si="303"/>
        <v>210114028655.59189</v>
      </c>
      <c r="W2350" s="29">
        <v>67710304450.723259</v>
      </c>
      <c r="X2350" s="29">
        <f t="shared" si="296"/>
        <v>124020408860.41</v>
      </c>
      <c r="Y2350" s="29">
        <f t="shared" si="297"/>
        <v>18383315344.458633</v>
      </c>
      <c r="Z2350" s="29">
        <f t="shared" si="298"/>
        <v>210114028655.59192</v>
      </c>
      <c r="AA2350" s="27">
        <v>106756662712.15999</v>
      </c>
      <c r="AB2350" s="29">
        <f t="shared" si="299"/>
        <v>103357365943.43193</v>
      </c>
      <c r="AC2350" s="28">
        <v>0</v>
      </c>
      <c r="AD2350" s="28">
        <v>0</v>
      </c>
      <c r="AE2350" s="28"/>
      <c r="AF2350" s="27">
        <v>0</v>
      </c>
      <c r="AG2350" s="27">
        <f t="shared" si="302"/>
        <v>0</v>
      </c>
      <c r="AH2350" s="27">
        <v>4672027</v>
      </c>
      <c r="AI2350" s="29">
        <f t="shared" si="300"/>
        <v>103362037970.43193</v>
      </c>
    </row>
    <row r="2351" spans="1:35" x14ac:dyDescent="0.25">
      <c r="A2351" s="11" t="s">
        <v>1226</v>
      </c>
      <c r="B2351" s="10" t="s">
        <v>2407</v>
      </c>
      <c r="C2351" s="10" t="s">
        <v>2412</v>
      </c>
      <c r="D2351" s="10"/>
      <c r="E2351" s="10" t="s">
        <v>824</v>
      </c>
      <c r="F2351" s="10" t="s">
        <v>1254</v>
      </c>
      <c r="G2351" s="10">
        <v>28162939662.643795</v>
      </c>
      <c r="H2351" s="10">
        <v>0</v>
      </c>
      <c r="I2351" s="10">
        <v>0</v>
      </c>
      <c r="J2351" s="10">
        <v>0</v>
      </c>
      <c r="K2351" s="10">
        <f t="shared" si="301"/>
        <v>28162939662.643795</v>
      </c>
      <c r="L2351" s="10">
        <v>0</v>
      </c>
      <c r="M2351" s="10">
        <v>130012176037.73001</v>
      </c>
      <c r="N2351" s="10">
        <v>19624806943.876331</v>
      </c>
      <c r="O2351" s="10">
        <v>8770925837.0300007</v>
      </c>
      <c r="P2351" s="10">
        <v>0</v>
      </c>
      <c r="Q2351" s="10">
        <v>0</v>
      </c>
      <c r="R2351" s="10">
        <v>0</v>
      </c>
      <c r="S2351" s="10">
        <v>1749324928.8</v>
      </c>
      <c r="T2351" s="10">
        <v>0</v>
      </c>
      <c r="U2351" s="10">
        <v>0</v>
      </c>
      <c r="V2351" s="10">
        <f t="shared" si="303"/>
        <v>188320173410.08014</v>
      </c>
      <c r="W2351" s="29">
        <v>28162939662.643795</v>
      </c>
      <c r="X2351" s="29">
        <f t="shared" si="296"/>
        <v>131761500966.53001</v>
      </c>
      <c r="Y2351" s="29">
        <f t="shared" si="297"/>
        <v>28395732780.906334</v>
      </c>
      <c r="Z2351" s="29">
        <f t="shared" si="298"/>
        <v>188320173410.08014</v>
      </c>
      <c r="AA2351" s="27">
        <v>85412696348.929993</v>
      </c>
      <c r="AB2351" s="29">
        <f t="shared" si="299"/>
        <v>102907477061.15015</v>
      </c>
      <c r="AC2351" s="28">
        <v>0</v>
      </c>
      <c r="AD2351" s="28">
        <v>0</v>
      </c>
      <c r="AE2351" s="28"/>
      <c r="AF2351" s="27">
        <v>0</v>
      </c>
      <c r="AG2351" s="27">
        <f t="shared" si="302"/>
        <v>0</v>
      </c>
      <c r="AH2351" s="27">
        <v>1940688</v>
      </c>
      <c r="AI2351" s="29">
        <f t="shared" si="300"/>
        <v>102909417749.15015</v>
      </c>
    </row>
    <row r="2352" spans="1:35" x14ac:dyDescent="0.25">
      <c r="A2352" s="11" t="s">
        <v>1226</v>
      </c>
      <c r="B2352" s="10" t="s">
        <v>2409</v>
      </c>
      <c r="C2352" s="10" t="s">
        <v>2331</v>
      </c>
      <c r="D2352" s="10"/>
      <c r="E2352" s="10" t="s">
        <v>1202</v>
      </c>
      <c r="F2352" s="10" t="s">
        <v>1255</v>
      </c>
      <c r="G2352" s="10">
        <v>46770212999.050911</v>
      </c>
      <c r="H2352" s="10">
        <v>0</v>
      </c>
      <c r="I2352" s="10">
        <v>0</v>
      </c>
      <c r="J2352" s="10">
        <v>0</v>
      </c>
      <c r="K2352" s="10">
        <f t="shared" si="301"/>
        <v>46770212999.050911</v>
      </c>
      <c r="L2352" s="10">
        <v>0</v>
      </c>
      <c r="M2352" s="10">
        <v>48467680645.5</v>
      </c>
      <c r="N2352" s="10">
        <v>466466239.93194771</v>
      </c>
      <c r="O2352" s="10">
        <v>9140587722.8299999</v>
      </c>
      <c r="P2352" s="10">
        <v>0</v>
      </c>
      <c r="Q2352" s="10">
        <v>0</v>
      </c>
      <c r="R2352" s="10">
        <v>0</v>
      </c>
      <c r="S2352" s="10">
        <v>5971248278.5299997</v>
      </c>
      <c r="T2352" s="10">
        <v>0</v>
      </c>
      <c r="U2352" s="10">
        <v>0</v>
      </c>
      <c r="V2352" s="10">
        <f t="shared" si="303"/>
        <v>110816195885.84285</v>
      </c>
      <c r="W2352" s="29">
        <v>46770212999.050911</v>
      </c>
      <c r="X2352" s="29">
        <f t="shared" si="296"/>
        <v>54438928924.029999</v>
      </c>
      <c r="Y2352" s="29">
        <f t="shared" si="297"/>
        <v>9607053962.7619476</v>
      </c>
      <c r="Z2352" s="29">
        <f t="shared" si="298"/>
        <v>110816195885.84285</v>
      </c>
      <c r="AA2352" s="27">
        <v>59697125687.330002</v>
      </c>
      <c r="AB2352" s="29">
        <f t="shared" si="299"/>
        <v>51119070198.512848</v>
      </c>
      <c r="AC2352" s="28">
        <v>0</v>
      </c>
      <c r="AD2352" s="28">
        <v>0</v>
      </c>
      <c r="AE2352" s="28"/>
      <c r="AF2352" s="27">
        <v>0</v>
      </c>
      <c r="AG2352" s="27">
        <f t="shared" si="302"/>
        <v>0</v>
      </c>
      <c r="AH2352" s="27">
        <v>3137941</v>
      </c>
      <c r="AI2352" s="29">
        <f t="shared" si="300"/>
        <v>51122208139.512848</v>
      </c>
    </row>
    <row r="2353" spans="1:35" x14ac:dyDescent="0.25">
      <c r="A2353" s="11" t="s">
        <v>1226</v>
      </c>
      <c r="B2353" s="10" t="s">
        <v>2411</v>
      </c>
      <c r="C2353" s="10" t="s">
        <v>2334</v>
      </c>
      <c r="D2353" s="10"/>
      <c r="E2353" s="10" t="s">
        <v>831</v>
      </c>
      <c r="F2353" s="10" t="s">
        <v>1256</v>
      </c>
      <c r="G2353" s="10">
        <v>54709662927.620804</v>
      </c>
      <c r="H2353" s="10">
        <v>0</v>
      </c>
      <c r="I2353" s="10">
        <v>0</v>
      </c>
      <c r="J2353" s="10">
        <v>0</v>
      </c>
      <c r="K2353" s="10">
        <f t="shared" si="301"/>
        <v>54709662927.620804</v>
      </c>
      <c r="L2353" s="10">
        <v>0</v>
      </c>
      <c r="M2353" s="10">
        <v>33516351168.850002</v>
      </c>
      <c r="N2353" s="10">
        <v>405938593.0867939</v>
      </c>
      <c r="O2353" s="10">
        <v>8497533929.3099995</v>
      </c>
      <c r="P2353" s="10">
        <v>0</v>
      </c>
      <c r="Q2353" s="10">
        <v>21781815.370000001</v>
      </c>
      <c r="R2353" s="10">
        <v>0</v>
      </c>
      <c r="S2353" s="10">
        <v>1.62</v>
      </c>
      <c r="T2353" s="10">
        <v>0</v>
      </c>
      <c r="U2353" s="10">
        <v>0</v>
      </c>
      <c r="V2353" s="10">
        <f t="shared" si="303"/>
        <v>97151268435.85759</v>
      </c>
      <c r="W2353" s="29">
        <v>54709662927.620804</v>
      </c>
      <c r="X2353" s="29">
        <f t="shared" si="296"/>
        <v>33538132985.84</v>
      </c>
      <c r="Y2353" s="29">
        <f t="shared" si="297"/>
        <v>8903472522.3967934</v>
      </c>
      <c r="Z2353" s="29">
        <f t="shared" si="298"/>
        <v>97151268435.85759</v>
      </c>
      <c r="AA2353" s="27">
        <v>68390113878.370003</v>
      </c>
      <c r="AB2353" s="29">
        <f t="shared" si="299"/>
        <v>28761154557.487587</v>
      </c>
      <c r="AC2353" s="28">
        <v>0</v>
      </c>
      <c r="AD2353" s="28">
        <v>0</v>
      </c>
      <c r="AE2353" s="28"/>
      <c r="AF2353" s="27">
        <v>0</v>
      </c>
      <c r="AG2353" s="27">
        <f t="shared" si="302"/>
        <v>0</v>
      </c>
      <c r="AH2353" s="27">
        <v>3620496</v>
      </c>
      <c r="AI2353" s="29">
        <f t="shared" si="300"/>
        <v>28764775053.487587</v>
      </c>
    </row>
    <row r="2354" spans="1:35" x14ac:dyDescent="0.25">
      <c r="A2354" s="11" t="s">
        <v>1226</v>
      </c>
      <c r="B2354" s="10" t="s">
        <v>2411</v>
      </c>
      <c r="C2354" s="10" t="s">
        <v>2337</v>
      </c>
      <c r="D2354" s="10"/>
      <c r="E2354" s="10" t="s">
        <v>834</v>
      </c>
      <c r="F2354" s="10" t="s">
        <v>1257</v>
      </c>
      <c r="G2354" s="10">
        <v>46120808027.938232</v>
      </c>
      <c r="H2354" s="10">
        <v>0</v>
      </c>
      <c r="I2354" s="10">
        <v>0</v>
      </c>
      <c r="J2354" s="10">
        <v>0</v>
      </c>
      <c r="K2354" s="10">
        <f t="shared" si="301"/>
        <v>46120808027.938232</v>
      </c>
      <c r="L2354" s="10">
        <v>0</v>
      </c>
      <c r="M2354" s="10">
        <v>23429771636.479996</v>
      </c>
      <c r="N2354" s="10">
        <v>5845039146.7910786</v>
      </c>
      <c r="O2354" s="10">
        <v>10930804589.52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f t="shared" si="303"/>
        <v>86326423400.729309</v>
      </c>
      <c r="W2354" s="29">
        <v>46120808027.938232</v>
      </c>
      <c r="X2354" s="29">
        <f t="shared" si="296"/>
        <v>23429771636.479996</v>
      </c>
      <c r="Y2354" s="29">
        <f t="shared" si="297"/>
        <v>16775843736.311079</v>
      </c>
      <c r="Z2354" s="29">
        <f t="shared" si="298"/>
        <v>86326423400.729309</v>
      </c>
      <c r="AA2354" s="27">
        <v>39585656215.730003</v>
      </c>
      <c r="AB2354" s="29">
        <f t="shared" si="299"/>
        <v>46740767184.999306</v>
      </c>
      <c r="AC2354" s="28">
        <v>0</v>
      </c>
      <c r="AD2354" s="28">
        <v>0</v>
      </c>
      <c r="AE2354" s="28"/>
      <c r="AF2354" s="27">
        <v>0</v>
      </c>
      <c r="AG2354" s="27">
        <f t="shared" si="302"/>
        <v>0</v>
      </c>
      <c r="AH2354" s="27">
        <v>3046001</v>
      </c>
      <c r="AI2354" s="29">
        <f t="shared" si="300"/>
        <v>46743813185.999306</v>
      </c>
    </row>
    <row r="2355" spans="1:35" x14ac:dyDescent="0.25">
      <c r="A2355" s="11" t="s">
        <v>1226</v>
      </c>
      <c r="B2355" s="10" t="s">
        <v>2411</v>
      </c>
      <c r="C2355" s="10" t="s">
        <v>2340</v>
      </c>
      <c r="D2355" s="10"/>
      <c r="E2355" s="10" t="s">
        <v>1209</v>
      </c>
      <c r="F2355" s="10" t="s">
        <v>1258</v>
      </c>
      <c r="G2355" s="10">
        <v>55784017512.894272</v>
      </c>
      <c r="H2355" s="10">
        <v>0</v>
      </c>
      <c r="I2355" s="10">
        <v>0</v>
      </c>
      <c r="J2355" s="10">
        <v>0</v>
      </c>
      <c r="K2355" s="10">
        <f t="shared" si="301"/>
        <v>55784017512.894272</v>
      </c>
      <c r="L2355" s="10">
        <v>0</v>
      </c>
      <c r="M2355" s="10">
        <v>47235340713.932404</v>
      </c>
      <c r="N2355" s="10">
        <v>394636365.5084548</v>
      </c>
      <c r="O2355" s="10">
        <v>7915790164.1800003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f>+K2355+M2355+N2355+L2355+O2355+P2355+Q2355+S2355</f>
        <v>111329784756.51514</v>
      </c>
      <c r="W2355" s="29">
        <v>55784017512.894272</v>
      </c>
      <c r="X2355" s="29">
        <f t="shared" si="296"/>
        <v>47235340713.932404</v>
      </c>
      <c r="Y2355" s="29">
        <f t="shared" si="297"/>
        <v>8310426529.6884556</v>
      </c>
      <c r="Z2355" s="29">
        <f t="shared" si="298"/>
        <v>111329784756.51514</v>
      </c>
      <c r="AA2355" s="27">
        <v>50787519261.959999</v>
      </c>
      <c r="AB2355" s="29">
        <f t="shared" si="299"/>
        <v>60542265494.555138</v>
      </c>
      <c r="AC2355" s="28">
        <v>0</v>
      </c>
      <c r="AD2355" s="28">
        <v>0</v>
      </c>
      <c r="AE2355" s="28"/>
      <c r="AF2355" s="27">
        <v>4668917010.5500002</v>
      </c>
      <c r="AG2355" s="27">
        <f t="shared" si="302"/>
        <v>4668917010.5500002</v>
      </c>
      <c r="AH2355" s="27">
        <v>3834047</v>
      </c>
      <c r="AI2355" s="29">
        <f t="shared" si="300"/>
        <v>65215016552.105141</v>
      </c>
    </row>
    <row r="2356" spans="1:35" x14ac:dyDescent="0.25">
      <c r="A2356" s="11" t="s">
        <v>1226</v>
      </c>
      <c r="B2356" s="10" t="s">
        <v>2411</v>
      </c>
      <c r="C2356" s="10" t="s">
        <v>2344</v>
      </c>
      <c r="D2356" s="10"/>
      <c r="E2356" s="10" t="s">
        <v>839</v>
      </c>
      <c r="F2356" s="10" t="s">
        <v>1259</v>
      </c>
      <c r="G2356" s="10">
        <v>84015735640.659607</v>
      </c>
      <c r="H2356" s="10">
        <v>0</v>
      </c>
      <c r="I2356" s="10">
        <v>0</v>
      </c>
      <c r="J2356" s="10">
        <v>0</v>
      </c>
      <c r="K2356" s="10">
        <f t="shared" si="301"/>
        <v>84015735640.659607</v>
      </c>
      <c r="L2356" s="10">
        <v>0</v>
      </c>
      <c r="M2356" s="10">
        <v>78754270110.300003</v>
      </c>
      <c r="N2356" s="10">
        <v>571858227.21646023</v>
      </c>
      <c r="O2356" s="10">
        <v>12027205194.809999</v>
      </c>
      <c r="P2356" s="10">
        <v>0</v>
      </c>
      <c r="Q2356" s="10">
        <v>0</v>
      </c>
      <c r="R2356" s="10">
        <v>0</v>
      </c>
      <c r="S2356" s="10">
        <v>2305722578.8400002</v>
      </c>
      <c r="T2356" s="10">
        <v>0</v>
      </c>
      <c r="U2356" s="10">
        <v>0</v>
      </c>
      <c r="V2356" s="10">
        <f t="shared" si="303"/>
        <v>177674791751.82605</v>
      </c>
      <c r="W2356" s="29">
        <v>84015735640.659607</v>
      </c>
      <c r="X2356" s="29">
        <f t="shared" si="296"/>
        <v>81059992689.139999</v>
      </c>
      <c r="Y2356" s="29">
        <f t="shared" si="297"/>
        <v>12599063422.026459</v>
      </c>
      <c r="Z2356" s="29">
        <f t="shared" si="298"/>
        <v>177674791751.82608</v>
      </c>
      <c r="AA2356" s="27">
        <v>83814755654.520004</v>
      </c>
      <c r="AB2356" s="29">
        <f t="shared" si="299"/>
        <v>93860036097.306076</v>
      </c>
      <c r="AC2356" s="28">
        <v>0</v>
      </c>
      <c r="AD2356" s="28">
        <v>0</v>
      </c>
      <c r="AE2356" s="28"/>
      <c r="AF2356" s="27">
        <v>0</v>
      </c>
      <c r="AG2356" s="27">
        <f t="shared" si="302"/>
        <v>0</v>
      </c>
      <c r="AH2356" s="27">
        <v>5495286</v>
      </c>
      <c r="AI2356" s="29">
        <f t="shared" si="300"/>
        <v>93865531383.306076</v>
      </c>
    </row>
    <row r="2357" spans="1:35" x14ac:dyDescent="0.25">
      <c r="A2357" s="11" t="s">
        <v>1260</v>
      </c>
      <c r="B2357" s="10" t="s">
        <v>2407</v>
      </c>
      <c r="C2357" s="10" t="s">
        <v>1</v>
      </c>
      <c r="D2357" s="10"/>
      <c r="E2357" s="10" t="s">
        <v>1261</v>
      </c>
      <c r="F2357" s="10" t="s">
        <v>1262</v>
      </c>
      <c r="G2357" s="10">
        <v>662407583476.65698</v>
      </c>
      <c r="H2357" s="10">
        <v>0</v>
      </c>
      <c r="I2357" s="10">
        <v>0</v>
      </c>
      <c r="J2357" s="10">
        <v>0</v>
      </c>
      <c r="K2357" s="10">
        <f t="shared" si="301"/>
        <v>662407583476.65698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f t="shared" si="295"/>
        <v>662407583476.65698</v>
      </c>
      <c r="W2357" s="29">
        <v>662407583476.65698</v>
      </c>
      <c r="X2357" s="29">
        <f t="shared" si="296"/>
        <v>0</v>
      </c>
      <c r="Y2357" s="29">
        <f t="shared" si="297"/>
        <v>0</v>
      </c>
      <c r="Z2357" s="29">
        <f t="shared" si="298"/>
        <v>662407583476.65698</v>
      </c>
      <c r="AA2357" s="27">
        <v>301741943394.41998</v>
      </c>
      <c r="AB2357" s="29">
        <f t="shared" si="299"/>
        <v>360665640082.237</v>
      </c>
      <c r="AC2357" s="28">
        <v>0</v>
      </c>
      <c r="AD2357" s="28">
        <v>0</v>
      </c>
      <c r="AE2357" s="28"/>
      <c r="AF2357" s="27">
        <v>0</v>
      </c>
      <c r="AG2357" s="27">
        <f t="shared" si="302"/>
        <v>0</v>
      </c>
      <c r="AH2357" s="27">
        <v>44546690</v>
      </c>
      <c r="AI2357" s="29">
        <f t="shared" si="300"/>
        <v>360710186772.237</v>
      </c>
    </row>
    <row r="2358" spans="1:35" x14ac:dyDescent="0.25">
      <c r="A2358" s="11" t="s">
        <v>1260</v>
      </c>
      <c r="B2358" s="10" t="s">
        <v>2408</v>
      </c>
      <c r="C2358" s="10" t="s">
        <v>1</v>
      </c>
      <c r="D2358" s="10"/>
      <c r="E2358" s="10" t="s">
        <v>1263</v>
      </c>
      <c r="F2358" s="10" t="s">
        <v>1264</v>
      </c>
      <c r="G2358" s="10">
        <v>321996952259.34521</v>
      </c>
      <c r="H2358" s="10">
        <v>0</v>
      </c>
      <c r="I2358" s="10">
        <v>0</v>
      </c>
      <c r="J2358" s="10">
        <v>0</v>
      </c>
      <c r="K2358" s="10">
        <f t="shared" si="301"/>
        <v>321996952259.34521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f t="shared" ref="V2358:V2421" si="304">+K2358+M2358+N2358+L2358+O2358+P2358+Q2358</f>
        <v>321996952259.34521</v>
      </c>
      <c r="W2358" s="29">
        <v>321996952259.34521</v>
      </c>
      <c r="X2358" s="29">
        <f t="shared" ref="X2358:X2421" si="305">+M2358+Q2358+S2358</f>
        <v>0</v>
      </c>
      <c r="Y2358" s="29">
        <f t="shared" ref="Y2358:Y2421" si="306">+H2358+I2358+J2358+N2358+O2358+P2358+R2358+U2358</f>
        <v>0</v>
      </c>
      <c r="Z2358" s="29">
        <f t="shared" ref="Z2358:Z2421" si="307">+W2358+X2358+Y2358</f>
        <v>321996952259.34521</v>
      </c>
      <c r="AA2358" s="27">
        <v>72353206477.610001</v>
      </c>
      <c r="AB2358" s="29">
        <f t="shared" ref="AB2358:AB2421" si="308">+Z2358-AA2358</f>
        <v>249643745781.73523</v>
      </c>
      <c r="AC2358" s="28">
        <v>0</v>
      </c>
      <c r="AD2358" s="28">
        <v>0</v>
      </c>
      <c r="AE2358" s="28"/>
      <c r="AF2358" s="27">
        <v>0</v>
      </c>
      <c r="AG2358" s="27">
        <f t="shared" si="302"/>
        <v>0</v>
      </c>
      <c r="AH2358" s="27">
        <v>21553389</v>
      </c>
      <c r="AI2358" s="29">
        <f t="shared" ref="AI2358:AI2421" si="309">+AB2358+AG2358+AH2358</f>
        <v>249665299170.73523</v>
      </c>
    </row>
    <row r="2359" spans="1:35" x14ac:dyDescent="0.25">
      <c r="A2359" s="11" t="s">
        <v>1260</v>
      </c>
      <c r="B2359" s="10" t="s">
        <v>2406</v>
      </c>
      <c r="C2359" s="10" t="s">
        <v>1</v>
      </c>
      <c r="D2359" s="10"/>
      <c r="E2359" s="10" t="s">
        <v>1265</v>
      </c>
      <c r="F2359" s="10" t="s">
        <v>1266</v>
      </c>
      <c r="G2359" s="10">
        <v>226085355607.27942</v>
      </c>
      <c r="H2359" s="10">
        <v>0</v>
      </c>
      <c r="I2359" s="10">
        <v>0</v>
      </c>
      <c r="J2359" s="10">
        <v>0</v>
      </c>
      <c r="K2359" s="10">
        <f t="shared" si="301"/>
        <v>226085355607.27942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f t="shared" si="304"/>
        <v>226085355607.27942</v>
      </c>
      <c r="W2359" s="29">
        <v>226085355607.27942</v>
      </c>
      <c r="X2359" s="29">
        <f t="shared" si="305"/>
        <v>0</v>
      </c>
      <c r="Y2359" s="29">
        <f t="shared" si="306"/>
        <v>0</v>
      </c>
      <c r="Z2359" s="29">
        <f t="shared" si="307"/>
        <v>226085355607.27942</v>
      </c>
      <c r="AA2359" s="27">
        <v>41198198831.970001</v>
      </c>
      <c r="AB2359" s="29">
        <f t="shared" si="308"/>
        <v>184887156775.30942</v>
      </c>
      <c r="AC2359" s="28">
        <v>0</v>
      </c>
      <c r="AD2359" s="28">
        <v>0</v>
      </c>
      <c r="AE2359" s="28"/>
      <c r="AF2359" s="27">
        <v>0</v>
      </c>
      <c r="AG2359" s="27">
        <f t="shared" si="302"/>
        <v>0</v>
      </c>
      <c r="AH2359" s="27">
        <v>15034228</v>
      </c>
      <c r="AI2359" s="29">
        <f t="shared" si="309"/>
        <v>184902191003.30942</v>
      </c>
    </row>
    <row r="2360" spans="1:35" x14ac:dyDescent="0.25">
      <c r="A2360" s="11" t="s">
        <v>1260</v>
      </c>
      <c r="B2360" s="10" t="s">
        <v>2410</v>
      </c>
      <c r="C2360" s="10" t="s">
        <v>1</v>
      </c>
      <c r="D2360" s="10"/>
      <c r="E2360" s="10" t="s">
        <v>1267</v>
      </c>
      <c r="F2360" s="10" t="s">
        <v>1268</v>
      </c>
      <c r="G2360" s="10">
        <v>323655041151.15527</v>
      </c>
      <c r="H2360" s="10">
        <v>0</v>
      </c>
      <c r="I2360" s="10">
        <v>0</v>
      </c>
      <c r="J2360" s="10">
        <v>0</v>
      </c>
      <c r="K2360" s="10">
        <f t="shared" si="301"/>
        <v>323655041151.15527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f t="shared" si="304"/>
        <v>323655041151.15527</v>
      </c>
      <c r="W2360" s="29">
        <v>323655041151.15527</v>
      </c>
      <c r="X2360" s="29">
        <f t="shared" si="305"/>
        <v>0</v>
      </c>
      <c r="Y2360" s="29">
        <f t="shared" si="306"/>
        <v>0</v>
      </c>
      <c r="Z2360" s="29">
        <f t="shared" si="307"/>
        <v>323655041151.15527</v>
      </c>
      <c r="AA2360" s="27">
        <v>32539808605.080002</v>
      </c>
      <c r="AB2360" s="29">
        <f t="shared" si="308"/>
        <v>291115232546.07526</v>
      </c>
      <c r="AC2360" s="28">
        <v>0</v>
      </c>
      <c r="AD2360" s="28">
        <v>0</v>
      </c>
      <c r="AE2360" s="28"/>
      <c r="AF2360" s="27">
        <v>0</v>
      </c>
      <c r="AG2360" s="27">
        <f t="shared" si="302"/>
        <v>0</v>
      </c>
      <c r="AH2360" s="27">
        <v>21282469</v>
      </c>
      <c r="AI2360" s="29">
        <f t="shared" si="309"/>
        <v>291136515015.07526</v>
      </c>
    </row>
    <row r="2361" spans="1:35" x14ac:dyDescent="0.25">
      <c r="A2361" s="11" t="s">
        <v>1260</v>
      </c>
      <c r="B2361" s="10" t="s">
        <v>2409</v>
      </c>
      <c r="C2361" s="10" t="s">
        <v>1</v>
      </c>
      <c r="D2361" s="10"/>
      <c r="E2361" s="10" t="s">
        <v>1269</v>
      </c>
      <c r="F2361" s="10" t="s">
        <v>1270</v>
      </c>
      <c r="G2361" s="10">
        <v>244346003004.68567</v>
      </c>
      <c r="H2361" s="10">
        <v>0</v>
      </c>
      <c r="I2361" s="10">
        <v>0</v>
      </c>
      <c r="J2361" s="10">
        <v>0</v>
      </c>
      <c r="K2361" s="10">
        <f t="shared" si="301"/>
        <v>244346003004.68567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f t="shared" si="304"/>
        <v>244346003004.68567</v>
      </c>
      <c r="W2361" s="29">
        <v>244346003004.68567</v>
      </c>
      <c r="X2361" s="29">
        <f t="shared" si="305"/>
        <v>0</v>
      </c>
      <c r="Y2361" s="29">
        <f t="shared" si="306"/>
        <v>0</v>
      </c>
      <c r="Z2361" s="29">
        <f t="shared" si="307"/>
        <v>244346003004.68567</v>
      </c>
      <c r="AA2361" s="27">
        <v>43057156323.919998</v>
      </c>
      <c r="AB2361" s="29">
        <f t="shared" si="308"/>
        <v>201288846680.76569</v>
      </c>
      <c r="AC2361" s="28">
        <v>0</v>
      </c>
      <c r="AD2361" s="28">
        <v>0</v>
      </c>
      <c r="AE2361" s="28"/>
      <c r="AF2361" s="27">
        <v>0</v>
      </c>
      <c r="AG2361" s="27">
        <f t="shared" si="302"/>
        <v>0</v>
      </c>
      <c r="AH2361" s="27">
        <v>16312886</v>
      </c>
      <c r="AI2361" s="29">
        <f t="shared" si="309"/>
        <v>201305159566.76569</v>
      </c>
    </row>
    <row r="2362" spans="1:35" x14ac:dyDescent="0.25">
      <c r="A2362" s="11" t="s">
        <v>1260</v>
      </c>
      <c r="B2362" s="10" t="s">
        <v>2411</v>
      </c>
      <c r="C2362" s="10" t="s">
        <v>1</v>
      </c>
      <c r="D2362" s="10"/>
      <c r="E2362" s="10" t="s">
        <v>1271</v>
      </c>
      <c r="F2362" s="10" t="s">
        <v>1272</v>
      </c>
      <c r="G2362" s="10">
        <v>319662334047.09937</v>
      </c>
      <c r="H2362" s="10">
        <v>0</v>
      </c>
      <c r="I2362" s="10">
        <v>0</v>
      </c>
      <c r="J2362" s="10">
        <v>0</v>
      </c>
      <c r="K2362" s="10">
        <f t="shared" si="301"/>
        <v>319662334047.09937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f t="shared" si="304"/>
        <v>319662334047.09937</v>
      </c>
      <c r="W2362" s="29">
        <v>319662334047.09937</v>
      </c>
      <c r="X2362" s="29">
        <f t="shared" si="305"/>
        <v>0</v>
      </c>
      <c r="Y2362" s="29">
        <f t="shared" si="306"/>
        <v>0</v>
      </c>
      <c r="Z2362" s="29">
        <f t="shared" si="307"/>
        <v>319662334047.09937</v>
      </c>
      <c r="AA2362" s="27">
        <v>122476353075.56</v>
      </c>
      <c r="AB2362" s="29">
        <f t="shared" si="308"/>
        <v>197185980971.53937</v>
      </c>
      <c r="AC2362" s="28">
        <v>0</v>
      </c>
      <c r="AD2362" s="28">
        <v>0</v>
      </c>
      <c r="AE2362" s="28"/>
      <c r="AF2362" s="27">
        <v>0</v>
      </c>
      <c r="AG2362" s="27">
        <f t="shared" si="302"/>
        <v>0</v>
      </c>
      <c r="AH2362" s="27">
        <v>21224738</v>
      </c>
      <c r="AI2362" s="29">
        <f t="shared" si="309"/>
        <v>197207205709.53937</v>
      </c>
    </row>
    <row r="2363" spans="1:35" x14ac:dyDescent="0.25">
      <c r="A2363" s="11" t="s">
        <v>1286</v>
      </c>
      <c r="B2363" s="10" t="s">
        <v>1</v>
      </c>
      <c r="C2363" s="10" t="s">
        <v>1</v>
      </c>
      <c r="D2363" s="10"/>
      <c r="E2363" s="10" t="s">
        <v>1</v>
      </c>
      <c r="F2363" s="10" t="s">
        <v>1286</v>
      </c>
      <c r="G2363" s="10">
        <v>154275975701.9281</v>
      </c>
      <c r="H2363" s="10">
        <v>0</v>
      </c>
      <c r="I2363" s="10">
        <v>0</v>
      </c>
      <c r="J2363" s="10">
        <v>0</v>
      </c>
      <c r="K2363" s="10">
        <f t="shared" si="301"/>
        <v>154275975701.9281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f t="shared" si="304"/>
        <v>154275975701.9281</v>
      </c>
      <c r="W2363" s="29">
        <v>154275975701.9281</v>
      </c>
      <c r="X2363" s="29">
        <f t="shared" si="305"/>
        <v>0</v>
      </c>
      <c r="Y2363" s="29">
        <f t="shared" si="306"/>
        <v>0</v>
      </c>
      <c r="Z2363" s="29">
        <f t="shared" si="307"/>
        <v>154275975701.9281</v>
      </c>
      <c r="AA2363" s="27">
        <v>1575077234</v>
      </c>
      <c r="AB2363" s="29">
        <f t="shared" si="308"/>
        <v>152700898467.9281</v>
      </c>
      <c r="AC2363" s="28">
        <v>0</v>
      </c>
      <c r="AD2363" s="28">
        <v>0</v>
      </c>
      <c r="AE2363" s="28"/>
      <c r="AF2363" s="27">
        <v>0</v>
      </c>
      <c r="AG2363" s="27">
        <f t="shared" si="302"/>
        <v>0</v>
      </c>
      <c r="AH2363" s="27">
        <v>10290765</v>
      </c>
      <c r="AI2363" s="29">
        <f t="shared" si="309"/>
        <v>152711189232.9281</v>
      </c>
    </row>
    <row r="2364" spans="1:35" ht="30" x14ac:dyDescent="0.25">
      <c r="A2364" s="11" t="s">
        <v>1273</v>
      </c>
      <c r="B2364" s="10" t="s">
        <v>1</v>
      </c>
      <c r="C2364" s="10" t="s">
        <v>1</v>
      </c>
      <c r="D2364" s="10"/>
      <c r="E2364" s="10" t="s">
        <v>1</v>
      </c>
      <c r="F2364" s="10" t="s">
        <v>1</v>
      </c>
      <c r="G2364" s="10">
        <v>668015189408.86377</v>
      </c>
      <c r="H2364" s="10">
        <v>0</v>
      </c>
      <c r="I2364" s="10">
        <v>0</v>
      </c>
      <c r="J2364" s="10">
        <v>0</v>
      </c>
      <c r="K2364" s="10">
        <f t="shared" si="301"/>
        <v>668015189408.86377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f t="shared" si="304"/>
        <v>668015189408.86377</v>
      </c>
      <c r="W2364" s="29">
        <v>668015189408.86377</v>
      </c>
      <c r="X2364" s="29">
        <f t="shared" si="305"/>
        <v>0</v>
      </c>
      <c r="Y2364" s="29">
        <f t="shared" si="306"/>
        <v>0</v>
      </c>
      <c r="Z2364" s="29">
        <f t="shared" si="307"/>
        <v>668015189408.86377</v>
      </c>
      <c r="AA2364" s="27">
        <v>32093288843.549999</v>
      </c>
      <c r="AB2364" s="29">
        <f t="shared" si="308"/>
        <v>635921900565.31372</v>
      </c>
      <c r="AC2364" s="28">
        <v>0</v>
      </c>
      <c r="AD2364" s="28">
        <v>0</v>
      </c>
      <c r="AE2364" s="28"/>
      <c r="AF2364" s="27">
        <v>0</v>
      </c>
      <c r="AG2364" s="27">
        <f t="shared" si="302"/>
        <v>0</v>
      </c>
      <c r="AH2364" s="27">
        <v>82326118</v>
      </c>
      <c r="AI2364" s="29">
        <f t="shared" si="309"/>
        <v>636004226683.31372</v>
      </c>
    </row>
    <row r="2365" spans="1:35" ht="30" x14ac:dyDescent="0.25">
      <c r="A2365" s="11" t="s">
        <v>1274</v>
      </c>
      <c r="B2365" s="10" t="s">
        <v>1</v>
      </c>
      <c r="C2365" s="10" t="s">
        <v>1</v>
      </c>
      <c r="D2365" s="10"/>
      <c r="E2365" s="10" t="s">
        <v>1</v>
      </c>
      <c r="F2365" s="10" t="s">
        <v>1</v>
      </c>
      <c r="G2365" s="10">
        <v>167003797352.21594</v>
      </c>
      <c r="H2365" s="10">
        <v>0</v>
      </c>
      <c r="I2365" s="10">
        <v>0</v>
      </c>
      <c r="J2365" s="10">
        <v>0</v>
      </c>
      <c r="K2365" s="10">
        <f t="shared" si="301"/>
        <v>167003797352.21594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f t="shared" si="304"/>
        <v>167003797352.21594</v>
      </c>
      <c r="W2365" s="29">
        <v>167003797352.21594</v>
      </c>
      <c r="X2365" s="29">
        <f t="shared" si="305"/>
        <v>0</v>
      </c>
      <c r="Y2365" s="29">
        <f t="shared" si="306"/>
        <v>0</v>
      </c>
      <c r="Z2365" s="29">
        <f t="shared" si="307"/>
        <v>167003797352.21594</v>
      </c>
      <c r="AA2365" s="27">
        <v>1859464284.76</v>
      </c>
      <c r="AB2365" s="29">
        <f t="shared" si="308"/>
        <v>165144333067.45593</v>
      </c>
      <c r="AC2365" s="28">
        <v>0</v>
      </c>
      <c r="AD2365" s="28">
        <v>0</v>
      </c>
      <c r="AE2365" s="28"/>
      <c r="AF2365" s="27">
        <v>0</v>
      </c>
      <c r="AG2365" s="27">
        <f t="shared" si="302"/>
        <v>0</v>
      </c>
      <c r="AH2365" s="27">
        <v>20581529</v>
      </c>
      <c r="AI2365" s="29">
        <f t="shared" si="309"/>
        <v>165164914596.45593</v>
      </c>
    </row>
    <row r="2366" spans="1:35" ht="30" x14ac:dyDescent="0.25">
      <c r="A2366" s="11" t="s">
        <v>1277</v>
      </c>
      <c r="B2366" s="10" t="s">
        <v>2406</v>
      </c>
      <c r="C2366" s="10" t="s">
        <v>1288</v>
      </c>
      <c r="D2366" s="10"/>
      <c r="E2366" s="10" t="s">
        <v>1275</v>
      </c>
      <c r="F2366" s="10" t="s">
        <v>1227</v>
      </c>
      <c r="G2366" s="10">
        <v>28815526470.277008</v>
      </c>
      <c r="H2366" s="10">
        <v>0</v>
      </c>
      <c r="I2366" s="10">
        <v>0</v>
      </c>
      <c r="J2366" s="10">
        <v>0</v>
      </c>
      <c r="K2366" s="10">
        <f t="shared" si="301"/>
        <v>28815526470.277008</v>
      </c>
      <c r="L2366" s="10">
        <v>0</v>
      </c>
      <c r="M2366" s="10">
        <v>147806188088.10913</v>
      </c>
      <c r="N2366" s="10">
        <v>2770729313.3008614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f t="shared" si="304"/>
        <v>179392443871.68701</v>
      </c>
      <c r="W2366" s="29">
        <v>28815526470.277008</v>
      </c>
      <c r="X2366" s="29">
        <f t="shared" si="305"/>
        <v>147806188088.10913</v>
      </c>
      <c r="Y2366" s="29">
        <f t="shared" si="306"/>
        <v>2770729313.3008614</v>
      </c>
      <c r="Z2366" s="29">
        <f t="shared" si="307"/>
        <v>179392443871.68701</v>
      </c>
      <c r="AA2366" s="27">
        <v>95936116790.619995</v>
      </c>
      <c r="AB2366" s="29">
        <f>+Z2366-AA2366</f>
        <v>83456327081.067017</v>
      </c>
      <c r="AC2366" s="28">
        <v>0</v>
      </c>
      <c r="AD2366" s="28">
        <v>0</v>
      </c>
      <c r="AE2366" s="28"/>
      <c r="AF2366" s="27">
        <v>681247650</v>
      </c>
      <c r="AG2366" s="27">
        <f t="shared" si="302"/>
        <v>681247650</v>
      </c>
      <c r="AH2366" s="27">
        <v>0</v>
      </c>
      <c r="AI2366" s="29">
        <f t="shared" si="309"/>
        <v>84137574731.067017</v>
      </c>
    </row>
    <row r="2367" spans="1:35" ht="30" x14ac:dyDescent="0.25">
      <c r="A2367" s="11" t="s">
        <v>1277</v>
      </c>
      <c r="B2367" s="10" t="s">
        <v>2407</v>
      </c>
      <c r="C2367" s="10" t="s">
        <v>1414</v>
      </c>
      <c r="D2367" s="10"/>
      <c r="E2367" s="10" t="s">
        <v>87</v>
      </c>
      <c r="F2367" s="10" t="s">
        <v>1228</v>
      </c>
      <c r="G2367" s="10">
        <v>19795373102.656704</v>
      </c>
      <c r="H2367" s="10">
        <v>0</v>
      </c>
      <c r="I2367" s="10">
        <v>0</v>
      </c>
      <c r="J2367" s="10">
        <v>0</v>
      </c>
      <c r="K2367" s="10">
        <f t="shared" ref="K2367:K2430" si="310">SUM(G2367:J2367)</f>
        <v>19795373102.656704</v>
      </c>
      <c r="L2367" s="10">
        <v>0</v>
      </c>
      <c r="M2367" s="10">
        <v>65566110612.583267</v>
      </c>
      <c r="N2367" s="10">
        <v>467498362.72360992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f t="shared" si="304"/>
        <v>85828982077.963593</v>
      </c>
      <c r="W2367" s="29">
        <v>19795373102.656704</v>
      </c>
      <c r="X2367" s="29">
        <f t="shared" si="305"/>
        <v>65566110612.583267</v>
      </c>
      <c r="Y2367" s="29">
        <f t="shared" si="306"/>
        <v>467498362.72360992</v>
      </c>
      <c r="Z2367" s="29">
        <f t="shared" si="307"/>
        <v>85828982077.963593</v>
      </c>
      <c r="AA2367" s="27">
        <v>54110619147.75</v>
      </c>
      <c r="AB2367" s="29">
        <f t="shared" si="308"/>
        <v>31718362930.213593</v>
      </c>
      <c r="AC2367" s="28">
        <v>0</v>
      </c>
      <c r="AD2367" s="28">
        <v>0</v>
      </c>
      <c r="AE2367" s="28"/>
      <c r="AF2367" s="27">
        <v>0</v>
      </c>
      <c r="AG2367" s="27">
        <f t="shared" si="302"/>
        <v>0</v>
      </c>
      <c r="AH2367" s="27">
        <v>0</v>
      </c>
      <c r="AI2367" s="29">
        <f t="shared" si="309"/>
        <v>31718362930.213593</v>
      </c>
    </row>
    <row r="2368" spans="1:35" ht="30" x14ac:dyDescent="0.25">
      <c r="A2368" s="11" t="s">
        <v>1277</v>
      </c>
      <c r="B2368" s="10" t="s">
        <v>2408</v>
      </c>
      <c r="C2368" s="10" t="s">
        <v>844</v>
      </c>
      <c r="D2368" s="10"/>
      <c r="E2368" s="10" t="s">
        <v>102</v>
      </c>
      <c r="F2368" s="10" t="s">
        <v>1229</v>
      </c>
      <c r="G2368" s="10">
        <v>17072531879.544901</v>
      </c>
      <c r="H2368" s="10">
        <v>0</v>
      </c>
      <c r="I2368" s="10">
        <v>0</v>
      </c>
      <c r="J2368" s="10">
        <v>0</v>
      </c>
      <c r="K2368" s="10">
        <f t="shared" si="310"/>
        <v>17072531879.544901</v>
      </c>
      <c r="L2368" s="10">
        <v>0</v>
      </c>
      <c r="M2368" s="10">
        <v>52128166886.788071</v>
      </c>
      <c r="N2368" s="10">
        <v>232299842.19439697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f t="shared" si="304"/>
        <v>69432998608.527374</v>
      </c>
      <c r="W2368" s="29">
        <v>17072531879.544901</v>
      </c>
      <c r="X2368" s="29">
        <f t="shared" si="305"/>
        <v>52128166886.788071</v>
      </c>
      <c r="Y2368" s="29">
        <f t="shared" si="306"/>
        <v>232299842.19439697</v>
      </c>
      <c r="Z2368" s="29">
        <f t="shared" si="307"/>
        <v>69432998608.527374</v>
      </c>
      <c r="AA2368" s="27">
        <v>37128907111.949997</v>
      </c>
      <c r="AB2368" s="29">
        <f t="shared" si="308"/>
        <v>32304091496.577377</v>
      </c>
      <c r="AC2368" s="28">
        <v>0</v>
      </c>
      <c r="AD2368" s="28">
        <v>0</v>
      </c>
      <c r="AE2368" s="28"/>
      <c r="AF2368" s="27">
        <v>107567474.5</v>
      </c>
      <c r="AG2368" s="27">
        <f t="shared" si="302"/>
        <v>107567474.5</v>
      </c>
      <c r="AH2368" s="27">
        <v>0</v>
      </c>
      <c r="AI2368" s="29">
        <f t="shared" si="309"/>
        <v>32411658971.077377</v>
      </c>
    </row>
    <row r="2369" spans="1:35" ht="30" x14ac:dyDescent="0.25">
      <c r="A2369" s="11" t="s">
        <v>1277</v>
      </c>
      <c r="B2369" s="10" t="s">
        <v>2407</v>
      </c>
      <c r="C2369" s="10" t="s">
        <v>1230</v>
      </c>
      <c r="D2369" s="10"/>
      <c r="E2369" s="10" t="s">
        <v>104</v>
      </c>
      <c r="F2369" s="10" t="s">
        <v>1230</v>
      </c>
      <c r="G2369" s="10">
        <v>26785462566.109291</v>
      </c>
      <c r="H2369" s="10">
        <v>0</v>
      </c>
      <c r="I2369" s="10">
        <v>0</v>
      </c>
      <c r="J2369" s="10">
        <v>0</v>
      </c>
      <c r="K2369" s="10">
        <f t="shared" si="310"/>
        <v>26785462566.109291</v>
      </c>
      <c r="L2369" s="10">
        <v>0</v>
      </c>
      <c r="M2369" s="10">
        <v>132334343204.72018</v>
      </c>
      <c r="N2369" s="10">
        <v>549169272.28198242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f t="shared" si="304"/>
        <v>159668975043.11145</v>
      </c>
      <c r="W2369" s="29">
        <v>26785462566.109291</v>
      </c>
      <c r="X2369" s="29">
        <f t="shared" si="305"/>
        <v>132334343204.72018</v>
      </c>
      <c r="Y2369" s="29">
        <f t="shared" si="306"/>
        <v>549169272.28198242</v>
      </c>
      <c r="Z2369" s="29">
        <f t="shared" si="307"/>
        <v>159668975043.11145</v>
      </c>
      <c r="AA2369" s="27">
        <v>96635729374.460007</v>
      </c>
      <c r="AB2369" s="29">
        <f t="shared" si="308"/>
        <v>63033245668.651443</v>
      </c>
      <c r="AC2369" s="28">
        <v>0</v>
      </c>
      <c r="AD2369" s="28">
        <v>0</v>
      </c>
      <c r="AE2369" s="28"/>
      <c r="AF2369" s="27">
        <v>0</v>
      </c>
      <c r="AG2369" s="27">
        <f t="shared" si="302"/>
        <v>0</v>
      </c>
      <c r="AH2369" s="27">
        <v>0</v>
      </c>
      <c r="AI2369" s="29">
        <f t="shared" si="309"/>
        <v>63033245668.651443</v>
      </c>
    </row>
    <row r="2370" spans="1:35" ht="30" x14ac:dyDescent="0.25">
      <c r="A2370" s="11" t="s">
        <v>1277</v>
      </c>
      <c r="B2370" s="10" t="s">
        <v>2408</v>
      </c>
      <c r="C2370" s="10" t="s">
        <v>1484</v>
      </c>
      <c r="D2370" s="10"/>
      <c r="E2370" s="10" t="s">
        <v>133</v>
      </c>
      <c r="F2370" s="10" t="s">
        <v>1231</v>
      </c>
      <c r="G2370" s="10">
        <v>13852713724.90303</v>
      </c>
      <c r="H2370" s="10">
        <v>0</v>
      </c>
      <c r="I2370" s="10">
        <v>0</v>
      </c>
      <c r="J2370" s="10">
        <v>0</v>
      </c>
      <c r="K2370" s="10">
        <f t="shared" si="310"/>
        <v>13852713724.90303</v>
      </c>
      <c r="L2370" s="10">
        <v>0</v>
      </c>
      <c r="M2370" s="10">
        <v>76343162948.366058</v>
      </c>
      <c r="N2370" s="10">
        <v>363677119.93533707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f t="shared" si="304"/>
        <v>90559553793.204422</v>
      </c>
      <c r="W2370" s="29">
        <v>13852713724.90303</v>
      </c>
      <c r="X2370" s="29">
        <f t="shared" si="305"/>
        <v>76343162948.366058</v>
      </c>
      <c r="Y2370" s="29">
        <f t="shared" si="306"/>
        <v>363677119.93533707</v>
      </c>
      <c r="Z2370" s="29">
        <f t="shared" si="307"/>
        <v>90559553793.204422</v>
      </c>
      <c r="AA2370" s="27">
        <v>60484973440.019997</v>
      </c>
      <c r="AB2370" s="29">
        <f t="shared" si="308"/>
        <v>30074580353.184425</v>
      </c>
      <c r="AC2370" s="28">
        <v>0</v>
      </c>
      <c r="AD2370" s="28">
        <v>0</v>
      </c>
      <c r="AE2370" s="28"/>
      <c r="AF2370" s="27">
        <v>39022247</v>
      </c>
      <c r="AG2370" s="27">
        <f t="shared" si="302"/>
        <v>39022247</v>
      </c>
      <c r="AH2370" s="27">
        <v>0</v>
      </c>
      <c r="AI2370" s="29">
        <f t="shared" si="309"/>
        <v>30113602600.184425</v>
      </c>
    </row>
    <row r="2371" spans="1:35" ht="30" x14ac:dyDescent="0.25">
      <c r="A2371" s="11" t="s">
        <v>1277</v>
      </c>
      <c r="B2371" s="10" t="s">
        <v>2406</v>
      </c>
      <c r="C2371" s="10" t="s">
        <v>1315</v>
      </c>
      <c r="D2371" s="10"/>
      <c r="E2371" s="10" t="s">
        <v>237</v>
      </c>
      <c r="F2371" s="10" t="s">
        <v>1232</v>
      </c>
      <c r="G2371" s="10">
        <v>12351539764.033266</v>
      </c>
      <c r="H2371" s="10">
        <v>0</v>
      </c>
      <c r="I2371" s="10">
        <v>0</v>
      </c>
      <c r="J2371" s="10">
        <v>0</v>
      </c>
      <c r="K2371" s="10">
        <f t="shared" si="310"/>
        <v>12351539764.033266</v>
      </c>
      <c r="L2371" s="10">
        <v>0</v>
      </c>
      <c r="M2371" s="10">
        <v>42298590096.439575</v>
      </c>
      <c r="N2371" s="10">
        <v>7185068516.949811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f t="shared" si="304"/>
        <v>61835198377.422653</v>
      </c>
      <c r="W2371" s="29">
        <v>12351539764.033266</v>
      </c>
      <c r="X2371" s="29">
        <f t="shared" si="305"/>
        <v>42298590096.439575</v>
      </c>
      <c r="Y2371" s="29">
        <f t="shared" si="306"/>
        <v>7185068516.949811</v>
      </c>
      <c r="Z2371" s="29">
        <f t="shared" si="307"/>
        <v>61835198377.422653</v>
      </c>
      <c r="AA2371" s="27">
        <v>41925104627.150002</v>
      </c>
      <c r="AB2371" s="29">
        <f t="shared" si="308"/>
        <v>19910093750.272652</v>
      </c>
      <c r="AC2371" s="28">
        <v>0</v>
      </c>
      <c r="AD2371" s="28">
        <v>0</v>
      </c>
      <c r="AE2371" s="28"/>
      <c r="AF2371" s="27">
        <v>0</v>
      </c>
      <c r="AG2371" s="27">
        <f t="shared" si="302"/>
        <v>0</v>
      </c>
      <c r="AH2371" s="27">
        <v>0</v>
      </c>
      <c r="AI2371" s="29">
        <f t="shared" si="309"/>
        <v>19910093750.272652</v>
      </c>
    </row>
    <row r="2372" spans="1:35" ht="30" x14ac:dyDescent="0.25">
      <c r="A2372" s="11" t="s">
        <v>1277</v>
      </c>
      <c r="B2372" s="10" t="s">
        <v>2409</v>
      </c>
      <c r="C2372" s="10" t="s">
        <v>1631</v>
      </c>
      <c r="D2372" s="10"/>
      <c r="E2372" s="10" t="s">
        <v>260</v>
      </c>
      <c r="F2372" s="10" t="s">
        <v>1233</v>
      </c>
      <c r="G2372" s="10">
        <v>13962257195.734783</v>
      </c>
      <c r="H2372" s="10">
        <v>0</v>
      </c>
      <c r="I2372" s="10">
        <v>0</v>
      </c>
      <c r="J2372" s="10">
        <v>0</v>
      </c>
      <c r="K2372" s="10">
        <f t="shared" si="310"/>
        <v>13962257195.734783</v>
      </c>
      <c r="L2372" s="10">
        <v>0</v>
      </c>
      <c r="M2372" s="10">
        <v>41347115956.413925</v>
      </c>
      <c r="N2372" s="10">
        <v>229433002.5211153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f t="shared" si="304"/>
        <v>55538806154.66983</v>
      </c>
      <c r="W2372" s="29">
        <v>13962257195.734783</v>
      </c>
      <c r="X2372" s="29">
        <f t="shared" si="305"/>
        <v>41347115956.413925</v>
      </c>
      <c r="Y2372" s="29">
        <f t="shared" si="306"/>
        <v>229433002.5211153</v>
      </c>
      <c r="Z2372" s="29">
        <f t="shared" si="307"/>
        <v>55538806154.66983</v>
      </c>
      <c r="AA2372" s="27">
        <v>29187923785.650002</v>
      </c>
      <c r="AB2372" s="29">
        <f t="shared" si="308"/>
        <v>26350882369.019829</v>
      </c>
      <c r="AC2372" s="28">
        <v>0</v>
      </c>
      <c r="AD2372" s="28">
        <v>0</v>
      </c>
      <c r="AE2372" s="28"/>
      <c r="AF2372" s="27">
        <v>0</v>
      </c>
      <c r="AG2372" s="27">
        <f t="shared" si="302"/>
        <v>0</v>
      </c>
      <c r="AH2372" s="27">
        <v>0</v>
      </c>
      <c r="AI2372" s="29">
        <f t="shared" si="309"/>
        <v>26350882369.019829</v>
      </c>
    </row>
    <row r="2373" spans="1:35" ht="30" x14ac:dyDescent="0.25">
      <c r="A2373" s="11" t="s">
        <v>1277</v>
      </c>
      <c r="B2373" s="10" t="s">
        <v>2410</v>
      </c>
      <c r="C2373" s="10" t="s">
        <v>1647</v>
      </c>
      <c r="D2373" s="10"/>
      <c r="E2373" s="10" t="s">
        <v>269</v>
      </c>
      <c r="F2373" s="10" t="s">
        <v>1234</v>
      </c>
      <c r="G2373" s="10">
        <v>20442577386.541039</v>
      </c>
      <c r="H2373" s="10">
        <v>0</v>
      </c>
      <c r="I2373" s="10">
        <v>0</v>
      </c>
      <c r="J2373" s="10">
        <v>0</v>
      </c>
      <c r="K2373" s="10">
        <f t="shared" si="310"/>
        <v>20442577386.541039</v>
      </c>
      <c r="L2373" s="10">
        <v>0</v>
      </c>
      <c r="M2373" s="10">
        <v>134171016098.72391</v>
      </c>
      <c r="N2373" s="10">
        <v>8603448206.3656082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f t="shared" si="304"/>
        <v>163217041691.63055</v>
      </c>
      <c r="W2373" s="29">
        <v>20442577386.541039</v>
      </c>
      <c r="X2373" s="29">
        <f t="shared" si="305"/>
        <v>134171016098.72391</v>
      </c>
      <c r="Y2373" s="29">
        <f t="shared" si="306"/>
        <v>8603448206.3656082</v>
      </c>
      <c r="Z2373" s="29">
        <f t="shared" si="307"/>
        <v>163217041691.63055</v>
      </c>
      <c r="AA2373" s="27">
        <v>52613227796.730003</v>
      </c>
      <c r="AB2373" s="29">
        <f t="shared" si="308"/>
        <v>110603813894.90054</v>
      </c>
      <c r="AC2373" s="28">
        <v>0</v>
      </c>
      <c r="AD2373" s="28">
        <v>0</v>
      </c>
      <c r="AE2373" s="28"/>
      <c r="AF2373" s="27">
        <v>1343520</v>
      </c>
      <c r="AG2373" s="27">
        <f t="shared" si="302"/>
        <v>1343520</v>
      </c>
      <c r="AH2373" s="27">
        <v>0</v>
      </c>
      <c r="AI2373" s="29">
        <f t="shared" si="309"/>
        <v>110605157414.90054</v>
      </c>
    </row>
    <row r="2374" spans="1:35" ht="30" x14ac:dyDescent="0.25">
      <c r="A2374" s="11" t="s">
        <v>1277</v>
      </c>
      <c r="B2374" s="10" t="s">
        <v>2407</v>
      </c>
      <c r="C2374" s="10" t="s">
        <v>1685</v>
      </c>
      <c r="D2374" s="10"/>
      <c r="E2374" s="10" t="s">
        <v>301</v>
      </c>
      <c r="F2374" s="10" t="s">
        <v>1235</v>
      </c>
      <c r="G2374" s="10">
        <v>22271085851.879112</v>
      </c>
      <c r="H2374" s="10">
        <v>0</v>
      </c>
      <c r="I2374" s="10">
        <v>0</v>
      </c>
      <c r="J2374" s="10">
        <v>0</v>
      </c>
      <c r="K2374" s="10">
        <f t="shared" si="310"/>
        <v>22271085851.879112</v>
      </c>
      <c r="L2374" s="10">
        <v>0</v>
      </c>
      <c r="M2374" s="10">
        <v>101375863714.74229</v>
      </c>
      <c r="N2374" s="10">
        <v>356677389.06103134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f t="shared" si="304"/>
        <v>124003626955.68243</v>
      </c>
      <c r="W2374" s="29">
        <v>22271085851.879112</v>
      </c>
      <c r="X2374" s="29">
        <f t="shared" si="305"/>
        <v>101375863714.74229</v>
      </c>
      <c r="Y2374" s="29">
        <f t="shared" si="306"/>
        <v>356677389.06103134</v>
      </c>
      <c r="Z2374" s="29">
        <f t="shared" si="307"/>
        <v>124003626955.68243</v>
      </c>
      <c r="AA2374" s="27">
        <v>38129798158.389999</v>
      </c>
      <c r="AB2374" s="29">
        <f t="shared" si="308"/>
        <v>85873828797.292435</v>
      </c>
      <c r="AC2374" s="28">
        <v>0</v>
      </c>
      <c r="AD2374" s="28">
        <v>0</v>
      </c>
      <c r="AE2374" s="28"/>
      <c r="AF2374" s="27">
        <v>0</v>
      </c>
      <c r="AG2374" s="27">
        <f t="shared" si="302"/>
        <v>0</v>
      </c>
      <c r="AH2374" s="27">
        <v>0</v>
      </c>
      <c r="AI2374" s="29">
        <f t="shared" si="309"/>
        <v>85873828797.292435</v>
      </c>
    </row>
    <row r="2375" spans="1:35" ht="30" x14ac:dyDescent="0.25">
      <c r="A2375" s="11" t="s">
        <v>1277</v>
      </c>
      <c r="B2375" s="10" t="s">
        <v>2407</v>
      </c>
      <c r="C2375" s="10" t="s">
        <v>1448</v>
      </c>
      <c r="D2375" s="10"/>
      <c r="E2375" s="10" t="s">
        <v>326</v>
      </c>
      <c r="F2375" s="10" t="s">
        <v>1236</v>
      </c>
      <c r="G2375" s="10">
        <v>30921076926.824921</v>
      </c>
      <c r="H2375" s="10">
        <v>0</v>
      </c>
      <c r="I2375" s="10">
        <v>0</v>
      </c>
      <c r="J2375" s="10">
        <v>0</v>
      </c>
      <c r="K2375" s="10">
        <f t="shared" si="310"/>
        <v>30921076926.824921</v>
      </c>
      <c r="L2375" s="10">
        <v>0</v>
      </c>
      <c r="M2375" s="10">
        <v>183012224390.59552</v>
      </c>
      <c r="N2375" s="10">
        <v>634825865.82564163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f t="shared" si="304"/>
        <v>214568127183.24609</v>
      </c>
      <c r="W2375" s="29">
        <v>30921076926.824921</v>
      </c>
      <c r="X2375" s="29">
        <f t="shared" si="305"/>
        <v>183012224390.59552</v>
      </c>
      <c r="Y2375" s="29">
        <f t="shared" si="306"/>
        <v>634825865.82564163</v>
      </c>
      <c r="Z2375" s="29">
        <f t="shared" si="307"/>
        <v>214568127183.24609</v>
      </c>
      <c r="AA2375" s="27">
        <v>64719780297</v>
      </c>
      <c r="AB2375" s="29">
        <f t="shared" si="308"/>
        <v>149848346886.24609</v>
      </c>
      <c r="AC2375" s="28">
        <v>0</v>
      </c>
      <c r="AD2375" s="28">
        <v>0</v>
      </c>
      <c r="AE2375" s="28"/>
      <c r="AF2375" s="27">
        <v>0</v>
      </c>
      <c r="AG2375" s="27">
        <f t="shared" si="302"/>
        <v>0</v>
      </c>
      <c r="AH2375" s="27">
        <v>0</v>
      </c>
      <c r="AI2375" s="29">
        <f t="shared" si="309"/>
        <v>149848346886.24609</v>
      </c>
    </row>
    <row r="2376" spans="1:35" ht="30" x14ac:dyDescent="0.25">
      <c r="A2376" s="11" t="s">
        <v>1277</v>
      </c>
      <c r="B2376" s="10" t="s">
        <v>2408</v>
      </c>
      <c r="C2376" s="10" t="s">
        <v>1739</v>
      </c>
      <c r="D2376" s="10"/>
      <c r="E2376" s="10" t="s">
        <v>356</v>
      </c>
      <c r="F2376" s="10" t="s">
        <v>1237</v>
      </c>
      <c r="G2376" s="10">
        <v>16659605855.68848</v>
      </c>
      <c r="H2376" s="10">
        <v>0</v>
      </c>
      <c r="I2376" s="10">
        <v>0</v>
      </c>
      <c r="J2376" s="10">
        <v>0</v>
      </c>
      <c r="K2376" s="10">
        <f t="shared" si="310"/>
        <v>16659605855.68848</v>
      </c>
      <c r="L2376" s="10">
        <v>0</v>
      </c>
      <c r="M2376" s="10">
        <v>102993330857.29967</v>
      </c>
      <c r="N2376" s="10">
        <v>565576287.15502357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f t="shared" si="304"/>
        <v>120218513000.14317</v>
      </c>
      <c r="W2376" s="29">
        <v>16659605855.68848</v>
      </c>
      <c r="X2376" s="29">
        <f t="shared" si="305"/>
        <v>102993330857.29967</v>
      </c>
      <c r="Y2376" s="29">
        <f t="shared" si="306"/>
        <v>565576287.15502357</v>
      </c>
      <c r="Z2376" s="29">
        <f t="shared" si="307"/>
        <v>120218513000.14317</v>
      </c>
      <c r="AA2376" s="27">
        <v>53324814181.309998</v>
      </c>
      <c r="AB2376" s="29">
        <f t="shared" si="308"/>
        <v>66893698818.833176</v>
      </c>
      <c r="AC2376" s="28">
        <v>0</v>
      </c>
      <c r="AD2376" s="28">
        <v>0</v>
      </c>
      <c r="AE2376" s="28"/>
      <c r="AF2376" s="27">
        <v>0</v>
      </c>
      <c r="AG2376" s="27">
        <f t="shared" si="302"/>
        <v>0</v>
      </c>
      <c r="AH2376" s="27">
        <v>0</v>
      </c>
      <c r="AI2376" s="29">
        <f t="shared" si="309"/>
        <v>66893698818.833176</v>
      </c>
    </row>
    <row r="2377" spans="1:35" ht="30" x14ac:dyDescent="0.25">
      <c r="A2377" s="11" t="s">
        <v>1277</v>
      </c>
      <c r="B2377" s="10" t="s">
        <v>2410</v>
      </c>
      <c r="C2377" s="10" t="s">
        <v>1850</v>
      </c>
      <c r="D2377" s="10"/>
      <c r="E2377" s="10" t="s">
        <v>447</v>
      </c>
      <c r="F2377" s="10" t="s">
        <v>1238</v>
      </c>
      <c r="G2377" s="10">
        <v>26291731026.972496</v>
      </c>
      <c r="H2377" s="10">
        <v>0</v>
      </c>
      <c r="I2377" s="10">
        <v>0</v>
      </c>
      <c r="J2377" s="10">
        <v>0</v>
      </c>
      <c r="K2377" s="10">
        <f t="shared" si="310"/>
        <v>26291731026.972496</v>
      </c>
      <c r="L2377" s="10">
        <v>0</v>
      </c>
      <c r="M2377" s="10">
        <v>101000158094.96758</v>
      </c>
      <c r="N2377" s="10">
        <v>326261018.48698616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f t="shared" si="304"/>
        <v>127618150140.42705</v>
      </c>
      <c r="W2377" s="29">
        <v>26291731026.972496</v>
      </c>
      <c r="X2377" s="29">
        <f t="shared" si="305"/>
        <v>101000158094.96758</v>
      </c>
      <c r="Y2377" s="29">
        <f t="shared" si="306"/>
        <v>326261018.48698616</v>
      </c>
      <c r="Z2377" s="29">
        <f t="shared" si="307"/>
        <v>127618150140.42705</v>
      </c>
      <c r="AA2377" s="27">
        <v>59541883957.849998</v>
      </c>
      <c r="AB2377" s="29">
        <f t="shared" si="308"/>
        <v>68076266182.577049</v>
      </c>
      <c r="AC2377" s="28">
        <v>0</v>
      </c>
      <c r="AD2377" s="28">
        <v>0</v>
      </c>
      <c r="AE2377" s="28"/>
      <c r="AF2377" s="27">
        <v>0</v>
      </c>
      <c r="AG2377" s="27">
        <f t="shared" si="302"/>
        <v>0</v>
      </c>
      <c r="AH2377" s="27">
        <v>0</v>
      </c>
      <c r="AI2377" s="29">
        <f t="shared" si="309"/>
        <v>68076266182.577049</v>
      </c>
    </row>
    <row r="2378" spans="1:35" ht="30" x14ac:dyDescent="0.25">
      <c r="A2378" s="11" t="s">
        <v>1277</v>
      </c>
      <c r="B2378" s="10" t="s">
        <v>2409</v>
      </c>
      <c r="C2378" s="10" t="s">
        <v>1881</v>
      </c>
      <c r="D2378" s="10"/>
      <c r="E2378" s="10" t="s">
        <v>469</v>
      </c>
      <c r="F2378" s="10" t="s">
        <v>1239</v>
      </c>
      <c r="G2378" s="10">
        <v>14878631874.825247</v>
      </c>
      <c r="H2378" s="10">
        <v>0</v>
      </c>
      <c r="I2378" s="10">
        <v>0</v>
      </c>
      <c r="J2378" s="10">
        <v>0</v>
      </c>
      <c r="K2378" s="10">
        <f t="shared" si="310"/>
        <v>14878631874.825247</v>
      </c>
      <c r="L2378" s="10">
        <v>0</v>
      </c>
      <c r="M2378" s="10">
        <v>129885603540.22873</v>
      </c>
      <c r="N2378" s="10">
        <v>432539085.58641624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f t="shared" si="304"/>
        <v>145196774500.64041</v>
      </c>
      <c r="W2378" s="29">
        <v>14878631874.825247</v>
      </c>
      <c r="X2378" s="29">
        <f t="shared" si="305"/>
        <v>129885603540.22873</v>
      </c>
      <c r="Y2378" s="29">
        <f t="shared" si="306"/>
        <v>432539085.58641624</v>
      </c>
      <c r="Z2378" s="29">
        <f t="shared" si="307"/>
        <v>145196774500.64041</v>
      </c>
      <c r="AA2378" s="27">
        <v>42309959000.220001</v>
      </c>
      <c r="AB2378" s="29">
        <f t="shared" si="308"/>
        <v>102886815500.42041</v>
      </c>
      <c r="AC2378" s="28">
        <v>0</v>
      </c>
      <c r="AD2378" s="28">
        <v>0</v>
      </c>
      <c r="AE2378" s="28"/>
      <c r="AF2378" s="27">
        <v>0</v>
      </c>
      <c r="AG2378" s="27">
        <f t="shared" ref="AG2378:AG2441" si="311">SUM(AC2378:AF2378)</f>
        <v>0</v>
      </c>
      <c r="AH2378" s="27">
        <v>0</v>
      </c>
      <c r="AI2378" s="29">
        <f t="shared" si="309"/>
        <v>102886815500.42041</v>
      </c>
    </row>
    <row r="2379" spans="1:35" ht="30" x14ac:dyDescent="0.25">
      <c r="A2379" s="11" t="s">
        <v>1277</v>
      </c>
      <c r="B2379" s="10" t="s">
        <v>2407</v>
      </c>
      <c r="C2379" s="10" t="s">
        <v>1916</v>
      </c>
      <c r="D2379" s="10"/>
      <c r="E2379" s="10" t="s">
        <v>499</v>
      </c>
      <c r="F2379" s="10" t="s">
        <v>1240</v>
      </c>
      <c r="G2379" s="10">
        <v>28161022149.676125</v>
      </c>
      <c r="H2379" s="10">
        <v>0</v>
      </c>
      <c r="I2379" s="10">
        <v>0</v>
      </c>
      <c r="J2379" s="10">
        <v>0</v>
      </c>
      <c r="K2379" s="10">
        <f t="shared" si="310"/>
        <v>28161022149.676125</v>
      </c>
      <c r="L2379" s="10">
        <v>0</v>
      </c>
      <c r="M2379" s="10">
        <v>120685607954.53357</v>
      </c>
      <c r="N2379" s="10">
        <v>16611552434.936443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f t="shared" si="304"/>
        <v>165458182539.14612</v>
      </c>
      <c r="W2379" s="29">
        <v>28161022149.676125</v>
      </c>
      <c r="X2379" s="29">
        <f t="shared" si="305"/>
        <v>120685607954.53357</v>
      </c>
      <c r="Y2379" s="29">
        <f t="shared" si="306"/>
        <v>16611552434.936443</v>
      </c>
      <c r="Z2379" s="29">
        <f t="shared" si="307"/>
        <v>165458182539.14612</v>
      </c>
      <c r="AA2379" s="27">
        <v>85462390876.350006</v>
      </c>
      <c r="AB2379" s="29">
        <f t="shared" si="308"/>
        <v>79995791662.796112</v>
      </c>
      <c r="AC2379" s="28">
        <v>0</v>
      </c>
      <c r="AD2379" s="28">
        <v>0</v>
      </c>
      <c r="AE2379" s="28"/>
      <c r="AF2379" s="27">
        <v>0</v>
      </c>
      <c r="AG2379" s="27">
        <f t="shared" si="311"/>
        <v>0</v>
      </c>
      <c r="AH2379" s="27">
        <v>0</v>
      </c>
      <c r="AI2379" s="29">
        <f t="shared" si="309"/>
        <v>79995791662.796112</v>
      </c>
    </row>
    <row r="2380" spans="1:35" ht="30" x14ac:dyDescent="0.25">
      <c r="A2380" s="11" t="s">
        <v>1277</v>
      </c>
      <c r="B2380" s="10" t="s">
        <v>2407</v>
      </c>
      <c r="C2380" s="10" t="s">
        <v>1929</v>
      </c>
      <c r="D2380" s="10"/>
      <c r="E2380" s="10" t="s">
        <v>511</v>
      </c>
      <c r="F2380" s="10" t="s">
        <v>1241</v>
      </c>
      <c r="G2380" s="10">
        <v>24002312020.066315</v>
      </c>
      <c r="H2380" s="10">
        <v>0</v>
      </c>
      <c r="I2380" s="10">
        <v>0</v>
      </c>
      <c r="J2380" s="10">
        <v>0</v>
      </c>
      <c r="K2380" s="10">
        <f t="shared" si="310"/>
        <v>24002312020.066315</v>
      </c>
      <c r="L2380" s="10">
        <v>0</v>
      </c>
      <c r="M2380" s="10">
        <v>98061544070.435593</v>
      </c>
      <c r="N2380" s="10">
        <v>418587046.95306015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f t="shared" si="304"/>
        <v>122482443137.45497</v>
      </c>
      <c r="W2380" s="29">
        <v>24002312020.066315</v>
      </c>
      <c r="X2380" s="29">
        <f t="shared" si="305"/>
        <v>98061544070.435593</v>
      </c>
      <c r="Y2380" s="29">
        <f t="shared" si="306"/>
        <v>418587046.95306015</v>
      </c>
      <c r="Z2380" s="29">
        <f t="shared" si="307"/>
        <v>122482443137.45497</v>
      </c>
      <c r="AA2380" s="27">
        <v>47254195977.82</v>
      </c>
      <c r="AB2380" s="29">
        <f t="shared" si="308"/>
        <v>75228247159.634979</v>
      </c>
      <c r="AC2380" s="28">
        <v>0</v>
      </c>
      <c r="AD2380" s="28">
        <v>0</v>
      </c>
      <c r="AE2380" s="28"/>
      <c r="AF2380" s="27">
        <v>0</v>
      </c>
      <c r="AG2380" s="27">
        <f t="shared" si="311"/>
        <v>0</v>
      </c>
      <c r="AH2380" s="27">
        <v>0</v>
      </c>
      <c r="AI2380" s="29">
        <f t="shared" si="309"/>
        <v>75228247159.634979</v>
      </c>
    </row>
    <row r="2381" spans="1:35" ht="30" x14ac:dyDescent="0.25">
      <c r="A2381" s="11" t="s">
        <v>1277</v>
      </c>
      <c r="B2381" s="10" t="s">
        <v>2411</v>
      </c>
      <c r="C2381" s="10" t="s">
        <v>1958</v>
      </c>
      <c r="D2381" s="10"/>
      <c r="E2381" s="10" t="s">
        <v>524</v>
      </c>
      <c r="F2381" s="10" t="s">
        <v>1242</v>
      </c>
      <c r="G2381" s="10">
        <v>15671175889.892435</v>
      </c>
      <c r="H2381" s="10">
        <v>0</v>
      </c>
      <c r="I2381" s="10">
        <v>0</v>
      </c>
      <c r="J2381" s="10">
        <v>0</v>
      </c>
      <c r="K2381" s="10">
        <f t="shared" si="310"/>
        <v>15671175889.892435</v>
      </c>
      <c r="L2381" s="10">
        <v>0</v>
      </c>
      <c r="M2381" s="10">
        <v>65945320764.060272</v>
      </c>
      <c r="N2381" s="10">
        <v>190786620.03388405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f t="shared" si="304"/>
        <v>81807283273.986603</v>
      </c>
      <c r="W2381" s="29">
        <v>15671175889.892435</v>
      </c>
      <c r="X2381" s="29">
        <f t="shared" si="305"/>
        <v>65945320764.060272</v>
      </c>
      <c r="Y2381" s="29">
        <f t="shared" si="306"/>
        <v>190786620.03388405</v>
      </c>
      <c r="Z2381" s="29">
        <f t="shared" si="307"/>
        <v>81807283273.986603</v>
      </c>
      <c r="AA2381" s="27">
        <v>9915401329.6900005</v>
      </c>
      <c r="AB2381" s="29">
        <f t="shared" si="308"/>
        <v>71891881944.2966</v>
      </c>
      <c r="AC2381" s="28">
        <v>0</v>
      </c>
      <c r="AD2381" s="28">
        <v>0</v>
      </c>
      <c r="AE2381" s="28"/>
      <c r="AF2381" s="27">
        <v>0</v>
      </c>
      <c r="AG2381" s="27">
        <f t="shared" si="311"/>
        <v>0</v>
      </c>
      <c r="AH2381" s="27">
        <v>0</v>
      </c>
      <c r="AI2381" s="29">
        <f t="shared" si="309"/>
        <v>71891881944.2966</v>
      </c>
    </row>
    <row r="2382" spans="1:35" ht="30" x14ac:dyDescent="0.25">
      <c r="A2382" s="11" t="s">
        <v>1277</v>
      </c>
      <c r="B2382" s="10" t="s">
        <v>2410</v>
      </c>
      <c r="C2382" s="10" t="s">
        <v>1361</v>
      </c>
      <c r="D2382" s="10"/>
      <c r="E2382" s="10" t="s">
        <v>550</v>
      </c>
      <c r="F2382" s="10" t="s">
        <v>1243</v>
      </c>
      <c r="G2382" s="10">
        <v>21875795969.684307</v>
      </c>
      <c r="H2382" s="10">
        <v>0</v>
      </c>
      <c r="I2382" s="10">
        <v>0</v>
      </c>
      <c r="J2382" s="10">
        <v>0</v>
      </c>
      <c r="K2382" s="10">
        <f t="shared" si="310"/>
        <v>21875795969.684307</v>
      </c>
      <c r="L2382" s="10">
        <v>0</v>
      </c>
      <c r="M2382" s="10">
        <v>146050100190.69757</v>
      </c>
      <c r="N2382" s="10">
        <v>523029914.25168991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f t="shared" si="304"/>
        <v>168448926074.63354</v>
      </c>
      <c r="W2382" s="29">
        <v>21875795969.684307</v>
      </c>
      <c r="X2382" s="29">
        <f t="shared" si="305"/>
        <v>146050100190.69757</v>
      </c>
      <c r="Y2382" s="29">
        <f t="shared" si="306"/>
        <v>523029914.25168991</v>
      </c>
      <c r="Z2382" s="29">
        <f t="shared" si="307"/>
        <v>168448926074.63354</v>
      </c>
      <c r="AA2382" s="27">
        <v>70825390756.550003</v>
      </c>
      <c r="AB2382" s="29">
        <f t="shared" si="308"/>
        <v>97623535318.083542</v>
      </c>
      <c r="AC2382" s="28">
        <v>0</v>
      </c>
      <c r="AD2382" s="28">
        <v>0</v>
      </c>
      <c r="AE2382" s="28"/>
      <c r="AF2382" s="27">
        <v>291580</v>
      </c>
      <c r="AG2382" s="27">
        <f t="shared" si="311"/>
        <v>291580</v>
      </c>
      <c r="AH2382" s="27">
        <v>0</v>
      </c>
      <c r="AI2382" s="29">
        <f t="shared" si="309"/>
        <v>97623826898.083542</v>
      </c>
    </row>
    <row r="2383" spans="1:35" ht="30" x14ac:dyDescent="0.25">
      <c r="A2383" s="11" t="s">
        <v>1277</v>
      </c>
      <c r="B2383" s="10" t="s">
        <v>2408</v>
      </c>
      <c r="C2383" s="10" t="s">
        <v>2038</v>
      </c>
      <c r="D2383" s="10"/>
      <c r="E2383" s="10" t="s">
        <v>584</v>
      </c>
      <c r="F2383" s="10" t="s">
        <v>1244</v>
      </c>
      <c r="G2383" s="10">
        <v>21950030258.379887</v>
      </c>
      <c r="H2383" s="10">
        <v>0</v>
      </c>
      <c r="I2383" s="10">
        <v>0</v>
      </c>
      <c r="J2383" s="10">
        <v>0</v>
      </c>
      <c r="K2383" s="10">
        <f t="shared" si="310"/>
        <v>21950030258.379887</v>
      </c>
      <c r="L2383" s="10">
        <v>0</v>
      </c>
      <c r="M2383" s="10">
        <v>80291982036.762878</v>
      </c>
      <c r="N2383" s="10">
        <v>342171668.85640717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f t="shared" si="304"/>
        <v>102584183963.99918</v>
      </c>
      <c r="W2383" s="29">
        <v>21950030258.379887</v>
      </c>
      <c r="X2383" s="29">
        <f t="shared" si="305"/>
        <v>80291982036.762878</v>
      </c>
      <c r="Y2383" s="29">
        <f t="shared" si="306"/>
        <v>342171668.85640717</v>
      </c>
      <c r="Z2383" s="29">
        <f t="shared" si="307"/>
        <v>102584183963.99918</v>
      </c>
      <c r="AA2383" s="27">
        <v>42101199007.089996</v>
      </c>
      <c r="AB2383" s="29">
        <f t="shared" si="308"/>
        <v>60482984956.90918</v>
      </c>
      <c r="AC2383" s="28">
        <v>0</v>
      </c>
      <c r="AD2383" s="28">
        <v>0</v>
      </c>
      <c r="AE2383" s="28"/>
      <c r="AF2383" s="27">
        <v>89926853.730000004</v>
      </c>
      <c r="AG2383" s="27">
        <f t="shared" si="311"/>
        <v>89926853.730000004</v>
      </c>
      <c r="AH2383" s="27">
        <v>0</v>
      </c>
      <c r="AI2383" s="29">
        <f t="shared" si="309"/>
        <v>60572911810.639183</v>
      </c>
    </row>
    <row r="2384" spans="1:35" ht="30" x14ac:dyDescent="0.25">
      <c r="A2384" s="11" t="s">
        <v>1277</v>
      </c>
      <c r="B2384" s="10" t="s">
        <v>2406</v>
      </c>
      <c r="C2384" s="10" t="s">
        <v>2077</v>
      </c>
      <c r="D2384" s="10"/>
      <c r="E2384" s="10" t="s">
        <v>610</v>
      </c>
      <c r="F2384" s="10" t="s">
        <v>1245</v>
      </c>
      <c r="G2384" s="10">
        <v>8708063588.5191307</v>
      </c>
      <c r="H2384" s="10">
        <v>0</v>
      </c>
      <c r="I2384" s="10">
        <v>0</v>
      </c>
      <c r="J2384" s="10">
        <v>0</v>
      </c>
      <c r="K2384" s="10">
        <f t="shared" si="310"/>
        <v>8708063588.5191307</v>
      </c>
      <c r="L2384" s="10">
        <v>0</v>
      </c>
      <c r="M2384" s="10">
        <v>15423765972.280041</v>
      </c>
      <c r="N2384" s="10">
        <v>78033355.288592815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f t="shared" si="304"/>
        <v>24209862916.087765</v>
      </c>
      <c r="W2384" s="29">
        <v>8708063588.5191307</v>
      </c>
      <c r="X2384" s="29">
        <f t="shared" si="305"/>
        <v>15423765972.280041</v>
      </c>
      <c r="Y2384" s="29">
        <f t="shared" si="306"/>
        <v>78033355.288592815</v>
      </c>
      <c r="Z2384" s="29">
        <f t="shared" si="307"/>
        <v>24209862916.087765</v>
      </c>
      <c r="AA2384" s="27">
        <v>12291618884.58</v>
      </c>
      <c r="AB2384" s="29">
        <f t="shared" si="308"/>
        <v>11918244031.507765</v>
      </c>
      <c r="AC2384" s="28">
        <v>0</v>
      </c>
      <c r="AD2384" s="28">
        <v>0</v>
      </c>
      <c r="AE2384" s="28"/>
      <c r="AF2384" s="27">
        <v>0</v>
      </c>
      <c r="AG2384" s="27">
        <f t="shared" si="311"/>
        <v>0</v>
      </c>
      <c r="AH2384" s="27">
        <v>0</v>
      </c>
      <c r="AI2384" s="29">
        <f t="shared" si="309"/>
        <v>11918244031.507765</v>
      </c>
    </row>
    <row r="2385" spans="1:35" ht="30" x14ac:dyDescent="0.25">
      <c r="A2385" s="11" t="s">
        <v>1277</v>
      </c>
      <c r="B2385" s="10" t="s">
        <v>2406</v>
      </c>
      <c r="C2385" s="10" t="s">
        <v>1623</v>
      </c>
      <c r="D2385" s="10"/>
      <c r="E2385" s="10" t="s">
        <v>619</v>
      </c>
      <c r="F2385" s="10" t="s">
        <v>1246</v>
      </c>
      <c r="G2385" s="10">
        <v>11111703150.970074</v>
      </c>
      <c r="H2385" s="10">
        <v>0</v>
      </c>
      <c r="I2385" s="10">
        <v>0</v>
      </c>
      <c r="J2385" s="10">
        <v>0</v>
      </c>
      <c r="K2385" s="10">
        <f t="shared" si="310"/>
        <v>11111703150.970074</v>
      </c>
      <c r="L2385" s="10">
        <v>0</v>
      </c>
      <c r="M2385" s="10">
        <v>41144890172.632111</v>
      </c>
      <c r="N2385" s="10">
        <v>243227972.52299404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f t="shared" si="304"/>
        <v>52499821296.125183</v>
      </c>
      <c r="W2385" s="29">
        <v>11111703150.970074</v>
      </c>
      <c r="X2385" s="29">
        <f t="shared" si="305"/>
        <v>41144890172.632111</v>
      </c>
      <c r="Y2385" s="29">
        <f t="shared" si="306"/>
        <v>243227972.52299404</v>
      </c>
      <c r="Z2385" s="29">
        <f t="shared" si="307"/>
        <v>52499821296.125183</v>
      </c>
      <c r="AA2385" s="27">
        <v>12735435941.459999</v>
      </c>
      <c r="AB2385" s="29">
        <f t="shared" si="308"/>
        <v>39764385354.665184</v>
      </c>
      <c r="AC2385" s="28">
        <v>0</v>
      </c>
      <c r="AD2385" s="28">
        <v>0</v>
      </c>
      <c r="AE2385" s="28"/>
      <c r="AF2385" s="27">
        <v>0</v>
      </c>
      <c r="AG2385" s="27">
        <f t="shared" si="311"/>
        <v>0</v>
      </c>
      <c r="AH2385" s="27">
        <v>0</v>
      </c>
      <c r="AI2385" s="29">
        <f t="shared" si="309"/>
        <v>39764385354.665184</v>
      </c>
    </row>
    <row r="2386" spans="1:35" ht="30" x14ac:dyDescent="0.25">
      <c r="A2386" s="11" t="s">
        <v>1277</v>
      </c>
      <c r="B2386" s="10" t="s">
        <v>2408</v>
      </c>
      <c r="C2386" s="10" t="s">
        <v>2100</v>
      </c>
      <c r="D2386" s="10"/>
      <c r="E2386" s="10" t="s">
        <v>632</v>
      </c>
      <c r="F2386" s="10" t="s">
        <v>1247</v>
      </c>
      <c r="G2386" s="10">
        <v>17346026577.691826</v>
      </c>
      <c r="H2386" s="10">
        <v>0</v>
      </c>
      <c r="I2386" s="10">
        <v>0</v>
      </c>
      <c r="J2386" s="10">
        <v>0</v>
      </c>
      <c r="K2386" s="10">
        <f t="shared" si="310"/>
        <v>17346026577.691826</v>
      </c>
      <c r="L2386" s="10">
        <v>0</v>
      </c>
      <c r="M2386" s="10">
        <v>68843505452.466965</v>
      </c>
      <c r="N2386" s="10">
        <v>285169346.41106606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f t="shared" si="304"/>
        <v>86474701376.569855</v>
      </c>
      <c r="W2386" s="29">
        <v>17346026577.691826</v>
      </c>
      <c r="X2386" s="29">
        <f t="shared" si="305"/>
        <v>68843505452.466965</v>
      </c>
      <c r="Y2386" s="29">
        <f t="shared" si="306"/>
        <v>285169346.41106606</v>
      </c>
      <c r="Z2386" s="29">
        <f t="shared" si="307"/>
        <v>86474701376.569855</v>
      </c>
      <c r="AA2386" s="27">
        <v>40180956570.18</v>
      </c>
      <c r="AB2386" s="29">
        <f t="shared" si="308"/>
        <v>46293744806.389854</v>
      </c>
      <c r="AC2386" s="28">
        <v>0</v>
      </c>
      <c r="AD2386" s="28">
        <v>0</v>
      </c>
      <c r="AE2386" s="28"/>
      <c r="AF2386" s="27">
        <v>446922</v>
      </c>
      <c r="AG2386" s="27">
        <f t="shared" si="311"/>
        <v>446922</v>
      </c>
      <c r="AH2386" s="27">
        <v>0</v>
      </c>
      <c r="AI2386" s="29">
        <f t="shared" si="309"/>
        <v>46294191728.389854</v>
      </c>
    </row>
    <row r="2387" spans="1:35" ht="30" x14ac:dyDescent="0.25">
      <c r="A2387" s="11" t="s">
        <v>1277</v>
      </c>
      <c r="B2387" s="10" t="s">
        <v>2407</v>
      </c>
      <c r="C2387" s="10" t="s">
        <v>1679</v>
      </c>
      <c r="D2387" s="10"/>
      <c r="E2387" s="10" t="s">
        <v>694</v>
      </c>
      <c r="F2387" s="10" t="s">
        <v>1248</v>
      </c>
      <c r="G2387" s="10">
        <v>21744213235.527893</v>
      </c>
      <c r="H2387" s="10">
        <v>0</v>
      </c>
      <c r="I2387" s="10">
        <v>0</v>
      </c>
      <c r="J2387" s="10">
        <v>0</v>
      </c>
      <c r="K2387" s="10">
        <f t="shared" si="310"/>
        <v>21744213235.527893</v>
      </c>
      <c r="L2387" s="10">
        <v>0</v>
      </c>
      <c r="M2387" s="10">
        <v>87761253476.61586</v>
      </c>
      <c r="N2387" s="10">
        <v>388772748.37415886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f t="shared" si="304"/>
        <v>109894239460.51791</v>
      </c>
      <c r="W2387" s="29">
        <v>21744213235.527893</v>
      </c>
      <c r="X2387" s="29">
        <f t="shared" si="305"/>
        <v>87761253476.61586</v>
      </c>
      <c r="Y2387" s="29">
        <f t="shared" si="306"/>
        <v>388772748.37415886</v>
      </c>
      <c r="Z2387" s="29">
        <f t="shared" si="307"/>
        <v>109894239460.51791</v>
      </c>
      <c r="AA2387" s="27">
        <v>49849238722.949997</v>
      </c>
      <c r="AB2387" s="29">
        <f t="shared" si="308"/>
        <v>60045000737.567917</v>
      </c>
      <c r="AC2387" s="28">
        <v>0</v>
      </c>
      <c r="AD2387" s="28">
        <v>0</v>
      </c>
      <c r="AE2387" s="28"/>
      <c r="AF2387" s="27">
        <v>40</v>
      </c>
      <c r="AG2387" s="27">
        <f t="shared" si="311"/>
        <v>40</v>
      </c>
      <c r="AH2387" s="27">
        <v>0</v>
      </c>
      <c r="AI2387" s="29">
        <f t="shared" si="309"/>
        <v>60045000777.567917</v>
      </c>
    </row>
    <row r="2388" spans="1:35" ht="30" x14ac:dyDescent="0.25">
      <c r="A2388" s="11" t="s">
        <v>1277</v>
      </c>
      <c r="B2388" s="10" t="s">
        <v>2409</v>
      </c>
      <c r="C2388" s="10" t="s">
        <v>2200</v>
      </c>
      <c r="D2388" s="10"/>
      <c r="E2388" s="10" t="s">
        <v>722</v>
      </c>
      <c r="F2388" s="10" t="s">
        <v>1249</v>
      </c>
      <c r="G2388" s="10">
        <v>16542639063.953682</v>
      </c>
      <c r="H2388" s="10">
        <v>0</v>
      </c>
      <c r="I2388" s="10">
        <v>0</v>
      </c>
      <c r="J2388" s="10">
        <v>0</v>
      </c>
      <c r="K2388" s="10">
        <f t="shared" si="310"/>
        <v>16542639063.953682</v>
      </c>
      <c r="L2388" s="10">
        <v>0</v>
      </c>
      <c r="M2388" s="10">
        <v>59577054318.419815</v>
      </c>
      <c r="N2388" s="10">
        <v>276369089.92897224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f t="shared" si="304"/>
        <v>76396062472.302475</v>
      </c>
      <c r="W2388" s="29">
        <v>16542639063.953682</v>
      </c>
      <c r="X2388" s="29">
        <f t="shared" si="305"/>
        <v>59577054318.419815</v>
      </c>
      <c r="Y2388" s="29">
        <f t="shared" si="306"/>
        <v>276369089.92897224</v>
      </c>
      <c r="Z2388" s="29">
        <f t="shared" si="307"/>
        <v>76396062472.302475</v>
      </c>
      <c r="AA2388" s="27">
        <v>33619560457.799999</v>
      </c>
      <c r="AB2388" s="29">
        <f t="shared" si="308"/>
        <v>42776502014.502472</v>
      </c>
      <c r="AC2388" s="28">
        <v>0</v>
      </c>
      <c r="AD2388" s="28">
        <v>0</v>
      </c>
      <c r="AE2388" s="28"/>
      <c r="AF2388" s="27">
        <v>0</v>
      </c>
      <c r="AG2388" s="27">
        <f t="shared" si="311"/>
        <v>0</v>
      </c>
      <c r="AH2388" s="27">
        <v>0</v>
      </c>
      <c r="AI2388" s="29">
        <f t="shared" si="309"/>
        <v>42776502014.502472</v>
      </c>
    </row>
    <row r="2389" spans="1:35" ht="30" x14ac:dyDescent="0.25">
      <c r="A2389" s="11" t="s">
        <v>1277</v>
      </c>
      <c r="B2389" s="10" t="s">
        <v>2410</v>
      </c>
      <c r="C2389" s="10" t="s">
        <v>2246</v>
      </c>
      <c r="D2389" s="10"/>
      <c r="E2389" s="10" t="s">
        <v>754</v>
      </c>
      <c r="F2389" s="10" t="s">
        <v>1250</v>
      </c>
      <c r="G2389" s="10">
        <v>18821732367.308762</v>
      </c>
      <c r="H2389" s="10">
        <v>0</v>
      </c>
      <c r="I2389" s="10">
        <v>0</v>
      </c>
      <c r="J2389" s="10">
        <v>0</v>
      </c>
      <c r="K2389" s="10">
        <f t="shared" si="310"/>
        <v>18821732367.308762</v>
      </c>
      <c r="L2389" s="10">
        <v>0</v>
      </c>
      <c r="M2389" s="10">
        <v>122131339370.63545</v>
      </c>
      <c r="N2389" s="10">
        <v>400971293.99841881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f t="shared" si="304"/>
        <v>141354043031.94263</v>
      </c>
      <c r="W2389" s="29">
        <v>18821732367.308762</v>
      </c>
      <c r="X2389" s="29">
        <f t="shared" si="305"/>
        <v>122131339370.63545</v>
      </c>
      <c r="Y2389" s="29">
        <f t="shared" si="306"/>
        <v>400971293.99841881</v>
      </c>
      <c r="Z2389" s="29">
        <f t="shared" si="307"/>
        <v>141354043031.94263</v>
      </c>
      <c r="AA2389" s="27">
        <v>96248596111.289993</v>
      </c>
      <c r="AB2389" s="29">
        <f t="shared" si="308"/>
        <v>45105446920.652634</v>
      </c>
      <c r="AC2389" s="28">
        <v>0</v>
      </c>
      <c r="AD2389" s="28">
        <v>0</v>
      </c>
      <c r="AE2389" s="28"/>
      <c r="AF2389" s="27">
        <v>460554920</v>
      </c>
      <c r="AG2389" s="27">
        <f t="shared" si="311"/>
        <v>460554920</v>
      </c>
      <c r="AH2389" s="27">
        <v>0</v>
      </c>
      <c r="AI2389" s="29">
        <f t="shared" si="309"/>
        <v>45566001840.652634</v>
      </c>
    </row>
    <row r="2390" spans="1:35" ht="30" x14ac:dyDescent="0.25">
      <c r="A2390" s="11" t="s">
        <v>1277</v>
      </c>
      <c r="B2390" s="10" t="s">
        <v>2411</v>
      </c>
      <c r="C2390" s="10" t="s">
        <v>2282</v>
      </c>
      <c r="D2390" s="10"/>
      <c r="E2390" s="10" t="s">
        <v>788</v>
      </c>
      <c r="F2390" s="10" t="s">
        <v>1251</v>
      </c>
      <c r="G2390" s="10">
        <v>15754232363.535791</v>
      </c>
      <c r="H2390" s="10">
        <v>0</v>
      </c>
      <c r="I2390" s="10">
        <v>0</v>
      </c>
      <c r="J2390" s="10">
        <v>0</v>
      </c>
      <c r="K2390" s="10">
        <f t="shared" si="310"/>
        <v>15754232363.535791</v>
      </c>
      <c r="L2390" s="10">
        <v>0</v>
      </c>
      <c r="M2390" s="10">
        <v>47912500375.984238</v>
      </c>
      <c r="N2390" s="10">
        <v>161584789.17883015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f t="shared" si="304"/>
        <v>63828317528.69886</v>
      </c>
      <c r="W2390" s="29">
        <v>15754232363.535791</v>
      </c>
      <c r="X2390" s="29">
        <f t="shared" si="305"/>
        <v>47912500375.984238</v>
      </c>
      <c r="Y2390" s="29">
        <f t="shared" si="306"/>
        <v>161584789.17883015</v>
      </c>
      <c r="Z2390" s="29">
        <f t="shared" si="307"/>
        <v>63828317528.69886</v>
      </c>
      <c r="AA2390" s="27">
        <v>22281659608.669998</v>
      </c>
      <c r="AB2390" s="29">
        <f t="shared" si="308"/>
        <v>41546657920.028862</v>
      </c>
      <c r="AC2390" s="28">
        <v>0</v>
      </c>
      <c r="AD2390" s="28">
        <v>0</v>
      </c>
      <c r="AE2390" s="28"/>
      <c r="AF2390" s="27">
        <v>0</v>
      </c>
      <c r="AG2390" s="27">
        <f t="shared" si="311"/>
        <v>0</v>
      </c>
      <c r="AH2390" s="27">
        <v>0</v>
      </c>
      <c r="AI2390" s="29">
        <f t="shared" si="309"/>
        <v>41546657920.028862</v>
      </c>
    </row>
    <row r="2391" spans="1:35" ht="30" x14ac:dyDescent="0.25">
      <c r="A2391" s="11" t="s">
        <v>1277</v>
      </c>
      <c r="B2391" s="10" t="s">
        <v>2411</v>
      </c>
      <c r="C2391" s="10" t="s">
        <v>2289</v>
      </c>
      <c r="D2391" s="10"/>
      <c r="E2391" s="10" t="s">
        <v>794</v>
      </c>
      <c r="F2391" s="10" t="s">
        <v>1252</v>
      </c>
      <c r="G2391" s="10">
        <v>11564051186.840534</v>
      </c>
      <c r="H2391" s="10">
        <v>0</v>
      </c>
      <c r="I2391" s="10">
        <v>0</v>
      </c>
      <c r="J2391" s="10">
        <v>0</v>
      </c>
      <c r="K2391" s="10">
        <f t="shared" si="310"/>
        <v>11564051186.840534</v>
      </c>
      <c r="L2391" s="10">
        <v>0</v>
      </c>
      <c r="M2391" s="10">
        <v>74078915746.25679</v>
      </c>
      <c r="N2391" s="10">
        <v>178814373.77968311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f t="shared" si="304"/>
        <v>85821781306.876999</v>
      </c>
      <c r="W2391" s="29">
        <v>11564051186.840534</v>
      </c>
      <c r="X2391" s="29">
        <f t="shared" si="305"/>
        <v>74078915746.25679</v>
      </c>
      <c r="Y2391" s="29">
        <f t="shared" si="306"/>
        <v>178814373.77968311</v>
      </c>
      <c r="Z2391" s="29">
        <f t="shared" si="307"/>
        <v>85821781306.876999</v>
      </c>
      <c r="AA2391" s="27">
        <v>16880917377.969999</v>
      </c>
      <c r="AB2391" s="29">
        <f t="shared" si="308"/>
        <v>68940863928.906998</v>
      </c>
      <c r="AC2391" s="28">
        <v>0</v>
      </c>
      <c r="AD2391" s="28">
        <v>0</v>
      </c>
      <c r="AE2391" s="28"/>
      <c r="AF2391" s="27">
        <v>0</v>
      </c>
      <c r="AG2391" s="27">
        <f t="shared" si="311"/>
        <v>0</v>
      </c>
      <c r="AH2391" s="27">
        <v>0</v>
      </c>
      <c r="AI2391" s="29">
        <f t="shared" si="309"/>
        <v>68940863928.906998</v>
      </c>
    </row>
    <row r="2392" spans="1:35" ht="30" x14ac:dyDescent="0.25">
      <c r="A2392" s="11" t="s">
        <v>1277</v>
      </c>
      <c r="B2392" s="10" t="s">
        <v>2409</v>
      </c>
      <c r="C2392" s="10" t="s">
        <v>2310</v>
      </c>
      <c r="D2392" s="10"/>
      <c r="E2392" s="10" t="s">
        <v>811</v>
      </c>
      <c r="F2392" s="10" t="s">
        <v>1253</v>
      </c>
      <c r="G2392" s="10">
        <v>12174141457.090672</v>
      </c>
      <c r="H2392" s="10">
        <v>0</v>
      </c>
      <c r="I2392" s="10">
        <v>0</v>
      </c>
      <c r="J2392" s="10">
        <v>0</v>
      </c>
      <c r="K2392" s="10">
        <f t="shared" si="310"/>
        <v>12174141457.090672</v>
      </c>
      <c r="L2392" s="10">
        <v>0</v>
      </c>
      <c r="M2392" s="10">
        <v>40626826267.231049</v>
      </c>
      <c r="N2392" s="10">
        <v>192383792.12833881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f t="shared" si="304"/>
        <v>52993351516.450058</v>
      </c>
      <c r="W2392" s="29">
        <v>12174141457.090672</v>
      </c>
      <c r="X2392" s="29">
        <f t="shared" si="305"/>
        <v>40626826267.231049</v>
      </c>
      <c r="Y2392" s="29">
        <f t="shared" si="306"/>
        <v>192383792.12833881</v>
      </c>
      <c r="Z2392" s="29">
        <f t="shared" si="307"/>
        <v>52993351516.450058</v>
      </c>
      <c r="AA2392" s="27">
        <v>20541347186.669998</v>
      </c>
      <c r="AB2392" s="29">
        <f t="shared" si="308"/>
        <v>32452004329.78006</v>
      </c>
      <c r="AC2392" s="28">
        <v>0</v>
      </c>
      <c r="AD2392" s="28">
        <v>0</v>
      </c>
      <c r="AE2392" s="28"/>
      <c r="AF2392" s="27">
        <v>0</v>
      </c>
      <c r="AG2392" s="27">
        <f t="shared" si="311"/>
        <v>0</v>
      </c>
      <c r="AH2392" s="27">
        <v>0</v>
      </c>
      <c r="AI2392" s="29">
        <f t="shared" si="309"/>
        <v>32452004329.78006</v>
      </c>
    </row>
    <row r="2393" spans="1:35" ht="30" x14ac:dyDescent="0.25">
      <c r="A2393" s="11" t="s">
        <v>1277</v>
      </c>
      <c r="B2393" s="10" t="s">
        <v>2407</v>
      </c>
      <c r="C2393" s="10" t="s">
        <v>2412</v>
      </c>
      <c r="D2393" s="10"/>
      <c r="E2393" s="10" t="s">
        <v>823</v>
      </c>
      <c r="F2393" s="10" t="s">
        <v>1254</v>
      </c>
      <c r="G2393" s="10">
        <v>5069134222.200923</v>
      </c>
      <c r="H2393" s="10">
        <v>0</v>
      </c>
      <c r="I2393" s="10">
        <v>0</v>
      </c>
      <c r="J2393" s="10">
        <v>0</v>
      </c>
      <c r="K2393" s="10">
        <f t="shared" si="310"/>
        <v>5069134222.200923</v>
      </c>
      <c r="L2393" s="10">
        <v>0</v>
      </c>
      <c r="M2393" s="10">
        <v>26038125433.887417</v>
      </c>
      <c r="N2393" s="10">
        <v>88520859.015224457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f t="shared" si="304"/>
        <v>31195780515.103565</v>
      </c>
      <c r="W2393" s="29">
        <v>5069134222.200923</v>
      </c>
      <c r="X2393" s="29">
        <f t="shared" si="305"/>
        <v>26038125433.887417</v>
      </c>
      <c r="Y2393" s="29">
        <f t="shared" si="306"/>
        <v>88520859.015224457</v>
      </c>
      <c r="Z2393" s="29">
        <f t="shared" si="307"/>
        <v>31195780515.103565</v>
      </c>
      <c r="AA2393" s="27">
        <v>9212699437.4699993</v>
      </c>
      <c r="AB2393" s="29">
        <f t="shared" si="308"/>
        <v>21983081077.633568</v>
      </c>
      <c r="AC2393" s="28">
        <v>0</v>
      </c>
      <c r="AD2393" s="28">
        <v>0</v>
      </c>
      <c r="AE2393" s="28"/>
      <c r="AF2393" s="27">
        <v>0</v>
      </c>
      <c r="AG2393" s="27">
        <f t="shared" si="311"/>
        <v>0</v>
      </c>
      <c r="AH2393" s="27">
        <v>0</v>
      </c>
      <c r="AI2393" s="29">
        <f t="shared" si="309"/>
        <v>21983081077.633568</v>
      </c>
    </row>
    <row r="2394" spans="1:35" ht="30" x14ac:dyDescent="0.25">
      <c r="A2394" s="11" t="s">
        <v>1277</v>
      </c>
      <c r="B2394" s="10" t="s">
        <v>2409</v>
      </c>
      <c r="C2394" s="10" t="s">
        <v>2331</v>
      </c>
      <c r="D2394" s="10"/>
      <c r="E2394" s="10" t="s">
        <v>1276</v>
      </c>
      <c r="F2394" s="10" t="s">
        <v>1255</v>
      </c>
      <c r="G2394" s="10">
        <v>8397954869.2806091</v>
      </c>
      <c r="H2394" s="10">
        <v>0</v>
      </c>
      <c r="I2394" s="10">
        <v>0</v>
      </c>
      <c r="J2394" s="10">
        <v>0</v>
      </c>
      <c r="K2394" s="10">
        <f t="shared" si="310"/>
        <v>8397954869.2806091</v>
      </c>
      <c r="L2394" s="10">
        <v>0</v>
      </c>
      <c r="M2394" s="10">
        <v>22337227681.95179</v>
      </c>
      <c r="N2394" s="10">
        <v>88636099.361685276</v>
      </c>
      <c r="O2394" s="10">
        <v>0</v>
      </c>
      <c r="P2394" s="10">
        <v>0</v>
      </c>
      <c r="Q2394" s="10">
        <v>0</v>
      </c>
      <c r="R2394" s="10">
        <v>0</v>
      </c>
      <c r="S2394" s="10">
        <v>0</v>
      </c>
      <c r="T2394" s="10">
        <v>0</v>
      </c>
      <c r="U2394" s="10">
        <v>0</v>
      </c>
      <c r="V2394" s="10">
        <f t="shared" si="304"/>
        <v>30823818650.594086</v>
      </c>
      <c r="W2394" s="29">
        <v>8397954869.2806091</v>
      </c>
      <c r="X2394" s="29">
        <f t="shared" si="305"/>
        <v>22337227681.95179</v>
      </c>
      <c r="Y2394" s="29">
        <f t="shared" si="306"/>
        <v>88636099.361685276</v>
      </c>
      <c r="Z2394" s="29">
        <f t="shared" si="307"/>
        <v>30823818650.594086</v>
      </c>
      <c r="AA2394" s="27">
        <v>4745516120.8199997</v>
      </c>
      <c r="AB2394" s="29">
        <f t="shared" si="308"/>
        <v>26078302529.774086</v>
      </c>
      <c r="AC2394" s="28">
        <v>0</v>
      </c>
      <c r="AD2394" s="28">
        <v>0</v>
      </c>
      <c r="AE2394" s="28"/>
      <c r="AF2394" s="27">
        <v>0</v>
      </c>
      <c r="AG2394" s="27">
        <f t="shared" si="311"/>
        <v>0</v>
      </c>
      <c r="AH2394" s="27">
        <v>0</v>
      </c>
      <c r="AI2394" s="29">
        <f t="shared" si="309"/>
        <v>26078302529.774086</v>
      </c>
    </row>
    <row r="2395" spans="1:35" ht="30" x14ac:dyDescent="0.25">
      <c r="A2395" s="11" t="s">
        <v>1277</v>
      </c>
      <c r="B2395" s="10" t="s">
        <v>2411</v>
      </c>
      <c r="C2395" s="10" t="s">
        <v>2334</v>
      </c>
      <c r="D2395" s="10"/>
      <c r="E2395" s="10" t="s">
        <v>830</v>
      </c>
      <c r="F2395" s="10" t="s">
        <v>1256</v>
      </c>
      <c r="G2395" s="10">
        <v>9840445482.4601994</v>
      </c>
      <c r="H2395" s="10">
        <v>0</v>
      </c>
      <c r="I2395" s="10">
        <v>0</v>
      </c>
      <c r="J2395" s="10">
        <v>0</v>
      </c>
      <c r="K2395" s="10">
        <f t="shared" si="310"/>
        <v>9840445482.4601994</v>
      </c>
      <c r="L2395" s="10">
        <v>0</v>
      </c>
      <c r="M2395" s="10">
        <v>25208953937.671299</v>
      </c>
      <c r="N2395" s="10">
        <v>74371660.64779377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f t="shared" si="304"/>
        <v>35123771080.779297</v>
      </c>
      <c r="W2395" s="29">
        <v>9840445482.4601994</v>
      </c>
      <c r="X2395" s="29">
        <f t="shared" si="305"/>
        <v>25208953937.671299</v>
      </c>
      <c r="Y2395" s="29">
        <f t="shared" si="306"/>
        <v>74371660.64779377</v>
      </c>
      <c r="Z2395" s="29">
        <f t="shared" si="307"/>
        <v>35123771080.779297</v>
      </c>
      <c r="AA2395" s="27">
        <v>16581046327.379999</v>
      </c>
      <c r="AB2395" s="29">
        <f t="shared" si="308"/>
        <v>18542724753.3993</v>
      </c>
      <c r="AC2395" s="28">
        <v>0</v>
      </c>
      <c r="AD2395" s="28">
        <v>0</v>
      </c>
      <c r="AE2395" s="28"/>
      <c r="AF2395" s="27">
        <v>0</v>
      </c>
      <c r="AG2395" s="27">
        <f t="shared" si="311"/>
        <v>0</v>
      </c>
      <c r="AH2395" s="27">
        <v>0</v>
      </c>
      <c r="AI2395" s="29">
        <f t="shared" si="309"/>
        <v>18542724753.3993</v>
      </c>
    </row>
    <row r="2396" spans="1:35" ht="30" x14ac:dyDescent="0.25">
      <c r="A2396" s="11" t="s">
        <v>1277</v>
      </c>
      <c r="B2396" s="10" t="s">
        <v>2411</v>
      </c>
      <c r="C2396" s="10" t="s">
        <v>2337</v>
      </c>
      <c r="D2396" s="10"/>
      <c r="E2396" s="10" t="s">
        <v>833</v>
      </c>
      <c r="F2396" s="10" t="s">
        <v>1257</v>
      </c>
      <c r="G2396" s="10">
        <v>8279300808.4061146</v>
      </c>
      <c r="H2396" s="10">
        <v>0</v>
      </c>
      <c r="I2396" s="10">
        <v>0</v>
      </c>
      <c r="J2396" s="10">
        <v>0</v>
      </c>
      <c r="K2396" s="10">
        <f t="shared" si="310"/>
        <v>8279300808.4061146</v>
      </c>
      <c r="L2396" s="10">
        <v>0</v>
      </c>
      <c r="M2396" s="10">
        <v>24642262884.608864</v>
      </c>
      <c r="N2396" s="10">
        <v>111260704.13167095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f t="shared" si="304"/>
        <v>33032824397.146648</v>
      </c>
      <c r="W2396" s="29">
        <v>8279300808.4061146</v>
      </c>
      <c r="X2396" s="29">
        <f t="shared" si="305"/>
        <v>24642262884.608864</v>
      </c>
      <c r="Y2396" s="29">
        <f t="shared" si="306"/>
        <v>111260704.13167095</v>
      </c>
      <c r="Z2396" s="29">
        <f t="shared" si="307"/>
        <v>33032824397.146648</v>
      </c>
      <c r="AA2396" s="27">
        <v>12946672654.84</v>
      </c>
      <c r="AB2396" s="29">
        <f t="shared" si="308"/>
        <v>20086151742.306648</v>
      </c>
      <c r="AC2396" s="28">
        <v>0</v>
      </c>
      <c r="AD2396" s="28">
        <v>0</v>
      </c>
      <c r="AE2396" s="28"/>
      <c r="AF2396" s="27">
        <v>0</v>
      </c>
      <c r="AG2396" s="27">
        <f t="shared" si="311"/>
        <v>0</v>
      </c>
      <c r="AH2396" s="27">
        <v>0</v>
      </c>
      <c r="AI2396" s="29">
        <f t="shared" si="309"/>
        <v>20086151742.306648</v>
      </c>
    </row>
    <row r="2397" spans="1:35" ht="30" x14ac:dyDescent="0.25">
      <c r="A2397" s="11" t="s">
        <v>1277</v>
      </c>
      <c r="B2397" s="10" t="s">
        <v>2411</v>
      </c>
      <c r="C2397" s="10" t="s">
        <v>2340</v>
      </c>
      <c r="D2397" s="10"/>
      <c r="E2397" s="10" t="s">
        <v>836</v>
      </c>
      <c r="F2397" s="10" t="s">
        <v>1258</v>
      </c>
      <c r="G2397" s="10">
        <v>9962957905.2186012</v>
      </c>
      <c r="H2397" s="10">
        <v>0</v>
      </c>
      <c r="I2397" s="10">
        <v>0</v>
      </c>
      <c r="J2397" s="10">
        <v>0</v>
      </c>
      <c r="K2397" s="10">
        <f t="shared" si="310"/>
        <v>9962957905.2186012</v>
      </c>
      <c r="L2397" s="10">
        <v>0</v>
      </c>
      <c r="M2397" s="10">
        <v>22426999346.991367</v>
      </c>
      <c r="N2397" s="10">
        <v>74277099.928631783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f t="shared" si="304"/>
        <v>32464234352.138599</v>
      </c>
      <c r="W2397" s="29">
        <v>9962957905.2186012</v>
      </c>
      <c r="X2397" s="29">
        <f t="shared" si="305"/>
        <v>22426999346.991367</v>
      </c>
      <c r="Y2397" s="29">
        <f t="shared" si="306"/>
        <v>74277099.928631783</v>
      </c>
      <c r="Z2397" s="29">
        <f t="shared" si="307"/>
        <v>32464234352.138599</v>
      </c>
      <c r="AA2397" s="27">
        <v>1692804742.76</v>
      </c>
      <c r="AB2397" s="29">
        <f t="shared" si="308"/>
        <v>30771429609.378601</v>
      </c>
      <c r="AC2397" s="28">
        <v>0</v>
      </c>
      <c r="AD2397" s="28">
        <v>0</v>
      </c>
      <c r="AE2397" s="28"/>
      <c r="AF2397" s="27">
        <v>66947301</v>
      </c>
      <c r="AG2397" s="27">
        <f t="shared" si="311"/>
        <v>66947301</v>
      </c>
      <c r="AH2397" s="27">
        <v>0</v>
      </c>
      <c r="AI2397" s="29">
        <f t="shared" si="309"/>
        <v>30838376910.378601</v>
      </c>
    </row>
    <row r="2398" spans="1:35" ht="30" x14ac:dyDescent="0.25">
      <c r="A2398" s="11" t="s">
        <v>1277</v>
      </c>
      <c r="B2398" s="10" t="s">
        <v>2411</v>
      </c>
      <c r="C2398" s="10" t="s">
        <v>2344</v>
      </c>
      <c r="D2398" s="10"/>
      <c r="E2398" s="10" t="s">
        <v>838</v>
      </c>
      <c r="F2398" s="10" t="s">
        <v>1259</v>
      </c>
      <c r="G2398" s="10">
        <v>15115570013.866913</v>
      </c>
      <c r="H2398" s="10">
        <v>0</v>
      </c>
      <c r="I2398" s="10">
        <v>0</v>
      </c>
      <c r="J2398" s="10">
        <v>0</v>
      </c>
      <c r="K2398" s="10">
        <f t="shared" si="310"/>
        <v>15115570013.866913</v>
      </c>
      <c r="L2398" s="10">
        <v>0</v>
      </c>
      <c r="M2398" s="10">
        <v>35667114864.644844</v>
      </c>
      <c r="N2398" s="10">
        <v>110856762.52515554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f t="shared" si="304"/>
        <v>50893541641.036911</v>
      </c>
      <c r="W2398" s="29">
        <v>15115570013.866913</v>
      </c>
      <c r="X2398" s="29">
        <f t="shared" si="305"/>
        <v>35667114864.644844</v>
      </c>
      <c r="Y2398" s="29">
        <f t="shared" si="306"/>
        <v>110856762.52515554</v>
      </c>
      <c r="Z2398" s="29">
        <f t="shared" si="307"/>
        <v>50893541641.036911</v>
      </c>
      <c r="AA2398" s="27">
        <v>20393911021.849998</v>
      </c>
      <c r="AB2398" s="29">
        <f t="shared" si="308"/>
        <v>30499630619.186913</v>
      </c>
      <c r="AC2398" s="28">
        <v>0</v>
      </c>
      <c r="AD2398" s="28">
        <v>0</v>
      </c>
      <c r="AE2398" s="28"/>
      <c r="AF2398" s="27">
        <v>0</v>
      </c>
      <c r="AG2398" s="27">
        <f t="shared" si="311"/>
        <v>0</v>
      </c>
      <c r="AH2398" s="27">
        <v>0</v>
      </c>
      <c r="AI2398" s="29">
        <f t="shared" si="309"/>
        <v>30499630619.186913</v>
      </c>
    </row>
    <row r="2399" spans="1:35" ht="30" x14ac:dyDescent="0.25">
      <c r="A2399" s="11" t="s">
        <v>1278</v>
      </c>
      <c r="B2399" s="10" t="s">
        <v>2406</v>
      </c>
      <c r="C2399" s="10" t="s">
        <v>1288</v>
      </c>
      <c r="D2399" s="10"/>
      <c r="E2399" s="10" t="s">
        <v>1275</v>
      </c>
      <c r="F2399" s="10" t="s">
        <v>1227</v>
      </c>
      <c r="G2399" s="10">
        <v>7203881617.5692511</v>
      </c>
      <c r="H2399" s="10">
        <v>0</v>
      </c>
      <c r="I2399" s="10">
        <v>0</v>
      </c>
      <c r="J2399" s="10">
        <v>0</v>
      </c>
      <c r="K2399" s="10">
        <f t="shared" si="310"/>
        <v>7203881617.5692511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f t="shared" si="304"/>
        <v>7203881617.5692511</v>
      </c>
      <c r="W2399" s="29">
        <v>7203881617.5692511</v>
      </c>
      <c r="X2399" s="29">
        <f t="shared" si="305"/>
        <v>0</v>
      </c>
      <c r="Y2399" s="29">
        <f t="shared" si="306"/>
        <v>0</v>
      </c>
      <c r="Z2399" s="29">
        <f t="shared" si="307"/>
        <v>7203881617.5692511</v>
      </c>
      <c r="AA2399" s="27">
        <v>45000000</v>
      </c>
      <c r="AB2399" s="29">
        <f t="shared" si="308"/>
        <v>7158881617.5692511</v>
      </c>
      <c r="AC2399" s="28">
        <v>0</v>
      </c>
      <c r="AD2399" s="28">
        <v>0</v>
      </c>
      <c r="AE2399" s="28"/>
      <c r="AF2399" s="27">
        <v>0</v>
      </c>
      <c r="AG2399" s="27">
        <f t="shared" si="311"/>
        <v>0</v>
      </c>
      <c r="AH2399" s="27">
        <v>0</v>
      </c>
      <c r="AI2399" s="29">
        <f t="shared" si="309"/>
        <v>7158881617.5692511</v>
      </c>
    </row>
    <row r="2400" spans="1:35" ht="30" x14ac:dyDescent="0.25">
      <c r="A2400" s="11" t="s">
        <v>1278</v>
      </c>
      <c r="B2400" s="10" t="s">
        <v>2407</v>
      </c>
      <c r="C2400" s="10" t="s">
        <v>1414</v>
      </c>
      <c r="D2400" s="10"/>
      <c r="E2400" s="10" t="s">
        <v>87</v>
      </c>
      <c r="F2400" s="10" t="s">
        <v>1228</v>
      </c>
      <c r="G2400" s="10">
        <v>4948843275.664176</v>
      </c>
      <c r="H2400" s="10">
        <v>0</v>
      </c>
      <c r="I2400" s="10">
        <v>0</v>
      </c>
      <c r="J2400" s="10">
        <v>0</v>
      </c>
      <c r="K2400" s="10">
        <f t="shared" si="310"/>
        <v>4948843275.664176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f t="shared" si="304"/>
        <v>4948843275.664176</v>
      </c>
      <c r="W2400" s="29">
        <v>4948843275.664176</v>
      </c>
      <c r="X2400" s="29">
        <f t="shared" si="305"/>
        <v>0</v>
      </c>
      <c r="Y2400" s="29">
        <f t="shared" si="306"/>
        <v>0</v>
      </c>
      <c r="Z2400" s="29">
        <f t="shared" si="307"/>
        <v>4948843275.664176</v>
      </c>
      <c r="AA2400" s="27">
        <v>1083420193.0799999</v>
      </c>
      <c r="AB2400" s="29">
        <f t="shared" si="308"/>
        <v>3865423082.5841761</v>
      </c>
      <c r="AC2400" s="28">
        <v>0</v>
      </c>
      <c r="AD2400" s="28">
        <v>0</v>
      </c>
      <c r="AE2400" s="28"/>
      <c r="AF2400" s="27">
        <v>0</v>
      </c>
      <c r="AG2400" s="27">
        <f t="shared" si="311"/>
        <v>0</v>
      </c>
      <c r="AH2400" s="27">
        <v>0</v>
      </c>
      <c r="AI2400" s="29">
        <f t="shared" si="309"/>
        <v>3865423082.5841761</v>
      </c>
    </row>
    <row r="2401" spans="1:35" ht="30" x14ac:dyDescent="0.25">
      <c r="A2401" s="11" t="s">
        <v>1278</v>
      </c>
      <c r="B2401" s="10" t="s">
        <v>2408</v>
      </c>
      <c r="C2401" s="10" t="s">
        <v>844</v>
      </c>
      <c r="D2401" s="10"/>
      <c r="E2401" s="10" t="s">
        <v>102</v>
      </c>
      <c r="F2401" s="10" t="s">
        <v>1229</v>
      </c>
      <c r="G2401" s="10">
        <v>4268132969.8862247</v>
      </c>
      <c r="H2401" s="10">
        <v>0</v>
      </c>
      <c r="I2401" s="10">
        <v>0</v>
      </c>
      <c r="J2401" s="10">
        <v>0</v>
      </c>
      <c r="K2401" s="10">
        <f t="shared" si="310"/>
        <v>4268132969.8862247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f t="shared" si="304"/>
        <v>4268132969.8862247</v>
      </c>
      <c r="W2401" s="29">
        <v>4268132969.8862247</v>
      </c>
      <c r="X2401" s="29">
        <f t="shared" si="305"/>
        <v>0</v>
      </c>
      <c r="Y2401" s="29">
        <f t="shared" si="306"/>
        <v>0</v>
      </c>
      <c r="Z2401" s="29">
        <f t="shared" si="307"/>
        <v>4268132969.8862247</v>
      </c>
      <c r="AA2401" s="27">
        <v>0</v>
      </c>
      <c r="AB2401" s="29">
        <f t="shared" si="308"/>
        <v>4268132969.8862247</v>
      </c>
      <c r="AC2401" s="28">
        <v>0</v>
      </c>
      <c r="AD2401" s="28">
        <v>0</v>
      </c>
      <c r="AE2401" s="28"/>
      <c r="AF2401" s="27">
        <v>0</v>
      </c>
      <c r="AG2401" s="27">
        <f t="shared" si="311"/>
        <v>0</v>
      </c>
      <c r="AH2401" s="27">
        <v>0</v>
      </c>
      <c r="AI2401" s="29">
        <f t="shared" si="309"/>
        <v>4268132969.8862247</v>
      </c>
    </row>
    <row r="2402" spans="1:35" ht="30" x14ac:dyDescent="0.25">
      <c r="A2402" s="11" t="s">
        <v>1278</v>
      </c>
      <c r="B2402" s="10" t="s">
        <v>2407</v>
      </c>
      <c r="C2402" s="10" t="s">
        <v>1230</v>
      </c>
      <c r="D2402" s="10"/>
      <c r="E2402" s="10" t="s">
        <v>104</v>
      </c>
      <c r="F2402" s="10" t="s">
        <v>1230</v>
      </c>
      <c r="G2402" s="10">
        <v>6696365641.5273218</v>
      </c>
      <c r="H2402" s="10">
        <v>0</v>
      </c>
      <c r="I2402" s="10">
        <v>0</v>
      </c>
      <c r="J2402" s="10">
        <v>0</v>
      </c>
      <c r="K2402" s="10">
        <f t="shared" si="310"/>
        <v>6696365641.5273218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f t="shared" si="304"/>
        <v>6696365641.5273218</v>
      </c>
      <c r="W2402" s="29">
        <v>6696365641.5273218</v>
      </c>
      <c r="X2402" s="29">
        <f t="shared" si="305"/>
        <v>0</v>
      </c>
      <c r="Y2402" s="29">
        <f t="shared" si="306"/>
        <v>0</v>
      </c>
      <c r="Z2402" s="29">
        <f t="shared" si="307"/>
        <v>6696365641.5273218</v>
      </c>
      <c r="AA2402" s="27">
        <v>71500000</v>
      </c>
      <c r="AB2402" s="29">
        <f t="shared" si="308"/>
        <v>6624865641.5273218</v>
      </c>
      <c r="AC2402" s="28">
        <v>0</v>
      </c>
      <c r="AD2402" s="28">
        <v>0</v>
      </c>
      <c r="AE2402" s="28"/>
      <c r="AF2402" s="27">
        <v>0</v>
      </c>
      <c r="AG2402" s="27">
        <f t="shared" si="311"/>
        <v>0</v>
      </c>
      <c r="AH2402" s="27">
        <v>0</v>
      </c>
      <c r="AI2402" s="29">
        <f t="shared" si="309"/>
        <v>6624865641.5273218</v>
      </c>
    </row>
    <row r="2403" spans="1:35" ht="30" x14ac:dyDescent="0.25">
      <c r="A2403" s="11" t="s">
        <v>1278</v>
      </c>
      <c r="B2403" s="10" t="s">
        <v>2408</v>
      </c>
      <c r="C2403" s="10" t="s">
        <v>1484</v>
      </c>
      <c r="D2403" s="10"/>
      <c r="E2403" s="10" t="s">
        <v>133</v>
      </c>
      <c r="F2403" s="10" t="s">
        <v>1231</v>
      </c>
      <c r="G2403" s="10">
        <v>3463178431.2257571</v>
      </c>
      <c r="H2403" s="10">
        <v>0</v>
      </c>
      <c r="I2403" s="10">
        <v>0</v>
      </c>
      <c r="J2403" s="10">
        <v>0</v>
      </c>
      <c r="K2403" s="10">
        <f t="shared" si="310"/>
        <v>3463178431.2257571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f t="shared" si="304"/>
        <v>3463178431.2257571</v>
      </c>
      <c r="W2403" s="29">
        <v>3463178431.2257571</v>
      </c>
      <c r="X2403" s="29">
        <f t="shared" si="305"/>
        <v>0</v>
      </c>
      <c r="Y2403" s="29">
        <f t="shared" si="306"/>
        <v>0</v>
      </c>
      <c r="Z2403" s="29">
        <f t="shared" si="307"/>
        <v>3463178431.2257571</v>
      </c>
      <c r="AA2403" s="27">
        <v>222043187.00999999</v>
      </c>
      <c r="AB2403" s="29">
        <f t="shared" si="308"/>
        <v>3241135244.2157574</v>
      </c>
      <c r="AC2403" s="28">
        <v>0</v>
      </c>
      <c r="AD2403" s="28">
        <v>0</v>
      </c>
      <c r="AE2403" s="28"/>
      <c r="AF2403" s="27">
        <v>0</v>
      </c>
      <c r="AG2403" s="27">
        <f t="shared" si="311"/>
        <v>0</v>
      </c>
      <c r="AH2403" s="27">
        <v>0</v>
      </c>
      <c r="AI2403" s="29">
        <f t="shared" si="309"/>
        <v>3241135244.2157574</v>
      </c>
    </row>
    <row r="2404" spans="1:35" ht="30" x14ac:dyDescent="0.25">
      <c r="A2404" s="11" t="s">
        <v>1278</v>
      </c>
      <c r="B2404" s="10" t="s">
        <v>2406</v>
      </c>
      <c r="C2404" s="10" t="s">
        <v>1315</v>
      </c>
      <c r="D2404" s="10"/>
      <c r="E2404" s="10" t="s">
        <v>237</v>
      </c>
      <c r="F2404" s="10" t="s">
        <v>1232</v>
      </c>
      <c r="G2404" s="10">
        <v>3087884941.008316</v>
      </c>
      <c r="H2404" s="10">
        <v>0</v>
      </c>
      <c r="I2404" s="10">
        <v>0</v>
      </c>
      <c r="J2404" s="10">
        <v>0</v>
      </c>
      <c r="K2404" s="10">
        <f t="shared" si="310"/>
        <v>3087884941.008316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f t="shared" si="304"/>
        <v>3087884941.008316</v>
      </c>
      <c r="W2404" s="29">
        <v>3087884941.008316</v>
      </c>
      <c r="X2404" s="29">
        <f t="shared" si="305"/>
        <v>0</v>
      </c>
      <c r="Y2404" s="29">
        <f t="shared" si="306"/>
        <v>0</v>
      </c>
      <c r="Z2404" s="29">
        <f t="shared" si="307"/>
        <v>3087884941.008316</v>
      </c>
      <c r="AA2404" s="27">
        <v>0</v>
      </c>
      <c r="AB2404" s="29">
        <f t="shared" si="308"/>
        <v>3087884941.008316</v>
      </c>
      <c r="AC2404" s="28">
        <v>0</v>
      </c>
      <c r="AD2404" s="28">
        <v>0</v>
      </c>
      <c r="AE2404" s="28"/>
      <c r="AF2404" s="27">
        <v>0</v>
      </c>
      <c r="AG2404" s="27">
        <f t="shared" si="311"/>
        <v>0</v>
      </c>
      <c r="AH2404" s="27">
        <v>0</v>
      </c>
      <c r="AI2404" s="29">
        <f t="shared" si="309"/>
        <v>3087884941.008316</v>
      </c>
    </row>
    <row r="2405" spans="1:35" ht="30" x14ac:dyDescent="0.25">
      <c r="A2405" s="11" t="s">
        <v>1278</v>
      </c>
      <c r="B2405" s="10" t="s">
        <v>2409</v>
      </c>
      <c r="C2405" s="10" t="s">
        <v>1631</v>
      </c>
      <c r="D2405" s="10"/>
      <c r="E2405" s="10" t="s">
        <v>260</v>
      </c>
      <c r="F2405" s="10" t="s">
        <v>1233</v>
      </c>
      <c r="G2405" s="10">
        <v>3490564298.9336958</v>
      </c>
      <c r="H2405" s="10">
        <v>0</v>
      </c>
      <c r="I2405" s="10">
        <v>0</v>
      </c>
      <c r="J2405" s="10">
        <v>0</v>
      </c>
      <c r="K2405" s="10">
        <f t="shared" si="310"/>
        <v>3490564298.9336958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f t="shared" si="304"/>
        <v>3490564298.9336958</v>
      </c>
      <c r="W2405" s="29">
        <v>3490564298.9336958</v>
      </c>
      <c r="X2405" s="29">
        <f t="shared" si="305"/>
        <v>0</v>
      </c>
      <c r="Y2405" s="29">
        <f t="shared" si="306"/>
        <v>0</v>
      </c>
      <c r="Z2405" s="29">
        <f t="shared" si="307"/>
        <v>3490564298.9336958</v>
      </c>
      <c r="AA2405" s="27">
        <v>91783625</v>
      </c>
      <c r="AB2405" s="29">
        <f t="shared" si="308"/>
        <v>3398780673.9336958</v>
      </c>
      <c r="AC2405" s="28">
        <v>0</v>
      </c>
      <c r="AD2405" s="28">
        <v>0</v>
      </c>
      <c r="AE2405" s="28"/>
      <c r="AF2405" s="27">
        <v>0</v>
      </c>
      <c r="AG2405" s="27">
        <f t="shared" si="311"/>
        <v>0</v>
      </c>
      <c r="AH2405" s="27">
        <v>0</v>
      </c>
      <c r="AI2405" s="29">
        <f t="shared" si="309"/>
        <v>3398780673.9336958</v>
      </c>
    </row>
    <row r="2406" spans="1:35" ht="30" x14ac:dyDescent="0.25">
      <c r="A2406" s="11" t="s">
        <v>1278</v>
      </c>
      <c r="B2406" s="10" t="s">
        <v>2410</v>
      </c>
      <c r="C2406" s="10" t="s">
        <v>1647</v>
      </c>
      <c r="D2406" s="10"/>
      <c r="E2406" s="10" t="s">
        <v>269</v>
      </c>
      <c r="F2406" s="10" t="s">
        <v>1234</v>
      </c>
      <c r="G2406" s="10">
        <v>5110644346.6352587</v>
      </c>
      <c r="H2406" s="10">
        <v>0</v>
      </c>
      <c r="I2406" s="10">
        <v>0</v>
      </c>
      <c r="J2406" s="10">
        <v>0</v>
      </c>
      <c r="K2406" s="10">
        <f t="shared" si="310"/>
        <v>5110644346.6352587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f t="shared" si="304"/>
        <v>5110644346.6352587</v>
      </c>
      <c r="W2406" s="29">
        <v>5110644346.6352587</v>
      </c>
      <c r="X2406" s="29">
        <f t="shared" si="305"/>
        <v>0</v>
      </c>
      <c r="Y2406" s="29">
        <f t="shared" si="306"/>
        <v>0</v>
      </c>
      <c r="Z2406" s="29">
        <f t="shared" si="307"/>
        <v>5110644346.6352587</v>
      </c>
      <c r="AA2406" s="27">
        <v>17400000</v>
      </c>
      <c r="AB2406" s="29">
        <f t="shared" si="308"/>
        <v>5093244346.6352587</v>
      </c>
      <c r="AC2406" s="28">
        <v>0</v>
      </c>
      <c r="AD2406" s="28">
        <v>0</v>
      </c>
      <c r="AE2406" s="28"/>
      <c r="AF2406" s="27">
        <v>0</v>
      </c>
      <c r="AG2406" s="27">
        <f t="shared" si="311"/>
        <v>0</v>
      </c>
      <c r="AH2406" s="27">
        <v>0</v>
      </c>
      <c r="AI2406" s="29">
        <f t="shared" si="309"/>
        <v>5093244346.6352587</v>
      </c>
    </row>
    <row r="2407" spans="1:35" ht="30" x14ac:dyDescent="0.25">
      <c r="A2407" s="11" t="s">
        <v>1278</v>
      </c>
      <c r="B2407" s="10" t="s">
        <v>2407</v>
      </c>
      <c r="C2407" s="10" t="s">
        <v>1685</v>
      </c>
      <c r="D2407" s="10"/>
      <c r="E2407" s="10" t="s">
        <v>301</v>
      </c>
      <c r="F2407" s="10" t="s">
        <v>1235</v>
      </c>
      <c r="G2407" s="10">
        <v>5567771462.9697771</v>
      </c>
      <c r="H2407" s="10">
        <v>0</v>
      </c>
      <c r="I2407" s="10">
        <v>0</v>
      </c>
      <c r="J2407" s="10">
        <v>0</v>
      </c>
      <c r="K2407" s="10">
        <f t="shared" si="310"/>
        <v>5567771462.9697771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f t="shared" si="304"/>
        <v>5567771462.9697771</v>
      </c>
      <c r="W2407" s="29">
        <v>5567771462.9697771</v>
      </c>
      <c r="X2407" s="29">
        <f t="shared" si="305"/>
        <v>0</v>
      </c>
      <c r="Y2407" s="29">
        <f t="shared" si="306"/>
        <v>0</v>
      </c>
      <c r="Z2407" s="29">
        <f t="shared" si="307"/>
        <v>5567771462.9697771</v>
      </c>
      <c r="AA2407" s="27">
        <v>0</v>
      </c>
      <c r="AB2407" s="29">
        <f t="shared" si="308"/>
        <v>5567771462.9697771</v>
      </c>
      <c r="AC2407" s="28">
        <v>0</v>
      </c>
      <c r="AD2407" s="28">
        <v>0</v>
      </c>
      <c r="AE2407" s="28"/>
      <c r="AF2407" s="27">
        <v>0</v>
      </c>
      <c r="AG2407" s="27">
        <f t="shared" si="311"/>
        <v>0</v>
      </c>
      <c r="AH2407" s="27">
        <v>0</v>
      </c>
      <c r="AI2407" s="29">
        <f t="shared" si="309"/>
        <v>5567771462.9697771</v>
      </c>
    </row>
    <row r="2408" spans="1:35" ht="30" x14ac:dyDescent="0.25">
      <c r="A2408" s="11" t="s">
        <v>1278</v>
      </c>
      <c r="B2408" s="10" t="s">
        <v>2407</v>
      </c>
      <c r="C2408" s="10" t="s">
        <v>1448</v>
      </c>
      <c r="D2408" s="10"/>
      <c r="E2408" s="10" t="s">
        <v>326</v>
      </c>
      <c r="F2408" s="10" t="s">
        <v>1236</v>
      </c>
      <c r="G2408" s="10">
        <v>7730269231.7062292</v>
      </c>
      <c r="H2408" s="10">
        <v>0</v>
      </c>
      <c r="I2408" s="10">
        <v>0</v>
      </c>
      <c r="J2408" s="10">
        <v>0</v>
      </c>
      <c r="K2408" s="10">
        <f t="shared" si="310"/>
        <v>7730269231.7062292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f t="shared" si="304"/>
        <v>7730269231.7062292</v>
      </c>
      <c r="W2408" s="29">
        <v>7730269231.7062292</v>
      </c>
      <c r="X2408" s="29">
        <f t="shared" si="305"/>
        <v>0</v>
      </c>
      <c r="Y2408" s="29">
        <f t="shared" si="306"/>
        <v>0</v>
      </c>
      <c r="Z2408" s="29">
        <f t="shared" si="307"/>
        <v>7730269231.7062292</v>
      </c>
      <c r="AA2408" s="27">
        <v>139286361</v>
      </c>
      <c r="AB2408" s="29">
        <f t="shared" si="308"/>
        <v>7590982870.7062292</v>
      </c>
      <c r="AC2408" s="28">
        <v>0</v>
      </c>
      <c r="AD2408" s="28">
        <v>0</v>
      </c>
      <c r="AE2408" s="28"/>
      <c r="AF2408" s="27">
        <v>0</v>
      </c>
      <c r="AG2408" s="27">
        <f t="shared" si="311"/>
        <v>0</v>
      </c>
      <c r="AH2408" s="27">
        <v>0</v>
      </c>
      <c r="AI2408" s="29">
        <f t="shared" si="309"/>
        <v>7590982870.7062292</v>
      </c>
    </row>
    <row r="2409" spans="1:35" ht="30" x14ac:dyDescent="0.25">
      <c r="A2409" s="11" t="s">
        <v>1278</v>
      </c>
      <c r="B2409" s="10" t="s">
        <v>2408</v>
      </c>
      <c r="C2409" s="10" t="s">
        <v>1739</v>
      </c>
      <c r="D2409" s="10"/>
      <c r="E2409" s="10" t="s">
        <v>356</v>
      </c>
      <c r="F2409" s="10" t="s">
        <v>1237</v>
      </c>
      <c r="G2409" s="10">
        <v>4164901463.9221196</v>
      </c>
      <c r="H2409" s="10">
        <v>0</v>
      </c>
      <c r="I2409" s="10">
        <v>0</v>
      </c>
      <c r="J2409" s="10">
        <v>0</v>
      </c>
      <c r="K2409" s="10">
        <f t="shared" si="310"/>
        <v>4164901463.9221196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f t="shared" si="304"/>
        <v>4164901463.9221196</v>
      </c>
      <c r="W2409" s="29">
        <v>4164901463.9221196</v>
      </c>
      <c r="X2409" s="29">
        <f t="shared" si="305"/>
        <v>0</v>
      </c>
      <c r="Y2409" s="29">
        <f t="shared" si="306"/>
        <v>0</v>
      </c>
      <c r="Z2409" s="29">
        <f t="shared" si="307"/>
        <v>4164901463.9221196</v>
      </c>
      <c r="AA2409" s="27">
        <v>0</v>
      </c>
      <c r="AB2409" s="29">
        <f t="shared" si="308"/>
        <v>4164901463.9221196</v>
      </c>
      <c r="AC2409" s="28">
        <v>0</v>
      </c>
      <c r="AD2409" s="28">
        <v>0</v>
      </c>
      <c r="AE2409" s="28"/>
      <c r="AF2409" s="27">
        <v>0</v>
      </c>
      <c r="AG2409" s="27">
        <f t="shared" si="311"/>
        <v>0</v>
      </c>
      <c r="AH2409" s="27">
        <v>0</v>
      </c>
      <c r="AI2409" s="29">
        <f t="shared" si="309"/>
        <v>4164901463.9221196</v>
      </c>
    </row>
    <row r="2410" spans="1:35" ht="30" x14ac:dyDescent="0.25">
      <c r="A2410" s="11" t="s">
        <v>1278</v>
      </c>
      <c r="B2410" s="10" t="s">
        <v>2410</v>
      </c>
      <c r="C2410" s="10" t="s">
        <v>1850</v>
      </c>
      <c r="D2410" s="10"/>
      <c r="E2410" s="10" t="s">
        <v>447</v>
      </c>
      <c r="F2410" s="10" t="s">
        <v>1238</v>
      </c>
      <c r="G2410" s="10">
        <v>6572932756.743124</v>
      </c>
      <c r="H2410" s="10">
        <v>0</v>
      </c>
      <c r="I2410" s="10">
        <v>0</v>
      </c>
      <c r="J2410" s="10">
        <v>0</v>
      </c>
      <c r="K2410" s="10">
        <f t="shared" si="310"/>
        <v>6572932756.743124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f t="shared" si="304"/>
        <v>6572932756.743124</v>
      </c>
      <c r="W2410" s="29">
        <v>6572932756.743124</v>
      </c>
      <c r="X2410" s="29">
        <f t="shared" si="305"/>
        <v>0</v>
      </c>
      <c r="Y2410" s="29">
        <f t="shared" si="306"/>
        <v>0</v>
      </c>
      <c r="Z2410" s="29">
        <f t="shared" si="307"/>
        <v>6572932756.743124</v>
      </c>
      <c r="AA2410" s="27">
        <v>995660887</v>
      </c>
      <c r="AB2410" s="29">
        <f t="shared" si="308"/>
        <v>5577271869.743124</v>
      </c>
      <c r="AC2410" s="28">
        <v>0</v>
      </c>
      <c r="AD2410" s="28">
        <v>0</v>
      </c>
      <c r="AE2410" s="28"/>
      <c r="AF2410" s="27">
        <v>0</v>
      </c>
      <c r="AG2410" s="27">
        <f t="shared" si="311"/>
        <v>0</v>
      </c>
      <c r="AH2410" s="27">
        <v>0</v>
      </c>
      <c r="AI2410" s="29">
        <f t="shared" si="309"/>
        <v>5577271869.743124</v>
      </c>
    </row>
    <row r="2411" spans="1:35" ht="30" x14ac:dyDescent="0.25">
      <c r="A2411" s="11" t="s">
        <v>1278</v>
      </c>
      <c r="B2411" s="10" t="s">
        <v>2409</v>
      </c>
      <c r="C2411" s="10" t="s">
        <v>1881</v>
      </c>
      <c r="D2411" s="10"/>
      <c r="E2411" s="10" t="s">
        <v>469</v>
      </c>
      <c r="F2411" s="10" t="s">
        <v>1239</v>
      </c>
      <c r="G2411" s="10">
        <v>3719657968.7063117</v>
      </c>
      <c r="H2411" s="10">
        <v>0</v>
      </c>
      <c r="I2411" s="10">
        <v>0</v>
      </c>
      <c r="J2411" s="10">
        <v>0</v>
      </c>
      <c r="K2411" s="10">
        <f t="shared" si="310"/>
        <v>3719657968.7063117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f t="shared" si="304"/>
        <v>3719657968.7063117</v>
      </c>
      <c r="W2411" s="29">
        <v>3719657968.7063117</v>
      </c>
      <c r="X2411" s="29">
        <f t="shared" si="305"/>
        <v>0</v>
      </c>
      <c r="Y2411" s="29">
        <f t="shared" si="306"/>
        <v>0</v>
      </c>
      <c r="Z2411" s="29">
        <f t="shared" si="307"/>
        <v>3719657968.7063117</v>
      </c>
      <c r="AA2411" s="27">
        <v>10740000</v>
      </c>
      <c r="AB2411" s="29">
        <f t="shared" si="308"/>
        <v>3708917968.7063117</v>
      </c>
      <c r="AC2411" s="28">
        <v>0</v>
      </c>
      <c r="AD2411" s="28">
        <v>0</v>
      </c>
      <c r="AE2411" s="28"/>
      <c r="AF2411" s="27">
        <v>0</v>
      </c>
      <c r="AG2411" s="27">
        <f t="shared" si="311"/>
        <v>0</v>
      </c>
      <c r="AH2411" s="27">
        <v>0</v>
      </c>
      <c r="AI2411" s="29">
        <f t="shared" si="309"/>
        <v>3708917968.7063117</v>
      </c>
    </row>
    <row r="2412" spans="1:35" ht="30" x14ac:dyDescent="0.25">
      <c r="A2412" s="11" t="s">
        <v>1278</v>
      </c>
      <c r="B2412" s="10" t="s">
        <v>2407</v>
      </c>
      <c r="C2412" s="10" t="s">
        <v>1916</v>
      </c>
      <c r="D2412" s="10"/>
      <c r="E2412" s="10" t="s">
        <v>499</v>
      </c>
      <c r="F2412" s="10" t="s">
        <v>1240</v>
      </c>
      <c r="G2412" s="10">
        <v>7040255537.4190302</v>
      </c>
      <c r="H2412" s="10">
        <v>0</v>
      </c>
      <c r="I2412" s="10">
        <v>0</v>
      </c>
      <c r="J2412" s="10">
        <v>0</v>
      </c>
      <c r="K2412" s="10">
        <f t="shared" si="310"/>
        <v>7040255537.4190302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f t="shared" si="304"/>
        <v>7040255537.4190302</v>
      </c>
      <c r="W2412" s="29">
        <v>7040255537.4190302</v>
      </c>
      <c r="X2412" s="29">
        <f t="shared" si="305"/>
        <v>0</v>
      </c>
      <c r="Y2412" s="29">
        <f t="shared" si="306"/>
        <v>0</v>
      </c>
      <c r="Z2412" s="29">
        <f t="shared" si="307"/>
        <v>7040255537.4190302</v>
      </c>
      <c r="AA2412" s="27">
        <v>74000000</v>
      </c>
      <c r="AB2412" s="29">
        <f t="shared" si="308"/>
        <v>6966255537.4190302</v>
      </c>
      <c r="AC2412" s="28">
        <v>0</v>
      </c>
      <c r="AD2412" s="28">
        <v>0</v>
      </c>
      <c r="AE2412" s="28"/>
      <c r="AF2412" s="27">
        <v>0</v>
      </c>
      <c r="AG2412" s="27">
        <f t="shared" si="311"/>
        <v>0</v>
      </c>
      <c r="AH2412" s="27">
        <v>0</v>
      </c>
      <c r="AI2412" s="29">
        <f t="shared" si="309"/>
        <v>6966255537.4190302</v>
      </c>
    </row>
    <row r="2413" spans="1:35" ht="30" x14ac:dyDescent="0.25">
      <c r="A2413" s="11" t="s">
        <v>1278</v>
      </c>
      <c r="B2413" s="10" t="s">
        <v>2407</v>
      </c>
      <c r="C2413" s="10" t="s">
        <v>1929</v>
      </c>
      <c r="D2413" s="10"/>
      <c r="E2413" s="10" t="s">
        <v>511</v>
      </c>
      <c r="F2413" s="10" t="s">
        <v>1241</v>
      </c>
      <c r="G2413" s="10">
        <v>6000578005.0165777</v>
      </c>
      <c r="H2413" s="10">
        <v>0</v>
      </c>
      <c r="I2413" s="10">
        <v>0</v>
      </c>
      <c r="J2413" s="10">
        <v>0</v>
      </c>
      <c r="K2413" s="10">
        <f t="shared" si="310"/>
        <v>6000578005.0165777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f t="shared" si="304"/>
        <v>6000578005.0165777</v>
      </c>
      <c r="W2413" s="29">
        <v>6000578005.0165777</v>
      </c>
      <c r="X2413" s="29">
        <f t="shared" si="305"/>
        <v>0</v>
      </c>
      <c r="Y2413" s="29">
        <f t="shared" si="306"/>
        <v>0</v>
      </c>
      <c r="Z2413" s="29">
        <f t="shared" si="307"/>
        <v>6000578005.0165777</v>
      </c>
      <c r="AA2413" s="27">
        <v>0</v>
      </c>
      <c r="AB2413" s="29">
        <f t="shared" si="308"/>
        <v>6000578005.0165777</v>
      </c>
      <c r="AC2413" s="28">
        <v>0</v>
      </c>
      <c r="AD2413" s="28">
        <v>0</v>
      </c>
      <c r="AE2413" s="28"/>
      <c r="AF2413" s="27">
        <v>0</v>
      </c>
      <c r="AG2413" s="27">
        <f t="shared" si="311"/>
        <v>0</v>
      </c>
      <c r="AH2413" s="27">
        <v>0</v>
      </c>
      <c r="AI2413" s="29">
        <f t="shared" si="309"/>
        <v>6000578005.0165777</v>
      </c>
    </row>
    <row r="2414" spans="1:35" ht="30" x14ac:dyDescent="0.25">
      <c r="A2414" s="11" t="s">
        <v>1278</v>
      </c>
      <c r="B2414" s="10" t="s">
        <v>2411</v>
      </c>
      <c r="C2414" s="10" t="s">
        <v>1958</v>
      </c>
      <c r="D2414" s="10"/>
      <c r="E2414" s="10" t="s">
        <v>524</v>
      </c>
      <c r="F2414" s="10" t="s">
        <v>1242</v>
      </c>
      <c r="G2414" s="10">
        <v>3917793972.4731083</v>
      </c>
      <c r="H2414" s="10">
        <v>0</v>
      </c>
      <c r="I2414" s="10">
        <v>0</v>
      </c>
      <c r="J2414" s="10">
        <v>0</v>
      </c>
      <c r="K2414" s="10">
        <f t="shared" si="310"/>
        <v>3917793972.4731083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f t="shared" si="304"/>
        <v>3917793972.4731083</v>
      </c>
      <c r="W2414" s="29">
        <v>3917793972.4731083</v>
      </c>
      <c r="X2414" s="29">
        <f t="shared" si="305"/>
        <v>0</v>
      </c>
      <c r="Y2414" s="29">
        <f t="shared" si="306"/>
        <v>0</v>
      </c>
      <c r="Z2414" s="29">
        <f t="shared" si="307"/>
        <v>3917793972.4731083</v>
      </c>
      <c r="AA2414" s="27">
        <v>38917347</v>
      </c>
      <c r="AB2414" s="29">
        <f t="shared" si="308"/>
        <v>3878876625.4731083</v>
      </c>
      <c r="AC2414" s="28">
        <v>0</v>
      </c>
      <c r="AD2414" s="28">
        <v>0</v>
      </c>
      <c r="AE2414" s="28"/>
      <c r="AF2414" s="27">
        <v>0</v>
      </c>
      <c r="AG2414" s="27">
        <f t="shared" si="311"/>
        <v>0</v>
      </c>
      <c r="AH2414" s="27">
        <v>0</v>
      </c>
      <c r="AI2414" s="29">
        <f t="shared" si="309"/>
        <v>3878876625.4731083</v>
      </c>
    </row>
    <row r="2415" spans="1:35" ht="30" x14ac:dyDescent="0.25">
      <c r="A2415" s="11" t="s">
        <v>1278</v>
      </c>
      <c r="B2415" s="10" t="s">
        <v>2410</v>
      </c>
      <c r="C2415" s="10" t="s">
        <v>1361</v>
      </c>
      <c r="D2415" s="10"/>
      <c r="E2415" s="10" t="s">
        <v>550</v>
      </c>
      <c r="F2415" s="10" t="s">
        <v>1243</v>
      </c>
      <c r="G2415" s="10">
        <v>5468948992.4210768</v>
      </c>
      <c r="H2415" s="10">
        <v>0</v>
      </c>
      <c r="I2415" s="10">
        <v>0</v>
      </c>
      <c r="J2415" s="10">
        <v>0</v>
      </c>
      <c r="K2415" s="10">
        <f t="shared" si="310"/>
        <v>5468948992.4210768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f t="shared" si="304"/>
        <v>5468948992.4210768</v>
      </c>
      <c r="W2415" s="29">
        <v>5468948992.4210768</v>
      </c>
      <c r="X2415" s="29">
        <f t="shared" si="305"/>
        <v>0</v>
      </c>
      <c r="Y2415" s="29">
        <f t="shared" si="306"/>
        <v>0</v>
      </c>
      <c r="Z2415" s="29">
        <f t="shared" si="307"/>
        <v>5468948992.4210768</v>
      </c>
      <c r="AA2415" s="27">
        <v>14164180</v>
      </c>
      <c r="AB2415" s="29">
        <f t="shared" si="308"/>
        <v>5454784812.4210768</v>
      </c>
      <c r="AC2415" s="28">
        <v>0</v>
      </c>
      <c r="AD2415" s="28">
        <v>0</v>
      </c>
      <c r="AE2415" s="28"/>
      <c r="AF2415" s="27">
        <v>0</v>
      </c>
      <c r="AG2415" s="27">
        <f t="shared" si="311"/>
        <v>0</v>
      </c>
      <c r="AH2415" s="27">
        <v>0</v>
      </c>
      <c r="AI2415" s="29">
        <f t="shared" si="309"/>
        <v>5454784812.4210768</v>
      </c>
    </row>
    <row r="2416" spans="1:35" ht="30" x14ac:dyDescent="0.25">
      <c r="A2416" s="11" t="s">
        <v>1278</v>
      </c>
      <c r="B2416" s="10" t="s">
        <v>2408</v>
      </c>
      <c r="C2416" s="10" t="s">
        <v>2038</v>
      </c>
      <c r="D2416" s="10"/>
      <c r="E2416" s="10" t="s">
        <v>584</v>
      </c>
      <c r="F2416" s="10" t="s">
        <v>1244</v>
      </c>
      <c r="G2416" s="10">
        <v>5487507564.5949707</v>
      </c>
      <c r="H2416" s="10">
        <v>0</v>
      </c>
      <c r="I2416" s="10">
        <v>0</v>
      </c>
      <c r="J2416" s="10">
        <v>0</v>
      </c>
      <c r="K2416" s="10">
        <f t="shared" si="310"/>
        <v>5487507564.5949707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f t="shared" si="304"/>
        <v>5487507564.5949707</v>
      </c>
      <c r="W2416" s="29">
        <v>5487507564.5949707</v>
      </c>
      <c r="X2416" s="29">
        <f t="shared" si="305"/>
        <v>0</v>
      </c>
      <c r="Y2416" s="29">
        <f t="shared" si="306"/>
        <v>0</v>
      </c>
      <c r="Z2416" s="29">
        <f t="shared" si="307"/>
        <v>5487507564.5949707</v>
      </c>
      <c r="AA2416" s="27">
        <v>0</v>
      </c>
      <c r="AB2416" s="29">
        <f t="shared" si="308"/>
        <v>5487507564.5949707</v>
      </c>
      <c r="AC2416" s="28">
        <v>0</v>
      </c>
      <c r="AD2416" s="28">
        <v>0</v>
      </c>
      <c r="AE2416" s="28"/>
      <c r="AF2416" s="27">
        <v>0</v>
      </c>
      <c r="AG2416" s="27">
        <f t="shared" si="311"/>
        <v>0</v>
      </c>
      <c r="AH2416" s="27">
        <v>0</v>
      </c>
      <c r="AI2416" s="29">
        <f t="shared" si="309"/>
        <v>5487507564.5949707</v>
      </c>
    </row>
    <row r="2417" spans="1:35" ht="30" x14ac:dyDescent="0.25">
      <c r="A2417" s="11" t="s">
        <v>1278</v>
      </c>
      <c r="B2417" s="10" t="s">
        <v>2406</v>
      </c>
      <c r="C2417" s="10" t="s">
        <v>2077</v>
      </c>
      <c r="D2417" s="10"/>
      <c r="E2417" s="10" t="s">
        <v>610</v>
      </c>
      <c r="F2417" s="10" t="s">
        <v>1245</v>
      </c>
      <c r="G2417" s="10">
        <v>2177015897.1297822</v>
      </c>
      <c r="H2417" s="10">
        <v>0</v>
      </c>
      <c r="I2417" s="10">
        <v>0</v>
      </c>
      <c r="J2417" s="10">
        <v>0</v>
      </c>
      <c r="K2417" s="10">
        <f t="shared" si="310"/>
        <v>2177015897.1297822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f t="shared" si="304"/>
        <v>2177015897.1297822</v>
      </c>
      <c r="W2417" s="29">
        <v>2177015897.1297822</v>
      </c>
      <c r="X2417" s="29">
        <f t="shared" si="305"/>
        <v>0</v>
      </c>
      <c r="Y2417" s="29">
        <f t="shared" si="306"/>
        <v>0</v>
      </c>
      <c r="Z2417" s="29">
        <f t="shared" si="307"/>
        <v>2177015897.1297822</v>
      </c>
      <c r="AA2417" s="27">
        <v>40339226.5</v>
      </c>
      <c r="AB2417" s="29">
        <f t="shared" si="308"/>
        <v>2136676670.6297822</v>
      </c>
      <c r="AC2417" s="28">
        <v>0</v>
      </c>
      <c r="AD2417" s="28">
        <v>0</v>
      </c>
      <c r="AE2417" s="28"/>
      <c r="AF2417" s="27">
        <v>0</v>
      </c>
      <c r="AG2417" s="27">
        <f t="shared" si="311"/>
        <v>0</v>
      </c>
      <c r="AH2417" s="27">
        <v>0</v>
      </c>
      <c r="AI2417" s="29">
        <f t="shared" si="309"/>
        <v>2136676670.6297822</v>
      </c>
    </row>
    <row r="2418" spans="1:35" ht="30" x14ac:dyDescent="0.25">
      <c r="A2418" s="11" t="s">
        <v>1278</v>
      </c>
      <c r="B2418" s="10" t="s">
        <v>2406</v>
      </c>
      <c r="C2418" s="10" t="s">
        <v>1623</v>
      </c>
      <c r="D2418" s="10"/>
      <c r="E2418" s="10" t="s">
        <v>619</v>
      </c>
      <c r="F2418" s="10" t="s">
        <v>1246</v>
      </c>
      <c r="G2418" s="10">
        <v>2777925787.7425184</v>
      </c>
      <c r="H2418" s="10">
        <v>0</v>
      </c>
      <c r="I2418" s="10">
        <v>0</v>
      </c>
      <c r="J2418" s="10">
        <v>0</v>
      </c>
      <c r="K2418" s="10">
        <f t="shared" si="310"/>
        <v>2777925787.7425184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f t="shared" si="304"/>
        <v>2777925787.7425184</v>
      </c>
      <c r="W2418" s="29">
        <v>2777925787.7425184</v>
      </c>
      <c r="X2418" s="29">
        <f t="shared" si="305"/>
        <v>0</v>
      </c>
      <c r="Y2418" s="29">
        <f t="shared" si="306"/>
        <v>0</v>
      </c>
      <c r="Z2418" s="29">
        <f t="shared" si="307"/>
        <v>2777925787.7425184</v>
      </c>
      <c r="AA2418" s="27">
        <v>0</v>
      </c>
      <c r="AB2418" s="29">
        <f t="shared" si="308"/>
        <v>2777925787.7425184</v>
      </c>
      <c r="AC2418" s="28">
        <v>0</v>
      </c>
      <c r="AD2418" s="28">
        <v>0</v>
      </c>
      <c r="AE2418" s="28"/>
      <c r="AF2418" s="27">
        <v>0</v>
      </c>
      <c r="AG2418" s="27">
        <f t="shared" si="311"/>
        <v>0</v>
      </c>
      <c r="AH2418" s="27">
        <v>0</v>
      </c>
      <c r="AI2418" s="29">
        <f t="shared" si="309"/>
        <v>2777925787.7425184</v>
      </c>
    </row>
    <row r="2419" spans="1:35" ht="30" x14ac:dyDescent="0.25">
      <c r="A2419" s="11" t="s">
        <v>1278</v>
      </c>
      <c r="B2419" s="10" t="s">
        <v>2408</v>
      </c>
      <c r="C2419" s="10" t="s">
        <v>2100</v>
      </c>
      <c r="D2419" s="10"/>
      <c r="E2419" s="10" t="s">
        <v>632</v>
      </c>
      <c r="F2419" s="10" t="s">
        <v>1247</v>
      </c>
      <c r="G2419" s="10">
        <v>4336506644.4229565</v>
      </c>
      <c r="H2419" s="10">
        <v>0</v>
      </c>
      <c r="I2419" s="10">
        <v>0</v>
      </c>
      <c r="J2419" s="10">
        <v>0</v>
      </c>
      <c r="K2419" s="10">
        <f t="shared" si="310"/>
        <v>4336506644.4229565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f t="shared" si="304"/>
        <v>4336506644.4229565</v>
      </c>
      <c r="W2419" s="29">
        <v>4336506644.4229565</v>
      </c>
      <c r="X2419" s="29">
        <f t="shared" si="305"/>
        <v>0</v>
      </c>
      <c r="Y2419" s="29">
        <f t="shared" si="306"/>
        <v>0</v>
      </c>
      <c r="Z2419" s="29">
        <f t="shared" si="307"/>
        <v>4336506644.4229565</v>
      </c>
      <c r="AA2419" s="27">
        <v>12219168</v>
      </c>
      <c r="AB2419" s="29">
        <f t="shared" si="308"/>
        <v>4324287476.4229565</v>
      </c>
      <c r="AC2419" s="28">
        <v>0</v>
      </c>
      <c r="AD2419" s="28">
        <v>0</v>
      </c>
      <c r="AE2419" s="28"/>
      <c r="AF2419" s="27">
        <v>0</v>
      </c>
      <c r="AG2419" s="27">
        <f t="shared" si="311"/>
        <v>0</v>
      </c>
      <c r="AH2419" s="27">
        <v>0</v>
      </c>
      <c r="AI2419" s="29">
        <f t="shared" si="309"/>
        <v>4324287476.4229565</v>
      </c>
    </row>
    <row r="2420" spans="1:35" ht="30" x14ac:dyDescent="0.25">
      <c r="A2420" s="11" t="s">
        <v>1278</v>
      </c>
      <c r="B2420" s="10" t="s">
        <v>2407</v>
      </c>
      <c r="C2420" s="10" t="s">
        <v>1679</v>
      </c>
      <c r="D2420" s="10"/>
      <c r="E2420" s="10" t="s">
        <v>694</v>
      </c>
      <c r="F2420" s="10" t="s">
        <v>1248</v>
      </c>
      <c r="G2420" s="10">
        <v>5436053308.8819733</v>
      </c>
      <c r="H2420" s="10">
        <v>0</v>
      </c>
      <c r="I2420" s="10">
        <v>0</v>
      </c>
      <c r="J2420" s="10">
        <v>0</v>
      </c>
      <c r="K2420" s="10">
        <f t="shared" si="310"/>
        <v>5436053308.8819733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f t="shared" si="304"/>
        <v>5436053308.8819733</v>
      </c>
      <c r="W2420" s="29">
        <v>5436053308.8819733</v>
      </c>
      <c r="X2420" s="29">
        <f t="shared" si="305"/>
        <v>0</v>
      </c>
      <c r="Y2420" s="29">
        <f t="shared" si="306"/>
        <v>0</v>
      </c>
      <c r="Z2420" s="29">
        <f t="shared" si="307"/>
        <v>5436053308.8819733</v>
      </c>
      <c r="AA2420" s="27">
        <v>0</v>
      </c>
      <c r="AB2420" s="29">
        <f t="shared" si="308"/>
        <v>5436053308.8819733</v>
      </c>
      <c r="AC2420" s="28">
        <v>0</v>
      </c>
      <c r="AD2420" s="28">
        <v>0</v>
      </c>
      <c r="AE2420" s="28"/>
      <c r="AF2420" s="27">
        <v>0</v>
      </c>
      <c r="AG2420" s="27">
        <f t="shared" si="311"/>
        <v>0</v>
      </c>
      <c r="AH2420" s="27">
        <v>0</v>
      </c>
      <c r="AI2420" s="29">
        <f t="shared" si="309"/>
        <v>5436053308.8819733</v>
      </c>
    </row>
    <row r="2421" spans="1:35" ht="30" x14ac:dyDescent="0.25">
      <c r="A2421" s="11" t="s">
        <v>1278</v>
      </c>
      <c r="B2421" s="10" t="s">
        <v>2409</v>
      </c>
      <c r="C2421" s="10" t="s">
        <v>2200</v>
      </c>
      <c r="D2421" s="10"/>
      <c r="E2421" s="10" t="s">
        <v>722</v>
      </c>
      <c r="F2421" s="10" t="s">
        <v>1249</v>
      </c>
      <c r="G2421" s="10">
        <v>4135659765.9884195</v>
      </c>
      <c r="H2421" s="10">
        <v>0</v>
      </c>
      <c r="I2421" s="10">
        <v>0</v>
      </c>
      <c r="J2421" s="10">
        <v>0</v>
      </c>
      <c r="K2421" s="10">
        <f t="shared" si="310"/>
        <v>4135659765.9884195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f t="shared" si="304"/>
        <v>4135659765.9884195</v>
      </c>
      <c r="W2421" s="29">
        <v>4135659765.9884195</v>
      </c>
      <c r="X2421" s="29">
        <f t="shared" si="305"/>
        <v>0</v>
      </c>
      <c r="Y2421" s="29">
        <f t="shared" si="306"/>
        <v>0</v>
      </c>
      <c r="Z2421" s="29">
        <f t="shared" si="307"/>
        <v>4135659765.9884195</v>
      </c>
      <c r="AA2421" s="27">
        <v>1286619066.98</v>
      </c>
      <c r="AB2421" s="29">
        <f t="shared" si="308"/>
        <v>2849040699.0084195</v>
      </c>
      <c r="AC2421" s="28">
        <v>0</v>
      </c>
      <c r="AD2421" s="28">
        <v>0</v>
      </c>
      <c r="AE2421" s="28"/>
      <c r="AF2421" s="27">
        <v>0</v>
      </c>
      <c r="AG2421" s="27">
        <f t="shared" si="311"/>
        <v>0</v>
      </c>
      <c r="AH2421" s="27">
        <v>0</v>
      </c>
      <c r="AI2421" s="29">
        <f t="shared" si="309"/>
        <v>2849040699.0084195</v>
      </c>
    </row>
    <row r="2422" spans="1:35" ht="30" x14ac:dyDescent="0.25">
      <c r="A2422" s="11" t="s">
        <v>1278</v>
      </c>
      <c r="B2422" s="10" t="s">
        <v>2410</v>
      </c>
      <c r="C2422" s="10" t="s">
        <v>2246</v>
      </c>
      <c r="D2422" s="10"/>
      <c r="E2422" s="10" t="s">
        <v>754</v>
      </c>
      <c r="F2422" s="10" t="s">
        <v>1250</v>
      </c>
      <c r="G2422" s="10">
        <v>4705433091.8271904</v>
      </c>
      <c r="H2422" s="10">
        <v>0</v>
      </c>
      <c r="I2422" s="10">
        <v>0</v>
      </c>
      <c r="J2422" s="10">
        <v>0</v>
      </c>
      <c r="K2422" s="10">
        <f t="shared" si="310"/>
        <v>4705433091.8271904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f t="shared" ref="V2422:V2485" si="312">+K2422+M2422+N2422+L2422+O2422+P2422+Q2422</f>
        <v>4705433091.8271904</v>
      </c>
      <c r="W2422" s="29">
        <v>4705433091.8271904</v>
      </c>
      <c r="X2422" s="29">
        <f t="shared" ref="X2422:X2485" si="313">+M2422+Q2422+S2422</f>
        <v>0</v>
      </c>
      <c r="Y2422" s="29">
        <f t="shared" ref="Y2422:Y2485" si="314">+H2422+I2422+J2422+N2422+O2422+P2422+R2422+U2422</f>
        <v>0</v>
      </c>
      <c r="Z2422" s="29">
        <f t="shared" ref="Z2422:Z2485" si="315">+W2422+X2422+Y2422</f>
        <v>4705433091.8271904</v>
      </c>
      <c r="AA2422" s="27">
        <v>64742944</v>
      </c>
      <c r="AB2422" s="29">
        <f t="shared" ref="AB2422:AB2485" si="316">+Z2422-AA2422</f>
        <v>4640690147.8271904</v>
      </c>
      <c r="AC2422" s="28">
        <v>0</v>
      </c>
      <c r="AD2422" s="28">
        <v>0</v>
      </c>
      <c r="AE2422" s="28"/>
      <c r="AF2422" s="27">
        <v>0</v>
      </c>
      <c r="AG2422" s="27">
        <f t="shared" si="311"/>
        <v>0</v>
      </c>
      <c r="AH2422" s="27">
        <v>0</v>
      </c>
      <c r="AI2422" s="29">
        <f t="shared" ref="AI2422:AI2485" si="317">+AB2422+AG2422+AH2422</f>
        <v>4640690147.8271904</v>
      </c>
    </row>
    <row r="2423" spans="1:35" ht="30" x14ac:dyDescent="0.25">
      <c r="A2423" s="11" t="s">
        <v>1278</v>
      </c>
      <c r="B2423" s="10" t="s">
        <v>2411</v>
      </c>
      <c r="C2423" s="10" t="s">
        <v>2282</v>
      </c>
      <c r="D2423" s="10"/>
      <c r="E2423" s="10" t="s">
        <v>788</v>
      </c>
      <c r="F2423" s="10" t="s">
        <v>1251</v>
      </c>
      <c r="G2423" s="10">
        <v>3938558090.8839474</v>
      </c>
      <c r="H2423" s="10">
        <v>0</v>
      </c>
      <c r="I2423" s="10">
        <v>0</v>
      </c>
      <c r="J2423" s="10">
        <v>0</v>
      </c>
      <c r="K2423" s="10">
        <f t="shared" si="310"/>
        <v>3938558090.8839474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f t="shared" si="312"/>
        <v>3938558090.8839474</v>
      </c>
      <c r="W2423" s="29">
        <v>3938558090.8839474</v>
      </c>
      <c r="X2423" s="29">
        <f t="shared" si="313"/>
        <v>0</v>
      </c>
      <c r="Y2423" s="29">
        <f t="shared" si="314"/>
        <v>0</v>
      </c>
      <c r="Z2423" s="29">
        <f t="shared" si="315"/>
        <v>3938558090.8839474</v>
      </c>
      <c r="AA2423" s="27">
        <v>0</v>
      </c>
      <c r="AB2423" s="29">
        <f t="shared" si="316"/>
        <v>3938558090.8839474</v>
      </c>
      <c r="AC2423" s="28">
        <v>0</v>
      </c>
      <c r="AD2423" s="28">
        <v>0</v>
      </c>
      <c r="AE2423" s="28"/>
      <c r="AF2423" s="27">
        <v>0</v>
      </c>
      <c r="AG2423" s="27">
        <f t="shared" si="311"/>
        <v>0</v>
      </c>
      <c r="AH2423" s="27">
        <v>0</v>
      </c>
      <c r="AI2423" s="29">
        <f t="shared" si="317"/>
        <v>3938558090.8839474</v>
      </c>
    </row>
    <row r="2424" spans="1:35" ht="30" x14ac:dyDescent="0.25">
      <c r="A2424" s="11" t="s">
        <v>1278</v>
      </c>
      <c r="B2424" s="10" t="s">
        <v>2411</v>
      </c>
      <c r="C2424" s="10" t="s">
        <v>2289</v>
      </c>
      <c r="D2424" s="10"/>
      <c r="E2424" s="10" t="s">
        <v>794</v>
      </c>
      <c r="F2424" s="10" t="s">
        <v>1252</v>
      </c>
      <c r="G2424" s="10">
        <v>2891012796.7101336</v>
      </c>
      <c r="H2424" s="10">
        <v>0</v>
      </c>
      <c r="I2424" s="10">
        <v>0</v>
      </c>
      <c r="J2424" s="10">
        <v>0</v>
      </c>
      <c r="K2424" s="10">
        <f t="shared" si="310"/>
        <v>2891012796.7101336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f t="shared" si="312"/>
        <v>2891012796.7101336</v>
      </c>
      <c r="W2424" s="29">
        <v>2891012796.7101336</v>
      </c>
      <c r="X2424" s="29">
        <f t="shared" si="313"/>
        <v>0</v>
      </c>
      <c r="Y2424" s="29">
        <f t="shared" si="314"/>
        <v>0</v>
      </c>
      <c r="Z2424" s="29">
        <f t="shared" si="315"/>
        <v>2891012796.7101336</v>
      </c>
      <c r="AA2424" s="27">
        <v>0</v>
      </c>
      <c r="AB2424" s="29">
        <f t="shared" si="316"/>
        <v>2891012796.7101336</v>
      </c>
      <c r="AC2424" s="28">
        <v>0</v>
      </c>
      <c r="AD2424" s="28">
        <v>0</v>
      </c>
      <c r="AE2424" s="28"/>
      <c r="AF2424" s="27">
        <v>0</v>
      </c>
      <c r="AG2424" s="27">
        <f t="shared" si="311"/>
        <v>0</v>
      </c>
      <c r="AH2424" s="27">
        <v>0</v>
      </c>
      <c r="AI2424" s="29">
        <f t="shared" si="317"/>
        <v>2891012796.7101336</v>
      </c>
    </row>
    <row r="2425" spans="1:35" ht="30" x14ac:dyDescent="0.25">
      <c r="A2425" s="11" t="s">
        <v>1278</v>
      </c>
      <c r="B2425" s="10" t="s">
        <v>2409</v>
      </c>
      <c r="C2425" s="10" t="s">
        <v>2310</v>
      </c>
      <c r="D2425" s="10"/>
      <c r="E2425" s="10" t="s">
        <v>811</v>
      </c>
      <c r="F2425" s="10" t="s">
        <v>1253</v>
      </c>
      <c r="G2425" s="10">
        <v>3043535364.2726674</v>
      </c>
      <c r="H2425" s="10">
        <v>0</v>
      </c>
      <c r="I2425" s="10">
        <v>0</v>
      </c>
      <c r="J2425" s="10">
        <v>0</v>
      </c>
      <c r="K2425" s="10">
        <f t="shared" si="310"/>
        <v>3043535364.2726674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f t="shared" si="312"/>
        <v>3043535364.2726674</v>
      </c>
      <c r="W2425" s="29">
        <v>3043535364.2726674</v>
      </c>
      <c r="X2425" s="29">
        <f t="shared" si="313"/>
        <v>0</v>
      </c>
      <c r="Y2425" s="29">
        <f t="shared" si="314"/>
        <v>0</v>
      </c>
      <c r="Z2425" s="29">
        <f t="shared" si="315"/>
        <v>3043535364.2726674</v>
      </c>
      <c r="AA2425" s="27">
        <v>485944987.13999999</v>
      </c>
      <c r="AB2425" s="29">
        <f t="shared" si="316"/>
        <v>2557590377.1326675</v>
      </c>
      <c r="AC2425" s="28">
        <v>0</v>
      </c>
      <c r="AD2425" s="28">
        <v>0</v>
      </c>
      <c r="AE2425" s="28"/>
      <c r="AF2425" s="27">
        <v>0</v>
      </c>
      <c r="AG2425" s="27">
        <f t="shared" si="311"/>
        <v>0</v>
      </c>
      <c r="AH2425" s="27">
        <v>0</v>
      </c>
      <c r="AI2425" s="29">
        <f t="shared" si="317"/>
        <v>2557590377.1326675</v>
      </c>
    </row>
    <row r="2426" spans="1:35" ht="30" x14ac:dyDescent="0.25">
      <c r="A2426" s="11" t="s">
        <v>1278</v>
      </c>
      <c r="B2426" s="10" t="s">
        <v>2407</v>
      </c>
      <c r="C2426" s="10" t="s">
        <v>2412</v>
      </c>
      <c r="D2426" s="10"/>
      <c r="E2426" s="10" t="s">
        <v>823</v>
      </c>
      <c r="F2426" s="10" t="s">
        <v>1254</v>
      </c>
      <c r="G2426" s="10">
        <v>1267283555.5502307</v>
      </c>
      <c r="H2426" s="10">
        <v>0</v>
      </c>
      <c r="I2426" s="10">
        <v>0</v>
      </c>
      <c r="J2426" s="10">
        <v>0</v>
      </c>
      <c r="K2426" s="10">
        <f t="shared" si="310"/>
        <v>1267283555.5502307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f t="shared" si="312"/>
        <v>1267283555.5502307</v>
      </c>
      <c r="W2426" s="29">
        <v>1267283555.5502307</v>
      </c>
      <c r="X2426" s="29">
        <f t="shared" si="313"/>
        <v>0</v>
      </c>
      <c r="Y2426" s="29">
        <f t="shared" si="314"/>
        <v>0</v>
      </c>
      <c r="Z2426" s="29">
        <f t="shared" si="315"/>
        <v>1267283555.5502307</v>
      </c>
      <c r="AA2426" s="27">
        <v>0</v>
      </c>
      <c r="AB2426" s="29">
        <f t="shared" si="316"/>
        <v>1267283555.5502307</v>
      </c>
      <c r="AC2426" s="28">
        <v>0</v>
      </c>
      <c r="AD2426" s="28">
        <v>0</v>
      </c>
      <c r="AE2426" s="28"/>
      <c r="AF2426" s="27">
        <v>0</v>
      </c>
      <c r="AG2426" s="27">
        <f t="shared" si="311"/>
        <v>0</v>
      </c>
      <c r="AH2426" s="27">
        <v>0</v>
      </c>
      <c r="AI2426" s="29">
        <f t="shared" si="317"/>
        <v>1267283555.5502307</v>
      </c>
    </row>
    <row r="2427" spans="1:35" ht="30" x14ac:dyDescent="0.25">
      <c r="A2427" s="11" t="s">
        <v>1278</v>
      </c>
      <c r="B2427" s="10" t="s">
        <v>2409</v>
      </c>
      <c r="C2427" s="10" t="s">
        <v>2331</v>
      </c>
      <c r="D2427" s="10"/>
      <c r="E2427" s="10" t="s">
        <v>1276</v>
      </c>
      <c r="F2427" s="10" t="s">
        <v>1255</v>
      </c>
      <c r="G2427" s="10">
        <v>2099488717.320152</v>
      </c>
      <c r="H2427" s="10">
        <v>0</v>
      </c>
      <c r="I2427" s="10">
        <v>0</v>
      </c>
      <c r="J2427" s="10">
        <v>0</v>
      </c>
      <c r="K2427" s="10">
        <f t="shared" si="310"/>
        <v>2099488717.320152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f t="shared" si="312"/>
        <v>2099488717.320152</v>
      </c>
      <c r="W2427" s="29">
        <v>2099488717.320152</v>
      </c>
      <c r="X2427" s="29">
        <f t="shared" si="313"/>
        <v>0</v>
      </c>
      <c r="Y2427" s="29">
        <f t="shared" si="314"/>
        <v>0</v>
      </c>
      <c r="Z2427" s="29">
        <f t="shared" si="315"/>
        <v>2099488717.320152</v>
      </c>
      <c r="AA2427" s="27">
        <v>0</v>
      </c>
      <c r="AB2427" s="29">
        <f t="shared" si="316"/>
        <v>2099488717.320152</v>
      </c>
      <c r="AC2427" s="28">
        <v>0</v>
      </c>
      <c r="AD2427" s="28">
        <v>0</v>
      </c>
      <c r="AE2427" s="28"/>
      <c r="AF2427" s="27">
        <v>0</v>
      </c>
      <c r="AG2427" s="27">
        <f t="shared" si="311"/>
        <v>0</v>
      </c>
      <c r="AH2427" s="27">
        <v>0</v>
      </c>
      <c r="AI2427" s="29">
        <f t="shared" si="317"/>
        <v>2099488717.320152</v>
      </c>
    </row>
    <row r="2428" spans="1:35" ht="30" x14ac:dyDescent="0.25">
      <c r="A2428" s="11" t="s">
        <v>1278</v>
      </c>
      <c r="B2428" s="10" t="s">
        <v>2411</v>
      </c>
      <c r="C2428" s="10" t="s">
        <v>2334</v>
      </c>
      <c r="D2428" s="10"/>
      <c r="E2428" s="10" t="s">
        <v>830</v>
      </c>
      <c r="F2428" s="10" t="s">
        <v>1256</v>
      </c>
      <c r="G2428" s="10">
        <v>2460111370.6150494</v>
      </c>
      <c r="H2428" s="10">
        <v>0</v>
      </c>
      <c r="I2428" s="10">
        <v>0</v>
      </c>
      <c r="J2428" s="10">
        <v>0</v>
      </c>
      <c r="K2428" s="10">
        <f t="shared" si="310"/>
        <v>2460111370.6150494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f t="shared" si="312"/>
        <v>2460111370.6150494</v>
      </c>
      <c r="W2428" s="29">
        <v>2460111370.6150494</v>
      </c>
      <c r="X2428" s="29">
        <f t="shared" si="313"/>
        <v>0</v>
      </c>
      <c r="Y2428" s="29">
        <f t="shared" si="314"/>
        <v>0</v>
      </c>
      <c r="Z2428" s="29">
        <f t="shared" si="315"/>
        <v>2460111370.6150494</v>
      </c>
      <c r="AA2428" s="27">
        <v>0</v>
      </c>
      <c r="AB2428" s="29">
        <f t="shared" si="316"/>
        <v>2460111370.6150494</v>
      </c>
      <c r="AC2428" s="28">
        <v>0</v>
      </c>
      <c r="AD2428" s="28">
        <v>0</v>
      </c>
      <c r="AE2428" s="28"/>
      <c r="AF2428" s="27">
        <v>0</v>
      </c>
      <c r="AG2428" s="27">
        <f t="shared" si="311"/>
        <v>0</v>
      </c>
      <c r="AH2428" s="27">
        <v>0</v>
      </c>
      <c r="AI2428" s="29">
        <f t="shared" si="317"/>
        <v>2460111370.6150494</v>
      </c>
    </row>
    <row r="2429" spans="1:35" ht="30" x14ac:dyDescent="0.25">
      <c r="A2429" s="11" t="s">
        <v>1278</v>
      </c>
      <c r="B2429" s="10" t="s">
        <v>2411</v>
      </c>
      <c r="C2429" s="10" t="s">
        <v>2337</v>
      </c>
      <c r="D2429" s="10"/>
      <c r="E2429" s="10" t="s">
        <v>833</v>
      </c>
      <c r="F2429" s="10" t="s">
        <v>1257</v>
      </c>
      <c r="G2429" s="10">
        <v>2069825202.1015284</v>
      </c>
      <c r="H2429" s="10">
        <v>0</v>
      </c>
      <c r="I2429" s="10">
        <v>0</v>
      </c>
      <c r="J2429" s="10">
        <v>0</v>
      </c>
      <c r="K2429" s="10">
        <f t="shared" si="310"/>
        <v>2069825202.1015284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f t="shared" si="312"/>
        <v>2069825202.1015284</v>
      </c>
      <c r="W2429" s="29">
        <v>2069825202.1015284</v>
      </c>
      <c r="X2429" s="29">
        <f t="shared" si="313"/>
        <v>0</v>
      </c>
      <c r="Y2429" s="29">
        <f t="shared" si="314"/>
        <v>0</v>
      </c>
      <c r="Z2429" s="29">
        <f t="shared" si="315"/>
        <v>2069825202.1015284</v>
      </c>
      <c r="AA2429" s="27">
        <v>0</v>
      </c>
      <c r="AB2429" s="29">
        <f t="shared" si="316"/>
        <v>2069825202.1015284</v>
      </c>
      <c r="AC2429" s="28">
        <v>0</v>
      </c>
      <c r="AD2429" s="28">
        <v>0</v>
      </c>
      <c r="AE2429" s="28"/>
      <c r="AF2429" s="27">
        <v>0</v>
      </c>
      <c r="AG2429" s="27">
        <f t="shared" si="311"/>
        <v>0</v>
      </c>
      <c r="AH2429" s="27">
        <v>0</v>
      </c>
      <c r="AI2429" s="29">
        <f t="shared" si="317"/>
        <v>2069825202.1015284</v>
      </c>
    </row>
    <row r="2430" spans="1:35" ht="30" x14ac:dyDescent="0.25">
      <c r="A2430" s="11" t="s">
        <v>1278</v>
      </c>
      <c r="B2430" s="10" t="s">
        <v>2411</v>
      </c>
      <c r="C2430" s="10" t="s">
        <v>2340</v>
      </c>
      <c r="D2430" s="10"/>
      <c r="E2430" s="10" t="s">
        <v>836</v>
      </c>
      <c r="F2430" s="10" t="s">
        <v>1258</v>
      </c>
      <c r="G2430" s="10">
        <v>2490739476.3046498</v>
      </c>
      <c r="H2430" s="10">
        <v>0</v>
      </c>
      <c r="I2430" s="10">
        <v>0</v>
      </c>
      <c r="J2430" s="10">
        <v>0</v>
      </c>
      <c r="K2430" s="10">
        <f t="shared" si="310"/>
        <v>2490739476.3046498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f t="shared" si="312"/>
        <v>2490739476.3046498</v>
      </c>
      <c r="W2430" s="29">
        <v>2490739476.3046498</v>
      </c>
      <c r="X2430" s="29">
        <f t="shared" si="313"/>
        <v>0</v>
      </c>
      <c r="Y2430" s="29">
        <f t="shared" si="314"/>
        <v>0</v>
      </c>
      <c r="Z2430" s="29">
        <f t="shared" si="315"/>
        <v>2490739476.3046498</v>
      </c>
      <c r="AA2430" s="27">
        <v>0</v>
      </c>
      <c r="AB2430" s="29">
        <f t="shared" si="316"/>
        <v>2490739476.3046498</v>
      </c>
      <c r="AC2430" s="28">
        <v>0</v>
      </c>
      <c r="AD2430" s="28">
        <v>0</v>
      </c>
      <c r="AE2430" s="28"/>
      <c r="AF2430" s="27">
        <v>0</v>
      </c>
      <c r="AG2430" s="27">
        <f t="shared" si="311"/>
        <v>0</v>
      </c>
      <c r="AH2430" s="27">
        <v>0</v>
      </c>
      <c r="AI2430" s="29">
        <f t="shared" si="317"/>
        <v>2490739476.3046498</v>
      </c>
    </row>
    <row r="2431" spans="1:35" ht="30" x14ac:dyDescent="0.25">
      <c r="A2431" s="11" t="s">
        <v>1278</v>
      </c>
      <c r="B2431" s="10" t="s">
        <v>2411</v>
      </c>
      <c r="C2431" s="10" t="s">
        <v>2344</v>
      </c>
      <c r="D2431" s="10"/>
      <c r="E2431" s="10" t="s">
        <v>838</v>
      </c>
      <c r="F2431" s="10" t="s">
        <v>1259</v>
      </c>
      <c r="G2431" s="10">
        <v>3778892503.4667277</v>
      </c>
      <c r="H2431" s="10">
        <v>0</v>
      </c>
      <c r="I2431" s="10">
        <v>0</v>
      </c>
      <c r="J2431" s="10">
        <v>0</v>
      </c>
      <c r="K2431" s="10">
        <f t="shared" ref="K2431:K2494" si="318">SUM(G2431:J2431)</f>
        <v>3778892503.4667277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f t="shared" si="312"/>
        <v>3778892503.4667277</v>
      </c>
      <c r="W2431" s="29">
        <v>3778892503.4667277</v>
      </c>
      <c r="X2431" s="29">
        <f t="shared" si="313"/>
        <v>0</v>
      </c>
      <c r="Y2431" s="29">
        <f t="shared" si="314"/>
        <v>0</v>
      </c>
      <c r="Z2431" s="29">
        <f t="shared" si="315"/>
        <v>3778892503.4667277</v>
      </c>
      <c r="AA2431" s="27">
        <v>0</v>
      </c>
      <c r="AB2431" s="29">
        <f t="shared" si="316"/>
        <v>3778892503.4667277</v>
      </c>
      <c r="AC2431" s="28">
        <v>0</v>
      </c>
      <c r="AD2431" s="28">
        <v>0</v>
      </c>
      <c r="AE2431" s="28"/>
      <c r="AF2431" s="27">
        <v>0</v>
      </c>
      <c r="AG2431" s="27">
        <f t="shared" si="311"/>
        <v>0</v>
      </c>
      <c r="AH2431" s="27">
        <v>0</v>
      </c>
      <c r="AI2431" s="29">
        <f t="shared" si="317"/>
        <v>3778892503.4667277</v>
      </c>
    </row>
    <row r="2432" spans="1:35" ht="14.25" customHeight="1" x14ac:dyDescent="0.25">
      <c r="A2432" s="11" t="s">
        <v>1279</v>
      </c>
      <c r="B2432" s="10" t="s">
        <v>1</v>
      </c>
      <c r="C2432" s="10" t="s">
        <v>1</v>
      </c>
      <c r="D2432" s="10"/>
      <c r="E2432" s="10" t="s">
        <v>1</v>
      </c>
      <c r="F2432" s="10" t="s">
        <v>1</v>
      </c>
      <c r="G2432" s="10">
        <v>1079931829913.4967</v>
      </c>
      <c r="H2432" s="10">
        <v>1118468327761.8899</v>
      </c>
      <c r="I2432" s="10">
        <v>0</v>
      </c>
      <c r="J2432" s="10">
        <v>0</v>
      </c>
      <c r="K2432" s="10">
        <f t="shared" si="318"/>
        <v>2198400157675.3867</v>
      </c>
      <c r="L2432" s="10">
        <v>0</v>
      </c>
      <c r="M2432" s="10">
        <v>1378429125897.0012</v>
      </c>
      <c r="N2432" s="10">
        <v>6458549298.0588379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f t="shared" si="312"/>
        <v>3583287832870.4463</v>
      </c>
      <c r="W2432" s="29">
        <v>1079931829913.4967</v>
      </c>
      <c r="X2432" s="29">
        <f t="shared" si="313"/>
        <v>1378429125897.0012</v>
      </c>
      <c r="Y2432" s="29">
        <f t="shared" si="314"/>
        <v>1124926877059.9487</v>
      </c>
      <c r="Z2432" s="29">
        <f t="shared" si="315"/>
        <v>3583287832870.4468</v>
      </c>
      <c r="AA2432" s="31">
        <v>2103585973863.5415</v>
      </c>
      <c r="AB2432" s="29">
        <f t="shared" si="316"/>
        <v>1479701859006.9053</v>
      </c>
      <c r="AC2432" s="28">
        <v>0</v>
      </c>
      <c r="AD2432" s="28">
        <v>0</v>
      </c>
      <c r="AE2432" s="28"/>
      <c r="AF2432" s="27">
        <v>0</v>
      </c>
      <c r="AG2432" s="27">
        <f t="shared" si="311"/>
        <v>0</v>
      </c>
      <c r="AH2432" s="27">
        <v>72035353</v>
      </c>
      <c r="AI2432" s="29">
        <f t="shared" si="317"/>
        <v>1479773894359.9053</v>
      </c>
    </row>
    <row r="2433" spans="1:35" ht="14.25" customHeight="1" x14ac:dyDescent="0.25">
      <c r="A2433" s="11" t="s">
        <v>1287</v>
      </c>
      <c r="B2433" s="10" t="s">
        <v>1</v>
      </c>
      <c r="C2433" s="10" t="s">
        <v>1</v>
      </c>
      <c r="D2433" s="10"/>
      <c r="E2433" s="10" t="s">
        <v>1</v>
      </c>
      <c r="F2433" s="10" t="s">
        <v>1287</v>
      </c>
      <c r="G2433" s="10">
        <v>77137987850.960007</v>
      </c>
      <c r="H2433" s="10">
        <v>0</v>
      </c>
      <c r="I2433" s="10">
        <v>0</v>
      </c>
      <c r="J2433" s="10">
        <v>0</v>
      </c>
      <c r="K2433" s="10">
        <f t="shared" si="318"/>
        <v>77137987850.960007</v>
      </c>
      <c r="L2433" s="10">
        <v>0</v>
      </c>
      <c r="M2433" s="10">
        <v>98993271565.320251</v>
      </c>
      <c r="N2433" s="10">
        <v>704649285.32618713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f t="shared" si="312"/>
        <v>176835908701.60645</v>
      </c>
      <c r="W2433" s="29">
        <v>77137987850.960007</v>
      </c>
      <c r="X2433" s="29">
        <f t="shared" si="313"/>
        <v>98993271565.320251</v>
      </c>
      <c r="Y2433" s="29">
        <f t="shared" si="314"/>
        <v>704649285.32618713</v>
      </c>
      <c r="Z2433" s="29">
        <f t="shared" si="315"/>
        <v>176835908701.60645</v>
      </c>
      <c r="AA2433" s="30">
        <v>47647323986.620003</v>
      </c>
      <c r="AB2433" s="29">
        <f t="shared" si="316"/>
        <v>129188584714.98645</v>
      </c>
      <c r="AC2433" s="28">
        <v>0</v>
      </c>
      <c r="AD2433" s="28">
        <v>0</v>
      </c>
      <c r="AE2433" s="28"/>
      <c r="AF2433" s="27">
        <v>0</v>
      </c>
      <c r="AG2433" s="27">
        <f t="shared" si="311"/>
        <v>0</v>
      </c>
      <c r="AH2433" s="27">
        <v>5145382</v>
      </c>
      <c r="AI2433" s="29">
        <f t="shared" si="317"/>
        <v>129193730096.98645</v>
      </c>
    </row>
    <row r="2434" spans="1:35" x14ac:dyDescent="0.25">
      <c r="A2434" s="11" t="s">
        <v>1280</v>
      </c>
      <c r="B2434" s="10" t="s">
        <v>2406</v>
      </c>
      <c r="C2434" s="10" t="s">
        <v>1288</v>
      </c>
      <c r="D2434" s="10"/>
      <c r="E2434" s="10" t="s">
        <v>1275</v>
      </c>
      <c r="F2434" s="10" t="s">
        <v>1227</v>
      </c>
      <c r="G2434" s="10">
        <v>18935922076.443691</v>
      </c>
      <c r="H2434" s="10">
        <v>0</v>
      </c>
      <c r="I2434" s="10">
        <v>0</v>
      </c>
      <c r="J2434" s="10">
        <v>0</v>
      </c>
      <c r="K2434" s="10">
        <f t="shared" si="318"/>
        <v>18935922076.443691</v>
      </c>
      <c r="L2434" s="10">
        <v>0</v>
      </c>
      <c r="M2434" s="10">
        <v>3664649216.2507629</v>
      </c>
      <c r="N2434" s="10">
        <v>319398359.24130249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f t="shared" si="312"/>
        <v>22919969651.935757</v>
      </c>
      <c r="W2434" s="29">
        <v>18935922076.443691</v>
      </c>
      <c r="X2434" s="29">
        <f t="shared" si="313"/>
        <v>3664649216.2507629</v>
      </c>
      <c r="Y2434" s="29">
        <f t="shared" si="314"/>
        <v>319398359.24130249</v>
      </c>
      <c r="Z2434" s="29">
        <f t="shared" si="315"/>
        <v>22919969651.935757</v>
      </c>
      <c r="AA2434" s="27">
        <v>22919969651.93</v>
      </c>
      <c r="AB2434" s="29">
        <f t="shared" si="316"/>
        <v>5.756378173828125E-3</v>
      </c>
      <c r="AC2434" s="28">
        <v>0</v>
      </c>
      <c r="AD2434" s="28">
        <v>0</v>
      </c>
      <c r="AE2434" s="28"/>
      <c r="AF2434" s="27">
        <v>0</v>
      </c>
      <c r="AG2434" s="27">
        <f t="shared" si="311"/>
        <v>0</v>
      </c>
      <c r="AH2434" s="27">
        <v>1247798</v>
      </c>
      <c r="AI2434" s="29">
        <f t="shared" si="317"/>
        <v>1247798.0057563782</v>
      </c>
    </row>
    <row r="2435" spans="1:35" x14ac:dyDescent="0.25">
      <c r="A2435" s="11" t="s">
        <v>1280</v>
      </c>
      <c r="B2435" s="10" t="s">
        <v>2407</v>
      </c>
      <c r="C2435" s="10" t="s">
        <v>1414</v>
      </c>
      <c r="D2435" s="10"/>
      <c r="E2435" s="10" t="s">
        <v>87</v>
      </c>
      <c r="F2435" s="10" t="s">
        <v>1228</v>
      </c>
      <c r="G2435" s="10">
        <v>7261502486.9611683</v>
      </c>
      <c r="H2435" s="10">
        <v>0</v>
      </c>
      <c r="I2435" s="10">
        <v>0</v>
      </c>
      <c r="J2435" s="10">
        <v>0</v>
      </c>
      <c r="K2435" s="10">
        <f t="shared" si="318"/>
        <v>7261502486.9611683</v>
      </c>
      <c r="L2435" s="10">
        <v>0</v>
      </c>
      <c r="M2435" s="10">
        <v>1604200037.210968</v>
      </c>
      <c r="N2435" s="10">
        <v>136097735.5461235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f t="shared" si="312"/>
        <v>9001800259.7182598</v>
      </c>
      <c r="W2435" s="29">
        <v>7261502486.9611683</v>
      </c>
      <c r="X2435" s="29">
        <f t="shared" si="313"/>
        <v>1604200037.210968</v>
      </c>
      <c r="Y2435" s="29">
        <f t="shared" si="314"/>
        <v>136097735.5461235</v>
      </c>
      <c r="Z2435" s="29">
        <f t="shared" si="315"/>
        <v>9001800259.7182598</v>
      </c>
      <c r="AA2435" s="27">
        <v>9001800259.7199993</v>
      </c>
      <c r="AB2435" s="29">
        <f t="shared" si="316"/>
        <v>-1.739501953125E-3</v>
      </c>
      <c r="AC2435" s="28">
        <v>0</v>
      </c>
      <c r="AD2435" s="28">
        <v>0</v>
      </c>
      <c r="AE2435" s="28"/>
      <c r="AF2435" s="27">
        <v>0</v>
      </c>
      <c r="AG2435" s="27">
        <f t="shared" si="311"/>
        <v>0</v>
      </c>
      <c r="AH2435" s="27">
        <v>484924</v>
      </c>
      <c r="AI2435" s="29">
        <f t="shared" si="317"/>
        <v>484923.99826049805</v>
      </c>
    </row>
    <row r="2436" spans="1:35" x14ac:dyDescent="0.25">
      <c r="A2436" s="11" t="s">
        <v>1280</v>
      </c>
      <c r="B2436" s="10" t="s">
        <v>2408</v>
      </c>
      <c r="C2436" s="10" t="s">
        <v>844</v>
      </c>
      <c r="D2436" s="10"/>
      <c r="E2436" s="10" t="s">
        <v>102</v>
      </c>
      <c r="F2436" s="10" t="s">
        <v>1229</v>
      </c>
      <c r="G2436" s="10">
        <v>4994159668.5335665</v>
      </c>
      <c r="H2436" s="10">
        <v>0</v>
      </c>
      <c r="I2436" s="10">
        <v>0</v>
      </c>
      <c r="J2436" s="10">
        <v>0</v>
      </c>
      <c r="K2436" s="10">
        <f t="shared" si="318"/>
        <v>4994159668.5335665</v>
      </c>
      <c r="L2436" s="10">
        <v>0</v>
      </c>
      <c r="M2436" s="10">
        <v>1226946221.7758636</v>
      </c>
      <c r="N2436" s="10">
        <v>102612842.99145126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f t="shared" si="312"/>
        <v>6323718733.3008814</v>
      </c>
      <c r="W2436" s="29">
        <v>4994159668.5335665</v>
      </c>
      <c r="X2436" s="29">
        <f t="shared" si="313"/>
        <v>1226946221.7758636</v>
      </c>
      <c r="Y2436" s="29">
        <f t="shared" si="314"/>
        <v>102612842.99145126</v>
      </c>
      <c r="Z2436" s="29">
        <f t="shared" si="315"/>
        <v>6323718733.3008814</v>
      </c>
      <c r="AA2436" s="27">
        <v>6323718733.29</v>
      </c>
      <c r="AB2436" s="29">
        <f t="shared" si="316"/>
        <v>1.0881423950195313E-2</v>
      </c>
      <c r="AC2436" s="28">
        <v>0</v>
      </c>
      <c r="AD2436" s="28">
        <v>0</v>
      </c>
      <c r="AE2436" s="28"/>
      <c r="AF2436" s="27">
        <v>0</v>
      </c>
      <c r="AG2436" s="27">
        <f t="shared" si="311"/>
        <v>0</v>
      </c>
      <c r="AH2436" s="27">
        <v>341126</v>
      </c>
      <c r="AI2436" s="29">
        <f t="shared" si="317"/>
        <v>341126.01088142395</v>
      </c>
    </row>
    <row r="2437" spans="1:35" x14ac:dyDescent="0.25">
      <c r="A2437" s="11" t="s">
        <v>1280</v>
      </c>
      <c r="B2437" s="10" t="s">
        <v>2407</v>
      </c>
      <c r="C2437" s="10" t="s">
        <v>1230</v>
      </c>
      <c r="D2437" s="10"/>
      <c r="E2437" s="10" t="s">
        <v>104</v>
      </c>
      <c r="F2437" s="10" t="s">
        <v>1230</v>
      </c>
      <c r="G2437" s="10">
        <v>15995571794.664957</v>
      </c>
      <c r="H2437" s="10">
        <v>0</v>
      </c>
      <c r="I2437" s="10">
        <v>0</v>
      </c>
      <c r="J2437" s="10">
        <v>0</v>
      </c>
      <c r="K2437" s="10">
        <f t="shared" si="318"/>
        <v>15995571794.664957</v>
      </c>
      <c r="L2437" s="10">
        <v>0</v>
      </c>
      <c r="M2437" s="10">
        <v>3111035127.4089508</v>
      </c>
      <c r="N2437" s="10">
        <v>259380253.71308899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f t="shared" si="312"/>
        <v>19365987175.786995</v>
      </c>
      <c r="W2437" s="29">
        <v>15995571794.664957</v>
      </c>
      <c r="X2437" s="29">
        <f t="shared" si="313"/>
        <v>3111035127.4089508</v>
      </c>
      <c r="Y2437" s="29">
        <f t="shared" si="314"/>
        <v>259380253.71308899</v>
      </c>
      <c r="Z2437" s="29">
        <f t="shared" si="315"/>
        <v>19365987175.786995</v>
      </c>
      <c r="AA2437" s="27">
        <v>19365987175.77</v>
      </c>
      <c r="AB2437" s="29">
        <f t="shared" si="316"/>
        <v>1.6994476318359375E-2</v>
      </c>
      <c r="AC2437" s="28">
        <v>0</v>
      </c>
      <c r="AD2437" s="28">
        <v>0</v>
      </c>
      <c r="AE2437" s="28"/>
      <c r="AF2437" s="27">
        <v>0</v>
      </c>
      <c r="AG2437" s="27">
        <f t="shared" si="311"/>
        <v>0</v>
      </c>
      <c r="AH2437" s="27">
        <v>1048245</v>
      </c>
      <c r="AI2437" s="29">
        <f t="shared" si="317"/>
        <v>1048245.0169944763</v>
      </c>
    </row>
    <row r="2438" spans="1:35" x14ac:dyDescent="0.25">
      <c r="A2438" s="11" t="s">
        <v>1280</v>
      </c>
      <c r="B2438" s="10" t="s">
        <v>2408</v>
      </c>
      <c r="C2438" s="10" t="s">
        <v>1484</v>
      </c>
      <c r="D2438" s="10"/>
      <c r="E2438" s="10" t="s">
        <v>133</v>
      </c>
      <c r="F2438" s="10" t="s">
        <v>1231</v>
      </c>
      <c r="G2438" s="10">
        <v>9997718580.9744148</v>
      </c>
      <c r="H2438" s="10">
        <v>0</v>
      </c>
      <c r="I2438" s="10">
        <v>0</v>
      </c>
      <c r="J2438" s="10">
        <v>0</v>
      </c>
      <c r="K2438" s="10">
        <f t="shared" si="318"/>
        <v>9997718580.9744148</v>
      </c>
      <c r="L2438" s="10">
        <v>0</v>
      </c>
      <c r="M2438" s="10">
        <v>2131156807.5966949</v>
      </c>
      <c r="N2438" s="10">
        <v>184353009.65617561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f t="shared" si="312"/>
        <v>12313228398.227285</v>
      </c>
      <c r="W2438" s="29">
        <v>9997718580.9744148</v>
      </c>
      <c r="X2438" s="29">
        <f t="shared" si="313"/>
        <v>2131156807.5966949</v>
      </c>
      <c r="Y2438" s="29">
        <f t="shared" si="314"/>
        <v>184353009.65617561</v>
      </c>
      <c r="Z2438" s="29">
        <f t="shared" si="315"/>
        <v>12313228398.227285</v>
      </c>
      <c r="AA2438" s="27">
        <v>12313228398.23</v>
      </c>
      <c r="AB2438" s="29">
        <f t="shared" si="316"/>
        <v>-2.7141571044921875E-3</v>
      </c>
      <c r="AC2438" s="28">
        <v>0</v>
      </c>
      <c r="AD2438" s="28">
        <v>0</v>
      </c>
      <c r="AE2438" s="28"/>
      <c r="AF2438" s="27">
        <v>0</v>
      </c>
      <c r="AG2438" s="27">
        <f t="shared" si="311"/>
        <v>0</v>
      </c>
      <c r="AH2438" s="27">
        <v>821694</v>
      </c>
      <c r="AI2438" s="29">
        <f t="shared" si="317"/>
        <v>821693.9972858429</v>
      </c>
    </row>
    <row r="2439" spans="1:35" x14ac:dyDescent="0.25">
      <c r="A2439" s="11" t="s">
        <v>1280</v>
      </c>
      <c r="B2439" s="10" t="s">
        <v>2406</v>
      </c>
      <c r="C2439" s="10" t="s">
        <v>1315</v>
      </c>
      <c r="D2439" s="10"/>
      <c r="E2439" s="10" t="s">
        <v>237</v>
      </c>
      <c r="F2439" s="10" t="s">
        <v>1232</v>
      </c>
      <c r="G2439" s="10">
        <v>4968111402.2740965</v>
      </c>
      <c r="H2439" s="10">
        <v>0</v>
      </c>
      <c r="I2439" s="10">
        <v>0</v>
      </c>
      <c r="J2439" s="10">
        <v>0</v>
      </c>
      <c r="K2439" s="10">
        <f t="shared" si="318"/>
        <v>4968111402.2740965</v>
      </c>
      <c r="L2439" s="10">
        <v>0</v>
      </c>
      <c r="M2439" s="10">
        <v>922903783.98761749</v>
      </c>
      <c r="N2439" s="10">
        <v>78698772.785671234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f t="shared" si="312"/>
        <v>5969713959.0473852</v>
      </c>
      <c r="W2439" s="29">
        <v>4968111402.2740965</v>
      </c>
      <c r="X2439" s="29">
        <f t="shared" si="313"/>
        <v>922903783.98761749</v>
      </c>
      <c r="Y2439" s="29">
        <f t="shared" si="314"/>
        <v>78698772.785671234</v>
      </c>
      <c r="Z2439" s="29">
        <f t="shared" si="315"/>
        <v>5969713959.0473852</v>
      </c>
      <c r="AA2439" s="27">
        <v>5969713959.04</v>
      </c>
      <c r="AB2439" s="29">
        <f t="shared" si="316"/>
        <v>7.38525390625E-3</v>
      </c>
      <c r="AC2439" s="28">
        <v>0</v>
      </c>
      <c r="AD2439" s="28">
        <v>0</v>
      </c>
      <c r="AE2439" s="28"/>
      <c r="AF2439" s="27">
        <v>0</v>
      </c>
      <c r="AG2439" s="27">
        <f t="shared" si="311"/>
        <v>0</v>
      </c>
      <c r="AH2439" s="27">
        <v>321952</v>
      </c>
      <c r="AI2439" s="29">
        <f t="shared" si="317"/>
        <v>321952.00738525391</v>
      </c>
    </row>
    <row r="2440" spans="1:35" x14ac:dyDescent="0.25">
      <c r="A2440" s="11" t="s">
        <v>1280</v>
      </c>
      <c r="B2440" s="10" t="s">
        <v>2409</v>
      </c>
      <c r="C2440" s="10" t="s">
        <v>1631</v>
      </c>
      <c r="D2440" s="10"/>
      <c r="E2440" s="10" t="s">
        <v>260</v>
      </c>
      <c r="F2440" s="10" t="s">
        <v>1233</v>
      </c>
      <c r="G2440" s="10">
        <v>5115650805.4866753</v>
      </c>
      <c r="H2440" s="10">
        <v>0</v>
      </c>
      <c r="I2440" s="10">
        <v>0</v>
      </c>
      <c r="J2440" s="10">
        <v>0</v>
      </c>
      <c r="K2440" s="10">
        <f t="shared" si="318"/>
        <v>5115650805.4866753</v>
      </c>
      <c r="L2440" s="10">
        <v>0</v>
      </c>
      <c r="M2440" s="10">
        <v>1214772689.6082535</v>
      </c>
      <c r="N2440" s="10">
        <v>102494180.10315132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f t="shared" si="312"/>
        <v>6432917675.1980801</v>
      </c>
      <c r="W2440" s="29">
        <v>5115650805.4866753</v>
      </c>
      <c r="X2440" s="29">
        <f t="shared" si="313"/>
        <v>1214772689.6082535</v>
      </c>
      <c r="Y2440" s="29">
        <f t="shared" si="314"/>
        <v>102494180.10315132</v>
      </c>
      <c r="Z2440" s="29">
        <f t="shared" si="315"/>
        <v>6432917675.1980801</v>
      </c>
      <c r="AA2440" s="27">
        <v>6432917675.1899996</v>
      </c>
      <c r="AB2440" s="29">
        <f t="shared" si="316"/>
        <v>8.0804824829101563E-3</v>
      </c>
      <c r="AC2440" s="28">
        <v>0</v>
      </c>
      <c r="AD2440" s="28">
        <v>0</v>
      </c>
      <c r="AE2440" s="28"/>
      <c r="AF2440" s="27">
        <v>0</v>
      </c>
      <c r="AG2440" s="27">
        <f t="shared" si="311"/>
        <v>0</v>
      </c>
      <c r="AH2440" s="27">
        <v>350969</v>
      </c>
      <c r="AI2440" s="29">
        <f t="shared" si="317"/>
        <v>350969.00808048248</v>
      </c>
    </row>
    <row r="2441" spans="1:35" x14ac:dyDescent="0.25">
      <c r="A2441" s="11" t="s">
        <v>1280</v>
      </c>
      <c r="B2441" s="10" t="s">
        <v>2410</v>
      </c>
      <c r="C2441" s="10" t="s">
        <v>1647</v>
      </c>
      <c r="D2441" s="10"/>
      <c r="E2441" s="10" t="s">
        <v>269</v>
      </c>
      <c r="F2441" s="10" t="s">
        <v>1234</v>
      </c>
      <c r="G2441" s="10">
        <v>9271070894.0897522</v>
      </c>
      <c r="H2441" s="10">
        <v>0</v>
      </c>
      <c r="I2441" s="10">
        <v>0</v>
      </c>
      <c r="J2441" s="10">
        <v>0</v>
      </c>
      <c r="K2441" s="10">
        <f t="shared" si="318"/>
        <v>9271070894.0897522</v>
      </c>
      <c r="L2441" s="10">
        <v>0</v>
      </c>
      <c r="M2441" s="10">
        <v>2417165597.9354095</v>
      </c>
      <c r="N2441" s="10">
        <v>207856397.16944122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f t="shared" si="312"/>
        <v>11896092889.194603</v>
      </c>
      <c r="W2441" s="29">
        <v>9271070894.0897522</v>
      </c>
      <c r="X2441" s="29">
        <f t="shared" si="313"/>
        <v>2417165597.9354095</v>
      </c>
      <c r="Y2441" s="29">
        <f t="shared" si="314"/>
        <v>207856397.16944122</v>
      </c>
      <c r="Z2441" s="29">
        <f t="shared" si="315"/>
        <v>11896092889.194603</v>
      </c>
      <c r="AA2441" s="27">
        <v>11896092889.190001</v>
      </c>
      <c r="AB2441" s="29">
        <f t="shared" si="316"/>
        <v>4.6024322509765625E-3</v>
      </c>
      <c r="AC2441" s="28">
        <v>0</v>
      </c>
      <c r="AD2441" s="28">
        <v>0</v>
      </c>
      <c r="AE2441" s="28"/>
      <c r="AF2441" s="27">
        <v>0</v>
      </c>
      <c r="AG2441" s="27">
        <f t="shared" si="311"/>
        <v>0</v>
      </c>
      <c r="AH2441" s="27">
        <v>599921</v>
      </c>
      <c r="AI2441" s="29">
        <f t="shared" si="317"/>
        <v>599921.00460243225</v>
      </c>
    </row>
    <row r="2442" spans="1:35" x14ac:dyDescent="0.25">
      <c r="A2442" s="11" t="s">
        <v>1280</v>
      </c>
      <c r="B2442" s="10" t="s">
        <v>2407</v>
      </c>
      <c r="C2442" s="10" t="s">
        <v>1685</v>
      </c>
      <c r="D2442" s="10"/>
      <c r="E2442" s="10" t="s">
        <v>301</v>
      </c>
      <c r="F2442" s="10" t="s">
        <v>1235</v>
      </c>
      <c r="G2442" s="10">
        <v>23590802724.561867</v>
      </c>
      <c r="H2442" s="10">
        <v>0</v>
      </c>
      <c r="I2442" s="10">
        <v>0</v>
      </c>
      <c r="J2442" s="10">
        <v>0</v>
      </c>
      <c r="K2442" s="10">
        <f t="shared" si="318"/>
        <v>23590802724.561867</v>
      </c>
      <c r="L2442" s="10">
        <v>0</v>
      </c>
      <c r="M2442" s="10">
        <v>2954211145.9168854</v>
      </c>
      <c r="N2442" s="10">
        <v>253167585.10898399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f t="shared" si="312"/>
        <v>26798181455.587738</v>
      </c>
      <c r="W2442" s="29">
        <v>23590802724.561867</v>
      </c>
      <c r="X2442" s="29">
        <f t="shared" si="313"/>
        <v>2954211145.9168854</v>
      </c>
      <c r="Y2442" s="29">
        <f t="shared" si="314"/>
        <v>253167585.10898399</v>
      </c>
      <c r="Z2442" s="29">
        <f t="shared" si="315"/>
        <v>26798181455.587738</v>
      </c>
      <c r="AA2442" s="27">
        <v>26798181455.580002</v>
      </c>
      <c r="AB2442" s="29">
        <f t="shared" si="316"/>
        <v>7.7362060546875E-3</v>
      </c>
      <c r="AC2442" s="28">
        <v>0</v>
      </c>
      <c r="AD2442" s="28">
        <v>0</v>
      </c>
      <c r="AE2442" s="28"/>
      <c r="AF2442" s="27">
        <v>0</v>
      </c>
      <c r="AG2442" s="27">
        <f t="shared" ref="AG2442:AG2505" si="319">SUM(AC2442:AF2442)</f>
        <v>0</v>
      </c>
      <c r="AH2442" s="27">
        <v>1644075</v>
      </c>
      <c r="AI2442" s="29">
        <f t="shared" si="317"/>
        <v>1644075.0077362061</v>
      </c>
    </row>
    <row r="2443" spans="1:35" x14ac:dyDescent="0.25">
      <c r="A2443" s="11" t="s">
        <v>1280</v>
      </c>
      <c r="B2443" s="10" t="s">
        <v>2407</v>
      </c>
      <c r="C2443" s="10" t="s">
        <v>1448</v>
      </c>
      <c r="D2443" s="10"/>
      <c r="E2443" s="10" t="s">
        <v>326</v>
      </c>
      <c r="F2443" s="10" t="s">
        <v>1236</v>
      </c>
      <c r="G2443" s="10">
        <v>18688526042.300232</v>
      </c>
      <c r="H2443" s="10">
        <v>0</v>
      </c>
      <c r="I2443" s="10">
        <v>0</v>
      </c>
      <c r="J2443" s="10">
        <v>0</v>
      </c>
      <c r="K2443" s="10">
        <f t="shared" si="318"/>
        <v>18688526042.300232</v>
      </c>
      <c r="L2443" s="10">
        <v>0</v>
      </c>
      <c r="M2443" s="10">
        <v>3576404401.6135559</v>
      </c>
      <c r="N2443" s="10">
        <v>306773447.56803894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f t="shared" si="312"/>
        <v>22571703891.481827</v>
      </c>
      <c r="W2443" s="29">
        <v>18688526042.300232</v>
      </c>
      <c r="X2443" s="29">
        <f t="shared" si="313"/>
        <v>3576404401.6135559</v>
      </c>
      <c r="Y2443" s="29">
        <f t="shared" si="314"/>
        <v>306773447.56803894</v>
      </c>
      <c r="Z2443" s="29">
        <f t="shared" si="315"/>
        <v>22571703891.481827</v>
      </c>
      <c r="AA2443" s="27">
        <v>22571703891.48</v>
      </c>
      <c r="AB2443" s="29">
        <f t="shared" si="316"/>
        <v>1.827239990234375E-3</v>
      </c>
      <c r="AC2443" s="28">
        <v>0</v>
      </c>
      <c r="AD2443" s="28">
        <v>0</v>
      </c>
      <c r="AE2443" s="28"/>
      <c r="AF2443" s="27">
        <v>0</v>
      </c>
      <c r="AG2443" s="27">
        <f t="shared" si="319"/>
        <v>0</v>
      </c>
      <c r="AH2443" s="27">
        <v>1155651</v>
      </c>
      <c r="AI2443" s="29">
        <f t="shared" si="317"/>
        <v>1155651.00182724</v>
      </c>
    </row>
    <row r="2444" spans="1:35" x14ac:dyDescent="0.25">
      <c r="A2444" s="11" t="s">
        <v>1280</v>
      </c>
      <c r="B2444" s="10" t="s">
        <v>2408</v>
      </c>
      <c r="C2444" s="10" t="s">
        <v>1739</v>
      </c>
      <c r="D2444" s="10"/>
      <c r="E2444" s="10" t="s">
        <v>356</v>
      </c>
      <c r="F2444" s="10" t="s">
        <v>1237</v>
      </c>
      <c r="G2444" s="10">
        <v>8187167395.0771942</v>
      </c>
      <c r="H2444" s="10">
        <v>0</v>
      </c>
      <c r="I2444" s="10">
        <v>0</v>
      </c>
      <c r="J2444" s="10">
        <v>0</v>
      </c>
      <c r="K2444" s="10">
        <f t="shared" si="318"/>
        <v>8187167395.0771942</v>
      </c>
      <c r="L2444" s="10">
        <v>0</v>
      </c>
      <c r="M2444" s="10">
        <v>1973312127.4019165</v>
      </c>
      <c r="N2444" s="10">
        <v>168620961.49379921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f t="shared" si="312"/>
        <v>10329100483.97291</v>
      </c>
      <c r="W2444" s="29">
        <v>8187167395.0771942</v>
      </c>
      <c r="X2444" s="29">
        <f t="shared" si="313"/>
        <v>1973312127.4019165</v>
      </c>
      <c r="Y2444" s="29">
        <f t="shared" si="314"/>
        <v>168620961.49379921</v>
      </c>
      <c r="Z2444" s="29">
        <f t="shared" si="315"/>
        <v>10329100483.97291</v>
      </c>
      <c r="AA2444" s="27">
        <v>10329100483.959999</v>
      </c>
      <c r="AB2444" s="29">
        <f t="shared" si="316"/>
        <v>1.2910842895507813E-2</v>
      </c>
      <c r="AC2444" s="28">
        <v>0</v>
      </c>
      <c r="AD2444" s="28">
        <v>0</v>
      </c>
      <c r="AE2444" s="28"/>
      <c r="AF2444" s="27">
        <v>0</v>
      </c>
      <c r="AG2444" s="27">
        <f t="shared" si="319"/>
        <v>0</v>
      </c>
      <c r="AH2444" s="27">
        <v>579683</v>
      </c>
      <c r="AI2444" s="29">
        <f t="shared" si="317"/>
        <v>579683.0129108429</v>
      </c>
    </row>
    <row r="2445" spans="1:35" x14ac:dyDescent="0.25">
      <c r="A2445" s="11" t="s">
        <v>1280</v>
      </c>
      <c r="B2445" s="10" t="s">
        <v>2410</v>
      </c>
      <c r="C2445" s="10" t="s">
        <v>1850</v>
      </c>
      <c r="D2445" s="10"/>
      <c r="E2445" s="10" t="s">
        <v>447</v>
      </c>
      <c r="F2445" s="10" t="s">
        <v>1238</v>
      </c>
      <c r="G2445" s="10">
        <v>11490581123.425303</v>
      </c>
      <c r="H2445" s="10">
        <v>0</v>
      </c>
      <c r="I2445" s="10">
        <v>0</v>
      </c>
      <c r="J2445" s="10">
        <v>0</v>
      </c>
      <c r="K2445" s="10">
        <f t="shared" si="318"/>
        <v>11490581123.425303</v>
      </c>
      <c r="L2445" s="10">
        <v>0</v>
      </c>
      <c r="M2445" s="10">
        <v>1776156928.5373077</v>
      </c>
      <c r="N2445" s="10">
        <v>156211859.20717812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0</v>
      </c>
      <c r="V2445" s="10">
        <f t="shared" si="312"/>
        <v>13422949911.169788</v>
      </c>
      <c r="W2445" s="29">
        <v>11490581123.425303</v>
      </c>
      <c r="X2445" s="29">
        <f t="shared" si="313"/>
        <v>1776156928.5373077</v>
      </c>
      <c r="Y2445" s="29">
        <f t="shared" si="314"/>
        <v>156211859.20717812</v>
      </c>
      <c r="Z2445" s="29">
        <f t="shared" si="315"/>
        <v>13422949911.169788</v>
      </c>
      <c r="AA2445" s="27">
        <v>13422949911.16</v>
      </c>
      <c r="AB2445" s="29">
        <f t="shared" si="316"/>
        <v>9.78851318359375E-3</v>
      </c>
      <c r="AC2445" s="28">
        <v>0</v>
      </c>
      <c r="AD2445" s="28">
        <v>0</v>
      </c>
      <c r="AE2445" s="28"/>
      <c r="AF2445" s="27">
        <v>0</v>
      </c>
      <c r="AG2445" s="27">
        <f t="shared" si="319"/>
        <v>0</v>
      </c>
      <c r="AH2445" s="27">
        <v>743211</v>
      </c>
      <c r="AI2445" s="29">
        <f t="shared" si="317"/>
        <v>743211.00978851318</v>
      </c>
    </row>
    <row r="2446" spans="1:35" x14ac:dyDescent="0.25">
      <c r="A2446" s="11" t="s">
        <v>1280</v>
      </c>
      <c r="B2446" s="10" t="s">
        <v>2409</v>
      </c>
      <c r="C2446" s="10" t="s">
        <v>1881</v>
      </c>
      <c r="D2446" s="10"/>
      <c r="E2446" s="10" t="s">
        <v>469</v>
      </c>
      <c r="F2446" s="10" t="s">
        <v>1239</v>
      </c>
      <c r="G2446" s="10">
        <v>10647952541.706182</v>
      </c>
      <c r="H2446" s="10">
        <v>0</v>
      </c>
      <c r="I2446" s="10">
        <v>0</v>
      </c>
      <c r="J2446" s="10">
        <v>0</v>
      </c>
      <c r="K2446" s="10">
        <f t="shared" si="318"/>
        <v>10647952541.706182</v>
      </c>
      <c r="L2446" s="10">
        <v>0</v>
      </c>
      <c r="M2446" s="10">
        <v>2237508530.270813</v>
      </c>
      <c r="N2446" s="10">
        <v>188545312.97295952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f t="shared" si="312"/>
        <v>13074006384.949955</v>
      </c>
      <c r="W2446" s="29">
        <v>10647952541.706182</v>
      </c>
      <c r="X2446" s="29">
        <f t="shared" si="313"/>
        <v>2237508530.270813</v>
      </c>
      <c r="Y2446" s="29">
        <f t="shared" si="314"/>
        <v>188545312.97295952</v>
      </c>
      <c r="Z2446" s="29">
        <f t="shared" si="315"/>
        <v>13074006384.949955</v>
      </c>
      <c r="AA2446" s="27">
        <v>13074006384.940001</v>
      </c>
      <c r="AB2446" s="29">
        <f t="shared" si="316"/>
        <v>9.9544525146484375E-3</v>
      </c>
      <c r="AC2446" s="28">
        <v>0</v>
      </c>
      <c r="AD2446" s="28">
        <v>0</v>
      </c>
      <c r="AE2446" s="28"/>
      <c r="AF2446" s="27">
        <v>0</v>
      </c>
      <c r="AG2446" s="27">
        <f t="shared" si="319"/>
        <v>0</v>
      </c>
      <c r="AH2446" s="27">
        <v>652759</v>
      </c>
      <c r="AI2446" s="29">
        <f t="shared" si="317"/>
        <v>652759.00995445251</v>
      </c>
    </row>
    <row r="2447" spans="1:35" x14ac:dyDescent="0.25">
      <c r="A2447" s="11" t="s">
        <v>1280</v>
      </c>
      <c r="B2447" s="10" t="s">
        <v>2407</v>
      </c>
      <c r="C2447" s="10" t="s">
        <v>1916</v>
      </c>
      <c r="D2447" s="10"/>
      <c r="E2447" s="10" t="s">
        <v>499</v>
      </c>
      <c r="F2447" s="10" t="s">
        <v>1240</v>
      </c>
      <c r="G2447" s="10">
        <v>15948231709.661831</v>
      </c>
      <c r="H2447" s="10">
        <v>0</v>
      </c>
      <c r="I2447" s="10">
        <v>0</v>
      </c>
      <c r="J2447" s="10">
        <v>0</v>
      </c>
      <c r="K2447" s="10">
        <f t="shared" si="318"/>
        <v>15948231709.661831</v>
      </c>
      <c r="L2447" s="10">
        <v>0</v>
      </c>
      <c r="M2447" s="10">
        <v>2881704706.5251007</v>
      </c>
      <c r="N2447" s="10">
        <v>276356087.78505707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f t="shared" si="312"/>
        <v>19106292503.971989</v>
      </c>
      <c r="W2447" s="29">
        <v>15948231709.661831</v>
      </c>
      <c r="X2447" s="29">
        <f t="shared" si="313"/>
        <v>2881704706.5251007</v>
      </c>
      <c r="Y2447" s="29">
        <f t="shared" si="314"/>
        <v>276356087.78505707</v>
      </c>
      <c r="Z2447" s="29">
        <f t="shared" si="315"/>
        <v>19106292503.971989</v>
      </c>
      <c r="AA2447" s="27">
        <v>19106292503.970001</v>
      </c>
      <c r="AB2447" s="29">
        <f t="shared" si="316"/>
        <v>1.987457275390625E-3</v>
      </c>
      <c r="AC2447" s="28">
        <v>0</v>
      </c>
      <c r="AD2447" s="28">
        <v>0</v>
      </c>
      <c r="AE2447" s="28"/>
      <c r="AF2447" s="27">
        <v>0</v>
      </c>
      <c r="AG2447" s="27">
        <f t="shared" si="319"/>
        <v>0</v>
      </c>
      <c r="AH2447" s="27">
        <v>1174917</v>
      </c>
      <c r="AI2447" s="29">
        <f t="shared" si="317"/>
        <v>1174917.0019874573</v>
      </c>
    </row>
    <row r="2448" spans="1:35" x14ac:dyDescent="0.25">
      <c r="A2448" s="11" t="s">
        <v>1280</v>
      </c>
      <c r="B2448" s="10" t="s">
        <v>2407</v>
      </c>
      <c r="C2448" s="10" t="s">
        <v>1929</v>
      </c>
      <c r="D2448" s="10"/>
      <c r="E2448" s="10" t="s">
        <v>511</v>
      </c>
      <c r="F2448" s="10" t="s">
        <v>1241</v>
      </c>
      <c r="G2448" s="10">
        <v>10550728785.551661</v>
      </c>
      <c r="H2448" s="10">
        <v>0</v>
      </c>
      <c r="I2448" s="10">
        <v>0</v>
      </c>
      <c r="J2448" s="10">
        <v>0</v>
      </c>
      <c r="K2448" s="10">
        <f t="shared" si="318"/>
        <v>10550728785.551661</v>
      </c>
      <c r="L2448" s="10">
        <v>0</v>
      </c>
      <c r="M2448" s="10">
        <v>2272516672.960968</v>
      </c>
      <c r="N2448" s="10">
        <v>197475345.9991951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f t="shared" si="312"/>
        <v>13020720804.511824</v>
      </c>
      <c r="W2448" s="29">
        <v>10550728785.551661</v>
      </c>
      <c r="X2448" s="29">
        <f t="shared" si="313"/>
        <v>2272516672.960968</v>
      </c>
      <c r="Y2448" s="29">
        <f t="shared" si="314"/>
        <v>197475345.9991951</v>
      </c>
      <c r="Z2448" s="29">
        <f t="shared" si="315"/>
        <v>13020720804.511824</v>
      </c>
      <c r="AA2448" s="27">
        <v>13020720804.51</v>
      </c>
      <c r="AB2448" s="29">
        <f t="shared" si="316"/>
        <v>1.82342529296875E-3</v>
      </c>
      <c r="AC2448" s="28">
        <v>0</v>
      </c>
      <c r="AD2448" s="28">
        <v>0</v>
      </c>
      <c r="AE2448" s="28"/>
      <c r="AF2448" s="27">
        <v>0</v>
      </c>
      <c r="AG2448" s="27">
        <f t="shared" si="319"/>
        <v>0</v>
      </c>
      <c r="AH2448" s="27">
        <v>789674</v>
      </c>
      <c r="AI2448" s="29">
        <f t="shared" si="317"/>
        <v>789674.00182342529</v>
      </c>
    </row>
    <row r="2449" spans="1:35" x14ac:dyDescent="0.25">
      <c r="A2449" s="11" t="s">
        <v>1280</v>
      </c>
      <c r="B2449" s="10" t="s">
        <v>2411</v>
      </c>
      <c r="C2449" s="10" t="s">
        <v>1958</v>
      </c>
      <c r="D2449" s="10"/>
      <c r="E2449" s="10" t="s">
        <v>524</v>
      </c>
      <c r="F2449" s="10" t="s">
        <v>1242</v>
      </c>
      <c r="G2449" s="10">
        <v>40187340199.112755</v>
      </c>
      <c r="H2449" s="10">
        <v>0</v>
      </c>
      <c r="I2449" s="10">
        <v>0</v>
      </c>
      <c r="J2449" s="10">
        <v>0</v>
      </c>
      <c r="K2449" s="10">
        <f t="shared" si="318"/>
        <v>40187340199.112755</v>
      </c>
      <c r="L2449" s="10">
        <v>0</v>
      </c>
      <c r="M2449" s="10">
        <v>3915291283.3357239</v>
      </c>
      <c r="N2449" s="10">
        <v>346192466.04725647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f t="shared" si="312"/>
        <v>44448823948.495735</v>
      </c>
      <c r="W2449" s="29">
        <v>40187340199.112755</v>
      </c>
      <c r="X2449" s="29">
        <f t="shared" si="313"/>
        <v>3915291283.3357239</v>
      </c>
      <c r="Y2449" s="29">
        <f t="shared" si="314"/>
        <v>346192466.04725647</v>
      </c>
      <c r="Z2449" s="29">
        <f t="shared" si="315"/>
        <v>44448823948.495735</v>
      </c>
      <c r="AA2449" s="27">
        <v>44448823948.489998</v>
      </c>
      <c r="AB2449" s="29">
        <f t="shared" si="316"/>
        <v>5.7373046875E-3</v>
      </c>
      <c r="AC2449" s="28">
        <v>0</v>
      </c>
      <c r="AD2449" s="28">
        <v>0</v>
      </c>
      <c r="AE2449" s="28"/>
      <c r="AF2449" s="27">
        <v>0</v>
      </c>
      <c r="AG2449" s="27">
        <f t="shared" si="319"/>
        <v>0</v>
      </c>
      <c r="AH2449" s="27">
        <v>2923849</v>
      </c>
      <c r="AI2449" s="29">
        <f t="shared" si="317"/>
        <v>2923849.0057373047</v>
      </c>
    </row>
    <row r="2450" spans="1:35" x14ac:dyDescent="0.25">
      <c r="A2450" s="11" t="s">
        <v>1280</v>
      </c>
      <c r="B2450" s="10" t="s">
        <v>2410</v>
      </c>
      <c r="C2450" s="10" t="s">
        <v>1361</v>
      </c>
      <c r="D2450" s="10"/>
      <c r="E2450" s="10" t="s">
        <v>550</v>
      </c>
      <c r="F2450" s="10" t="s">
        <v>1243</v>
      </c>
      <c r="G2450" s="10">
        <v>10658630165.699375</v>
      </c>
      <c r="H2450" s="10">
        <v>0</v>
      </c>
      <c r="I2450" s="10">
        <v>0</v>
      </c>
      <c r="J2450" s="10">
        <v>0</v>
      </c>
      <c r="K2450" s="10">
        <f t="shared" si="318"/>
        <v>10658630165.699375</v>
      </c>
      <c r="L2450" s="10">
        <v>0</v>
      </c>
      <c r="M2450" s="10">
        <v>2783171598.4105988</v>
      </c>
      <c r="N2450" s="10">
        <v>237763355.25180817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f t="shared" si="312"/>
        <v>13679565119.361782</v>
      </c>
      <c r="W2450" s="29">
        <v>10658630165.699375</v>
      </c>
      <c r="X2450" s="29">
        <f t="shared" si="313"/>
        <v>2783171598.4105988</v>
      </c>
      <c r="Y2450" s="29">
        <f t="shared" si="314"/>
        <v>237763355.25180817</v>
      </c>
      <c r="Z2450" s="29">
        <f t="shared" si="315"/>
        <v>13679565119.361782</v>
      </c>
      <c r="AA2450" s="27">
        <v>13679565119.360001</v>
      </c>
      <c r="AB2450" s="29">
        <f t="shared" si="316"/>
        <v>1.781463623046875E-3</v>
      </c>
      <c r="AC2450" s="28">
        <v>0</v>
      </c>
      <c r="AD2450" s="28">
        <v>0</v>
      </c>
      <c r="AE2450" s="28"/>
      <c r="AF2450" s="27">
        <v>0</v>
      </c>
      <c r="AG2450" s="27">
        <f t="shared" si="319"/>
        <v>0</v>
      </c>
      <c r="AH2450" s="27">
        <v>688773</v>
      </c>
      <c r="AI2450" s="29">
        <f t="shared" si="317"/>
        <v>688773.00178146362</v>
      </c>
    </row>
    <row r="2451" spans="1:35" x14ac:dyDescent="0.25">
      <c r="A2451" s="11" t="s">
        <v>1280</v>
      </c>
      <c r="B2451" s="10" t="s">
        <v>2408</v>
      </c>
      <c r="C2451" s="10" t="s">
        <v>2038</v>
      </c>
      <c r="D2451" s="10"/>
      <c r="E2451" s="10" t="s">
        <v>584</v>
      </c>
      <c r="F2451" s="10" t="s">
        <v>1244</v>
      </c>
      <c r="G2451" s="10">
        <v>9201364002.0741577</v>
      </c>
      <c r="H2451" s="10">
        <v>0</v>
      </c>
      <c r="I2451" s="10">
        <v>0</v>
      </c>
      <c r="J2451" s="10">
        <v>0</v>
      </c>
      <c r="K2451" s="10">
        <f t="shared" si="318"/>
        <v>9201364002.0741577</v>
      </c>
      <c r="L2451" s="10">
        <v>0</v>
      </c>
      <c r="M2451" s="10">
        <v>1856774720.4187622</v>
      </c>
      <c r="N2451" s="10">
        <v>160235602.03904533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f t="shared" si="312"/>
        <v>11218374324.531965</v>
      </c>
      <c r="W2451" s="29">
        <v>9201364002.0741577</v>
      </c>
      <c r="X2451" s="29">
        <f t="shared" si="313"/>
        <v>1856774720.4187622</v>
      </c>
      <c r="Y2451" s="29">
        <f t="shared" si="314"/>
        <v>160235602.03904533</v>
      </c>
      <c r="Z2451" s="29">
        <f t="shared" si="315"/>
        <v>11218374324.531965</v>
      </c>
      <c r="AA2451" s="27">
        <v>11218374324.52</v>
      </c>
      <c r="AB2451" s="29">
        <f t="shared" si="316"/>
        <v>1.1964797973632813E-2</v>
      </c>
      <c r="AC2451" s="28">
        <v>0</v>
      </c>
      <c r="AD2451" s="28">
        <v>0</v>
      </c>
      <c r="AE2451" s="28"/>
      <c r="AF2451" s="27">
        <v>0</v>
      </c>
      <c r="AG2451" s="27">
        <f t="shared" si="319"/>
        <v>0</v>
      </c>
      <c r="AH2451" s="27">
        <v>638653</v>
      </c>
      <c r="AI2451" s="29">
        <f t="shared" si="317"/>
        <v>638653.01196479797</v>
      </c>
    </row>
    <row r="2452" spans="1:35" x14ac:dyDescent="0.25">
      <c r="A2452" s="11" t="s">
        <v>1280</v>
      </c>
      <c r="B2452" s="10" t="s">
        <v>2406</v>
      </c>
      <c r="C2452" s="10" t="s">
        <v>2077</v>
      </c>
      <c r="D2452" s="10"/>
      <c r="E2452" s="10" t="s">
        <v>610</v>
      </c>
      <c r="F2452" s="10" t="s">
        <v>1245</v>
      </c>
      <c r="G2452" s="10">
        <v>2957862977.3576241</v>
      </c>
      <c r="H2452" s="10">
        <v>0</v>
      </c>
      <c r="I2452" s="10">
        <v>0</v>
      </c>
      <c r="J2452" s="10">
        <v>0</v>
      </c>
      <c r="K2452" s="10">
        <f t="shared" si="318"/>
        <v>2957862977.3576241</v>
      </c>
      <c r="L2452" s="10">
        <v>0</v>
      </c>
      <c r="M2452" s="10">
        <v>443315965.71022415</v>
      </c>
      <c r="N2452" s="10">
        <v>37216926.510784626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f t="shared" si="312"/>
        <v>3438395869.5786328</v>
      </c>
      <c r="W2452" s="29">
        <v>2957862977.3576241</v>
      </c>
      <c r="X2452" s="29">
        <f t="shared" si="313"/>
        <v>443315965.71022415</v>
      </c>
      <c r="Y2452" s="29">
        <f t="shared" si="314"/>
        <v>37216926.510784626</v>
      </c>
      <c r="Z2452" s="29">
        <f t="shared" si="315"/>
        <v>3438395869.5786328</v>
      </c>
      <c r="AA2452" s="27">
        <v>3438395869.5799999</v>
      </c>
      <c r="AB2452" s="29">
        <f t="shared" si="316"/>
        <v>-1.3670921325683594E-3</v>
      </c>
      <c r="AC2452" s="28">
        <v>0</v>
      </c>
      <c r="AD2452" s="28">
        <v>0</v>
      </c>
      <c r="AE2452" s="28"/>
      <c r="AF2452" s="27">
        <v>0</v>
      </c>
      <c r="AG2452" s="27">
        <f t="shared" si="319"/>
        <v>0</v>
      </c>
      <c r="AH2452" s="27">
        <v>194076</v>
      </c>
      <c r="AI2452" s="29">
        <f t="shared" si="317"/>
        <v>194075.99863290787</v>
      </c>
    </row>
    <row r="2453" spans="1:35" x14ac:dyDescent="0.25">
      <c r="A2453" s="11" t="s">
        <v>1280</v>
      </c>
      <c r="B2453" s="10" t="s">
        <v>2406</v>
      </c>
      <c r="C2453" s="10" t="s">
        <v>1623</v>
      </c>
      <c r="D2453" s="10"/>
      <c r="E2453" s="10" t="s">
        <v>619</v>
      </c>
      <c r="F2453" s="10" t="s">
        <v>1246</v>
      </c>
      <c r="G2453" s="10">
        <v>3860689046.0040059</v>
      </c>
      <c r="H2453" s="10">
        <v>0</v>
      </c>
      <c r="I2453" s="10">
        <v>0</v>
      </c>
      <c r="J2453" s="10">
        <v>0</v>
      </c>
      <c r="K2453" s="10">
        <f t="shared" si="318"/>
        <v>3860689046.0040059</v>
      </c>
      <c r="L2453" s="10">
        <v>0</v>
      </c>
      <c r="M2453" s="10">
        <v>784913571.50105286</v>
      </c>
      <c r="N2453" s="10">
        <v>67139901.45322752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f t="shared" si="312"/>
        <v>4712742518.9582863</v>
      </c>
      <c r="W2453" s="29">
        <v>3860689046.0040059</v>
      </c>
      <c r="X2453" s="29">
        <f t="shared" si="313"/>
        <v>784913571.50105286</v>
      </c>
      <c r="Y2453" s="29">
        <f t="shared" si="314"/>
        <v>67139901.45322752</v>
      </c>
      <c r="Z2453" s="29">
        <f t="shared" si="315"/>
        <v>4712742518.9582863</v>
      </c>
      <c r="AA2453" s="27">
        <v>4712742518.96</v>
      </c>
      <c r="AB2453" s="29">
        <f t="shared" si="316"/>
        <v>-1.7137527465820313E-3</v>
      </c>
      <c r="AC2453" s="28">
        <v>0</v>
      </c>
      <c r="AD2453" s="28">
        <v>0</v>
      </c>
      <c r="AE2453" s="28"/>
      <c r="AF2453" s="27">
        <v>0</v>
      </c>
      <c r="AG2453" s="27">
        <f t="shared" si="319"/>
        <v>0</v>
      </c>
      <c r="AH2453" s="27">
        <v>263897</v>
      </c>
      <c r="AI2453" s="29">
        <f t="shared" si="317"/>
        <v>263896.99828624725</v>
      </c>
    </row>
    <row r="2454" spans="1:35" x14ac:dyDescent="0.25">
      <c r="A2454" s="11" t="s">
        <v>1280</v>
      </c>
      <c r="B2454" s="10" t="s">
        <v>2408</v>
      </c>
      <c r="C2454" s="10" t="s">
        <v>2100</v>
      </c>
      <c r="D2454" s="10"/>
      <c r="E2454" s="10" t="s">
        <v>632</v>
      </c>
      <c r="F2454" s="10" t="s">
        <v>1247</v>
      </c>
      <c r="G2454" s="10">
        <v>16554553978.520477</v>
      </c>
      <c r="H2454" s="10">
        <v>0</v>
      </c>
      <c r="I2454" s="10">
        <v>0</v>
      </c>
      <c r="J2454" s="10">
        <v>0</v>
      </c>
      <c r="K2454" s="10">
        <f t="shared" si="318"/>
        <v>16554553978.520477</v>
      </c>
      <c r="L2454" s="10">
        <v>0</v>
      </c>
      <c r="M2454" s="10">
        <v>2110131511.6731262</v>
      </c>
      <c r="N2454" s="10">
        <v>177511988.05026817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f t="shared" si="312"/>
        <v>18842197478.243874</v>
      </c>
      <c r="W2454" s="29">
        <v>16554553978.520477</v>
      </c>
      <c r="X2454" s="29">
        <f t="shared" si="313"/>
        <v>2110131511.6731262</v>
      </c>
      <c r="Y2454" s="29">
        <f t="shared" si="314"/>
        <v>177511988.05026817</v>
      </c>
      <c r="Z2454" s="29">
        <f t="shared" si="315"/>
        <v>18842197478.243874</v>
      </c>
      <c r="AA2454" s="27">
        <v>18842197478.240002</v>
      </c>
      <c r="AB2454" s="29">
        <f t="shared" si="316"/>
        <v>3.871917724609375E-3</v>
      </c>
      <c r="AC2454" s="28">
        <v>0</v>
      </c>
      <c r="AD2454" s="28">
        <v>0</v>
      </c>
      <c r="AE2454" s="28"/>
      <c r="AF2454" s="27">
        <v>0</v>
      </c>
      <c r="AG2454" s="27">
        <f t="shared" si="319"/>
        <v>0</v>
      </c>
      <c r="AH2454" s="27">
        <v>1001983</v>
      </c>
      <c r="AI2454" s="29">
        <f t="shared" si="317"/>
        <v>1001983.0038719177</v>
      </c>
    </row>
    <row r="2455" spans="1:35" x14ac:dyDescent="0.25">
      <c r="A2455" s="11" t="s">
        <v>1280</v>
      </c>
      <c r="B2455" s="10" t="s">
        <v>2407</v>
      </c>
      <c r="C2455" s="10" t="s">
        <v>1679</v>
      </c>
      <c r="D2455" s="10"/>
      <c r="E2455" s="10" t="s">
        <v>694</v>
      </c>
      <c r="F2455" s="10" t="s">
        <v>1248</v>
      </c>
      <c r="G2455" s="10">
        <v>11530715862.057178</v>
      </c>
      <c r="H2455" s="10">
        <v>0</v>
      </c>
      <c r="I2455" s="10">
        <v>0</v>
      </c>
      <c r="J2455" s="10">
        <v>0</v>
      </c>
      <c r="K2455" s="10">
        <f t="shared" si="318"/>
        <v>11530715862.057178</v>
      </c>
      <c r="L2455" s="10">
        <v>0</v>
      </c>
      <c r="M2455" s="10">
        <v>2265931330.0933075</v>
      </c>
      <c r="N2455" s="10">
        <v>197703508.87735176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f t="shared" si="312"/>
        <v>13994350701.027838</v>
      </c>
      <c r="W2455" s="29">
        <v>11530715862.057178</v>
      </c>
      <c r="X2455" s="29">
        <f t="shared" si="313"/>
        <v>2265931330.0933075</v>
      </c>
      <c r="Y2455" s="29">
        <f t="shared" si="314"/>
        <v>197703508.87735176</v>
      </c>
      <c r="Z2455" s="29">
        <f t="shared" si="315"/>
        <v>13994350701.027838</v>
      </c>
      <c r="AA2455" s="27">
        <v>13994350701.030001</v>
      </c>
      <c r="AB2455" s="29">
        <f t="shared" si="316"/>
        <v>-2.162933349609375E-3</v>
      </c>
      <c r="AC2455" s="28">
        <v>0</v>
      </c>
      <c r="AD2455" s="28">
        <v>0</v>
      </c>
      <c r="AE2455" s="28"/>
      <c r="AF2455" s="27">
        <v>0</v>
      </c>
      <c r="AG2455" s="27">
        <f t="shared" si="319"/>
        <v>0</v>
      </c>
      <c r="AH2455" s="27">
        <v>743316</v>
      </c>
      <c r="AI2455" s="29">
        <f t="shared" si="317"/>
        <v>743315.99783706665</v>
      </c>
    </row>
    <row r="2456" spans="1:35" x14ac:dyDescent="0.25">
      <c r="A2456" s="11" t="s">
        <v>1280</v>
      </c>
      <c r="B2456" s="10" t="s">
        <v>2409</v>
      </c>
      <c r="C2456" s="10" t="s">
        <v>2200</v>
      </c>
      <c r="D2456" s="10"/>
      <c r="E2456" s="10" t="s">
        <v>722</v>
      </c>
      <c r="F2456" s="10" t="s">
        <v>1249</v>
      </c>
      <c r="G2456" s="10">
        <v>8889067432.6153011</v>
      </c>
      <c r="H2456" s="10">
        <v>0</v>
      </c>
      <c r="I2456" s="10">
        <v>0</v>
      </c>
      <c r="J2456" s="10">
        <v>0</v>
      </c>
      <c r="K2456" s="10">
        <f t="shared" si="318"/>
        <v>8889067432.6153011</v>
      </c>
      <c r="L2456" s="10">
        <v>0</v>
      </c>
      <c r="M2456" s="10">
        <v>1694622906.4812927</v>
      </c>
      <c r="N2456" s="10">
        <v>137344540.12609863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f t="shared" si="312"/>
        <v>10721034879.222692</v>
      </c>
      <c r="W2456" s="29">
        <v>8889067432.6153011</v>
      </c>
      <c r="X2456" s="29">
        <f t="shared" si="313"/>
        <v>1694622906.4812927</v>
      </c>
      <c r="Y2456" s="29">
        <f t="shared" si="314"/>
        <v>137344540.12609863</v>
      </c>
      <c r="Z2456" s="29">
        <f t="shared" si="315"/>
        <v>10721034879.222692</v>
      </c>
      <c r="AA2456" s="27">
        <v>10721034879.23</v>
      </c>
      <c r="AB2456" s="29">
        <f t="shared" si="316"/>
        <v>-7.3070526123046875E-3</v>
      </c>
      <c r="AC2456" s="28">
        <v>0</v>
      </c>
      <c r="AD2456" s="28">
        <v>0</v>
      </c>
      <c r="AE2456" s="28"/>
      <c r="AF2456" s="27">
        <v>0</v>
      </c>
      <c r="AG2456" s="27">
        <f t="shared" si="319"/>
        <v>0</v>
      </c>
      <c r="AH2456" s="27">
        <v>567560</v>
      </c>
      <c r="AI2456" s="29">
        <f t="shared" si="317"/>
        <v>567559.99269294739</v>
      </c>
    </row>
    <row r="2457" spans="1:35" x14ac:dyDescent="0.25">
      <c r="A2457" s="11" t="s">
        <v>1280</v>
      </c>
      <c r="B2457" s="10" t="s">
        <v>2410</v>
      </c>
      <c r="C2457" s="10" t="s">
        <v>2246</v>
      </c>
      <c r="D2457" s="10"/>
      <c r="E2457" s="10" t="s">
        <v>754</v>
      </c>
      <c r="F2457" s="10" t="s">
        <v>1250</v>
      </c>
      <c r="G2457" s="10">
        <v>7825868258.5430088</v>
      </c>
      <c r="H2457" s="10">
        <v>0</v>
      </c>
      <c r="I2457" s="10">
        <v>0</v>
      </c>
      <c r="J2457" s="10">
        <v>0</v>
      </c>
      <c r="K2457" s="10">
        <f t="shared" si="318"/>
        <v>7825868258.5430088</v>
      </c>
      <c r="L2457" s="10">
        <v>0</v>
      </c>
      <c r="M2457" s="10">
        <v>2080718934.038147</v>
      </c>
      <c r="N2457" s="10">
        <v>175933363.5402813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f t="shared" si="312"/>
        <v>10082520556.121437</v>
      </c>
      <c r="W2457" s="29">
        <v>7825868258.5430088</v>
      </c>
      <c r="X2457" s="29">
        <f t="shared" si="313"/>
        <v>2080718934.038147</v>
      </c>
      <c r="Y2457" s="29">
        <f t="shared" si="314"/>
        <v>175933363.5402813</v>
      </c>
      <c r="Z2457" s="29">
        <f t="shared" si="315"/>
        <v>10082520556.121437</v>
      </c>
      <c r="AA2457" s="27">
        <v>10082520556.110001</v>
      </c>
      <c r="AB2457" s="29">
        <f t="shared" si="316"/>
        <v>1.143646240234375E-2</v>
      </c>
      <c r="AC2457" s="28">
        <v>0</v>
      </c>
      <c r="AD2457" s="28">
        <v>0</v>
      </c>
      <c r="AE2457" s="28"/>
      <c r="AF2457" s="27">
        <v>0</v>
      </c>
      <c r="AG2457" s="27">
        <f t="shared" si="319"/>
        <v>0</v>
      </c>
      <c r="AH2457" s="27">
        <v>487692</v>
      </c>
      <c r="AI2457" s="29">
        <f t="shared" si="317"/>
        <v>487692.0114364624</v>
      </c>
    </row>
    <row r="2458" spans="1:35" x14ac:dyDescent="0.25">
      <c r="A2458" s="11" t="s">
        <v>1280</v>
      </c>
      <c r="B2458" s="10" t="s">
        <v>2411</v>
      </c>
      <c r="C2458" s="10" t="s">
        <v>2282</v>
      </c>
      <c r="D2458" s="10"/>
      <c r="E2458" s="10" t="s">
        <v>788</v>
      </c>
      <c r="F2458" s="10" t="s">
        <v>1251</v>
      </c>
      <c r="G2458" s="10">
        <v>9417328747.9844112</v>
      </c>
      <c r="H2458" s="10">
        <v>0</v>
      </c>
      <c r="I2458" s="10">
        <v>0</v>
      </c>
      <c r="J2458" s="10">
        <v>0</v>
      </c>
      <c r="K2458" s="10">
        <f t="shared" si="318"/>
        <v>9417328747.9844112</v>
      </c>
      <c r="L2458" s="10">
        <v>0</v>
      </c>
      <c r="M2458" s="10">
        <v>1189382868.1004257</v>
      </c>
      <c r="N2458" s="10">
        <v>99748267.076196671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f t="shared" si="312"/>
        <v>10706459883.161034</v>
      </c>
      <c r="W2458" s="29">
        <v>9417328747.9844112</v>
      </c>
      <c r="X2458" s="29">
        <f t="shared" si="313"/>
        <v>1189382868.1004257</v>
      </c>
      <c r="Y2458" s="29">
        <f t="shared" si="314"/>
        <v>99748267.076196671</v>
      </c>
      <c r="Z2458" s="29">
        <f t="shared" si="315"/>
        <v>10706459883.161034</v>
      </c>
      <c r="AA2458" s="27">
        <v>10706459883.16</v>
      </c>
      <c r="AB2458" s="29">
        <f t="shared" si="316"/>
        <v>1.033782958984375E-3</v>
      </c>
      <c r="AC2458" s="28">
        <v>0</v>
      </c>
      <c r="AD2458" s="28">
        <v>0</v>
      </c>
      <c r="AE2458" s="28"/>
      <c r="AF2458" s="27">
        <v>0</v>
      </c>
      <c r="AG2458" s="27">
        <f t="shared" si="319"/>
        <v>0</v>
      </c>
      <c r="AH2458" s="27">
        <v>622996</v>
      </c>
      <c r="AI2458" s="29">
        <f t="shared" si="317"/>
        <v>622996.00103378296</v>
      </c>
    </row>
    <row r="2459" spans="1:35" x14ac:dyDescent="0.25">
      <c r="A2459" s="11" t="s">
        <v>1280</v>
      </c>
      <c r="B2459" s="10" t="s">
        <v>2411</v>
      </c>
      <c r="C2459" s="10" t="s">
        <v>2289</v>
      </c>
      <c r="D2459" s="10"/>
      <c r="E2459" s="10" t="s">
        <v>794</v>
      </c>
      <c r="F2459" s="10" t="s">
        <v>1252</v>
      </c>
      <c r="G2459" s="10">
        <v>25493937214.436306</v>
      </c>
      <c r="H2459" s="10">
        <v>0</v>
      </c>
      <c r="I2459" s="10">
        <v>0</v>
      </c>
      <c r="J2459" s="10">
        <v>0</v>
      </c>
      <c r="K2459" s="10">
        <f t="shared" si="318"/>
        <v>25493937214.436306</v>
      </c>
      <c r="L2459" s="10">
        <v>0</v>
      </c>
      <c r="M2459" s="10">
        <v>2278443755.6438904</v>
      </c>
      <c r="N2459" s="10">
        <v>183578323.29104614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f t="shared" si="312"/>
        <v>27955959293.371243</v>
      </c>
      <c r="W2459" s="29">
        <v>25493937214.436306</v>
      </c>
      <c r="X2459" s="29">
        <f t="shared" si="313"/>
        <v>2278443755.6438904</v>
      </c>
      <c r="Y2459" s="29">
        <f t="shared" si="314"/>
        <v>183578323.29104614</v>
      </c>
      <c r="Z2459" s="29">
        <f t="shared" si="315"/>
        <v>27955959293.371243</v>
      </c>
      <c r="AA2459" s="27">
        <v>27955959293.369999</v>
      </c>
      <c r="AB2459" s="29">
        <f t="shared" si="316"/>
        <v>1.24359130859375E-3</v>
      </c>
      <c r="AC2459" s="28">
        <v>0</v>
      </c>
      <c r="AD2459" s="28">
        <v>0</v>
      </c>
      <c r="AE2459" s="28"/>
      <c r="AF2459" s="27">
        <v>0</v>
      </c>
      <c r="AG2459" s="27">
        <f t="shared" si="319"/>
        <v>0</v>
      </c>
      <c r="AH2459" s="27">
        <v>1422781</v>
      </c>
      <c r="AI2459" s="29">
        <f t="shared" si="317"/>
        <v>1422781.0012435913</v>
      </c>
    </row>
    <row r="2460" spans="1:35" x14ac:dyDescent="0.25">
      <c r="A2460" s="11" t="s">
        <v>1280</v>
      </c>
      <c r="B2460" s="10" t="s">
        <v>2409</v>
      </c>
      <c r="C2460" s="10" t="s">
        <v>2310</v>
      </c>
      <c r="D2460" s="10"/>
      <c r="E2460" s="10" t="s">
        <v>811</v>
      </c>
      <c r="F2460" s="10" t="s">
        <v>1253</v>
      </c>
      <c r="G2460" s="10">
        <v>6760320220.779459</v>
      </c>
      <c r="H2460" s="10">
        <v>0</v>
      </c>
      <c r="I2460" s="10">
        <v>0</v>
      </c>
      <c r="J2460" s="10">
        <v>0</v>
      </c>
      <c r="K2460" s="10">
        <f t="shared" si="318"/>
        <v>6760320220.779459</v>
      </c>
      <c r="L2460" s="10">
        <v>0</v>
      </c>
      <c r="M2460" s="10">
        <v>1425560337.7094574</v>
      </c>
      <c r="N2460" s="10">
        <v>103921467.26069164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f t="shared" si="312"/>
        <v>8289802025.749608</v>
      </c>
      <c r="W2460" s="29">
        <v>6760320220.779459</v>
      </c>
      <c r="X2460" s="29">
        <f t="shared" si="313"/>
        <v>1425560337.7094574</v>
      </c>
      <c r="Y2460" s="29">
        <f t="shared" si="314"/>
        <v>103921467.26069164</v>
      </c>
      <c r="Z2460" s="29">
        <f t="shared" si="315"/>
        <v>8289802025.749608</v>
      </c>
      <c r="AA2460" s="27">
        <v>8289802025.7399998</v>
      </c>
      <c r="AB2460" s="29">
        <f t="shared" si="316"/>
        <v>9.6082687377929688E-3</v>
      </c>
      <c r="AC2460" s="28">
        <v>0</v>
      </c>
      <c r="AD2460" s="28">
        <v>0</v>
      </c>
      <c r="AE2460" s="28"/>
      <c r="AF2460" s="27">
        <v>0</v>
      </c>
      <c r="AG2460" s="27">
        <f t="shared" si="319"/>
        <v>0</v>
      </c>
      <c r="AH2460" s="27">
        <v>425545</v>
      </c>
      <c r="AI2460" s="29">
        <f t="shared" si="317"/>
        <v>425545.00960826874</v>
      </c>
    </row>
    <row r="2461" spans="1:35" x14ac:dyDescent="0.25">
      <c r="A2461" s="11" t="s">
        <v>1280</v>
      </c>
      <c r="B2461" s="10" t="s">
        <v>2407</v>
      </c>
      <c r="C2461" s="10" t="s">
        <v>2412</v>
      </c>
      <c r="D2461" s="10"/>
      <c r="E2461" s="10" t="s">
        <v>823</v>
      </c>
      <c r="F2461" s="10" t="s">
        <v>1254</v>
      </c>
      <c r="G2461" s="10">
        <v>1679678521.6593699</v>
      </c>
      <c r="H2461" s="10">
        <v>0</v>
      </c>
      <c r="I2461" s="10">
        <v>0</v>
      </c>
      <c r="J2461" s="10">
        <v>0</v>
      </c>
      <c r="K2461" s="10">
        <f t="shared" si="318"/>
        <v>1679678521.6593699</v>
      </c>
      <c r="L2461" s="10">
        <v>0</v>
      </c>
      <c r="M2461" s="10">
        <v>463141764.97763062</v>
      </c>
      <c r="N2461" s="10">
        <v>39218173.951586246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f t="shared" si="312"/>
        <v>2182038460.5885868</v>
      </c>
      <c r="W2461" s="29">
        <v>1679678521.6593699</v>
      </c>
      <c r="X2461" s="29">
        <f t="shared" si="313"/>
        <v>463141764.97763062</v>
      </c>
      <c r="Y2461" s="29">
        <f t="shared" si="314"/>
        <v>39218173.951586246</v>
      </c>
      <c r="Z2461" s="29">
        <f t="shared" si="315"/>
        <v>2182038460.5885868</v>
      </c>
      <c r="AA2461" s="27">
        <v>2182038460.5799999</v>
      </c>
      <c r="AB2461" s="29">
        <f t="shared" si="316"/>
        <v>8.586883544921875E-3</v>
      </c>
      <c r="AC2461" s="28">
        <v>0</v>
      </c>
      <c r="AD2461" s="28">
        <v>0</v>
      </c>
      <c r="AE2461" s="28"/>
      <c r="AF2461" s="27">
        <v>0</v>
      </c>
      <c r="AG2461" s="27">
        <f t="shared" si="319"/>
        <v>0</v>
      </c>
      <c r="AH2461" s="27">
        <v>109557</v>
      </c>
      <c r="AI2461" s="29">
        <f t="shared" si="317"/>
        <v>109557.00858688354</v>
      </c>
    </row>
    <row r="2462" spans="1:35" x14ac:dyDescent="0.25">
      <c r="A2462" s="11" t="s">
        <v>1280</v>
      </c>
      <c r="B2462" s="10" t="s">
        <v>2409</v>
      </c>
      <c r="C2462" s="10" t="s">
        <v>2331</v>
      </c>
      <c r="D2462" s="10"/>
      <c r="E2462" s="10" t="s">
        <v>1276</v>
      </c>
      <c r="F2462" s="10" t="s">
        <v>1255</v>
      </c>
      <c r="G2462" s="10">
        <v>2622780128.3644633</v>
      </c>
      <c r="H2462" s="10">
        <v>0</v>
      </c>
      <c r="I2462" s="10">
        <v>0</v>
      </c>
      <c r="J2462" s="10">
        <v>0</v>
      </c>
      <c r="K2462" s="10">
        <f t="shared" si="318"/>
        <v>2622780128.3644633</v>
      </c>
      <c r="L2462" s="10">
        <v>0</v>
      </c>
      <c r="M2462" s="10">
        <v>467864351.00353622</v>
      </c>
      <c r="N2462" s="10">
        <v>39717611.857203484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f t="shared" si="312"/>
        <v>3130362091.225203</v>
      </c>
      <c r="W2462" s="29">
        <v>2622780128.3644633</v>
      </c>
      <c r="X2462" s="29">
        <f t="shared" si="313"/>
        <v>467864351.00353622</v>
      </c>
      <c r="Y2462" s="29">
        <f t="shared" si="314"/>
        <v>39717611.857203484</v>
      </c>
      <c r="Z2462" s="29">
        <f t="shared" si="315"/>
        <v>3130362091.225203</v>
      </c>
      <c r="AA2462" s="27">
        <v>3130362091.23</v>
      </c>
      <c r="AB2462" s="29">
        <f t="shared" si="316"/>
        <v>-4.7969818115234375E-3</v>
      </c>
      <c r="AC2462" s="28">
        <v>0</v>
      </c>
      <c r="AD2462" s="28">
        <v>0</v>
      </c>
      <c r="AE2462" s="28"/>
      <c r="AF2462" s="27">
        <v>0</v>
      </c>
      <c r="AG2462" s="27">
        <f t="shared" si="319"/>
        <v>0</v>
      </c>
      <c r="AH2462" s="27">
        <v>177539</v>
      </c>
      <c r="AI2462" s="29">
        <f t="shared" si="317"/>
        <v>177538.99520301819</v>
      </c>
    </row>
    <row r="2463" spans="1:35" x14ac:dyDescent="0.25">
      <c r="A2463" s="11" t="s">
        <v>1280</v>
      </c>
      <c r="B2463" s="10" t="s">
        <v>2411</v>
      </c>
      <c r="C2463" s="10" t="s">
        <v>2334</v>
      </c>
      <c r="D2463" s="10"/>
      <c r="E2463" s="10" t="s">
        <v>830</v>
      </c>
      <c r="F2463" s="10" t="s">
        <v>1256</v>
      </c>
      <c r="G2463" s="10">
        <v>3078294526.8043146</v>
      </c>
      <c r="H2463" s="10">
        <v>0</v>
      </c>
      <c r="I2463" s="10">
        <v>0</v>
      </c>
      <c r="J2463" s="10">
        <v>0</v>
      </c>
      <c r="K2463" s="10">
        <f t="shared" si="318"/>
        <v>3078294526.8043146</v>
      </c>
      <c r="L2463" s="10">
        <v>0</v>
      </c>
      <c r="M2463" s="10">
        <v>420559257.32845116</v>
      </c>
      <c r="N2463" s="10">
        <v>33815826.912228346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f t="shared" si="312"/>
        <v>3532669611.0449944</v>
      </c>
      <c r="W2463" s="29">
        <v>3078294526.8043146</v>
      </c>
      <c r="X2463" s="29">
        <f t="shared" si="313"/>
        <v>420559257.32845116</v>
      </c>
      <c r="Y2463" s="29">
        <f t="shared" si="314"/>
        <v>33815826.912228346</v>
      </c>
      <c r="Z2463" s="29">
        <f t="shared" si="315"/>
        <v>3532669611.0449944</v>
      </c>
      <c r="AA2463" s="27">
        <v>3532669611.0300002</v>
      </c>
      <c r="AB2463" s="29">
        <f t="shared" si="316"/>
        <v>1.4994144439697266E-2</v>
      </c>
      <c r="AC2463" s="28">
        <v>0</v>
      </c>
      <c r="AD2463" s="28">
        <v>0</v>
      </c>
      <c r="AE2463" s="28"/>
      <c r="AF2463" s="27">
        <v>0</v>
      </c>
      <c r="AG2463" s="27">
        <f t="shared" si="319"/>
        <v>0</v>
      </c>
      <c r="AH2463" s="27">
        <v>206724</v>
      </c>
      <c r="AI2463" s="29">
        <f t="shared" si="317"/>
        <v>206724.01499414444</v>
      </c>
    </row>
    <row r="2464" spans="1:35" x14ac:dyDescent="0.25">
      <c r="A2464" s="11" t="s">
        <v>1280</v>
      </c>
      <c r="B2464" s="10" t="s">
        <v>2411</v>
      </c>
      <c r="C2464" s="10" t="s">
        <v>2337</v>
      </c>
      <c r="D2464" s="10"/>
      <c r="E2464" s="10" t="s">
        <v>833</v>
      </c>
      <c r="F2464" s="10" t="s">
        <v>1257</v>
      </c>
      <c r="G2464" s="10">
        <v>2762297032.3718014</v>
      </c>
      <c r="H2464" s="10">
        <v>0</v>
      </c>
      <c r="I2464" s="10">
        <v>0</v>
      </c>
      <c r="J2464" s="10">
        <v>0</v>
      </c>
      <c r="K2464" s="10">
        <f t="shared" si="318"/>
        <v>2762297032.3718014</v>
      </c>
      <c r="L2464" s="10">
        <v>0</v>
      </c>
      <c r="M2464" s="10">
        <v>589059636.80527878</v>
      </c>
      <c r="N2464" s="10">
        <v>49562104.431117058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f t="shared" si="312"/>
        <v>3400918773.6081972</v>
      </c>
      <c r="W2464" s="29">
        <v>2762297032.3718014</v>
      </c>
      <c r="X2464" s="29">
        <f t="shared" si="313"/>
        <v>589059636.80527878</v>
      </c>
      <c r="Y2464" s="29">
        <f t="shared" si="314"/>
        <v>49562104.431117058</v>
      </c>
      <c r="Z2464" s="29">
        <f t="shared" si="315"/>
        <v>3400918773.6081972</v>
      </c>
      <c r="AA2464" s="27">
        <v>3400918773.5999999</v>
      </c>
      <c r="AB2464" s="29">
        <f t="shared" si="316"/>
        <v>8.1973075866699219E-3</v>
      </c>
      <c r="AC2464" s="28">
        <v>0</v>
      </c>
      <c r="AD2464" s="28">
        <v>0</v>
      </c>
      <c r="AE2464" s="28"/>
      <c r="AF2464" s="27">
        <v>0</v>
      </c>
      <c r="AG2464" s="27">
        <f t="shared" si="319"/>
        <v>0</v>
      </c>
      <c r="AH2464" s="27">
        <v>181045</v>
      </c>
      <c r="AI2464" s="29">
        <f t="shared" si="317"/>
        <v>181045.00819730759</v>
      </c>
    </row>
    <row r="2465" spans="1:35" x14ac:dyDescent="0.25">
      <c r="A2465" s="11" t="s">
        <v>1280</v>
      </c>
      <c r="B2465" s="10" t="s">
        <v>2411</v>
      </c>
      <c r="C2465" s="10" t="s">
        <v>2340</v>
      </c>
      <c r="D2465" s="10"/>
      <c r="E2465" s="10" t="s">
        <v>836</v>
      </c>
      <c r="F2465" s="10" t="s">
        <v>1258</v>
      </c>
      <c r="G2465" s="10">
        <v>3165299535.3376908</v>
      </c>
      <c r="H2465" s="10">
        <v>0</v>
      </c>
      <c r="I2465" s="10">
        <v>0</v>
      </c>
      <c r="J2465" s="10">
        <v>0</v>
      </c>
      <c r="K2465" s="10">
        <f t="shared" si="318"/>
        <v>3165299535.3376908</v>
      </c>
      <c r="L2465" s="10">
        <v>0</v>
      </c>
      <c r="M2465" s="10">
        <v>402618617.86642647</v>
      </c>
      <c r="N2465" s="10">
        <v>33481999.01229763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f t="shared" si="312"/>
        <v>3601400152.2164149</v>
      </c>
      <c r="W2465" s="29">
        <v>3165299535.3376908</v>
      </c>
      <c r="X2465" s="29">
        <f t="shared" si="313"/>
        <v>402618617.86642647</v>
      </c>
      <c r="Y2465" s="29">
        <f t="shared" si="314"/>
        <v>33481999.01229763</v>
      </c>
      <c r="Z2465" s="29">
        <f t="shared" si="315"/>
        <v>3601400152.2164149</v>
      </c>
      <c r="AA2465" s="27">
        <v>3601400152.21</v>
      </c>
      <c r="AB2465" s="29">
        <f t="shared" si="316"/>
        <v>6.4148902893066406E-3</v>
      </c>
      <c r="AC2465" s="28">
        <v>0</v>
      </c>
      <c r="AD2465" s="28">
        <v>0</v>
      </c>
      <c r="AE2465" s="28"/>
      <c r="AF2465" s="27">
        <v>0</v>
      </c>
      <c r="AG2465" s="27">
        <f t="shared" si="319"/>
        <v>0</v>
      </c>
      <c r="AH2465" s="27">
        <v>220286</v>
      </c>
      <c r="AI2465" s="29">
        <f t="shared" si="317"/>
        <v>220286.00641489029</v>
      </c>
    </row>
    <row r="2466" spans="1:35" x14ac:dyDescent="0.25">
      <c r="A2466" s="11" t="s">
        <v>1280</v>
      </c>
      <c r="B2466" s="10" t="s">
        <v>2411</v>
      </c>
      <c r="C2466" s="10" t="s">
        <v>2344</v>
      </c>
      <c r="D2466" s="10"/>
      <c r="E2466" s="10" t="s">
        <v>838</v>
      </c>
      <c r="F2466" s="10" t="s">
        <v>1259</v>
      </c>
      <c r="G2466" s="10">
        <v>4831219447.9026012</v>
      </c>
      <c r="H2466" s="10">
        <v>0</v>
      </c>
      <c r="I2466" s="10">
        <v>0</v>
      </c>
      <c r="J2466" s="10">
        <v>0</v>
      </c>
      <c r="K2466" s="10">
        <f t="shared" si="318"/>
        <v>4831219447.9026012</v>
      </c>
      <c r="L2466" s="10">
        <v>0</v>
      </c>
      <c r="M2466" s="10">
        <v>625013603.23980331</v>
      </c>
      <c r="N2466" s="10">
        <v>50063431.233530521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f t="shared" si="312"/>
        <v>5506296482.3759346</v>
      </c>
      <c r="W2466" s="29">
        <v>4831219447.9026012</v>
      </c>
      <c r="X2466" s="29">
        <f t="shared" si="313"/>
        <v>625013603.23980331</v>
      </c>
      <c r="Y2466" s="29">
        <f t="shared" si="314"/>
        <v>50063431.233530521</v>
      </c>
      <c r="Z2466" s="29">
        <f t="shared" si="315"/>
        <v>5506296482.3759346</v>
      </c>
      <c r="AA2466" s="27">
        <v>5506296482.3599997</v>
      </c>
      <c r="AB2466" s="29">
        <f t="shared" si="316"/>
        <v>1.5934944152832031E-2</v>
      </c>
      <c r="AC2466" s="28">
        <v>0</v>
      </c>
      <c r="AD2466" s="28">
        <v>0</v>
      </c>
      <c r="AE2466" s="28"/>
      <c r="AF2466" s="27">
        <v>0</v>
      </c>
      <c r="AG2466" s="27">
        <f t="shared" si="319"/>
        <v>0</v>
      </c>
      <c r="AH2466" s="27">
        <v>321350</v>
      </c>
      <c r="AI2466" s="29">
        <f t="shared" si="317"/>
        <v>321350.01593494415</v>
      </c>
    </row>
    <row r="2467" spans="1:35" x14ac:dyDescent="0.25">
      <c r="A2467" s="11" t="s">
        <v>1280</v>
      </c>
      <c r="B2467" s="10" t="s">
        <v>1</v>
      </c>
      <c r="C2467" s="10" t="s">
        <v>1</v>
      </c>
      <c r="D2467" s="10"/>
      <c r="E2467" s="10" t="s">
        <v>2360</v>
      </c>
      <c r="F2467" s="10" t="s">
        <v>2361</v>
      </c>
      <c r="G2467" s="10">
        <v>0</v>
      </c>
      <c r="H2467" s="10">
        <v>0</v>
      </c>
      <c r="I2467" s="10">
        <v>0</v>
      </c>
      <c r="J2467" s="10">
        <v>0</v>
      </c>
      <c r="K2467" s="10">
        <f t="shared" si="318"/>
        <v>0</v>
      </c>
      <c r="L2467" s="10">
        <v>0</v>
      </c>
      <c r="M2467" s="10">
        <v>903343737.19535184</v>
      </c>
      <c r="N2467" s="10">
        <v>1841390.3482441604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f t="shared" si="312"/>
        <v>905185127.54359603</v>
      </c>
      <c r="W2467" s="29">
        <v>0</v>
      </c>
      <c r="X2467" s="29">
        <f t="shared" si="313"/>
        <v>903343737.19535184</v>
      </c>
      <c r="Y2467" s="29">
        <f t="shared" si="314"/>
        <v>1841390.3482441604</v>
      </c>
      <c r="Z2467" s="29">
        <f t="shared" si="315"/>
        <v>905185127.54359603</v>
      </c>
      <c r="AA2467" s="27">
        <v>0</v>
      </c>
      <c r="AB2467" s="29">
        <f t="shared" si="316"/>
        <v>905185127.54359603</v>
      </c>
      <c r="AC2467" s="28">
        <v>0</v>
      </c>
      <c r="AD2467" s="28">
        <v>0</v>
      </c>
      <c r="AE2467" s="28"/>
      <c r="AF2467" s="27">
        <v>0</v>
      </c>
      <c r="AG2467" s="27">
        <f t="shared" si="319"/>
        <v>0</v>
      </c>
      <c r="AH2467" s="27">
        <v>0</v>
      </c>
      <c r="AI2467" s="29">
        <f t="shared" si="317"/>
        <v>905185127.54359603</v>
      </c>
    </row>
    <row r="2468" spans="1:35" x14ac:dyDescent="0.25">
      <c r="A2468" s="11" t="s">
        <v>1280</v>
      </c>
      <c r="B2468" s="10" t="s">
        <v>2411</v>
      </c>
      <c r="C2468" s="10" t="s">
        <v>1</v>
      </c>
      <c r="D2468" s="10"/>
      <c r="E2468" s="10" t="s">
        <v>2362</v>
      </c>
      <c r="F2468" s="10" t="s">
        <v>2363</v>
      </c>
      <c r="G2468" s="10">
        <v>0</v>
      </c>
      <c r="H2468" s="10">
        <v>0</v>
      </c>
      <c r="I2468" s="10">
        <v>0</v>
      </c>
      <c r="J2468" s="10">
        <v>0</v>
      </c>
      <c r="K2468" s="10">
        <f t="shared" si="318"/>
        <v>0</v>
      </c>
      <c r="L2468" s="10">
        <v>0</v>
      </c>
      <c r="M2468" s="10">
        <v>1456313202.1938109</v>
      </c>
      <c r="N2468" s="10">
        <v>353012.37872760417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0</v>
      </c>
      <c r="U2468" s="10">
        <v>0</v>
      </c>
      <c r="V2468" s="10">
        <f t="shared" si="312"/>
        <v>1456666214.5725386</v>
      </c>
      <c r="W2468" s="29">
        <v>0</v>
      </c>
      <c r="X2468" s="29">
        <f t="shared" si="313"/>
        <v>1456313202.1938109</v>
      </c>
      <c r="Y2468" s="29">
        <f t="shared" si="314"/>
        <v>353012.37872760417</v>
      </c>
      <c r="Z2468" s="29">
        <f t="shared" si="315"/>
        <v>1456666214.5725386</v>
      </c>
      <c r="AA2468" s="27">
        <v>0</v>
      </c>
      <c r="AB2468" s="29">
        <f t="shared" si="316"/>
        <v>1456666214.5725386</v>
      </c>
      <c r="AC2468" s="28">
        <v>0</v>
      </c>
      <c r="AD2468" s="28">
        <v>0</v>
      </c>
      <c r="AE2468" s="28"/>
      <c r="AF2468" s="27">
        <v>0</v>
      </c>
      <c r="AG2468" s="27">
        <f t="shared" si="319"/>
        <v>0</v>
      </c>
      <c r="AH2468" s="27">
        <v>0</v>
      </c>
      <c r="AI2468" s="29">
        <f t="shared" si="317"/>
        <v>1456666214.5725386</v>
      </c>
    </row>
    <row r="2469" spans="1:35" ht="30" x14ac:dyDescent="0.25">
      <c r="A2469" s="11" t="s">
        <v>1281</v>
      </c>
      <c r="B2469" s="10" t="s">
        <v>2406</v>
      </c>
      <c r="C2469" s="10" t="s">
        <v>1288</v>
      </c>
      <c r="D2469" s="10"/>
      <c r="E2469" s="10" t="s">
        <v>9</v>
      </c>
      <c r="F2469" s="10" t="s">
        <v>1288</v>
      </c>
      <c r="G2469" s="10">
        <v>0</v>
      </c>
      <c r="H2469" s="10">
        <v>0</v>
      </c>
      <c r="I2469" s="10">
        <v>0</v>
      </c>
      <c r="J2469" s="10">
        <v>0</v>
      </c>
      <c r="K2469" s="10">
        <f t="shared" si="318"/>
        <v>0</v>
      </c>
      <c r="L2469" s="10">
        <v>25929916143.578915</v>
      </c>
      <c r="M2469" s="10">
        <v>897396002.42520142</v>
      </c>
      <c r="N2469" s="10">
        <v>228696185.9703207</v>
      </c>
      <c r="O2469" s="10">
        <v>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f>+K2469+M2469+N2469+L2469+O2469+P2469+Q2469</f>
        <v>27056008331.974438</v>
      </c>
      <c r="W2469" s="29">
        <v>25929916143.578915</v>
      </c>
      <c r="X2469" s="29">
        <f t="shared" si="313"/>
        <v>897396002.42520142</v>
      </c>
      <c r="Y2469" s="29">
        <f t="shared" si="314"/>
        <v>228696185.9703207</v>
      </c>
      <c r="Z2469" s="29">
        <f>+W2469+X2469+Y2469</f>
        <v>27056008331.974438</v>
      </c>
      <c r="AA2469" s="27">
        <v>27056008331.959999</v>
      </c>
      <c r="AB2469" s="29">
        <f>+Z2469-AA2469</f>
        <v>1.4438629150390625E-2</v>
      </c>
      <c r="AC2469" s="28">
        <v>0</v>
      </c>
      <c r="AD2469" s="28">
        <v>0</v>
      </c>
      <c r="AE2469" s="28"/>
      <c r="AF2469" s="27">
        <v>0</v>
      </c>
      <c r="AG2469" s="27">
        <f t="shared" si="319"/>
        <v>0</v>
      </c>
      <c r="AH2469" s="27">
        <v>1524971</v>
      </c>
      <c r="AI2469" s="29">
        <f t="shared" si="317"/>
        <v>1524971.0144386292</v>
      </c>
    </row>
    <row r="2470" spans="1:35" ht="30" x14ac:dyDescent="0.25">
      <c r="A2470" s="11" t="s">
        <v>1281</v>
      </c>
      <c r="B2470" s="10" t="s">
        <v>2406</v>
      </c>
      <c r="C2470" s="10" t="s">
        <v>1288</v>
      </c>
      <c r="D2470" s="10"/>
      <c r="E2470" s="10" t="s">
        <v>10</v>
      </c>
      <c r="F2470" s="10" t="s">
        <v>1289</v>
      </c>
      <c r="G2470" s="10">
        <v>0</v>
      </c>
      <c r="H2470" s="10">
        <v>0</v>
      </c>
      <c r="I2470" s="10">
        <v>0</v>
      </c>
      <c r="J2470" s="10">
        <v>0</v>
      </c>
      <c r="K2470" s="10">
        <f t="shared" si="318"/>
        <v>0</v>
      </c>
      <c r="L2470" s="10">
        <v>12986889858.379824</v>
      </c>
      <c r="M2470" s="10">
        <v>19984815.500273228</v>
      </c>
      <c r="N2470" s="10">
        <v>7690084.8697851896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f t="shared" si="312"/>
        <v>13014564758.749882</v>
      </c>
      <c r="W2470" s="29">
        <v>12986889858.379824</v>
      </c>
      <c r="X2470" s="29">
        <f t="shared" si="313"/>
        <v>19984815.500273228</v>
      </c>
      <c r="Y2470" s="29">
        <f t="shared" si="314"/>
        <v>7690084.8697851896</v>
      </c>
      <c r="Z2470" s="29">
        <f t="shared" si="315"/>
        <v>13014564758.749882</v>
      </c>
      <c r="AA2470" s="27">
        <v>13014564758.74</v>
      </c>
      <c r="AB2470" s="29">
        <f t="shared" si="316"/>
        <v>9.8819732666015625E-3</v>
      </c>
      <c r="AC2470" s="28">
        <v>0</v>
      </c>
      <c r="AD2470" s="28">
        <v>0</v>
      </c>
      <c r="AE2470" s="28"/>
      <c r="AF2470" s="27">
        <v>0</v>
      </c>
      <c r="AG2470" s="27">
        <f t="shared" si="319"/>
        <v>0</v>
      </c>
      <c r="AH2470" s="27">
        <v>864424</v>
      </c>
      <c r="AI2470" s="29">
        <f t="shared" si="317"/>
        <v>864424.00988197327</v>
      </c>
    </row>
    <row r="2471" spans="1:35" ht="30" x14ac:dyDescent="0.25">
      <c r="A2471" s="11" t="s">
        <v>1281</v>
      </c>
      <c r="B2471" s="10" t="s">
        <v>2406</v>
      </c>
      <c r="C2471" s="10" t="s">
        <v>1288</v>
      </c>
      <c r="D2471" s="10"/>
      <c r="E2471" s="10" t="s">
        <v>11</v>
      </c>
      <c r="F2471" s="10" t="s">
        <v>1290</v>
      </c>
      <c r="G2471" s="10">
        <v>0</v>
      </c>
      <c r="H2471" s="10">
        <v>0</v>
      </c>
      <c r="I2471" s="10">
        <v>0</v>
      </c>
      <c r="J2471" s="10">
        <v>0</v>
      </c>
      <c r="K2471" s="10">
        <f t="shared" si="318"/>
        <v>0</v>
      </c>
      <c r="L2471" s="10">
        <v>79033616.280000031</v>
      </c>
      <c r="M2471" s="10">
        <v>5098570.4083147049</v>
      </c>
      <c r="N2471" s="10">
        <v>1984669.3011938781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f t="shared" si="312"/>
        <v>86116855.989508614</v>
      </c>
      <c r="W2471" s="29">
        <v>79033616.280000031</v>
      </c>
      <c r="X2471" s="29">
        <f t="shared" si="313"/>
        <v>5098570.4083147049</v>
      </c>
      <c r="Y2471" s="29">
        <f t="shared" si="314"/>
        <v>1984669.3011938781</v>
      </c>
      <c r="Z2471" s="29">
        <f t="shared" si="315"/>
        <v>86116855.989508614</v>
      </c>
      <c r="AA2471" s="27">
        <v>86116855.980000004</v>
      </c>
      <c r="AB2471" s="29">
        <f t="shared" si="316"/>
        <v>9.5086097717285156E-3</v>
      </c>
      <c r="AC2471" s="28">
        <v>0</v>
      </c>
      <c r="AD2471" s="28">
        <v>0</v>
      </c>
      <c r="AE2471" s="28"/>
      <c r="AF2471" s="27">
        <v>0</v>
      </c>
      <c r="AG2471" s="27">
        <f t="shared" si="319"/>
        <v>0</v>
      </c>
      <c r="AH2471" s="27">
        <v>5711</v>
      </c>
      <c r="AI2471" s="29">
        <f t="shared" si="317"/>
        <v>5711.0095086097717</v>
      </c>
    </row>
    <row r="2472" spans="1:35" ht="30" x14ac:dyDescent="0.25">
      <c r="A2472" s="11" t="s">
        <v>1281</v>
      </c>
      <c r="B2472" s="10" t="s">
        <v>2406</v>
      </c>
      <c r="C2472" s="10" t="s">
        <v>1288</v>
      </c>
      <c r="D2472" s="10"/>
      <c r="E2472" s="10" t="s">
        <v>865</v>
      </c>
      <c r="F2472" s="10" t="s">
        <v>1291</v>
      </c>
      <c r="G2472" s="10">
        <v>0</v>
      </c>
      <c r="H2472" s="10">
        <v>0</v>
      </c>
      <c r="I2472" s="10">
        <v>0</v>
      </c>
      <c r="J2472" s="10">
        <v>0</v>
      </c>
      <c r="K2472" s="10">
        <f t="shared" si="318"/>
        <v>0</v>
      </c>
      <c r="L2472" s="10">
        <v>566381.33338885009</v>
      </c>
      <c r="M2472" s="10">
        <v>1829066.3633247763</v>
      </c>
      <c r="N2472" s="10">
        <v>724744.1790635325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f t="shared" si="312"/>
        <v>3120191.8757771589</v>
      </c>
      <c r="W2472" s="29">
        <v>566381.33338885009</v>
      </c>
      <c r="X2472" s="29">
        <f t="shared" si="313"/>
        <v>1829066.3633247763</v>
      </c>
      <c r="Y2472" s="29">
        <f t="shared" si="314"/>
        <v>724744.1790635325</v>
      </c>
      <c r="Z2472" s="29">
        <f t="shared" si="315"/>
        <v>3120191.8757771589</v>
      </c>
      <c r="AA2472" s="27">
        <v>3120191.87</v>
      </c>
      <c r="AB2472" s="29">
        <f t="shared" si="316"/>
        <v>5.7771587744355202E-3</v>
      </c>
      <c r="AC2472" s="28">
        <v>0</v>
      </c>
      <c r="AD2472" s="28">
        <v>0</v>
      </c>
      <c r="AE2472" s="28"/>
      <c r="AF2472" s="27">
        <v>0</v>
      </c>
      <c r="AG2472" s="27">
        <f t="shared" si="319"/>
        <v>0</v>
      </c>
      <c r="AH2472" s="27">
        <v>994</v>
      </c>
      <c r="AI2472" s="29">
        <f t="shared" si="317"/>
        <v>994.00577715877444</v>
      </c>
    </row>
    <row r="2473" spans="1:35" ht="30" x14ac:dyDescent="0.25">
      <c r="A2473" s="11" t="s">
        <v>1281</v>
      </c>
      <c r="B2473" s="10" t="s">
        <v>2406</v>
      </c>
      <c r="C2473" s="10" t="s">
        <v>1288</v>
      </c>
      <c r="D2473" s="10"/>
      <c r="E2473" s="10" t="s">
        <v>866</v>
      </c>
      <c r="F2473" s="10" t="s">
        <v>1292</v>
      </c>
      <c r="G2473" s="10">
        <v>0</v>
      </c>
      <c r="H2473" s="10">
        <v>0</v>
      </c>
      <c r="I2473" s="10">
        <v>0</v>
      </c>
      <c r="J2473" s="10">
        <v>0</v>
      </c>
      <c r="K2473" s="10">
        <f t="shared" si="318"/>
        <v>0</v>
      </c>
      <c r="L2473" s="10">
        <v>2054270.3101141467</v>
      </c>
      <c r="M2473" s="10">
        <v>2504148.7250970602</v>
      </c>
      <c r="N2473" s="10">
        <v>980466.25348757207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f t="shared" si="312"/>
        <v>5538885.2886987794</v>
      </c>
      <c r="W2473" s="29">
        <v>2054270.3101141467</v>
      </c>
      <c r="X2473" s="29">
        <f t="shared" si="313"/>
        <v>2504148.7250970602</v>
      </c>
      <c r="Y2473" s="29">
        <f t="shared" si="314"/>
        <v>980466.25348757207</v>
      </c>
      <c r="Z2473" s="29">
        <f t="shared" si="315"/>
        <v>5538885.2886987794</v>
      </c>
      <c r="AA2473" s="27">
        <v>5538885.2800000003</v>
      </c>
      <c r="AB2473" s="29">
        <f t="shared" si="316"/>
        <v>8.6987791582942009E-3</v>
      </c>
      <c r="AC2473" s="28">
        <v>0</v>
      </c>
      <c r="AD2473" s="28">
        <v>0</v>
      </c>
      <c r="AE2473" s="28"/>
      <c r="AF2473" s="27">
        <v>0</v>
      </c>
      <c r="AG2473" s="27">
        <f t="shared" si="319"/>
        <v>0</v>
      </c>
      <c r="AH2473" s="27">
        <v>1388</v>
      </c>
      <c r="AI2473" s="29">
        <f t="shared" si="317"/>
        <v>1388.0086987791583</v>
      </c>
    </row>
    <row r="2474" spans="1:35" ht="30" x14ac:dyDescent="0.25">
      <c r="A2474" s="11" t="s">
        <v>1281</v>
      </c>
      <c r="B2474" s="10" t="s">
        <v>2406</v>
      </c>
      <c r="C2474" s="10" t="s">
        <v>1288</v>
      </c>
      <c r="D2474" s="10"/>
      <c r="E2474" s="10" t="s">
        <v>12</v>
      </c>
      <c r="F2474" s="10" t="s">
        <v>1293</v>
      </c>
      <c r="G2474" s="10">
        <v>0</v>
      </c>
      <c r="H2474" s="10">
        <v>0</v>
      </c>
      <c r="I2474" s="10">
        <v>0</v>
      </c>
      <c r="J2474" s="10">
        <v>0</v>
      </c>
      <c r="K2474" s="10">
        <f t="shared" si="318"/>
        <v>0</v>
      </c>
      <c r="L2474" s="10">
        <v>10065122.89533535</v>
      </c>
      <c r="M2474" s="10">
        <v>5417340.1009707451</v>
      </c>
      <c r="N2474" s="10">
        <v>2087307.6396059841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f t="shared" si="312"/>
        <v>17569770.635912079</v>
      </c>
      <c r="W2474" s="29">
        <v>10065122.89533535</v>
      </c>
      <c r="X2474" s="29">
        <f t="shared" si="313"/>
        <v>5417340.1009707451</v>
      </c>
      <c r="Y2474" s="29">
        <f t="shared" si="314"/>
        <v>2087307.6396059841</v>
      </c>
      <c r="Z2474" s="29">
        <f t="shared" si="315"/>
        <v>17569770.635912079</v>
      </c>
      <c r="AA2474" s="27">
        <v>17569770.629999999</v>
      </c>
      <c r="AB2474" s="29">
        <f t="shared" si="316"/>
        <v>5.9120804071426392E-3</v>
      </c>
      <c r="AC2474" s="28">
        <v>0</v>
      </c>
      <c r="AD2474" s="28">
        <v>0</v>
      </c>
      <c r="AE2474" s="28"/>
      <c r="AF2474" s="27">
        <v>0</v>
      </c>
      <c r="AG2474" s="27">
        <f t="shared" si="319"/>
        <v>0</v>
      </c>
      <c r="AH2474" s="27">
        <v>2944</v>
      </c>
      <c r="AI2474" s="29">
        <f t="shared" si="317"/>
        <v>2944.0059120804071</v>
      </c>
    </row>
    <row r="2475" spans="1:35" ht="30" x14ac:dyDescent="0.25">
      <c r="A2475" s="11" t="s">
        <v>1281</v>
      </c>
      <c r="B2475" s="10" t="s">
        <v>2406</v>
      </c>
      <c r="C2475" s="10" t="s">
        <v>1288</v>
      </c>
      <c r="D2475" s="10"/>
      <c r="E2475" s="10" t="s">
        <v>13</v>
      </c>
      <c r="F2475" s="10" t="s">
        <v>1294</v>
      </c>
      <c r="G2475" s="10">
        <v>0</v>
      </c>
      <c r="H2475" s="10">
        <v>0</v>
      </c>
      <c r="I2475" s="10">
        <v>0</v>
      </c>
      <c r="J2475" s="10">
        <v>0</v>
      </c>
      <c r="K2475" s="10">
        <f t="shared" si="318"/>
        <v>0</v>
      </c>
      <c r="L2475" s="10">
        <v>11852621.646436874</v>
      </c>
      <c r="M2475" s="10">
        <v>6568122.489366889</v>
      </c>
      <c r="N2475" s="10">
        <v>2530296.4461829066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f t="shared" si="312"/>
        <v>20951040.581986669</v>
      </c>
      <c r="W2475" s="29">
        <v>11852621.646436874</v>
      </c>
      <c r="X2475" s="29">
        <f t="shared" si="313"/>
        <v>6568122.489366889</v>
      </c>
      <c r="Y2475" s="29">
        <f t="shared" si="314"/>
        <v>2530296.4461829066</v>
      </c>
      <c r="Z2475" s="29">
        <f t="shared" si="315"/>
        <v>20951040.581986669</v>
      </c>
      <c r="AA2475" s="27">
        <v>20951040.57</v>
      </c>
      <c r="AB2475" s="29">
        <f t="shared" si="316"/>
        <v>1.1986669152975082E-2</v>
      </c>
      <c r="AC2475" s="28">
        <v>0</v>
      </c>
      <c r="AD2475" s="28">
        <v>0</v>
      </c>
      <c r="AE2475" s="28"/>
      <c r="AF2475" s="27">
        <v>0</v>
      </c>
      <c r="AG2475" s="27">
        <f t="shared" si="319"/>
        <v>0</v>
      </c>
      <c r="AH2475" s="27">
        <v>4320</v>
      </c>
      <c r="AI2475" s="29">
        <f t="shared" si="317"/>
        <v>4320.011986669153</v>
      </c>
    </row>
    <row r="2476" spans="1:35" ht="30" x14ac:dyDescent="0.25">
      <c r="A2476" s="11" t="s">
        <v>1281</v>
      </c>
      <c r="B2476" s="10" t="s">
        <v>2406</v>
      </c>
      <c r="C2476" s="10" t="s">
        <v>1288</v>
      </c>
      <c r="D2476" s="10"/>
      <c r="E2476" s="10" t="s">
        <v>14</v>
      </c>
      <c r="F2476" s="10" t="s">
        <v>1295</v>
      </c>
      <c r="G2476" s="10">
        <v>0</v>
      </c>
      <c r="H2476" s="10">
        <v>0</v>
      </c>
      <c r="I2476" s="10">
        <v>0</v>
      </c>
      <c r="J2476" s="10">
        <v>0</v>
      </c>
      <c r="K2476" s="10">
        <f t="shared" si="318"/>
        <v>0</v>
      </c>
      <c r="L2476" s="10">
        <v>321320529.36315167</v>
      </c>
      <c r="M2476" s="10">
        <v>6955606.5179653764</v>
      </c>
      <c r="N2476" s="10">
        <v>2676340.600702554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f t="shared" si="312"/>
        <v>330952476.48181963</v>
      </c>
      <c r="W2476" s="29">
        <v>321320529.36315167</v>
      </c>
      <c r="X2476" s="29">
        <f t="shared" si="313"/>
        <v>6955606.5179653764</v>
      </c>
      <c r="Y2476" s="29">
        <f t="shared" si="314"/>
        <v>2676340.600702554</v>
      </c>
      <c r="Z2476" s="29">
        <f t="shared" si="315"/>
        <v>330952476.48181963</v>
      </c>
      <c r="AA2476" s="27">
        <v>330952476.47000003</v>
      </c>
      <c r="AB2476" s="29">
        <f t="shared" si="316"/>
        <v>1.1819601058959961E-2</v>
      </c>
      <c r="AC2476" s="28">
        <v>0</v>
      </c>
      <c r="AD2476" s="28">
        <v>0</v>
      </c>
      <c r="AE2476" s="28"/>
      <c r="AF2476" s="27">
        <v>0</v>
      </c>
      <c r="AG2476" s="27">
        <f t="shared" si="319"/>
        <v>0</v>
      </c>
      <c r="AH2476" s="27">
        <v>22000</v>
      </c>
      <c r="AI2476" s="29">
        <f t="shared" si="317"/>
        <v>22000.011819601059</v>
      </c>
    </row>
    <row r="2477" spans="1:35" ht="30" x14ac:dyDescent="0.25">
      <c r="A2477" s="11" t="s">
        <v>1281</v>
      </c>
      <c r="B2477" s="10" t="s">
        <v>2406</v>
      </c>
      <c r="C2477" s="10" t="s">
        <v>1288</v>
      </c>
      <c r="D2477" s="10"/>
      <c r="E2477" s="10" t="s">
        <v>15</v>
      </c>
      <c r="F2477" s="10" t="s">
        <v>1296</v>
      </c>
      <c r="G2477" s="10">
        <v>0</v>
      </c>
      <c r="H2477" s="10">
        <v>0</v>
      </c>
      <c r="I2477" s="10">
        <v>0</v>
      </c>
      <c r="J2477" s="10">
        <v>0</v>
      </c>
      <c r="K2477" s="10">
        <f t="shared" si="318"/>
        <v>0</v>
      </c>
      <c r="L2477" s="10">
        <v>3051801.1500659455</v>
      </c>
      <c r="M2477" s="10">
        <v>3329773.179710269</v>
      </c>
      <c r="N2477" s="10">
        <v>1273794.0274804682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f t="shared" si="312"/>
        <v>7655368.3572566826</v>
      </c>
      <c r="W2477" s="29">
        <v>3051801.1500659455</v>
      </c>
      <c r="X2477" s="29">
        <f t="shared" si="313"/>
        <v>3329773.179710269</v>
      </c>
      <c r="Y2477" s="29">
        <f t="shared" si="314"/>
        <v>1273794.0274804682</v>
      </c>
      <c r="Z2477" s="29">
        <f t="shared" si="315"/>
        <v>7655368.3572566826</v>
      </c>
      <c r="AA2477" s="27">
        <v>7655368.3499999996</v>
      </c>
      <c r="AB2477" s="29">
        <f t="shared" si="316"/>
        <v>7.256682962179184E-3</v>
      </c>
      <c r="AC2477" s="28">
        <v>0</v>
      </c>
      <c r="AD2477" s="28">
        <v>0</v>
      </c>
      <c r="AE2477" s="28"/>
      <c r="AF2477" s="27">
        <v>0</v>
      </c>
      <c r="AG2477" s="27">
        <f t="shared" si="319"/>
        <v>0</v>
      </c>
      <c r="AH2477" s="27">
        <v>1654</v>
      </c>
      <c r="AI2477" s="29">
        <f t="shared" si="317"/>
        <v>1654.0072566829622</v>
      </c>
    </row>
    <row r="2478" spans="1:35" ht="30" x14ac:dyDescent="0.25">
      <c r="A2478" s="11" t="s">
        <v>1281</v>
      </c>
      <c r="B2478" s="10" t="s">
        <v>2406</v>
      </c>
      <c r="C2478" s="10" t="s">
        <v>1288</v>
      </c>
      <c r="D2478" s="10"/>
      <c r="E2478" s="10" t="s">
        <v>867</v>
      </c>
      <c r="F2478" s="10" t="s">
        <v>1297</v>
      </c>
      <c r="G2478" s="10">
        <v>0</v>
      </c>
      <c r="H2478" s="10">
        <v>0</v>
      </c>
      <c r="I2478" s="10">
        <v>0</v>
      </c>
      <c r="J2478" s="10">
        <v>0</v>
      </c>
      <c r="K2478" s="10">
        <f t="shared" si="318"/>
        <v>0</v>
      </c>
      <c r="L2478" s="10">
        <v>0</v>
      </c>
      <c r="M2478" s="10">
        <v>5483894.5062952638</v>
      </c>
      <c r="N2478" s="10">
        <v>2141823.8132162392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f t="shared" si="312"/>
        <v>7625718.319511503</v>
      </c>
      <c r="W2478" s="29">
        <v>0</v>
      </c>
      <c r="X2478" s="29">
        <f t="shared" si="313"/>
        <v>5483894.5062952638</v>
      </c>
      <c r="Y2478" s="29">
        <f t="shared" si="314"/>
        <v>2141823.8132162392</v>
      </c>
      <c r="Z2478" s="29">
        <f t="shared" si="315"/>
        <v>7625718.319511503</v>
      </c>
      <c r="AA2478" s="27">
        <v>7625718</v>
      </c>
      <c r="AB2478" s="29">
        <f t="shared" si="316"/>
        <v>0.31951150298118591</v>
      </c>
      <c r="AC2478" s="28">
        <v>0</v>
      </c>
      <c r="AD2478" s="28">
        <v>0</v>
      </c>
      <c r="AE2478" s="28"/>
      <c r="AF2478" s="27">
        <v>0</v>
      </c>
      <c r="AG2478" s="27">
        <f t="shared" si="319"/>
        <v>0</v>
      </c>
      <c r="AH2478" s="27">
        <v>2805</v>
      </c>
      <c r="AI2478" s="29">
        <f t="shared" si="317"/>
        <v>2805.3195115029812</v>
      </c>
    </row>
    <row r="2479" spans="1:35" ht="30" x14ac:dyDescent="0.25">
      <c r="A2479" s="11" t="s">
        <v>1281</v>
      </c>
      <c r="B2479" s="10" t="s">
        <v>2406</v>
      </c>
      <c r="C2479" s="10" t="s">
        <v>1288</v>
      </c>
      <c r="D2479" s="10"/>
      <c r="E2479" s="10" t="s">
        <v>16</v>
      </c>
      <c r="F2479" s="10" t="s">
        <v>1298</v>
      </c>
      <c r="G2479" s="10">
        <v>0</v>
      </c>
      <c r="H2479" s="10">
        <v>0</v>
      </c>
      <c r="I2479" s="10">
        <v>0</v>
      </c>
      <c r="J2479" s="10">
        <v>0</v>
      </c>
      <c r="K2479" s="10">
        <f t="shared" si="318"/>
        <v>0</v>
      </c>
      <c r="L2479" s="10">
        <v>0</v>
      </c>
      <c r="M2479" s="10">
        <v>6215025.5373637676</v>
      </c>
      <c r="N2479" s="10">
        <v>2383004.2434074879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f t="shared" si="312"/>
        <v>8598029.7807712555</v>
      </c>
      <c r="W2479" s="29">
        <v>0</v>
      </c>
      <c r="X2479" s="29">
        <f t="shared" si="313"/>
        <v>6215025.5373637676</v>
      </c>
      <c r="Y2479" s="29">
        <f t="shared" si="314"/>
        <v>2383004.2434074879</v>
      </c>
      <c r="Z2479" s="29">
        <f t="shared" si="315"/>
        <v>8598029.7807712555</v>
      </c>
      <c r="AA2479" s="27">
        <v>8598029</v>
      </c>
      <c r="AB2479" s="29">
        <f t="shared" si="316"/>
        <v>0.78077125549316406</v>
      </c>
      <c r="AC2479" s="28">
        <v>0</v>
      </c>
      <c r="AD2479" s="28">
        <v>0</v>
      </c>
      <c r="AE2479" s="28"/>
      <c r="AF2479" s="27">
        <v>0</v>
      </c>
      <c r="AG2479" s="27">
        <f t="shared" si="319"/>
        <v>0</v>
      </c>
      <c r="AH2479" s="27">
        <v>1954</v>
      </c>
      <c r="AI2479" s="29">
        <f t="shared" si="317"/>
        <v>1954.7807712554932</v>
      </c>
    </row>
    <row r="2480" spans="1:35" ht="30" x14ac:dyDescent="0.25">
      <c r="A2480" s="11" t="s">
        <v>1281</v>
      </c>
      <c r="B2480" s="10" t="s">
        <v>2406</v>
      </c>
      <c r="C2480" s="10" t="s">
        <v>1288</v>
      </c>
      <c r="D2480" s="10"/>
      <c r="E2480" s="10" t="s">
        <v>17</v>
      </c>
      <c r="F2480" s="10" t="s">
        <v>1299</v>
      </c>
      <c r="G2480" s="10">
        <v>0</v>
      </c>
      <c r="H2480" s="10">
        <v>0</v>
      </c>
      <c r="I2480" s="10">
        <v>0</v>
      </c>
      <c r="J2480" s="10">
        <v>0</v>
      </c>
      <c r="K2480" s="10">
        <f t="shared" si="318"/>
        <v>0</v>
      </c>
      <c r="L2480" s="10">
        <v>47635832.187204853</v>
      </c>
      <c r="M2480" s="10">
        <v>6742594.3126340508</v>
      </c>
      <c r="N2480" s="10">
        <v>2597426.2623511404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f t="shared" si="312"/>
        <v>56975852.762190044</v>
      </c>
      <c r="W2480" s="29">
        <v>47635832.187204853</v>
      </c>
      <c r="X2480" s="29">
        <f t="shared" si="313"/>
        <v>6742594.3126340508</v>
      </c>
      <c r="Y2480" s="29">
        <f t="shared" si="314"/>
        <v>2597426.2623511404</v>
      </c>
      <c r="Z2480" s="29">
        <f t="shared" si="315"/>
        <v>56975852.762190044</v>
      </c>
      <c r="AA2480" s="27">
        <v>56975852.75</v>
      </c>
      <c r="AB2480" s="29">
        <f t="shared" si="316"/>
        <v>1.2190043926239014E-2</v>
      </c>
      <c r="AC2480" s="28">
        <v>0</v>
      </c>
      <c r="AD2480" s="28">
        <v>0</v>
      </c>
      <c r="AE2480" s="28"/>
      <c r="AF2480" s="27">
        <v>0</v>
      </c>
      <c r="AG2480" s="27">
        <f t="shared" si="319"/>
        <v>0</v>
      </c>
      <c r="AH2480" s="27">
        <v>6217</v>
      </c>
      <c r="AI2480" s="29">
        <f t="shared" si="317"/>
        <v>6217.0121900439262</v>
      </c>
    </row>
    <row r="2481" spans="1:35" ht="30" x14ac:dyDescent="0.25">
      <c r="A2481" s="11" t="s">
        <v>1281</v>
      </c>
      <c r="B2481" s="10" t="s">
        <v>2406</v>
      </c>
      <c r="C2481" s="10" t="s">
        <v>1288</v>
      </c>
      <c r="D2481" s="10"/>
      <c r="E2481" s="10" t="s">
        <v>868</v>
      </c>
      <c r="F2481" s="10" t="s">
        <v>1300</v>
      </c>
      <c r="G2481" s="10">
        <v>0</v>
      </c>
      <c r="H2481" s="10">
        <v>0</v>
      </c>
      <c r="I2481" s="10">
        <v>0</v>
      </c>
      <c r="J2481" s="10">
        <v>0</v>
      </c>
      <c r="K2481" s="10">
        <f t="shared" si="318"/>
        <v>0</v>
      </c>
      <c r="L2481" s="10">
        <v>6942229.8352770414</v>
      </c>
      <c r="M2481" s="10">
        <v>4562989.4653363526</v>
      </c>
      <c r="N2481" s="10">
        <v>1765852.5935177207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f t="shared" si="312"/>
        <v>13271071.894131115</v>
      </c>
      <c r="W2481" s="29">
        <v>6942229.8352770414</v>
      </c>
      <c r="X2481" s="29">
        <f t="shared" si="313"/>
        <v>4562989.4653363526</v>
      </c>
      <c r="Y2481" s="29">
        <f t="shared" si="314"/>
        <v>1765852.5935177207</v>
      </c>
      <c r="Z2481" s="29">
        <f t="shared" si="315"/>
        <v>13271071.894131115</v>
      </c>
      <c r="AA2481" s="27">
        <v>13271071.880000001</v>
      </c>
      <c r="AB2481" s="29">
        <f t="shared" si="316"/>
        <v>1.4131113886833191E-2</v>
      </c>
      <c r="AC2481" s="28">
        <v>0</v>
      </c>
      <c r="AD2481" s="28">
        <v>0</v>
      </c>
      <c r="AE2481" s="28"/>
      <c r="AF2481" s="27">
        <v>0</v>
      </c>
      <c r="AG2481" s="27">
        <f t="shared" si="319"/>
        <v>0</v>
      </c>
      <c r="AH2481" s="27">
        <v>1948</v>
      </c>
      <c r="AI2481" s="29">
        <f t="shared" si="317"/>
        <v>1948.0141311138868</v>
      </c>
    </row>
    <row r="2482" spans="1:35" ht="30" x14ac:dyDescent="0.25">
      <c r="A2482" s="11" t="s">
        <v>1281</v>
      </c>
      <c r="B2482" s="10" t="s">
        <v>2406</v>
      </c>
      <c r="C2482" s="10" t="s">
        <v>1288</v>
      </c>
      <c r="D2482" s="10"/>
      <c r="E2482" s="10" t="s">
        <v>18</v>
      </c>
      <c r="F2482" s="10" t="s">
        <v>1301</v>
      </c>
      <c r="G2482" s="10">
        <v>0</v>
      </c>
      <c r="H2482" s="10">
        <v>0</v>
      </c>
      <c r="I2482" s="10">
        <v>0</v>
      </c>
      <c r="J2482" s="10">
        <v>0</v>
      </c>
      <c r="K2482" s="10">
        <f t="shared" si="318"/>
        <v>0</v>
      </c>
      <c r="L2482" s="10">
        <v>226642874.17601722</v>
      </c>
      <c r="M2482" s="10">
        <v>10974521.995890379</v>
      </c>
      <c r="N2482" s="10">
        <v>4145308.1500122547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f t="shared" si="312"/>
        <v>241762704.32191986</v>
      </c>
      <c r="W2482" s="29">
        <v>226642874.17601722</v>
      </c>
      <c r="X2482" s="29">
        <f t="shared" si="313"/>
        <v>10974521.995890379</v>
      </c>
      <c r="Y2482" s="29">
        <f t="shared" si="314"/>
        <v>4145308.1500122547</v>
      </c>
      <c r="Z2482" s="29">
        <f t="shared" si="315"/>
        <v>241762704.32191986</v>
      </c>
      <c r="AA2482" s="27">
        <v>241762704.31</v>
      </c>
      <c r="AB2482" s="29">
        <f t="shared" si="316"/>
        <v>1.1919856071472168E-2</v>
      </c>
      <c r="AC2482" s="28">
        <v>0</v>
      </c>
      <c r="AD2482" s="28">
        <v>0</v>
      </c>
      <c r="AE2482" s="28"/>
      <c r="AF2482" s="27">
        <v>0</v>
      </c>
      <c r="AG2482" s="27">
        <f t="shared" si="319"/>
        <v>0</v>
      </c>
      <c r="AH2482" s="27">
        <v>15877</v>
      </c>
      <c r="AI2482" s="29">
        <f t="shared" si="317"/>
        <v>15877.011919856071</v>
      </c>
    </row>
    <row r="2483" spans="1:35" ht="30" x14ac:dyDescent="0.25">
      <c r="A2483" s="11" t="s">
        <v>1281</v>
      </c>
      <c r="B2483" s="10" t="s">
        <v>2406</v>
      </c>
      <c r="C2483" s="10" t="s">
        <v>1288</v>
      </c>
      <c r="D2483" s="10"/>
      <c r="E2483" s="10" t="s">
        <v>869</v>
      </c>
      <c r="F2483" s="10" t="s">
        <v>1302</v>
      </c>
      <c r="G2483" s="10">
        <v>0</v>
      </c>
      <c r="H2483" s="10">
        <v>0</v>
      </c>
      <c r="I2483" s="10">
        <v>0</v>
      </c>
      <c r="J2483" s="10">
        <v>0</v>
      </c>
      <c r="K2483" s="10">
        <f t="shared" si="318"/>
        <v>0</v>
      </c>
      <c r="L2483" s="10">
        <v>81126575.497858763</v>
      </c>
      <c r="M2483" s="10">
        <v>11483266.70260632</v>
      </c>
      <c r="N2483" s="10">
        <v>4351183.5287970603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f t="shared" si="312"/>
        <v>96961025.729262143</v>
      </c>
      <c r="W2483" s="29">
        <v>81126575.497858763</v>
      </c>
      <c r="X2483" s="29">
        <f t="shared" si="313"/>
        <v>11483266.70260632</v>
      </c>
      <c r="Y2483" s="29">
        <f t="shared" si="314"/>
        <v>4351183.5287970603</v>
      </c>
      <c r="Z2483" s="29">
        <f t="shared" si="315"/>
        <v>96961025.729262143</v>
      </c>
      <c r="AA2483" s="27">
        <v>96961025.719999999</v>
      </c>
      <c r="AB2483" s="29">
        <f t="shared" si="316"/>
        <v>9.2621445655822754E-3</v>
      </c>
      <c r="AC2483" s="28">
        <v>0</v>
      </c>
      <c r="AD2483" s="28">
        <v>0</v>
      </c>
      <c r="AE2483" s="28"/>
      <c r="AF2483" s="27">
        <v>0</v>
      </c>
      <c r="AG2483" s="27">
        <f t="shared" si="319"/>
        <v>0</v>
      </c>
      <c r="AH2483" s="27">
        <v>6836</v>
      </c>
      <c r="AI2483" s="29">
        <f t="shared" si="317"/>
        <v>6836.0092621445656</v>
      </c>
    </row>
    <row r="2484" spans="1:35" ht="30" x14ac:dyDescent="0.25">
      <c r="A2484" s="11" t="s">
        <v>1281</v>
      </c>
      <c r="B2484" s="10" t="s">
        <v>2406</v>
      </c>
      <c r="C2484" s="10" t="s">
        <v>1288</v>
      </c>
      <c r="D2484" s="10"/>
      <c r="E2484" s="10" t="s">
        <v>870</v>
      </c>
      <c r="F2484" s="10" t="s">
        <v>1303</v>
      </c>
      <c r="G2484" s="10">
        <v>0</v>
      </c>
      <c r="H2484" s="10">
        <v>0</v>
      </c>
      <c r="I2484" s="10">
        <v>0</v>
      </c>
      <c r="J2484" s="10">
        <v>0</v>
      </c>
      <c r="K2484" s="10">
        <f t="shared" si="318"/>
        <v>0</v>
      </c>
      <c r="L2484" s="10">
        <v>8049104.9682067167</v>
      </c>
      <c r="M2484" s="10">
        <v>3950557.696403861</v>
      </c>
      <c r="N2484" s="10">
        <v>1552254.5525717959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f t="shared" si="312"/>
        <v>13551917.217182374</v>
      </c>
      <c r="W2484" s="29">
        <v>8049104.9682067167</v>
      </c>
      <c r="X2484" s="29">
        <f t="shared" si="313"/>
        <v>3950557.696403861</v>
      </c>
      <c r="Y2484" s="29">
        <f t="shared" si="314"/>
        <v>1552254.5525717959</v>
      </c>
      <c r="Z2484" s="29">
        <f t="shared" si="315"/>
        <v>13551917.217182374</v>
      </c>
      <c r="AA2484" s="27">
        <v>13551917.199999999</v>
      </c>
      <c r="AB2484" s="29">
        <f t="shared" si="316"/>
        <v>1.7182374373078346E-2</v>
      </c>
      <c r="AC2484" s="28">
        <v>0</v>
      </c>
      <c r="AD2484" s="28">
        <v>0</v>
      </c>
      <c r="AE2484" s="28"/>
      <c r="AF2484" s="27">
        <v>0</v>
      </c>
      <c r="AG2484" s="27">
        <f t="shared" si="319"/>
        <v>0</v>
      </c>
      <c r="AH2484" s="27">
        <v>1743</v>
      </c>
      <c r="AI2484" s="29">
        <f t="shared" si="317"/>
        <v>1743.0171823743731</v>
      </c>
    </row>
    <row r="2485" spans="1:35" ht="30" x14ac:dyDescent="0.25">
      <c r="A2485" s="11" t="s">
        <v>1281</v>
      </c>
      <c r="B2485" s="10" t="s">
        <v>2406</v>
      </c>
      <c r="C2485" s="10" t="s">
        <v>1288</v>
      </c>
      <c r="D2485" s="10"/>
      <c r="E2485" s="10" t="s">
        <v>871</v>
      </c>
      <c r="F2485" s="10" t="s">
        <v>1304</v>
      </c>
      <c r="G2485" s="10">
        <v>0</v>
      </c>
      <c r="H2485" s="10">
        <v>0</v>
      </c>
      <c r="I2485" s="10">
        <v>0</v>
      </c>
      <c r="J2485" s="10">
        <v>0</v>
      </c>
      <c r="K2485" s="10">
        <f t="shared" si="318"/>
        <v>0</v>
      </c>
      <c r="L2485" s="10">
        <v>0</v>
      </c>
      <c r="M2485" s="10">
        <v>2955791.1030810773</v>
      </c>
      <c r="N2485" s="10">
        <v>1168111.4969092533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f t="shared" si="312"/>
        <v>4123902.5999903306</v>
      </c>
      <c r="W2485" s="29">
        <v>0</v>
      </c>
      <c r="X2485" s="29">
        <f t="shared" si="313"/>
        <v>2955791.1030810773</v>
      </c>
      <c r="Y2485" s="29">
        <f t="shared" si="314"/>
        <v>1168111.4969092533</v>
      </c>
      <c r="Z2485" s="29">
        <f t="shared" si="315"/>
        <v>4123902.5999903306</v>
      </c>
      <c r="AA2485" s="27">
        <v>4123902</v>
      </c>
      <c r="AB2485" s="29">
        <f t="shared" si="316"/>
        <v>0.59999033063650131</v>
      </c>
      <c r="AC2485" s="28">
        <v>0</v>
      </c>
      <c r="AD2485" s="28">
        <v>0</v>
      </c>
      <c r="AE2485" s="28"/>
      <c r="AF2485" s="27">
        <v>0</v>
      </c>
      <c r="AG2485" s="27">
        <f t="shared" si="319"/>
        <v>0</v>
      </c>
      <c r="AH2485" s="27">
        <v>1732</v>
      </c>
      <c r="AI2485" s="29">
        <f t="shared" si="317"/>
        <v>1732.5999903306365</v>
      </c>
    </row>
    <row r="2486" spans="1:35" ht="30" x14ac:dyDescent="0.25">
      <c r="A2486" s="11" t="s">
        <v>1281</v>
      </c>
      <c r="B2486" s="10" t="s">
        <v>2406</v>
      </c>
      <c r="C2486" s="10" t="s">
        <v>1288</v>
      </c>
      <c r="D2486" s="10"/>
      <c r="E2486" s="10" t="s">
        <v>19</v>
      </c>
      <c r="F2486" s="10" t="s">
        <v>1305</v>
      </c>
      <c r="G2486" s="10">
        <v>0</v>
      </c>
      <c r="H2486" s="10">
        <v>0</v>
      </c>
      <c r="I2486" s="10">
        <v>0</v>
      </c>
      <c r="J2486" s="10">
        <v>0</v>
      </c>
      <c r="K2486" s="10">
        <f t="shared" si="318"/>
        <v>0</v>
      </c>
      <c r="L2486" s="10">
        <v>32467324.130626772</v>
      </c>
      <c r="M2486" s="10">
        <v>5959907.3335350752</v>
      </c>
      <c r="N2486" s="10">
        <v>2279996.8610233217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f t="shared" ref="V2486:V2549" si="320">+K2486+M2486+N2486+L2486+O2486+P2486+Q2486</f>
        <v>40707228.325185165</v>
      </c>
      <c r="W2486" s="29">
        <v>32467324.130626772</v>
      </c>
      <c r="X2486" s="29">
        <f t="shared" ref="X2486:X2549" si="321">+M2486+Q2486+S2486</f>
        <v>5959907.3335350752</v>
      </c>
      <c r="Y2486" s="29">
        <f t="shared" ref="Y2486:Y2549" si="322">+H2486+I2486+J2486+N2486+O2486+P2486+R2486+U2486</f>
        <v>2279996.8610233217</v>
      </c>
      <c r="Z2486" s="29">
        <f t="shared" ref="Z2486:Z2549" si="323">+W2486+X2486+Y2486</f>
        <v>40707228.325185165</v>
      </c>
      <c r="AA2486" s="27">
        <v>40707228.32</v>
      </c>
      <c r="AB2486" s="29">
        <f t="shared" ref="AB2486:AB2549" si="324">+Z2486-AA2486</f>
        <v>5.1851645112037659E-3</v>
      </c>
      <c r="AC2486" s="28">
        <v>0</v>
      </c>
      <c r="AD2486" s="28">
        <v>0</v>
      </c>
      <c r="AE2486" s="28"/>
      <c r="AF2486" s="27">
        <v>0</v>
      </c>
      <c r="AG2486" s="27">
        <f t="shared" si="319"/>
        <v>0</v>
      </c>
      <c r="AH2486" s="27">
        <v>2273</v>
      </c>
      <c r="AI2486" s="29">
        <f t="shared" ref="AI2486:AI2549" si="325">+AB2486+AG2486+AH2486</f>
        <v>2273.0051851645112</v>
      </c>
    </row>
    <row r="2487" spans="1:35" ht="30" x14ac:dyDescent="0.25">
      <c r="A2487" s="11" t="s">
        <v>1281</v>
      </c>
      <c r="B2487" s="10" t="s">
        <v>2406</v>
      </c>
      <c r="C2487" s="10" t="s">
        <v>1288</v>
      </c>
      <c r="D2487" s="10"/>
      <c r="E2487" s="10" t="s">
        <v>872</v>
      </c>
      <c r="F2487" s="10" t="s">
        <v>1306</v>
      </c>
      <c r="G2487" s="10">
        <v>0</v>
      </c>
      <c r="H2487" s="10">
        <v>0</v>
      </c>
      <c r="I2487" s="10">
        <v>0</v>
      </c>
      <c r="J2487" s="10">
        <v>0</v>
      </c>
      <c r="K2487" s="10">
        <f t="shared" si="318"/>
        <v>0</v>
      </c>
      <c r="L2487" s="10">
        <v>7996059.5932486663</v>
      </c>
      <c r="M2487" s="10">
        <v>3141752.1402722001</v>
      </c>
      <c r="N2487" s="10">
        <v>1208813.0405353159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f t="shared" si="320"/>
        <v>12346624.774056181</v>
      </c>
      <c r="W2487" s="29">
        <v>7996059.5932486663</v>
      </c>
      <c r="X2487" s="29">
        <f t="shared" si="321"/>
        <v>3141752.1402722001</v>
      </c>
      <c r="Y2487" s="29">
        <f t="shared" si="322"/>
        <v>1208813.0405353159</v>
      </c>
      <c r="Z2487" s="29">
        <f t="shared" si="323"/>
        <v>12346624.774056181</v>
      </c>
      <c r="AA2487" s="27">
        <v>12346624.77</v>
      </c>
      <c r="AB2487" s="29">
        <f t="shared" si="324"/>
        <v>4.0561817586421967E-3</v>
      </c>
      <c r="AC2487" s="28">
        <v>0</v>
      </c>
      <c r="AD2487" s="28">
        <v>0</v>
      </c>
      <c r="AE2487" s="28"/>
      <c r="AF2487" s="27">
        <v>0</v>
      </c>
      <c r="AG2487" s="27">
        <f t="shared" si="319"/>
        <v>0</v>
      </c>
      <c r="AH2487" s="27">
        <v>1528</v>
      </c>
      <c r="AI2487" s="29">
        <f t="shared" si="325"/>
        <v>1528.0040561817586</v>
      </c>
    </row>
    <row r="2488" spans="1:35" ht="30" x14ac:dyDescent="0.25">
      <c r="A2488" s="11" t="s">
        <v>1281</v>
      </c>
      <c r="B2488" s="10" t="s">
        <v>2406</v>
      </c>
      <c r="C2488" s="10" t="s">
        <v>1288</v>
      </c>
      <c r="D2488" s="10"/>
      <c r="E2488" s="10" t="s">
        <v>20</v>
      </c>
      <c r="F2488" s="10" t="s">
        <v>1307</v>
      </c>
      <c r="G2488" s="10">
        <v>0</v>
      </c>
      <c r="H2488" s="10">
        <v>0</v>
      </c>
      <c r="I2488" s="10">
        <v>0</v>
      </c>
      <c r="J2488" s="10">
        <v>0</v>
      </c>
      <c r="K2488" s="10">
        <f t="shared" si="318"/>
        <v>0</v>
      </c>
      <c r="L2488" s="10">
        <v>1088635019.8280935</v>
      </c>
      <c r="M2488" s="10">
        <v>9432408.9807417393</v>
      </c>
      <c r="N2488" s="10">
        <v>3597372.6765637994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f t="shared" si="320"/>
        <v>1101664801.485399</v>
      </c>
      <c r="W2488" s="29">
        <v>1088635019.8280935</v>
      </c>
      <c r="X2488" s="29">
        <f t="shared" si="321"/>
        <v>9432408.9807417393</v>
      </c>
      <c r="Y2488" s="29">
        <f t="shared" si="322"/>
        <v>3597372.6765637994</v>
      </c>
      <c r="Z2488" s="29">
        <f t="shared" si="323"/>
        <v>1101664801.485399</v>
      </c>
      <c r="AA2488" s="27">
        <v>1101664801.48</v>
      </c>
      <c r="AB2488" s="29">
        <f t="shared" si="324"/>
        <v>5.3989887237548828E-3</v>
      </c>
      <c r="AC2488" s="28">
        <v>0</v>
      </c>
      <c r="AD2488" s="28">
        <v>0</v>
      </c>
      <c r="AE2488" s="28"/>
      <c r="AF2488" s="27">
        <v>0</v>
      </c>
      <c r="AG2488" s="27">
        <f t="shared" si="319"/>
        <v>0</v>
      </c>
      <c r="AH2488" s="27">
        <v>74082</v>
      </c>
      <c r="AI2488" s="29">
        <f t="shared" si="325"/>
        <v>74082.005398988724</v>
      </c>
    </row>
    <row r="2489" spans="1:35" ht="30" x14ac:dyDescent="0.25">
      <c r="A2489" s="11" t="s">
        <v>1281</v>
      </c>
      <c r="B2489" s="10" t="s">
        <v>2406</v>
      </c>
      <c r="C2489" s="10" t="s">
        <v>1288</v>
      </c>
      <c r="D2489" s="10"/>
      <c r="E2489" s="10" t="s">
        <v>873</v>
      </c>
      <c r="F2489" s="10" t="s">
        <v>1308</v>
      </c>
      <c r="G2489" s="10">
        <v>0</v>
      </c>
      <c r="H2489" s="10">
        <v>0</v>
      </c>
      <c r="I2489" s="10">
        <v>0</v>
      </c>
      <c r="J2489" s="10">
        <v>0</v>
      </c>
      <c r="K2489" s="10">
        <f t="shared" si="318"/>
        <v>0</v>
      </c>
      <c r="L2489" s="10">
        <v>54451875.521610387</v>
      </c>
      <c r="M2489" s="10">
        <v>3581509.4629206955</v>
      </c>
      <c r="N2489" s="10">
        <v>1402132.5690957978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f t="shared" si="320"/>
        <v>59435517.55362688</v>
      </c>
      <c r="W2489" s="29">
        <v>54451875.521610387</v>
      </c>
      <c r="X2489" s="29">
        <f t="shared" si="321"/>
        <v>3581509.4629206955</v>
      </c>
      <c r="Y2489" s="29">
        <f t="shared" si="322"/>
        <v>1402132.5690957978</v>
      </c>
      <c r="Z2489" s="29">
        <f t="shared" si="323"/>
        <v>59435517.55362688</v>
      </c>
      <c r="AA2489" s="27">
        <v>59435517.549999997</v>
      </c>
      <c r="AB2489" s="29">
        <f t="shared" si="324"/>
        <v>3.6268830299377441E-3</v>
      </c>
      <c r="AC2489" s="28">
        <v>0</v>
      </c>
      <c r="AD2489" s="28">
        <v>0</v>
      </c>
      <c r="AE2489" s="28"/>
      <c r="AF2489" s="27">
        <v>0</v>
      </c>
      <c r="AG2489" s="27">
        <f t="shared" si="319"/>
        <v>0</v>
      </c>
      <c r="AH2489" s="27">
        <v>3907</v>
      </c>
      <c r="AI2489" s="29">
        <f t="shared" si="325"/>
        <v>3907.0036268830299</v>
      </c>
    </row>
    <row r="2490" spans="1:35" ht="30" x14ac:dyDescent="0.25">
      <c r="A2490" s="11" t="s">
        <v>1281</v>
      </c>
      <c r="B2490" s="10" t="s">
        <v>2406</v>
      </c>
      <c r="C2490" s="10" t="s">
        <v>1288</v>
      </c>
      <c r="D2490" s="10"/>
      <c r="E2490" s="10" t="s">
        <v>874</v>
      </c>
      <c r="F2490" s="10" t="s">
        <v>1309</v>
      </c>
      <c r="G2490" s="10">
        <v>0</v>
      </c>
      <c r="H2490" s="10">
        <v>0</v>
      </c>
      <c r="I2490" s="10">
        <v>0</v>
      </c>
      <c r="J2490" s="10">
        <v>0</v>
      </c>
      <c r="K2490" s="10">
        <f t="shared" si="318"/>
        <v>0</v>
      </c>
      <c r="L2490" s="10">
        <v>18046045.055773001</v>
      </c>
      <c r="M2490" s="10">
        <v>5950208.667607069</v>
      </c>
      <c r="N2490" s="10">
        <v>2299982.5906032175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f t="shared" si="320"/>
        <v>26296236.313983288</v>
      </c>
      <c r="W2490" s="29">
        <v>18046045.055773001</v>
      </c>
      <c r="X2490" s="29">
        <f t="shared" si="321"/>
        <v>5950208.667607069</v>
      </c>
      <c r="Y2490" s="29">
        <f t="shared" si="322"/>
        <v>2299982.5906032175</v>
      </c>
      <c r="Z2490" s="29">
        <f t="shared" si="323"/>
        <v>26296236.313983288</v>
      </c>
      <c r="AA2490" s="27">
        <v>26296236.300000001</v>
      </c>
      <c r="AB2490" s="29">
        <f t="shared" si="324"/>
        <v>1.3983286917209625E-2</v>
      </c>
      <c r="AC2490" s="28">
        <v>0</v>
      </c>
      <c r="AD2490" s="28">
        <v>0</v>
      </c>
      <c r="AE2490" s="28"/>
      <c r="AF2490" s="27">
        <v>0</v>
      </c>
      <c r="AG2490" s="27">
        <f t="shared" si="319"/>
        <v>0</v>
      </c>
      <c r="AH2490" s="27">
        <v>3117</v>
      </c>
      <c r="AI2490" s="29">
        <f t="shared" si="325"/>
        <v>3117.0139832869172</v>
      </c>
    </row>
    <row r="2491" spans="1:35" ht="30" x14ac:dyDescent="0.25">
      <c r="A2491" s="11" t="s">
        <v>1281</v>
      </c>
      <c r="B2491" s="10" t="s">
        <v>2406</v>
      </c>
      <c r="C2491" s="10" t="s">
        <v>1288</v>
      </c>
      <c r="D2491" s="10"/>
      <c r="E2491" s="10" t="s">
        <v>875</v>
      </c>
      <c r="F2491" s="10" t="s">
        <v>1310</v>
      </c>
      <c r="G2491" s="10">
        <v>0</v>
      </c>
      <c r="H2491" s="10">
        <v>0</v>
      </c>
      <c r="I2491" s="10">
        <v>0</v>
      </c>
      <c r="J2491" s="10">
        <v>0</v>
      </c>
      <c r="K2491" s="10">
        <f t="shared" si="318"/>
        <v>0</v>
      </c>
      <c r="L2491" s="10">
        <v>160693678.01072973</v>
      </c>
      <c r="M2491" s="10">
        <v>5434782.3487080932</v>
      </c>
      <c r="N2491" s="10">
        <v>2114393.7276815623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f t="shared" si="320"/>
        <v>168242854.0871194</v>
      </c>
      <c r="W2491" s="29">
        <v>160693678.01072973</v>
      </c>
      <c r="X2491" s="29">
        <f t="shared" si="321"/>
        <v>5434782.3487080932</v>
      </c>
      <c r="Y2491" s="29">
        <f t="shared" si="322"/>
        <v>2114393.7276815623</v>
      </c>
      <c r="Z2491" s="29">
        <f t="shared" si="323"/>
        <v>168242854.0871194</v>
      </c>
      <c r="AA2491" s="27">
        <v>168242854.08000001</v>
      </c>
      <c r="AB2491" s="29">
        <f t="shared" si="324"/>
        <v>7.1193873882293701E-3</v>
      </c>
      <c r="AC2491" s="28">
        <v>0</v>
      </c>
      <c r="AD2491" s="28">
        <v>0</v>
      </c>
      <c r="AE2491" s="28"/>
      <c r="AF2491" s="27">
        <v>0</v>
      </c>
      <c r="AG2491" s="27">
        <f t="shared" si="319"/>
        <v>0</v>
      </c>
      <c r="AH2491" s="27">
        <v>10692</v>
      </c>
      <c r="AI2491" s="29">
        <f t="shared" si="325"/>
        <v>10692.007119387388</v>
      </c>
    </row>
    <row r="2492" spans="1:35" ht="30" x14ac:dyDescent="0.25">
      <c r="A2492" s="11" t="s">
        <v>1281</v>
      </c>
      <c r="B2492" s="10" t="s">
        <v>2406</v>
      </c>
      <c r="C2492" s="10" t="s">
        <v>1288</v>
      </c>
      <c r="D2492" s="10"/>
      <c r="E2492" s="10" t="s">
        <v>21</v>
      </c>
      <c r="F2492" s="10" t="s">
        <v>1311</v>
      </c>
      <c r="G2492" s="10">
        <v>0</v>
      </c>
      <c r="H2492" s="10">
        <v>0</v>
      </c>
      <c r="I2492" s="10">
        <v>0</v>
      </c>
      <c r="J2492" s="10">
        <v>0</v>
      </c>
      <c r="K2492" s="10">
        <f t="shared" si="318"/>
        <v>0</v>
      </c>
      <c r="L2492" s="10">
        <v>0</v>
      </c>
      <c r="M2492" s="10">
        <v>5005721.2130509019</v>
      </c>
      <c r="N2492" s="10">
        <v>1941192.97463727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f t="shared" si="320"/>
        <v>6946914.1876881719</v>
      </c>
      <c r="W2492" s="29">
        <v>0</v>
      </c>
      <c r="X2492" s="29">
        <f t="shared" si="321"/>
        <v>5005721.2130509019</v>
      </c>
      <c r="Y2492" s="29">
        <f t="shared" si="322"/>
        <v>1941192.97463727</v>
      </c>
      <c r="Z2492" s="29">
        <f t="shared" si="323"/>
        <v>6946914.1876881719</v>
      </c>
      <c r="AA2492" s="27">
        <v>6946914</v>
      </c>
      <c r="AB2492" s="29">
        <f t="shared" si="324"/>
        <v>0.18768817186355591</v>
      </c>
      <c r="AC2492" s="28">
        <v>0</v>
      </c>
      <c r="AD2492" s="28">
        <v>0</v>
      </c>
      <c r="AE2492" s="28"/>
      <c r="AF2492" s="27">
        <v>0</v>
      </c>
      <c r="AG2492" s="27">
        <f t="shared" si="319"/>
        <v>0</v>
      </c>
      <c r="AH2492" s="27">
        <v>276</v>
      </c>
      <c r="AI2492" s="29">
        <f t="shared" si="325"/>
        <v>276.18768817186356</v>
      </c>
    </row>
    <row r="2493" spans="1:35" ht="30" x14ac:dyDescent="0.25">
      <c r="A2493" s="11" t="s">
        <v>1281</v>
      </c>
      <c r="B2493" s="10" t="s">
        <v>2406</v>
      </c>
      <c r="C2493" s="10" t="s">
        <v>1288</v>
      </c>
      <c r="D2493" s="10"/>
      <c r="E2493" s="10" t="s">
        <v>22</v>
      </c>
      <c r="F2493" s="10" t="s">
        <v>1312</v>
      </c>
      <c r="G2493" s="10">
        <v>0</v>
      </c>
      <c r="H2493" s="10">
        <v>0</v>
      </c>
      <c r="I2493" s="10">
        <v>0</v>
      </c>
      <c r="J2493" s="10">
        <v>0</v>
      </c>
      <c r="K2493" s="10">
        <f t="shared" si="318"/>
        <v>0</v>
      </c>
      <c r="L2493" s="10">
        <v>0</v>
      </c>
      <c r="M2493" s="10">
        <v>5140089.3937270045</v>
      </c>
      <c r="N2493" s="10">
        <v>2003297.2436214238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f t="shared" si="320"/>
        <v>7143386.6373484284</v>
      </c>
      <c r="W2493" s="29">
        <v>0</v>
      </c>
      <c r="X2493" s="29">
        <f t="shared" si="321"/>
        <v>5140089.3937270045</v>
      </c>
      <c r="Y2493" s="29">
        <f t="shared" si="322"/>
        <v>2003297.2436214238</v>
      </c>
      <c r="Z2493" s="29">
        <f t="shared" si="323"/>
        <v>7143386.6373484284</v>
      </c>
      <c r="AA2493" s="27">
        <v>7143386</v>
      </c>
      <c r="AB2493" s="29">
        <f t="shared" si="324"/>
        <v>0.63734842836856842</v>
      </c>
      <c r="AC2493" s="28">
        <v>0</v>
      </c>
      <c r="AD2493" s="28">
        <v>0</v>
      </c>
      <c r="AE2493" s="28"/>
      <c r="AF2493" s="27">
        <v>0</v>
      </c>
      <c r="AG2493" s="27">
        <f t="shared" si="319"/>
        <v>0</v>
      </c>
      <c r="AH2493" s="27">
        <v>2087</v>
      </c>
      <c r="AI2493" s="29">
        <f t="shared" si="325"/>
        <v>2087.6373484283686</v>
      </c>
    </row>
    <row r="2494" spans="1:35" ht="30" x14ac:dyDescent="0.25">
      <c r="A2494" s="11" t="s">
        <v>1281</v>
      </c>
      <c r="B2494" s="10" t="s">
        <v>2406</v>
      </c>
      <c r="C2494" s="10" t="s">
        <v>1288</v>
      </c>
      <c r="D2494" s="10"/>
      <c r="E2494" s="10" t="s">
        <v>23</v>
      </c>
      <c r="F2494" s="10" t="s">
        <v>1313</v>
      </c>
      <c r="G2494" s="10">
        <v>0</v>
      </c>
      <c r="H2494" s="10">
        <v>0</v>
      </c>
      <c r="I2494" s="10">
        <v>0</v>
      </c>
      <c r="J2494" s="10">
        <v>0</v>
      </c>
      <c r="K2494" s="10">
        <f t="shared" si="318"/>
        <v>0</v>
      </c>
      <c r="L2494" s="10">
        <v>28694926.103481144</v>
      </c>
      <c r="M2494" s="10">
        <v>10702262.874082804</v>
      </c>
      <c r="N2494" s="10">
        <v>4052763.2901813388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f t="shared" si="320"/>
        <v>43449952.267745286</v>
      </c>
      <c r="W2494" s="29">
        <v>28694926.103481144</v>
      </c>
      <c r="X2494" s="29">
        <f t="shared" si="321"/>
        <v>10702262.874082804</v>
      </c>
      <c r="Y2494" s="29">
        <f t="shared" si="322"/>
        <v>4052763.2901813388</v>
      </c>
      <c r="Z2494" s="29">
        <f t="shared" si="323"/>
        <v>43449952.267745286</v>
      </c>
      <c r="AA2494" s="27">
        <v>43449952.259999998</v>
      </c>
      <c r="AB2494" s="29">
        <f t="shared" si="324"/>
        <v>7.7452883124351501E-3</v>
      </c>
      <c r="AC2494" s="28">
        <v>0</v>
      </c>
      <c r="AD2494" s="28">
        <v>0</v>
      </c>
      <c r="AE2494" s="28"/>
      <c r="AF2494" s="27">
        <v>0</v>
      </c>
      <c r="AG2494" s="27">
        <f t="shared" si="319"/>
        <v>0</v>
      </c>
      <c r="AH2494" s="27">
        <v>4646</v>
      </c>
      <c r="AI2494" s="29">
        <f t="shared" si="325"/>
        <v>4646.0077452883124</v>
      </c>
    </row>
    <row r="2495" spans="1:35" ht="30" x14ac:dyDescent="0.25">
      <c r="A2495" s="11" t="s">
        <v>1281</v>
      </c>
      <c r="B2495" s="10" t="s">
        <v>2406</v>
      </c>
      <c r="C2495" s="10" t="s">
        <v>1288</v>
      </c>
      <c r="D2495" s="10"/>
      <c r="E2495" s="10" t="s">
        <v>24</v>
      </c>
      <c r="F2495" s="10" t="s">
        <v>1314</v>
      </c>
      <c r="G2495" s="10">
        <v>0</v>
      </c>
      <c r="H2495" s="10">
        <v>0</v>
      </c>
      <c r="I2495" s="10">
        <v>0</v>
      </c>
      <c r="J2495" s="10">
        <v>0</v>
      </c>
      <c r="K2495" s="10">
        <f t="shared" ref="K2495:K2558" si="326">SUM(G2495:J2495)</f>
        <v>0</v>
      </c>
      <c r="L2495" s="10">
        <v>952090.80376319494</v>
      </c>
      <c r="M2495" s="10">
        <v>5438718.4119363427</v>
      </c>
      <c r="N2495" s="10">
        <v>2093798.3555199802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f t="shared" si="320"/>
        <v>8484607.5712195188</v>
      </c>
      <c r="W2495" s="29">
        <v>952090.80376319494</v>
      </c>
      <c r="X2495" s="29">
        <f t="shared" si="321"/>
        <v>5438718.4119363427</v>
      </c>
      <c r="Y2495" s="29">
        <f t="shared" si="322"/>
        <v>2093798.3555199802</v>
      </c>
      <c r="Z2495" s="29">
        <f t="shared" si="323"/>
        <v>8484607.5712195188</v>
      </c>
      <c r="AA2495" s="27">
        <v>8484607.5700000003</v>
      </c>
      <c r="AB2495" s="29">
        <f t="shared" si="324"/>
        <v>1.2195184826850891E-3</v>
      </c>
      <c r="AC2495" s="28">
        <v>0</v>
      </c>
      <c r="AD2495" s="28">
        <v>0</v>
      </c>
      <c r="AE2495" s="28"/>
      <c r="AF2495" s="27">
        <v>0</v>
      </c>
      <c r="AG2495" s="27">
        <f t="shared" si="319"/>
        <v>0</v>
      </c>
      <c r="AH2495" s="27">
        <v>1364</v>
      </c>
      <c r="AI2495" s="29">
        <f t="shared" si="325"/>
        <v>1364.0012195184827</v>
      </c>
    </row>
    <row r="2496" spans="1:35" ht="30" x14ac:dyDescent="0.25">
      <c r="A2496" s="11" t="s">
        <v>1281</v>
      </c>
      <c r="B2496" s="10" t="s">
        <v>2406</v>
      </c>
      <c r="C2496" s="10" t="s">
        <v>1288</v>
      </c>
      <c r="D2496" s="10"/>
      <c r="E2496" s="10" t="s">
        <v>876</v>
      </c>
      <c r="F2496" s="10" t="s">
        <v>1315</v>
      </c>
      <c r="G2496" s="10">
        <v>0</v>
      </c>
      <c r="H2496" s="10">
        <v>0</v>
      </c>
      <c r="I2496" s="10">
        <v>0</v>
      </c>
      <c r="J2496" s="10">
        <v>0</v>
      </c>
      <c r="K2496" s="10">
        <f t="shared" si="326"/>
        <v>0</v>
      </c>
      <c r="L2496" s="10">
        <v>177913522.31582838</v>
      </c>
      <c r="M2496" s="10">
        <v>5186933.0724080205</v>
      </c>
      <c r="N2496" s="10">
        <v>1991346.9867133349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f t="shared" si="320"/>
        <v>185091802.37494975</v>
      </c>
      <c r="W2496" s="29">
        <v>177913522.31582838</v>
      </c>
      <c r="X2496" s="29">
        <f t="shared" si="321"/>
        <v>5186933.0724080205</v>
      </c>
      <c r="Y2496" s="29">
        <f t="shared" si="322"/>
        <v>1991346.9867133349</v>
      </c>
      <c r="Z2496" s="29">
        <f t="shared" si="323"/>
        <v>185091802.37494975</v>
      </c>
      <c r="AA2496" s="27">
        <v>185091802.37</v>
      </c>
      <c r="AB2496" s="29">
        <f t="shared" si="324"/>
        <v>4.9497485160827637E-3</v>
      </c>
      <c r="AC2496" s="28">
        <v>0</v>
      </c>
      <c r="AD2496" s="28">
        <v>0</v>
      </c>
      <c r="AE2496" s="28"/>
      <c r="AF2496" s="27">
        <v>0</v>
      </c>
      <c r="AG2496" s="27">
        <f t="shared" si="319"/>
        <v>0</v>
      </c>
      <c r="AH2496" s="27">
        <v>3712</v>
      </c>
      <c r="AI2496" s="29">
        <f t="shared" si="325"/>
        <v>3712.0049497485161</v>
      </c>
    </row>
    <row r="2497" spans="1:35" ht="30" x14ac:dyDescent="0.25">
      <c r="A2497" s="11" t="s">
        <v>1281</v>
      </c>
      <c r="B2497" s="10" t="s">
        <v>2406</v>
      </c>
      <c r="C2497" s="10" t="s">
        <v>1288</v>
      </c>
      <c r="D2497" s="10"/>
      <c r="E2497" s="10" t="s">
        <v>25</v>
      </c>
      <c r="F2497" s="10" t="s">
        <v>1316</v>
      </c>
      <c r="G2497" s="10">
        <v>0</v>
      </c>
      <c r="H2497" s="10">
        <v>0</v>
      </c>
      <c r="I2497" s="10">
        <v>0</v>
      </c>
      <c r="J2497" s="10">
        <v>0</v>
      </c>
      <c r="K2497" s="10">
        <f t="shared" si="326"/>
        <v>0</v>
      </c>
      <c r="L2497" s="10">
        <v>6321071.3510015886</v>
      </c>
      <c r="M2497" s="10">
        <v>7204334.7705664039</v>
      </c>
      <c r="N2497" s="10">
        <v>2809363.3440265507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f t="shared" si="320"/>
        <v>16334769.465594543</v>
      </c>
      <c r="W2497" s="29">
        <v>6321071.3510015886</v>
      </c>
      <c r="X2497" s="29">
        <f t="shared" si="321"/>
        <v>7204334.7705664039</v>
      </c>
      <c r="Y2497" s="29">
        <f t="shared" si="322"/>
        <v>2809363.3440265507</v>
      </c>
      <c r="Z2497" s="29">
        <f t="shared" si="323"/>
        <v>16334769.465594543</v>
      </c>
      <c r="AA2497" s="27">
        <v>16334769.460000001</v>
      </c>
      <c r="AB2497" s="29">
        <f t="shared" si="324"/>
        <v>5.5945422500371933E-3</v>
      </c>
      <c r="AC2497" s="28">
        <v>0</v>
      </c>
      <c r="AD2497" s="28">
        <v>0</v>
      </c>
      <c r="AE2497" s="28"/>
      <c r="AF2497" s="27">
        <v>0</v>
      </c>
      <c r="AG2497" s="27">
        <f t="shared" si="319"/>
        <v>0</v>
      </c>
      <c r="AH2497" s="27">
        <v>2631</v>
      </c>
      <c r="AI2497" s="29">
        <f t="shared" si="325"/>
        <v>2631.00559454225</v>
      </c>
    </row>
    <row r="2498" spans="1:35" ht="30" x14ac:dyDescent="0.25">
      <c r="A2498" s="11" t="s">
        <v>1281</v>
      </c>
      <c r="B2498" s="10" t="s">
        <v>2406</v>
      </c>
      <c r="C2498" s="10" t="s">
        <v>1288</v>
      </c>
      <c r="D2498" s="10"/>
      <c r="E2498" s="10" t="s">
        <v>877</v>
      </c>
      <c r="F2498" s="10" t="s">
        <v>1317</v>
      </c>
      <c r="G2498" s="10">
        <v>0</v>
      </c>
      <c r="H2498" s="10">
        <v>0</v>
      </c>
      <c r="I2498" s="10">
        <v>0</v>
      </c>
      <c r="J2498" s="10">
        <v>0</v>
      </c>
      <c r="K2498" s="10">
        <f t="shared" si="326"/>
        <v>0</v>
      </c>
      <c r="L2498" s="10">
        <v>1969377.9616454304</v>
      </c>
      <c r="M2498" s="10">
        <v>6656364.2326239944</v>
      </c>
      <c r="N2498" s="10">
        <v>2580990.9401467592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f t="shared" si="320"/>
        <v>11206733.134416183</v>
      </c>
      <c r="W2498" s="29">
        <v>1969377.9616454304</v>
      </c>
      <c r="X2498" s="29">
        <f t="shared" si="321"/>
        <v>6656364.2326239944</v>
      </c>
      <c r="Y2498" s="29">
        <f t="shared" si="322"/>
        <v>2580990.9401467592</v>
      </c>
      <c r="Z2498" s="29">
        <f t="shared" si="323"/>
        <v>11206733.134416183</v>
      </c>
      <c r="AA2498" s="27">
        <v>11206733.130000001</v>
      </c>
      <c r="AB2498" s="29">
        <f t="shared" si="324"/>
        <v>4.4161826372146606E-3</v>
      </c>
      <c r="AC2498" s="28">
        <v>0</v>
      </c>
      <c r="AD2498" s="28">
        <v>0</v>
      </c>
      <c r="AE2498" s="28"/>
      <c r="AF2498" s="27">
        <v>0</v>
      </c>
      <c r="AG2498" s="27">
        <f t="shared" si="319"/>
        <v>0</v>
      </c>
      <c r="AH2498" s="27">
        <v>3628</v>
      </c>
      <c r="AI2498" s="29">
        <f t="shared" si="325"/>
        <v>3628.0044161826372</v>
      </c>
    </row>
    <row r="2499" spans="1:35" ht="30" x14ac:dyDescent="0.25">
      <c r="A2499" s="11" t="s">
        <v>1281</v>
      </c>
      <c r="B2499" s="10" t="s">
        <v>2406</v>
      </c>
      <c r="C2499" s="10" t="s">
        <v>1288</v>
      </c>
      <c r="D2499" s="10"/>
      <c r="E2499" s="10" t="s">
        <v>26</v>
      </c>
      <c r="F2499" s="10" t="s">
        <v>1318</v>
      </c>
      <c r="G2499" s="10">
        <v>0</v>
      </c>
      <c r="H2499" s="10">
        <v>0</v>
      </c>
      <c r="I2499" s="10">
        <v>0</v>
      </c>
      <c r="J2499" s="10">
        <v>0</v>
      </c>
      <c r="K2499" s="10">
        <f t="shared" si="326"/>
        <v>0</v>
      </c>
      <c r="L2499" s="10">
        <v>9539755.6393471323</v>
      </c>
      <c r="M2499" s="10">
        <v>2664499.4588690698</v>
      </c>
      <c r="N2499" s="10">
        <v>1037990.3279527947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f t="shared" si="320"/>
        <v>13242245.426168997</v>
      </c>
      <c r="W2499" s="29">
        <v>9539755.6393471323</v>
      </c>
      <c r="X2499" s="29">
        <f t="shared" si="321"/>
        <v>2664499.4588690698</v>
      </c>
      <c r="Y2499" s="29">
        <f t="shared" si="322"/>
        <v>1037990.3279527947</v>
      </c>
      <c r="Z2499" s="29">
        <f t="shared" si="323"/>
        <v>13242245.426168997</v>
      </c>
      <c r="AA2499" s="27">
        <v>13242245.41</v>
      </c>
      <c r="AB2499" s="29">
        <f t="shared" si="324"/>
        <v>1.6168996691703796E-2</v>
      </c>
      <c r="AC2499" s="28">
        <v>0</v>
      </c>
      <c r="AD2499" s="28">
        <v>0</v>
      </c>
      <c r="AE2499" s="28"/>
      <c r="AF2499" s="27">
        <v>0</v>
      </c>
      <c r="AG2499" s="27">
        <f t="shared" si="319"/>
        <v>0</v>
      </c>
      <c r="AH2499" s="27">
        <v>2425</v>
      </c>
      <c r="AI2499" s="29">
        <f t="shared" si="325"/>
        <v>2425.0161689966917</v>
      </c>
    </row>
    <row r="2500" spans="1:35" ht="30" x14ac:dyDescent="0.25">
      <c r="A2500" s="11" t="s">
        <v>1281</v>
      </c>
      <c r="B2500" s="10" t="s">
        <v>2406</v>
      </c>
      <c r="C2500" s="10" t="s">
        <v>1288</v>
      </c>
      <c r="D2500" s="10"/>
      <c r="E2500" s="10" t="s">
        <v>878</v>
      </c>
      <c r="F2500" s="10" t="s">
        <v>1319</v>
      </c>
      <c r="G2500" s="10">
        <v>0</v>
      </c>
      <c r="H2500" s="10">
        <v>0</v>
      </c>
      <c r="I2500" s="10">
        <v>0</v>
      </c>
      <c r="J2500" s="10">
        <v>0</v>
      </c>
      <c r="K2500" s="10">
        <f t="shared" si="326"/>
        <v>0</v>
      </c>
      <c r="L2500" s="10">
        <v>25947354.512314007</v>
      </c>
      <c r="M2500" s="10">
        <v>2554434.4980233312</v>
      </c>
      <c r="N2500" s="10">
        <v>993579.59061374515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f t="shared" si="320"/>
        <v>29495368.600951083</v>
      </c>
      <c r="W2500" s="29">
        <v>25947354.512314007</v>
      </c>
      <c r="X2500" s="29">
        <f t="shared" si="321"/>
        <v>2554434.4980233312</v>
      </c>
      <c r="Y2500" s="29">
        <f t="shared" si="322"/>
        <v>993579.59061374515</v>
      </c>
      <c r="Z2500" s="29">
        <f t="shared" si="323"/>
        <v>29495368.600951083</v>
      </c>
      <c r="AA2500" s="27">
        <v>29495368.59</v>
      </c>
      <c r="AB2500" s="29">
        <f t="shared" si="324"/>
        <v>1.0951083153486252E-2</v>
      </c>
      <c r="AC2500" s="28">
        <v>0</v>
      </c>
      <c r="AD2500" s="28">
        <v>0</v>
      </c>
      <c r="AE2500" s="28"/>
      <c r="AF2500" s="27">
        <v>0</v>
      </c>
      <c r="AG2500" s="27">
        <f t="shared" si="319"/>
        <v>0</v>
      </c>
      <c r="AH2500" s="27">
        <v>2539</v>
      </c>
      <c r="AI2500" s="29">
        <f t="shared" si="325"/>
        <v>2539.0109510831535</v>
      </c>
    </row>
    <row r="2501" spans="1:35" ht="30" x14ac:dyDescent="0.25">
      <c r="A2501" s="11" t="s">
        <v>1281</v>
      </c>
      <c r="B2501" s="10" t="s">
        <v>2406</v>
      </c>
      <c r="C2501" s="10" t="s">
        <v>1288</v>
      </c>
      <c r="D2501" s="10"/>
      <c r="E2501" s="10" t="s">
        <v>27</v>
      </c>
      <c r="F2501" s="10" t="s">
        <v>1320</v>
      </c>
      <c r="G2501" s="10">
        <v>0</v>
      </c>
      <c r="H2501" s="10">
        <v>0</v>
      </c>
      <c r="I2501" s="10">
        <v>0</v>
      </c>
      <c r="J2501" s="10">
        <v>0</v>
      </c>
      <c r="K2501" s="10">
        <f t="shared" si="326"/>
        <v>0</v>
      </c>
      <c r="L2501" s="10">
        <v>0</v>
      </c>
      <c r="M2501" s="10">
        <v>9581775.1063935757</v>
      </c>
      <c r="N2501" s="10">
        <v>3635001.7687202692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f t="shared" si="320"/>
        <v>13216776.875113845</v>
      </c>
      <c r="W2501" s="29">
        <v>0</v>
      </c>
      <c r="X2501" s="29">
        <f t="shared" si="321"/>
        <v>9581775.1063935757</v>
      </c>
      <c r="Y2501" s="29">
        <f t="shared" si="322"/>
        <v>3635001.7687202692</v>
      </c>
      <c r="Z2501" s="29">
        <f t="shared" si="323"/>
        <v>13216776.875113845</v>
      </c>
      <c r="AA2501" s="27">
        <v>13216776</v>
      </c>
      <c r="AB2501" s="29">
        <f t="shared" si="324"/>
        <v>0.875113844871521</v>
      </c>
      <c r="AC2501" s="28">
        <v>0</v>
      </c>
      <c r="AD2501" s="28">
        <v>0</v>
      </c>
      <c r="AE2501" s="28"/>
      <c r="AF2501" s="27">
        <v>0</v>
      </c>
      <c r="AG2501" s="27">
        <f t="shared" si="319"/>
        <v>0</v>
      </c>
      <c r="AH2501" s="27">
        <v>3704</v>
      </c>
      <c r="AI2501" s="29">
        <f t="shared" si="325"/>
        <v>3704.8751138448715</v>
      </c>
    </row>
    <row r="2502" spans="1:35" ht="30" x14ac:dyDescent="0.25">
      <c r="A2502" s="11" t="s">
        <v>1281</v>
      </c>
      <c r="B2502" s="10" t="s">
        <v>2406</v>
      </c>
      <c r="C2502" s="10" t="s">
        <v>1288</v>
      </c>
      <c r="D2502" s="10"/>
      <c r="E2502" s="10" t="s">
        <v>879</v>
      </c>
      <c r="F2502" s="10" t="s">
        <v>1321</v>
      </c>
      <c r="G2502" s="10">
        <v>0</v>
      </c>
      <c r="H2502" s="10">
        <v>0</v>
      </c>
      <c r="I2502" s="10">
        <v>0</v>
      </c>
      <c r="J2502" s="10">
        <v>0</v>
      </c>
      <c r="K2502" s="10">
        <f t="shared" si="326"/>
        <v>0</v>
      </c>
      <c r="L2502" s="10">
        <v>175309011.43307143</v>
      </c>
      <c r="M2502" s="10">
        <v>5141656.2300032973</v>
      </c>
      <c r="N2502" s="10">
        <v>1971933.9145227373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f t="shared" si="320"/>
        <v>182422601.57759747</v>
      </c>
      <c r="W2502" s="29">
        <v>175309011.43307143</v>
      </c>
      <c r="X2502" s="29">
        <f t="shared" si="321"/>
        <v>5141656.2300032973</v>
      </c>
      <c r="Y2502" s="29">
        <f t="shared" si="322"/>
        <v>1971933.9145227373</v>
      </c>
      <c r="Z2502" s="29">
        <f t="shared" si="323"/>
        <v>182422601.57759747</v>
      </c>
      <c r="AA2502" s="27">
        <v>182422601.56999999</v>
      </c>
      <c r="AB2502" s="29">
        <f t="shared" si="324"/>
        <v>7.5974762439727783E-3</v>
      </c>
      <c r="AC2502" s="28">
        <v>0</v>
      </c>
      <c r="AD2502" s="28">
        <v>0</v>
      </c>
      <c r="AE2502" s="28"/>
      <c r="AF2502" s="27">
        <v>0</v>
      </c>
      <c r="AG2502" s="27">
        <f t="shared" si="319"/>
        <v>0</v>
      </c>
      <c r="AH2502" s="27">
        <v>11636</v>
      </c>
      <c r="AI2502" s="29">
        <f t="shared" si="325"/>
        <v>11636.007597476244</v>
      </c>
    </row>
    <row r="2503" spans="1:35" ht="30" x14ac:dyDescent="0.25">
      <c r="A2503" s="11" t="s">
        <v>1281</v>
      </c>
      <c r="B2503" s="10" t="s">
        <v>2406</v>
      </c>
      <c r="C2503" s="10" t="s">
        <v>1288</v>
      </c>
      <c r="D2503" s="10"/>
      <c r="E2503" s="10" t="s">
        <v>880</v>
      </c>
      <c r="F2503" s="10" t="s">
        <v>1322</v>
      </c>
      <c r="G2503" s="10">
        <v>0</v>
      </c>
      <c r="H2503" s="10">
        <v>0</v>
      </c>
      <c r="I2503" s="10">
        <v>0</v>
      </c>
      <c r="J2503" s="10">
        <v>0</v>
      </c>
      <c r="K2503" s="10">
        <f t="shared" si="326"/>
        <v>0</v>
      </c>
      <c r="L2503" s="10">
        <v>0</v>
      </c>
      <c r="M2503" s="10">
        <v>1733230.563172996</v>
      </c>
      <c r="N2503" s="10">
        <v>678389.50913656875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f t="shared" si="320"/>
        <v>2411620.0723095648</v>
      </c>
      <c r="W2503" s="29">
        <v>0</v>
      </c>
      <c r="X2503" s="29">
        <f t="shared" si="321"/>
        <v>1733230.563172996</v>
      </c>
      <c r="Y2503" s="29">
        <f t="shared" si="322"/>
        <v>678389.50913656875</v>
      </c>
      <c r="Z2503" s="29">
        <f t="shared" si="323"/>
        <v>2411620.0723095648</v>
      </c>
      <c r="AA2503" s="27">
        <v>2411620</v>
      </c>
      <c r="AB2503" s="29">
        <f t="shared" si="324"/>
        <v>7.2309564799070358E-2</v>
      </c>
      <c r="AC2503" s="28">
        <v>0</v>
      </c>
      <c r="AD2503" s="28">
        <v>0</v>
      </c>
      <c r="AE2503" s="28"/>
      <c r="AF2503" s="27">
        <v>0</v>
      </c>
      <c r="AG2503" s="27">
        <f t="shared" si="319"/>
        <v>0</v>
      </c>
      <c r="AH2503" s="27">
        <v>1511</v>
      </c>
      <c r="AI2503" s="29">
        <f t="shared" si="325"/>
        <v>1511.0723095647991</v>
      </c>
    </row>
    <row r="2504" spans="1:35" ht="30" x14ac:dyDescent="0.25">
      <c r="A2504" s="11" t="s">
        <v>1281</v>
      </c>
      <c r="B2504" s="10" t="s">
        <v>2406</v>
      </c>
      <c r="C2504" s="10" t="s">
        <v>1288</v>
      </c>
      <c r="D2504" s="10"/>
      <c r="E2504" s="10" t="s">
        <v>28</v>
      </c>
      <c r="F2504" s="10" t="s">
        <v>1323</v>
      </c>
      <c r="G2504" s="10">
        <v>0</v>
      </c>
      <c r="H2504" s="10">
        <v>0</v>
      </c>
      <c r="I2504" s="10">
        <v>0</v>
      </c>
      <c r="J2504" s="10">
        <v>0</v>
      </c>
      <c r="K2504" s="10">
        <f t="shared" si="326"/>
        <v>0</v>
      </c>
      <c r="L2504" s="10">
        <v>489917789.65681726</v>
      </c>
      <c r="M2504" s="10">
        <v>14198793.045729399</v>
      </c>
      <c r="N2504" s="10">
        <v>5392511.4305496216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f t="shared" si="320"/>
        <v>509509094.13309628</v>
      </c>
      <c r="W2504" s="29">
        <v>489917789.65681726</v>
      </c>
      <c r="X2504" s="29">
        <f t="shared" si="321"/>
        <v>14198793.045729399</v>
      </c>
      <c r="Y2504" s="29">
        <f t="shared" si="322"/>
        <v>5392511.4305496216</v>
      </c>
      <c r="Z2504" s="29">
        <f t="shared" si="323"/>
        <v>509509094.13309628</v>
      </c>
      <c r="AA2504" s="27">
        <v>509509094.12</v>
      </c>
      <c r="AB2504" s="29">
        <f t="shared" si="324"/>
        <v>1.3096272945404053E-2</v>
      </c>
      <c r="AC2504" s="28">
        <v>0</v>
      </c>
      <c r="AD2504" s="28">
        <v>0</v>
      </c>
      <c r="AE2504" s="28"/>
      <c r="AF2504" s="27">
        <v>0</v>
      </c>
      <c r="AG2504" s="27">
        <f t="shared" si="319"/>
        <v>0</v>
      </c>
      <c r="AH2504" s="27">
        <v>32252</v>
      </c>
      <c r="AI2504" s="29">
        <f t="shared" si="325"/>
        <v>32252.013096272945</v>
      </c>
    </row>
    <row r="2505" spans="1:35" ht="30" x14ac:dyDescent="0.25">
      <c r="A2505" s="11" t="s">
        <v>1281</v>
      </c>
      <c r="B2505" s="10" t="s">
        <v>2406</v>
      </c>
      <c r="C2505" s="10" t="s">
        <v>1288</v>
      </c>
      <c r="D2505" s="10"/>
      <c r="E2505" s="10" t="s">
        <v>29</v>
      </c>
      <c r="F2505" s="10" t="s">
        <v>1324</v>
      </c>
      <c r="G2505" s="10">
        <v>0</v>
      </c>
      <c r="H2505" s="10">
        <v>0</v>
      </c>
      <c r="I2505" s="10">
        <v>0</v>
      </c>
      <c r="J2505" s="10">
        <v>0</v>
      </c>
      <c r="K2505" s="10">
        <f t="shared" si="326"/>
        <v>0</v>
      </c>
      <c r="L2505" s="10">
        <v>59167113.072073087</v>
      </c>
      <c r="M2505" s="10">
        <v>10393322.780084372</v>
      </c>
      <c r="N2505" s="10">
        <v>3943044.5639466941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f t="shared" si="320"/>
        <v>73503480.416104153</v>
      </c>
      <c r="W2505" s="29">
        <v>59167113.072073087</v>
      </c>
      <c r="X2505" s="29">
        <f t="shared" si="321"/>
        <v>10393322.780084372</v>
      </c>
      <c r="Y2505" s="29">
        <f t="shared" si="322"/>
        <v>3943044.5639466941</v>
      </c>
      <c r="Z2505" s="29">
        <f t="shared" si="323"/>
        <v>73503480.416104153</v>
      </c>
      <c r="AA2505" s="27">
        <v>73503480.409999996</v>
      </c>
      <c r="AB2505" s="29">
        <f t="shared" si="324"/>
        <v>6.1041563749313354E-3</v>
      </c>
      <c r="AC2505" s="28">
        <v>0</v>
      </c>
      <c r="AD2505" s="28">
        <v>0</v>
      </c>
      <c r="AE2505" s="28"/>
      <c r="AF2505" s="27">
        <v>0</v>
      </c>
      <c r="AG2505" s="27">
        <f t="shared" si="319"/>
        <v>0</v>
      </c>
      <c r="AH2505" s="27">
        <v>4511</v>
      </c>
      <c r="AI2505" s="29">
        <f t="shared" si="325"/>
        <v>4511.0061041563749</v>
      </c>
    </row>
    <row r="2506" spans="1:35" ht="30" x14ac:dyDescent="0.25">
      <c r="A2506" s="11" t="s">
        <v>1281</v>
      </c>
      <c r="B2506" s="10" t="s">
        <v>2406</v>
      </c>
      <c r="C2506" s="10" t="s">
        <v>1288</v>
      </c>
      <c r="D2506" s="10"/>
      <c r="E2506" s="10" t="s">
        <v>881</v>
      </c>
      <c r="F2506" s="10" t="s">
        <v>1325</v>
      </c>
      <c r="G2506" s="10">
        <v>0</v>
      </c>
      <c r="H2506" s="10">
        <v>0</v>
      </c>
      <c r="I2506" s="10">
        <v>0</v>
      </c>
      <c r="J2506" s="10">
        <v>0</v>
      </c>
      <c r="K2506" s="10">
        <f t="shared" si="326"/>
        <v>0</v>
      </c>
      <c r="L2506" s="10">
        <v>166043091.69099033</v>
      </c>
      <c r="M2506" s="10">
        <v>3035057.2514448166</v>
      </c>
      <c r="N2506" s="10">
        <v>1183450.1430472732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f t="shared" si="320"/>
        <v>170261599.08548242</v>
      </c>
      <c r="W2506" s="29">
        <v>166043091.69099033</v>
      </c>
      <c r="X2506" s="29">
        <f t="shared" si="321"/>
        <v>3035057.2514448166</v>
      </c>
      <c r="Y2506" s="29">
        <f t="shared" si="322"/>
        <v>1183450.1430472732</v>
      </c>
      <c r="Z2506" s="29">
        <f t="shared" si="323"/>
        <v>170261599.08548242</v>
      </c>
      <c r="AA2506" s="27">
        <v>170261599.08000001</v>
      </c>
      <c r="AB2506" s="29">
        <f t="shared" si="324"/>
        <v>5.482405424118042E-3</v>
      </c>
      <c r="AC2506" s="28">
        <v>0</v>
      </c>
      <c r="AD2506" s="28">
        <v>0</v>
      </c>
      <c r="AE2506" s="28"/>
      <c r="AF2506" s="27">
        <v>0</v>
      </c>
      <c r="AG2506" s="27">
        <f t="shared" ref="AG2506:AG2569" si="327">SUM(AC2506:AF2506)</f>
        <v>0</v>
      </c>
      <c r="AH2506" s="27">
        <v>7267</v>
      </c>
      <c r="AI2506" s="29">
        <f t="shared" si="325"/>
        <v>7267.0054824054241</v>
      </c>
    </row>
    <row r="2507" spans="1:35" ht="30" x14ac:dyDescent="0.25">
      <c r="A2507" s="11" t="s">
        <v>1281</v>
      </c>
      <c r="B2507" s="10" t="s">
        <v>2406</v>
      </c>
      <c r="C2507" s="10" t="s">
        <v>1288</v>
      </c>
      <c r="D2507" s="10"/>
      <c r="E2507" s="10" t="s">
        <v>30</v>
      </c>
      <c r="F2507" s="10" t="s">
        <v>1326</v>
      </c>
      <c r="G2507" s="10">
        <v>0</v>
      </c>
      <c r="H2507" s="10">
        <v>0</v>
      </c>
      <c r="I2507" s="10">
        <v>0</v>
      </c>
      <c r="J2507" s="10">
        <v>0</v>
      </c>
      <c r="K2507" s="10">
        <f t="shared" si="326"/>
        <v>0</v>
      </c>
      <c r="L2507" s="10">
        <v>72138262.273818314</v>
      </c>
      <c r="M2507" s="10">
        <v>4840077.1485682726</v>
      </c>
      <c r="N2507" s="10">
        <v>1876815.3282479942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f t="shared" si="320"/>
        <v>78855154.750634581</v>
      </c>
      <c r="W2507" s="29">
        <v>72138262.273818314</v>
      </c>
      <c r="X2507" s="29">
        <f t="shared" si="321"/>
        <v>4840077.1485682726</v>
      </c>
      <c r="Y2507" s="29">
        <f t="shared" si="322"/>
        <v>1876815.3282479942</v>
      </c>
      <c r="Z2507" s="29">
        <f t="shared" si="323"/>
        <v>78855154.750634581</v>
      </c>
      <c r="AA2507" s="27">
        <v>78855154.739999995</v>
      </c>
      <c r="AB2507" s="29">
        <f t="shared" si="324"/>
        <v>1.0634586215019226E-2</v>
      </c>
      <c r="AC2507" s="28">
        <v>0</v>
      </c>
      <c r="AD2507" s="28">
        <v>0</v>
      </c>
      <c r="AE2507" s="28"/>
      <c r="AF2507" s="27">
        <v>0</v>
      </c>
      <c r="AG2507" s="27">
        <f t="shared" si="327"/>
        <v>0</v>
      </c>
      <c r="AH2507" s="27">
        <v>5393</v>
      </c>
      <c r="AI2507" s="29">
        <f t="shared" si="325"/>
        <v>5393.010634586215</v>
      </c>
    </row>
    <row r="2508" spans="1:35" ht="30" x14ac:dyDescent="0.25">
      <c r="A2508" s="11" t="s">
        <v>1281</v>
      </c>
      <c r="B2508" s="10" t="s">
        <v>2406</v>
      </c>
      <c r="C2508" s="10" t="s">
        <v>1288</v>
      </c>
      <c r="D2508" s="10"/>
      <c r="E2508" s="10" t="s">
        <v>882</v>
      </c>
      <c r="F2508" s="10" t="s">
        <v>1327</v>
      </c>
      <c r="G2508" s="10">
        <v>0</v>
      </c>
      <c r="H2508" s="10">
        <v>0</v>
      </c>
      <c r="I2508" s="10">
        <v>0</v>
      </c>
      <c r="J2508" s="10">
        <v>0</v>
      </c>
      <c r="K2508" s="10">
        <f t="shared" si="326"/>
        <v>0</v>
      </c>
      <c r="L2508" s="10">
        <v>584166.2238676144</v>
      </c>
      <c r="M2508" s="10">
        <v>2095366.1518150419</v>
      </c>
      <c r="N2508" s="10">
        <v>830407.18571152911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f t="shared" si="320"/>
        <v>3509939.5613941853</v>
      </c>
      <c r="W2508" s="29">
        <v>584166.2238676144</v>
      </c>
      <c r="X2508" s="29">
        <f t="shared" si="321"/>
        <v>2095366.1518150419</v>
      </c>
      <c r="Y2508" s="29">
        <f t="shared" si="322"/>
        <v>830407.18571152911</v>
      </c>
      <c r="Z2508" s="29">
        <f t="shared" si="323"/>
        <v>3509939.5613941853</v>
      </c>
      <c r="AA2508" s="27">
        <v>3509939.56</v>
      </c>
      <c r="AB2508" s="29">
        <f t="shared" si="324"/>
        <v>1.3941852375864983E-3</v>
      </c>
      <c r="AC2508" s="28">
        <v>0</v>
      </c>
      <c r="AD2508" s="28">
        <v>0</v>
      </c>
      <c r="AE2508" s="28"/>
      <c r="AF2508" s="27">
        <v>0</v>
      </c>
      <c r="AG2508" s="27">
        <f t="shared" si="327"/>
        <v>0</v>
      </c>
      <c r="AH2508" s="27">
        <v>754</v>
      </c>
      <c r="AI2508" s="29">
        <f t="shared" si="325"/>
        <v>754.00139418523759</v>
      </c>
    </row>
    <row r="2509" spans="1:35" ht="30" x14ac:dyDescent="0.25">
      <c r="A2509" s="11" t="s">
        <v>1281</v>
      </c>
      <c r="B2509" s="10" t="s">
        <v>2406</v>
      </c>
      <c r="C2509" s="10" t="s">
        <v>1288</v>
      </c>
      <c r="D2509" s="10"/>
      <c r="E2509" s="10" t="s">
        <v>883</v>
      </c>
      <c r="F2509" s="10" t="s">
        <v>1328</v>
      </c>
      <c r="G2509" s="10">
        <v>0</v>
      </c>
      <c r="H2509" s="10">
        <v>0</v>
      </c>
      <c r="I2509" s="10">
        <v>0</v>
      </c>
      <c r="J2509" s="10">
        <v>0</v>
      </c>
      <c r="K2509" s="10">
        <f t="shared" si="326"/>
        <v>0</v>
      </c>
      <c r="L2509" s="10">
        <v>25975080.127592698</v>
      </c>
      <c r="M2509" s="10">
        <v>5729516.4826842546</v>
      </c>
      <c r="N2509" s="10">
        <v>2229557.8319865167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f t="shared" si="320"/>
        <v>33934154.442263469</v>
      </c>
      <c r="W2509" s="29">
        <v>25975080.127592698</v>
      </c>
      <c r="X2509" s="29">
        <f t="shared" si="321"/>
        <v>5729516.4826842546</v>
      </c>
      <c r="Y2509" s="29">
        <f t="shared" si="322"/>
        <v>2229557.8319865167</v>
      </c>
      <c r="Z2509" s="29">
        <f t="shared" si="323"/>
        <v>33934154.442263469</v>
      </c>
      <c r="AA2509" s="27">
        <v>33934154.43</v>
      </c>
      <c r="AB2509" s="29">
        <f t="shared" si="324"/>
        <v>1.2263469398021698E-2</v>
      </c>
      <c r="AC2509" s="28">
        <v>0</v>
      </c>
      <c r="AD2509" s="28">
        <v>0</v>
      </c>
      <c r="AE2509" s="28"/>
      <c r="AF2509" s="27">
        <v>0</v>
      </c>
      <c r="AG2509" s="27">
        <f t="shared" si="327"/>
        <v>0</v>
      </c>
      <c r="AH2509" s="27">
        <v>3933</v>
      </c>
      <c r="AI2509" s="29">
        <f t="shared" si="325"/>
        <v>3933.012263469398</v>
      </c>
    </row>
    <row r="2510" spans="1:35" ht="30" x14ac:dyDescent="0.25">
      <c r="A2510" s="11" t="s">
        <v>1281</v>
      </c>
      <c r="B2510" s="10" t="s">
        <v>2406</v>
      </c>
      <c r="C2510" s="10" t="s">
        <v>1288</v>
      </c>
      <c r="D2510" s="10"/>
      <c r="E2510" s="10" t="s">
        <v>31</v>
      </c>
      <c r="F2510" s="10" t="s">
        <v>1329</v>
      </c>
      <c r="G2510" s="10">
        <v>0</v>
      </c>
      <c r="H2510" s="10">
        <v>0</v>
      </c>
      <c r="I2510" s="10">
        <v>0</v>
      </c>
      <c r="J2510" s="10">
        <v>0</v>
      </c>
      <c r="K2510" s="10">
        <f t="shared" si="326"/>
        <v>0</v>
      </c>
      <c r="L2510" s="10">
        <v>28560138.474525906</v>
      </c>
      <c r="M2510" s="10">
        <v>4191393.2042383552</v>
      </c>
      <c r="N2510" s="10">
        <v>1607898.2755213454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f t="shared" si="320"/>
        <v>34359429.954285607</v>
      </c>
      <c r="W2510" s="29">
        <v>28560138.474525906</v>
      </c>
      <c r="X2510" s="29">
        <f t="shared" si="321"/>
        <v>4191393.2042383552</v>
      </c>
      <c r="Y2510" s="29">
        <f t="shared" si="322"/>
        <v>1607898.2755213454</v>
      </c>
      <c r="Z2510" s="29">
        <f t="shared" si="323"/>
        <v>34359429.954285607</v>
      </c>
      <c r="AA2510" s="27">
        <v>34359429.950000003</v>
      </c>
      <c r="AB2510" s="29">
        <f t="shared" si="324"/>
        <v>4.2856037616729736E-3</v>
      </c>
      <c r="AC2510" s="28">
        <v>0</v>
      </c>
      <c r="AD2510" s="28">
        <v>0</v>
      </c>
      <c r="AE2510" s="28"/>
      <c r="AF2510" s="27">
        <v>0</v>
      </c>
      <c r="AG2510" s="27">
        <f t="shared" si="327"/>
        <v>0</v>
      </c>
      <c r="AH2510" s="27">
        <v>11776</v>
      </c>
      <c r="AI2510" s="29">
        <f t="shared" si="325"/>
        <v>11776.004285603762</v>
      </c>
    </row>
    <row r="2511" spans="1:35" ht="30" x14ac:dyDescent="0.25">
      <c r="A2511" s="11" t="s">
        <v>1281</v>
      </c>
      <c r="B2511" s="10" t="s">
        <v>2406</v>
      </c>
      <c r="C2511" s="10" t="s">
        <v>1288</v>
      </c>
      <c r="D2511" s="10"/>
      <c r="E2511" s="10" t="s">
        <v>32</v>
      </c>
      <c r="F2511" s="10" t="s">
        <v>1330</v>
      </c>
      <c r="G2511" s="10">
        <v>0</v>
      </c>
      <c r="H2511" s="10">
        <v>0</v>
      </c>
      <c r="I2511" s="10">
        <v>0</v>
      </c>
      <c r="J2511" s="10">
        <v>0</v>
      </c>
      <c r="K2511" s="10">
        <f t="shared" si="326"/>
        <v>0</v>
      </c>
      <c r="L2511" s="10">
        <v>13006580.557957686</v>
      </c>
      <c r="M2511" s="10">
        <v>8266603.784822464</v>
      </c>
      <c r="N2511" s="10">
        <v>3216323.5734002441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f t="shared" si="320"/>
        <v>24489507.916180395</v>
      </c>
      <c r="W2511" s="29">
        <v>13006580.557957686</v>
      </c>
      <c r="X2511" s="29">
        <f t="shared" si="321"/>
        <v>8266603.784822464</v>
      </c>
      <c r="Y2511" s="29">
        <f t="shared" si="322"/>
        <v>3216323.5734002441</v>
      </c>
      <c r="Z2511" s="29">
        <f t="shared" si="323"/>
        <v>24489507.916180395</v>
      </c>
      <c r="AA2511" s="27">
        <v>24489507.899999999</v>
      </c>
      <c r="AB2511" s="29">
        <f t="shared" si="324"/>
        <v>1.618039608001709E-2</v>
      </c>
      <c r="AC2511" s="28">
        <v>0</v>
      </c>
      <c r="AD2511" s="28">
        <v>0</v>
      </c>
      <c r="AE2511" s="28"/>
      <c r="AF2511" s="27">
        <v>0</v>
      </c>
      <c r="AG2511" s="27">
        <f t="shared" si="327"/>
        <v>0</v>
      </c>
      <c r="AH2511" s="27">
        <v>4922</v>
      </c>
      <c r="AI2511" s="29">
        <f t="shared" si="325"/>
        <v>4922.01618039608</v>
      </c>
    </row>
    <row r="2512" spans="1:35" ht="30" x14ac:dyDescent="0.25">
      <c r="A2512" s="11" t="s">
        <v>1281</v>
      </c>
      <c r="B2512" s="10" t="s">
        <v>2406</v>
      </c>
      <c r="C2512" s="10" t="s">
        <v>1288</v>
      </c>
      <c r="D2512" s="10"/>
      <c r="E2512" s="10" t="s">
        <v>33</v>
      </c>
      <c r="F2512" s="10" t="s">
        <v>1331</v>
      </c>
      <c r="G2512" s="10">
        <v>0</v>
      </c>
      <c r="H2512" s="10">
        <v>0</v>
      </c>
      <c r="I2512" s="10">
        <v>0</v>
      </c>
      <c r="J2512" s="10">
        <v>0</v>
      </c>
      <c r="K2512" s="10">
        <f t="shared" si="326"/>
        <v>0</v>
      </c>
      <c r="L2512" s="10">
        <v>6806390.5007928982</v>
      </c>
      <c r="M2512" s="10">
        <v>3987247.8422037959</v>
      </c>
      <c r="N2512" s="10">
        <v>1517760.1146860197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f t="shared" si="320"/>
        <v>12311398.457682714</v>
      </c>
      <c r="W2512" s="29">
        <v>6806390.5007928982</v>
      </c>
      <c r="X2512" s="29">
        <f t="shared" si="321"/>
        <v>3987247.8422037959</v>
      </c>
      <c r="Y2512" s="29">
        <f t="shared" si="322"/>
        <v>1517760.1146860197</v>
      </c>
      <c r="Z2512" s="29">
        <f t="shared" si="323"/>
        <v>12311398.457682714</v>
      </c>
      <c r="AA2512" s="27">
        <v>12311398.449999999</v>
      </c>
      <c r="AB2512" s="29">
        <f t="shared" si="324"/>
        <v>7.6827146112918854E-3</v>
      </c>
      <c r="AC2512" s="28">
        <v>0</v>
      </c>
      <c r="AD2512" s="28">
        <v>0</v>
      </c>
      <c r="AE2512" s="28"/>
      <c r="AF2512" s="27">
        <v>0</v>
      </c>
      <c r="AG2512" s="27">
        <f t="shared" si="327"/>
        <v>0</v>
      </c>
      <c r="AH2512" s="27">
        <v>2132</v>
      </c>
      <c r="AI2512" s="29">
        <f t="shared" si="325"/>
        <v>2132.0076827146113</v>
      </c>
    </row>
    <row r="2513" spans="1:35" ht="30" x14ac:dyDescent="0.25">
      <c r="A2513" s="11" t="s">
        <v>1281</v>
      </c>
      <c r="B2513" s="10" t="s">
        <v>2406</v>
      </c>
      <c r="C2513" s="10" t="s">
        <v>1288</v>
      </c>
      <c r="D2513" s="10"/>
      <c r="E2513" s="10" t="s">
        <v>884</v>
      </c>
      <c r="F2513" s="10" t="s">
        <v>1332</v>
      </c>
      <c r="G2513" s="10">
        <v>0</v>
      </c>
      <c r="H2513" s="10">
        <v>0</v>
      </c>
      <c r="I2513" s="10">
        <v>0</v>
      </c>
      <c r="J2513" s="10">
        <v>0</v>
      </c>
      <c r="K2513" s="10">
        <f t="shared" si="326"/>
        <v>0</v>
      </c>
      <c r="L2513" s="10">
        <v>14730447.019317819</v>
      </c>
      <c r="M2513" s="10">
        <v>4960017.5854956508</v>
      </c>
      <c r="N2513" s="10">
        <v>1923853.8867957592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f t="shared" si="320"/>
        <v>21614318.491609231</v>
      </c>
      <c r="W2513" s="29">
        <v>14730447.019317819</v>
      </c>
      <c r="X2513" s="29">
        <f t="shared" si="321"/>
        <v>4960017.5854956508</v>
      </c>
      <c r="Y2513" s="29">
        <f t="shared" si="322"/>
        <v>1923853.8867957592</v>
      </c>
      <c r="Z2513" s="29">
        <f t="shared" si="323"/>
        <v>21614318.491609231</v>
      </c>
      <c r="AA2513" s="27">
        <v>21614318.48</v>
      </c>
      <c r="AB2513" s="29">
        <f t="shared" si="324"/>
        <v>1.1609230190515518E-2</v>
      </c>
      <c r="AC2513" s="28">
        <v>0</v>
      </c>
      <c r="AD2513" s="28">
        <v>0</v>
      </c>
      <c r="AE2513" s="28"/>
      <c r="AF2513" s="27">
        <v>0</v>
      </c>
      <c r="AG2513" s="27">
        <f t="shared" si="327"/>
        <v>0</v>
      </c>
      <c r="AH2513" s="27">
        <v>2826</v>
      </c>
      <c r="AI2513" s="29">
        <f t="shared" si="325"/>
        <v>2826.0116092301905</v>
      </c>
    </row>
    <row r="2514" spans="1:35" ht="30" x14ac:dyDescent="0.25">
      <c r="A2514" s="11" t="s">
        <v>1281</v>
      </c>
      <c r="B2514" s="10" t="s">
        <v>2406</v>
      </c>
      <c r="C2514" s="10" t="s">
        <v>1288</v>
      </c>
      <c r="D2514" s="10"/>
      <c r="E2514" s="10" t="s">
        <v>34</v>
      </c>
      <c r="F2514" s="10" t="s">
        <v>1333</v>
      </c>
      <c r="G2514" s="10">
        <v>0</v>
      </c>
      <c r="H2514" s="10">
        <v>0</v>
      </c>
      <c r="I2514" s="10">
        <v>0</v>
      </c>
      <c r="J2514" s="10">
        <v>0</v>
      </c>
      <c r="K2514" s="10">
        <f t="shared" si="326"/>
        <v>0</v>
      </c>
      <c r="L2514" s="10">
        <v>184456541.16410065</v>
      </c>
      <c r="M2514" s="10">
        <v>9706415.9538143873</v>
      </c>
      <c r="N2514" s="10">
        <v>3741272.3648013473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f t="shared" si="320"/>
        <v>197904229.48271638</v>
      </c>
      <c r="W2514" s="29">
        <v>184456541.16410065</v>
      </c>
      <c r="X2514" s="29">
        <f t="shared" si="321"/>
        <v>9706415.9538143873</v>
      </c>
      <c r="Y2514" s="29">
        <f t="shared" si="322"/>
        <v>3741272.3648013473</v>
      </c>
      <c r="Z2514" s="29">
        <f t="shared" si="323"/>
        <v>197904229.48271638</v>
      </c>
      <c r="AA2514" s="27">
        <v>197904229.47</v>
      </c>
      <c r="AB2514" s="29">
        <f t="shared" si="324"/>
        <v>1.2716382741928101E-2</v>
      </c>
      <c r="AC2514" s="28">
        <v>0</v>
      </c>
      <c r="AD2514" s="28">
        <v>0</v>
      </c>
      <c r="AE2514" s="28"/>
      <c r="AF2514" s="27">
        <v>0</v>
      </c>
      <c r="AG2514" s="27">
        <f t="shared" si="327"/>
        <v>0</v>
      </c>
      <c r="AH2514" s="27">
        <v>12996</v>
      </c>
      <c r="AI2514" s="29">
        <f t="shared" si="325"/>
        <v>12996.012716382742</v>
      </c>
    </row>
    <row r="2515" spans="1:35" ht="30" x14ac:dyDescent="0.25">
      <c r="A2515" s="11" t="s">
        <v>1281</v>
      </c>
      <c r="B2515" s="10" t="s">
        <v>2406</v>
      </c>
      <c r="C2515" s="10" t="s">
        <v>1288</v>
      </c>
      <c r="D2515" s="10"/>
      <c r="E2515" s="10" t="s">
        <v>885</v>
      </c>
      <c r="F2515" s="10" t="s">
        <v>1334</v>
      </c>
      <c r="G2515" s="10">
        <v>0</v>
      </c>
      <c r="H2515" s="10">
        <v>0</v>
      </c>
      <c r="I2515" s="10">
        <v>0</v>
      </c>
      <c r="J2515" s="10">
        <v>0</v>
      </c>
      <c r="K2515" s="10">
        <f t="shared" si="326"/>
        <v>0</v>
      </c>
      <c r="L2515" s="10">
        <v>7438903.6761345901</v>
      </c>
      <c r="M2515" s="10">
        <v>2524218.1177043915</v>
      </c>
      <c r="N2515" s="10">
        <v>966251.54466797411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f t="shared" si="320"/>
        <v>10929373.338506956</v>
      </c>
      <c r="W2515" s="29">
        <v>7438903.6761345901</v>
      </c>
      <c r="X2515" s="29">
        <f t="shared" si="321"/>
        <v>2524218.1177043915</v>
      </c>
      <c r="Y2515" s="29">
        <f t="shared" si="322"/>
        <v>966251.54466797411</v>
      </c>
      <c r="Z2515" s="29">
        <f t="shared" si="323"/>
        <v>10929373.338506956</v>
      </c>
      <c r="AA2515" s="27">
        <v>10929373.32</v>
      </c>
      <c r="AB2515" s="29">
        <f t="shared" si="324"/>
        <v>1.8506955355405807E-2</v>
      </c>
      <c r="AC2515" s="28">
        <v>0</v>
      </c>
      <c r="AD2515" s="28">
        <v>0</v>
      </c>
      <c r="AE2515" s="28"/>
      <c r="AF2515" s="27">
        <v>0</v>
      </c>
      <c r="AG2515" s="27">
        <f t="shared" si="327"/>
        <v>0</v>
      </c>
      <c r="AH2515" s="27">
        <v>1077</v>
      </c>
      <c r="AI2515" s="29">
        <f t="shared" si="325"/>
        <v>1077.0185069553554</v>
      </c>
    </row>
    <row r="2516" spans="1:35" ht="30" x14ac:dyDescent="0.25">
      <c r="A2516" s="11" t="s">
        <v>1281</v>
      </c>
      <c r="B2516" s="10" t="s">
        <v>2406</v>
      </c>
      <c r="C2516" s="10" t="s">
        <v>1288</v>
      </c>
      <c r="D2516" s="10"/>
      <c r="E2516" s="10" t="s">
        <v>886</v>
      </c>
      <c r="F2516" s="10" t="s">
        <v>1335</v>
      </c>
      <c r="G2516" s="10">
        <v>0</v>
      </c>
      <c r="H2516" s="10">
        <v>0</v>
      </c>
      <c r="I2516" s="10">
        <v>0</v>
      </c>
      <c r="J2516" s="10">
        <v>0</v>
      </c>
      <c r="K2516" s="10">
        <f t="shared" si="326"/>
        <v>0</v>
      </c>
      <c r="L2516" s="10">
        <v>19039073.350195847</v>
      </c>
      <c r="M2516" s="10">
        <v>4782356.4720540047</v>
      </c>
      <c r="N2516" s="10">
        <v>1817572.3215777278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f t="shared" si="320"/>
        <v>25639002.14382758</v>
      </c>
      <c r="W2516" s="29">
        <v>19039073.350195847</v>
      </c>
      <c r="X2516" s="29">
        <f t="shared" si="321"/>
        <v>4782356.4720540047</v>
      </c>
      <c r="Y2516" s="29">
        <f t="shared" si="322"/>
        <v>1817572.3215777278</v>
      </c>
      <c r="Z2516" s="29">
        <f t="shared" si="323"/>
        <v>25639002.14382758</v>
      </c>
      <c r="AA2516" s="27">
        <v>25639002.140000001</v>
      </c>
      <c r="AB2516" s="29">
        <f t="shared" si="324"/>
        <v>3.8275793194770813E-3</v>
      </c>
      <c r="AC2516" s="28">
        <v>0</v>
      </c>
      <c r="AD2516" s="28">
        <v>0</v>
      </c>
      <c r="AE2516" s="28"/>
      <c r="AF2516" s="27">
        <v>0</v>
      </c>
      <c r="AG2516" s="27">
        <f t="shared" si="327"/>
        <v>0</v>
      </c>
      <c r="AH2516" s="27">
        <v>4791</v>
      </c>
      <c r="AI2516" s="29">
        <f t="shared" si="325"/>
        <v>4791.0038275793195</v>
      </c>
    </row>
    <row r="2517" spans="1:35" ht="30" x14ac:dyDescent="0.25">
      <c r="A2517" s="11" t="s">
        <v>1281</v>
      </c>
      <c r="B2517" s="10" t="s">
        <v>2406</v>
      </c>
      <c r="C2517" s="10" t="s">
        <v>1288</v>
      </c>
      <c r="D2517" s="10"/>
      <c r="E2517" s="10" t="s">
        <v>35</v>
      </c>
      <c r="F2517" s="10" t="s">
        <v>1336</v>
      </c>
      <c r="G2517" s="10">
        <v>0</v>
      </c>
      <c r="H2517" s="10">
        <v>0</v>
      </c>
      <c r="I2517" s="10">
        <v>0</v>
      </c>
      <c r="J2517" s="10">
        <v>0</v>
      </c>
      <c r="K2517" s="10">
        <f t="shared" si="326"/>
        <v>0</v>
      </c>
      <c r="L2517" s="10">
        <v>184704560.43920851</v>
      </c>
      <c r="M2517" s="10">
        <v>4380226.2520124018</v>
      </c>
      <c r="N2517" s="10">
        <v>1707303.3895148858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f t="shared" si="320"/>
        <v>190792090.0807358</v>
      </c>
      <c r="W2517" s="29">
        <v>184704560.43920851</v>
      </c>
      <c r="X2517" s="29">
        <f t="shared" si="321"/>
        <v>4380226.2520124018</v>
      </c>
      <c r="Y2517" s="29">
        <f t="shared" si="322"/>
        <v>1707303.3895148858</v>
      </c>
      <c r="Z2517" s="29">
        <f t="shared" si="323"/>
        <v>190792090.0807358</v>
      </c>
      <c r="AA2517" s="27">
        <v>190792090.06999999</v>
      </c>
      <c r="AB2517" s="29">
        <f t="shared" si="324"/>
        <v>1.0735809803009033E-2</v>
      </c>
      <c r="AC2517" s="28">
        <v>0</v>
      </c>
      <c r="AD2517" s="28">
        <v>0</v>
      </c>
      <c r="AE2517" s="28"/>
      <c r="AF2517" s="27">
        <v>0</v>
      </c>
      <c r="AG2517" s="27">
        <f t="shared" si="327"/>
        <v>0</v>
      </c>
      <c r="AH2517" s="27">
        <v>12674</v>
      </c>
      <c r="AI2517" s="29">
        <f t="shared" si="325"/>
        <v>12674.010735809803</v>
      </c>
    </row>
    <row r="2518" spans="1:35" ht="30" x14ac:dyDescent="0.25">
      <c r="A2518" s="11" t="s">
        <v>1281</v>
      </c>
      <c r="B2518" s="10" t="s">
        <v>2406</v>
      </c>
      <c r="C2518" s="10" t="s">
        <v>1288</v>
      </c>
      <c r="D2518" s="10"/>
      <c r="E2518" s="10" t="s">
        <v>36</v>
      </c>
      <c r="F2518" s="10" t="s">
        <v>1337</v>
      </c>
      <c r="G2518" s="10">
        <v>0</v>
      </c>
      <c r="H2518" s="10">
        <v>0</v>
      </c>
      <c r="I2518" s="10">
        <v>0</v>
      </c>
      <c r="J2518" s="10">
        <v>0</v>
      </c>
      <c r="K2518" s="10">
        <f t="shared" si="326"/>
        <v>0</v>
      </c>
      <c r="L2518" s="10">
        <v>3630725.2959892647</v>
      </c>
      <c r="M2518" s="10">
        <v>5496009.7519131899</v>
      </c>
      <c r="N2518" s="10">
        <v>2165262.4446193874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f t="shared" si="320"/>
        <v>11291997.492521841</v>
      </c>
      <c r="W2518" s="29">
        <v>3630725.2959892647</v>
      </c>
      <c r="X2518" s="29">
        <f t="shared" si="321"/>
        <v>5496009.7519131899</v>
      </c>
      <c r="Y2518" s="29">
        <f t="shared" si="322"/>
        <v>2165262.4446193874</v>
      </c>
      <c r="Z2518" s="29">
        <f t="shared" si="323"/>
        <v>11291997.492521841</v>
      </c>
      <c r="AA2518" s="27">
        <v>11291997.48</v>
      </c>
      <c r="AB2518" s="29">
        <f t="shared" si="324"/>
        <v>1.2521840631961823E-2</v>
      </c>
      <c r="AC2518" s="28">
        <v>0</v>
      </c>
      <c r="AD2518" s="28">
        <v>0</v>
      </c>
      <c r="AE2518" s="28"/>
      <c r="AF2518" s="27">
        <v>0</v>
      </c>
      <c r="AG2518" s="27">
        <f t="shared" si="327"/>
        <v>0</v>
      </c>
      <c r="AH2518" s="27">
        <v>2248</v>
      </c>
      <c r="AI2518" s="29">
        <f t="shared" si="325"/>
        <v>2248.012521840632</v>
      </c>
    </row>
    <row r="2519" spans="1:35" ht="30" x14ac:dyDescent="0.25">
      <c r="A2519" s="11" t="s">
        <v>1281</v>
      </c>
      <c r="B2519" s="10" t="s">
        <v>2406</v>
      </c>
      <c r="C2519" s="10" t="s">
        <v>1288</v>
      </c>
      <c r="D2519" s="10"/>
      <c r="E2519" s="10" t="s">
        <v>887</v>
      </c>
      <c r="F2519" s="10" t="s">
        <v>1338</v>
      </c>
      <c r="G2519" s="10">
        <v>0</v>
      </c>
      <c r="H2519" s="10">
        <v>0</v>
      </c>
      <c r="I2519" s="10">
        <v>0</v>
      </c>
      <c r="J2519" s="10">
        <v>0</v>
      </c>
      <c r="K2519" s="10">
        <f t="shared" si="326"/>
        <v>0</v>
      </c>
      <c r="L2519" s="10">
        <v>0</v>
      </c>
      <c r="M2519" s="10">
        <v>3339266.2991098166</v>
      </c>
      <c r="N2519" s="10">
        <v>1299166.506329082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f t="shared" si="320"/>
        <v>4638432.8054388985</v>
      </c>
      <c r="W2519" s="29">
        <v>0</v>
      </c>
      <c r="X2519" s="29">
        <f t="shared" si="321"/>
        <v>3339266.2991098166</v>
      </c>
      <c r="Y2519" s="29">
        <f t="shared" si="322"/>
        <v>1299166.506329082</v>
      </c>
      <c r="Z2519" s="29">
        <f t="shared" si="323"/>
        <v>4638432.8054388985</v>
      </c>
      <c r="AA2519" s="27">
        <v>4638432</v>
      </c>
      <c r="AB2519" s="29">
        <f t="shared" si="324"/>
        <v>0.80543889850378036</v>
      </c>
      <c r="AC2519" s="28">
        <v>0</v>
      </c>
      <c r="AD2519" s="28">
        <v>0</v>
      </c>
      <c r="AE2519" s="28"/>
      <c r="AF2519" s="27">
        <v>0</v>
      </c>
      <c r="AG2519" s="27">
        <f t="shared" si="327"/>
        <v>0</v>
      </c>
      <c r="AH2519" s="27">
        <v>1075</v>
      </c>
      <c r="AI2519" s="29">
        <f t="shared" si="325"/>
        <v>1075.8054388985038</v>
      </c>
    </row>
    <row r="2520" spans="1:35" ht="30" x14ac:dyDescent="0.25">
      <c r="A2520" s="11" t="s">
        <v>1281</v>
      </c>
      <c r="B2520" s="10" t="s">
        <v>2406</v>
      </c>
      <c r="C2520" s="10" t="s">
        <v>1288</v>
      </c>
      <c r="D2520" s="10"/>
      <c r="E2520" s="10" t="s">
        <v>37</v>
      </c>
      <c r="F2520" s="10" t="s">
        <v>1339</v>
      </c>
      <c r="G2520" s="10">
        <v>0</v>
      </c>
      <c r="H2520" s="10">
        <v>0</v>
      </c>
      <c r="I2520" s="10">
        <v>0</v>
      </c>
      <c r="J2520" s="10">
        <v>0</v>
      </c>
      <c r="K2520" s="10">
        <f t="shared" si="326"/>
        <v>0</v>
      </c>
      <c r="L2520" s="10">
        <v>170811999.48151365</v>
      </c>
      <c r="M2520" s="10">
        <v>5085652.250782311</v>
      </c>
      <c r="N2520" s="10">
        <v>1933515.6243272275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f t="shared" si="320"/>
        <v>177831167.35662317</v>
      </c>
      <c r="W2520" s="29">
        <v>170811999.48151365</v>
      </c>
      <c r="X2520" s="29">
        <f t="shared" si="321"/>
        <v>5085652.250782311</v>
      </c>
      <c r="Y2520" s="29">
        <f t="shared" si="322"/>
        <v>1933515.6243272275</v>
      </c>
      <c r="Z2520" s="29">
        <f t="shared" si="323"/>
        <v>177831167.35662317</v>
      </c>
      <c r="AA2520" s="27">
        <v>177831167.34999999</v>
      </c>
      <c r="AB2520" s="29">
        <f t="shared" si="324"/>
        <v>6.6231787204742432E-3</v>
      </c>
      <c r="AC2520" s="28">
        <v>0</v>
      </c>
      <c r="AD2520" s="28">
        <v>0</v>
      </c>
      <c r="AE2520" s="28"/>
      <c r="AF2520" s="27">
        <v>0</v>
      </c>
      <c r="AG2520" s="27">
        <f t="shared" si="327"/>
        <v>0</v>
      </c>
      <c r="AH2520" s="27">
        <v>7380</v>
      </c>
      <c r="AI2520" s="29">
        <f t="shared" si="325"/>
        <v>7380.0066231787205</v>
      </c>
    </row>
    <row r="2521" spans="1:35" ht="30" x14ac:dyDescent="0.25">
      <c r="A2521" s="11" t="s">
        <v>1281</v>
      </c>
      <c r="B2521" s="10" t="s">
        <v>2406</v>
      </c>
      <c r="C2521" s="10" t="s">
        <v>1288</v>
      </c>
      <c r="D2521" s="10"/>
      <c r="E2521" s="10" t="s">
        <v>38</v>
      </c>
      <c r="F2521" s="10" t="s">
        <v>1340</v>
      </c>
      <c r="G2521" s="10">
        <v>0</v>
      </c>
      <c r="H2521" s="10">
        <v>0</v>
      </c>
      <c r="I2521" s="10">
        <v>0</v>
      </c>
      <c r="J2521" s="10">
        <v>0</v>
      </c>
      <c r="K2521" s="10">
        <f t="shared" si="326"/>
        <v>0</v>
      </c>
      <c r="L2521" s="10">
        <v>868586.82235547574</v>
      </c>
      <c r="M2521" s="10">
        <v>4907376.7808583379</v>
      </c>
      <c r="N2521" s="10">
        <v>1882810.7030294836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f t="shared" si="320"/>
        <v>7658774.3062432967</v>
      </c>
      <c r="W2521" s="29">
        <v>868586.82235547574</v>
      </c>
      <c r="X2521" s="29">
        <f t="shared" si="321"/>
        <v>4907376.7808583379</v>
      </c>
      <c r="Y2521" s="29">
        <f t="shared" si="322"/>
        <v>1882810.7030294836</v>
      </c>
      <c r="Z2521" s="29">
        <f t="shared" si="323"/>
        <v>7658774.3062432967</v>
      </c>
      <c r="AA2521" s="27">
        <v>7658774.2999999998</v>
      </c>
      <c r="AB2521" s="29">
        <f t="shared" si="324"/>
        <v>6.2432968989014626E-3</v>
      </c>
      <c r="AC2521" s="28">
        <v>0</v>
      </c>
      <c r="AD2521" s="28">
        <v>0</v>
      </c>
      <c r="AE2521" s="28"/>
      <c r="AF2521" s="27">
        <v>0</v>
      </c>
      <c r="AG2521" s="27">
        <f t="shared" si="327"/>
        <v>0</v>
      </c>
      <c r="AH2521" s="27">
        <v>2533</v>
      </c>
      <c r="AI2521" s="29">
        <f t="shared" si="325"/>
        <v>2533.0062432968989</v>
      </c>
    </row>
    <row r="2522" spans="1:35" ht="30" x14ac:dyDescent="0.25">
      <c r="A2522" s="11" t="s">
        <v>1281</v>
      </c>
      <c r="B2522" s="10" t="s">
        <v>2406</v>
      </c>
      <c r="C2522" s="10" t="s">
        <v>1288</v>
      </c>
      <c r="D2522" s="10"/>
      <c r="E2522" s="10" t="s">
        <v>888</v>
      </c>
      <c r="F2522" s="10" t="s">
        <v>1341</v>
      </c>
      <c r="G2522" s="10">
        <v>0</v>
      </c>
      <c r="H2522" s="10">
        <v>0</v>
      </c>
      <c r="I2522" s="10">
        <v>0</v>
      </c>
      <c r="J2522" s="10">
        <v>0</v>
      </c>
      <c r="K2522" s="10">
        <f t="shared" si="326"/>
        <v>0</v>
      </c>
      <c r="L2522" s="10">
        <v>29699103.497681923</v>
      </c>
      <c r="M2522" s="10">
        <v>3464194.2313945889</v>
      </c>
      <c r="N2522" s="10">
        <v>1341459.4017817751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f t="shared" si="320"/>
        <v>34504757.130858287</v>
      </c>
      <c r="W2522" s="29">
        <v>29699103.497681923</v>
      </c>
      <c r="X2522" s="29">
        <f t="shared" si="321"/>
        <v>3464194.2313945889</v>
      </c>
      <c r="Y2522" s="29">
        <f t="shared" si="322"/>
        <v>1341459.4017817751</v>
      </c>
      <c r="Z2522" s="29">
        <f t="shared" si="323"/>
        <v>34504757.130858287</v>
      </c>
      <c r="AA2522" s="27">
        <v>34504757.119999997</v>
      </c>
      <c r="AB2522" s="29">
        <f t="shared" si="324"/>
        <v>1.0858289897441864E-2</v>
      </c>
      <c r="AC2522" s="28">
        <v>0</v>
      </c>
      <c r="AD2522" s="28">
        <v>0</v>
      </c>
      <c r="AE2522" s="28"/>
      <c r="AF2522" s="27">
        <v>0</v>
      </c>
      <c r="AG2522" s="27">
        <f t="shared" si="327"/>
        <v>0</v>
      </c>
      <c r="AH2522" s="27">
        <v>2839</v>
      </c>
      <c r="AI2522" s="29">
        <f t="shared" si="325"/>
        <v>2839.0108582898974</v>
      </c>
    </row>
    <row r="2523" spans="1:35" ht="30" x14ac:dyDescent="0.25">
      <c r="A2523" s="11" t="s">
        <v>1281</v>
      </c>
      <c r="B2523" s="10" t="s">
        <v>2406</v>
      </c>
      <c r="C2523" s="10" t="s">
        <v>1288</v>
      </c>
      <c r="D2523" s="10"/>
      <c r="E2523" s="10" t="s">
        <v>889</v>
      </c>
      <c r="F2523" s="10" t="s">
        <v>1342</v>
      </c>
      <c r="G2523" s="10">
        <v>0</v>
      </c>
      <c r="H2523" s="10">
        <v>0</v>
      </c>
      <c r="I2523" s="10">
        <v>0</v>
      </c>
      <c r="J2523" s="10">
        <v>0</v>
      </c>
      <c r="K2523" s="10">
        <f t="shared" si="326"/>
        <v>0</v>
      </c>
      <c r="L2523" s="10">
        <v>0</v>
      </c>
      <c r="M2523" s="10">
        <v>4080576.1716378331</v>
      </c>
      <c r="N2523" s="10">
        <v>1579502.4686866328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f t="shared" si="320"/>
        <v>5660078.6403244659</v>
      </c>
      <c r="W2523" s="29">
        <v>0</v>
      </c>
      <c r="X2523" s="29">
        <f t="shared" si="321"/>
        <v>4080576.1716378331</v>
      </c>
      <c r="Y2523" s="29">
        <f t="shared" si="322"/>
        <v>1579502.4686866328</v>
      </c>
      <c r="Z2523" s="29">
        <f t="shared" si="323"/>
        <v>5660078.6403244659</v>
      </c>
      <c r="AA2523" s="27">
        <v>5660078</v>
      </c>
      <c r="AB2523" s="29">
        <f t="shared" si="324"/>
        <v>0.64032446593046188</v>
      </c>
      <c r="AC2523" s="28">
        <v>0</v>
      </c>
      <c r="AD2523" s="28">
        <v>0</v>
      </c>
      <c r="AE2523" s="28"/>
      <c r="AF2523" s="27">
        <v>0</v>
      </c>
      <c r="AG2523" s="27">
        <f t="shared" si="327"/>
        <v>0</v>
      </c>
      <c r="AH2523" s="27">
        <v>947</v>
      </c>
      <c r="AI2523" s="29">
        <f t="shared" si="325"/>
        <v>947.64032446593046</v>
      </c>
    </row>
    <row r="2524" spans="1:35" ht="30" x14ac:dyDescent="0.25">
      <c r="A2524" s="11" t="s">
        <v>1281</v>
      </c>
      <c r="B2524" s="10" t="s">
        <v>2406</v>
      </c>
      <c r="C2524" s="10" t="s">
        <v>1288</v>
      </c>
      <c r="D2524" s="10"/>
      <c r="E2524" s="10" t="s">
        <v>890</v>
      </c>
      <c r="F2524" s="10" t="s">
        <v>1343</v>
      </c>
      <c r="G2524" s="10">
        <v>0</v>
      </c>
      <c r="H2524" s="10">
        <v>0</v>
      </c>
      <c r="I2524" s="10">
        <v>0</v>
      </c>
      <c r="J2524" s="10">
        <v>0</v>
      </c>
      <c r="K2524" s="10">
        <f t="shared" si="326"/>
        <v>0</v>
      </c>
      <c r="L2524" s="10">
        <v>5564778.9999373592</v>
      </c>
      <c r="M2524" s="10">
        <v>5202655.9987636209</v>
      </c>
      <c r="N2524" s="10">
        <v>1986410.9225930572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f t="shared" si="320"/>
        <v>12753845.921294037</v>
      </c>
      <c r="W2524" s="29">
        <v>5564778.9999373592</v>
      </c>
      <c r="X2524" s="29">
        <f t="shared" si="321"/>
        <v>5202655.9987636209</v>
      </c>
      <c r="Y2524" s="29">
        <f t="shared" si="322"/>
        <v>1986410.9225930572</v>
      </c>
      <c r="Z2524" s="29">
        <f t="shared" si="323"/>
        <v>12753845.921294037</v>
      </c>
      <c r="AA2524" s="27">
        <v>12753845.9</v>
      </c>
      <c r="AB2524" s="29">
        <f t="shared" si="324"/>
        <v>2.1294036880135536E-2</v>
      </c>
      <c r="AC2524" s="28">
        <v>0</v>
      </c>
      <c r="AD2524" s="28">
        <v>0</v>
      </c>
      <c r="AE2524" s="28"/>
      <c r="AF2524" s="27">
        <v>0</v>
      </c>
      <c r="AG2524" s="27">
        <f t="shared" si="327"/>
        <v>0</v>
      </c>
      <c r="AH2524" s="27">
        <v>4500</v>
      </c>
      <c r="AI2524" s="29">
        <f t="shared" si="325"/>
        <v>4500.0212940368801</v>
      </c>
    </row>
    <row r="2525" spans="1:35" ht="30" x14ac:dyDescent="0.25">
      <c r="A2525" s="11" t="s">
        <v>1281</v>
      </c>
      <c r="B2525" s="10" t="s">
        <v>2406</v>
      </c>
      <c r="C2525" s="10" t="s">
        <v>1288</v>
      </c>
      <c r="D2525" s="10"/>
      <c r="E2525" s="10" t="s">
        <v>891</v>
      </c>
      <c r="F2525" s="10" t="s">
        <v>1344</v>
      </c>
      <c r="G2525" s="10">
        <v>0</v>
      </c>
      <c r="H2525" s="10">
        <v>0</v>
      </c>
      <c r="I2525" s="10">
        <v>0</v>
      </c>
      <c r="J2525" s="10">
        <v>0</v>
      </c>
      <c r="K2525" s="10">
        <f t="shared" si="326"/>
        <v>0</v>
      </c>
      <c r="L2525" s="10">
        <v>0</v>
      </c>
      <c r="M2525" s="10">
        <v>1805148.3282082528</v>
      </c>
      <c r="N2525" s="10">
        <v>705624.55505083129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f t="shared" si="320"/>
        <v>2510772.8832590841</v>
      </c>
      <c r="W2525" s="29">
        <v>0</v>
      </c>
      <c r="X2525" s="29">
        <f t="shared" si="321"/>
        <v>1805148.3282082528</v>
      </c>
      <c r="Y2525" s="29">
        <f t="shared" si="322"/>
        <v>705624.55505083129</v>
      </c>
      <c r="Z2525" s="29">
        <f t="shared" si="323"/>
        <v>2510772.8832590841</v>
      </c>
      <c r="AA2525" s="27">
        <v>2510772</v>
      </c>
      <c r="AB2525" s="29">
        <f t="shared" si="324"/>
        <v>0.88325908407568932</v>
      </c>
      <c r="AC2525" s="28">
        <v>0</v>
      </c>
      <c r="AD2525" s="28">
        <v>0</v>
      </c>
      <c r="AE2525" s="28"/>
      <c r="AF2525" s="27">
        <v>0</v>
      </c>
      <c r="AG2525" s="27">
        <f t="shared" si="327"/>
        <v>0</v>
      </c>
      <c r="AH2525" s="27">
        <v>1248</v>
      </c>
      <c r="AI2525" s="29">
        <f t="shared" si="325"/>
        <v>1248.8832590840757</v>
      </c>
    </row>
    <row r="2526" spans="1:35" ht="30" x14ac:dyDescent="0.25">
      <c r="A2526" s="11" t="s">
        <v>1281</v>
      </c>
      <c r="B2526" s="10" t="s">
        <v>2406</v>
      </c>
      <c r="C2526" s="10" t="s">
        <v>1288</v>
      </c>
      <c r="D2526" s="10"/>
      <c r="E2526" s="10" t="s">
        <v>39</v>
      </c>
      <c r="F2526" s="10" t="s">
        <v>1345</v>
      </c>
      <c r="G2526" s="10">
        <v>0</v>
      </c>
      <c r="H2526" s="10">
        <v>0</v>
      </c>
      <c r="I2526" s="10">
        <v>0</v>
      </c>
      <c r="J2526" s="10">
        <v>0</v>
      </c>
      <c r="K2526" s="10">
        <f t="shared" si="326"/>
        <v>0</v>
      </c>
      <c r="L2526" s="10">
        <v>54750411.642461598</v>
      </c>
      <c r="M2526" s="10">
        <v>3151214.7203345895</v>
      </c>
      <c r="N2526" s="10">
        <v>1235167.9225170612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f t="shared" si="320"/>
        <v>59136794.285313249</v>
      </c>
      <c r="W2526" s="29">
        <v>54750411.642461598</v>
      </c>
      <c r="X2526" s="29">
        <f t="shared" si="321"/>
        <v>3151214.7203345895</v>
      </c>
      <c r="Y2526" s="29">
        <f t="shared" si="322"/>
        <v>1235167.9225170612</v>
      </c>
      <c r="Z2526" s="29">
        <f t="shared" si="323"/>
        <v>59136794.285313249</v>
      </c>
      <c r="AA2526" s="27">
        <v>59136794.280000001</v>
      </c>
      <c r="AB2526" s="29">
        <f t="shared" si="324"/>
        <v>5.3132474422454834E-3</v>
      </c>
      <c r="AC2526" s="28">
        <v>0</v>
      </c>
      <c r="AD2526" s="28">
        <v>0</v>
      </c>
      <c r="AE2526" s="28"/>
      <c r="AF2526" s="27">
        <v>0</v>
      </c>
      <c r="AG2526" s="27">
        <f t="shared" si="327"/>
        <v>0</v>
      </c>
      <c r="AH2526" s="27">
        <v>3010</v>
      </c>
      <c r="AI2526" s="29">
        <f t="shared" si="325"/>
        <v>3010.0053132474422</v>
      </c>
    </row>
    <row r="2527" spans="1:35" ht="30" x14ac:dyDescent="0.25">
      <c r="A2527" s="11" t="s">
        <v>1281</v>
      </c>
      <c r="B2527" s="10" t="s">
        <v>2406</v>
      </c>
      <c r="C2527" s="10" t="s">
        <v>1288</v>
      </c>
      <c r="D2527" s="10"/>
      <c r="E2527" s="10" t="s">
        <v>892</v>
      </c>
      <c r="F2527" s="10" t="s">
        <v>1346</v>
      </c>
      <c r="G2527" s="10">
        <v>0</v>
      </c>
      <c r="H2527" s="10">
        <v>0</v>
      </c>
      <c r="I2527" s="10">
        <v>0</v>
      </c>
      <c r="J2527" s="10">
        <v>0</v>
      </c>
      <c r="K2527" s="10">
        <f t="shared" si="326"/>
        <v>0</v>
      </c>
      <c r="L2527" s="10">
        <v>104013.33485367597</v>
      </c>
      <c r="M2527" s="10">
        <v>2671915.5081104934</v>
      </c>
      <c r="N2527" s="10">
        <v>1034168.0684819669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f t="shared" si="320"/>
        <v>3810096.9114461364</v>
      </c>
      <c r="W2527" s="29">
        <v>104013.33485367597</v>
      </c>
      <c r="X2527" s="29">
        <f t="shared" si="321"/>
        <v>2671915.5081104934</v>
      </c>
      <c r="Y2527" s="29">
        <f t="shared" si="322"/>
        <v>1034168.0684819669</v>
      </c>
      <c r="Z2527" s="29">
        <f t="shared" si="323"/>
        <v>3810096.9114461364</v>
      </c>
      <c r="AA2527" s="27">
        <v>3810096.9</v>
      </c>
      <c r="AB2527" s="29">
        <f t="shared" si="324"/>
        <v>1.1446136515587568E-2</v>
      </c>
      <c r="AC2527" s="28">
        <v>0</v>
      </c>
      <c r="AD2527" s="28">
        <v>0</v>
      </c>
      <c r="AE2527" s="28"/>
      <c r="AF2527" s="27">
        <v>0</v>
      </c>
      <c r="AG2527" s="27">
        <f t="shared" si="327"/>
        <v>0</v>
      </c>
      <c r="AH2527" s="27">
        <v>756</v>
      </c>
      <c r="AI2527" s="29">
        <f t="shared" si="325"/>
        <v>756.01144613651559</v>
      </c>
    </row>
    <row r="2528" spans="1:35" ht="30" x14ac:dyDescent="0.25">
      <c r="A2528" s="11" t="s">
        <v>1281</v>
      </c>
      <c r="B2528" s="10" t="s">
        <v>2406</v>
      </c>
      <c r="C2528" s="10" t="s">
        <v>1288</v>
      </c>
      <c r="D2528" s="10"/>
      <c r="E2528" s="10" t="s">
        <v>40</v>
      </c>
      <c r="F2528" s="10" t="s">
        <v>1347</v>
      </c>
      <c r="G2528" s="10">
        <v>0</v>
      </c>
      <c r="H2528" s="10">
        <v>0</v>
      </c>
      <c r="I2528" s="10">
        <v>0</v>
      </c>
      <c r="J2528" s="10">
        <v>0</v>
      </c>
      <c r="K2528" s="10">
        <f t="shared" si="326"/>
        <v>0</v>
      </c>
      <c r="L2528" s="10">
        <v>753665086.75203705</v>
      </c>
      <c r="M2528" s="10">
        <v>6718114.2499318719</v>
      </c>
      <c r="N2528" s="10">
        <v>2579096.8629518896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f t="shared" si="320"/>
        <v>762962297.86492085</v>
      </c>
      <c r="W2528" s="29">
        <v>753665086.75203705</v>
      </c>
      <c r="X2528" s="29">
        <f t="shared" si="321"/>
        <v>6718114.2499318719</v>
      </c>
      <c r="Y2528" s="29">
        <f t="shared" si="322"/>
        <v>2579096.8629518896</v>
      </c>
      <c r="Z2528" s="29">
        <f t="shared" si="323"/>
        <v>762962297.86492074</v>
      </c>
      <c r="AA2528" s="27">
        <v>762962297.85000002</v>
      </c>
      <c r="AB2528" s="29">
        <f t="shared" si="324"/>
        <v>1.4920711517333984E-2</v>
      </c>
      <c r="AC2528" s="28">
        <v>0</v>
      </c>
      <c r="AD2528" s="28">
        <v>0</v>
      </c>
      <c r="AE2528" s="28"/>
      <c r="AF2528" s="27">
        <v>0</v>
      </c>
      <c r="AG2528" s="27">
        <f t="shared" si="327"/>
        <v>0</v>
      </c>
      <c r="AH2528" s="27">
        <v>51860</v>
      </c>
      <c r="AI2528" s="29">
        <f t="shared" si="325"/>
        <v>51860.014920711517</v>
      </c>
    </row>
    <row r="2529" spans="1:35" ht="30" x14ac:dyDescent="0.25">
      <c r="A2529" s="11" t="s">
        <v>1281</v>
      </c>
      <c r="B2529" s="10" t="s">
        <v>2406</v>
      </c>
      <c r="C2529" s="10" t="s">
        <v>1288</v>
      </c>
      <c r="D2529" s="10"/>
      <c r="E2529" s="10" t="s">
        <v>41</v>
      </c>
      <c r="F2529" s="10" t="s">
        <v>1348</v>
      </c>
      <c r="G2529" s="10">
        <v>0</v>
      </c>
      <c r="H2529" s="10">
        <v>0</v>
      </c>
      <c r="I2529" s="10">
        <v>0</v>
      </c>
      <c r="J2529" s="10">
        <v>0</v>
      </c>
      <c r="K2529" s="10">
        <f t="shared" si="326"/>
        <v>0</v>
      </c>
      <c r="L2529" s="10">
        <v>21939941.434603397</v>
      </c>
      <c r="M2529" s="10">
        <v>7627185.8057109714</v>
      </c>
      <c r="N2529" s="10">
        <v>3000288.8251696378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0</v>
      </c>
      <c r="V2529" s="10">
        <f t="shared" si="320"/>
        <v>32567416.065484006</v>
      </c>
      <c r="W2529" s="29">
        <v>21939941.434603397</v>
      </c>
      <c r="X2529" s="29">
        <f t="shared" si="321"/>
        <v>7627185.8057109714</v>
      </c>
      <c r="Y2529" s="29">
        <f t="shared" si="322"/>
        <v>3000288.8251696378</v>
      </c>
      <c r="Z2529" s="29">
        <f t="shared" si="323"/>
        <v>32567416.065484006</v>
      </c>
      <c r="AA2529" s="27">
        <v>32567416.059999999</v>
      </c>
      <c r="AB2529" s="29">
        <f t="shared" si="324"/>
        <v>5.4840072989463806E-3</v>
      </c>
      <c r="AC2529" s="28">
        <v>0</v>
      </c>
      <c r="AD2529" s="28">
        <v>0</v>
      </c>
      <c r="AE2529" s="28"/>
      <c r="AF2529" s="27">
        <v>0</v>
      </c>
      <c r="AG2529" s="27">
        <f t="shared" si="327"/>
        <v>0</v>
      </c>
      <c r="AH2529" s="27">
        <v>5468</v>
      </c>
      <c r="AI2529" s="29">
        <f t="shared" si="325"/>
        <v>5468.0054840072989</v>
      </c>
    </row>
    <row r="2530" spans="1:35" ht="30" x14ac:dyDescent="0.25">
      <c r="A2530" s="11" t="s">
        <v>1281</v>
      </c>
      <c r="B2530" s="10" t="s">
        <v>2406</v>
      </c>
      <c r="C2530" s="10" t="s">
        <v>1288</v>
      </c>
      <c r="D2530" s="10"/>
      <c r="E2530" s="10" t="s">
        <v>42</v>
      </c>
      <c r="F2530" s="10" t="s">
        <v>1349</v>
      </c>
      <c r="G2530" s="10">
        <v>0</v>
      </c>
      <c r="H2530" s="10">
        <v>0</v>
      </c>
      <c r="I2530" s="10">
        <v>0</v>
      </c>
      <c r="J2530" s="10">
        <v>0</v>
      </c>
      <c r="K2530" s="10">
        <f t="shared" si="326"/>
        <v>0</v>
      </c>
      <c r="L2530" s="10">
        <v>23179555.614399351</v>
      </c>
      <c r="M2530" s="10">
        <v>3643498.3847441375</v>
      </c>
      <c r="N2530" s="10">
        <v>1419163.4184846133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f t="shared" si="320"/>
        <v>28242217.417628102</v>
      </c>
      <c r="W2530" s="29">
        <v>23179555.614399351</v>
      </c>
      <c r="X2530" s="29">
        <f t="shared" si="321"/>
        <v>3643498.3847441375</v>
      </c>
      <c r="Y2530" s="29">
        <f t="shared" si="322"/>
        <v>1419163.4184846133</v>
      </c>
      <c r="Z2530" s="29">
        <f t="shared" si="323"/>
        <v>28242217.417628102</v>
      </c>
      <c r="AA2530" s="27">
        <v>28242217.41</v>
      </c>
      <c r="AB2530" s="29">
        <f t="shared" si="324"/>
        <v>7.6281018555164337E-3</v>
      </c>
      <c r="AC2530" s="28">
        <v>0</v>
      </c>
      <c r="AD2530" s="28">
        <v>0</v>
      </c>
      <c r="AE2530" s="28"/>
      <c r="AF2530" s="27">
        <v>0</v>
      </c>
      <c r="AG2530" s="27">
        <f t="shared" si="327"/>
        <v>0</v>
      </c>
      <c r="AH2530" s="27">
        <v>2531</v>
      </c>
      <c r="AI2530" s="29">
        <f t="shared" si="325"/>
        <v>2531.0076281018555</v>
      </c>
    </row>
    <row r="2531" spans="1:35" ht="30" x14ac:dyDescent="0.25">
      <c r="A2531" s="11" t="s">
        <v>1281</v>
      </c>
      <c r="B2531" s="10" t="s">
        <v>2406</v>
      </c>
      <c r="C2531" s="10" t="s">
        <v>1288</v>
      </c>
      <c r="D2531" s="10"/>
      <c r="E2531" s="10" t="s">
        <v>893</v>
      </c>
      <c r="F2531" s="10" t="s">
        <v>1350</v>
      </c>
      <c r="G2531" s="10">
        <v>0</v>
      </c>
      <c r="H2531" s="10">
        <v>0</v>
      </c>
      <c r="I2531" s="10">
        <v>0</v>
      </c>
      <c r="J2531" s="10">
        <v>0</v>
      </c>
      <c r="K2531" s="10">
        <f t="shared" si="326"/>
        <v>0</v>
      </c>
      <c r="L2531" s="10">
        <v>112297922.74100965</v>
      </c>
      <c r="M2531" s="10">
        <v>3686510.1936905086</v>
      </c>
      <c r="N2531" s="10">
        <v>1437144.0772711113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f t="shared" si="320"/>
        <v>117421577.01197127</v>
      </c>
      <c r="W2531" s="29">
        <v>112297922.74100965</v>
      </c>
      <c r="X2531" s="29">
        <f t="shared" si="321"/>
        <v>3686510.1936905086</v>
      </c>
      <c r="Y2531" s="29">
        <f t="shared" si="322"/>
        <v>1437144.0772711113</v>
      </c>
      <c r="Z2531" s="29">
        <f t="shared" si="323"/>
        <v>117421577.01197127</v>
      </c>
      <c r="AA2531" s="27">
        <v>117421577.01000001</v>
      </c>
      <c r="AB2531" s="29">
        <f t="shared" si="324"/>
        <v>1.9712597131729126E-3</v>
      </c>
      <c r="AC2531" s="28">
        <v>0</v>
      </c>
      <c r="AD2531" s="28">
        <v>0</v>
      </c>
      <c r="AE2531" s="28"/>
      <c r="AF2531" s="27">
        <v>0</v>
      </c>
      <c r="AG2531" s="27">
        <f t="shared" si="327"/>
        <v>0</v>
      </c>
      <c r="AH2531" s="27">
        <v>5776</v>
      </c>
      <c r="AI2531" s="29">
        <f t="shared" si="325"/>
        <v>5776.0019712597132</v>
      </c>
    </row>
    <row r="2532" spans="1:35" ht="30" x14ac:dyDescent="0.25">
      <c r="A2532" s="11" t="s">
        <v>1281</v>
      </c>
      <c r="B2532" s="10" t="s">
        <v>2406</v>
      </c>
      <c r="C2532" s="10" t="s">
        <v>1288</v>
      </c>
      <c r="D2532" s="10"/>
      <c r="E2532" s="10" t="s">
        <v>894</v>
      </c>
      <c r="F2532" s="10" t="s">
        <v>1351</v>
      </c>
      <c r="G2532" s="10">
        <v>0</v>
      </c>
      <c r="H2532" s="10">
        <v>0</v>
      </c>
      <c r="I2532" s="10">
        <v>0</v>
      </c>
      <c r="J2532" s="10">
        <v>0</v>
      </c>
      <c r="K2532" s="10">
        <f t="shared" si="326"/>
        <v>0</v>
      </c>
      <c r="L2532" s="10">
        <v>131361572.25696051</v>
      </c>
      <c r="M2532" s="10">
        <v>4592622.0042668879</v>
      </c>
      <c r="N2532" s="10">
        <v>1762178.4364069402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f t="shared" si="320"/>
        <v>137716372.69763434</v>
      </c>
      <c r="W2532" s="29">
        <v>131361572.25696051</v>
      </c>
      <c r="X2532" s="29">
        <f t="shared" si="321"/>
        <v>4592622.0042668879</v>
      </c>
      <c r="Y2532" s="29">
        <f t="shared" si="322"/>
        <v>1762178.4364069402</v>
      </c>
      <c r="Z2532" s="29">
        <f t="shared" si="323"/>
        <v>137716372.69763434</v>
      </c>
      <c r="AA2532" s="27">
        <v>137716372.69</v>
      </c>
      <c r="AB2532" s="29">
        <f t="shared" si="324"/>
        <v>7.6343417167663574E-3</v>
      </c>
      <c r="AC2532" s="28">
        <v>0</v>
      </c>
      <c r="AD2532" s="28">
        <v>0</v>
      </c>
      <c r="AE2532" s="28"/>
      <c r="AF2532" s="27">
        <v>0</v>
      </c>
      <c r="AG2532" s="27">
        <f t="shared" si="327"/>
        <v>0</v>
      </c>
      <c r="AH2532" s="27">
        <v>9983</v>
      </c>
      <c r="AI2532" s="29">
        <f t="shared" si="325"/>
        <v>9983.0076343417168</v>
      </c>
    </row>
    <row r="2533" spans="1:35" ht="30" x14ac:dyDescent="0.25">
      <c r="A2533" s="11" t="s">
        <v>1281</v>
      </c>
      <c r="B2533" s="10" t="s">
        <v>2406</v>
      </c>
      <c r="C2533" s="10" t="s">
        <v>1288</v>
      </c>
      <c r="D2533" s="10"/>
      <c r="E2533" s="10" t="s">
        <v>895</v>
      </c>
      <c r="F2533" s="10" t="s">
        <v>1352</v>
      </c>
      <c r="G2533" s="10">
        <v>0</v>
      </c>
      <c r="H2533" s="10">
        <v>0</v>
      </c>
      <c r="I2533" s="10">
        <v>0</v>
      </c>
      <c r="J2533" s="10">
        <v>0</v>
      </c>
      <c r="K2533" s="10">
        <f t="shared" si="326"/>
        <v>0</v>
      </c>
      <c r="L2533" s="10">
        <v>49278352.045872793</v>
      </c>
      <c r="M2533" s="10">
        <v>4475264.5827105939</v>
      </c>
      <c r="N2533" s="10">
        <v>1711755.1291661561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f t="shared" si="320"/>
        <v>55465371.757749543</v>
      </c>
      <c r="W2533" s="29">
        <v>49278352.045872793</v>
      </c>
      <c r="X2533" s="29">
        <f t="shared" si="321"/>
        <v>4475264.5827105939</v>
      </c>
      <c r="Y2533" s="29">
        <f t="shared" si="322"/>
        <v>1711755.1291661561</v>
      </c>
      <c r="Z2533" s="29">
        <f t="shared" si="323"/>
        <v>55465371.757749543</v>
      </c>
      <c r="AA2533" s="27">
        <v>55465371.75</v>
      </c>
      <c r="AB2533" s="29">
        <f t="shared" si="324"/>
        <v>7.7495425939559937E-3</v>
      </c>
      <c r="AC2533" s="28">
        <v>0</v>
      </c>
      <c r="AD2533" s="28">
        <v>0</v>
      </c>
      <c r="AE2533" s="28"/>
      <c r="AF2533" s="27">
        <v>0</v>
      </c>
      <c r="AG2533" s="27">
        <f t="shared" si="327"/>
        <v>0</v>
      </c>
      <c r="AH2533" s="27">
        <v>3984</v>
      </c>
      <c r="AI2533" s="29">
        <f t="shared" si="325"/>
        <v>3984.007749542594</v>
      </c>
    </row>
    <row r="2534" spans="1:35" ht="30" x14ac:dyDescent="0.25">
      <c r="A2534" s="11" t="s">
        <v>1281</v>
      </c>
      <c r="B2534" s="10" t="s">
        <v>2406</v>
      </c>
      <c r="C2534" s="10" t="s">
        <v>1288</v>
      </c>
      <c r="D2534" s="10"/>
      <c r="E2534" s="10" t="s">
        <v>43</v>
      </c>
      <c r="F2534" s="10" t="s">
        <v>1353</v>
      </c>
      <c r="G2534" s="10">
        <v>0</v>
      </c>
      <c r="H2534" s="10">
        <v>0</v>
      </c>
      <c r="I2534" s="10">
        <v>0</v>
      </c>
      <c r="J2534" s="10">
        <v>0</v>
      </c>
      <c r="K2534" s="10">
        <f t="shared" si="326"/>
        <v>0</v>
      </c>
      <c r="L2534" s="10">
        <v>677094.75036612037</v>
      </c>
      <c r="M2534" s="10">
        <v>3507294.8829958439</v>
      </c>
      <c r="N2534" s="10">
        <v>1369078.8617673591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f t="shared" si="320"/>
        <v>5553468.4951293236</v>
      </c>
      <c r="W2534" s="29">
        <v>677094.75036612037</v>
      </c>
      <c r="X2534" s="29">
        <f t="shared" si="321"/>
        <v>3507294.8829958439</v>
      </c>
      <c r="Y2534" s="29">
        <f t="shared" si="322"/>
        <v>1369078.8617673591</v>
      </c>
      <c r="Z2534" s="29">
        <f t="shared" si="323"/>
        <v>5553468.4951293236</v>
      </c>
      <c r="AA2534" s="27">
        <v>5553468.4900000002</v>
      </c>
      <c r="AB2534" s="29">
        <f t="shared" si="324"/>
        <v>5.1293233409523964E-3</v>
      </c>
      <c r="AC2534" s="28">
        <v>0</v>
      </c>
      <c r="AD2534" s="28">
        <v>0</v>
      </c>
      <c r="AE2534" s="28"/>
      <c r="AF2534" s="27">
        <v>0</v>
      </c>
      <c r="AG2534" s="27">
        <f t="shared" si="327"/>
        <v>0</v>
      </c>
      <c r="AH2534" s="27">
        <v>19</v>
      </c>
      <c r="AI2534" s="29">
        <f t="shared" si="325"/>
        <v>19.005129323340952</v>
      </c>
    </row>
    <row r="2535" spans="1:35" ht="30" x14ac:dyDescent="0.25">
      <c r="A2535" s="11" t="s">
        <v>1281</v>
      </c>
      <c r="B2535" s="10" t="s">
        <v>2406</v>
      </c>
      <c r="C2535" s="10" t="s">
        <v>1288</v>
      </c>
      <c r="D2535" s="10"/>
      <c r="E2535" s="10" t="s">
        <v>44</v>
      </c>
      <c r="F2535" s="10" t="s">
        <v>1354</v>
      </c>
      <c r="G2535" s="10">
        <v>0</v>
      </c>
      <c r="H2535" s="10">
        <v>0</v>
      </c>
      <c r="I2535" s="10">
        <v>0</v>
      </c>
      <c r="J2535" s="10">
        <v>0</v>
      </c>
      <c r="K2535" s="10">
        <f t="shared" si="326"/>
        <v>0</v>
      </c>
      <c r="L2535" s="10">
        <v>16464519.141563248</v>
      </c>
      <c r="M2535" s="10">
        <v>3596671.7673060298</v>
      </c>
      <c r="N2535" s="10">
        <v>1387930.2171896026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f t="shared" si="320"/>
        <v>21449121.12605888</v>
      </c>
      <c r="W2535" s="29">
        <v>16464519.141563248</v>
      </c>
      <c r="X2535" s="29">
        <f t="shared" si="321"/>
        <v>3596671.7673060298</v>
      </c>
      <c r="Y2535" s="29">
        <f t="shared" si="322"/>
        <v>1387930.2171896026</v>
      </c>
      <c r="Z2535" s="29">
        <f t="shared" si="323"/>
        <v>21449121.12605888</v>
      </c>
      <c r="AA2535" s="27">
        <v>21449121.120000001</v>
      </c>
      <c r="AB2535" s="29">
        <f t="shared" si="324"/>
        <v>6.0588791966438293E-3</v>
      </c>
      <c r="AC2535" s="28">
        <v>0</v>
      </c>
      <c r="AD2535" s="28">
        <v>0</v>
      </c>
      <c r="AE2535" s="28"/>
      <c r="AF2535" s="27">
        <v>0</v>
      </c>
      <c r="AG2535" s="27">
        <f t="shared" si="327"/>
        <v>0</v>
      </c>
      <c r="AH2535" s="27">
        <v>2566</v>
      </c>
      <c r="AI2535" s="29">
        <f t="shared" si="325"/>
        <v>2566.0060588791966</v>
      </c>
    </row>
    <row r="2536" spans="1:35" ht="30" x14ac:dyDescent="0.25">
      <c r="A2536" s="11" t="s">
        <v>1281</v>
      </c>
      <c r="B2536" s="10" t="s">
        <v>2406</v>
      </c>
      <c r="C2536" s="10" t="s">
        <v>1288</v>
      </c>
      <c r="D2536" s="10"/>
      <c r="E2536" s="10" t="s">
        <v>45</v>
      </c>
      <c r="F2536" s="10" t="s">
        <v>1355</v>
      </c>
      <c r="G2536" s="10">
        <v>0</v>
      </c>
      <c r="H2536" s="10">
        <v>0</v>
      </c>
      <c r="I2536" s="10">
        <v>0</v>
      </c>
      <c r="J2536" s="10">
        <v>0</v>
      </c>
      <c r="K2536" s="10">
        <f t="shared" si="326"/>
        <v>0</v>
      </c>
      <c r="L2536" s="10">
        <v>29250566.59524639</v>
      </c>
      <c r="M2536" s="10">
        <v>3992876.1667922139</v>
      </c>
      <c r="N2536" s="10">
        <v>1544823.8652643114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f t="shared" si="320"/>
        <v>34788266.627302915</v>
      </c>
      <c r="W2536" s="29">
        <v>29250566.59524639</v>
      </c>
      <c r="X2536" s="29">
        <f t="shared" si="321"/>
        <v>3992876.1667922139</v>
      </c>
      <c r="Y2536" s="29">
        <f t="shared" si="322"/>
        <v>1544823.8652643114</v>
      </c>
      <c r="Z2536" s="29">
        <f t="shared" si="323"/>
        <v>34788266.627302915</v>
      </c>
      <c r="AA2536" s="27">
        <v>34788266.619999997</v>
      </c>
      <c r="AB2536" s="29">
        <f t="shared" si="324"/>
        <v>7.3029175400733948E-3</v>
      </c>
      <c r="AC2536" s="28">
        <v>0</v>
      </c>
      <c r="AD2536" s="28">
        <v>0</v>
      </c>
      <c r="AE2536" s="28"/>
      <c r="AF2536" s="27">
        <v>0</v>
      </c>
      <c r="AG2536" s="27">
        <f t="shared" si="327"/>
        <v>0</v>
      </c>
      <c r="AH2536" s="27">
        <v>2392</v>
      </c>
      <c r="AI2536" s="29">
        <f t="shared" si="325"/>
        <v>2392.0073029175401</v>
      </c>
    </row>
    <row r="2537" spans="1:35" ht="30" x14ac:dyDescent="0.25">
      <c r="A2537" s="11" t="s">
        <v>1281</v>
      </c>
      <c r="B2537" s="10" t="s">
        <v>2406</v>
      </c>
      <c r="C2537" s="10" t="s">
        <v>1288</v>
      </c>
      <c r="D2537" s="10"/>
      <c r="E2537" s="10" t="s">
        <v>46</v>
      </c>
      <c r="F2537" s="10" t="s">
        <v>1356</v>
      </c>
      <c r="G2537" s="10">
        <v>0</v>
      </c>
      <c r="H2537" s="10">
        <v>0</v>
      </c>
      <c r="I2537" s="10">
        <v>0</v>
      </c>
      <c r="J2537" s="10">
        <v>0</v>
      </c>
      <c r="K2537" s="10">
        <f t="shared" si="326"/>
        <v>0</v>
      </c>
      <c r="L2537" s="10">
        <v>24140553.620333456</v>
      </c>
      <c r="M2537" s="10">
        <v>3418295.7462410033</v>
      </c>
      <c r="N2537" s="10">
        <v>1337750.958988905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f t="shared" si="320"/>
        <v>28896600.325563364</v>
      </c>
      <c r="W2537" s="29">
        <v>24140553.620333456</v>
      </c>
      <c r="X2537" s="29">
        <f t="shared" si="321"/>
        <v>3418295.7462410033</v>
      </c>
      <c r="Y2537" s="29">
        <f t="shared" si="322"/>
        <v>1337750.958988905</v>
      </c>
      <c r="Z2537" s="29">
        <f t="shared" si="323"/>
        <v>28896600.325563364</v>
      </c>
      <c r="AA2537" s="27">
        <v>28896600.32</v>
      </c>
      <c r="AB2537" s="29">
        <f t="shared" si="324"/>
        <v>5.5633634328842163E-3</v>
      </c>
      <c r="AC2537" s="28">
        <v>0</v>
      </c>
      <c r="AD2537" s="28">
        <v>0</v>
      </c>
      <c r="AE2537" s="28"/>
      <c r="AF2537" s="27">
        <v>0</v>
      </c>
      <c r="AG2537" s="27">
        <f t="shared" si="327"/>
        <v>0</v>
      </c>
      <c r="AH2537" s="27">
        <v>2904</v>
      </c>
      <c r="AI2537" s="29">
        <f t="shared" si="325"/>
        <v>2904.0055633634329</v>
      </c>
    </row>
    <row r="2538" spans="1:35" ht="30" x14ac:dyDescent="0.25">
      <c r="A2538" s="11" t="s">
        <v>1281</v>
      </c>
      <c r="B2538" s="10" t="s">
        <v>2406</v>
      </c>
      <c r="C2538" s="10" t="s">
        <v>1288</v>
      </c>
      <c r="D2538" s="10"/>
      <c r="E2538" s="10" t="s">
        <v>896</v>
      </c>
      <c r="F2538" s="10" t="s">
        <v>1357</v>
      </c>
      <c r="G2538" s="10">
        <v>0</v>
      </c>
      <c r="H2538" s="10">
        <v>0</v>
      </c>
      <c r="I2538" s="10">
        <v>0</v>
      </c>
      <c r="J2538" s="10">
        <v>0</v>
      </c>
      <c r="K2538" s="10">
        <f t="shared" si="326"/>
        <v>0</v>
      </c>
      <c r="L2538" s="10">
        <v>9672500.3237289339</v>
      </c>
      <c r="M2538" s="10">
        <v>4805311.0146631598</v>
      </c>
      <c r="N2538" s="10">
        <v>1838946.8351519257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f t="shared" si="320"/>
        <v>16316758.173544019</v>
      </c>
      <c r="W2538" s="29">
        <v>9672500.3237289339</v>
      </c>
      <c r="X2538" s="29">
        <f t="shared" si="321"/>
        <v>4805311.0146631598</v>
      </c>
      <c r="Y2538" s="29">
        <f t="shared" si="322"/>
        <v>1838946.8351519257</v>
      </c>
      <c r="Z2538" s="29">
        <f t="shared" si="323"/>
        <v>16316758.173544019</v>
      </c>
      <c r="AA2538" s="27">
        <v>16316758.17</v>
      </c>
      <c r="AB2538" s="29">
        <f t="shared" si="324"/>
        <v>3.5440195351839066E-3</v>
      </c>
      <c r="AC2538" s="28">
        <v>0</v>
      </c>
      <c r="AD2538" s="28">
        <v>0</v>
      </c>
      <c r="AE2538" s="28"/>
      <c r="AF2538" s="27">
        <v>0</v>
      </c>
      <c r="AG2538" s="27">
        <f t="shared" si="327"/>
        <v>0</v>
      </c>
      <c r="AH2538" s="27">
        <v>1919</v>
      </c>
      <c r="AI2538" s="29">
        <f t="shared" si="325"/>
        <v>1919.0035440195352</v>
      </c>
    </row>
    <row r="2539" spans="1:35" ht="30" x14ac:dyDescent="0.25">
      <c r="A2539" s="11" t="s">
        <v>1281</v>
      </c>
      <c r="B2539" s="10" t="s">
        <v>2406</v>
      </c>
      <c r="C2539" s="10" t="s">
        <v>1288</v>
      </c>
      <c r="D2539" s="10"/>
      <c r="E2539" s="10" t="s">
        <v>47</v>
      </c>
      <c r="F2539" s="10" t="s">
        <v>1358</v>
      </c>
      <c r="G2539" s="10">
        <v>0</v>
      </c>
      <c r="H2539" s="10">
        <v>0</v>
      </c>
      <c r="I2539" s="10">
        <v>0</v>
      </c>
      <c r="J2539" s="10">
        <v>0</v>
      </c>
      <c r="K2539" s="10">
        <f t="shared" si="326"/>
        <v>0</v>
      </c>
      <c r="L2539" s="10">
        <v>0</v>
      </c>
      <c r="M2539" s="10">
        <v>3146731.8919806778</v>
      </c>
      <c r="N2539" s="10">
        <v>1240924.4001407623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f t="shared" si="320"/>
        <v>4387656.2921214402</v>
      </c>
      <c r="W2539" s="29">
        <v>0</v>
      </c>
      <c r="X2539" s="29">
        <f t="shared" si="321"/>
        <v>3146731.8919806778</v>
      </c>
      <c r="Y2539" s="29">
        <f t="shared" si="322"/>
        <v>1240924.4001407623</v>
      </c>
      <c r="Z2539" s="29">
        <f t="shared" si="323"/>
        <v>4387656.2921214402</v>
      </c>
      <c r="AA2539" s="27">
        <v>4387656</v>
      </c>
      <c r="AB2539" s="29">
        <f t="shared" si="324"/>
        <v>0.29212144017219543</v>
      </c>
      <c r="AC2539" s="28">
        <v>0</v>
      </c>
      <c r="AD2539" s="28">
        <v>0</v>
      </c>
      <c r="AE2539" s="28"/>
      <c r="AF2539" s="27">
        <v>0</v>
      </c>
      <c r="AG2539" s="27">
        <f t="shared" si="327"/>
        <v>0</v>
      </c>
      <c r="AH2539" s="27">
        <v>1998</v>
      </c>
      <c r="AI2539" s="29">
        <f t="shared" si="325"/>
        <v>1998.2921214401722</v>
      </c>
    </row>
    <row r="2540" spans="1:35" ht="30" x14ac:dyDescent="0.25">
      <c r="A2540" s="11" t="s">
        <v>1281</v>
      </c>
      <c r="B2540" s="10" t="s">
        <v>2406</v>
      </c>
      <c r="C2540" s="10" t="s">
        <v>1288</v>
      </c>
      <c r="D2540" s="10"/>
      <c r="E2540" s="10" t="s">
        <v>897</v>
      </c>
      <c r="F2540" s="10" t="s">
        <v>1359</v>
      </c>
      <c r="G2540" s="10">
        <v>0</v>
      </c>
      <c r="H2540" s="10">
        <v>0</v>
      </c>
      <c r="I2540" s="10">
        <v>0</v>
      </c>
      <c r="J2540" s="10">
        <v>0</v>
      </c>
      <c r="K2540" s="10">
        <f t="shared" si="326"/>
        <v>0</v>
      </c>
      <c r="L2540" s="10">
        <v>0</v>
      </c>
      <c r="M2540" s="10">
        <v>5694450.0007491112</v>
      </c>
      <c r="N2540" s="10">
        <v>2167231.4807521552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f t="shared" si="320"/>
        <v>7861681.4815012664</v>
      </c>
      <c r="W2540" s="29">
        <v>0</v>
      </c>
      <c r="X2540" s="29">
        <f t="shared" si="321"/>
        <v>5694450.0007491112</v>
      </c>
      <c r="Y2540" s="29">
        <f t="shared" si="322"/>
        <v>2167231.4807521552</v>
      </c>
      <c r="Z2540" s="29">
        <f t="shared" si="323"/>
        <v>7861681.4815012664</v>
      </c>
      <c r="AA2540" s="27">
        <v>7861681</v>
      </c>
      <c r="AB2540" s="29">
        <f t="shared" si="324"/>
        <v>0.4815012663602829</v>
      </c>
      <c r="AC2540" s="28">
        <v>0</v>
      </c>
      <c r="AD2540" s="28">
        <v>0</v>
      </c>
      <c r="AE2540" s="28"/>
      <c r="AF2540" s="27">
        <v>0</v>
      </c>
      <c r="AG2540" s="27">
        <f t="shared" si="327"/>
        <v>0</v>
      </c>
      <c r="AH2540" s="27">
        <v>996</v>
      </c>
      <c r="AI2540" s="29">
        <f t="shared" si="325"/>
        <v>996.48150126636028</v>
      </c>
    </row>
    <row r="2541" spans="1:35" ht="30" x14ac:dyDescent="0.25">
      <c r="A2541" s="11" t="s">
        <v>1281</v>
      </c>
      <c r="B2541" s="10" t="s">
        <v>2406</v>
      </c>
      <c r="C2541" s="10" t="s">
        <v>1288</v>
      </c>
      <c r="D2541" s="10"/>
      <c r="E2541" s="10" t="s">
        <v>48</v>
      </c>
      <c r="F2541" s="10" t="s">
        <v>1360</v>
      </c>
      <c r="G2541" s="10">
        <v>0</v>
      </c>
      <c r="H2541" s="10">
        <v>0</v>
      </c>
      <c r="I2541" s="10">
        <v>0</v>
      </c>
      <c r="J2541" s="10">
        <v>0</v>
      </c>
      <c r="K2541" s="10">
        <f t="shared" si="326"/>
        <v>0</v>
      </c>
      <c r="L2541" s="10">
        <v>7140280.9198150784</v>
      </c>
      <c r="M2541" s="10">
        <v>7851507.2649617791</v>
      </c>
      <c r="N2541" s="10">
        <v>2986066.7307179868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f t="shared" si="320"/>
        <v>17977854.915494844</v>
      </c>
      <c r="W2541" s="29">
        <v>7140280.9198150784</v>
      </c>
      <c r="X2541" s="29">
        <f t="shared" si="321"/>
        <v>7851507.2649617791</v>
      </c>
      <c r="Y2541" s="29">
        <f t="shared" si="322"/>
        <v>2986066.7307179868</v>
      </c>
      <c r="Z2541" s="29">
        <f t="shared" si="323"/>
        <v>17977854.915494844</v>
      </c>
      <c r="AA2541" s="27">
        <v>17977854.899999999</v>
      </c>
      <c r="AB2541" s="29">
        <f t="shared" si="324"/>
        <v>1.5494845807552338E-2</v>
      </c>
      <c r="AC2541" s="28">
        <v>0</v>
      </c>
      <c r="AD2541" s="28">
        <v>0</v>
      </c>
      <c r="AE2541" s="28"/>
      <c r="AF2541" s="27">
        <v>0</v>
      </c>
      <c r="AG2541" s="27">
        <f t="shared" si="327"/>
        <v>0</v>
      </c>
      <c r="AH2541" s="27">
        <v>2192</v>
      </c>
      <c r="AI2541" s="29">
        <f t="shared" si="325"/>
        <v>2192.0154948458076</v>
      </c>
    </row>
    <row r="2542" spans="1:35" ht="30" x14ac:dyDescent="0.25">
      <c r="A2542" s="11" t="s">
        <v>1281</v>
      </c>
      <c r="B2542" s="10" t="s">
        <v>2406</v>
      </c>
      <c r="C2542" s="10" t="s">
        <v>1288</v>
      </c>
      <c r="D2542" s="10"/>
      <c r="E2542" s="10" t="s">
        <v>898</v>
      </c>
      <c r="F2542" s="10" t="s">
        <v>1361</v>
      </c>
      <c r="G2542" s="10">
        <v>0</v>
      </c>
      <c r="H2542" s="10">
        <v>0</v>
      </c>
      <c r="I2542" s="10">
        <v>0</v>
      </c>
      <c r="J2542" s="10">
        <v>0</v>
      </c>
      <c r="K2542" s="10">
        <f t="shared" si="326"/>
        <v>0</v>
      </c>
      <c r="L2542" s="10">
        <v>27280491.875610285</v>
      </c>
      <c r="M2542" s="10">
        <v>5080651.4557154179</v>
      </c>
      <c r="N2542" s="10">
        <v>1948627.0458379686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f t="shared" si="320"/>
        <v>34309770.377163671</v>
      </c>
      <c r="W2542" s="29">
        <v>27280491.875610285</v>
      </c>
      <c r="X2542" s="29">
        <f t="shared" si="321"/>
        <v>5080651.4557154179</v>
      </c>
      <c r="Y2542" s="29">
        <f t="shared" si="322"/>
        <v>1948627.0458379686</v>
      </c>
      <c r="Z2542" s="29">
        <f t="shared" si="323"/>
        <v>34309770.377163671</v>
      </c>
      <c r="AA2542" s="27">
        <v>34309770.369999997</v>
      </c>
      <c r="AB2542" s="29">
        <f t="shared" si="324"/>
        <v>7.1636736392974854E-3</v>
      </c>
      <c r="AC2542" s="28">
        <v>0</v>
      </c>
      <c r="AD2542" s="28">
        <v>0</v>
      </c>
      <c r="AE2542" s="28"/>
      <c r="AF2542" s="27">
        <v>0</v>
      </c>
      <c r="AG2542" s="27">
        <f t="shared" si="327"/>
        <v>0</v>
      </c>
      <c r="AH2542" s="27">
        <v>3437</v>
      </c>
      <c r="AI2542" s="29">
        <f t="shared" si="325"/>
        <v>3437.0071636736393</v>
      </c>
    </row>
    <row r="2543" spans="1:35" ht="30" x14ac:dyDescent="0.25">
      <c r="A2543" s="11" t="s">
        <v>1281</v>
      </c>
      <c r="B2543" s="10" t="s">
        <v>2406</v>
      </c>
      <c r="C2543" s="10" t="s">
        <v>1288</v>
      </c>
      <c r="D2543" s="10"/>
      <c r="E2543" s="10" t="s">
        <v>49</v>
      </c>
      <c r="F2543" s="10" t="s">
        <v>1362</v>
      </c>
      <c r="G2543" s="10">
        <v>0</v>
      </c>
      <c r="H2543" s="10">
        <v>0</v>
      </c>
      <c r="I2543" s="10">
        <v>0</v>
      </c>
      <c r="J2543" s="10">
        <v>0</v>
      </c>
      <c r="K2543" s="10">
        <f t="shared" si="326"/>
        <v>0</v>
      </c>
      <c r="L2543" s="10">
        <v>23807627.813486814</v>
      </c>
      <c r="M2543" s="10">
        <v>14285826.718818784</v>
      </c>
      <c r="N2543" s="10">
        <v>5416126.2335169911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f t="shared" si="320"/>
        <v>43509580.765822589</v>
      </c>
      <c r="W2543" s="29">
        <v>23807627.813486814</v>
      </c>
      <c r="X2543" s="29">
        <f t="shared" si="321"/>
        <v>14285826.718818784</v>
      </c>
      <c r="Y2543" s="29">
        <f t="shared" si="322"/>
        <v>5416126.2335169911</v>
      </c>
      <c r="Z2543" s="29">
        <f t="shared" si="323"/>
        <v>43509580.765822589</v>
      </c>
      <c r="AA2543" s="27">
        <v>43509580.75</v>
      </c>
      <c r="AB2543" s="29">
        <f t="shared" si="324"/>
        <v>1.582258939743042E-2</v>
      </c>
      <c r="AC2543" s="28">
        <v>0</v>
      </c>
      <c r="AD2543" s="28">
        <v>0</v>
      </c>
      <c r="AE2543" s="28"/>
      <c r="AF2543" s="27">
        <v>0</v>
      </c>
      <c r="AG2543" s="27">
        <f t="shared" si="327"/>
        <v>0</v>
      </c>
      <c r="AH2543" s="27">
        <v>3515</v>
      </c>
      <c r="AI2543" s="29">
        <f t="shared" si="325"/>
        <v>3515.0158225893974</v>
      </c>
    </row>
    <row r="2544" spans="1:35" ht="30" x14ac:dyDescent="0.25">
      <c r="A2544" s="11" t="s">
        <v>1281</v>
      </c>
      <c r="B2544" s="10" t="s">
        <v>2406</v>
      </c>
      <c r="C2544" s="10" t="s">
        <v>1288</v>
      </c>
      <c r="D2544" s="10"/>
      <c r="E2544" s="10" t="s">
        <v>50</v>
      </c>
      <c r="F2544" s="10" t="s">
        <v>1363</v>
      </c>
      <c r="G2544" s="10">
        <v>0</v>
      </c>
      <c r="H2544" s="10">
        <v>0</v>
      </c>
      <c r="I2544" s="10">
        <v>0</v>
      </c>
      <c r="J2544" s="10">
        <v>0</v>
      </c>
      <c r="K2544" s="10">
        <f t="shared" si="326"/>
        <v>0</v>
      </c>
      <c r="L2544" s="10">
        <v>122801543.13820918</v>
      </c>
      <c r="M2544" s="10">
        <v>9350475.5167635083</v>
      </c>
      <c r="N2544" s="10">
        <v>3549973.7523993254</v>
      </c>
      <c r="O2544" s="10">
        <v>0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f t="shared" si="320"/>
        <v>135701992.407372</v>
      </c>
      <c r="W2544" s="29">
        <v>122801543.13820918</v>
      </c>
      <c r="X2544" s="29">
        <f t="shared" si="321"/>
        <v>9350475.5167635083</v>
      </c>
      <c r="Y2544" s="29">
        <f t="shared" si="322"/>
        <v>3549973.7523993254</v>
      </c>
      <c r="Z2544" s="29">
        <f t="shared" si="323"/>
        <v>135701992.407372</v>
      </c>
      <c r="AA2544" s="27">
        <v>135701992.38999999</v>
      </c>
      <c r="AB2544" s="29">
        <f t="shared" si="324"/>
        <v>1.7372012138366699E-2</v>
      </c>
      <c r="AC2544" s="28">
        <v>0</v>
      </c>
      <c r="AD2544" s="28">
        <v>0</v>
      </c>
      <c r="AE2544" s="28"/>
      <c r="AF2544" s="27">
        <v>0</v>
      </c>
      <c r="AG2544" s="27">
        <f t="shared" si="327"/>
        <v>0</v>
      </c>
      <c r="AH2544" s="27">
        <v>8533</v>
      </c>
      <c r="AI2544" s="29">
        <f t="shared" si="325"/>
        <v>8533.0173720121384</v>
      </c>
    </row>
    <row r="2545" spans="1:35" ht="30" x14ac:dyDescent="0.25">
      <c r="A2545" s="11" t="s">
        <v>1281</v>
      </c>
      <c r="B2545" s="10" t="s">
        <v>2406</v>
      </c>
      <c r="C2545" s="10" t="s">
        <v>1288</v>
      </c>
      <c r="D2545" s="10"/>
      <c r="E2545" s="10" t="s">
        <v>51</v>
      </c>
      <c r="F2545" s="10" t="s">
        <v>1364</v>
      </c>
      <c r="G2545" s="10">
        <v>0</v>
      </c>
      <c r="H2545" s="10">
        <v>0</v>
      </c>
      <c r="I2545" s="10">
        <v>0</v>
      </c>
      <c r="J2545" s="10">
        <v>0</v>
      </c>
      <c r="K2545" s="10">
        <f t="shared" si="326"/>
        <v>0</v>
      </c>
      <c r="L2545" s="10">
        <v>0</v>
      </c>
      <c r="M2545" s="10">
        <v>2875311.6955955625</v>
      </c>
      <c r="N2545" s="10">
        <v>1104028.4678519517</v>
      </c>
      <c r="O2545" s="10">
        <v>0</v>
      </c>
      <c r="P2545" s="10">
        <v>0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f t="shared" si="320"/>
        <v>3979340.1634475142</v>
      </c>
      <c r="W2545" s="29">
        <v>0</v>
      </c>
      <c r="X2545" s="29">
        <f t="shared" si="321"/>
        <v>2875311.6955955625</v>
      </c>
      <c r="Y2545" s="29">
        <f t="shared" si="322"/>
        <v>1104028.4678519517</v>
      </c>
      <c r="Z2545" s="29">
        <f t="shared" si="323"/>
        <v>3979340.1634475142</v>
      </c>
      <c r="AA2545" s="27">
        <v>3979340</v>
      </c>
      <c r="AB2545" s="29">
        <f t="shared" si="324"/>
        <v>0.16344751417636871</v>
      </c>
      <c r="AC2545" s="28">
        <v>0</v>
      </c>
      <c r="AD2545" s="28">
        <v>0</v>
      </c>
      <c r="AE2545" s="28"/>
      <c r="AF2545" s="27">
        <v>0</v>
      </c>
      <c r="AG2545" s="27">
        <f t="shared" si="327"/>
        <v>0</v>
      </c>
      <c r="AH2545" s="27">
        <v>896</v>
      </c>
      <c r="AI2545" s="29">
        <f t="shared" si="325"/>
        <v>896.16344751417637</v>
      </c>
    </row>
    <row r="2546" spans="1:35" ht="30" x14ac:dyDescent="0.25">
      <c r="A2546" s="11" t="s">
        <v>1281</v>
      </c>
      <c r="B2546" s="10" t="s">
        <v>2406</v>
      </c>
      <c r="C2546" s="10" t="s">
        <v>1288</v>
      </c>
      <c r="D2546" s="10"/>
      <c r="E2546" s="10" t="s">
        <v>52</v>
      </c>
      <c r="F2546" s="10" t="s">
        <v>1365</v>
      </c>
      <c r="G2546" s="10">
        <v>0</v>
      </c>
      <c r="H2546" s="10">
        <v>0</v>
      </c>
      <c r="I2546" s="10">
        <v>0</v>
      </c>
      <c r="J2546" s="10">
        <v>0</v>
      </c>
      <c r="K2546" s="10">
        <f t="shared" si="326"/>
        <v>0</v>
      </c>
      <c r="L2546" s="10">
        <v>166186777.39180776</v>
      </c>
      <c r="M2546" s="10">
        <v>3610970.0005978942</v>
      </c>
      <c r="N2546" s="10">
        <v>1403312.3976841494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f t="shared" si="320"/>
        <v>171201059.79008982</v>
      </c>
      <c r="W2546" s="29">
        <v>166186777.39180776</v>
      </c>
      <c r="X2546" s="29">
        <f t="shared" si="321"/>
        <v>3610970.0005978942</v>
      </c>
      <c r="Y2546" s="29">
        <f t="shared" si="322"/>
        <v>1403312.3976841494</v>
      </c>
      <c r="Z2546" s="29">
        <f t="shared" si="323"/>
        <v>171201059.79008982</v>
      </c>
      <c r="AA2546" s="27">
        <v>171201059.78999999</v>
      </c>
      <c r="AB2546" s="29">
        <f t="shared" si="324"/>
        <v>8.9824199676513672E-5</v>
      </c>
      <c r="AC2546" s="28">
        <v>0</v>
      </c>
      <c r="AD2546" s="28">
        <v>0</v>
      </c>
      <c r="AE2546" s="28"/>
      <c r="AF2546" s="27">
        <v>0</v>
      </c>
      <c r="AG2546" s="27">
        <f t="shared" si="327"/>
        <v>0</v>
      </c>
      <c r="AH2546" s="27">
        <v>11265</v>
      </c>
      <c r="AI2546" s="29">
        <f t="shared" si="325"/>
        <v>11265.0000898242</v>
      </c>
    </row>
    <row r="2547" spans="1:35" ht="30" x14ac:dyDescent="0.25">
      <c r="A2547" s="11" t="s">
        <v>1281</v>
      </c>
      <c r="B2547" s="10" t="s">
        <v>2406</v>
      </c>
      <c r="C2547" s="10" t="s">
        <v>1288</v>
      </c>
      <c r="D2547" s="10"/>
      <c r="E2547" s="10" t="s">
        <v>899</v>
      </c>
      <c r="F2547" s="10" t="s">
        <v>1366</v>
      </c>
      <c r="G2547" s="10">
        <v>0</v>
      </c>
      <c r="H2547" s="10">
        <v>0</v>
      </c>
      <c r="I2547" s="10">
        <v>0</v>
      </c>
      <c r="J2547" s="10">
        <v>0</v>
      </c>
      <c r="K2547" s="10">
        <f t="shared" si="326"/>
        <v>0</v>
      </c>
      <c r="L2547" s="10">
        <v>0</v>
      </c>
      <c r="M2547" s="10">
        <v>6748581.9926599264</v>
      </c>
      <c r="N2547" s="10">
        <v>2588053.7906576097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f t="shared" si="320"/>
        <v>9336635.7833175361</v>
      </c>
      <c r="W2547" s="29">
        <v>0</v>
      </c>
      <c r="X2547" s="29">
        <f t="shared" si="321"/>
        <v>6748581.9926599264</v>
      </c>
      <c r="Y2547" s="29">
        <f t="shared" si="322"/>
        <v>2588053.7906576097</v>
      </c>
      <c r="Z2547" s="29">
        <f t="shared" si="323"/>
        <v>9336635.7833175361</v>
      </c>
      <c r="AA2547" s="27">
        <v>9336635</v>
      </c>
      <c r="AB2547" s="29">
        <f t="shared" si="324"/>
        <v>0.78331753611564636</v>
      </c>
      <c r="AC2547" s="28">
        <v>0</v>
      </c>
      <c r="AD2547" s="28">
        <v>0</v>
      </c>
      <c r="AE2547" s="28"/>
      <c r="AF2547" s="27">
        <v>0</v>
      </c>
      <c r="AG2547" s="27">
        <f t="shared" si="327"/>
        <v>0</v>
      </c>
      <c r="AH2547" s="27">
        <v>1954</v>
      </c>
      <c r="AI2547" s="29">
        <f t="shared" si="325"/>
        <v>1954.7833175361156</v>
      </c>
    </row>
    <row r="2548" spans="1:35" ht="30" x14ac:dyDescent="0.25">
      <c r="A2548" s="11" t="s">
        <v>1281</v>
      </c>
      <c r="B2548" s="10" t="s">
        <v>2406</v>
      </c>
      <c r="C2548" s="10" t="s">
        <v>1288</v>
      </c>
      <c r="D2548" s="10"/>
      <c r="E2548" s="10" t="s">
        <v>900</v>
      </c>
      <c r="F2548" s="10" t="s">
        <v>1367</v>
      </c>
      <c r="G2548" s="10">
        <v>0</v>
      </c>
      <c r="H2548" s="10">
        <v>0</v>
      </c>
      <c r="I2548" s="10">
        <v>0</v>
      </c>
      <c r="J2548" s="10">
        <v>0</v>
      </c>
      <c r="K2548" s="10">
        <f t="shared" si="326"/>
        <v>0</v>
      </c>
      <c r="L2548" s="10">
        <v>12861370.085668022</v>
      </c>
      <c r="M2548" s="10">
        <v>3091725.8490574956</v>
      </c>
      <c r="N2548" s="10">
        <v>1216433.6916234121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f t="shared" si="320"/>
        <v>17169529.626348928</v>
      </c>
      <c r="W2548" s="29">
        <v>12861370.085668022</v>
      </c>
      <c r="X2548" s="29">
        <f t="shared" si="321"/>
        <v>3091725.8490574956</v>
      </c>
      <c r="Y2548" s="29">
        <f t="shared" si="322"/>
        <v>1216433.6916234121</v>
      </c>
      <c r="Z2548" s="29">
        <f t="shared" si="323"/>
        <v>17169529.626348928</v>
      </c>
      <c r="AA2548" s="27">
        <v>17169529.609999999</v>
      </c>
      <c r="AB2548" s="29">
        <f t="shared" si="324"/>
        <v>1.6348928213119507E-2</v>
      </c>
      <c r="AC2548" s="28">
        <v>0</v>
      </c>
      <c r="AD2548" s="28">
        <v>0</v>
      </c>
      <c r="AE2548" s="28"/>
      <c r="AF2548" s="27">
        <v>0</v>
      </c>
      <c r="AG2548" s="27">
        <f t="shared" si="327"/>
        <v>0</v>
      </c>
      <c r="AH2548" s="27">
        <v>2603</v>
      </c>
      <c r="AI2548" s="29">
        <f t="shared" si="325"/>
        <v>2603.0163489282131</v>
      </c>
    </row>
    <row r="2549" spans="1:35" ht="30" x14ac:dyDescent="0.25">
      <c r="A2549" s="11" t="s">
        <v>1281</v>
      </c>
      <c r="B2549" s="10" t="s">
        <v>2406</v>
      </c>
      <c r="C2549" s="10" t="s">
        <v>1288</v>
      </c>
      <c r="D2549" s="10"/>
      <c r="E2549" s="10" t="s">
        <v>53</v>
      </c>
      <c r="F2549" s="10" t="s">
        <v>1368</v>
      </c>
      <c r="G2549" s="10">
        <v>0</v>
      </c>
      <c r="H2549" s="10">
        <v>0</v>
      </c>
      <c r="I2549" s="10">
        <v>0</v>
      </c>
      <c r="J2549" s="10">
        <v>0</v>
      </c>
      <c r="K2549" s="10">
        <f t="shared" si="326"/>
        <v>0</v>
      </c>
      <c r="L2549" s="10">
        <v>153849926.58155674</v>
      </c>
      <c r="M2549" s="10">
        <v>8209771.405502677</v>
      </c>
      <c r="N2549" s="10">
        <v>3134764.1141612977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f t="shared" si="320"/>
        <v>165194462.10122073</v>
      </c>
      <c r="W2549" s="29">
        <v>153849926.58155674</v>
      </c>
      <c r="X2549" s="29">
        <f t="shared" si="321"/>
        <v>8209771.405502677</v>
      </c>
      <c r="Y2549" s="29">
        <f t="shared" si="322"/>
        <v>3134764.1141612977</v>
      </c>
      <c r="Z2549" s="29">
        <f t="shared" si="323"/>
        <v>165194462.10122073</v>
      </c>
      <c r="AA2549" s="27">
        <v>165194462.09</v>
      </c>
      <c r="AB2549" s="29">
        <f t="shared" si="324"/>
        <v>1.1220723390579224E-2</v>
      </c>
      <c r="AC2549" s="28">
        <v>0</v>
      </c>
      <c r="AD2549" s="28">
        <v>0</v>
      </c>
      <c r="AE2549" s="28"/>
      <c r="AF2549" s="27">
        <v>0</v>
      </c>
      <c r="AG2549" s="27">
        <f t="shared" si="327"/>
        <v>0</v>
      </c>
      <c r="AH2549" s="27">
        <v>11177</v>
      </c>
      <c r="AI2549" s="29">
        <f t="shared" si="325"/>
        <v>11177.011220723391</v>
      </c>
    </row>
    <row r="2550" spans="1:35" ht="30" x14ac:dyDescent="0.25">
      <c r="A2550" s="11" t="s">
        <v>1281</v>
      </c>
      <c r="B2550" s="10" t="s">
        <v>2406</v>
      </c>
      <c r="C2550" s="10" t="s">
        <v>1288</v>
      </c>
      <c r="D2550" s="10"/>
      <c r="E2550" s="10" t="s">
        <v>54</v>
      </c>
      <c r="F2550" s="10" t="s">
        <v>1369</v>
      </c>
      <c r="G2550" s="10">
        <v>0</v>
      </c>
      <c r="H2550" s="10">
        <v>0</v>
      </c>
      <c r="I2550" s="10">
        <v>0</v>
      </c>
      <c r="J2550" s="10">
        <v>0</v>
      </c>
      <c r="K2550" s="10">
        <f t="shared" si="326"/>
        <v>0</v>
      </c>
      <c r="L2550" s="10">
        <v>14225829.372538982</v>
      </c>
      <c r="M2550" s="10">
        <v>5003309.5797041059</v>
      </c>
      <c r="N2550" s="10">
        <v>1923753.9098608494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f t="shared" ref="V2550:V2613" si="328">+K2550+M2550+N2550+L2550+O2550+P2550+Q2550</f>
        <v>21152892.862103939</v>
      </c>
      <c r="W2550" s="29">
        <v>14225829.372538982</v>
      </c>
      <c r="X2550" s="29">
        <f t="shared" ref="X2550:X2613" si="329">+M2550+Q2550+S2550</f>
        <v>5003309.5797041059</v>
      </c>
      <c r="Y2550" s="29">
        <f t="shared" ref="Y2550:Y2613" si="330">+H2550+I2550+J2550+N2550+O2550+P2550+R2550+U2550</f>
        <v>1923753.9098608494</v>
      </c>
      <c r="Z2550" s="29">
        <f t="shared" ref="Z2550:Z2613" si="331">+W2550+X2550+Y2550</f>
        <v>21152892.862103939</v>
      </c>
      <c r="AA2550" s="27">
        <v>21152892.850000001</v>
      </c>
      <c r="AB2550" s="29">
        <f t="shared" ref="AB2550:AB2613" si="332">+Z2550-AA2550</f>
        <v>1.2103937566280365E-2</v>
      </c>
      <c r="AC2550" s="28">
        <v>0</v>
      </c>
      <c r="AD2550" s="28">
        <v>0</v>
      </c>
      <c r="AE2550" s="28"/>
      <c r="AF2550" s="27">
        <v>0</v>
      </c>
      <c r="AG2550" s="27">
        <f t="shared" si="327"/>
        <v>0</v>
      </c>
      <c r="AH2550" s="27">
        <v>4417</v>
      </c>
      <c r="AI2550" s="29">
        <f t="shared" ref="AI2550:AI2613" si="333">+AB2550+AG2550+AH2550</f>
        <v>4417.0121039375663</v>
      </c>
    </row>
    <row r="2551" spans="1:35" ht="30" x14ac:dyDescent="0.25">
      <c r="A2551" s="11" t="s">
        <v>1281</v>
      </c>
      <c r="B2551" s="10" t="s">
        <v>2406</v>
      </c>
      <c r="C2551" s="10" t="s">
        <v>1288</v>
      </c>
      <c r="D2551" s="10"/>
      <c r="E2551" s="10" t="s">
        <v>55</v>
      </c>
      <c r="F2551" s="10" t="s">
        <v>1370</v>
      </c>
      <c r="G2551" s="10">
        <v>0</v>
      </c>
      <c r="H2551" s="10">
        <v>0</v>
      </c>
      <c r="I2551" s="10">
        <v>0</v>
      </c>
      <c r="J2551" s="10">
        <v>0</v>
      </c>
      <c r="K2551" s="10">
        <f t="shared" si="326"/>
        <v>0</v>
      </c>
      <c r="L2551" s="10">
        <v>0</v>
      </c>
      <c r="M2551" s="10">
        <v>5428303.2718033195</v>
      </c>
      <c r="N2551" s="10">
        <v>2068032.670180887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f t="shared" si="328"/>
        <v>7496335.9419842064</v>
      </c>
      <c r="W2551" s="29">
        <v>0</v>
      </c>
      <c r="X2551" s="29">
        <f t="shared" si="329"/>
        <v>5428303.2718033195</v>
      </c>
      <c r="Y2551" s="29">
        <f t="shared" si="330"/>
        <v>2068032.670180887</v>
      </c>
      <c r="Z2551" s="29">
        <f t="shared" si="331"/>
        <v>7496335.9419842064</v>
      </c>
      <c r="AA2551" s="27">
        <v>7496335</v>
      </c>
      <c r="AB2551" s="29">
        <f t="shared" si="332"/>
        <v>0.94198420643806458</v>
      </c>
      <c r="AC2551" s="28">
        <v>0</v>
      </c>
      <c r="AD2551" s="28">
        <v>0</v>
      </c>
      <c r="AE2551" s="28"/>
      <c r="AF2551" s="27">
        <v>0</v>
      </c>
      <c r="AG2551" s="27">
        <f t="shared" si="327"/>
        <v>0</v>
      </c>
      <c r="AH2551" s="27">
        <v>2164</v>
      </c>
      <c r="AI2551" s="29">
        <f t="shared" si="333"/>
        <v>2164.9419842064381</v>
      </c>
    </row>
    <row r="2552" spans="1:35" ht="30" x14ac:dyDescent="0.25">
      <c r="A2552" s="11" t="s">
        <v>1281</v>
      </c>
      <c r="B2552" s="10" t="s">
        <v>2406</v>
      </c>
      <c r="C2552" s="10" t="s">
        <v>1288</v>
      </c>
      <c r="D2552" s="10"/>
      <c r="E2552" s="10" t="s">
        <v>56</v>
      </c>
      <c r="F2552" s="10" t="s">
        <v>1371</v>
      </c>
      <c r="G2552" s="10">
        <v>0</v>
      </c>
      <c r="H2552" s="10">
        <v>0</v>
      </c>
      <c r="I2552" s="10">
        <v>0</v>
      </c>
      <c r="J2552" s="10">
        <v>0</v>
      </c>
      <c r="K2552" s="10">
        <f t="shared" si="326"/>
        <v>0</v>
      </c>
      <c r="L2552" s="10">
        <v>339692689.32216394</v>
      </c>
      <c r="M2552" s="10">
        <v>7814835.8831247687</v>
      </c>
      <c r="N2552" s="10">
        <v>2968658.9289325029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f t="shared" si="328"/>
        <v>350476184.1342212</v>
      </c>
      <c r="W2552" s="29">
        <v>339692689.32216394</v>
      </c>
      <c r="X2552" s="29">
        <f t="shared" si="329"/>
        <v>7814835.8831247687</v>
      </c>
      <c r="Y2552" s="29">
        <f t="shared" si="330"/>
        <v>2968658.9289325029</v>
      </c>
      <c r="Z2552" s="29">
        <f t="shared" si="331"/>
        <v>350476184.1342212</v>
      </c>
      <c r="AA2552" s="27">
        <v>350476184.13</v>
      </c>
      <c r="AB2552" s="29">
        <f t="shared" si="332"/>
        <v>4.2212009429931641E-3</v>
      </c>
      <c r="AC2552" s="28">
        <v>0</v>
      </c>
      <c r="AD2552" s="28">
        <v>0</v>
      </c>
      <c r="AE2552" s="28"/>
      <c r="AF2552" s="27">
        <v>0</v>
      </c>
      <c r="AG2552" s="27">
        <f t="shared" si="327"/>
        <v>0</v>
      </c>
      <c r="AH2552" s="27">
        <v>22544</v>
      </c>
      <c r="AI2552" s="29">
        <f t="shared" si="333"/>
        <v>22544.004221200943</v>
      </c>
    </row>
    <row r="2553" spans="1:35" ht="30" x14ac:dyDescent="0.25">
      <c r="A2553" s="11" t="s">
        <v>1281</v>
      </c>
      <c r="B2553" s="10" t="s">
        <v>2406</v>
      </c>
      <c r="C2553" s="10" t="s">
        <v>1288</v>
      </c>
      <c r="D2553" s="10"/>
      <c r="E2553" s="10" t="s">
        <v>57</v>
      </c>
      <c r="F2553" s="10" t="s">
        <v>1372</v>
      </c>
      <c r="G2553" s="10">
        <v>0</v>
      </c>
      <c r="H2553" s="10">
        <v>0</v>
      </c>
      <c r="I2553" s="10">
        <v>0</v>
      </c>
      <c r="J2553" s="10">
        <v>0</v>
      </c>
      <c r="K2553" s="10">
        <f t="shared" si="326"/>
        <v>0</v>
      </c>
      <c r="L2553" s="10">
        <v>26455702.948838949</v>
      </c>
      <c r="M2553" s="10">
        <v>2838973.1713389754</v>
      </c>
      <c r="N2553" s="10">
        <v>1090817.1879289523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f t="shared" si="328"/>
        <v>30385493.308106877</v>
      </c>
      <c r="W2553" s="29">
        <v>26455702.948838949</v>
      </c>
      <c r="X2553" s="29">
        <f t="shared" si="329"/>
        <v>2838973.1713389754</v>
      </c>
      <c r="Y2553" s="29">
        <f t="shared" si="330"/>
        <v>1090817.1879289523</v>
      </c>
      <c r="Z2553" s="29">
        <f t="shared" si="331"/>
        <v>30385493.308106877</v>
      </c>
      <c r="AA2553" s="27">
        <v>30385493.300000001</v>
      </c>
      <c r="AB2553" s="29">
        <f t="shared" si="332"/>
        <v>8.1068761646747589E-3</v>
      </c>
      <c r="AC2553" s="28">
        <v>0</v>
      </c>
      <c r="AD2553" s="28">
        <v>0</v>
      </c>
      <c r="AE2553" s="28"/>
      <c r="AF2553" s="27">
        <v>0</v>
      </c>
      <c r="AG2553" s="27">
        <f t="shared" si="327"/>
        <v>0</v>
      </c>
      <c r="AH2553" s="27">
        <v>1766</v>
      </c>
      <c r="AI2553" s="29">
        <f t="shared" si="333"/>
        <v>1766.0081068761647</v>
      </c>
    </row>
    <row r="2554" spans="1:35" ht="30" x14ac:dyDescent="0.25">
      <c r="A2554" s="11" t="s">
        <v>1281</v>
      </c>
      <c r="B2554" s="10" t="s">
        <v>2406</v>
      </c>
      <c r="C2554" s="10" t="s">
        <v>1288</v>
      </c>
      <c r="D2554" s="10"/>
      <c r="E2554" s="10" t="s">
        <v>58</v>
      </c>
      <c r="F2554" s="10" t="s">
        <v>1373</v>
      </c>
      <c r="G2554" s="10">
        <v>0</v>
      </c>
      <c r="H2554" s="10">
        <v>0</v>
      </c>
      <c r="I2554" s="10">
        <v>0</v>
      </c>
      <c r="J2554" s="10">
        <v>0</v>
      </c>
      <c r="K2554" s="10">
        <f t="shared" si="326"/>
        <v>0</v>
      </c>
      <c r="L2554" s="10">
        <v>104908179.65377292</v>
      </c>
      <c r="M2554" s="10">
        <v>6071694.5796456933</v>
      </c>
      <c r="N2554" s="10">
        <v>2321363.8909744769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f t="shared" si="328"/>
        <v>113301238.12439309</v>
      </c>
      <c r="W2554" s="29">
        <v>104908179.65377292</v>
      </c>
      <c r="X2554" s="29">
        <f t="shared" si="329"/>
        <v>6071694.5796456933</v>
      </c>
      <c r="Y2554" s="29">
        <f t="shared" si="330"/>
        <v>2321363.8909744769</v>
      </c>
      <c r="Z2554" s="29">
        <f t="shared" si="331"/>
        <v>113301238.12439309</v>
      </c>
      <c r="AA2554" s="27">
        <v>113301238.11</v>
      </c>
      <c r="AB2554" s="29">
        <f t="shared" si="332"/>
        <v>1.4393091201782227E-2</v>
      </c>
      <c r="AC2554" s="28">
        <v>0</v>
      </c>
      <c r="AD2554" s="28">
        <v>0</v>
      </c>
      <c r="AE2554" s="28"/>
      <c r="AF2554" s="27">
        <v>0</v>
      </c>
      <c r="AG2554" s="27">
        <f t="shared" si="327"/>
        <v>0</v>
      </c>
      <c r="AH2554" s="27">
        <v>9687</v>
      </c>
      <c r="AI2554" s="29">
        <f t="shared" si="333"/>
        <v>9687.0143930912018</v>
      </c>
    </row>
    <row r="2555" spans="1:35" ht="30" x14ac:dyDescent="0.25">
      <c r="A2555" s="11" t="s">
        <v>1281</v>
      </c>
      <c r="B2555" s="10" t="s">
        <v>2406</v>
      </c>
      <c r="C2555" s="10" t="s">
        <v>1288</v>
      </c>
      <c r="D2555" s="10"/>
      <c r="E2555" s="10" t="s">
        <v>59</v>
      </c>
      <c r="F2555" s="10" t="s">
        <v>1374</v>
      </c>
      <c r="G2555" s="10">
        <v>0</v>
      </c>
      <c r="H2555" s="10">
        <v>0</v>
      </c>
      <c r="I2555" s="10">
        <v>0</v>
      </c>
      <c r="J2555" s="10">
        <v>0</v>
      </c>
      <c r="K2555" s="10">
        <f t="shared" si="326"/>
        <v>0</v>
      </c>
      <c r="L2555" s="10">
        <v>1150457.0025638309</v>
      </c>
      <c r="M2555" s="10">
        <v>5172111.0653190017</v>
      </c>
      <c r="N2555" s="10">
        <v>2003643.9215802103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f t="shared" si="328"/>
        <v>8326211.9894630425</v>
      </c>
      <c r="W2555" s="29">
        <v>1150457.0025638309</v>
      </c>
      <c r="X2555" s="29">
        <f t="shared" si="329"/>
        <v>5172111.0653190017</v>
      </c>
      <c r="Y2555" s="29">
        <f t="shared" si="330"/>
        <v>2003643.9215802103</v>
      </c>
      <c r="Z2555" s="29">
        <f t="shared" si="331"/>
        <v>8326211.9894630425</v>
      </c>
      <c r="AA2555" s="27">
        <v>8326211.9800000004</v>
      </c>
      <c r="AB2555" s="29">
        <f t="shared" si="332"/>
        <v>9.4630420207977295E-3</v>
      </c>
      <c r="AC2555" s="28">
        <v>0</v>
      </c>
      <c r="AD2555" s="28">
        <v>0</v>
      </c>
      <c r="AE2555" s="28"/>
      <c r="AF2555" s="27">
        <v>0</v>
      </c>
      <c r="AG2555" s="27">
        <f t="shared" si="327"/>
        <v>0</v>
      </c>
      <c r="AH2555" s="27">
        <v>438</v>
      </c>
      <c r="AI2555" s="29">
        <f t="shared" si="333"/>
        <v>438.0094630420208</v>
      </c>
    </row>
    <row r="2556" spans="1:35" ht="30" x14ac:dyDescent="0.25">
      <c r="A2556" s="11" t="s">
        <v>1281</v>
      </c>
      <c r="B2556" s="10" t="s">
        <v>2406</v>
      </c>
      <c r="C2556" s="10" t="s">
        <v>1288</v>
      </c>
      <c r="D2556" s="10"/>
      <c r="E2556" s="10" t="s">
        <v>901</v>
      </c>
      <c r="F2556" s="10" t="s">
        <v>1375</v>
      </c>
      <c r="G2556" s="10">
        <v>0</v>
      </c>
      <c r="H2556" s="10">
        <v>0</v>
      </c>
      <c r="I2556" s="10">
        <v>0</v>
      </c>
      <c r="J2556" s="10">
        <v>0</v>
      </c>
      <c r="K2556" s="10">
        <f t="shared" si="326"/>
        <v>0</v>
      </c>
      <c r="L2556" s="10">
        <v>31315173.417367652</v>
      </c>
      <c r="M2556" s="10">
        <v>3006333.0400597155</v>
      </c>
      <c r="N2556" s="10">
        <v>1152656.096950002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f t="shared" si="328"/>
        <v>35474162.55437737</v>
      </c>
      <c r="W2556" s="29">
        <v>31315173.417367652</v>
      </c>
      <c r="X2556" s="29">
        <f t="shared" si="329"/>
        <v>3006333.0400597155</v>
      </c>
      <c r="Y2556" s="29">
        <f t="shared" si="330"/>
        <v>1152656.096950002</v>
      </c>
      <c r="Z2556" s="29">
        <f t="shared" si="331"/>
        <v>35474162.55437737</v>
      </c>
      <c r="AA2556" s="27">
        <v>35474162.549999997</v>
      </c>
      <c r="AB2556" s="29">
        <f t="shared" si="332"/>
        <v>4.3773725628852844E-3</v>
      </c>
      <c r="AC2556" s="28">
        <v>0</v>
      </c>
      <c r="AD2556" s="28">
        <v>0</v>
      </c>
      <c r="AE2556" s="28"/>
      <c r="AF2556" s="27">
        <v>0</v>
      </c>
      <c r="AG2556" s="27">
        <f t="shared" si="327"/>
        <v>0</v>
      </c>
      <c r="AH2556" s="27">
        <v>2238</v>
      </c>
      <c r="AI2556" s="29">
        <f t="shared" si="333"/>
        <v>2238.0043773725629</v>
      </c>
    </row>
    <row r="2557" spans="1:35" ht="30" x14ac:dyDescent="0.25">
      <c r="A2557" s="11" t="s">
        <v>1281</v>
      </c>
      <c r="B2557" s="10" t="s">
        <v>2406</v>
      </c>
      <c r="C2557" s="10" t="s">
        <v>1288</v>
      </c>
      <c r="D2557" s="10"/>
      <c r="E2557" s="10" t="s">
        <v>60</v>
      </c>
      <c r="F2557" s="10" t="s">
        <v>1376</v>
      </c>
      <c r="G2557" s="10">
        <v>0</v>
      </c>
      <c r="H2557" s="10">
        <v>0</v>
      </c>
      <c r="I2557" s="10">
        <v>0</v>
      </c>
      <c r="J2557" s="10">
        <v>0</v>
      </c>
      <c r="K2557" s="10">
        <f t="shared" si="326"/>
        <v>0</v>
      </c>
      <c r="L2557" s="10">
        <v>37229898.010333605</v>
      </c>
      <c r="M2557" s="10">
        <v>5330515.1656631231</v>
      </c>
      <c r="N2557" s="10">
        <v>2072576.7159754485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f t="shared" si="328"/>
        <v>44632989.891972177</v>
      </c>
      <c r="W2557" s="29">
        <v>37229898.010333605</v>
      </c>
      <c r="X2557" s="29">
        <f t="shared" si="329"/>
        <v>5330515.1656631231</v>
      </c>
      <c r="Y2557" s="29">
        <f t="shared" si="330"/>
        <v>2072576.7159754485</v>
      </c>
      <c r="Z2557" s="29">
        <f t="shared" si="331"/>
        <v>44632989.891972177</v>
      </c>
      <c r="AA2557" s="27">
        <v>44632989.890000001</v>
      </c>
      <c r="AB2557" s="29">
        <f t="shared" si="332"/>
        <v>1.9721761345863342E-3</v>
      </c>
      <c r="AC2557" s="28">
        <v>0</v>
      </c>
      <c r="AD2557" s="28">
        <v>0</v>
      </c>
      <c r="AE2557" s="28"/>
      <c r="AF2557" s="27">
        <v>0</v>
      </c>
      <c r="AG2557" s="27">
        <f t="shared" si="327"/>
        <v>0</v>
      </c>
      <c r="AH2557" s="27">
        <v>4167</v>
      </c>
      <c r="AI2557" s="29">
        <f t="shared" si="333"/>
        <v>4167.0019721761346</v>
      </c>
    </row>
    <row r="2558" spans="1:35" ht="30" x14ac:dyDescent="0.25">
      <c r="A2558" s="11" t="s">
        <v>1281</v>
      </c>
      <c r="B2558" s="10" t="s">
        <v>2406</v>
      </c>
      <c r="C2558" s="10" t="s">
        <v>1288</v>
      </c>
      <c r="D2558" s="10"/>
      <c r="E2558" s="10" t="s">
        <v>902</v>
      </c>
      <c r="F2558" s="10" t="s">
        <v>1377</v>
      </c>
      <c r="G2558" s="10">
        <v>0</v>
      </c>
      <c r="H2558" s="10">
        <v>0</v>
      </c>
      <c r="I2558" s="10">
        <v>0</v>
      </c>
      <c r="J2558" s="10">
        <v>0</v>
      </c>
      <c r="K2558" s="10">
        <f t="shared" si="326"/>
        <v>0</v>
      </c>
      <c r="L2558" s="10">
        <v>3322897.2735875719</v>
      </c>
      <c r="M2558" s="10">
        <v>3351831.9286462069</v>
      </c>
      <c r="N2558" s="10">
        <v>1319218.9917573854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f t="shared" si="328"/>
        <v>7993948.1939911637</v>
      </c>
      <c r="W2558" s="29">
        <v>3322897.2735875719</v>
      </c>
      <c r="X2558" s="29">
        <f t="shared" si="329"/>
        <v>3351831.9286462069</v>
      </c>
      <c r="Y2558" s="29">
        <f t="shared" si="330"/>
        <v>1319218.9917573854</v>
      </c>
      <c r="Z2558" s="29">
        <f t="shared" si="331"/>
        <v>7993948.1939911637</v>
      </c>
      <c r="AA2558" s="27">
        <v>7993948.1799999997</v>
      </c>
      <c r="AB2558" s="29">
        <f t="shared" si="332"/>
        <v>1.3991164043545723E-2</v>
      </c>
      <c r="AC2558" s="28">
        <v>0</v>
      </c>
      <c r="AD2558" s="28">
        <v>0</v>
      </c>
      <c r="AE2558" s="28"/>
      <c r="AF2558" s="27">
        <v>0</v>
      </c>
      <c r="AG2558" s="27">
        <f t="shared" si="327"/>
        <v>0</v>
      </c>
      <c r="AH2558" s="27">
        <v>2358</v>
      </c>
      <c r="AI2558" s="29">
        <f t="shared" si="333"/>
        <v>2358.0139911640435</v>
      </c>
    </row>
    <row r="2559" spans="1:35" ht="30" x14ac:dyDescent="0.25">
      <c r="A2559" s="11" t="s">
        <v>1281</v>
      </c>
      <c r="B2559" s="10" t="s">
        <v>2406</v>
      </c>
      <c r="C2559" s="10" t="s">
        <v>1288</v>
      </c>
      <c r="D2559" s="10"/>
      <c r="E2559" s="10" t="s">
        <v>61</v>
      </c>
      <c r="F2559" s="10" t="s">
        <v>1378</v>
      </c>
      <c r="G2559" s="10">
        <v>0</v>
      </c>
      <c r="H2559" s="10">
        <v>0</v>
      </c>
      <c r="I2559" s="10">
        <v>0</v>
      </c>
      <c r="J2559" s="10">
        <v>0</v>
      </c>
      <c r="K2559" s="10">
        <f t="shared" ref="K2559:K2622" si="334">SUM(G2559:J2559)</f>
        <v>0</v>
      </c>
      <c r="L2559" s="10">
        <v>42648988.308947064</v>
      </c>
      <c r="M2559" s="10">
        <v>4679480.9461049139</v>
      </c>
      <c r="N2559" s="10">
        <v>1810806.2270953804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f t="shared" si="328"/>
        <v>49139275.482147358</v>
      </c>
      <c r="W2559" s="29">
        <v>42648988.308947064</v>
      </c>
      <c r="X2559" s="29">
        <f t="shared" si="329"/>
        <v>4679480.9461049139</v>
      </c>
      <c r="Y2559" s="29">
        <f t="shared" si="330"/>
        <v>1810806.2270953804</v>
      </c>
      <c r="Z2559" s="29">
        <f t="shared" si="331"/>
        <v>49139275.482147358</v>
      </c>
      <c r="AA2559" s="27">
        <v>49139275.469999999</v>
      </c>
      <c r="AB2559" s="29">
        <f t="shared" si="332"/>
        <v>1.2147359549999237E-2</v>
      </c>
      <c r="AC2559" s="28">
        <v>0</v>
      </c>
      <c r="AD2559" s="28">
        <v>0</v>
      </c>
      <c r="AE2559" s="28"/>
      <c r="AF2559" s="27">
        <v>0</v>
      </c>
      <c r="AG2559" s="27">
        <f t="shared" si="327"/>
        <v>0</v>
      </c>
      <c r="AH2559" s="27">
        <v>5192</v>
      </c>
      <c r="AI2559" s="29">
        <f t="shared" si="333"/>
        <v>5192.01214735955</v>
      </c>
    </row>
    <row r="2560" spans="1:35" ht="30" x14ac:dyDescent="0.25">
      <c r="A2560" s="11" t="s">
        <v>1281</v>
      </c>
      <c r="B2560" s="10" t="s">
        <v>2406</v>
      </c>
      <c r="C2560" s="10" t="s">
        <v>1288</v>
      </c>
      <c r="D2560" s="10"/>
      <c r="E2560" s="10" t="s">
        <v>62</v>
      </c>
      <c r="F2560" s="10" t="s">
        <v>1379</v>
      </c>
      <c r="G2560" s="10">
        <v>0</v>
      </c>
      <c r="H2560" s="10">
        <v>0</v>
      </c>
      <c r="I2560" s="10">
        <v>0</v>
      </c>
      <c r="J2560" s="10">
        <v>0</v>
      </c>
      <c r="K2560" s="10">
        <f t="shared" si="334"/>
        <v>0</v>
      </c>
      <c r="L2560" s="10">
        <v>0</v>
      </c>
      <c r="M2560" s="10">
        <v>3737663.2662573457</v>
      </c>
      <c r="N2560" s="10">
        <v>1472915.8492974788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f t="shared" si="328"/>
        <v>5210579.1155548245</v>
      </c>
      <c r="W2560" s="29">
        <v>0</v>
      </c>
      <c r="X2560" s="29">
        <f t="shared" si="329"/>
        <v>3737663.2662573457</v>
      </c>
      <c r="Y2560" s="29">
        <f t="shared" si="330"/>
        <v>1472915.8492974788</v>
      </c>
      <c r="Z2560" s="29">
        <f t="shared" si="331"/>
        <v>5210579.1155548245</v>
      </c>
      <c r="AA2560" s="27">
        <v>5210579</v>
      </c>
      <c r="AB2560" s="29">
        <f t="shared" si="332"/>
        <v>0.11555482447147369</v>
      </c>
      <c r="AC2560" s="28">
        <v>0</v>
      </c>
      <c r="AD2560" s="28">
        <v>0</v>
      </c>
      <c r="AE2560" s="28"/>
      <c r="AF2560" s="27">
        <v>0</v>
      </c>
      <c r="AG2560" s="27">
        <f t="shared" si="327"/>
        <v>0</v>
      </c>
      <c r="AH2560" s="27">
        <v>965</v>
      </c>
      <c r="AI2560" s="29">
        <f t="shared" si="333"/>
        <v>965.11555482447147</v>
      </c>
    </row>
    <row r="2561" spans="1:35" ht="30" x14ac:dyDescent="0.25">
      <c r="A2561" s="11" t="s">
        <v>1281</v>
      </c>
      <c r="B2561" s="10" t="s">
        <v>2406</v>
      </c>
      <c r="C2561" s="10" t="s">
        <v>1288</v>
      </c>
      <c r="D2561" s="10"/>
      <c r="E2561" s="10" t="s">
        <v>903</v>
      </c>
      <c r="F2561" s="10" t="s">
        <v>1380</v>
      </c>
      <c r="G2561" s="10">
        <v>0</v>
      </c>
      <c r="H2561" s="10">
        <v>0</v>
      </c>
      <c r="I2561" s="10">
        <v>0</v>
      </c>
      <c r="J2561" s="10">
        <v>0</v>
      </c>
      <c r="K2561" s="10">
        <f t="shared" si="334"/>
        <v>0</v>
      </c>
      <c r="L2561" s="10">
        <v>6954013.0472907536</v>
      </c>
      <c r="M2561" s="10">
        <v>4451641.251283437</v>
      </c>
      <c r="N2561" s="10">
        <v>1715012.6111562848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f t="shared" si="328"/>
        <v>13120666.909730475</v>
      </c>
      <c r="W2561" s="29">
        <v>6954013.0472907536</v>
      </c>
      <c r="X2561" s="29">
        <f t="shared" si="329"/>
        <v>4451641.251283437</v>
      </c>
      <c r="Y2561" s="29">
        <f t="shared" si="330"/>
        <v>1715012.6111562848</v>
      </c>
      <c r="Z2561" s="29">
        <f t="shared" si="331"/>
        <v>13120666.909730475</v>
      </c>
      <c r="AA2561" s="27">
        <v>13120666.9</v>
      </c>
      <c r="AB2561" s="29">
        <f t="shared" si="332"/>
        <v>9.7304750233888626E-3</v>
      </c>
      <c r="AC2561" s="28">
        <v>0</v>
      </c>
      <c r="AD2561" s="28">
        <v>0</v>
      </c>
      <c r="AE2561" s="28"/>
      <c r="AF2561" s="27">
        <v>0</v>
      </c>
      <c r="AG2561" s="27">
        <f t="shared" si="327"/>
        <v>0</v>
      </c>
      <c r="AH2561" s="27">
        <v>3225</v>
      </c>
      <c r="AI2561" s="29">
        <f t="shared" si="333"/>
        <v>3225.0097304750234</v>
      </c>
    </row>
    <row r="2562" spans="1:35" ht="30" x14ac:dyDescent="0.25">
      <c r="A2562" s="11" t="s">
        <v>1281</v>
      </c>
      <c r="B2562" s="10" t="s">
        <v>2406</v>
      </c>
      <c r="C2562" s="10" t="s">
        <v>1288</v>
      </c>
      <c r="D2562" s="10"/>
      <c r="E2562" s="10" t="s">
        <v>904</v>
      </c>
      <c r="F2562" s="10" t="s">
        <v>1381</v>
      </c>
      <c r="G2562" s="10">
        <v>0</v>
      </c>
      <c r="H2562" s="10">
        <v>0</v>
      </c>
      <c r="I2562" s="10">
        <v>0</v>
      </c>
      <c r="J2562" s="10">
        <v>0</v>
      </c>
      <c r="K2562" s="10">
        <f t="shared" si="334"/>
        <v>0</v>
      </c>
      <c r="L2562" s="10">
        <v>16513455.873413112</v>
      </c>
      <c r="M2562" s="10">
        <v>1986715.49536632</v>
      </c>
      <c r="N2562" s="10">
        <v>762575.95311610773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f t="shared" si="328"/>
        <v>19262747.32189554</v>
      </c>
      <c r="W2562" s="29">
        <v>16513455.873413112</v>
      </c>
      <c r="X2562" s="29">
        <f t="shared" si="329"/>
        <v>1986715.49536632</v>
      </c>
      <c r="Y2562" s="29">
        <f t="shared" si="330"/>
        <v>762575.95311610773</v>
      </c>
      <c r="Z2562" s="29">
        <f t="shared" si="331"/>
        <v>19262747.32189554</v>
      </c>
      <c r="AA2562" s="27">
        <v>19262747.309999999</v>
      </c>
      <c r="AB2562" s="29">
        <f t="shared" si="332"/>
        <v>1.1895541101694107E-2</v>
      </c>
      <c r="AC2562" s="28">
        <v>0</v>
      </c>
      <c r="AD2562" s="28">
        <v>0</v>
      </c>
      <c r="AE2562" s="28"/>
      <c r="AF2562" s="27">
        <v>0</v>
      </c>
      <c r="AG2562" s="27">
        <f t="shared" si="327"/>
        <v>0</v>
      </c>
      <c r="AH2562" s="27">
        <v>1224</v>
      </c>
      <c r="AI2562" s="29">
        <f t="shared" si="333"/>
        <v>1224.0118955411017</v>
      </c>
    </row>
    <row r="2563" spans="1:35" ht="30" x14ac:dyDescent="0.25">
      <c r="A2563" s="11" t="s">
        <v>1281</v>
      </c>
      <c r="B2563" s="10" t="s">
        <v>2406</v>
      </c>
      <c r="C2563" s="10" t="s">
        <v>1288</v>
      </c>
      <c r="D2563" s="10"/>
      <c r="E2563" s="10" t="s">
        <v>63</v>
      </c>
      <c r="F2563" s="10" t="s">
        <v>1382</v>
      </c>
      <c r="G2563" s="10">
        <v>0</v>
      </c>
      <c r="H2563" s="10">
        <v>0</v>
      </c>
      <c r="I2563" s="10">
        <v>0</v>
      </c>
      <c r="J2563" s="10">
        <v>0</v>
      </c>
      <c r="K2563" s="10">
        <f t="shared" si="334"/>
        <v>0</v>
      </c>
      <c r="L2563" s="10">
        <v>2921138.0145980855</v>
      </c>
      <c r="M2563" s="10">
        <v>9660091.8975096941</v>
      </c>
      <c r="N2563" s="10">
        <v>3682696.9071101248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f t="shared" si="328"/>
        <v>16263926.819217905</v>
      </c>
      <c r="W2563" s="29">
        <v>2921138.0145980855</v>
      </c>
      <c r="X2563" s="29">
        <f t="shared" si="329"/>
        <v>9660091.8975096941</v>
      </c>
      <c r="Y2563" s="29">
        <f t="shared" si="330"/>
        <v>3682696.9071101248</v>
      </c>
      <c r="Z2563" s="29">
        <f t="shared" si="331"/>
        <v>16263926.819217905</v>
      </c>
      <c r="AA2563" s="27">
        <v>16263926.810000001</v>
      </c>
      <c r="AB2563" s="29">
        <f t="shared" si="332"/>
        <v>9.2179048806428909E-3</v>
      </c>
      <c r="AC2563" s="28">
        <v>0</v>
      </c>
      <c r="AD2563" s="28">
        <v>0</v>
      </c>
      <c r="AE2563" s="28"/>
      <c r="AF2563" s="27">
        <v>0</v>
      </c>
      <c r="AG2563" s="27">
        <f t="shared" si="327"/>
        <v>0</v>
      </c>
      <c r="AH2563" s="27">
        <v>2140</v>
      </c>
      <c r="AI2563" s="29">
        <f t="shared" si="333"/>
        <v>2140.0092179048806</v>
      </c>
    </row>
    <row r="2564" spans="1:35" ht="30" x14ac:dyDescent="0.25">
      <c r="A2564" s="11" t="s">
        <v>1281</v>
      </c>
      <c r="B2564" s="10" t="s">
        <v>2406</v>
      </c>
      <c r="C2564" s="10" t="s">
        <v>1288</v>
      </c>
      <c r="D2564" s="10"/>
      <c r="E2564" s="10" t="s">
        <v>64</v>
      </c>
      <c r="F2564" s="10" t="s">
        <v>1383</v>
      </c>
      <c r="G2564" s="10">
        <v>0</v>
      </c>
      <c r="H2564" s="10">
        <v>0</v>
      </c>
      <c r="I2564" s="10">
        <v>0</v>
      </c>
      <c r="J2564" s="10">
        <v>0</v>
      </c>
      <c r="K2564" s="10">
        <f t="shared" si="334"/>
        <v>0</v>
      </c>
      <c r="L2564" s="10">
        <v>5441740.3192418106</v>
      </c>
      <c r="M2564" s="10">
        <v>4082532.2138123214</v>
      </c>
      <c r="N2564" s="10">
        <v>1582640.8870633319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f t="shared" si="328"/>
        <v>11106913.420117464</v>
      </c>
      <c r="W2564" s="29">
        <v>5441740.3192418106</v>
      </c>
      <c r="X2564" s="29">
        <f t="shared" si="329"/>
        <v>4082532.2138123214</v>
      </c>
      <c r="Y2564" s="29">
        <f t="shared" si="330"/>
        <v>1582640.8870633319</v>
      </c>
      <c r="Z2564" s="29">
        <f t="shared" si="331"/>
        <v>11106913.420117464</v>
      </c>
      <c r="AA2564" s="27">
        <v>11106913.41</v>
      </c>
      <c r="AB2564" s="29">
        <f t="shared" si="332"/>
        <v>1.0117463767528534E-2</v>
      </c>
      <c r="AC2564" s="28">
        <v>0</v>
      </c>
      <c r="AD2564" s="28">
        <v>0</v>
      </c>
      <c r="AE2564" s="28"/>
      <c r="AF2564" s="27">
        <v>0</v>
      </c>
      <c r="AG2564" s="27">
        <f t="shared" si="327"/>
        <v>0</v>
      </c>
      <c r="AH2564" s="27">
        <v>1688</v>
      </c>
      <c r="AI2564" s="29">
        <f t="shared" si="333"/>
        <v>1688.0101174637675</v>
      </c>
    </row>
    <row r="2565" spans="1:35" ht="30" x14ac:dyDescent="0.25">
      <c r="A2565" s="11" t="s">
        <v>1281</v>
      </c>
      <c r="B2565" s="10" t="s">
        <v>2406</v>
      </c>
      <c r="C2565" s="10" t="s">
        <v>1288</v>
      </c>
      <c r="D2565" s="10"/>
      <c r="E2565" s="10" t="s">
        <v>65</v>
      </c>
      <c r="F2565" s="10" t="s">
        <v>1384</v>
      </c>
      <c r="G2565" s="10">
        <v>0</v>
      </c>
      <c r="H2565" s="10">
        <v>0</v>
      </c>
      <c r="I2565" s="10">
        <v>0</v>
      </c>
      <c r="J2565" s="10">
        <v>0</v>
      </c>
      <c r="K2565" s="10">
        <f t="shared" si="334"/>
        <v>0</v>
      </c>
      <c r="L2565" s="10">
        <v>59001890.104197741</v>
      </c>
      <c r="M2565" s="10">
        <v>4129498.8271784186</v>
      </c>
      <c r="N2565" s="10">
        <v>1577535.4666919038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f t="shared" si="328"/>
        <v>64708924.398068063</v>
      </c>
      <c r="W2565" s="29">
        <v>59001890.104197741</v>
      </c>
      <c r="X2565" s="29">
        <f t="shared" si="329"/>
        <v>4129498.8271784186</v>
      </c>
      <c r="Y2565" s="29">
        <f t="shared" si="330"/>
        <v>1577535.4666919038</v>
      </c>
      <c r="Z2565" s="29">
        <f t="shared" si="331"/>
        <v>64708924.398068063</v>
      </c>
      <c r="AA2565" s="27">
        <v>64708924.390000001</v>
      </c>
      <c r="AB2565" s="29">
        <f t="shared" si="332"/>
        <v>8.0680623650550842E-3</v>
      </c>
      <c r="AC2565" s="28">
        <v>0</v>
      </c>
      <c r="AD2565" s="28">
        <v>0</v>
      </c>
      <c r="AE2565" s="28"/>
      <c r="AF2565" s="27">
        <v>0</v>
      </c>
      <c r="AG2565" s="27">
        <f t="shared" si="327"/>
        <v>0</v>
      </c>
      <c r="AH2565" s="27">
        <v>2074</v>
      </c>
      <c r="AI2565" s="29">
        <f t="shared" si="333"/>
        <v>2074.0080680623651</v>
      </c>
    </row>
    <row r="2566" spans="1:35" ht="30" x14ac:dyDescent="0.25">
      <c r="A2566" s="11" t="s">
        <v>1281</v>
      </c>
      <c r="B2566" s="10" t="s">
        <v>2406</v>
      </c>
      <c r="C2566" s="10" t="s">
        <v>1288</v>
      </c>
      <c r="D2566" s="10"/>
      <c r="E2566" s="10" t="s">
        <v>905</v>
      </c>
      <c r="F2566" s="10" t="s">
        <v>1385</v>
      </c>
      <c r="G2566" s="10">
        <v>0</v>
      </c>
      <c r="H2566" s="10">
        <v>0</v>
      </c>
      <c r="I2566" s="10">
        <v>0</v>
      </c>
      <c r="J2566" s="10">
        <v>0</v>
      </c>
      <c r="K2566" s="10">
        <f t="shared" si="334"/>
        <v>0</v>
      </c>
      <c r="L2566" s="10">
        <v>7136564.9245925955</v>
      </c>
      <c r="M2566" s="10">
        <v>10844106.874013305</v>
      </c>
      <c r="N2566" s="10">
        <v>4172933.9785608351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f t="shared" si="328"/>
        <v>22153605.777166735</v>
      </c>
      <c r="W2566" s="29">
        <v>7136564.9245925955</v>
      </c>
      <c r="X2566" s="29">
        <f t="shared" si="329"/>
        <v>10844106.874013305</v>
      </c>
      <c r="Y2566" s="29">
        <f t="shared" si="330"/>
        <v>4172933.9785608351</v>
      </c>
      <c r="Z2566" s="29">
        <f t="shared" si="331"/>
        <v>22153605.777166735</v>
      </c>
      <c r="AA2566" s="27">
        <v>22153605.77</v>
      </c>
      <c r="AB2566" s="29">
        <f t="shared" si="332"/>
        <v>7.166735827922821E-3</v>
      </c>
      <c r="AC2566" s="28">
        <v>0</v>
      </c>
      <c r="AD2566" s="28">
        <v>0</v>
      </c>
      <c r="AE2566" s="28"/>
      <c r="AF2566" s="27">
        <v>0</v>
      </c>
      <c r="AG2566" s="27">
        <f t="shared" si="327"/>
        <v>0</v>
      </c>
      <c r="AH2566" s="27">
        <v>3402</v>
      </c>
      <c r="AI2566" s="29">
        <f t="shared" si="333"/>
        <v>3402.0071667358279</v>
      </c>
    </row>
    <row r="2567" spans="1:35" ht="30" x14ac:dyDescent="0.25">
      <c r="A2567" s="11" t="s">
        <v>1281</v>
      </c>
      <c r="B2567" s="10" t="s">
        <v>2406</v>
      </c>
      <c r="C2567" s="10" t="s">
        <v>1288</v>
      </c>
      <c r="D2567" s="10"/>
      <c r="E2567" s="10" t="s">
        <v>906</v>
      </c>
      <c r="F2567" s="10" t="s">
        <v>1386</v>
      </c>
      <c r="G2567" s="10">
        <v>0</v>
      </c>
      <c r="H2567" s="10">
        <v>0</v>
      </c>
      <c r="I2567" s="10">
        <v>0</v>
      </c>
      <c r="J2567" s="10">
        <v>0</v>
      </c>
      <c r="K2567" s="10">
        <f t="shared" si="334"/>
        <v>0</v>
      </c>
      <c r="L2567" s="10">
        <v>109837527.68382004</v>
      </c>
      <c r="M2567" s="10">
        <v>4456397.8656195998</v>
      </c>
      <c r="N2567" s="10">
        <v>1733026.0442792773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f t="shared" si="328"/>
        <v>116026951.59371892</v>
      </c>
      <c r="W2567" s="29">
        <v>109837527.68382004</v>
      </c>
      <c r="X2567" s="29">
        <f t="shared" si="329"/>
        <v>4456397.8656195998</v>
      </c>
      <c r="Y2567" s="29">
        <f t="shared" si="330"/>
        <v>1733026.0442792773</v>
      </c>
      <c r="Z2567" s="29">
        <f t="shared" si="331"/>
        <v>116026951.59371892</v>
      </c>
      <c r="AA2567" s="27">
        <v>116026951.58</v>
      </c>
      <c r="AB2567" s="29">
        <f t="shared" si="332"/>
        <v>1.3718917965888977E-2</v>
      </c>
      <c r="AC2567" s="28">
        <v>0</v>
      </c>
      <c r="AD2567" s="28">
        <v>0</v>
      </c>
      <c r="AE2567" s="28"/>
      <c r="AF2567" s="27">
        <v>0</v>
      </c>
      <c r="AG2567" s="27">
        <f t="shared" si="327"/>
        <v>0</v>
      </c>
      <c r="AH2567" s="27">
        <v>8051</v>
      </c>
      <c r="AI2567" s="29">
        <f t="shared" si="333"/>
        <v>8051.0137189179659</v>
      </c>
    </row>
    <row r="2568" spans="1:35" ht="30" x14ac:dyDescent="0.25">
      <c r="A2568" s="11" t="s">
        <v>1281</v>
      </c>
      <c r="B2568" s="10" t="s">
        <v>2406</v>
      </c>
      <c r="C2568" s="10" t="s">
        <v>1288</v>
      </c>
      <c r="D2568" s="10"/>
      <c r="E2568" s="10" t="s">
        <v>66</v>
      </c>
      <c r="F2568" s="10" t="s">
        <v>1387</v>
      </c>
      <c r="G2568" s="10">
        <v>0</v>
      </c>
      <c r="H2568" s="10">
        <v>0</v>
      </c>
      <c r="I2568" s="10">
        <v>0</v>
      </c>
      <c r="J2568" s="10">
        <v>0</v>
      </c>
      <c r="K2568" s="10">
        <f t="shared" si="334"/>
        <v>0</v>
      </c>
      <c r="L2568" s="10">
        <v>0</v>
      </c>
      <c r="M2568" s="10">
        <v>5144812.0633550882</v>
      </c>
      <c r="N2568" s="10">
        <v>2008438.7461800277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f t="shared" si="328"/>
        <v>7153250.809535116</v>
      </c>
      <c r="W2568" s="29">
        <v>0</v>
      </c>
      <c r="X2568" s="29">
        <f t="shared" si="329"/>
        <v>5144812.0633550882</v>
      </c>
      <c r="Y2568" s="29">
        <f t="shared" si="330"/>
        <v>2008438.7461800277</v>
      </c>
      <c r="Z2568" s="29">
        <f t="shared" si="331"/>
        <v>7153250.809535116</v>
      </c>
      <c r="AA2568" s="27">
        <v>7153250</v>
      </c>
      <c r="AB2568" s="29">
        <f t="shared" si="332"/>
        <v>0.80953511595726013</v>
      </c>
      <c r="AC2568" s="28">
        <v>0</v>
      </c>
      <c r="AD2568" s="28">
        <v>0</v>
      </c>
      <c r="AE2568" s="28"/>
      <c r="AF2568" s="27">
        <v>0</v>
      </c>
      <c r="AG2568" s="27">
        <f t="shared" si="327"/>
        <v>0</v>
      </c>
      <c r="AH2568" s="27">
        <v>3561</v>
      </c>
      <c r="AI2568" s="29">
        <f t="shared" si="333"/>
        <v>3561.8095351159573</v>
      </c>
    </row>
    <row r="2569" spans="1:35" ht="30" x14ac:dyDescent="0.25">
      <c r="A2569" s="11" t="s">
        <v>1281</v>
      </c>
      <c r="B2569" s="10" t="s">
        <v>2406</v>
      </c>
      <c r="C2569" s="10" t="s">
        <v>1288</v>
      </c>
      <c r="D2569" s="10"/>
      <c r="E2569" s="10" t="s">
        <v>907</v>
      </c>
      <c r="F2569" s="10" t="s">
        <v>1388</v>
      </c>
      <c r="G2569" s="10">
        <v>0</v>
      </c>
      <c r="H2569" s="10">
        <v>0</v>
      </c>
      <c r="I2569" s="10">
        <v>0</v>
      </c>
      <c r="J2569" s="10">
        <v>0</v>
      </c>
      <c r="K2569" s="10">
        <f t="shared" si="334"/>
        <v>0</v>
      </c>
      <c r="L2569" s="10">
        <v>0</v>
      </c>
      <c r="M2569" s="10">
        <v>4446263.3809733093</v>
      </c>
      <c r="N2569" s="10">
        <v>1743544.2109641656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f t="shared" si="328"/>
        <v>6189807.5919374749</v>
      </c>
      <c r="W2569" s="29">
        <v>0</v>
      </c>
      <c r="X2569" s="29">
        <f t="shared" si="329"/>
        <v>4446263.3809733093</v>
      </c>
      <c r="Y2569" s="29">
        <f t="shared" si="330"/>
        <v>1743544.2109641656</v>
      </c>
      <c r="Z2569" s="29">
        <f t="shared" si="331"/>
        <v>6189807.5919374749</v>
      </c>
      <c r="AA2569" s="27">
        <v>6189807</v>
      </c>
      <c r="AB2569" s="29">
        <f t="shared" si="332"/>
        <v>0.59193747490644455</v>
      </c>
      <c r="AC2569" s="28">
        <v>0</v>
      </c>
      <c r="AD2569" s="28">
        <v>0</v>
      </c>
      <c r="AE2569" s="28"/>
      <c r="AF2569" s="27">
        <v>0</v>
      </c>
      <c r="AG2569" s="27">
        <f t="shared" si="327"/>
        <v>0</v>
      </c>
      <c r="AH2569" s="27">
        <v>2700</v>
      </c>
      <c r="AI2569" s="29">
        <f t="shared" si="333"/>
        <v>2700.5919374749064</v>
      </c>
    </row>
    <row r="2570" spans="1:35" ht="30" x14ac:dyDescent="0.25">
      <c r="A2570" s="11" t="s">
        <v>1281</v>
      </c>
      <c r="B2570" s="10" t="s">
        <v>2406</v>
      </c>
      <c r="C2570" s="10" t="s">
        <v>1288</v>
      </c>
      <c r="D2570" s="10"/>
      <c r="E2570" s="10" t="s">
        <v>67</v>
      </c>
      <c r="F2570" s="10" t="s">
        <v>1389</v>
      </c>
      <c r="G2570" s="10">
        <v>0</v>
      </c>
      <c r="H2570" s="10">
        <v>0</v>
      </c>
      <c r="I2570" s="10">
        <v>0</v>
      </c>
      <c r="J2570" s="10">
        <v>0</v>
      </c>
      <c r="K2570" s="10">
        <f t="shared" si="334"/>
        <v>0</v>
      </c>
      <c r="L2570" s="10">
        <v>132297316.79527767</v>
      </c>
      <c r="M2570" s="10">
        <v>4826204.2350532413</v>
      </c>
      <c r="N2570" s="10">
        <v>1882850.5683332384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f t="shared" si="328"/>
        <v>139006371.59866416</v>
      </c>
      <c r="W2570" s="29">
        <v>132297316.79527767</v>
      </c>
      <c r="X2570" s="29">
        <f t="shared" si="329"/>
        <v>4826204.2350532413</v>
      </c>
      <c r="Y2570" s="29">
        <f t="shared" si="330"/>
        <v>1882850.5683332384</v>
      </c>
      <c r="Z2570" s="29">
        <f t="shared" si="331"/>
        <v>139006371.59866413</v>
      </c>
      <c r="AA2570" s="27">
        <v>139006371.59</v>
      </c>
      <c r="AB2570" s="29">
        <f t="shared" si="332"/>
        <v>8.6641311645507813E-3</v>
      </c>
      <c r="AC2570" s="28">
        <v>0</v>
      </c>
      <c r="AD2570" s="28">
        <v>0</v>
      </c>
      <c r="AE2570" s="28"/>
      <c r="AF2570" s="27">
        <v>0</v>
      </c>
      <c r="AG2570" s="27">
        <f t="shared" ref="AG2570:AG2633" si="335">SUM(AC2570:AF2570)</f>
        <v>0</v>
      </c>
      <c r="AH2570" s="27">
        <v>9454</v>
      </c>
      <c r="AI2570" s="29">
        <f t="shared" si="333"/>
        <v>9454.0086641311646</v>
      </c>
    </row>
    <row r="2571" spans="1:35" ht="30" x14ac:dyDescent="0.25">
      <c r="A2571" s="11" t="s">
        <v>1281</v>
      </c>
      <c r="B2571" s="10" t="s">
        <v>2406</v>
      </c>
      <c r="C2571" s="10" t="s">
        <v>1288</v>
      </c>
      <c r="D2571" s="10"/>
      <c r="E2571" s="10" t="s">
        <v>68</v>
      </c>
      <c r="F2571" s="10" t="s">
        <v>1390</v>
      </c>
      <c r="G2571" s="10">
        <v>0</v>
      </c>
      <c r="H2571" s="10">
        <v>0</v>
      </c>
      <c r="I2571" s="10">
        <v>0</v>
      </c>
      <c r="J2571" s="10">
        <v>0</v>
      </c>
      <c r="K2571" s="10">
        <f t="shared" si="334"/>
        <v>0</v>
      </c>
      <c r="L2571" s="10">
        <v>88772208.463002592</v>
      </c>
      <c r="M2571" s="10">
        <v>5424715.1236291528</v>
      </c>
      <c r="N2571" s="10">
        <v>2080475.6542591453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f t="shared" si="328"/>
        <v>96277399.24089089</v>
      </c>
      <c r="W2571" s="29">
        <v>88772208.463002592</v>
      </c>
      <c r="X2571" s="29">
        <f t="shared" si="329"/>
        <v>5424715.1236291528</v>
      </c>
      <c r="Y2571" s="29">
        <f t="shared" si="330"/>
        <v>2080475.6542591453</v>
      </c>
      <c r="Z2571" s="29">
        <f t="shared" si="331"/>
        <v>96277399.24089089</v>
      </c>
      <c r="AA2571" s="27">
        <v>96277399.230000004</v>
      </c>
      <c r="AB2571" s="29">
        <f t="shared" si="332"/>
        <v>1.0890886187553406E-2</v>
      </c>
      <c r="AC2571" s="28">
        <v>0</v>
      </c>
      <c r="AD2571" s="28">
        <v>0</v>
      </c>
      <c r="AE2571" s="28"/>
      <c r="AF2571" s="27">
        <v>0</v>
      </c>
      <c r="AG2571" s="27">
        <f t="shared" si="335"/>
        <v>0</v>
      </c>
      <c r="AH2571" s="27">
        <v>6055</v>
      </c>
      <c r="AI2571" s="29">
        <f t="shared" si="333"/>
        <v>6055.0108908861876</v>
      </c>
    </row>
    <row r="2572" spans="1:35" ht="30" x14ac:dyDescent="0.25">
      <c r="A2572" s="11" t="s">
        <v>1281</v>
      </c>
      <c r="B2572" s="10" t="s">
        <v>2406</v>
      </c>
      <c r="C2572" s="10" t="s">
        <v>1288</v>
      </c>
      <c r="D2572" s="10"/>
      <c r="E2572" s="10" t="s">
        <v>69</v>
      </c>
      <c r="F2572" s="10" t="s">
        <v>1391</v>
      </c>
      <c r="G2572" s="10">
        <v>0</v>
      </c>
      <c r="H2572" s="10">
        <v>0</v>
      </c>
      <c r="I2572" s="10">
        <v>0</v>
      </c>
      <c r="J2572" s="10">
        <v>0</v>
      </c>
      <c r="K2572" s="10">
        <f t="shared" si="334"/>
        <v>0</v>
      </c>
      <c r="L2572" s="10">
        <v>3068761.9991494431</v>
      </c>
      <c r="M2572" s="10">
        <v>3589006.7668867707</v>
      </c>
      <c r="N2572" s="10">
        <v>1404923.6916680038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f t="shared" si="328"/>
        <v>8062692.4577042181</v>
      </c>
      <c r="W2572" s="29">
        <v>3068761.9991494431</v>
      </c>
      <c r="X2572" s="29">
        <f t="shared" si="329"/>
        <v>3589006.7668867707</v>
      </c>
      <c r="Y2572" s="29">
        <f t="shared" si="330"/>
        <v>1404923.6916680038</v>
      </c>
      <c r="Z2572" s="29">
        <f t="shared" si="331"/>
        <v>8062692.4577042181</v>
      </c>
      <c r="AA2572" s="27">
        <v>8062692.4400000004</v>
      </c>
      <c r="AB2572" s="29">
        <f t="shared" si="332"/>
        <v>1.7704217694699764E-2</v>
      </c>
      <c r="AC2572" s="28">
        <v>0</v>
      </c>
      <c r="AD2572" s="28">
        <v>0</v>
      </c>
      <c r="AE2572" s="28"/>
      <c r="AF2572" s="27">
        <v>0</v>
      </c>
      <c r="AG2572" s="27">
        <f t="shared" si="335"/>
        <v>0</v>
      </c>
      <c r="AH2572" s="27">
        <v>2998</v>
      </c>
      <c r="AI2572" s="29">
        <f t="shared" si="333"/>
        <v>2998.0177042176947</v>
      </c>
    </row>
    <row r="2573" spans="1:35" ht="30" x14ac:dyDescent="0.25">
      <c r="A2573" s="11" t="s">
        <v>1281</v>
      </c>
      <c r="B2573" s="10" t="s">
        <v>2406</v>
      </c>
      <c r="C2573" s="10" t="s">
        <v>1288</v>
      </c>
      <c r="D2573" s="10"/>
      <c r="E2573" s="10" t="s">
        <v>908</v>
      </c>
      <c r="F2573" s="10" t="s">
        <v>1392</v>
      </c>
      <c r="G2573" s="10">
        <v>0</v>
      </c>
      <c r="H2573" s="10">
        <v>0</v>
      </c>
      <c r="I2573" s="10">
        <v>0</v>
      </c>
      <c r="J2573" s="10">
        <v>0</v>
      </c>
      <c r="K2573" s="10">
        <f t="shared" si="334"/>
        <v>0</v>
      </c>
      <c r="L2573" s="10">
        <v>473087.87960261584</v>
      </c>
      <c r="M2573" s="10">
        <v>4416472.95513165</v>
      </c>
      <c r="N2573" s="10">
        <v>1708573.8513105437</v>
      </c>
      <c r="O2573" s="10">
        <v>0</v>
      </c>
      <c r="P2573" s="10">
        <v>0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f t="shared" si="328"/>
        <v>6598134.6860448094</v>
      </c>
      <c r="W2573" s="29">
        <v>473087.87960261584</v>
      </c>
      <c r="X2573" s="29">
        <f t="shared" si="329"/>
        <v>4416472.95513165</v>
      </c>
      <c r="Y2573" s="29">
        <f t="shared" si="330"/>
        <v>1708573.8513105437</v>
      </c>
      <c r="Z2573" s="29">
        <f t="shared" si="331"/>
        <v>6598134.6860448094</v>
      </c>
      <c r="AA2573" s="27">
        <v>6598134.6699999999</v>
      </c>
      <c r="AB2573" s="29">
        <f t="shared" si="332"/>
        <v>1.6044809482991695E-2</v>
      </c>
      <c r="AC2573" s="28">
        <v>0</v>
      </c>
      <c r="AD2573" s="28">
        <v>0</v>
      </c>
      <c r="AE2573" s="28"/>
      <c r="AF2573" s="27">
        <v>0</v>
      </c>
      <c r="AG2573" s="27">
        <f t="shared" si="335"/>
        <v>0</v>
      </c>
      <c r="AH2573" s="27">
        <v>2918</v>
      </c>
      <c r="AI2573" s="29">
        <f t="shared" si="333"/>
        <v>2918.016044809483</v>
      </c>
    </row>
    <row r="2574" spans="1:35" ht="30" x14ac:dyDescent="0.25">
      <c r="A2574" s="11" t="s">
        <v>1281</v>
      </c>
      <c r="B2574" s="10" t="s">
        <v>2406</v>
      </c>
      <c r="C2574" s="10" t="s">
        <v>1288</v>
      </c>
      <c r="D2574" s="10"/>
      <c r="E2574" s="10" t="s">
        <v>70</v>
      </c>
      <c r="F2574" s="10" t="s">
        <v>1393</v>
      </c>
      <c r="G2574" s="10">
        <v>0</v>
      </c>
      <c r="H2574" s="10">
        <v>0</v>
      </c>
      <c r="I2574" s="10">
        <v>0</v>
      </c>
      <c r="J2574" s="10">
        <v>0</v>
      </c>
      <c r="K2574" s="10">
        <f t="shared" si="334"/>
        <v>0</v>
      </c>
      <c r="L2574" s="10">
        <v>297913495.98412371</v>
      </c>
      <c r="M2574" s="10">
        <v>7988476.2799447775</v>
      </c>
      <c r="N2574" s="10">
        <v>3063093.8261981905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f t="shared" si="328"/>
        <v>308965066.0902667</v>
      </c>
      <c r="W2574" s="29">
        <v>297913495.98412371</v>
      </c>
      <c r="X2574" s="29">
        <f t="shared" si="329"/>
        <v>7988476.2799447775</v>
      </c>
      <c r="Y2574" s="29">
        <f t="shared" si="330"/>
        <v>3063093.8261981905</v>
      </c>
      <c r="Z2574" s="29">
        <f t="shared" si="331"/>
        <v>308965066.0902667</v>
      </c>
      <c r="AA2574" s="27">
        <v>308965066.07999998</v>
      </c>
      <c r="AB2574" s="29">
        <f t="shared" si="332"/>
        <v>1.0266721248626709E-2</v>
      </c>
      <c r="AC2574" s="28">
        <v>0</v>
      </c>
      <c r="AD2574" s="28">
        <v>0</v>
      </c>
      <c r="AE2574" s="28"/>
      <c r="AF2574" s="27">
        <v>0</v>
      </c>
      <c r="AG2574" s="27">
        <f t="shared" si="335"/>
        <v>0</v>
      </c>
      <c r="AH2574" s="27">
        <v>20203</v>
      </c>
      <c r="AI2574" s="29">
        <f t="shared" si="333"/>
        <v>20203.010266721249</v>
      </c>
    </row>
    <row r="2575" spans="1:35" ht="30" x14ac:dyDescent="0.25">
      <c r="A2575" s="11" t="s">
        <v>1281</v>
      </c>
      <c r="B2575" s="10" t="s">
        <v>2406</v>
      </c>
      <c r="C2575" s="10" t="s">
        <v>1288</v>
      </c>
      <c r="D2575" s="10"/>
      <c r="E2575" s="10" t="s">
        <v>71</v>
      </c>
      <c r="F2575" s="10" t="s">
        <v>1394</v>
      </c>
      <c r="G2575" s="10">
        <v>0</v>
      </c>
      <c r="H2575" s="10">
        <v>0</v>
      </c>
      <c r="I2575" s="10">
        <v>0</v>
      </c>
      <c r="J2575" s="10">
        <v>0</v>
      </c>
      <c r="K2575" s="10">
        <f t="shared" si="334"/>
        <v>0</v>
      </c>
      <c r="L2575" s="10">
        <v>150431059.00541264</v>
      </c>
      <c r="M2575" s="10">
        <v>6422648.482829988</v>
      </c>
      <c r="N2575" s="10">
        <v>2511441.3931919485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f t="shared" si="328"/>
        <v>159365148.88143456</v>
      </c>
      <c r="W2575" s="29">
        <v>150431059.00541264</v>
      </c>
      <c r="X2575" s="29">
        <f t="shared" si="329"/>
        <v>6422648.482829988</v>
      </c>
      <c r="Y2575" s="29">
        <f t="shared" si="330"/>
        <v>2511441.3931919485</v>
      </c>
      <c r="Z2575" s="29">
        <f t="shared" si="331"/>
        <v>159365148.88143456</v>
      </c>
      <c r="AA2575" s="27">
        <v>159365148.87</v>
      </c>
      <c r="AB2575" s="29">
        <f t="shared" si="332"/>
        <v>1.1434555053710938E-2</v>
      </c>
      <c r="AC2575" s="28">
        <v>0</v>
      </c>
      <c r="AD2575" s="28">
        <v>0</v>
      </c>
      <c r="AE2575" s="28"/>
      <c r="AF2575" s="27">
        <v>0</v>
      </c>
      <c r="AG2575" s="27">
        <f t="shared" si="335"/>
        <v>0</v>
      </c>
      <c r="AH2575" s="27">
        <v>10843</v>
      </c>
      <c r="AI2575" s="29">
        <f t="shared" si="333"/>
        <v>10843.011434555054</v>
      </c>
    </row>
    <row r="2576" spans="1:35" ht="30" x14ac:dyDescent="0.25">
      <c r="A2576" s="11" t="s">
        <v>1281</v>
      </c>
      <c r="B2576" s="10" t="s">
        <v>2406</v>
      </c>
      <c r="C2576" s="10" t="s">
        <v>1288</v>
      </c>
      <c r="D2576" s="10"/>
      <c r="E2576" s="10" t="s">
        <v>72</v>
      </c>
      <c r="F2576" s="10" t="s">
        <v>1395</v>
      </c>
      <c r="G2576" s="10">
        <v>0</v>
      </c>
      <c r="H2576" s="10">
        <v>0</v>
      </c>
      <c r="I2576" s="10">
        <v>0</v>
      </c>
      <c r="J2576" s="10">
        <v>0</v>
      </c>
      <c r="K2576" s="10">
        <f t="shared" si="334"/>
        <v>0</v>
      </c>
      <c r="L2576" s="10">
        <v>6945223.9491449073</v>
      </c>
      <c r="M2576" s="10">
        <v>4669943.0895101726</v>
      </c>
      <c r="N2576" s="10">
        <v>1797692.8614532799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f t="shared" si="328"/>
        <v>13412859.90010836</v>
      </c>
      <c r="W2576" s="29">
        <v>6945223.9491449073</v>
      </c>
      <c r="X2576" s="29">
        <f t="shared" si="329"/>
        <v>4669943.0895101726</v>
      </c>
      <c r="Y2576" s="29">
        <f t="shared" si="330"/>
        <v>1797692.8614532799</v>
      </c>
      <c r="Z2576" s="29">
        <f t="shared" si="331"/>
        <v>13412859.90010836</v>
      </c>
      <c r="AA2576" s="27">
        <v>13412859.880000001</v>
      </c>
      <c r="AB2576" s="29">
        <f t="shared" si="332"/>
        <v>2.0108358934521675E-2</v>
      </c>
      <c r="AC2576" s="28">
        <v>0</v>
      </c>
      <c r="AD2576" s="28">
        <v>0</v>
      </c>
      <c r="AE2576" s="28"/>
      <c r="AF2576" s="27">
        <v>0</v>
      </c>
      <c r="AG2576" s="27">
        <f t="shared" si="335"/>
        <v>0</v>
      </c>
      <c r="AH2576" s="27">
        <v>3060</v>
      </c>
      <c r="AI2576" s="29">
        <f t="shared" si="333"/>
        <v>3060.0201083589345</v>
      </c>
    </row>
    <row r="2577" spans="1:35" ht="30" x14ac:dyDescent="0.25">
      <c r="A2577" s="11" t="s">
        <v>1281</v>
      </c>
      <c r="B2577" s="10" t="s">
        <v>2406</v>
      </c>
      <c r="C2577" s="10" t="s">
        <v>1288</v>
      </c>
      <c r="D2577" s="10"/>
      <c r="E2577" s="10" t="s">
        <v>909</v>
      </c>
      <c r="F2577" s="10" t="s">
        <v>1396</v>
      </c>
      <c r="G2577" s="10">
        <v>0</v>
      </c>
      <c r="H2577" s="10">
        <v>0</v>
      </c>
      <c r="I2577" s="10">
        <v>0</v>
      </c>
      <c r="J2577" s="10">
        <v>0</v>
      </c>
      <c r="K2577" s="10">
        <f t="shared" si="334"/>
        <v>0</v>
      </c>
      <c r="L2577" s="10">
        <v>223178364.99937207</v>
      </c>
      <c r="M2577" s="10">
        <v>4054264.9380375445</v>
      </c>
      <c r="N2577" s="10">
        <v>1586697.3005381897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f t="shared" si="328"/>
        <v>228819327.23794779</v>
      </c>
      <c r="W2577" s="29">
        <v>223178364.99937207</v>
      </c>
      <c r="X2577" s="29">
        <f t="shared" si="329"/>
        <v>4054264.9380375445</v>
      </c>
      <c r="Y2577" s="29">
        <f t="shared" si="330"/>
        <v>1586697.3005381897</v>
      </c>
      <c r="Z2577" s="29">
        <f t="shared" si="331"/>
        <v>228819327.23794779</v>
      </c>
      <c r="AA2577" s="27">
        <v>228819327.22</v>
      </c>
      <c r="AB2577" s="29">
        <f t="shared" si="332"/>
        <v>1.7947793006896973E-2</v>
      </c>
      <c r="AC2577" s="28">
        <v>0</v>
      </c>
      <c r="AD2577" s="28">
        <v>0</v>
      </c>
      <c r="AE2577" s="28"/>
      <c r="AF2577" s="27">
        <v>0</v>
      </c>
      <c r="AG2577" s="27">
        <f t="shared" si="335"/>
        <v>0</v>
      </c>
      <c r="AH2577" s="27">
        <v>15479</v>
      </c>
      <c r="AI2577" s="29">
        <f t="shared" si="333"/>
        <v>15479.017947793007</v>
      </c>
    </row>
    <row r="2578" spans="1:35" ht="30" x14ac:dyDescent="0.25">
      <c r="A2578" s="11" t="s">
        <v>1281</v>
      </c>
      <c r="B2578" s="10" t="s">
        <v>2406</v>
      </c>
      <c r="C2578" s="10" t="s">
        <v>1288</v>
      </c>
      <c r="D2578" s="10"/>
      <c r="E2578" s="10" t="s">
        <v>73</v>
      </c>
      <c r="F2578" s="10" t="s">
        <v>1397</v>
      </c>
      <c r="G2578" s="10">
        <v>0</v>
      </c>
      <c r="H2578" s="10">
        <v>0</v>
      </c>
      <c r="I2578" s="10">
        <v>0</v>
      </c>
      <c r="J2578" s="10">
        <v>0</v>
      </c>
      <c r="K2578" s="10">
        <f t="shared" si="334"/>
        <v>0</v>
      </c>
      <c r="L2578" s="10">
        <v>40452433.55227384</v>
      </c>
      <c r="M2578" s="10">
        <v>10748885.243980169</v>
      </c>
      <c r="N2578" s="10">
        <v>4068077.4316095114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f t="shared" si="328"/>
        <v>55269396.22786352</v>
      </c>
      <c r="W2578" s="29">
        <v>40452433.55227384</v>
      </c>
      <c r="X2578" s="29">
        <f t="shared" si="329"/>
        <v>10748885.243980169</v>
      </c>
      <c r="Y2578" s="29">
        <f t="shared" si="330"/>
        <v>4068077.4316095114</v>
      </c>
      <c r="Z2578" s="29">
        <f t="shared" si="331"/>
        <v>55269396.22786352</v>
      </c>
      <c r="AA2578" s="27">
        <v>55269396.219999999</v>
      </c>
      <c r="AB2578" s="29">
        <f t="shared" si="332"/>
        <v>7.8635215759277344E-3</v>
      </c>
      <c r="AC2578" s="28">
        <v>0</v>
      </c>
      <c r="AD2578" s="28">
        <v>0</v>
      </c>
      <c r="AE2578" s="28"/>
      <c r="AF2578" s="27">
        <v>0</v>
      </c>
      <c r="AG2578" s="27">
        <f t="shared" si="335"/>
        <v>0</v>
      </c>
      <c r="AH2578" s="27">
        <v>6634</v>
      </c>
      <c r="AI2578" s="29">
        <f t="shared" si="333"/>
        <v>6634.0078635215759</v>
      </c>
    </row>
    <row r="2579" spans="1:35" ht="30" x14ac:dyDescent="0.25">
      <c r="A2579" s="11" t="s">
        <v>1281</v>
      </c>
      <c r="B2579" s="10" t="s">
        <v>2406</v>
      </c>
      <c r="C2579" s="10" t="s">
        <v>1288</v>
      </c>
      <c r="D2579" s="10"/>
      <c r="E2579" s="10" t="s">
        <v>74</v>
      </c>
      <c r="F2579" s="10" t="s">
        <v>1398</v>
      </c>
      <c r="G2579" s="10">
        <v>0</v>
      </c>
      <c r="H2579" s="10">
        <v>0</v>
      </c>
      <c r="I2579" s="10">
        <v>0</v>
      </c>
      <c r="J2579" s="10">
        <v>0</v>
      </c>
      <c r="K2579" s="10">
        <f t="shared" si="334"/>
        <v>0</v>
      </c>
      <c r="L2579" s="10">
        <v>30201435.816650618</v>
      </c>
      <c r="M2579" s="10">
        <v>3992390.5536889732</v>
      </c>
      <c r="N2579" s="10">
        <v>1530021.3380731642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f t="shared" si="328"/>
        <v>35723847.708412752</v>
      </c>
      <c r="W2579" s="29">
        <v>30201435.816650618</v>
      </c>
      <c r="X2579" s="29">
        <f t="shared" si="329"/>
        <v>3992390.5536889732</v>
      </c>
      <c r="Y2579" s="29">
        <f t="shared" si="330"/>
        <v>1530021.3380731642</v>
      </c>
      <c r="Z2579" s="29">
        <f t="shared" si="331"/>
        <v>35723847.708412752</v>
      </c>
      <c r="AA2579" s="27">
        <v>35723847.700000003</v>
      </c>
      <c r="AB2579" s="29">
        <f t="shared" si="332"/>
        <v>8.4127485752105713E-3</v>
      </c>
      <c r="AC2579" s="28">
        <v>0</v>
      </c>
      <c r="AD2579" s="28">
        <v>0</v>
      </c>
      <c r="AE2579" s="28"/>
      <c r="AF2579" s="27">
        <v>0</v>
      </c>
      <c r="AG2579" s="27">
        <f t="shared" si="335"/>
        <v>0</v>
      </c>
      <c r="AH2579" s="27">
        <v>3032</v>
      </c>
      <c r="AI2579" s="29">
        <f t="shared" si="333"/>
        <v>3032.0084127485752</v>
      </c>
    </row>
    <row r="2580" spans="1:35" ht="30" x14ac:dyDescent="0.25">
      <c r="A2580" s="11" t="s">
        <v>1281</v>
      </c>
      <c r="B2580" s="10" t="s">
        <v>2406</v>
      </c>
      <c r="C2580" s="10" t="s">
        <v>1288</v>
      </c>
      <c r="D2580" s="10"/>
      <c r="E2580" s="10" t="s">
        <v>75</v>
      </c>
      <c r="F2580" s="10" t="s">
        <v>1399</v>
      </c>
      <c r="G2580" s="10">
        <v>0</v>
      </c>
      <c r="H2580" s="10">
        <v>0</v>
      </c>
      <c r="I2580" s="10">
        <v>0</v>
      </c>
      <c r="J2580" s="10">
        <v>0</v>
      </c>
      <c r="K2580" s="10">
        <f t="shared" si="334"/>
        <v>0</v>
      </c>
      <c r="L2580" s="10">
        <v>0</v>
      </c>
      <c r="M2580" s="10">
        <v>4126272.1261899471</v>
      </c>
      <c r="N2580" s="10">
        <v>1589661.2963292003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f t="shared" si="328"/>
        <v>5715933.4225191474</v>
      </c>
      <c r="W2580" s="29">
        <v>0</v>
      </c>
      <c r="X2580" s="29">
        <f t="shared" si="329"/>
        <v>4126272.1261899471</v>
      </c>
      <c r="Y2580" s="29">
        <f t="shared" si="330"/>
        <v>1589661.2963292003</v>
      </c>
      <c r="Z2580" s="29">
        <f t="shared" si="331"/>
        <v>5715933.4225191474</v>
      </c>
      <c r="AA2580" s="27">
        <v>5715933</v>
      </c>
      <c r="AB2580" s="29">
        <f t="shared" si="332"/>
        <v>0.42251914739608765</v>
      </c>
      <c r="AC2580" s="28">
        <v>0</v>
      </c>
      <c r="AD2580" s="28">
        <v>0</v>
      </c>
      <c r="AE2580" s="28"/>
      <c r="AF2580" s="27">
        <v>0</v>
      </c>
      <c r="AG2580" s="27">
        <f t="shared" si="335"/>
        <v>0</v>
      </c>
      <c r="AH2580" s="27">
        <v>2983</v>
      </c>
      <c r="AI2580" s="29">
        <f t="shared" si="333"/>
        <v>2983.4225191473961</v>
      </c>
    </row>
    <row r="2581" spans="1:35" ht="30" x14ac:dyDescent="0.25">
      <c r="A2581" s="11" t="s">
        <v>1281</v>
      </c>
      <c r="B2581" s="10" t="s">
        <v>2406</v>
      </c>
      <c r="C2581" s="10" t="s">
        <v>1288</v>
      </c>
      <c r="D2581" s="10"/>
      <c r="E2581" s="10" t="s">
        <v>76</v>
      </c>
      <c r="F2581" s="10" t="s">
        <v>1400</v>
      </c>
      <c r="G2581" s="10">
        <v>0</v>
      </c>
      <c r="H2581" s="10">
        <v>0</v>
      </c>
      <c r="I2581" s="10">
        <v>0</v>
      </c>
      <c r="J2581" s="10">
        <v>0</v>
      </c>
      <c r="K2581" s="10">
        <f t="shared" si="334"/>
        <v>0</v>
      </c>
      <c r="L2581" s="10">
        <v>0</v>
      </c>
      <c r="M2581" s="10">
        <v>4326667.1493889689</v>
      </c>
      <c r="N2581" s="10">
        <v>1655875.7598775998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f t="shared" si="328"/>
        <v>5982542.9092665687</v>
      </c>
      <c r="W2581" s="29">
        <v>0</v>
      </c>
      <c r="X2581" s="29">
        <f t="shared" si="329"/>
        <v>4326667.1493889689</v>
      </c>
      <c r="Y2581" s="29">
        <f t="shared" si="330"/>
        <v>1655875.7598775998</v>
      </c>
      <c r="Z2581" s="29">
        <f t="shared" si="331"/>
        <v>5982542.9092665687</v>
      </c>
      <c r="AA2581" s="27">
        <v>5982542</v>
      </c>
      <c r="AB2581" s="29">
        <f t="shared" si="332"/>
        <v>0.90926656872034073</v>
      </c>
      <c r="AC2581" s="28">
        <v>0</v>
      </c>
      <c r="AD2581" s="28">
        <v>0</v>
      </c>
      <c r="AE2581" s="28"/>
      <c r="AF2581" s="27">
        <v>0</v>
      </c>
      <c r="AG2581" s="27">
        <f t="shared" si="335"/>
        <v>0</v>
      </c>
      <c r="AH2581" s="27">
        <v>1119</v>
      </c>
      <c r="AI2581" s="29">
        <f t="shared" si="333"/>
        <v>1119.9092665687203</v>
      </c>
    </row>
    <row r="2582" spans="1:35" ht="30" x14ac:dyDescent="0.25">
      <c r="A2582" s="11" t="s">
        <v>1281</v>
      </c>
      <c r="B2582" s="10" t="s">
        <v>2406</v>
      </c>
      <c r="C2582" s="10" t="s">
        <v>1288</v>
      </c>
      <c r="D2582" s="10"/>
      <c r="E2582" s="10" t="s">
        <v>77</v>
      </c>
      <c r="F2582" s="10" t="s">
        <v>1401</v>
      </c>
      <c r="G2582" s="10">
        <v>0</v>
      </c>
      <c r="H2582" s="10">
        <v>0</v>
      </c>
      <c r="I2582" s="10">
        <v>0</v>
      </c>
      <c r="J2582" s="10">
        <v>0</v>
      </c>
      <c r="K2582" s="10">
        <f t="shared" si="334"/>
        <v>0</v>
      </c>
      <c r="L2582" s="10">
        <v>63306184.002672851</v>
      </c>
      <c r="M2582" s="10">
        <v>19089762.966348767</v>
      </c>
      <c r="N2582" s="10">
        <v>7234025.9657738805</v>
      </c>
      <c r="O2582" s="10">
        <v>0</v>
      </c>
      <c r="P2582" s="10">
        <v>0</v>
      </c>
      <c r="Q2582" s="10">
        <v>0</v>
      </c>
      <c r="R2582" s="10">
        <v>0</v>
      </c>
      <c r="S2582" s="10">
        <v>0</v>
      </c>
      <c r="T2582" s="10">
        <v>0</v>
      </c>
      <c r="U2582" s="10">
        <v>0</v>
      </c>
      <c r="V2582" s="10">
        <f t="shared" si="328"/>
        <v>89629972.934795499</v>
      </c>
      <c r="W2582" s="29">
        <v>63306184.002672851</v>
      </c>
      <c r="X2582" s="29">
        <f t="shared" si="329"/>
        <v>19089762.966348767</v>
      </c>
      <c r="Y2582" s="29">
        <f t="shared" si="330"/>
        <v>7234025.9657738805</v>
      </c>
      <c r="Z2582" s="29">
        <f t="shared" si="331"/>
        <v>89629972.934795499</v>
      </c>
      <c r="AA2582" s="27">
        <v>89629972.930000007</v>
      </c>
      <c r="AB2582" s="29">
        <f t="shared" si="332"/>
        <v>4.7954916954040527E-3</v>
      </c>
      <c r="AC2582" s="28">
        <v>0</v>
      </c>
      <c r="AD2582" s="28">
        <v>0</v>
      </c>
      <c r="AE2582" s="28"/>
      <c r="AF2582" s="27">
        <v>0</v>
      </c>
      <c r="AG2582" s="27">
        <f t="shared" si="335"/>
        <v>0</v>
      </c>
      <c r="AH2582" s="27">
        <v>16883</v>
      </c>
      <c r="AI2582" s="29">
        <f t="shared" si="333"/>
        <v>16883.004795491695</v>
      </c>
    </row>
    <row r="2583" spans="1:35" ht="30" x14ac:dyDescent="0.25">
      <c r="A2583" s="11" t="s">
        <v>1281</v>
      </c>
      <c r="B2583" s="10" t="s">
        <v>2406</v>
      </c>
      <c r="C2583" s="10" t="s">
        <v>1288</v>
      </c>
      <c r="D2583" s="10"/>
      <c r="E2583" s="10" t="s">
        <v>910</v>
      </c>
      <c r="F2583" s="10" t="s">
        <v>1402</v>
      </c>
      <c r="G2583" s="10">
        <v>0</v>
      </c>
      <c r="H2583" s="10">
        <v>0</v>
      </c>
      <c r="I2583" s="10">
        <v>0</v>
      </c>
      <c r="J2583" s="10">
        <v>0</v>
      </c>
      <c r="K2583" s="10">
        <f t="shared" si="334"/>
        <v>0</v>
      </c>
      <c r="L2583" s="10">
        <v>4281239.0258032121</v>
      </c>
      <c r="M2583" s="10">
        <v>5341738.6394321322</v>
      </c>
      <c r="N2583" s="10">
        <v>2071305.9500095695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f t="shared" si="328"/>
        <v>11694283.615244914</v>
      </c>
      <c r="W2583" s="29">
        <v>4281239.0258032121</v>
      </c>
      <c r="X2583" s="29">
        <f t="shared" si="329"/>
        <v>5341738.6394321322</v>
      </c>
      <c r="Y2583" s="29">
        <f t="shared" si="330"/>
        <v>2071305.9500095695</v>
      </c>
      <c r="Z2583" s="29">
        <f t="shared" si="331"/>
        <v>11694283.615244914</v>
      </c>
      <c r="AA2583" s="27">
        <v>11694283.6</v>
      </c>
      <c r="AB2583" s="29">
        <f t="shared" si="332"/>
        <v>1.5244914218783379E-2</v>
      </c>
      <c r="AC2583" s="28">
        <v>0</v>
      </c>
      <c r="AD2583" s="28">
        <v>0</v>
      </c>
      <c r="AE2583" s="28"/>
      <c r="AF2583" s="27">
        <v>0</v>
      </c>
      <c r="AG2583" s="27">
        <f t="shared" si="335"/>
        <v>0</v>
      </c>
      <c r="AH2583" s="27">
        <v>1159</v>
      </c>
      <c r="AI2583" s="29">
        <f t="shared" si="333"/>
        <v>1159.0152449142188</v>
      </c>
    </row>
    <row r="2584" spans="1:35" ht="30" x14ac:dyDescent="0.25">
      <c r="A2584" s="11" t="s">
        <v>1281</v>
      </c>
      <c r="B2584" s="10" t="s">
        <v>2406</v>
      </c>
      <c r="C2584" s="10" t="s">
        <v>1288</v>
      </c>
      <c r="D2584" s="10"/>
      <c r="E2584" s="10" t="s">
        <v>78</v>
      </c>
      <c r="F2584" s="10" t="s">
        <v>1403</v>
      </c>
      <c r="G2584" s="10">
        <v>0</v>
      </c>
      <c r="H2584" s="10">
        <v>0</v>
      </c>
      <c r="I2584" s="10">
        <v>0</v>
      </c>
      <c r="J2584" s="10">
        <v>0</v>
      </c>
      <c r="K2584" s="10">
        <f t="shared" si="334"/>
        <v>0</v>
      </c>
      <c r="L2584" s="10">
        <v>77835186.938575283</v>
      </c>
      <c r="M2584" s="10">
        <v>8209265.1289975047</v>
      </c>
      <c r="N2584" s="10">
        <v>3144769.5734976828</v>
      </c>
      <c r="O2584" s="10">
        <v>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f t="shared" si="328"/>
        <v>89189221.64107047</v>
      </c>
      <c r="W2584" s="29">
        <v>77835186.938575283</v>
      </c>
      <c r="X2584" s="29">
        <f t="shared" si="329"/>
        <v>8209265.1289975047</v>
      </c>
      <c r="Y2584" s="29">
        <f t="shared" si="330"/>
        <v>3144769.5734976828</v>
      </c>
      <c r="Z2584" s="29">
        <f t="shared" si="331"/>
        <v>89189221.64107047</v>
      </c>
      <c r="AA2584" s="27">
        <v>89189221.620000005</v>
      </c>
      <c r="AB2584" s="29">
        <f t="shared" si="332"/>
        <v>2.1070465445518494E-2</v>
      </c>
      <c r="AC2584" s="28">
        <v>0</v>
      </c>
      <c r="AD2584" s="28">
        <v>0</v>
      </c>
      <c r="AE2584" s="28"/>
      <c r="AF2584" s="27">
        <v>0</v>
      </c>
      <c r="AG2584" s="27">
        <f t="shared" si="335"/>
        <v>0</v>
      </c>
      <c r="AH2584" s="27">
        <v>6757</v>
      </c>
      <c r="AI2584" s="29">
        <f t="shared" si="333"/>
        <v>6757.0210704654455</v>
      </c>
    </row>
    <row r="2585" spans="1:35" ht="30" x14ac:dyDescent="0.25">
      <c r="A2585" s="11" t="s">
        <v>1281</v>
      </c>
      <c r="B2585" s="10" t="s">
        <v>2406</v>
      </c>
      <c r="C2585" s="10" t="s">
        <v>1288</v>
      </c>
      <c r="D2585" s="10"/>
      <c r="E2585" s="10" t="s">
        <v>79</v>
      </c>
      <c r="F2585" s="10" t="s">
        <v>1404</v>
      </c>
      <c r="G2585" s="10">
        <v>0</v>
      </c>
      <c r="H2585" s="10">
        <v>0</v>
      </c>
      <c r="I2585" s="10">
        <v>0</v>
      </c>
      <c r="J2585" s="10">
        <v>0</v>
      </c>
      <c r="K2585" s="10">
        <f t="shared" si="334"/>
        <v>0</v>
      </c>
      <c r="L2585" s="10">
        <v>752474.05830310844</v>
      </c>
      <c r="M2585" s="10">
        <v>7624835.9459964633</v>
      </c>
      <c r="N2585" s="10">
        <v>2891484.9667836279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f t="shared" si="328"/>
        <v>11268794.9710832</v>
      </c>
      <c r="W2585" s="29">
        <v>752474.05830310844</v>
      </c>
      <c r="X2585" s="29">
        <f t="shared" si="329"/>
        <v>7624835.9459964633</v>
      </c>
      <c r="Y2585" s="29">
        <f t="shared" si="330"/>
        <v>2891484.9667836279</v>
      </c>
      <c r="Z2585" s="29">
        <f t="shared" si="331"/>
        <v>11268794.9710832</v>
      </c>
      <c r="AA2585" s="27">
        <v>11268794.960000001</v>
      </c>
      <c r="AB2585" s="29">
        <f t="shared" si="332"/>
        <v>1.1083198711276054E-2</v>
      </c>
      <c r="AC2585" s="28">
        <v>0</v>
      </c>
      <c r="AD2585" s="28">
        <v>0</v>
      </c>
      <c r="AE2585" s="28"/>
      <c r="AF2585" s="27">
        <v>0</v>
      </c>
      <c r="AG2585" s="27">
        <f t="shared" si="335"/>
        <v>0</v>
      </c>
      <c r="AH2585" s="27">
        <v>3105</v>
      </c>
      <c r="AI2585" s="29">
        <f t="shared" si="333"/>
        <v>3105.0110831987113</v>
      </c>
    </row>
    <row r="2586" spans="1:35" ht="30" x14ac:dyDescent="0.25">
      <c r="A2586" s="11" t="s">
        <v>1281</v>
      </c>
      <c r="B2586" s="10" t="s">
        <v>2406</v>
      </c>
      <c r="C2586" s="10" t="s">
        <v>1288</v>
      </c>
      <c r="D2586" s="10"/>
      <c r="E2586" s="10" t="s">
        <v>80</v>
      </c>
      <c r="F2586" s="10" t="s">
        <v>1405</v>
      </c>
      <c r="G2586" s="10">
        <v>0</v>
      </c>
      <c r="H2586" s="10">
        <v>0</v>
      </c>
      <c r="I2586" s="10">
        <v>0</v>
      </c>
      <c r="J2586" s="10">
        <v>0</v>
      </c>
      <c r="K2586" s="10">
        <f t="shared" si="334"/>
        <v>0</v>
      </c>
      <c r="L2586" s="10">
        <v>68799032.412351564</v>
      </c>
      <c r="M2586" s="10">
        <v>2784154.3930340707</v>
      </c>
      <c r="N2586" s="10">
        <v>1081734.2482222468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f t="shared" si="328"/>
        <v>72664921.053607881</v>
      </c>
      <c r="W2586" s="29">
        <v>68799032.412351564</v>
      </c>
      <c r="X2586" s="29">
        <f t="shared" si="329"/>
        <v>2784154.3930340707</v>
      </c>
      <c r="Y2586" s="29">
        <f t="shared" si="330"/>
        <v>1081734.2482222468</v>
      </c>
      <c r="Z2586" s="29">
        <f t="shared" si="331"/>
        <v>72664921.053607881</v>
      </c>
      <c r="AA2586" s="27">
        <v>72664921.049999997</v>
      </c>
      <c r="AB2586" s="29">
        <f t="shared" si="332"/>
        <v>3.6078840494155884E-3</v>
      </c>
      <c r="AC2586" s="28">
        <v>0</v>
      </c>
      <c r="AD2586" s="28">
        <v>0</v>
      </c>
      <c r="AE2586" s="28"/>
      <c r="AF2586" s="27">
        <v>0</v>
      </c>
      <c r="AG2586" s="27">
        <f t="shared" si="335"/>
        <v>0</v>
      </c>
      <c r="AH2586" s="27">
        <v>4930</v>
      </c>
      <c r="AI2586" s="29">
        <f t="shared" si="333"/>
        <v>4930.0036078840494</v>
      </c>
    </row>
    <row r="2587" spans="1:35" ht="30" x14ac:dyDescent="0.25">
      <c r="A2587" s="11" t="s">
        <v>1281</v>
      </c>
      <c r="B2587" s="10" t="s">
        <v>2406</v>
      </c>
      <c r="C2587" s="10" t="s">
        <v>1288</v>
      </c>
      <c r="D2587" s="10"/>
      <c r="E2587" s="10" t="s">
        <v>81</v>
      </c>
      <c r="F2587" s="10" t="s">
        <v>1406</v>
      </c>
      <c r="G2587" s="10">
        <v>0</v>
      </c>
      <c r="H2587" s="10">
        <v>0</v>
      </c>
      <c r="I2587" s="10">
        <v>0</v>
      </c>
      <c r="J2587" s="10">
        <v>0</v>
      </c>
      <c r="K2587" s="10">
        <f t="shared" si="334"/>
        <v>0</v>
      </c>
      <c r="L2587" s="10">
        <v>24187333.569389977</v>
      </c>
      <c r="M2587" s="10">
        <v>4506012.5095371306</v>
      </c>
      <c r="N2587" s="10">
        <v>1774430.7057844996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f t="shared" si="328"/>
        <v>30467776.784711607</v>
      </c>
      <c r="W2587" s="29">
        <v>24187333.569389977</v>
      </c>
      <c r="X2587" s="29">
        <f t="shared" si="329"/>
        <v>4506012.5095371306</v>
      </c>
      <c r="Y2587" s="29">
        <f t="shared" si="330"/>
        <v>1774430.7057844996</v>
      </c>
      <c r="Z2587" s="29">
        <f t="shared" si="331"/>
        <v>30467776.784711607</v>
      </c>
      <c r="AA2587" s="27">
        <v>30467776.77</v>
      </c>
      <c r="AB2587" s="29">
        <f t="shared" si="332"/>
        <v>1.4711607247591019E-2</v>
      </c>
      <c r="AC2587" s="28">
        <v>0</v>
      </c>
      <c r="AD2587" s="28">
        <v>0</v>
      </c>
      <c r="AE2587" s="28"/>
      <c r="AF2587" s="27">
        <v>0</v>
      </c>
      <c r="AG2587" s="27">
        <f t="shared" si="335"/>
        <v>0</v>
      </c>
      <c r="AH2587" s="27">
        <v>1491</v>
      </c>
      <c r="AI2587" s="29">
        <f t="shared" si="333"/>
        <v>1491.0147116072476</v>
      </c>
    </row>
    <row r="2588" spans="1:35" ht="30" x14ac:dyDescent="0.25">
      <c r="A2588" s="11" t="s">
        <v>1281</v>
      </c>
      <c r="B2588" s="10" t="s">
        <v>2406</v>
      </c>
      <c r="C2588" s="10" t="s">
        <v>1288</v>
      </c>
      <c r="D2588" s="10"/>
      <c r="E2588" s="10" t="s">
        <v>82</v>
      </c>
      <c r="F2588" s="10" t="s">
        <v>1407</v>
      </c>
      <c r="G2588" s="10">
        <v>0</v>
      </c>
      <c r="H2588" s="10">
        <v>0</v>
      </c>
      <c r="I2588" s="10">
        <v>0</v>
      </c>
      <c r="J2588" s="10">
        <v>0</v>
      </c>
      <c r="K2588" s="10">
        <f t="shared" si="334"/>
        <v>0</v>
      </c>
      <c r="L2588" s="10">
        <v>65213123.943687394</v>
      </c>
      <c r="M2588" s="10">
        <v>3773072.7624206543</v>
      </c>
      <c r="N2588" s="10">
        <v>1464130.6066457853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f t="shared" si="328"/>
        <v>70450327.312753826</v>
      </c>
      <c r="W2588" s="29">
        <v>65213123.943687394</v>
      </c>
      <c r="X2588" s="29">
        <f t="shared" si="329"/>
        <v>3773072.7624206543</v>
      </c>
      <c r="Y2588" s="29">
        <f t="shared" si="330"/>
        <v>1464130.6066457853</v>
      </c>
      <c r="Z2588" s="29">
        <f t="shared" si="331"/>
        <v>70450327.312753826</v>
      </c>
      <c r="AA2588" s="27">
        <v>70450327.310000002</v>
      </c>
      <c r="AB2588" s="29">
        <f t="shared" si="332"/>
        <v>2.75382399559021E-3</v>
      </c>
      <c r="AC2588" s="28">
        <v>0</v>
      </c>
      <c r="AD2588" s="28">
        <v>0</v>
      </c>
      <c r="AE2588" s="28"/>
      <c r="AF2588" s="27">
        <v>0</v>
      </c>
      <c r="AG2588" s="27">
        <f t="shared" si="335"/>
        <v>0</v>
      </c>
      <c r="AH2588" s="27">
        <v>4398</v>
      </c>
      <c r="AI2588" s="29">
        <f t="shared" si="333"/>
        <v>4398.0027538239956</v>
      </c>
    </row>
    <row r="2589" spans="1:35" ht="30" x14ac:dyDescent="0.25">
      <c r="A2589" s="11" t="s">
        <v>1281</v>
      </c>
      <c r="B2589" s="10" t="s">
        <v>2406</v>
      </c>
      <c r="C2589" s="10" t="s">
        <v>1288</v>
      </c>
      <c r="D2589" s="10"/>
      <c r="E2589" s="10" t="s">
        <v>911</v>
      </c>
      <c r="F2589" s="10" t="s">
        <v>1408</v>
      </c>
      <c r="G2589" s="10">
        <v>0</v>
      </c>
      <c r="H2589" s="10">
        <v>0</v>
      </c>
      <c r="I2589" s="10">
        <v>0</v>
      </c>
      <c r="J2589" s="10">
        <v>0</v>
      </c>
      <c r="K2589" s="10">
        <f t="shared" si="334"/>
        <v>0</v>
      </c>
      <c r="L2589" s="10">
        <v>0</v>
      </c>
      <c r="M2589" s="10">
        <v>4798228.4522354603</v>
      </c>
      <c r="N2589" s="10">
        <v>1856744.4785452783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f t="shared" si="328"/>
        <v>6654972.9307807386</v>
      </c>
      <c r="W2589" s="29">
        <v>0</v>
      </c>
      <c r="X2589" s="29">
        <f t="shared" si="329"/>
        <v>4798228.4522354603</v>
      </c>
      <c r="Y2589" s="29">
        <f t="shared" si="330"/>
        <v>1856744.4785452783</v>
      </c>
      <c r="Z2589" s="29">
        <f t="shared" si="331"/>
        <v>6654972.9307807386</v>
      </c>
      <c r="AA2589" s="27">
        <v>6654972</v>
      </c>
      <c r="AB2589" s="29">
        <f t="shared" si="332"/>
        <v>0.93078073859214783</v>
      </c>
      <c r="AC2589" s="28">
        <v>0</v>
      </c>
      <c r="AD2589" s="28">
        <v>0</v>
      </c>
      <c r="AE2589" s="28"/>
      <c r="AF2589" s="27">
        <v>0</v>
      </c>
      <c r="AG2589" s="27">
        <f t="shared" si="335"/>
        <v>0</v>
      </c>
      <c r="AH2589" s="27">
        <v>1119</v>
      </c>
      <c r="AI2589" s="29">
        <f t="shared" si="333"/>
        <v>1119.9307807385921</v>
      </c>
    </row>
    <row r="2590" spans="1:35" ht="30" x14ac:dyDescent="0.25">
      <c r="A2590" s="11" t="s">
        <v>1281</v>
      </c>
      <c r="B2590" s="10" t="s">
        <v>2406</v>
      </c>
      <c r="C2590" s="10" t="s">
        <v>1288</v>
      </c>
      <c r="D2590" s="10"/>
      <c r="E2590" s="10" t="s">
        <v>83</v>
      </c>
      <c r="F2590" s="10" t="s">
        <v>1409</v>
      </c>
      <c r="G2590" s="10">
        <v>0</v>
      </c>
      <c r="H2590" s="10">
        <v>0</v>
      </c>
      <c r="I2590" s="10">
        <v>0</v>
      </c>
      <c r="J2590" s="10">
        <v>0</v>
      </c>
      <c r="K2590" s="10">
        <f t="shared" si="334"/>
        <v>0</v>
      </c>
      <c r="L2590" s="10">
        <v>0</v>
      </c>
      <c r="M2590" s="10">
        <v>4457017.5598416924</v>
      </c>
      <c r="N2590" s="10">
        <v>1710200.2587500513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f t="shared" si="328"/>
        <v>6167217.8185917437</v>
      </c>
      <c r="W2590" s="29">
        <v>0</v>
      </c>
      <c r="X2590" s="29">
        <f t="shared" si="329"/>
        <v>4457017.5598416924</v>
      </c>
      <c r="Y2590" s="29">
        <f t="shared" si="330"/>
        <v>1710200.2587500513</v>
      </c>
      <c r="Z2590" s="29">
        <f t="shared" si="331"/>
        <v>6167217.8185917437</v>
      </c>
      <c r="AA2590" s="27">
        <v>6167217</v>
      </c>
      <c r="AB2590" s="29">
        <f t="shared" si="332"/>
        <v>0.81859174370765686</v>
      </c>
      <c r="AC2590" s="28">
        <v>0</v>
      </c>
      <c r="AD2590" s="28">
        <v>0</v>
      </c>
      <c r="AE2590" s="28"/>
      <c r="AF2590" s="27">
        <v>0</v>
      </c>
      <c r="AG2590" s="27">
        <f t="shared" si="335"/>
        <v>0</v>
      </c>
      <c r="AH2590" s="27">
        <v>2288</v>
      </c>
      <c r="AI2590" s="29">
        <f t="shared" si="333"/>
        <v>2288.8185917437077</v>
      </c>
    </row>
    <row r="2591" spans="1:35" ht="30" x14ac:dyDescent="0.25">
      <c r="A2591" s="11" t="s">
        <v>1281</v>
      </c>
      <c r="B2591" s="10" t="s">
        <v>2406</v>
      </c>
      <c r="C2591" s="10" t="s">
        <v>1288</v>
      </c>
      <c r="D2591" s="10"/>
      <c r="E2591" s="10" t="s">
        <v>84</v>
      </c>
      <c r="F2591" s="10" t="s">
        <v>1410</v>
      </c>
      <c r="G2591" s="10">
        <v>0</v>
      </c>
      <c r="H2591" s="10">
        <v>0</v>
      </c>
      <c r="I2591" s="10">
        <v>0</v>
      </c>
      <c r="J2591" s="10">
        <v>0</v>
      </c>
      <c r="K2591" s="10">
        <f t="shared" si="334"/>
        <v>0</v>
      </c>
      <c r="L2591" s="10">
        <v>414143886.18403804</v>
      </c>
      <c r="M2591" s="10">
        <v>6749744.0160851479</v>
      </c>
      <c r="N2591" s="10">
        <v>2589722.1925920695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f t="shared" si="328"/>
        <v>423483352.39271528</v>
      </c>
      <c r="W2591" s="29">
        <v>414143886.18403804</v>
      </c>
      <c r="X2591" s="29">
        <f t="shared" si="329"/>
        <v>6749744.0160851479</v>
      </c>
      <c r="Y2591" s="29">
        <f t="shared" si="330"/>
        <v>2589722.1925920695</v>
      </c>
      <c r="Z2591" s="29">
        <f t="shared" si="331"/>
        <v>423483352.39271528</v>
      </c>
      <c r="AA2591" s="27">
        <v>423483352.38</v>
      </c>
      <c r="AB2591" s="29">
        <f t="shared" si="332"/>
        <v>1.2715280055999756E-2</v>
      </c>
      <c r="AC2591" s="28">
        <v>0</v>
      </c>
      <c r="AD2591" s="28">
        <v>0</v>
      </c>
      <c r="AE2591" s="28"/>
      <c r="AF2591" s="27">
        <v>0</v>
      </c>
      <c r="AG2591" s="27">
        <f t="shared" si="335"/>
        <v>0</v>
      </c>
      <c r="AH2591" s="27">
        <v>27899</v>
      </c>
      <c r="AI2591" s="29">
        <f t="shared" si="333"/>
        <v>27899.012715280056</v>
      </c>
    </row>
    <row r="2592" spans="1:35" ht="30" x14ac:dyDescent="0.25">
      <c r="A2592" s="11" t="s">
        <v>1281</v>
      </c>
      <c r="B2592" s="10" t="s">
        <v>2406</v>
      </c>
      <c r="C2592" s="10" t="s">
        <v>1288</v>
      </c>
      <c r="D2592" s="10"/>
      <c r="E2592" s="10" t="s">
        <v>912</v>
      </c>
      <c r="F2592" s="10" t="s">
        <v>1411</v>
      </c>
      <c r="G2592" s="10">
        <v>0</v>
      </c>
      <c r="H2592" s="10">
        <v>0</v>
      </c>
      <c r="I2592" s="10">
        <v>0</v>
      </c>
      <c r="J2592" s="10">
        <v>0</v>
      </c>
      <c r="K2592" s="10">
        <f t="shared" si="334"/>
        <v>0</v>
      </c>
      <c r="L2592" s="10">
        <v>90622329.54351759</v>
      </c>
      <c r="M2592" s="10">
        <v>6486117.2819556594</v>
      </c>
      <c r="N2592" s="10">
        <v>2477548.8225377649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f t="shared" si="328"/>
        <v>99585995.648011014</v>
      </c>
      <c r="W2592" s="29">
        <v>90622329.54351759</v>
      </c>
      <c r="X2592" s="29">
        <f t="shared" si="329"/>
        <v>6486117.2819556594</v>
      </c>
      <c r="Y2592" s="29">
        <f t="shared" si="330"/>
        <v>2477548.8225377649</v>
      </c>
      <c r="Z2592" s="29">
        <f t="shared" si="331"/>
        <v>99585995.648011014</v>
      </c>
      <c r="AA2592" s="27">
        <v>99585995.640000001</v>
      </c>
      <c r="AB2592" s="29">
        <f t="shared" si="332"/>
        <v>8.0110132694244385E-3</v>
      </c>
      <c r="AC2592" s="28">
        <v>0</v>
      </c>
      <c r="AD2592" s="28">
        <v>0</v>
      </c>
      <c r="AE2592" s="28"/>
      <c r="AF2592" s="27">
        <v>0</v>
      </c>
      <c r="AG2592" s="27">
        <f t="shared" si="335"/>
        <v>0</v>
      </c>
      <c r="AH2592" s="27">
        <v>6833</v>
      </c>
      <c r="AI2592" s="29">
        <f t="shared" si="333"/>
        <v>6833.0080110132694</v>
      </c>
    </row>
    <row r="2593" spans="1:35" ht="30" x14ac:dyDescent="0.25">
      <c r="A2593" s="11" t="s">
        <v>1281</v>
      </c>
      <c r="B2593" s="10" t="s">
        <v>2406</v>
      </c>
      <c r="C2593" s="10" t="s">
        <v>1288</v>
      </c>
      <c r="D2593" s="10"/>
      <c r="E2593" s="10" t="s">
        <v>85</v>
      </c>
      <c r="F2593" s="10" t="s">
        <v>1412</v>
      </c>
      <c r="G2593" s="10">
        <v>0</v>
      </c>
      <c r="H2593" s="10">
        <v>0</v>
      </c>
      <c r="I2593" s="10">
        <v>0</v>
      </c>
      <c r="J2593" s="10">
        <v>0</v>
      </c>
      <c r="K2593" s="10">
        <f t="shared" si="334"/>
        <v>0</v>
      </c>
      <c r="L2593" s="10">
        <v>0</v>
      </c>
      <c r="M2593" s="10">
        <v>7377222.6547300816</v>
      </c>
      <c r="N2593" s="10">
        <v>2811384.6879244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f t="shared" si="328"/>
        <v>10188607.342654482</v>
      </c>
      <c r="W2593" s="29">
        <v>0</v>
      </c>
      <c r="X2593" s="29">
        <f t="shared" si="329"/>
        <v>7377222.6547300816</v>
      </c>
      <c r="Y2593" s="29">
        <f t="shared" si="330"/>
        <v>2811384.6879244</v>
      </c>
      <c r="Z2593" s="29">
        <f t="shared" si="331"/>
        <v>10188607.342654482</v>
      </c>
      <c r="AA2593" s="27">
        <v>10188607</v>
      </c>
      <c r="AB2593" s="29">
        <f t="shared" si="332"/>
        <v>0.34265448153018951</v>
      </c>
      <c r="AC2593" s="28">
        <v>0</v>
      </c>
      <c r="AD2593" s="28">
        <v>0</v>
      </c>
      <c r="AE2593" s="28"/>
      <c r="AF2593" s="27">
        <v>0</v>
      </c>
      <c r="AG2593" s="27">
        <f t="shared" si="335"/>
        <v>0</v>
      </c>
      <c r="AH2593" s="27">
        <v>960</v>
      </c>
      <c r="AI2593" s="29">
        <f t="shared" si="333"/>
        <v>960.34265448153019</v>
      </c>
    </row>
    <row r="2594" spans="1:35" ht="30" x14ac:dyDescent="0.25">
      <c r="A2594" s="11" t="s">
        <v>1281</v>
      </c>
      <c r="B2594" s="10" t="s">
        <v>2406</v>
      </c>
      <c r="C2594" s="10" t="s">
        <v>1288</v>
      </c>
      <c r="D2594" s="10"/>
      <c r="E2594" s="10" t="s">
        <v>86</v>
      </c>
      <c r="F2594" s="10" t="s">
        <v>1413</v>
      </c>
      <c r="G2594" s="10">
        <v>0</v>
      </c>
      <c r="H2594" s="10">
        <v>0</v>
      </c>
      <c r="I2594" s="10">
        <v>0</v>
      </c>
      <c r="J2594" s="10">
        <v>0</v>
      </c>
      <c r="K2594" s="10">
        <f t="shared" si="334"/>
        <v>0</v>
      </c>
      <c r="L2594" s="10">
        <v>201606815.63043499</v>
      </c>
      <c r="M2594" s="10">
        <v>9345313.2918568254</v>
      </c>
      <c r="N2594" s="10">
        <v>3584504.2629670203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f t="shared" si="328"/>
        <v>214536633.18525884</v>
      </c>
      <c r="W2594" s="29">
        <v>201606815.63043499</v>
      </c>
      <c r="X2594" s="29">
        <f t="shared" si="329"/>
        <v>9345313.2918568254</v>
      </c>
      <c r="Y2594" s="29">
        <f t="shared" si="330"/>
        <v>3584504.2629670203</v>
      </c>
      <c r="Z2594" s="29">
        <f t="shared" si="331"/>
        <v>214536633.18525884</v>
      </c>
      <c r="AA2594" s="27">
        <v>214536633.18000001</v>
      </c>
      <c r="AB2594" s="29">
        <f t="shared" si="332"/>
        <v>5.2588284015655518E-3</v>
      </c>
      <c r="AC2594" s="28">
        <v>0</v>
      </c>
      <c r="AD2594" s="28">
        <v>0</v>
      </c>
      <c r="AE2594" s="28"/>
      <c r="AF2594" s="27">
        <v>0</v>
      </c>
      <c r="AG2594" s="27">
        <f t="shared" si="335"/>
        <v>0</v>
      </c>
      <c r="AH2594" s="27">
        <v>14420</v>
      </c>
      <c r="AI2594" s="29">
        <f t="shared" si="333"/>
        <v>14420.005258828402</v>
      </c>
    </row>
    <row r="2595" spans="1:35" ht="30" x14ac:dyDescent="0.25">
      <c r="A2595" s="11" t="s">
        <v>1281</v>
      </c>
      <c r="B2595" s="10" t="s">
        <v>2407</v>
      </c>
      <c r="C2595" s="10" t="s">
        <v>1414</v>
      </c>
      <c r="D2595" s="10"/>
      <c r="E2595" s="10" t="s">
        <v>88</v>
      </c>
      <c r="F2595" s="10" t="s">
        <v>1414</v>
      </c>
      <c r="G2595" s="10">
        <v>0</v>
      </c>
      <c r="H2595" s="10">
        <v>0</v>
      </c>
      <c r="I2595" s="10">
        <v>0</v>
      </c>
      <c r="J2595" s="10">
        <v>0</v>
      </c>
      <c r="K2595" s="10">
        <f t="shared" si="334"/>
        <v>0</v>
      </c>
      <c r="L2595" s="10">
        <v>3899236070.3468065</v>
      </c>
      <c r="M2595" s="10">
        <v>637259490.48257446</v>
      </c>
      <c r="N2595" s="10">
        <v>162497818.51833248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f t="shared" si="328"/>
        <v>4698993379.3477135</v>
      </c>
      <c r="W2595" s="29">
        <v>3899236070.3468065</v>
      </c>
      <c r="X2595" s="29">
        <f t="shared" si="329"/>
        <v>637259490.48257446</v>
      </c>
      <c r="Y2595" s="29">
        <f t="shared" si="330"/>
        <v>162497818.51833248</v>
      </c>
      <c r="Z2595" s="29">
        <f t="shared" si="331"/>
        <v>4698993379.3477135</v>
      </c>
      <c r="AA2595" s="27">
        <v>4698993379.3400002</v>
      </c>
      <c r="AB2595" s="29">
        <f t="shared" si="332"/>
        <v>7.71331787109375E-3</v>
      </c>
      <c r="AC2595" s="28">
        <v>0</v>
      </c>
      <c r="AD2595" s="28">
        <v>0</v>
      </c>
      <c r="AE2595" s="28"/>
      <c r="AF2595" s="27">
        <v>0</v>
      </c>
      <c r="AG2595" s="27">
        <f t="shared" si="335"/>
        <v>0</v>
      </c>
      <c r="AH2595" s="27">
        <v>186551</v>
      </c>
      <c r="AI2595" s="29">
        <f t="shared" si="333"/>
        <v>186551.00771331787</v>
      </c>
    </row>
    <row r="2596" spans="1:35" ht="30" x14ac:dyDescent="0.25">
      <c r="A2596" s="11" t="s">
        <v>1281</v>
      </c>
      <c r="B2596" s="10" t="s">
        <v>2407</v>
      </c>
      <c r="C2596" s="10" t="s">
        <v>1414</v>
      </c>
      <c r="D2596" s="10"/>
      <c r="E2596" s="10" t="s">
        <v>89</v>
      </c>
      <c r="F2596" s="10" t="s">
        <v>1415</v>
      </c>
      <c r="G2596" s="10">
        <v>0</v>
      </c>
      <c r="H2596" s="10">
        <v>0</v>
      </c>
      <c r="I2596" s="10">
        <v>0</v>
      </c>
      <c r="J2596" s="10">
        <v>0</v>
      </c>
      <c r="K2596" s="10">
        <f t="shared" si="334"/>
        <v>0</v>
      </c>
      <c r="L2596" s="10">
        <v>6928558098.7652102</v>
      </c>
      <c r="M2596" s="10">
        <v>18475157.626876473</v>
      </c>
      <c r="N2596" s="10">
        <v>7139245.79733634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f t="shared" si="328"/>
        <v>6954172502.1894226</v>
      </c>
      <c r="W2596" s="29">
        <v>6928558098.7652102</v>
      </c>
      <c r="X2596" s="29">
        <f t="shared" si="329"/>
        <v>18475157.626876473</v>
      </c>
      <c r="Y2596" s="29">
        <f t="shared" si="330"/>
        <v>7139245.79733634</v>
      </c>
      <c r="Z2596" s="29">
        <f t="shared" si="331"/>
        <v>6954172502.1894236</v>
      </c>
      <c r="AA2596" s="27">
        <v>6954172502.1800003</v>
      </c>
      <c r="AB2596" s="29">
        <f t="shared" si="332"/>
        <v>9.4232559204101563E-3</v>
      </c>
      <c r="AC2596" s="28">
        <v>0</v>
      </c>
      <c r="AD2596" s="28">
        <v>0</v>
      </c>
      <c r="AE2596" s="28"/>
      <c r="AF2596" s="27">
        <v>0</v>
      </c>
      <c r="AG2596" s="27">
        <f t="shared" si="335"/>
        <v>0</v>
      </c>
      <c r="AH2596" s="27">
        <v>476085</v>
      </c>
      <c r="AI2596" s="29">
        <f t="shared" si="333"/>
        <v>476085.00942325592</v>
      </c>
    </row>
    <row r="2597" spans="1:35" ht="30" x14ac:dyDescent="0.25">
      <c r="A2597" s="11" t="s">
        <v>1281</v>
      </c>
      <c r="B2597" s="10" t="s">
        <v>2407</v>
      </c>
      <c r="C2597" s="10" t="s">
        <v>1414</v>
      </c>
      <c r="D2597" s="10"/>
      <c r="E2597" s="10" t="s">
        <v>913</v>
      </c>
      <c r="F2597" s="10" t="s">
        <v>1416</v>
      </c>
      <c r="G2597" s="10">
        <v>0</v>
      </c>
      <c r="H2597" s="10">
        <v>0</v>
      </c>
      <c r="I2597" s="10">
        <v>0</v>
      </c>
      <c r="J2597" s="10">
        <v>0</v>
      </c>
      <c r="K2597" s="10">
        <f t="shared" si="334"/>
        <v>0</v>
      </c>
      <c r="L2597" s="10">
        <v>221109506.55959779</v>
      </c>
      <c r="M2597" s="10">
        <v>7084885.7954694033</v>
      </c>
      <c r="N2597" s="10">
        <v>2723616.2599029094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f t="shared" si="328"/>
        <v>230918008.61497009</v>
      </c>
      <c r="W2597" s="29">
        <v>221109506.55959779</v>
      </c>
      <c r="X2597" s="29">
        <f t="shared" si="329"/>
        <v>7084885.7954694033</v>
      </c>
      <c r="Y2597" s="29">
        <f t="shared" si="330"/>
        <v>2723616.2599029094</v>
      </c>
      <c r="Z2597" s="29">
        <f t="shared" si="331"/>
        <v>230918008.61497009</v>
      </c>
      <c r="AA2597" s="27">
        <v>230918008.59999999</v>
      </c>
      <c r="AB2597" s="29">
        <f t="shared" si="332"/>
        <v>1.4970093965530396E-2</v>
      </c>
      <c r="AC2597" s="28">
        <v>0</v>
      </c>
      <c r="AD2597" s="28">
        <v>0</v>
      </c>
      <c r="AE2597" s="28"/>
      <c r="AF2597" s="27">
        <v>0</v>
      </c>
      <c r="AG2597" s="27">
        <f t="shared" si="335"/>
        <v>0</v>
      </c>
      <c r="AH2597" s="27">
        <v>14104</v>
      </c>
      <c r="AI2597" s="29">
        <f t="shared" si="333"/>
        <v>14104.014970093966</v>
      </c>
    </row>
    <row r="2598" spans="1:35" ht="30" x14ac:dyDescent="0.25">
      <c r="A2598" s="11" t="s">
        <v>1281</v>
      </c>
      <c r="B2598" s="10" t="s">
        <v>2407</v>
      </c>
      <c r="C2598" s="10" t="s">
        <v>1414</v>
      </c>
      <c r="D2598" s="10"/>
      <c r="E2598" s="10" t="s">
        <v>914</v>
      </c>
      <c r="F2598" s="10" t="s">
        <v>1417</v>
      </c>
      <c r="G2598" s="10">
        <v>0</v>
      </c>
      <c r="H2598" s="10">
        <v>0</v>
      </c>
      <c r="I2598" s="10">
        <v>0</v>
      </c>
      <c r="J2598" s="10">
        <v>0</v>
      </c>
      <c r="K2598" s="10">
        <f t="shared" si="334"/>
        <v>0</v>
      </c>
      <c r="L2598" s="10">
        <v>143360492.62103915</v>
      </c>
      <c r="M2598" s="10">
        <v>6696026.1591002941</v>
      </c>
      <c r="N2598" s="10">
        <v>2634531.9346656352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f t="shared" si="328"/>
        <v>152691050.71480507</v>
      </c>
      <c r="W2598" s="29">
        <v>143360492.62103915</v>
      </c>
      <c r="X2598" s="29">
        <f t="shared" si="329"/>
        <v>6696026.1591002941</v>
      </c>
      <c r="Y2598" s="29">
        <f t="shared" si="330"/>
        <v>2634531.9346656352</v>
      </c>
      <c r="Z2598" s="29">
        <f t="shared" si="331"/>
        <v>152691050.71480507</v>
      </c>
      <c r="AA2598" s="27">
        <v>152691050.69999999</v>
      </c>
      <c r="AB2598" s="29">
        <f t="shared" si="332"/>
        <v>1.4805078506469727E-2</v>
      </c>
      <c r="AC2598" s="28">
        <v>0</v>
      </c>
      <c r="AD2598" s="28">
        <v>0</v>
      </c>
      <c r="AE2598" s="28"/>
      <c r="AF2598" s="27">
        <v>0</v>
      </c>
      <c r="AG2598" s="27">
        <f t="shared" si="335"/>
        <v>0</v>
      </c>
      <c r="AH2598" s="27">
        <v>9022</v>
      </c>
      <c r="AI2598" s="29">
        <f t="shared" si="333"/>
        <v>9022.0148050785065</v>
      </c>
    </row>
    <row r="2599" spans="1:35" ht="30" x14ac:dyDescent="0.25">
      <c r="A2599" s="11" t="s">
        <v>1281</v>
      </c>
      <c r="B2599" s="10" t="s">
        <v>2407</v>
      </c>
      <c r="C2599" s="10" t="s">
        <v>1414</v>
      </c>
      <c r="D2599" s="10"/>
      <c r="E2599" s="10" t="s">
        <v>915</v>
      </c>
      <c r="F2599" s="10" t="s">
        <v>1418</v>
      </c>
      <c r="G2599" s="10">
        <v>0</v>
      </c>
      <c r="H2599" s="10">
        <v>0</v>
      </c>
      <c r="I2599" s="10">
        <v>0</v>
      </c>
      <c r="J2599" s="10">
        <v>0</v>
      </c>
      <c r="K2599" s="10">
        <f t="shared" si="334"/>
        <v>0</v>
      </c>
      <c r="L2599" s="10">
        <v>76106506.52696234</v>
      </c>
      <c r="M2599" s="10">
        <v>6958538.1650272012</v>
      </c>
      <c r="N2599" s="10">
        <v>2692453.3504346013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f t="shared" si="328"/>
        <v>85757498.042424142</v>
      </c>
      <c r="W2599" s="29">
        <v>76106506.52696234</v>
      </c>
      <c r="X2599" s="29">
        <f t="shared" si="329"/>
        <v>6958538.1650272012</v>
      </c>
      <c r="Y2599" s="29">
        <f t="shared" si="330"/>
        <v>2692453.3504346013</v>
      </c>
      <c r="Z2599" s="29">
        <f t="shared" si="331"/>
        <v>85757498.042424142</v>
      </c>
      <c r="AA2599" s="27">
        <v>85757498.030000001</v>
      </c>
      <c r="AB2599" s="29">
        <f t="shared" si="332"/>
        <v>1.242414116859436E-2</v>
      </c>
      <c r="AC2599" s="28">
        <v>0</v>
      </c>
      <c r="AD2599" s="28">
        <v>0</v>
      </c>
      <c r="AE2599" s="28"/>
      <c r="AF2599" s="27">
        <v>0</v>
      </c>
      <c r="AG2599" s="27">
        <f t="shared" si="335"/>
        <v>0</v>
      </c>
      <c r="AH2599" s="27">
        <v>5174</v>
      </c>
      <c r="AI2599" s="29">
        <f t="shared" si="333"/>
        <v>5174.0124241411686</v>
      </c>
    </row>
    <row r="2600" spans="1:35" ht="30" x14ac:dyDescent="0.25">
      <c r="A2600" s="11" t="s">
        <v>1281</v>
      </c>
      <c r="B2600" s="10" t="s">
        <v>2407</v>
      </c>
      <c r="C2600" s="10" t="s">
        <v>1414</v>
      </c>
      <c r="D2600" s="10"/>
      <c r="E2600" s="10" t="s">
        <v>90</v>
      </c>
      <c r="F2600" s="10" t="s">
        <v>1419</v>
      </c>
      <c r="G2600" s="10">
        <v>0</v>
      </c>
      <c r="H2600" s="10">
        <v>0</v>
      </c>
      <c r="I2600" s="10">
        <v>0</v>
      </c>
      <c r="J2600" s="10">
        <v>0</v>
      </c>
      <c r="K2600" s="10">
        <f t="shared" si="334"/>
        <v>0</v>
      </c>
      <c r="L2600" s="10">
        <v>77432511.342940718</v>
      </c>
      <c r="M2600" s="10">
        <v>8157758.858992815</v>
      </c>
      <c r="N2600" s="10">
        <v>3089659.3080059141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f t="shared" si="328"/>
        <v>88679929.509939447</v>
      </c>
      <c r="W2600" s="29">
        <v>77432511.342940718</v>
      </c>
      <c r="X2600" s="29">
        <f t="shared" si="329"/>
        <v>8157758.858992815</v>
      </c>
      <c r="Y2600" s="29">
        <f t="shared" si="330"/>
        <v>3089659.3080059141</v>
      </c>
      <c r="Z2600" s="29">
        <f t="shared" si="331"/>
        <v>88679929.509939447</v>
      </c>
      <c r="AA2600" s="27">
        <v>88679929.5</v>
      </c>
      <c r="AB2600" s="29">
        <f t="shared" si="332"/>
        <v>9.9394470453262329E-3</v>
      </c>
      <c r="AC2600" s="28">
        <v>0</v>
      </c>
      <c r="AD2600" s="28">
        <v>0</v>
      </c>
      <c r="AE2600" s="28"/>
      <c r="AF2600" s="27">
        <v>0</v>
      </c>
      <c r="AG2600" s="27">
        <f t="shared" si="335"/>
        <v>0</v>
      </c>
      <c r="AH2600" s="27">
        <v>4653</v>
      </c>
      <c r="AI2600" s="29">
        <f t="shared" si="333"/>
        <v>4653.0099394470453</v>
      </c>
    </row>
    <row r="2601" spans="1:35" ht="30" x14ac:dyDescent="0.25">
      <c r="A2601" s="11" t="s">
        <v>1281</v>
      </c>
      <c r="B2601" s="10" t="s">
        <v>2407</v>
      </c>
      <c r="C2601" s="10" t="s">
        <v>1414</v>
      </c>
      <c r="D2601" s="10"/>
      <c r="E2601" s="10" t="s">
        <v>91</v>
      </c>
      <c r="F2601" s="10" t="s">
        <v>1420</v>
      </c>
      <c r="G2601" s="10">
        <v>0</v>
      </c>
      <c r="H2601" s="10">
        <v>0</v>
      </c>
      <c r="I2601" s="10">
        <v>0</v>
      </c>
      <c r="J2601" s="10">
        <v>0</v>
      </c>
      <c r="K2601" s="10">
        <f t="shared" si="334"/>
        <v>0</v>
      </c>
      <c r="L2601" s="10">
        <v>66127382.939295635</v>
      </c>
      <c r="M2601" s="10">
        <v>4742439.2631571889</v>
      </c>
      <c r="N2601" s="10">
        <v>1817838.2138386071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f t="shared" si="328"/>
        <v>72687660.416291431</v>
      </c>
      <c r="W2601" s="29">
        <v>66127382.939295635</v>
      </c>
      <c r="X2601" s="29">
        <f t="shared" si="329"/>
        <v>4742439.2631571889</v>
      </c>
      <c r="Y2601" s="29">
        <f t="shared" si="330"/>
        <v>1817838.2138386071</v>
      </c>
      <c r="Z2601" s="29">
        <f t="shared" si="331"/>
        <v>72687660.416291431</v>
      </c>
      <c r="AA2601" s="27">
        <v>72687660.400000006</v>
      </c>
      <c r="AB2601" s="29">
        <f t="shared" si="332"/>
        <v>1.6291424632072449E-2</v>
      </c>
      <c r="AC2601" s="28">
        <v>0</v>
      </c>
      <c r="AD2601" s="28">
        <v>0</v>
      </c>
      <c r="AE2601" s="28"/>
      <c r="AF2601" s="27">
        <v>0</v>
      </c>
      <c r="AG2601" s="27">
        <f t="shared" si="335"/>
        <v>0</v>
      </c>
      <c r="AH2601" s="27">
        <v>4669</v>
      </c>
      <c r="AI2601" s="29">
        <f t="shared" si="333"/>
        <v>4669.0162914246321</v>
      </c>
    </row>
    <row r="2602" spans="1:35" ht="30" x14ac:dyDescent="0.25">
      <c r="A2602" s="11" t="s">
        <v>1281</v>
      </c>
      <c r="B2602" s="10" t="s">
        <v>2407</v>
      </c>
      <c r="C2602" s="10" t="s">
        <v>1414</v>
      </c>
      <c r="D2602" s="10"/>
      <c r="E2602" s="10" t="s">
        <v>92</v>
      </c>
      <c r="F2602" s="10" t="s">
        <v>1421</v>
      </c>
      <c r="G2602" s="10">
        <v>0</v>
      </c>
      <c r="H2602" s="10">
        <v>0</v>
      </c>
      <c r="I2602" s="10">
        <v>0</v>
      </c>
      <c r="J2602" s="10">
        <v>0</v>
      </c>
      <c r="K2602" s="10">
        <f t="shared" si="334"/>
        <v>0</v>
      </c>
      <c r="L2602" s="10">
        <v>21294222.534474999</v>
      </c>
      <c r="M2602" s="10">
        <v>7670140.4512447119</v>
      </c>
      <c r="N2602" s="10">
        <v>2941478.8522723764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f t="shared" si="328"/>
        <v>31905841.837992087</v>
      </c>
      <c r="W2602" s="29">
        <v>21294222.534474999</v>
      </c>
      <c r="X2602" s="29">
        <f t="shared" si="329"/>
        <v>7670140.4512447119</v>
      </c>
      <c r="Y2602" s="29">
        <f t="shared" si="330"/>
        <v>2941478.8522723764</v>
      </c>
      <c r="Z2602" s="29">
        <f t="shared" si="331"/>
        <v>31905841.837992087</v>
      </c>
      <c r="AA2602" s="27">
        <v>31905841.829999998</v>
      </c>
      <c r="AB2602" s="29">
        <f t="shared" si="332"/>
        <v>7.992088794708252E-3</v>
      </c>
      <c r="AC2602" s="28">
        <v>0</v>
      </c>
      <c r="AD2602" s="28">
        <v>0</v>
      </c>
      <c r="AE2602" s="28"/>
      <c r="AF2602" s="27">
        <v>0</v>
      </c>
      <c r="AG2602" s="27">
        <f t="shared" si="335"/>
        <v>0</v>
      </c>
      <c r="AH2602" s="27">
        <v>2747</v>
      </c>
      <c r="AI2602" s="29">
        <f t="shared" si="333"/>
        <v>2747.0079920887947</v>
      </c>
    </row>
    <row r="2603" spans="1:35" ht="30" x14ac:dyDescent="0.25">
      <c r="A2603" s="11" t="s">
        <v>1281</v>
      </c>
      <c r="B2603" s="10" t="s">
        <v>2407</v>
      </c>
      <c r="C2603" s="10" t="s">
        <v>1414</v>
      </c>
      <c r="D2603" s="10"/>
      <c r="E2603" s="10" t="s">
        <v>93</v>
      </c>
      <c r="F2603" s="10" t="s">
        <v>1422</v>
      </c>
      <c r="G2603" s="10">
        <v>0</v>
      </c>
      <c r="H2603" s="10">
        <v>0</v>
      </c>
      <c r="I2603" s="10">
        <v>0</v>
      </c>
      <c r="J2603" s="10">
        <v>0</v>
      </c>
      <c r="K2603" s="10">
        <f t="shared" si="334"/>
        <v>0</v>
      </c>
      <c r="L2603" s="10">
        <v>10916693.440626156</v>
      </c>
      <c r="M2603" s="10">
        <v>10691677.910530686</v>
      </c>
      <c r="N2603" s="10">
        <v>4088801.4392398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f t="shared" si="328"/>
        <v>25697172.790396642</v>
      </c>
      <c r="W2603" s="29">
        <v>10916693.440626156</v>
      </c>
      <c r="X2603" s="29">
        <f t="shared" si="329"/>
        <v>10691677.910530686</v>
      </c>
      <c r="Y2603" s="29">
        <f t="shared" si="330"/>
        <v>4088801.4392398</v>
      </c>
      <c r="Z2603" s="29">
        <f t="shared" si="331"/>
        <v>25697172.790396642</v>
      </c>
      <c r="AA2603" s="27">
        <v>25697172.789999999</v>
      </c>
      <c r="AB2603" s="29">
        <f t="shared" si="332"/>
        <v>3.9664283394813538E-4</v>
      </c>
      <c r="AC2603" s="28">
        <v>0</v>
      </c>
      <c r="AD2603" s="28">
        <v>0</v>
      </c>
      <c r="AE2603" s="28"/>
      <c r="AF2603" s="27">
        <v>0</v>
      </c>
      <c r="AG2603" s="27">
        <f t="shared" si="335"/>
        <v>0</v>
      </c>
      <c r="AH2603" s="27">
        <v>647</v>
      </c>
      <c r="AI2603" s="29">
        <f t="shared" si="333"/>
        <v>647.00039664283395</v>
      </c>
    </row>
    <row r="2604" spans="1:35" ht="30" x14ac:dyDescent="0.25">
      <c r="A2604" s="11" t="s">
        <v>1281</v>
      </c>
      <c r="B2604" s="10" t="s">
        <v>2407</v>
      </c>
      <c r="C2604" s="10" t="s">
        <v>1414</v>
      </c>
      <c r="D2604" s="10"/>
      <c r="E2604" s="10" t="s">
        <v>94</v>
      </c>
      <c r="F2604" s="10" t="s">
        <v>1423</v>
      </c>
      <c r="G2604" s="10">
        <v>0</v>
      </c>
      <c r="H2604" s="10">
        <v>0</v>
      </c>
      <c r="I2604" s="10">
        <v>0</v>
      </c>
      <c r="J2604" s="10">
        <v>0</v>
      </c>
      <c r="K2604" s="10">
        <f t="shared" si="334"/>
        <v>0</v>
      </c>
      <c r="L2604" s="10">
        <v>88311909.504532427</v>
      </c>
      <c r="M2604" s="10">
        <v>6653966.7116475701</v>
      </c>
      <c r="N2604" s="10">
        <v>2553166.4789675176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f t="shared" si="328"/>
        <v>97519042.695147514</v>
      </c>
      <c r="W2604" s="29">
        <v>88311909.504532427</v>
      </c>
      <c r="X2604" s="29">
        <f t="shared" si="329"/>
        <v>6653966.7116475701</v>
      </c>
      <c r="Y2604" s="29">
        <f t="shared" si="330"/>
        <v>2553166.4789675176</v>
      </c>
      <c r="Z2604" s="29">
        <f t="shared" si="331"/>
        <v>97519042.695147514</v>
      </c>
      <c r="AA2604" s="27">
        <v>97519042.689999998</v>
      </c>
      <c r="AB2604" s="29">
        <f t="shared" si="332"/>
        <v>5.1475167274475098E-3</v>
      </c>
      <c r="AC2604" s="28">
        <v>0</v>
      </c>
      <c r="AD2604" s="28">
        <v>0</v>
      </c>
      <c r="AE2604" s="28"/>
      <c r="AF2604" s="27">
        <v>0</v>
      </c>
      <c r="AG2604" s="27">
        <f t="shared" si="335"/>
        <v>0</v>
      </c>
      <c r="AH2604" s="27">
        <v>5792</v>
      </c>
      <c r="AI2604" s="29">
        <f t="shared" si="333"/>
        <v>5792.0051475167274</v>
      </c>
    </row>
    <row r="2605" spans="1:35" ht="30" x14ac:dyDescent="0.25">
      <c r="A2605" s="11" t="s">
        <v>1281</v>
      </c>
      <c r="B2605" s="10" t="s">
        <v>2407</v>
      </c>
      <c r="C2605" s="10" t="s">
        <v>1414</v>
      </c>
      <c r="D2605" s="10"/>
      <c r="E2605" s="10" t="s">
        <v>95</v>
      </c>
      <c r="F2605" s="10" t="s">
        <v>1424</v>
      </c>
      <c r="G2605" s="10">
        <v>0</v>
      </c>
      <c r="H2605" s="10">
        <v>0</v>
      </c>
      <c r="I2605" s="10">
        <v>0</v>
      </c>
      <c r="J2605" s="10">
        <v>0</v>
      </c>
      <c r="K2605" s="10">
        <f t="shared" si="334"/>
        <v>0</v>
      </c>
      <c r="L2605" s="10">
        <v>16404825.828740958</v>
      </c>
      <c r="M2605" s="10">
        <v>6191905.6711370349</v>
      </c>
      <c r="N2605" s="10">
        <v>2388862.7606200725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f t="shared" si="328"/>
        <v>24985594.260498066</v>
      </c>
      <c r="W2605" s="29">
        <v>16404825.828740958</v>
      </c>
      <c r="X2605" s="29">
        <f t="shared" si="329"/>
        <v>6191905.6711370349</v>
      </c>
      <c r="Y2605" s="29">
        <f t="shared" si="330"/>
        <v>2388862.7606200725</v>
      </c>
      <c r="Z2605" s="29">
        <f t="shared" si="331"/>
        <v>24985594.260498066</v>
      </c>
      <c r="AA2605" s="27">
        <v>24985594.25</v>
      </c>
      <c r="AB2605" s="29">
        <f t="shared" si="332"/>
        <v>1.0498065501451492E-2</v>
      </c>
      <c r="AC2605" s="28">
        <v>0</v>
      </c>
      <c r="AD2605" s="28">
        <v>0</v>
      </c>
      <c r="AE2605" s="28"/>
      <c r="AF2605" s="27">
        <v>0</v>
      </c>
      <c r="AG2605" s="27">
        <f t="shared" si="335"/>
        <v>0</v>
      </c>
      <c r="AH2605" s="27">
        <v>1724</v>
      </c>
      <c r="AI2605" s="29">
        <f t="shared" si="333"/>
        <v>1724.0104980655015</v>
      </c>
    </row>
    <row r="2606" spans="1:35" ht="30" x14ac:dyDescent="0.25">
      <c r="A2606" s="11" t="s">
        <v>1281</v>
      </c>
      <c r="B2606" s="10" t="s">
        <v>2407</v>
      </c>
      <c r="C2606" s="10" t="s">
        <v>1414</v>
      </c>
      <c r="D2606" s="10"/>
      <c r="E2606" s="10" t="s">
        <v>916</v>
      </c>
      <c r="F2606" s="10" t="s">
        <v>1425</v>
      </c>
      <c r="G2606" s="10">
        <v>0</v>
      </c>
      <c r="H2606" s="10">
        <v>0</v>
      </c>
      <c r="I2606" s="10">
        <v>0</v>
      </c>
      <c r="J2606" s="10">
        <v>0</v>
      </c>
      <c r="K2606" s="10">
        <f t="shared" si="334"/>
        <v>0</v>
      </c>
      <c r="L2606" s="10">
        <v>27220178.46648328</v>
      </c>
      <c r="M2606" s="10">
        <v>4037756.3066226542</v>
      </c>
      <c r="N2606" s="10">
        <v>1560646.5602170676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f t="shared" si="328"/>
        <v>32818581.333323002</v>
      </c>
      <c r="W2606" s="29">
        <v>27220178.46648328</v>
      </c>
      <c r="X2606" s="29">
        <f t="shared" si="329"/>
        <v>4037756.3066226542</v>
      </c>
      <c r="Y2606" s="29">
        <f t="shared" si="330"/>
        <v>1560646.5602170676</v>
      </c>
      <c r="Z2606" s="29">
        <f t="shared" si="331"/>
        <v>32818581.333323002</v>
      </c>
      <c r="AA2606" s="27">
        <v>32818581.32</v>
      </c>
      <c r="AB2606" s="29">
        <f t="shared" si="332"/>
        <v>1.3323001563549042E-2</v>
      </c>
      <c r="AC2606" s="28">
        <v>0</v>
      </c>
      <c r="AD2606" s="28">
        <v>0</v>
      </c>
      <c r="AE2606" s="28"/>
      <c r="AF2606" s="27">
        <v>0</v>
      </c>
      <c r="AG2606" s="27">
        <f t="shared" si="335"/>
        <v>0</v>
      </c>
      <c r="AH2606" s="27">
        <v>1289</v>
      </c>
      <c r="AI2606" s="29">
        <f t="shared" si="333"/>
        <v>1289.0133230015635</v>
      </c>
    </row>
    <row r="2607" spans="1:35" ht="30" x14ac:dyDescent="0.25">
      <c r="A2607" s="11" t="s">
        <v>1281</v>
      </c>
      <c r="B2607" s="10" t="s">
        <v>2407</v>
      </c>
      <c r="C2607" s="10" t="s">
        <v>1414</v>
      </c>
      <c r="D2607" s="10"/>
      <c r="E2607" s="10" t="s">
        <v>917</v>
      </c>
      <c r="F2607" s="10" t="s">
        <v>1426</v>
      </c>
      <c r="G2607" s="10">
        <v>0</v>
      </c>
      <c r="H2607" s="10">
        <v>0</v>
      </c>
      <c r="I2607" s="10">
        <v>0</v>
      </c>
      <c r="J2607" s="10">
        <v>0</v>
      </c>
      <c r="K2607" s="10">
        <f t="shared" si="334"/>
        <v>0</v>
      </c>
      <c r="L2607" s="10">
        <v>2654035.1610718588</v>
      </c>
      <c r="M2607" s="10">
        <v>4894062.1048912406</v>
      </c>
      <c r="N2607" s="10">
        <v>1884250.5400868952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f t="shared" si="328"/>
        <v>9432347.8060499951</v>
      </c>
      <c r="W2607" s="29">
        <v>2654035.1610718588</v>
      </c>
      <c r="X2607" s="29">
        <f t="shared" si="329"/>
        <v>4894062.1048912406</v>
      </c>
      <c r="Y2607" s="29">
        <f t="shared" si="330"/>
        <v>1884250.5400868952</v>
      </c>
      <c r="Z2607" s="29">
        <f t="shared" si="331"/>
        <v>9432347.8060499951</v>
      </c>
      <c r="AA2607" s="27">
        <v>9432347.8000000007</v>
      </c>
      <c r="AB2607" s="29">
        <f t="shared" si="332"/>
        <v>6.0499943792819977E-3</v>
      </c>
      <c r="AC2607" s="28">
        <v>0</v>
      </c>
      <c r="AD2607" s="28">
        <v>0</v>
      </c>
      <c r="AE2607" s="28"/>
      <c r="AF2607" s="27">
        <v>0</v>
      </c>
      <c r="AG2607" s="27">
        <f t="shared" si="335"/>
        <v>0</v>
      </c>
      <c r="AH2607" s="27">
        <v>33</v>
      </c>
      <c r="AI2607" s="29">
        <f t="shared" si="333"/>
        <v>33.006049994379282</v>
      </c>
    </row>
    <row r="2608" spans="1:35" ht="30" x14ac:dyDescent="0.25">
      <c r="A2608" s="11" t="s">
        <v>1281</v>
      </c>
      <c r="B2608" s="10" t="s">
        <v>2407</v>
      </c>
      <c r="C2608" s="10" t="s">
        <v>1414</v>
      </c>
      <c r="D2608" s="10"/>
      <c r="E2608" s="10" t="s">
        <v>918</v>
      </c>
      <c r="F2608" s="10" t="s">
        <v>1427</v>
      </c>
      <c r="G2608" s="10">
        <v>0</v>
      </c>
      <c r="H2608" s="10">
        <v>0</v>
      </c>
      <c r="I2608" s="10">
        <v>0</v>
      </c>
      <c r="J2608" s="10">
        <v>0</v>
      </c>
      <c r="K2608" s="10">
        <f t="shared" si="334"/>
        <v>0</v>
      </c>
      <c r="L2608" s="10">
        <v>95585268.625461876</v>
      </c>
      <c r="M2608" s="10">
        <v>7099832.903873384</v>
      </c>
      <c r="N2608" s="10">
        <v>2717003.7428437918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f t="shared" si="328"/>
        <v>105402105.27217905</v>
      </c>
      <c r="W2608" s="29">
        <v>95585268.625461876</v>
      </c>
      <c r="X2608" s="29">
        <f t="shared" si="329"/>
        <v>7099832.903873384</v>
      </c>
      <c r="Y2608" s="29">
        <f t="shared" si="330"/>
        <v>2717003.7428437918</v>
      </c>
      <c r="Z2608" s="29">
        <f t="shared" si="331"/>
        <v>105402105.27217905</v>
      </c>
      <c r="AA2608" s="27">
        <v>105402105.26000001</v>
      </c>
      <c r="AB2608" s="29">
        <f t="shared" si="332"/>
        <v>1.2179046869277954E-2</v>
      </c>
      <c r="AC2608" s="28">
        <v>0</v>
      </c>
      <c r="AD2608" s="28">
        <v>0</v>
      </c>
      <c r="AE2608" s="28"/>
      <c r="AF2608" s="27">
        <v>0</v>
      </c>
      <c r="AG2608" s="27">
        <f t="shared" si="335"/>
        <v>0</v>
      </c>
      <c r="AH2608" s="27">
        <v>6258</v>
      </c>
      <c r="AI2608" s="29">
        <f t="shared" si="333"/>
        <v>6258.0121790468693</v>
      </c>
    </row>
    <row r="2609" spans="1:35" ht="30" x14ac:dyDescent="0.25">
      <c r="A2609" s="11" t="s">
        <v>1281</v>
      </c>
      <c r="B2609" s="10" t="s">
        <v>2407</v>
      </c>
      <c r="C2609" s="10" t="s">
        <v>1414</v>
      </c>
      <c r="D2609" s="10"/>
      <c r="E2609" s="10" t="s">
        <v>96</v>
      </c>
      <c r="F2609" s="10" t="s">
        <v>1428</v>
      </c>
      <c r="G2609" s="10">
        <v>0</v>
      </c>
      <c r="H2609" s="10">
        <v>0</v>
      </c>
      <c r="I2609" s="10">
        <v>0</v>
      </c>
      <c r="J2609" s="10">
        <v>0</v>
      </c>
      <c r="K2609" s="10">
        <f t="shared" si="334"/>
        <v>0</v>
      </c>
      <c r="L2609" s="10">
        <v>84891238.636370391</v>
      </c>
      <c r="M2609" s="10">
        <v>4844773.87005651</v>
      </c>
      <c r="N2609" s="10">
        <v>1885462.696261853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f t="shared" si="328"/>
        <v>91621475.202688754</v>
      </c>
      <c r="W2609" s="29">
        <v>84891238.636370391</v>
      </c>
      <c r="X2609" s="29">
        <f t="shared" si="329"/>
        <v>4844773.87005651</v>
      </c>
      <c r="Y2609" s="29">
        <f t="shared" si="330"/>
        <v>1885462.696261853</v>
      </c>
      <c r="Z2609" s="29">
        <f t="shared" si="331"/>
        <v>91621475.202688754</v>
      </c>
      <c r="AA2609" s="27">
        <v>91621475.200000003</v>
      </c>
      <c r="AB2609" s="29">
        <f t="shared" si="332"/>
        <v>2.6887506246566772E-3</v>
      </c>
      <c r="AC2609" s="28">
        <v>0</v>
      </c>
      <c r="AD2609" s="28">
        <v>0</v>
      </c>
      <c r="AE2609" s="28"/>
      <c r="AF2609" s="27">
        <v>0</v>
      </c>
      <c r="AG2609" s="27">
        <f t="shared" si="335"/>
        <v>0</v>
      </c>
      <c r="AH2609" s="27">
        <v>4796</v>
      </c>
      <c r="AI2609" s="29">
        <f t="shared" si="333"/>
        <v>4796.0026887506247</v>
      </c>
    </row>
    <row r="2610" spans="1:35" ht="30" x14ac:dyDescent="0.25">
      <c r="A2610" s="11" t="s">
        <v>1281</v>
      </c>
      <c r="B2610" s="10" t="s">
        <v>2407</v>
      </c>
      <c r="C2610" s="10" t="s">
        <v>1414</v>
      </c>
      <c r="D2610" s="10"/>
      <c r="E2610" s="10" t="s">
        <v>97</v>
      </c>
      <c r="F2610" s="10" t="s">
        <v>1429</v>
      </c>
      <c r="G2610" s="10">
        <v>0</v>
      </c>
      <c r="H2610" s="10">
        <v>0</v>
      </c>
      <c r="I2610" s="10">
        <v>0</v>
      </c>
      <c r="J2610" s="10">
        <v>0</v>
      </c>
      <c r="K2610" s="10">
        <f t="shared" si="334"/>
        <v>0</v>
      </c>
      <c r="L2610" s="10">
        <v>195952986.3335163</v>
      </c>
      <c r="M2610" s="10">
        <v>7744010.172264874</v>
      </c>
      <c r="N2610" s="10">
        <v>2968698.6326458603</v>
      </c>
      <c r="O2610" s="10">
        <v>0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f t="shared" si="328"/>
        <v>206665695.13842702</v>
      </c>
      <c r="W2610" s="29">
        <v>195952986.3335163</v>
      </c>
      <c r="X2610" s="29">
        <f t="shared" si="329"/>
        <v>7744010.172264874</v>
      </c>
      <c r="Y2610" s="29">
        <f t="shared" si="330"/>
        <v>2968698.6326458603</v>
      </c>
      <c r="Z2610" s="29">
        <f t="shared" si="331"/>
        <v>206665695.13842702</v>
      </c>
      <c r="AA2610" s="27">
        <v>206665695.13</v>
      </c>
      <c r="AB2610" s="29">
        <f t="shared" si="332"/>
        <v>8.4270238876342773E-3</v>
      </c>
      <c r="AC2610" s="28">
        <v>0</v>
      </c>
      <c r="AD2610" s="28">
        <v>0</v>
      </c>
      <c r="AE2610" s="28"/>
      <c r="AF2610" s="27">
        <v>0</v>
      </c>
      <c r="AG2610" s="27">
        <f t="shared" si="335"/>
        <v>0</v>
      </c>
      <c r="AH2610" s="27">
        <v>11611</v>
      </c>
      <c r="AI2610" s="29">
        <f t="shared" si="333"/>
        <v>11611.008427023888</v>
      </c>
    </row>
    <row r="2611" spans="1:35" ht="30" x14ac:dyDescent="0.25">
      <c r="A2611" s="11" t="s">
        <v>1281</v>
      </c>
      <c r="B2611" s="10" t="s">
        <v>2407</v>
      </c>
      <c r="C2611" s="10" t="s">
        <v>1414</v>
      </c>
      <c r="D2611" s="10"/>
      <c r="E2611" s="10" t="s">
        <v>98</v>
      </c>
      <c r="F2611" s="10" t="s">
        <v>1430</v>
      </c>
      <c r="G2611" s="10">
        <v>0</v>
      </c>
      <c r="H2611" s="10">
        <v>0</v>
      </c>
      <c r="I2611" s="10">
        <v>0</v>
      </c>
      <c r="J2611" s="10">
        <v>0</v>
      </c>
      <c r="K2611" s="10">
        <f t="shared" si="334"/>
        <v>0</v>
      </c>
      <c r="L2611" s="10">
        <v>59049491.676951095</v>
      </c>
      <c r="M2611" s="10">
        <v>7219885.2894825935</v>
      </c>
      <c r="N2611" s="10">
        <v>2749975.3337299079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f t="shared" si="328"/>
        <v>69019352.300163597</v>
      </c>
      <c r="W2611" s="29">
        <v>59049491.676951095</v>
      </c>
      <c r="X2611" s="29">
        <f t="shared" si="329"/>
        <v>7219885.2894825935</v>
      </c>
      <c r="Y2611" s="29">
        <f t="shared" si="330"/>
        <v>2749975.3337299079</v>
      </c>
      <c r="Z2611" s="29">
        <f t="shared" si="331"/>
        <v>69019352.300163597</v>
      </c>
      <c r="AA2611" s="27">
        <v>69019352.280000001</v>
      </c>
      <c r="AB2611" s="29">
        <f t="shared" si="332"/>
        <v>2.0163595676422119E-2</v>
      </c>
      <c r="AC2611" s="28">
        <v>0</v>
      </c>
      <c r="AD2611" s="28">
        <v>0</v>
      </c>
      <c r="AE2611" s="28"/>
      <c r="AF2611" s="27">
        <v>0</v>
      </c>
      <c r="AG2611" s="27">
        <f t="shared" si="335"/>
        <v>0</v>
      </c>
      <c r="AH2611" s="27">
        <v>3487</v>
      </c>
      <c r="AI2611" s="29">
        <f t="shared" si="333"/>
        <v>3487.0201635956764</v>
      </c>
    </row>
    <row r="2612" spans="1:35" ht="30" x14ac:dyDescent="0.25">
      <c r="A2612" s="11" t="s">
        <v>1281</v>
      </c>
      <c r="B2612" s="10" t="s">
        <v>2407</v>
      </c>
      <c r="C2612" s="10" t="s">
        <v>1414</v>
      </c>
      <c r="D2612" s="10"/>
      <c r="E2612" s="10" t="s">
        <v>99</v>
      </c>
      <c r="F2612" s="10" t="s">
        <v>1374</v>
      </c>
      <c r="G2612" s="10">
        <v>0</v>
      </c>
      <c r="H2612" s="10">
        <v>0</v>
      </c>
      <c r="I2612" s="10">
        <v>0</v>
      </c>
      <c r="J2612" s="10">
        <v>0</v>
      </c>
      <c r="K2612" s="10">
        <f t="shared" si="334"/>
        <v>0</v>
      </c>
      <c r="L2612" s="10">
        <v>255159660.50078318</v>
      </c>
      <c r="M2612" s="10">
        <v>11001870.963145137</v>
      </c>
      <c r="N2612" s="10">
        <v>4226748.6597014368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f t="shared" si="328"/>
        <v>270388280.12362975</v>
      </c>
      <c r="W2612" s="29">
        <v>255159660.50078318</v>
      </c>
      <c r="X2612" s="29">
        <f t="shared" si="329"/>
        <v>11001870.963145137</v>
      </c>
      <c r="Y2612" s="29">
        <f t="shared" si="330"/>
        <v>4226748.6597014368</v>
      </c>
      <c r="Z2612" s="29">
        <f t="shared" si="331"/>
        <v>270388280.12362975</v>
      </c>
      <c r="AA2612" s="27">
        <v>270388280.12</v>
      </c>
      <c r="AB2612" s="29">
        <f t="shared" si="332"/>
        <v>3.6297440528869629E-3</v>
      </c>
      <c r="AC2612" s="28">
        <v>0</v>
      </c>
      <c r="AD2612" s="28">
        <v>0</v>
      </c>
      <c r="AE2612" s="28"/>
      <c r="AF2612" s="27">
        <v>0</v>
      </c>
      <c r="AG2612" s="27">
        <f t="shared" si="335"/>
        <v>0</v>
      </c>
      <c r="AH2612" s="27">
        <v>16022</v>
      </c>
      <c r="AI2612" s="29">
        <f t="shared" si="333"/>
        <v>16022.003629744053</v>
      </c>
    </row>
    <row r="2613" spans="1:35" ht="30" x14ac:dyDescent="0.25">
      <c r="A2613" s="11" t="s">
        <v>1281</v>
      </c>
      <c r="B2613" s="10" t="s">
        <v>2407</v>
      </c>
      <c r="C2613" s="10" t="s">
        <v>1414</v>
      </c>
      <c r="D2613" s="10"/>
      <c r="E2613" s="10" t="s">
        <v>919</v>
      </c>
      <c r="F2613" s="10" t="s">
        <v>1431</v>
      </c>
      <c r="G2613" s="10">
        <v>0</v>
      </c>
      <c r="H2613" s="10">
        <v>0</v>
      </c>
      <c r="I2613" s="10">
        <v>0</v>
      </c>
      <c r="J2613" s="10">
        <v>0</v>
      </c>
      <c r="K2613" s="10">
        <f t="shared" si="334"/>
        <v>0</v>
      </c>
      <c r="L2613" s="10">
        <v>43221505.90759173</v>
      </c>
      <c r="M2613" s="10">
        <v>5829719.3702239394</v>
      </c>
      <c r="N2613" s="10">
        <v>2273461.6697262973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f t="shared" si="328"/>
        <v>51324686.947541967</v>
      </c>
      <c r="W2613" s="29">
        <v>43221505.90759173</v>
      </c>
      <c r="X2613" s="29">
        <f t="shared" si="329"/>
        <v>5829719.3702239394</v>
      </c>
      <c r="Y2613" s="29">
        <f t="shared" si="330"/>
        <v>2273461.6697262973</v>
      </c>
      <c r="Z2613" s="29">
        <f t="shared" si="331"/>
        <v>51324686.947541967</v>
      </c>
      <c r="AA2613" s="27">
        <v>51324686.939999998</v>
      </c>
      <c r="AB2613" s="29">
        <f t="shared" si="332"/>
        <v>7.5419694185256958E-3</v>
      </c>
      <c r="AC2613" s="28">
        <v>0</v>
      </c>
      <c r="AD2613" s="28">
        <v>0</v>
      </c>
      <c r="AE2613" s="28"/>
      <c r="AF2613" s="27">
        <v>0</v>
      </c>
      <c r="AG2613" s="27">
        <f t="shared" si="335"/>
        <v>0</v>
      </c>
      <c r="AH2613" s="27">
        <v>2803</v>
      </c>
      <c r="AI2613" s="29">
        <f t="shared" si="333"/>
        <v>2803.0075419694185</v>
      </c>
    </row>
    <row r="2614" spans="1:35" ht="30" x14ac:dyDescent="0.25">
      <c r="A2614" s="11" t="s">
        <v>1281</v>
      </c>
      <c r="B2614" s="10" t="s">
        <v>2407</v>
      </c>
      <c r="C2614" s="10" t="s">
        <v>1414</v>
      </c>
      <c r="D2614" s="10"/>
      <c r="E2614" s="10" t="s">
        <v>100</v>
      </c>
      <c r="F2614" s="10" t="s">
        <v>1432</v>
      </c>
      <c r="G2614" s="10">
        <v>0</v>
      </c>
      <c r="H2614" s="10">
        <v>0</v>
      </c>
      <c r="I2614" s="10">
        <v>0</v>
      </c>
      <c r="J2614" s="10">
        <v>0</v>
      </c>
      <c r="K2614" s="10">
        <f t="shared" si="334"/>
        <v>0</v>
      </c>
      <c r="L2614" s="10">
        <v>119002675.47656003</v>
      </c>
      <c r="M2614" s="10">
        <v>5794672.3312752247</v>
      </c>
      <c r="N2614" s="10">
        <v>2237467.6063327938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f t="shared" ref="V2614:V2677" si="336">+K2614+M2614+N2614+L2614+O2614+P2614+Q2614</f>
        <v>127034815.41416804</v>
      </c>
      <c r="W2614" s="29">
        <v>119002675.47656003</v>
      </c>
      <c r="X2614" s="29">
        <f t="shared" ref="X2614:X2677" si="337">+M2614+Q2614+S2614</f>
        <v>5794672.3312752247</v>
      </c>
      <c r="Y2614" s="29">
        <f t="shared" ref="Y2614:Y2677" si="338">+H2614+I2614+J2614+N2614+O2614+P2614+R2614+U2614</f>
        <v>2237467.6063327938</v>
      </c>
      <c r="Z2614" s="29">
        <f t="shared" ref="Z2614:Z2677" si="339">+W2614+X2614+Y2614</f>
        <v>127034815.41416804</v>
      </c>
      <c r="AA2614" s="27">
        <v>127034815.41</v>
      </c>
      <c r="AB2614" s="29">
        <f t="shared" ref="AB2614:AB2677" si="340">+Z2614-AA2614</f>
        <v>4.1680485010147095E-3</v>
      </c>
      <c r="AC2614" s="28">
        <v>0</v>
      </c>
      <c r="AD2614" s="28">
        <v>0</v>
      </c>
      <c r="AE2614" s="28"/>
      <c r="AF2614" s="27">
        <v>0</v>
      </c>
      <c r="AG2614" s="27">
        <f t="shared" si="335"/>
        <v>0</v>
      </c>
      <c r="AH2614" s="27">
        <v>7580</v>
      </c>
      <c r="AI2614" s="29">
        <f t="shared" ref="AI2614:AI2677" si="341">+AB2614+AG2614+AH2614</f>
        <v>7580.004168048501</v>
      </c>
    </row>
    <row r="2615" spans="1:35" ht="30" x14ac:dyDescent="0.25">
      <c r="A2615" s="11" t="s">
        <v>1281</v>
      </c>
      <c r="B2615" s="10" t="s">
        <v>2407</v>
      </c>
      <c r="C2615" s="10" t="s">
        <v>1414</v>
      </c>
      <c r="D2615" s="10"/>
      <c r="E2615" s="10" t="s">
        <v>920</v>
      </c>
      <c r="F2615" s="10" t="s">
        <v>1433</v>
      </c>
      <c r="G2615" s="10">
        <v>0</v>
      </c>
      <c r="H2615" s="10">
        <v>0</v>
      </c>
      <c r="I2615" s="10">
        <v>0</v>
      </c>
      <c r="J2615" s="10">
        <v>0</v>
      </c>
      <c r="K2615" s="10">
        <f t="shared" si="334"/>
        <v>0</v>
      </c>
      <c r="L2615" s="10">
        <v>193875179.41750115</v>
      </c>
      <c r="M2615" s="10">
        <v>17676595.436708927</v>
      </c>
      <c r="N2615" s="10">
        <v>6699357.4163800478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f t="shared" si="336"/>
        <v>218251132.27059013</v>
      </c>
      <c r="W2615" s="29">
        <v>193875179.41750115</v>
      </c>
      <c r="X2615" s="29">
        <f t="shared" si="337"/>
        <v>17676595.436708927</v>
      </c>
      <c r="Y2615" s="29">
        <f t="shared" si="338"/>
        <v>6699357.4163800478</v>
      </c>
      <c r="Z2615" s="29">
        <f t="shared" si="339"/>
        <v>218251132.27059013</v>
      </c>
      <c r="AA2615" s="27">
        <v>218251132.25999999</v>
      </c>
      <c r="AB2615" s="29">
        <f t="shared" si="340"/>
        <v>1.0590136051177979E-2</v>
      </c>
      <c r="AC2615" s="28">
        <v>0</v>
      </c>
      <c r="AD2615" s="28">
        <v>0</v>
      </c>
      <c r="AE2615" s="28"/>
      <c r="AF2615" s="27">
        <v>0</v>
      </c>
      <c r="AG2615" s="27">
        <f t="shared" si="335"/>
        <v>0</v>
      </c>
      <c r="AH2615" s="27">
        <v>13785</v>
      </c>
      <c r="AI2615" s="29">
        <f t="shared" si="341"/>
        <v>13785.010590136051</v>
      </c>
    </row>
    <row r="2616" spans="1:35" ht="30" x14ac:dyDescent="0.25">
      <c r="A2616" s="11" t="s">
        <v>1281</v>
      </c>
      <c r="B2616" s="10" t="s">
        <v>2407</v>
      </c>
      <c r="C2616" s="10" t="s">
        <v>1414</v>
      </c>
      <c r="D2616" s="10"/>
      <c r="E2616" s="10" t="s">
        <v>921</v>
      </c>
      <c r="F2616" s="10" t="s">
        <v>1434</v>
      </c>
      <c r="G2616" s="10">
        <v>0</v>
      </c>
      <c r="H2616" s="10">
        <v>0</v>
      </c>
      <c r="I2616" s="10">
        <v>0</v>
      </c>
      <c r="J2616" s="10">
        <v>0</v>
      </c>
      <c r="K2616" s="10">
        <f t="shared" si="334"/>
        <v>0</v>
      </c>
      <c r="L2616" s="10">
        <v>19234697.390364617</v>
      </c>
      <c r="M2616" s="10">
        <v>4932256.819539547</v>
      </c>
      <c r="N2616" s="10">
        <v>1931687.0102574974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f t="shared" si="336"/>
        <v>26098641.220161662</v>
      </c>
      <c r="W2616" s="29">
        <v>19234697.390364617</v>
      </c>
      <c r="X2616" s="29">
        <f t="shared" si="337"/>
        <v>4932256.819539547</v>
      </c>
      <c r="Y2616" s="29">
        <f t="shared" si="338"/>
        <v>1931687.0102574974</v>
      </c>
      <c r="Z2616" s="29">
        <f t="shared" si="339"/>
        <v>26098641.220161662</v>
      </c>
      <c r="AA2616" s="27">
        <v>26098641.210000001</v>
      </c>
      <c r="AB2616" s="29">
        <f t="shared" si="340"/>
        <v>1.0161660611629486E-2</v>
      </c>
      <c r="AC2616" s="28">
        <v>0</v>
      </c>
      <c r="AD2616" s="28">
        <v>0</v>
      </c>
      <c r="AE2616" s="28"/>
      <c r="AF2616" s="27">
        <v>0</v>
      </c>
      <c r="AG2616" s="27">
        <f t="shared" si="335"/>
        <v>0</v>
      </c>
      <c r="AH2616" s="27">
        <v>1520</v>
      </c>
      <c r="AI2616" s="29">
        <f t="shared" si="341"/>
        <v>1520.0101616606116</v>
      </c>
    </row>
    <row r="2617" spans="1:35" ht="30" x14ac:dyDescent="0.25">
      <c r="A2617" s="11" t="s">
        <v>1281</v>
      </c>
      <c r="B2617" s="10" t="s">
        <v>2407</v>
      </c>
      <c r="C2617" s="10" t="s">
        <v>1414</v>
      </c>
      <c r="D2617" s="10"/>
      <c r="E2617" s="10" t="s">
        <v>101</v>
      </c>
      <c r="F2617" s="10" t="s">
        <v>1435</v>
      </c>
      <c r="G2617" s="10">
        <v>0</v>
      </c>
      <c r="H2617" s="10">
        <v>0</v>
      </c>
      <c r="I2617" s="10">
        <v>0</v>
      </c>
      <c r="J2617" s="10">
        <v>0</v>
      </c>
      <c r="K2617" s="10">
        <f t="shared" si="334"/>
        <v>0</v>
      </c>
      <c r="L2617" s="10">
        <v>24777295.098925881</v>
      </c>
      <c r="M2617" s="10">
        <v>4264345.191105932</v>
      </c>
      <c r="N2617" s="10">
        <v>1653083.8103427216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f t="shared" si="336"/>
        <v>30694724.100374535</v>
      </c>
      <c r="W2617" s="29">
        <v>24777295.098925881</v>
      </c>
      <c r="X2617" s="29">
        <f t="shared" si="337"/>
        <v>4264345.191105932</v>
      </c>
      <c r="Y2617" s="29">
        <f t="shared" si="338"/>
        <v>1653083.8103427216</v>
      </c>
      <c r="Z2617" s="29">
        <f t="shared" si="339"/>
        <v>30694724.100374535</v>
      </c>
      <c r="AA2617" s="27">
        <v>30694724.09</v>
      </c>
      <c r="AB2617" s="29">
        <f t="shared" si="340"/>
        <v>1.0374534875154495E-2</v>
      </c>
      <c r="AC2617" s="28">
        <v>0</v>
      </c>
      <c r="AD2617" s="28">
        <v>0</v>
      </c>
      <c r="AE2617" s="28"/>
      <c r="AF2617" s="27">
        <v>0</v>
      </c>
      <c r="AG2617" s="27">
        <f t="shared" si="335"/>
        <v>0</v>
      </c>
      <c r="AH2617" s="27">
        <v>2023</v>
      </c>
      <c r="AI2617" s="29">
        <f t="shared" si="341"/>
        <v>2023.0103745348752</v>
      </c>
    </row>
    <row r="2618" spans="1:35" ht="30" x14ac:dyDescent="0.25">
      <c r="A2618" s="11" t="s">
        <v>1281</v>
      </c>
      <c r="B2618" s="10" t="s">
        <v>2407</v>
      </c>
      <c r="C2618" s="10" t="s">
        <v>1414</v>
      </c>
      <c r="D2618" s="10"/>
      <c r="E2618" s="10" t="s">
        <v>922</v>
      </c>
      <c r="F2618" s="10" t="s">
        <v>1436</v>
      </c>
      <c r="G2618" s="10">
        <v>0</v>
      </c>
      <c r="H2618" s="10">
        <v>0</v>
      </c>
      <c r="I2618" s="10">
        <v>0</v>
      </c>
      <c r="J2618" s="10">
        <v>0</v>
      </c>
      <c r="K2618" s="10">
        <f t="shared" si="334"/>
        <v>0</v>
      </c>
      <c r="L2618" s="10">
        <v>17185459.08536648</v>
      </c>
      <c r="M2618" s="10">
        <v>4519744.6042050123</v>
      </c>
      <c r="N2618" s="10">
        <v>1744410.0693930909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f t="shared" si="336"/>
        <v>23449613.758964583</v>
      </c>
      <c r="W2618" s="29">
        <v>17185459.08536648</v>
      </c>
      <c r="X2618" s="29">
        <f t="shared" si="337"/>
        <v>4519744.6042050123</v>
      </c>
      <c r="Y2618" s="29">
        <f t="shared" si="338"/>
        <v>1744410.0693930909</v>
      </c>
      <c r="Z2618" s="29">
        <f t="shared" si="339"/>
        <v>23449613.758964583</v>
      </c>
      <c r="AA2618" s="27">
        <v>23449613.75</v>
      </c>
      <c r="AB2618" s="29">
        <f t="shared" si="340"/>
        <v>8.9645832777023315E-3</v>
      </c>
      <c r="AC2618" s="28">
        <v>0</v>
      </c>
      <c r="AD2618" s="28">
        <v>0</v>
      </c>
      <c r="AE2618" s="28"/>
      <c r="AF2618" s="27">
        <v>0</v>
      </c>
      <c r="AG2618" s="27">
        <f t="shared" si="335"/>
        <v>0</v>
      </c>
      <c r="AH2618" s="27">
        <v>1276</v>
      </c>
      <c r="AI2618" s="29">
        <f t="shared" si="341"/>
        <v>1276.0089645832777</v>
      </c>
    </row>
    <row r="2619" spans="1:35" ht="30" x14ac:dyDescent="0.25">
      <c r="A2619" s="11" t="s">
        <v>1281</v>
      </c>
      <c r="B2619" s="10" t="s">
        <v>2408</v>
      </c>
      <c r="C2619" s="10" t="s">
        <v>844</v>
      </c>
      <c r="D2619" s="10"/>
      <c r="E2619" s="10" t="s">
        <v>103</v>
      </c>
      <c r="F2619" s="10" t="s">
        <v>844</v>
      </c>
      <c r="G2619" s="10">
        <v>0</v>
      </c>
      <c r="H2619" s="10">
        <v>0</v>
      </c>
      <c r="I2619" s="10">
        <v>0</v>
      </c>
      <c r="J2619" s="10">
        <v>0</v>
      </c>
      <c r="K2619" s="10">
        <f t="shared" si="334"/>
        <v>0</v>
      </c>
      <c r="L2619" s="10">
        <v>48832220011.049423</v>
      </c>
      <c r="M2619" s="10">
        <v>562244765.02377701</v>
      </c>
      <c r="N2619" s="10">
        <v>143201969.95885468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f t="shared" si="336"/>
        <v>49537666746.032059</v>
      </c>
      <c r="W2619" s="29">
        <v>48832220011.049423</v>
      </c>
      <c r="X2619" s="29">
        <f t="shared" si="337"/>
        <v>562244765.02377701</v>
      </c>
      <c r="Y2619" s="29">
        <f t="shared" si="338"/>
        <v>143201969.95885468</v>
      </c>
      <c r="Z2619" s="29">
        <f t="shared" si="339"/>
        <v>49537666746.032051</v>
      </c>
      <c r="AA2619" s="27">
        <v>49537666746.019997</v>
      </c>
      <c r="AB2619" s="29">
        <f t="shared" si="340"/>
        <v>1.2054443359375E-2</v>
      </c>
      <c r="AC2619" s="28">
        <v>0</v>
      </c>
      <c r="AD2619" s="28">
        <v>0</v>
      </c>
      <c r="AE2619" s="28"/>
      <c r="AF2619" s="27">
        <v>0</v>
      </c>
      <c r="AG2619" s="27">
        <f t="shared" si="335"/>
        <v>0</v>
      </c>
      <c r="AH2619" s="27">
        <v>3363995</v>
      </c>
      <c r="AI2619" s="29">
        <f t="shared" si="341"/>
        <v>3363995.0120544434</v>
      </c>
    </row>
    <row r="2620" spans="1:35" ht="30" x14ac:dyDescent="0.25">
      <c r="A2620" s="11" t="s">
        <v>1281</v>
      </c>
      <c r="B2620" s="10" t="s">
        <v>2407</v>
      </c>
      <c r="C2620" s="10" t="s">
        <v>1230</v>
      </c>
      <c r="D2620" s="10"/>
      <c r="E2620" s="10" t="s">
        <v>105</v>
      </c>
      <c r="F2620" s="10" t="s">
        <v>1437</v>
      </c>
      <c r="G2620" s="10">
        <v>0</v>
      </c>
      <c r="H2620" s="10">
        <v>0</v>
      </c>
      <c r="I2620" s="10">
        <v>0</v>
      </c>
      <c r="J2620" s="10">
        <v>0</v>
      </c>
      <c r="K2620" s="10">
        <f t="shared" si="334"/>
        <v>0</v>
      </c>
      <c r="L2620" s="10">
        <v>6436019914.1813812</v>
      </c>
      <c r="M2620" s="10">
        <v>874550702.71125031</v>
      </c>
      <c r="N2620" s="10">
        <v>222964101.6351347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f t="shared" si="336"/>
        <v>7533534718.5277662</v>
      </c>
      <c r="W2620" s="29">
        <v>6436019914.1813812</v>
      </c>
      <c r="X2620" s="29">
        <f t="shared" si="337"/>
        <v>874550702.71125031</v>
      </c>
      <c r="Y2620" s="29">
        <f t="shared" si="338"/>
        <v>222964101.6351347</v>
      </c>
      <c r="Z2620" s="29">
        <f t="shared" si="339"/>
        <v>7533534718.5277662</v>
      </c>
      <c r="AA2620" s="27">
        <v>7533534718.5299997</v>
      </c>
      <c r="AB2620" s="29">
        <f t="shared" si="340"/>
        <v>-2.2335052490234375E-3</v>
      </c>
      <c r="AC2620" s="28">
        <v>0</v>
      </c>
      <c r="AD2620" s="28">
        <v>0</v>
      </c>
      <c r="AE2620" s="28"/>
      <c r="AF2620" s="27">
        <v>0</v>
      </c>
      <c r="AG2620" s="27">
        <f t="shared" si="335"/>
        <v>0</v>
      </c>
      <c r="AH2620" s="27">
        <v>459691</v>
      </c>
      <c r="AI2620" s="29">
        <f t="shared" si="341"/>
        <v>459690.99776649475</v>
      </c>
    </row>
    <row r="2621" spans="1:35" ht="30" x14ac:dyDescent="0.25">
      <c r="A2621" s="11" t="s">
        <v>1281</v>
      </c>
      <c r="B2621" s="10" t="s">
        <v>2407</v>
      </c>
      <c r="C2621" s="10" t="s">
        <v>1230</v>
      </c>
      <c r="D2621" s="10"/>
      <c r="E2621" s="10" t="s">
        <v>106</v>
      </c>
      <c r="F2621" s="10" t="s">
        <v>1438</v>
      </c>
      <c r="G2621" s="10">
        <v>0</v>
      </c>
      <c r="H2621" s="10">
        <v>0</v>
      </c>
      <c r="I2621" s="10">
        <v>0</v>
      </c>
      <c r="J2621" s="10">
        <v>0</v>
      </c>
      <c r="K2621" s="10">
        <f t="shared" si="334"/>
        <v>0</v>
      </c>
      <c r="L2621" s="10">
        <v>1698438815.6910954</v>
      </c>
      <c r="M2621" s="10">
        <v>21828734.438981533</v>
      </c>
      <c r="N2621" s="10">
        <v>8382178.4240362048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f t="shared" si="336"/>
        <v>1728649728.5541131</v>
      </c>
      <c r="W2621" s="29">
        <v>1698438815.6910954</v>
      </c>
      <c r="X2621" s="29">
        <f t="shared" si="337"/>
        <v>21828734.438981533</v>
      </c>
      <c r="Y2621" s="29">
        <f t="shared" si="338"/>
        <v>8382178.4240362048</v>
      </c>
      <c r="Z2621" s="29">
        <f t="shared" si="339"/>
        <v>1728649728.5541131</v>
      </c>
      <c r="AA2621" s="27">
        <v>1728649728.54</v>
      </c>
      <c r="AB2621" s="29">
        <f t="shared" si="340"/>
        <v>1.4113187789916992E-2</v>
      </c>
      <c r="AC2621" s="28">
        <v>0</v>
      </c>
      <c r="AD2621" s="28">
        <v>0</v>
      </c>
      <c r="AE2621" s="28"/>
      <c r="AF2621" s="27">
        <v>0</v>
      </c>
      <c r="AG2621" s="27">
        <f t="shared" si="335"/>
        <v>0</v>
      </c>
      <c r="AH2621" s="27">
        <v>139167</v>
      </c>
      <c r="AI2621" s="29">
        <f t="shared" si="341"/>
        <v>139167.01411318779</v>
      </c>
    </row>
    <row r="2622" spans="1:35" ht="30" x14ac:dyDescent="0.25">
      <c r="A2622" s="11" t="s">
        <v>1281</v>
      </c>
      <c r="B2622" s="10" t="s">
        <v>2407</v>
      </c>
      <c r="C2622" s="10" t="s">
        <v>1230</v>
      </c>
      <c r="D2622" s="10"/>
      <c r="E2622" s="10" t="s">
        <v>923</v>
      </c>
      <c r="F2622" s="10" t="s">
        <v>1439</v>
      </c>
      <c r="G2622" s="10">
        <v>0</v>
      </c>
      <c r="H2622" s="10">
        <v>0</v>
      </c>
      <c r="I2622" s="10">
        <v>0</v>
      </c>
      <c r="J2622" s="10">
        <v>0</v>
      </c>
      <c r="K2622" s="10">
        <f t="shared" si="334"/>
        <v>0</v>
      </c>
      <c r="L2622" s="10">
        <v>91741081.199447006</v>
      </c>
      <c r="M2622" s="10">
        <v>9644278.0728616714</v>
      </c>
      <c r="N2622" s="10">
        <v>3682680.0922025144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f t="shared" si="336"/>
        <v>105068039.36451119</v>
      </c>
      <c r="W2622" s="29">
        <v>91741081.199447006</v>
      </c>
      <c r="X2622" s="29">
        <f t="shared" si="337"/>
        <v>9644278.0728616714</v>
      </c>
      <c r="Y2622" s="29">
        <f t="shared" si="338"/>
        <v>3682680.0922025144</v>
      </c>
      <c r="Z2622" s="29">
        <f t="shared" si="339"/>
        <v>105068039.36451119</v>
      </c>
      <c r="AA2622" s="27">
        <v>105068039.34999999</v>
      </c>
      <c r="AB2622" s="29">
        <f t="shared" si="340"/>
        <v>1.4511197805404663E-2</v>
      </c>
      <c r="AC2622" s="28">
        <v>0</v>
      </c>
      <c r="AD2622" s="28">
        <v>0</v>
      </c>
      <c r="AE2622" s="28"/>
      <c r="AF2622" s="27">
        <v>0</v>
      </c>
      <c r="AG2622" s="27">
        <f t="shared" si="335"/>
        <v>0</v>
      </c>
      <c r="AH2622" s="27">
        <v>5534</v>
      </c>
      <c r="AI2622" s="29">
        <f t="shared" si="341"/>
        <v>5534.0145111978054</v>
      </c>
    </row>
    <row r="2623" spans="1:35" ht="30" x14ac:dyDescent="0.25">
      <c r="A2623" s="11" t="s">
        <v>1281</v>
      </c>
      <c r="B2623" s="10" t="s">
        <v>2407</v>
      </c>
      <c r="C2623" s="10" t="s">
        <v>1230</v>
      </c>
      <c r="D2623" s="10"/>
      <c r="E2623" s="10" t="s">
        <v>924</v>
      </c>
      <c r="F2623" s="10" t="s">
        <v>1440</v>
      </c>
      <c r="G2623" s="10">
        <v>0</v>
      </c>
      <c r="H2623" s="10">
        <v>0</v>
      </c>
      <c r="I2623" s="10">
        <v>0</v>
      </c>
      <c r="J2623" s="10">
        <v>0</v>
      </c>
      <c r="K2623" s="10">
        <f t="shared" ref="K2623:K2686" si="342">SUM(G2623:J2623)</f>
        <v>0</v>
      </c>
      <c r="L2623" s="10">
        <v>22543887.250967205</v>
      </c>
      <c r="M2623" s="10">
        <v>7140710.9946061373</v>
      </c>
      <c r="N2623" s="10">
        <v>2722349.1344738752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f t="shared" si="336"/>
        <v>32406947.380047217</v>
      </c>
      <c r="W2623" s="29">
        <v>22543887.250967205</v>
      </c>
      <c r="X2623" s="29">
        <f t="shared" si="337"/>
        <v>7140710.9946061373</v>
      </c>
      <c r="Y2623" s="29">
        <f t="shared" si="338"/>
        <v>2722349.1344738752</v>
      </c>
      <c r="Z2623" s="29">
        <f t="shared" si="339"/>
        <v>32406947.380047217</v>
      </c>
      <c r="AA2623" s="27">
        <v>32406947.370000001</v>
      </c>
      <c r="AB2623" s="29">
        <f t="shared" si="340"/>
        <v>1.0047215968370438E-2</v>
      </c>
      <c r="AC2623" s="28">
        <v>0</v>
      </c>
      <c r="AD2623" s="28">
        <v>0</v>
      </c>
      <c r="AE2623" s="28"/>
      <c r="AF2623" s="27">
        <v>0</v>
      </c>
      <c r="AG2623" s="27">
        <f t="shared" si="335"/>
        <v>0</v>
      </c>
      <c r="AH2623" s="27">
        <v>1665</v>
      </c>
      <c r="AI2623" s="29">
        <f t="shared" si="341"/>
        <v>1665.0100472159684</v>
      </c>
    </row>
    <row r="2624" spans="1:35" ht="30" x14ac:dyDescent="0.25">
      <c r="A2624" s="11" t="s">
        <v>1281</v>
      </c>
      <c r="B2624" s="10" t="s">
        <v>2407</v>
      </c>
      <c r="C2624" s="10" t="s">
        <v>1230</v>
      </c>
      <c r="D2624" s="10"/>
      <c r="E2624" s="10" t="s">
        <v>107</v>
      </c>
      <c r="F2624" s="10" t="s">
        <v>1441</v>
      </c>
      <c r="G2624" s="10">
        <v>0</v>
      </c>
      <c r="H2624" s="10">
        <v>0</v>
      </c>
      <c r="I2624" s="10">
        <v>0</v>
      </c>
      <c r="J2624" s="10">
        <v>0</v>
      </c>
      <c r="K2624" s="10">
        <f t="shared" si="342"/>
        <v>0</v>
      </c>
      <c r="L2624" s="10">
        <v>10430070.621865897</v>
      </c>
      <c r="M2624" s="10">
        <v>7465622.3427544832</v>
      </c>
      <c r="N2624" s="10">
        <v>155496.98417169601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f t="shared" si="336"/>
        <v>18051189.948792078</v>
      </c>
      <c r="W2624" s="29">
        <v>10430070.621865897</v>
      </c>
      <c r="X2624" s="29">
        <f t="shared" si="337"/>
        <v>7465622.3427544832</v>
      </c>
      <c r="Y2624" s="29">
        <f t="shared" si="338"/>
        <v>155496.98417169601</v>
      </c>
      <c r="Z2624" s="29">
        <f t="shared" si="339"/>
        <v>18051189.948792078</v>
      </c>
      <c r="AA2624" s="27">
        <v>18051189.940000001</v>
      </c>
      <c r="AB2624" s="29">
        <f t="shared" si="340"/>
        <v>8.7920762598514557E-3</v>
      </c>
      <c r="AC2624" s="28">
        <v>0</v>
      </c>
      <c r="AD2624" s="28">
        <v>0</v>
      </c>
      <c r="AE2624" s="28"/>
      <c r="AF2624" s="27">
        <v>0</v>
      </c>
      <c r="AG2624" s="27">
        <f t="shared" si="335"/>
        <v>0</v>
      </c>
      <c r="AH2624" s="27">
        <v>639</v>
      </c>
      <c r="AI2624" s="29">
        <f t="shared" si="341"/>
        <v>639.00879207625985</v>
      </c>
    </row>
    <row r="2625" spans="1:35" ht="30" x14ac:dyDescent="0.25">
      <c r="A2625" s="11" t="s">
        <v>1281</v>
      </c>
      <c r="B2625" s="10" t="s">
        <v>2407</v>
      </c>
      <c r="C2625" s="10" t="s">
        <v>1230</v>
      </c>
      <c r="D2625" s="10"/>
      <c r="E2625" s="10" t="s">
        <v>925</v>
      </c>
      <c r="F2625" s="10" t="s">
        <v>1442</v>
      </c>
      <c r="G2625" s="10">
        <v>0</v>
      </c>
      <c r="H2625" s="10">
        <v>0</v>
      </c>
      <c r="I2625" s="10">
        <v>0</v>
      </c>
      <c r="J2625" s="10">
        <v>0</v>
      </c>
      <c r="K2625" s="10">
        <f t="shared" si="342"/>
        <v>0</v>
      </c>
      <c r="L2625" s="10">
        <v>39498148.76361838</v>
      </c>
      <c r="M2625" s="10">
        <v>12650049.15597558</v>
      </c>
      <c r="N2625" s="10">
        <v>4825562.5360067487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f t="shared" si="336"/>
        <v>56973760.455600709</v>
      </c>
      <c r="W2625" s="29">
        <v>39498148.76361838</v>
      </c>
      <c r="X2625" s="29">
        <f t="shared" si="337"/>
        <v>12650049.15597558</v>
      </c>
      <c r="Y2625" s="29">
        <f t="shared" si="338"/>
        <v>4825562.5360067487</v>
      </c>
      <c r="Z2625" s="29">
        <f t="shared" si="339"/>
        <v>56973760.455600709</v>
      </c>
      <c r="AA2625" s="27">
        <v>56973760.450000003</v>
      </c>
      <c r="AB2625" s="29">
        <f t="shared" si="340"/>
        <v>5.6007057428359985E-3</v>
      </c>
      <c r="AC2625" s="28">
        <v>0</v>
      </c>
      <c r="AD2625" s="28">
        <v>0</v>
      </c>
      <c r="AE2625" s="28"/>
      <c r="AF2625" s="27">
        <v>0</v>
      </c>
      <c r="AG2625" s="27">
        <f t="shared" si="335"/>
        <v>0</v>
      </c>
      <c r="AH2625" s="27">
        <v>3660</v>
      </c>
      <c r="AI2625" s="29">
        <f t="shared" si="341"/>
        <v>3660.0056007057428</v>
      </c>
    </row>
    <row r="2626" spans="1:35" ht="30" x14ac:dyDescent="0.25">
      <c r="A2626" s="11" t="s">
        <v>1281</v>
      </c>
      <c r="B2626" s="10" t="s">
        <v>2407</v>
      </c>
      <c r="C2626" s="10" t="s">
        <v>1230</v>
      </c>
      <c r="D2626" s="10"/>
      <c r="E2626" s="10" t="s">
        <v>108</v>
      </c>
      <c r="F2626" s="10" t="s">
        <v>1443</v>
      </c>
      <c r="G2626" s="10">
        <v>0</v>
      </c>
      <c r="H2626" s="10">
        <v>0</v>
      </c>
      <c r="I2626" s="10">
        <v>0</v>
      </c>
      <c r="J2626" s="10">
        <v>0</v>
      </c>
      <c r="K2626" s="10">
        <f t="shared" si="342"/>
        <v>0</v>
      </c>
      <c r="L2626" s="10">
        <v>12461051.508626524</v>
      </c>
      <c r="M2626" s="10">
        <v>6147017.0084225535</v>
      </c>
      <c r="N2626" s="10">
        <v>2355163.1574270278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f t="shared" si="336"/>
        <v>20963231.674476106</v>
      </c>
      <c r="W2626" s="29">
        <v>12461051.508626524</v>
      </c>
      <c r="X2626" s="29">
        <f t="shared" si="337"/>
        <v>6147017.0084225535</v>
      </c>
      <c r="Y2626" s="29">
        <f t="shared" si="338"/>
        <v>2355163.1574270278</v>
      </c>
      <c r="Z2626" s="29">
        <f t="shared" si="339"/>
        <v>20963231.674476106</v>
      </c>
      <c r="AA2626" s="27">
        <v>20963231.66</v>
      </c>
      <c r="AB2626" s="29">
        <f t="shared" si="340"/>
        <v>1.4476105570793152E-2</v>
      </c>
      <c r="AC2626" s="28">
        <v>0</v>
      </c>
      <c r="AD2626" s="28">
        <v>0</v>
      </c>
      <c r="AE2626" s="28"/>
      <c r="AF2626" s="27">
        <v>0</v>
      </c>
      <c r="AG2626" s="27">
        <f t="shared" si="335"/>
        <v>0</v>
      </c>
      <c r="AH2626" s="27">
        <v>1040</v>
      </c>
      <c r="AI2626" s="29">
        <f t="shared" si="341"/>
        <v>1040.0144761055708</v>
      </c>
    </row>
    <row r="2627" spans="1:35" ht="30" x14ac:dyDescent="0.25">
      <c r="A2627" s="11" t="s">
        <v>1281</v>
      </c>
      <c r="B2627" s="10" t="s">
        <v>2407</v>
      </c>
      <c r="C2627" s="10" t="s">
        <v>1230</v>
      </c>
      <c r="D2627" s="10"/>
      <c r="E2627" s="10" t="s">
        <v>109</v>
      </c>
      <c r="F2627" s="10" t="s">
        <v>1444</v>
      </c>
      <c r="G2627" s="10">
        <v>0</v>
      </c>
      <c r="H2627" s="10">
        <v>0</v>
      </c>
      <c r="I2627" s="10">
        <v>0</v>
      </c>
      <c r="J2627" s="10">
        <v>0</v>
      </c>
      <c r="K2627" s="10">
        <f t="shared" si="342"/>
        <v>0</v>
      </c>
      <c r="L2627" s="10">
        <v>62939508.596991479</v>
      </c>
      <c r="M2627" s="10">
        <v>8303152.3214712143</v>
      </c>
      <c r="N2627" s="10">
        <v>3166896.8227110356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f t="shared" si="336"/>
        <v>74409557.741173729</v>
      </c>
      <c r="W2627" s="29">
        <v>62939508.596991479</v>
      </c>
      <c r="X2627" s="29">
        <f t="shared" si="337"/>
        <v>8303152.3214712143</v>
      </c>
      <c r="Y2627" s="29">
        <f t="shared" si="338"/>
        <v>3166896.8227110356</v>
      </c>
      <c r="Z2627" s="29">
        <f t="shared" si="339"/>
        <v>74409557.741173729</v>
      </c>
      <c r="AA2627" s="27">
        <v>74409557.730000004</v>
      </c>
      <c r="AB2627" s="29">
        <f t="shared" si="340"/>
        <v>1.1173725128173828E-2</v>
      </c>
      <c r="AC2627" s="28">
        <v>0</v>
      </c>
      <c r="AD2627" s="28">
        <v>0</v>
      </c>
      <c r="AE2627" s="28"/>
      <c r="AF2627" s="27">
        <v>0</v>
      </c>
      <c r="AG2627" s="27">
        <f t="shared" si="335"/>
        <v>0</v>
      </c>
      <c r="AH2627" s="27">
        <v>4342</v>
      </c>
      <c r="AI2627" s="29">
        <f t="shared" si="341"/>
        <v>4342.0111737251282</v>
      </c>
    </row>
    <row r="2628" spans="1:35" ht="30" x14ac:dyDescent="0.25">
      <c r="A2628" s="11" t="s">
        <v>1281</v>
      </c>
      <c r="B2628" s="10" t="s">
        <v>2407</v>
      </c>
      <c r="C2628" s="10" t="s">
        <v>1230</v>
      </c>
      <c r="D2628" s="10"/>
      <c r="E2628" s="10" t="s">
        <v>926</v>
      </c>
      <c r="F2628" s="10" t="s">
        <v>1445</v>
      </c>
      <c r="G2628" s="10">
        <v>0</v>
      </c>
      <c r="H2628" s="10">
        <v>0</v>
      </c>
      <c r="I2628" s="10">
        <v>0</v>
      </c>
      <c r="J2628" s="10">
        <v>0</v>
      </c>
      <c r="K2628" s="10">
        <f t="shared" si="342"/>
        <v>0</v>
      </c>
      <c r="L2628" s="10">
        <v>85064297.445358723</v>
      </c>
      <c r="M2628" s="10">
        <v>8972399.0347800851</v>
      </c>
      <c r="N2628" s="10">
        <v>3437623.6879883856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f t="shared" si="336"/>
        <v>97474320.168127194</v>
      </c>
      <c r="W2628" s="29">
        <v>85064297.445358723</v>
      </c>
      <c r="X2628" s="29">
        <f t="shared" si="337"/>
        <v>8972399.0347800851</v>
      </c>
      <c r="Y2628" s="29">
        <f t="shared" si="338"/>
        <v>3437623.6879883856</v>
      </c>
      <c r="Z2628" s="29">
        <f t="shared" si="339"/>
        <v>97474320.168127194</v>
      </c>
      <c r="AA2628" s="27">
        <v>97474320.159999996</v>
      </c>
      <c r="AB2628" s="29">
        <f t="shared" si="340"/>
        <v>8.1271976232528687E-3</v>
      </c>
      <c r="AC2628" s="28">
        <v>0</v>
      </c>
      <c r="AD2628" s="28">
        <v>0</v>
      </c>
      <c r="AE2628" s="28"/>
      <c r="AF2628" s="27">
        <v>0</v>
      </c>
      <c r="AG2628" s="27">
        <f t="shared" si="335"/>
        <v>0</v>
      </c>
      <c r="AH2628" s="27">
        <v>5474</v>
      </c>
      <c r="AI2628" s="29">
        <f t="shared" si="341"/>
        <v>5474.0081271976233</v>
      </c>
    </row>
    <row r="2629" spans="1:35" ht="30" x14ac:dyDescent="0.25">
      <c r="A2629" s="11" t="s">
        <v>1281</v>
      </c>
      <c r="B2629" s="10" t="s">
        <v>2407</v>
      </c>
      <c r="C2629" s="10" t="s">
        <v>1230</v>
      </c>
      <c r="D2629" s="10"/>
      <c r="E2629" s="10" t="s">
        <v>110</v>
      </c>
      <c r="F2629" s="10" t="s">
        <v>1446</v>
      </c>
      <c r="G2629" s="10">
        <v>0</v>
      </c>
      <c r="H2629" s="10">
        <v>0</v>
      </c>
      <c r="I2629" s="10">
        <v>0</v>
      </c>
      <c r="J2629" s="10">
        <v>0</v>
      </c>
      <c r="K2629" s="10">
        <f t="shared" si="342"/>
        <v>0</v>
      </c>
      <c r="L2629" s="10">
        <v>20821370.981856093</v>
      </c>
      <c r="M2629" s="10">
        <v>5702498.3644371629</v>
      </c>
      <c r="N2629" s="10">
        <v>2177175.7353457659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f t="shared" si="336"/>
        <v>28701045.081639022</v>
      </c>
      <c r="W2629" s="29">
        <v>20821370.981856093</v>
      </c>
      <c r="X2629" s="29">
        <f t="shared" si="337"/>
        <v>5702498.3644371629</v>
      </c>
      <c r="Y2629" s="29">
        <f t="shared" si="338"/>
        <v>2177175.7353457659</v>
      </c>
      <c r="Z2629" s="29">
        <f t="shared" si="339"/>
        <v>28701045.081639022</v>
      </c>
      <c r="AA2629" s="27">
        <v>28701045.079999998</v>
      </c>
      <c r="AB2629" s="29">
        <f t="shared" si="340"/>
        <v>1.6390234231948853E-3</v>
      </c>
      <c r="AC2629" s="28">
        <v>0</v>
      </c>
      <c r="AD2629" s="28">
        <v>0</v>
      </c>
      <c r="AE2629" s="28"/>
      <c r="AF2629" s="27">
        <v>0</v>
      </c>
      <c r="AG2629" s="27">
        <f t="shared" si="335"/>
        <v>0</v>
      </c>
      <c r="AH2629" s="27">
        <v>1331</v>
      </c>
      <c r="AI2629" s="29">
        <f t="shared" si="341"/>
        <v>1331.0016390234232</v>
      </c>
    </row>
    <row r="2630" spans="1:35" ht="30" x14ac:dyDescent="0.25">
      <c r="A2630" s="11" t="s">
        <v>1281</v>
      </c>
      <c r="B2630" s="10" t="s">
        <v>2407</v>
      </c>
      <c r="C2630" s="10" t="s">
        <v>1230</v>
      </c>
      <c r="D2630" s="10"/>
      <c r="E2630" s="10" t="s">
        <v>111</v>
      </c>
      <c r="F2630" s="10" t="s">
        <v>1447</v>
      </c>
      <c r="G2630" s="10">
        <v>0</v>
      </c>
      <c r="H2630" s="10">
        <v>0</v>
      </c>
      <c r="I2630" s="10">
        <v>0</v>
      </c>
      <c r="J2630" s="10">
        <v>0</v>
      </c>
      <c r="K2630" s="10">
        <f t="shared" si="342"/>
        <v>0</v>
      </c>
      <c r="L2630" s="10">
        <v>59843555.116285801</v>
      </c>
      <c r="M2630" s="10">
        <v>5884676.1021066308</v>
      </c>
      <c r="N2630" s="10">
        <v>2279115.1477239877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f t="shared" si="336"/>
        <v>68007346.366116419</v>
      </c>
      <c r="W2630" s="29">
        <v>59843555.116285801</v>
      </c>
      <c r="X2630" s="29">
        <f t="shared" si="337"/>
        <v>5884676.1021066308</v>
      </c>
      <c r="Y2630" s="29">
        <f t="shared" si="338"/>
        <v>2279115.1477239877</v>
      </c>
      <c r="Z2630" s="29">
        <f t="shared" si="339"/>
        <v>68007346.366116419</v>
      </c>
      <c r="AA2630" s="27">
        <v>68007346.359999999</v>
      </c>
      <c r="AB2630" s="29">
        <f t="shared" si="340"/>
        <v>6.1164200305938721E-3</v>
      </c>
      <c r="AC2630" s="28">
        <v>0</v>
      </c>
      <c r="AD2630" s="28">
        <v>0</v>
      </c>
      <c r="AE2630" s="28"/>
      <c r="AF2630" s="27">
        <v>0</v>
      </c>
      <c r="AG2630" s="27">
        <f t="shared" si="335"/>
        <v>0</v>
      </c>
      <c r="AH2630" s="27">
        <v>3687</v>
      </c>
      <c r="AI2630" s="29">
        <f t="shared" si="341"/>
        <v>3687.0061164200306</v>
      </c>
    </row>
    <row r="2631" spans="1:35" ht="30" x14ac:dyDescent="0.25">
      <c r="A2631" s="11" t="s">
        <v>1281</v>
      </c>
      <c r="B2631" s="10" t="s">
        <v>2407</v>
      </c>
      <c r="C2631" s="10" t="s">
        <v>1230</v>
      </c>
      <c r="D2631" s="10"/>
      <c r="E2631" s="10" t="s">
        <v>927</v>
      </c>
      <c r="F2631" s="10" t="s">
        <v>1448</v>
      </c>
      <c r="G2631" s="10">
        <v>0</v>
      </c>
      <c r="H2631" s="10">
        <v>0</v>
      </c>
      <c r="I2631" s="10">
        <v>0</v>
      </c>
      <c r="J2631" s="10">
        <v>0</v>
      </c>
      <c r="K2631" s="10">
        <f t="shared" si="342"/>
        <v>0</v>
      </c>
      <c r="L2631" s="10">
        <v>78035504.715049595</v>
      </c>
      <c r="M2631" s="10">
        <v>6649985.8487708569</v>
      </c>
      <c r="N2631" s="10">
        <v>2585881.968070209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f t="shared" si="336"/>
        <v>87271372.531890661</v>
      </c>
      <c r="W2631" s="29">
        <v>78035504.715049595</v>
      </c>
      <c r="X2631" s="29">
        <f t="shared" si="337"/>
        <v>6649985.8487708569</v>
      </c>
      <c r="Y2631" s="29">
        <f t="shared" si="338"/>
        <v>2585881.968070209</v>
      </c>
      <c r="Z2631" s="29">
        <f t="shared" si="339"/>
        <v>87271372.531890661</v>
      </c>
      <c r="AA2631" s="27">
        <v>87271372.519999996</v>
      </c>
      <c r="AB2631" s="29">
        <f t="shared" si="340"/>
        <v>1.189066469669342E-2</v>
      </c>
      <c r="AC2631" s="28">
        <v>0</v>
      </c>
      <c r="AD2631" s="28">
        <v>0</v>
      </c>
      <c r="AE2631" s="28"/>
      <c r="AF2631" s="27">
        <v>0</v>
      </c>
      <c r="AG2631" s="27">
        <f t="shared" si="335"/>
        <v>0</v>
      </c>
      <c r="AH2631" s="27">
        <v>5078</v>
      </c>
      <c r="AI2631" s="29">
        <f t="shared" si="341"/>
        <v>5078.0118906646967</v>
      </c>
    </row>
    <row r="2632" spans="1:35" ht="30" x14ac:dyDescent="0.25">
      <c r="A2632" s="11" t="s">
        <v>1281</v>
      </c>
      <c r="B2632" s="10" t="s">
        <v>2407</v>
      </c>
      <c r="C2632" s="10" t="s">
        <v>1230</v>
      </c>
      <c r="D2632" s="10"/>
      <c r="E2632" s="10" t="s">
        <v>928</v>
      </c>
      <c r="F2632" s="10" t="s">
        <v>1449</v>
      </c>
      <c r="G2632" s="10">
        <v>0</v>
      </c>
      <c r="H2632" s="10">
        <v>0</v>
      </c>
      <c r="I2632" s="10">
        <v>0</v>
      </c>
      <c r="J2632" s="10">
        <v>0</v>
      </c>
      <c r="K2632" s="10">
        <f t="shared" si="342"/>
        <v>0</v>
      </c>
      <c r="L2632" s="10">
        <v>2570321.0798761193</v>
      </c>
      <c r="M2632" s="10">
        <v>6937340.5281943083</v>
      </c>
      <c r="N2632" s="10">
        <v>2669741.4671311826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f t="shared" si="336"/>
        <v>12177403.07520161</v>
      </c>
      <c r="W2632" s="29">
        <v>2570321.0798761193</v>
      </c>
      <c r="X2632" s="29">
        <f t="shared" si="337"/>
        <v>6937340.5281943083</v>
      </c>
      <c r="Y2632" s="29">
        <f t="shared" si="338"/>
        <v>2669741.4671311826</v>
      </c>
      <c r="Z2632" s="29">
        <f t="shared" si="339"/>
        <v>12177403.07520161</v>
      </c>
      <c r="AA2632" s="27">
        <v>12177403.060000001</v>
      </c>
      <c r="AB2632" s="29">
        <f t="shared" si="340"/>
        <v>1.5201609581708908E-2</v>
      </c>
      <c r="AC2632" s="28">
        <v>0</v>
      </c>
      <c r="AD2632" s="28">
        <v>0</v>
      </c>
      <c r="AE2632" s="28"/>
      <c r="AF2632" s="27">
        <v>0</v>
      </c>
      <c r="AG2632" s="27">
        <f t="shared" si="335"/>
        <v>0</v>
      </c>
      <c r="AH2632" s="27">
        <v>140</v>
      </c>
      <c r="AI2632" s="29">
        <f t="shared" si="341"/>
        <v>140.01520160958171</v>
      </c>
    </row>
    <row r="2633" spans="1:35" ht="30" x14ac:dyDescent="0.25">
      <c r="A2633" s="11" t="s">
        <v>1281</v>
      </c>
      <c r="B2633" s="10" t="s">
        <v>2407</v>
      </c>
      <c r="C2633" s="10" t="s">
        <v>1230</v>
      </c>
      <c r="D2633" s="10"/>
      <c r="E2633" s="10" t="s">
        <v>929</v>
      </c>
      <c r="F2633" s="10" t="s">
        <v>1450</v>
      </c>
      <c r="G2633" s="10">
        <v>0</v>
      </c>
      <c r="H2633" s="10">
        <v>0</v>
      </c>
      <c r="I2633" s="10">
        <v>0</v>
      </c>
      <c r="J2633" s="10">
        <v>0</v>
      </c>
      <c r="K2633" s="10">
        <f t="shared" si="342"/>
        <v>0</v>
      </c>
      <c r="L2633" s="10">
        <v>298442612.21849418</v>
      </c>
      <c r="M2633" s="10">
        <v>16709111.616702318</v>
      </c>
      <c r="N2633" s="10">
        <v>6410768.5186851919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f t="shared" si="336"/>
        <v>321562492.35388172</v>
      </c>
      <c r="W2633" s="29">
        <v>298442612.21849418</v>
      </c>
      <c r="X2633" s="29">
        <f t="shared" si="337"/>
        <v>16709111.616702318</v>
      </c>
      <c r="Y2633" s="29">
        <f t="shared" si="338"/>
        <v>6410768.5186851919</v>
      </c>
      <c r="Z2633" s="29">
        <f t="shared" si="339"/>
        <v>321562492.35388172</v>
      </c>
      <c r="AA2633" s="27">
        <v>321562492.33999997</v>
      </c>
      <c r="AB2633" s="29">
        <f t="shared" si="340"/>
        <v>1.388174295425415E-2</v>
      </c>
      <c r="AC2633" s="28">
        <v>0</v>
      </c>
      <c r="AD2633" s="28">
        <v>0</v>
      </c>
      <c r="AE2633" s="28"/>
      <c r="AF2633" s="27">
        <v>0</v>
      </c>
      <c r="AG2633" s="27">
        <f t="shared" si="335"/>
        <v>0</v>
      </c>
      <c r="AH2633" s="27">
        <v>18989</v>
      </c>
      <c r="AI2633" s="29">
        <f t="shared" si="341"/>
        <v>18989.013881742954</v>
      </c>
    </row>
    <row r="2634" spans="1:35" ht="30" x14ac:dyDescent="0.25">
      <c r="A2634" s="11" t="s">
        <v>1281</v>
      </c>
      <c r="B2634" s="10" t="s">
        <v>2407</v>
      </c>
      <c r="C2634" s="10" t="s">
        <v>1230</v>
      </c>
      <c r="D2634" s="10"/>
      <c r="E2634" s="10" t="s">
        <v>112</v>
      </c>
      <c r="F2634" s="10" t="s">
        <v>1451</v>
      </c>
      <c r="G2634" s="10">
        <v>0</v>
      </c>
      <c r="H2634" s="10">
        <v>0</v>
      </c>
      <c r="I2634" s="10">
        <v>0</v>
      </c>
      <c r="J2634" s="10">
        <v>0</v>
      </c>
      <c r="K2634" s="10">
        <f t="shared" si="342"/>
        <v>0</v>
      </c>
      <c r="L2634" s="10">
        <v>20727038.87735524</v>
      </c>
      <c r="M2634" s="10">
        <v>5002864.520235002</v>
      </c>
      <c r="N2634" s="10">
        <v>1938873.486934498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f t="shared" si="336"/>
        <v>27668776.88452474</v>
      </c>
      <c r="W2634" s="29">
        <v>20727038.87735524</v>
      </c>
      <c r="X2634" s="29">
        <f t="shared" si="337"/>
        <v>5002864.520235002</v>
      </c>
      <c r="Y2634" s="29">
        <f t="shared" si="338"/>
        <v>1938873.486934498</v>
      </c>
      <c r="Z2634" s="29">
        <f t="shared" si="339"/>
        <v>27668776.88452474</v>
      </c>
      <c r="AA2634" s="27">
        <v>27668776.879999999</v>
      </c>
      <c r="AB2634" s="29">
        <f t="shared" si="340"/>
        <v>4.5247413218021393E-3</v>
      </c>
      <c r="AC2634" s="28">
        <v>0</v>
      </c>
      <c r="AD2634" s="28">
        <v>0</v>
      </c>
      <c r="AE2634" s="28"/>
      <c r="AF2634" s="27">
        <v>0</v>
      </c>
      <c r="AG2634" s="27">
        <f t="shared" ref="AG2634:AG2697" si="343">SUM(AC2634:AF2634)</f>
        <v>0</v>
      </c>
      <c r="AH2634" s="27">
        <v>294</v>
      </c>
      <c r="AI2634" s="29">
        <f t="shared" si="341"/>
        <v>294.0045247413218</v>
      </c>
    </row>
    <row r="2635" spans="1:35" ht="30" x14ac:dyDescent="0.25">
      <c r="A2635" s="11" t="s">
        <v>1281</v>
      </c>
      <c r="B2635" s="10" t="s">
        <v>2407</v>
      </c>
      <c r="C2635" s="10" t="s">
        <v>1230</v>
      </c>
      <c r="D2635" s="10"/>
      <c r="E2635" s="10" t="s">
        <v>930</v>
      </c>
      <c r="F2635" s="10" t="s">
        <v>1452</v>
      </c>
      <c r="G2635" s="10">
        <v>0</v>
      </c>
      <c r="H2635" s="10">
        <v>0</v>
      </c>
      <c r="I2635" s="10">
        <v>0</v>
      </c>
      <c r="J2635" s="10">
        <v>0</v>
      </c>
      <c r="K2635" s="10">
        <f t="shared" si="342"/>
        <v>0</v>
      </c>
      <c r="L2635" s="10">
        <v>32206460.346860249</v>
      </c>
      <c r="M2635" s="10">
        <v>6409826.6467778087</v>
      </c>
      <c r="N2635" s="10">
        <v>2439436.565561071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f t="shared" si="336"/>
        <v>41055723.559199125</v>
      </c>
      <c r="W2635" s="29">
        <v>32206460.346860249</v>
      </c>
      <c r="X2635" s="29">
        <f t="shared" si="337"/>
        <v>6409826.6467778087</v>
      </c>
      <c r="Y2635" s="29">
        <f t="shared" si="338"/>
        <v>2439436.565561071</v>
      </c>
      <c r="Z2635" s="29">
        <f t="shared" si="339"/>
        <v>41055723.559199125</v>
      </c>
      <c r="AA2635" s="27">
        <v>41055723.549999997</v>
      </c>
      <c r="AB2635" s="29">
        <f t="shared" si="340"/>
        <v>9.1991275548934937E-3</v>
      </c>
      <c r="AC2635" s="28">
        <v>0</v>
      </c>
      <c r="AD2635" s="28">
        <v>0</v>
      </c>
      <c r="AE2635" s="28"/>
      <c r="AF2635" s="27">
        <v>0</v>
      </c>
      <c r="AG2635" s="27">
        <f t="shared" si="343"/>
        <v>0</v>
      </c>
      <c r="AH2635" s="27">
        <v>1786</v>
      </c>
      <c r="AI2635" s="29">
        <f t="shared" si="341"/>
        <v>1786.0091991275549</v>
      </c>
    </row>
    <row r="2636" spans="1:35" ht="30" x14ac:dyDescent="0.25">
      <c r="A2636" s="11" t="s">
        <v>1281</v>
      </c>
      <c r="B2636" s="10" t="s">
        <v>2407</v>
      </c>
      <c r="C2636" s="10" t="s">
        <v>1230</v>
      </c>
      <c r="D2636" s="10"/>
      <c r="E2636" s="10" t="s">
        <v>931</v>
      </c>
      <c r="F2636" s="10" t="s">
        <v>1453</v>
      </c>
      <c r="G2636" s="10">
        <v>0</v>
      </c>
      <c r="H2636" s="10">
        <v>0</v>
      </c>
      <c r="I2636" s="10">
        <v>0</v>
      </c>
      <c r="J2636" s="10">
        <v>0</v>
      </c>
      <c r="K2636" s="10">
        <f t="shared" si="342"/>
        <v>0</v>
      </c>
      <c r="L2636" s="10">
        <v>40887733.933926284</v>
      </c>
      <c r="M2636" s="10">
        <v>7130783.9669743776</v>
      </c>
      <c r="N2636" s="10">
        <v>2749077.5089164972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f t="shared" si="336"/>
        <v>50767595.409817159</v>
      </c>
      <c r="W2636" s="29">
        <v>40887733.933926284</v>
      </c>
      <c r="X2636" s="29">
        <f t="shared" si="337"/>
        <v>7130783.9669743776</v>
      </c>
      <c r="Y2636" s="29">
        <f t="shared" si="338"/>
        <v>2749077.5089164972</v>
      </c>
      <c r="Z2636" s="29">
        <f t="shared" si="339"/>
        <v>50767595.409817159</v>
      </c>
      <c r="AA2636" s="27">
        <v>50767595.399999999</v>
      </c>
      <c r="AB2636" s="29">
        <f t="shared" si="340"/>
        <v>9.8171606659889221E-3</v>
      </c>
      <c r="AC2636" s="28">
        <v>0</v>
      </c>
      <c r="AD2636" s="28">
        <v>0</v>
      </c>
      <c r="AE2636" s="28"/>
      <c r="AF2636" s="27">
        <v>0</v>
      </c>
      <c r="AG2636" s="27">
        <f t="shared" si="343"/>
        <v>0</v>
      </c>
      <c r="AH2636" s="27">
        <v>2437</v>
      </c>
      <c r="AI2636" s="29">
        <f t="shared" si="341"/>
        <v>2437.009817160666</v>
      </c>
    </row>
    <row r="2637" spans="1:35" ht="30" x14ac:dyDescent="0.25">
      <c r="A2637" s="11" t="s">
        <v>1281</v>
      </c>
      <c r="B2637" s="10" t="s">
        <v>2407</v>
      </c>
      <c r="C2637" s="10" t="s">
        <v>1230</v>
      </c>
      <c r="D2637" s="10"/>
      <c r="E2637" s="10" t="s">
        <v>113</v>
      </c>
      <c r="F2637" s="10" t="s">
        <v>1454</v>
      </c>
      <c r="G2637" s="10">
        <v>0</v>
      </c>
      <c r="H2637" s="10">
        <v>0</v>
      </c>
      <c r="I2637" s="10">
        <v>0</v>
      </c>
      <c r="J2637" s="10">
        <v>0</v>
      </c>
      <c r="K2637" s="10">
        <f t="shared" si="342"/>
        <v>0</v>
      </c>
      <c r="L2637" s="10">
        <v>84623522.596714854</v>
      </c>
      <c r="M2637" s="10">
        <v>14417232.228101134</v>
      </c>
      <c r="N2637" s="10">
        <v>5584401.9866312146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f t="shared" si="336"/>
        <v>104625156.8114472</v>
      </c>
      <c r="W2637" s="29">
        <v>84623522.596714854</v>
      </c>
      <c r="X2637" s="29">
        <f t="shared" si="337"/>
        <v>14417232.228101134</v>
      </c>
      <c r="Y2637" s="29">
        <f t="shared" si="338"/>
        <v>5584401.9866312146</v>
      </c>
      <c r="Z2637" s="29">
        <f t="shared" si="339"/>
        <v>104625156.8114472</v>
      </c>
      <c r="AA2637" s="27">
        <v>104625156.8</v>
      </c>
      <c r="AB2637" s="29">
        <f t="shared" si="340"/>
        <v>1.1447206139564514E-2</v>
      </c>
      <c r="AC2637" s="28">
        <v>0</v>
      </c>
      <c r="AD2637" s="28">
        <v>0</v>
      </c>
      <c r="AE2637" s="28"/>
      <c r="AF2637" s="27">
        <v>0</v>
      </c>
      <c r="AG2637" s="27">
        <f t="shared" si="343"/>
        <v>0</v>
      </c>
      <c r="AH2637" s="27">
        <v>8640</v>
      </c>
      <c r="AI2637" s="29">
        <f t="shared" si="341"/>
        <v>8640.0114472061396</v>
      </c>
    </row>
    <row r="2638" spans="1:35" ht="30" x14ac:dyDescent="0.25">
      <c r="A2638" s="11" t="s">
        <v>1281</v>
      </c>
      <c r="B2638" s="10" t="s">
        <v>2407</v>
      </c>
      <c r="C2638" s="10" t="s">
        <v>1230</v>
      </c>
      <c r="D2638" s="10"/>
      <c r="E2638" s="10" t="s">
        <v>114</v>
      </c>
      <c r="F2638" s="10" t="s">
        <v>1455</v>
      </c>
      <c r="G2638" s="10">
        <v>0</v>
      </c>
      <c r="H2638" s="10">
        <v>0</v>
      </c>
      <c r="I2638" s="10">
        <v>0</v>
      </c>
      <c r="J2638" s="10">
        <v>0</v>
      </c>
      <c r="K2638" s="10">
        <f t="shared" si="342"/>
        <v>0</v>
      </c>
      <c r="L2638" s="10">
        <v>112314479.45824626</v>
      </c>
      <c r="M2638" s="10">
        <v>7825122.8176838756</v>
      </c>
      <c r="N2638" s="10">
        <v>3000479.2357002199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f t="shared" si="336"/>
        <v>123140081.51163036</v>
      </c>
      <c r="W2638" s="29">
        <v>112314479.45824626</v>
      </c>
      <c r="X2638" s="29">
        <f t="shared" si="337"/>
        <v>7825122.8176838756</v>
      </c>
      <c r="Y2638" s="29">
        <f t="shared" si="338"/>
        <v>3000479.2357002199</v>
      </c>
      <c r="Z2638" s="29">
        <f t="shared" si="339"/>
        <v>123140081.51163036</v>
      </c>
      <c r="AA2638" s="27">
        <v>123140081.5</v>
      </c>
      <c r="AB2638" s="29">
        <f t="shared" si="340"/>
        <v>1.1630356311798096E-2</v>
      </c>
      <c r="AC2638" s="28">
        <v>0</v>
      </c>
      <c r="AD2638" s="28">
        <v>0</v>
      </c>
      <c r="AE2638" s="28"/>
      <c r="AF2638" s="27">
        <v>0</v>
      </c>
      <c r="AG2638" s="27">
        <f t="shared" si="343"/>
        <v>0</v>
      </c>
      <c r="AH2638" s="27">
        <v>7879</v>
      </c>
      <c r="AI2638" s="29">
        <f t="shared" si="341"/>
        <v>7879.0116303563118</v>
      </c>
    </row>
    <row r="2639" spans="1:35" ht="30" x14ac:dyDescent="0.25">
      <c r="A2639" s="11" t="s">
        <v>1281</v>
      </c>
      <c r="B2639" s="10" t="s">
        <v>2407</v>
      </c>
      <c r="C2639" s="10" t="s">
        <v>1230</v>
      </c>
      <c r="D2639" s="10"/>
      <c r="E2639" s="10" t="s">
        <v>932</v>
      </c>
      <c r="F2639" s="10" t="s">
        <v>1456</v>
      </c>
      <c r="G2639" s="10">
        <v>0</v>
      </c>
      <c r="H2639" s="10">
        <v>0</v>
      </c>
      <c r="I2639" s="10">
        <v>0</v>
      </c>
      <c r="J2639" s="10">
        <v>0</v>
      </c>
      <c r="K2639" s="10">
        <f t="shared" si="342"/>
        <v>0</v>
      </c>
      <c r="L2639" s="10">
        <v>52243190.191307828</v>
      </c>
      <c r="M2639" s="10">
        <v>6526215.8636164069</v>
      </c>
      <c r="N2639" s="10">
        <v>2508184.1678453833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f t="shared" si="336"/>
        <v>61277590.222769618</v>
      </c>
      <c r="W2639" s="29">
        <v>52243190.191307828</v>
      </c>
      <c r="X2639" s="29">
        <f t="shared" si="337"/>
        <v>6526215.8636164069</v>
      </c>
      <c r="Y2639" s="29">
        <f t="shared" si="338"/>
        <v>2508184.1678453833</v>
      </c>
      <c r="Z2639" s="29">
        <f t="shared" si="339"/>
        <v>61277590.222769618</v>
      </c>
      <c r="AA2639" s="27">
        <v>61277590.219999999</v>
      </c>
      <c r="AB2639" s="29">
        <f t="shared" si="340"/>
        <v>2.7696192264556885E-3</v>
      </c>
      <c r="AC2639" s="28">
        <v>0</v>
      </c>
      <c r="AD2639" s="28">
        <v>0</v>
      </c>
      <c r="AE2639" s="28"/>
      <c r="AF2639" s="27">
        <v>0</v>
      </c>
      <c r="AG2639" s="27">
        <f t="shared" si="343"/>
        <v>0</v>
      </c>
      <c r="AH2639" s="27">
        <v>3089</v>
      </c>
      <c r="AI2639" s="29">
        <f t="shared" si="341"/>
        <v>3089.0027696192265</v>
      </c>
    </row>
    <row r="2640" spans="1:35" ht="30" x14ac:dyDescent="0.25">
      <c r="A2640" s="11" t="s">
        <v>1281</v>
      </c>
      <c r="B2640" s="10" t="s">
        <v>2407</v>
      </c>
      <c r="C2640" s="10" t="s">
        <v>1230</v>
      </c>
      <c r="D2640" s="10"/>
      <c r="E2640" s="10" t="s">
        <v>115</v>
      </c>
      <c r="F2640" s="10" t="s">
        <v>1457</v>
      </c>
      <c r="G2640" s="10">
        <v>0</v>
      </c>
      <c r="H2640" s="10">
        <v>0</v>
      </c>
      <c r="I2640" s="10">
        <v>0</v>
      </c>
      <c r="J2640" s="10">
        <v>0</v>
      </c>
      <c r="K2640" s="10">
        <f t="shared" si="342"/>
        <v>0</v>
      </c>
      <c r="L2640" s="10">
        <v>251767152.38451123</v>
      </c>
      <c r="M2640" s="10">
        <v>10613595.428352714</v>
      </c>
      <c r="N2640" s="10">
        <v>4088805.7261382341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f t="shared" si="336"/>
        <v>266469553.53900218</v>
      </c>
      <c r="W2640" s="29">
        <v>251767152.38451123</v>
      </c>
      <c r="X2640" s="29">
        <f t="shared" si="337"/>
        <v>10613595.428352714</v>
      </c>
      <c r="Y2640" s="29">
        <f t="shared" si="338"/>
        <v>4088805.7261382341</v>
      </c>
      <c r="Z2640" s="29">
        <f t="shared" si="339"/>
        <v>266469553.53900218</v>
      </c>
      <c r="AA2640" s="27">
        <v>266469553.53</v>
      </c>
      <c r="AB2640" s="29">
        <f t="shared" si="340"/>
        <v>9.0021789073944092E-3</v>
      </c>
      <c r="AC2640" s="28">
        <v>0</v>
      </c>
      <c r="AD2640" s="28">
        <v>0</v>
      </c>
      <c r="AE2640" s="28"/>
      <c r="AF2640" s="27">
        <v>0</v>
      </c>
      <c r="AG2640" s="27">
        <f t="shared" si="343"/>
        <v>0</v>
      </c>
      <c r="AH2640" s="27">
        <v>16738</v>
      </c>
      <c r="AI2640" s="29">
        <f t="shared" si="341"/>
        <v>16738.009002178907</v>
      </c>
    </row>
    <row r="2641" spans="1:35" ht="30" x14ac:dyDescent="0.25">
      <c r="A2641" s="11" t="s">
        <v>1281</v>
      </c>
      <c r="B2641" s="10" t="s">
        <v>2407</v>
      </c>
      <c r="C2641" s="10" t="s">
        <v>1230</v>
      </c>
      <c r="D2641" s="10"/>
      <c r="E2641" s="10" t="s">
        <v>116</v>
      </c>
      <c r="F2641" s="10" t="s">
        <v>1458</v>
      </c>
      <c r="G2641" s="10">
        <v>0</v>
      </c>
      <c r="H2641" s="10">
        <v>0</v>
      </c>
      <c r="I2641" s="10">
        <v>0</v>
      </c>
      <c r="J2641" s="10">
        <v>0</v>
      </c>
      <c r="K2641" s="10">
        <f t="shared" si="342"/>
        <v>0</v>
      </c>
      <c r="L2641" s="10">
        <v>2467698.0057201851</v>
      </c>
      <c r="M2641" s="10">
        <v>8551189.9734236598</v>
      </c>
      <c r="N2641" s="10">
        <v>3247776.0433712304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f t="shared" si="336"/>
        <v>14266664.022515075</v>
      </c>
      <c r="W2641" s="29">
        <v>2467698.0057201851</v>
      </c>
      <c r="X2641" s="29">
        <f t="shared" si="337"/>
        <v>8551189.9734236598</v>
      </c>
      <c r="Y2641" s="29">
        <f t="shared" si="338"/>
        <v>3247776.0433712304</v>
      </c>
      <c r="Z2641" s="29">
        <f t="shared" si="339"/>
        <v>14266664.022515075</v>
      </c>
      <c r="AA2641" s="27">
        <v>14266664.01</v>
      </c>
      <c r="AB2641" s="29">
        <f t="shared" si="340"/>
        <v>1.2515075504779816E-2</v>
      </c>
      <c r="AC2641" s="28">
        <v>0</v>
      </c>
      <c r="AD2641" s="28">
        <v>0</v>
      </c>
      <c r="AE2641" s="28"/>
      <c r="AF2641" s="27">
        <v>0</v>
      </c>
      <c r="AG2641" s="27">
        <f t="shared" si="343"/>
        <v>0</v>
      </c>
      <c r="AH2641" s="27">
        <v>401</v>
      </c>
      <c r="AI2641" s="29">
        <f t="shared" si="341"/>
        <v>401.01251507550478</v>
      </c>
    </row>
    <row r="2642" spans="1:35" ht="30" x14ac:dyDescent="0.25">
      <c r="A2642" s="11" t="s">
        <v>1281</v>
      </c>
      <c r="B2642" s="10" t="s">
        <v>2407</v>
      </c>
      <c r="C2642" s="10" t="s">
        <v>1230</v>
      </c>
      <c r="D2642" s="10"/>
      <c r="E2642" s="10" t="s">
        <v>117</v>
      </c>
      <c r="F2642" s="10" t="s">
        <v>1459</v>
      </c>
      <c r="G2642" s="10">
        <v>0</v>
      </c>
      <c r="H2642" s="10">
        <v>0</v>
      </c>
      <c r="I2642" s="10">
        <v>0</v>
      </c>
      <c r="J2642" s="10">
        <v>0</v>
      </c>
      <c r="K2642" s="10">
        <f t="shared" si="342"/>
        <v>0</v>
      </c>
      <c r="L2642" s="10">
        <v>220971342.04080942</v>
      </c>
      <c r="M2642" s="10">
        <v>9374351.4520894289</v>
      </c>
      <c r="N2642" s="10">
        <v>3610810.2781087756</v>
      </c>
      <c r="O2642" s="10">
        <v>0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f t="shared" si="336"/>
        <v>233956503.77100763</v>
      </c>
      <c r="W2642" s="29">
        <v>220971342.04080942</v>
      </c>
      <c r="X2642" s="29">
        <f t="shared" si="337"/>
        <v>9374351.4520894289</v>
      </c>
      <c r="Y2642" s="29">
        <f t="shared" si="338"/>
        <v>3610810.2781087756</v>
      </c>
      <c r="Z2642" s="29">
        <f t="shared" si="339"/>
        <v>233956503.77100763</v>
      </c>
      <c r="AA2642" s="27">
        <v>233956503.77000001</v>
      </c>
      <c r="AB2642" s="29">
        <f t="shared" si="340"/>
        <v>1.0076165199279785E-3</v>
      </c>
      <c r="AC2642" s="28">
        <v>0</v>
      </c>
      <c r="AD2642" s="28">
        <v>0</v>
      </c>
      <c r="AE2642" s="28"/>
      <c r="AF2642" s="27">
        <v>0</v>
      </c>
      <c r="AG2642" s="27">
        <f t="shared" si="343"/>
        <v>0</v>
      </c>
      <c r="AH2642" s="27">
        <v>14248</v>
      </c>
      <c r="AI2642" s="29">
        <f t="shared" si="341"/>
        <v>14248.00100761652</v>
      </c>
    </row>
    <row r="2643" spans="1:35" ht="30" x14ac:dyDescent="0.25">
      <c r="A2643" s="11" t="s">
        <v>1281</v>
      </c>
      <c r="B2643" s="10" t="s">
        <v>2407</v>
      </c>
      <c r="C2643" s="10" t="s">
        <v>1230</v>
      </c>
      <c r="D2643" s="10"/>
      <c r="E2643" s="10" t="s">
        <v>118</v>
      </c>
      <c r="F2643" s="10" t="s">
        <v>1460</v>
      </c>
      <c r="G2643" s="10">
        <v>0</v>
      </c>
      <c r="H2643" s="10">
        <v>0</v>
      </c>
      <c r="I2643" s="10">
        <v>0</v>
      </c>
      <c r="J2643" s="10">
        <v>0</v>
      </c>
      <c r="K2643" s="10">
        <f t="shared" si="342"/>
        <v>0</v>
      </c>
      <c r="L2643" s="10">
        <v>56066470.844759181</v>
      </c>
      <c r="M2643" s="10">
        <v>8061433.7961703539</v>
      </c>
      <c r="N2643" s="10">
        <v>3084138.144035086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f t="shared" si="336"/>
        <v>67212042.784964621</v>
      </c>
      <c r="W2643" s="29">
        <v>56066470.844759181</v>
      </c>
      <c r="X2643" s="29">
        <f t="shared" si="337"/>
        <v>8061433.7961703539</v>
      </c>
      <c r="Y2643" s="29">
        <f t="shared" si="338"/>
        <v>3084138.144035086</v>
      </c>
      <c r="Z2643" s="29">
        <f t="shared" si="339"/>
        <v>67212042.784964621</v>
      </c>
      <c r="AA2643" s="27">
        <v>67212042.769999996</v>
      </c>
      <c r="AB2643" s="29">
        <f t="shared" si="340"/>
        <v>1.4964625239372253E-2</v>
      </c>
      <c r="AC2643" s="28">
        <v>0</v>
      </c>
      <c r="AD2643" s="28">
        <v>0</v>
      </c>
      <c r="AE2643" s="28"/>
      <c r="AF2643" s="27">
        <v>0</v>
      </c>
      <c r="AG2643" s="27">
        <f t="shared" si="343"/>
        <v>0</v>
      </c>
      <c r="AH2643" s="27">
        <v>3746</v>
      </c>
      <c r="AI2643" s="29">
        <f t="shared" si="341"/>
        <v>3746.0149646252394</v>
      </c>
    </row>
    <row r="2644" spans="1:35" ht="30" x14ac:dyDescent="0.25">
      <c r="A2644" s="11" t="s">
        <v>1281</v>
      </c>
      <c r="B2644" s="10" t="s">
        <v>2407</v>
      </c>
      <c r="C2644" s="10" t="s">
        <v>1230</v>
      </c>
      <c r="D2644" s="10"/>
      <c r="E2644" s="10" t="s">
        <v>843</v>
      </c>
      <c r="F2644" s="10" t="s">
        <v>1461</v>
      </c>
      <c r="G2644" s="10">
        <v>0</v>
      </c>
      <c r="H2644" s="10">
        <v>0</v>
      </c>
      <c r="I2644" s="10">
        <v>0</v>
      </c>
      <c r="J2644" s="10">
        <v>0</v>
      </c>
      <c r="K2644" s="10">
        <f t="shared" si="342"/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f t="shared" si="336"/>
        <v>0</v>
      </c>
      <c r="W2644" s="29">
        <v>0</v>
      </c>
      <c r="X2644" s="29">
        <f t="shared" si="337"/>
        <v>0</v>
      </c>
      <c r="Y2644" s="29">
        <f t="shared" si="338"/>
        <v>0</v>
      </c>
      <c r="Z2644" s="29">
        <f t="shared" si="339"/>
        <v>0</v>
      </c>
      <c r="AA2644" s="27">
        <v>0</v>
      </c>
      <c r="AB2644" s="29">
        <f t="shared" si="340"/>
        <v>0</v>
      </c>
      <c r="AC2644" s="28">
        <v>0</v>
      </c>
      <c r="AD2644" s="28">
        <v>0</v>
      </c>
      <c r="AE2644" s="28"/>
      <c r="AF2644" s="27">
        <v>0</v>
      </c>
      <c r="AG2644" s="27">
        <f t="shared" si="343"/>
        <v>0</v>
      </c>
      <c r="AH2644" s="27">
        <v>0</v>
      </c>
      <c r="AI2644" s="29">
        <f t="shared" si="341"/>
        <v>0</v>
      </c>
    </row>
    <row r="2645" spans="1:35" ht="30" x14ac:dyDescent="0.25">
      <c r="A2645" s="11" t="s">
        <v>1281</v>
      </c>
      <c r="B2645" s="10" t="s">
        <v>2407</v>
      </c>
      <c r="C2645" s="10" t="s">
        <v>1230</v>
      </c>
      <c r="D2645" s="10"/>
      <c r="E2645" s="10" t="s">
        <v>933</v>
      </c>
      <c r="F2645" s="10" t="s">
        <v>1462</v>
      </c>
      <c r="G2645" s="10">
        <v>0</v>
      </c>
      <c r="H2645" s="10">
        <v>0</v>
      </c>
      <c r="I2645" s="10">
        <v>0</v>
      </c>
      <c r="J2645" s="10">
        <v>0</v>
      </c>
      <c r="K2645" s="10">
        <f t="shared" si="342"/>
        <v>0</v>
      </c>
      <c r="L2645" s="10">
        <v>139464462.73074734</v>
      </c>
      <c r="M2645" s="10">
        <v>9837500.5612124205</v>
      </c>
      <c r="N2645" s="10">
        <v>3779099.1105407178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f t="shared" si="336"/>
        <v>153081062.40250048</v>
      </c>
      <c r="W2645" s="29">
        <v>139464462.73074734</v>
      </c>
      <c r="X2645" s="29">
        <f t="shared" si="337"/>
        <v>9837500.5612124205</v>
      </c>
      <c r="Y2645" s="29">
        <f t="shared" si="338"/>
        <v>3779099.1105407178</v>
      </c>
      <c r="Z2645" s="29">
        <f t="shared" si="339"/>
        <v>153081062.40250048</v>
      </c>
      <c r="AA2645" s="27">
        <v>153081062.40000001</v>
      </c>
      <c r="AB2645" s="29">
        <f t="shared" si="340"/>
        <v>2.5004744529724121E-3</v>
      </c>
      <c r="AC2645" s="28">
        <v>0</v>
      </c>
      <c r="AD2645" s="28">
        <v>0</v>
      </c>
      <c r="AE2645" s="28"/>
      <c r="AF2645" s="27">
        <v>0</v>
      </c>
      <c r="AG2645" s="27">
        <f t="shared" si="343"/>
        <v>0</v>
      </c>
      <c r="AH2645" s="27">
        <v>9268</v>
      </c>
      <c r="AI2645" s="29">
        <f t="shared" si="341"/>
        <v>9268.002500474453</v>
      </c>
    </row>
    <row r="2646" spans="1:35" ht="30" x14ac:dyDescent="0.25">
      <c r="A2646" s="11" t="s">
        <v>1281</v>
      </c>
      <c r="B2646" s="10" t="s">
        <v>2407</v>
      </c>
      <c r="C2646" s="10" t="s">
        <v>1230</v>
      </c>
      <c r="D2646" s="10"/>
      <c r="E2646" s="10" t="s">
        <v>934</v>
      </c>
      <c r="F2646" s="10" t="s">
        <v>1463</v>
      </c>
      <c r="G2646" s="10">
        <v>0</v>
      </c>
      <c r="H2646" s="10">
        <v>0</v>
      </c>
      <c r="I2646" s="10">
        <v>0</v>
      </c>
      <c r="J2646" s="10">
        <v>0</v>
      </c>
      <c r="K2646" s="10">
        <f t="shared" si="342"/>
        <v>0</v>
      </c>
      <c r="L2646" s="10">
        <v>21832743.555369079</v>
      </c>
      <c r="M2646" s="10">
        <v>6301421.3436942697</v>
      </c>
      <c r="N2646" s="10">
        <v>2401544.0049998015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f t="shared" si="336"/>
        <v>30535708.90406315</v>
      </c>
      <c r="W2646" s="29">
        <v>21832743.555369079</v>
      </c>
      <c r="X2646" s="29">
        <f t="shared" si="337"/>
        <v>6301421.3436942697</v>
      </c>
      <c r="Y2646" s="29">
        <f t="shared" si="338"/>
        <v>2401544.0049998015</v>
      </c>
      <c r="Z2646" s="29">
        <f t="shared" si="339"/>
        <v>30535708.90406315</v>
      </c>
      <c r="AA2646" s="27">
        <v>30535708.890000001</v>
      </c>
      <c r="AB2646" s="29">
        <f t="shared" si="340"/>
        <v>1.4063149690628052E-2</v>
      </c>
      <c r="AC2646" s="28">
        <v>0</v>
      </c>
      <c r="AD2646" s="28">
        <v>0</v>
      </c>
      <c r="AE2646" s="28"/>
      <c r="AF2646" s="27">
        <v>0</v>
      </c>
      <c r="AG2646" s="27">
        <f t="shared" si="343"/>
        <v>0</v>
      </c>
      <c r="AH2646" s="27">
        <v>1747</v>
      </c>
      <c r="AI2646" s="29">
        <f t="shared" si="341"/>
        <v>1747.0140631496906</v>
      </c>
    </row>
    <row r="2647" spans="1:35" ht="30" x14ac:dyDescent="0.25">
      <c r="A2647" s="11" t="s">
        <v>1281</v>
      </c>
      <c r="B2647" s="10" t="s">
        <v>2407</v>
      </c>
      <c r="C2647" s="10" t="s">
        <v>1230</v>
      </c>
      <c r="D2647" s="10"/>
      <c r="E2647" s="10" t="s">
        <v>119</v>
      </c>
      <c r="F2647" s="10" t="s">
        <v>1464</v>
      </c>
      <c r="G2647" s="10">
        <v>0</v>
      </c>
      <c r="H2647" s="10">
        <v>0</v>
      </c>
      <c r="I2647" s="10">
        <v>0</v>
      </c>
      <c r="J2647" s="10">
        <v>0</v>
      </c>
      <c r="K2647" s="10">
        <f t="shared" si="342"/>
        <v>0</v>
      </c>
      <c r="L2647" s="10">
        <v>85845618.850690424</v>
      </c>
      <c r="M2647" s="10">
        <v>8492285.0525881052</v>
      </c>
      <c r="N2647" s="10">
        <v>3244123.1781728864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f t="shared" si="336"/>
        <v>97582027.081451416</v>
      </c>
      <c r="W2647" s="29">
        <v>85845618.850690424</v>
      </c>
      <c r="X2647" s="29">
        <f t="shared" si="337"/>
        <v>8492285.0525881052</v>
      </c>
      <c r="Y2647" s="29">
        <f t="shared" si="338"/>
        <v>3244123.1781728864</v>
      </c>
      <c r="Z2647" s="29">
        <f t="shared" si="339"/>
        <v>97582027.081451416</v>
      </c>
      <c r="AA2647" s="27">
        <v>97582027.079999998</v>
      </c>
      <c r="AB2647" s="29">
        <f t="shared" si="340"/>
        <v>1.4514178037643433E-3</v>
      </c>
      <c r="AC2647" s="28">
        <v>0</v>
      </c>
      <c r="AD2647" s="28">
        <v>0</v>
      </c>
      <c r="AE2647" s="28"/>
      <c r="AF2647" s="27">
        <v>0</v>
      </c>
      <c r="AG2647" s="27">
        <f t="shared" si="343"/>
        <v>0</v>
      </c>
      <c r="AH2647" s="27">
        <v>5274</v>
      </c>
      <c r="AI2647" s="29">
        <f t="shared" si="341"/>
        <v>5274.0014514178038</v>
      </c>
    </row>
    <row r="2648" spans="1:35" ht="30" x14ac:dyDescent="0.25">
      <c r="A2648" s="11" t="s">
        <v>1281</v>
      </c>
      <c r="B2648" s="10" t="s">
        <v>2407</v>
      </c>
      <c r="C2648" s="10" t="s">
        <v>1230</v>
      </c>
      <c r="D2648" s="10"/>
      <c r="E2648" s="10" t="s">
        <v>935</v>
      </c>
      <c r="F2648" s="10" t="s">
        <v>1465</v>
      </c>
      <c r="G2648" s="10">
        <v>0</v>
      </c>
      <c r="H2648" s="10">
        <v>0</v>
      </c>
      <c r="I2648" s="10">
        <v>0</v>
      </c>
      <c r="J2648" s="10">
        <v>0</v>
      </c>
      <c r="K2648" s="10">
        <f t="shared" si="342"/>
        <v>0</v>
      </c>
      <c r="L2648" s="10">
        <v>1200634.0468902728</v>
      </c>
      <c r="M2648" s="10">
        <v>4065248.2394058406</v>
      </c>
      <c r="N2648" s="10">
        <v>1573149.6083998755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f t="shared" si="336"/>
        <v>6839031.8946959889</v>
      </c>
      <c r="W2648" s="29">
        <v>1200634.0468902728</v>
      </c>
      <c r="X2648" s="29">
        <f t="shared" si="337"/>
        <v>4065248.2394058406</v>
      </c>
      <c r="Y2648" s="29">
        <f t="shared" si="338"/>
        <v>1573149.6083998755</v>
      </c>
      <c r="Z2648" s="29">
        <f t="shared" si="339"/>
        <v>6839031.8946959889</v>
      </c>
      <c r="AA2648" s="27">
        <v>6839031.8799999999</v>
      </c>
      <c r="AB2648" s="29">
        <f t="shared" si="340"/>
        <v>1.4695988968014717E-2</v>
      </c>
      <c r="AC2648" s="28">
        <v>0</v>
      </c>
      <c r="AD2648" s="28">
        <v>0</v>
      </c>
      <c r="AE2648" s="28"/>
      <c r="AF2648" s="27">
        <v>0</v>
      </c>
      <c r="AG2648" s="27">
        <f t="shared" si="343"/>
        <v>0</v>
      </c>
      <c r="AH2648" s="27">
        <v>0</v>
      </c>
      <c r="AI2648" s="29">
        <f t="shared" si="341"/>
        <v>1.4695988968014717E-2</v>
      </c>
    </row>
    <row r="2649" spans="1:35" ht="30" x14ac:dyDescent="0.25">
      <c r="A2649" s="11" t="s">
        <v>1281</v>
      </c>
      <c r="B2649" s="10" t="s">
        <v>2407</v>
      </c>
      <c r="C2649" s="10" t="s">
        <v>1230</v>
      </c>
      <c r="D2649" s="10"/>
      <c r="E2649" s="10" t="s">
        <v>936</v>
      </c>
      <c r="F2649" s="10" t="s">
        <v>1466</v>
      </c>
      <c r="G2649" s="10">
        <v>0</v>
      </c>
      <c r="H2649" s="10">
        <v>0</v>
      </c>
      <c r="I2649" s="10">
        <v>0</v>
      </c>
      <c r="J2649" s="10">
        <v>0</v>
      </c>
      <c r="K2649" s="10">
        <f t="shared" si="342"/>
        <v>0</v>
      </c>
      <c r="L2649" s="10">
        <v>63329797.473514721</v>
      </c>
      <c r="M2649" s="10">
        <v>6665905.9292182922</v>
      </c>
      <c r="N2649" s="10">
        <v>2569747.3941279501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f t="shared" si="336"/>
        <v>72565450.796860963</v>
      </c>
      <c r="W2649" s="29">
        <v>63329797.473514721</v>
      </c>
      <c r="X2649" s="29">
        <f t="shared" si="337"/>
        <v>6665905.9292182922</v>
      </c>
      <c r="Y2649" s="29">
        <f t="shared" si="338"/>
        <v>2569747.3941279501</v>
      </c>
      <c r="Z2649" s="29">
        <f t="shared" si="339"/>
        <v>72565450.796860963</v>
      </c>
      <c r="AA2649" s="27">
        <v>72565450.780000001</v>
      </c>
      <c r="AB2649" s="29">
        <f t="shared" si="340"/>
        <v>1.68609619140625E-2</v>
      </c>
      <c r="AC2649" s="28">
        <v>0</v>
      </c>
      <c r="AD2649" s="28">
        <v>0</v>
      </c>
      <c r="AE2649" s="28"/>
      <c r="AF2649" s="27">
        <v>0</v>
      </c>
      <c r="AG2649" s="27">
        <f t="shared" si="343"/>
        <v>0</v>
      </c>
      <c r="AH2649" s="27">
        <v>4741</v>
      </c>
      <c r="AI2649" s="29">
        <f t="shared" si="341"/>
        <v>4741.0168609619141</v>
      </c>
    </row>
    <row r="2650" spans="1:35" ht="30" x14ac:dyDescent="0.25">
      <c r="A2650" s="11" t="s">
        <v>1281</v>
      </c>
      <c r="B2650" s="10" t="s">
        <v>2407</v>
      </c>
      <c r="C2650" s="10" t="s">
        <v>1230</v>
      </c>
      <c r="D2650" s="10"/>
      <c r="E2650" s="10" t="s">
        <v>937</v>
      </c>
      <c r="F2650" s="10" t="s">
        <v>1467</v>
      </c>
      <c r="G2650" s="10">
        <v>0</v>
      </c>
      <c r="H2650" s="10">
        <v>0</v>
      </c>
      <c r="I2650" s="10">
        <v>0</v>
      </c>
      <c r="J2650" s="10">
        <v>0</v>
      </c>
      <c r="K2650" s="10">
        <f t="shared" si="342"/>
        <v>0</v>
      </c>
      <c r="L2650" s="10">
        <v>32794444.866042703</v>
      </c>
      <c r="M2650" s="10">
        <v>7042523.5062414408</v>
      </c>
      <c r="N2650" s="10">
        <v>2712951.8348896801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f t="shared" si="336"/>
        <v>42549920.207173824</v>
      </c>
      <c r="W2650" s="29">
        <v>32794444.866042703</v>
      </c>
      <c r="X2650" s="29">
        <f t="shared" si="337"/>
        <v>7042523.5062414408</v>
      </c>
      <c r="Y2650" s="29">
        <f t="shared" si="338"/>
        <v>2712951.8348896801</v>
      </c>
      <c r="Z2650" s="29">
        <f t="shared" si="339"/>
        <v>42549920.207173824</v>
      </c>
      <c r="AA2650" s="27">
        <v>42549920.189999998</v>
      </c>
      <c r="AB2650" s="29">
        <f t="shared" si="340"/>
        <v>1.7173826694488525E-2</v>
      </c>
      <c r="AC2650" s="28">
        <v>0</v>
      </c>
      <c r="AD2650" s="28">
        <v>0</v>
      </c>
      <c r="AE2650" s="28"/>
      <c r="AF2650" s="27">
        <v>0</v>
      </c>
      <c r="AG2650" s="27">
        <f t="shared" si="343"/>
        <v>0</v>
      </c>
      <c r="AH2650" s="27">
        <v>2124</v>
      </c>
      <c r="AI2650" s="29">
        <f t="shared" si="341"/>
        <v>2124.0171738266945</v>
      </c>
    </row>
    <row r="2651" spans="1:35" ht="30" x14ac:dyDescent="0.25">
      <c r="A2651" s="11" t="s">
        <v>1281</v>
      </c>
      <c r="B2651" s="10" t="s">
        <v>2407</v>
      </c>
      <c r="C2651" s="10" t="s">
        <v>1230</v>
      </c>
      <c r="D2651" s="10"/>
      <c r="E2651" s="10" t="s">
        <v>938</v>
      </c>
      <c r="F2651" s="10" t="s">
        <v>1468</v>
      </c>
      <c r="G2651" s="10">
        <v>0</v>
      </c>
      <c r="H2651" s="10">
        <v>0</v>
      </c>
      <c r="I2651" s="10">
        <v>0</v>
      </c>
      <c r="J2651" s="10">
        <v>0</v>
      </c>
      <c r="K2651" s="10">
        <f t="shared" si="342"/>
        <v>0</v>
      </c>
      <c r="L2651" s="10">
        <v>221827237.29761016</v>
      </c>
      <c r="M2651" s="10">
        <v>9986567.3392380476</v>
      </c>
      <c r="N2651" s="10">
        <v>3866755.3948202133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f t="shared" si="336"/>
        <v>235680560.03166842</v>
      </c>
      <c r="W2651" s="29">
        <v>221827237.29761016</v>
      </c>
      <c r="X2651" s="29">
        <f t="shared" si="337"/>
        <v>9986567.3392380476</v>
      </c>
      <c r="Y2651" s="29">
        <f t="shared" si="338"/>
        <v>3866755.3948202133</v>
      </c>
      <c r="Z2651" s="29">
        <f t="shared" si="339"/>
        <v>235680560.03166842</v>
      </c>
      <c r="AA2651" s="27">
        <v>235680560.00999999</v>
      </c>
      <c r="AB2651" s="29">
        <f t="shared" si="340"/>
        <v>2.1668434143066406E-2</v>
      </c>
      <c r="AC2651" s="28">
        <v>0</v>
      </c>
      <c r="AD2651" s="28">
        <v>0</v>
      </c>
      <c r="AE2651" s="28"/>
      <c r="AF2651" s="27">
        <v>0</v>
      </c>
      <c r="AG2651" s="27">
        <f t="shared" si="343"/>
        <v>0</v>
      </c>
      <c r="AH2651" s="27">
        <v>13522</v>
      </c>
      <c r="AI2651" s="29">
        <f t="shared" si="341"/>
        <v>13522.021668434143</v>
      </c>
    </row>
    <row r="2652" spans="1:35" ht="30" x14ac:dyDescent="0.25">
      <c r="A2652" s="11" t="s">
        <v>1281</v>
      </c>
      <c r="B2652" s="10" t="s">
        <v>2407</v>
      </c>
      <c r="C2652" s="10" t="s">
        <v>1230</v>
      </c>
      <c r="D2652" s="10"/>
      <c r="E2652" s="10" t="s">
        <v>939</v>
      </c>
      <c r="F2652" s="10" t="s">
        <v>1469</v>
      </c>
      <c r="G2652" s="10">
        <v>0</v>
      </c>
      <c r="H2652" s="10">
        <v>0</v>
      </c>
      <c r="I2652" s="10">
        <v>0</v>
      </c>
      <c r="J2652" s="10">
        <v>0</v>
      </c>
      <c r="K2652" s="10">
        <f t="shared" si="342"/>
        <v>0</v>
      </c>
      <c r="L2652" s="10">
        <v>0</v>
      </c>
      <c r="M2652" s="10">
        <v>8400752.9456871748</v>
      </c>
      <c r="N2652" s="10">
        <v>3193910.7654229254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f t="shared" si="336"/>
        <v>11594663.7111101</v>
      </c>
      <c r="W2652" s="29">
        <v>0</v>
      </c>
      <c r="X2652" s="29">
        <f t="shared" si="337"/>
        <v>8400752.9456871748</v>
      </c>
      <c r="Y2652" s="29">
        <f t="shared" si="338"/>
        <v>3193910.7654229254</v>
      </c>
      <c r="Z2652" s="29">
        <f t="shared" si="339"/>
        <v>11594663.7111101</v>
      </c>
      <c r="AA2652" s="27">
        <v>11594663</v>
      </c>
      <c r="AB2652" s="29">
        <f t="shared" si="340"/>
        <v>0.71111010015010834</v>
      </c>
      <c r="AC2652" s="28">
        <v>0</v>
      </c>
      <c r="AD2652" s="28">
        <v>0</v>
      </c>
      <c r="AE2652" s="28"/>
      <c r="AF2652" s="27">
        <v>0</v>
      </c>
      <c r="AG2652" s="27">
        <f t="shared" si="343"/>
        <v>0</v>
      </c>
      <c r="AH2652" s="27">
        <v>0</v>
      </c>
      <c r="AI2652" s="29">
        <f t="shared" si="341"/>
        <v>0.71111010015010834</v>
      </c>
    </row>
    <row r="2653" spans="1:35" ht="30" x14ac:dyDescent="0.25">
      <c r="A2653" s="11" t="s">
        <v>1281</v>
      </c>
      <c r="B2653" s="10" t="s">
        <v>2407</v>
      </c>
      <c r="C2653" s="10" t="s">
        <v>1230</v>
      </c>
      <c r="D2653" s="10"/>
      <c r="E2653" s="10" t="s">
        <v>120</v>
      </c>
      <c r="F2653" s="10" t="s">
        <v>1470</v>
      </c>
      <c r="G2653" s="10">
        <v>0</v>
      </c>
      <c r="H2653" s="10">
        <v>0</v>
      </c>
      <c r="I2653" s="10">
        <v>0</v>
      </c>
      <c r="J2653" s="10">
        <v>0</v>
      </c>
      <c r="K2653" s="10">
        <f t="shared" si="342"/>
        <v>0</v>
      </c>
      <c r="L2653" s="10">
        <v>130221254.8367129</v>
      </c>
      <c r="M2653" s="10">
        <v>9826433.8170986176</v>
      </c>
      <c r="N2653" s="10">
        <v>3795754.4618465304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f t="shared" si="336"/>
        <v>143843443.11565804</v>
      </c>
      <c r="W2653" s="29">
        <v>130221254.8367129</v>
      </c>
      <c r="X2653" s="29">
        <f t="shared" si="337"/>
        <v>9826433.8170986176</v>
      </c>
      <c r="Y2653" s="29">
        <f t="shared" si="338"/>
        <v>3795754.4618465304</v>
      </c>
      <c r="Z2653" s="29">
        <f t="shared" si="339"/>
        <v>143843443.11565804</v>
      </c>
      <c r="AA2653" s="27">
        <v>143843443.09999999</v>
      </c>
      <c r="AB2653" s="29">
        <f t="shared" si="340"/>
        <v>1.5658050775527954E-2</v>
      </c>
      <c r="AC2653" s="28">
        <v>0</v>
      </c>
      <c r="AD2653" s="28">
        <v>0</v>
      </c>
      <c r="AE2653" s="28"/>
      <c r="AF2653" s="27">
        <v>0</v>
      </c>
      <c r="AG2653" s="27">
        <f t="shared" si="343"/>
        <v>0</v>
      </c>
      <c r="AH2653" s="27">
        <v>8485</v>
      </c>
      <c r="AI2653" s="29">
        <f t="shared" si="341"/>
        <v>8485.0156580507755</v>
      </c>
    </row>
    <row r="2654" spans="1:35" ht="30" x14ac:dyDescent="0.25">
      <c r="A2654" s="11" t="s">
        <v>1281</v>
      </c>
      <c r="B2654" s="10" t="s">
        <v>2407</v>
      </c>
      <c r="C2654" s="10" t="s">
        <v>1230</v>
      </c>
      <c r="D2654" s="10"/>
      <c r="E2654" s="10" t="s">
        <v>121</v>
      </c>
      <c r="F2654" s="10" t="s">
        <v>1471</v>
      </c>
      <c r="G2654" s="10">
        <v>0</v>
      </c>
      <c r="H2654" s="10">
        <v>0</v>
      </c>
      <c r="I2654" s="10">
        <v>0</v>
      </c>
      <c r="J2654" s="10">
        <v>0</v>
      </c>
      <c r="K2654" s="10">
        <f t="shared" si="342"/>
        <v>0</v>
      </c>
      <c r="L2654" s="10">
        <v>29194293.545608252</v>
      </c>
      <c r="M2654" s="10">
        <v>7896913.2145826221</v>
      </c>
      <c r="N2654" s="10">
        <v>3003096.19233042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f t="shared" si="336"/>
        <v>40094302.952521294</v>
      </c>
      <c r="W2654" s="29">
        <v>29194293.545608252</v>
      </c>
      <c r="X2654" s="29">
        <f t="shared" si="337"/>
        <v>7896913.2145826221</v>
      </c>
      <c r="Y2654" s="29">
        <f t="shared" si="338"/>
        <v>3003096.19233042</v>
      </c>
      <c r="Z2654" s="29">
        <f t="shared" si="339"/>
        <v>40094302.952521294</v>
      </c>
      <c r="AA2654" s="27">
        <v>40094302.939999998</v>
      </c>
      <c r="AB2654" s="29">
        <f t="shared" si="340"/>
        <v>1.2521296739578247E-2</v>
      </c>
      <c r="AC2654" s="28">
        <v>0</v>
      </c>
      <c r="AD2654" s="28">
        <v>0</v>
      </c>
      <c r="AE2654" s="28"/>
      <c r="AF2654" s="27">
        <v>0</v>
      </c>
      <c r="AG2654" s="27">
        <f t="shared" si="343"/>
        <v>0</v>
      </c>
      <c r="AH2654" s="27">
        <v>1933</v>
      </c>
      <c r="AI2654" s="29">
        <f t="shared" si="341"/>
        <v>1933.0125212967396</v>
      </c>
    </row>
    <row r="2655" spans="1:35" ht="30" x14ac:dyDescent="0.25">
      <c r="A2655" s="11" t="s">
        <v>1281</v>
      </c>
      <c r="B2655" s="10" t="s">
        <v>2407</v>
      </c>
      <c r="C2655" s="10" t="s">
        <v>1230</v>
      </c>
      <c r="D2655" s="10"/>
      <c r="E2655" s="10" t="s">
        <v>122</v>
      </c>
      <c r="F2655" s="10" t="s">
        <v>1472</v>
      </c>
      <c r="G2655" s="10">
        <v>0</v>
      </c>
      <c r="H2655" s="10">
        <v>0</v>
      </c>
      <c r="I2655" s="10">
        <v>0</v>
      </c>
      <c r="J2655" s="10">
        <v>0</v>
      </c>
      <c r="K2655" s="10">
        <f t="shared" si="342"/>
        <v>0</v>
      </c>
      <c r="L2655" s="10">
        <v>90082170.43769148</v>
      </c>
      <c r="M2655" s="10">
        <v>9993185.4391974211</v>
      </c>
      <c r="N2655" s="10">
        <v>3798792.0668202341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f t="shared" si="336"/>
        <v>103874147.94370914</v>
      </c>
      <c r="W2655" s="29">
        <v>90082170.43769148</v>
      </c>
      <c r="X2655" s="29">
        <f t="shared" si="337"/>
        <v>9993185.4391974211</v>
      </c>
      <c r="Y2655" s="29">
        <f t="shared" si="338"/>
        <v>3798792.0668202341</v>
      </c>
      <c r="Z2655" s="29">
        <f t="shared" si="339"/>
        <v>103874147.94370914</v>
      </c>
      <c r="AA2655" s="27">
        <v>103874147.93000001</v>
      </c>
      <c r="AB2655" s="29">
        <f t="shared" si="340"/>
        <v>1.3709127902984619E-2</v>
      </c>
      <c r="AC2655" s="28">
        <v>0</v>
      </c>
      <c r="AD2655" s="28">
        <v>0</v>
      </c>
      <c r="AE2655" s="28"/>
      <c r="AF2655" s="27">
        <v>0</v>
      </c>
      <c r="AG2655" s="27">
        <f t="shared" si="343"/>
        <v>0</v>
      </c>
      <c r="AH2655" s="27">
        <v>5293</v>
      </c>
      <c r="AI2655" s="29">
        <f t="shared" si="341"/>
        <v>5293.013709127903</v>
      </c>
    </row>
    <row r="2656" spans="1:35" ht="30" x14ac:dyDescent="0.25">
      <c r="A2656" s="11" t="s">
        <v>1281</v>
      </c>
      <c r="B2656" s="10" t="s">
        <v>2407</v>
      </c>
      <c r="C2656" s="10" t="s">
        <v>1230</v>
      </c>
      <c r="D2656" s="10"/>
      <c r="E2656" s="10" t="s">
        <v>123</v>
      </c>
      <c r="F2656" s="10" t="s">
        <v>1473</v>
      </c>
      <c r="G2656" s="10">
        <v>0</v>
      </c>
      <c r="H2656" s="10">
        <v>0</v>
      </c>
      <c r="I2656" s="10">
        <v>0</v>
      </c>
      <c r="J2656" s="10">
        <v>0</v>
      </c>
      <c r="K2656" s="10">
        <f t="shared" si="342"/>
        <v>0</v>
      </c>
      <c r="L2656" s="10">
        <v>77824684.274823353</v>
      </c>
      <c r="M2656" s="10">
        <v>5580746.5630016327</v>
      </c>
      <c r="N2656" s="10">
        <v>2145486.582956031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f t="shared" si="336"/>
        <v>85550917.420781016</v>
      </c>
      <c r="W2656" s="29">
        <v>77824684.274823353</v>
      </c>
      <c r="X2656" s="29">
        <f t="shared" si="337"/>
        <v>5580746.5630016327</v>
      </c>
      <c r="Y2656" s="29">
        <f t="shared" si="338"/>
        <v>2145486.582956031</v>
      </c>
      <c r="Z2656" s="29">
        <f t="shared" si="339"/>
        <v>85550917.420781016</v>
      </c>
      <c r="AA2656" s="27">
        <v>85550917.409999996</v>
      </c>
      <c r="AB2656" s="29">
        <f t="shared" si="340"/>
        <v>1.0781019926071167E-2</v>
      </c>
      <c r="AC2656" s="28">
        <v>0</v>
      </c>
      <c r="AD2656" s="28">
        <v>0</v>
      </c>
      <c r="AE2656" s="28"/>
      <c r="AF2656" s="27">
        <v>0</v>
      </c>
      <c r="AG2656" s="27">
        <f t="shared" si="343"/>
        <v>0</v>
      </c>
      <c r="AH2656" s="27">
        <v>5493</v>
      </c>
      <c r="AI2656" s="29">
        <f t="shared" si="341"/>
        <v>5493.0107810199261</v>
      </c>
    </row>
    <row r="2657" spans="1:35" ht="30" x14ac:dyDescent="0.25">
      <c r="A2657" s="11" t="s">
        <v>1281</v>
      </c>
      <c r="B2657" s="10" t="s">
        <v>2407</v>
      </c>
      <c r="C2657" s="10" t="s">
        <v>1230</v>
      </c>
      <c r="D2657" s="10"/>
      <c r="E2657" s="10" t="s">
        <v>124</v>
      </c>
      <c r="F2657" s="10" t="s">
        <v>1474</v>
      </c>
      <c r="G2657" s="10">
        <v>0</v>
      </c>
      <c r="H2657" s="10">
        <v>0</v>
      </c>
      <c r="I2657" s="10">
        <v>0</v>
      </c>
      <c r="J2657" s="10">
        <v>0</v>
      </c>
      <c r="K2657" s="10">
        <f t="shared" si="342"/>
        <v>0</v>
      </c>
      <c r="L2657" s="10">
        <v>11307618.042014403</v>
      </c>
      <c r="M2657" s="10">
        <v>10448014.498138785</v>
      </c>
      <c r="N2657" s="10">
        <v>3972147.385840863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f t="shared" si="336"/>
        <v>25727779.925994053</v>
      </c>
      <c r="W2657" s="29">
        <v>11307618.042014403</v>
      </c>
      <c r="X2657" s="29">
        <f t="shared" si="337"/>
        <v>10448014.498138785</v>
      </c>
      <c r="Y2657" s="29">
        <f t="shared" si="338"/>
        <v>3972147.385840863</v>
      </c>
      <c r="Z2657" s="29">
        <f t="shared" si="339"/>
        <v>25727779.925994053</v>
      </c>
      <c r="AA2657" s="27">
        <v>25727779.920000002</v>
      </c>
      <c r="AB2657" s="29">
        <f t="shared" si="340"/>
        <v>5.9940516948699951E-3</v>
      </c>
      <c r="AC2657" s="28">
        <v>0</v>
      </c>
      <c r="AD2657" s="28">
        <v>0</v>
      </c>
      <c r="AE2657" s="28"/>
      <c r="AF2657" s="27">
        <v>0</v>
      </c>
      <c r="AG2657" s="27">
        <f t="shared" si="343"/>
        <v>0</v>
      </c>
      <c r="AH2657" s="27">
        <v>608</v>
      </c>
      <c r="AI2657" s="29">
        <f t="shared" si="341"/>
        <v>608.00599405169487</v>
      </c>
    </row>
    <row r="2658" spans="1:35" ht="30" x14ac:dyDescent="0.25">
      <c r="A2658" s="11" t="s">
        <v>1281</v>
      </c>
      <c r="B2658" s="10" t="s">
        <v>2407</v>
      </c>
      <c r="C2658" s="10" t="s">
        <v>1230</v>
      </c>
      <c r="D2658" s="10"/>
      <c r="E2658" s="10" t="s">
        <v>125</v>
      </c>
      <c r="F2658" s="10" t="s">
        <v>1475</v>
      </c>
      <c r="G2658" s="10">
        <v>0</v>
      </c>
      <c r="H2658" s="10">
        <v>0</v>
      </c>
      <c r="I2658" s="10">
        <v>0</v>
      </c>
      <c r="J2658" s="10">
        <v>0</v>
      </c>
      <c r="K2658" s="10">
        <f t="shared" si="342"/>
        <v>0</v>
      </c>
      <c r="L2658" s="10">
        <v>0</v>
      </c>
      <c r="M2658" s="10">
        <v>9899463.7768616676</v>
      </c>
      <c r="N2658" s="10">
        <v>3760405.7715251148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f t="shared" si="336"/>
        <v>13659869.548386782</v>
      </c>
      <c r="W2658" s="29">
        <v>0</v>
      </c>
      <c r="X2658" s="29">
        <f t="shared" si="337"/>
        <v>9899463.7768616676</v>
      </c>
      <c r="Y2658" s="29">
        <f t="shared" si="338"/>
        <v>3760405.7715251148</v>
      </c>
      <c r="Z2658" s="29">
        <f t="shared" si="339"/>
        <v>13659869.548386782</v>
      </c>
      <c r="AA2658" s="27">
        <v>13659869</v>
      </c>
      <c r="AB2658" s="29">
        <f t="shared" si="340"/>
        <v>0.54838678240776062</v>
      </c>
      <c r="AC2658" s="28">
        <v>0</v>
      </c>
      <c r="AD2658" s="28">
        <v>0</v>
      </c>
      <c r="AE2658" s="28"/>
      <c r="AF2658" s="27">
        <v>0</v>
      </c>
      <c r="AG2658" s="27">
        <f t="shared" si="343"/>
        <v>0</v>
      </c>
      <c r="AH2658" s="27">
        <v>1059</v>
      </c>
      <c r="AI2658" s="29">
        <f t="shared" si="341"/>
        <v>1059.5483867824078</v>
      </c>
    </row>
    <row r="2659" spans="1:35" ht="30" x14ac:dyDescent="0.25">
      <c r="A2659" s="11" t="s">
        <v>1281</v>
      </c>
      <c r="B2659" s="10" t="s">
        <v>2407</v>
      </c>
      <c r="C2659" s="10" t="s">
        <v>1230</v>
      </c>
      <c r="D2659" s="10"/>
      <c r="E2659" s="10" t="s">
        <v>126</v>
      </c>
      <c r="F2659" s="10" t="s">
        <v>1476</v>
      </c>
      <c r="G2659" s="10">
        <v>0</v>
      </c>
      <c r="H2659" s="10">
        <v>0</v>
      </c>
      <c r="I2659" s="10">
        <v>0</v>
      </c>
      <c r="J2659" s="10">
        <v>0</v>
      </c>
      <c r="K2659" s="10">
        <f t="shared" si="342"/>
        <v>0</v>
      </c>
      <c r="L2659" s="10">
        <v>39230592.21965988</v>
      </c>
      <c r="M2659" s="10">
        <v>7811523.0342540145</v>
      </c>
      <c r="N2659" s="10">
        <v>2981002.6109534055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f t="shared" si="336"/>
        <v>50023117.8648673</v>
      </c>
      <c r="W2659" s="29">
        <v>39230592.21965988</v>
      </c>
      <c r="X2659" s="29">
        <f t="shared" si="337"/>
        <v>7811523.0342540145</v>
      </c>
      <c r="Y2659" s="29">
        <f t="shared" si="338"/>
        <v>2981002.6109534055</v>
      </c>
      <c r="Z2659" s="29">
        <f t="shared" si="339"/>
        <v>50023117.8648673</v>
      </c>
      <c r="AA2659" s="27">
        <v>50023117.850000001</v>
      </c>
      <c r="AB2659" s="29">
        <f t="shared" si="340"/>
        <v>1.4867298305034637E-2</v>
      </c>
      <c r="AC2659" s="28">
        <v>0</v>
      </c>
      <c r="AD2659" s="28">
        <v>0</v>
      </c>
      <c r="AE2659" s="28"/>
      <c r="AF2659" s="27">
        <v>0</v>
      </c>
      <c r="AG2659" s="27">
        <f t="shared" si="343"/>
        <v>0</v>
      </c>
      <c r="AH2659" s="27">
        <v>2788</v>
      </c>
      <c r="AI2659" s="29">
        <f t="shared" si="341"/>
        <v>2788.014867298305</v>
      </c>
    </row>
    <row r="2660" spans="1:35" ht="30" x14ac:dyDescent="0.25">
      <c r="A2660" s="11" t="s">
        <v>1281</v>
      </c>
      <c r="B2660" s="10" t="s">
        <v>2407</v>
      </c>
      <c r="C2660" s="10" t="s">
        <v>1230</v>
      </c>
      <c r="D2660" s="10"/>
      <c r="E2660" s="10" t="s">
        <v>127</v>
      </c>
      <c r="F2660" s="10" t="s">
        <v>1477</v>
      </c>
      <c r="G2660" s="10">
        <v>0</v>
      </c>
      <c r="H2660" s="10">
        <v>0</v>
      </c>
      <c r="I2660" s="10">
        <v>0</v>
      </c>
      <c r="J2660" s="10">
        <v>0</v>
      </c>
      <c r="K2660" s="10">
        <f t="shared" si="342"/>
        <v>0</v>
      </c>
      <c r="L2660" s="10">
        <v>46949840.085012496</v>
      </c>
      <c r="M2660" s="10">
        <v>4874655.0565606356</v>
      </c>
      <c r="N2660" s="10">
        <v>1886856.7937289625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f t="shared" si="336"/>
        <v>53711351.935302094</v>
      </c>
      <c r="W2660" s="29">
        <v>46949840.085012496</v>
      </c>
      <c r="X2660" s="29">
        <f t="shared" si="337"/>
        <v>4874655.0565606356</v>
      </c>
      <c r="Y2660" s="29">
        <f t="shared" si="338"/>
        <v>1886856.7937289625</v>
      </c>
      <c r="Z2660" s="29">
        <f t="shared" si="339"/>
        <v>53711351.935302094</v>
      </c>
      <c r="AA2660" s="27">
        <v>53711351.920000002</v>
      </c>
      <c r="AB2660" s="29">
        <f t="shared" si="340"/>
        <v>1.5302091836929321E-2</v>
      </c>
      <c r="AC2660" s="28">
        <v>0</v>
      </c>
      <c r="AD2660" s="28">
        <v>0</v>
      </c>
      <c r="AE2660" s="28"/>
      <c r="AF2660" s="27">
        <v>0</v>
      </c>
      <c r="AG2660" s="27">
        <f t="shared" si="343"/>
        <v>0</v>
      </c>
      <c r="AH2660" s="27">
        <v>3061</v>
      </c>
      <c r="AI2660" s="29">
        <f t="shared" si="341"/>
        <v>3061.0153020918369</v>
      </c>
    </row>
    <row r="2661" spans="1:35" ht="30" x14ac:dyDescent="0.25">
      <c r="A2661" s="11" t="s">
        <v>1281</v>
      </c>
      <c r="B2661" s="10" t="s">
        <v>2407</v>
      </c>
      <c r="C2661" s="10" t="s">
        <v>1230</v>
      </c>
      <c r="D2661" s="10"/>
      <c r="E2661" s="10" t="s">
        <v>128</v>
      </c>
      <c r="F2661" s="10" t="s">
        <v>1478</v>
      </c>
      <c r="G2661" s="10">
        <v>0</v>
      </c>
      <c r="H2661" s="10">
        <v>0</v>
      </c>
      <c r="I2661" s="10">
        <v>0</v>
      </c>
      <c r="J2661" s="10">
        <v>0</v>
      </c>
      <c r="K2661" s="10">
        <f t="shared" si="342"/>
        <v>0</v>
      </c>
      <c r="L2661" s="10">
        <v>82436376.924661994</v>
      </c>
      <c r="M2661" s="10">
        <v>6111071.4913893342</v>
      </c>
      <c r="N2661" s="10">
        <v>2362401.6376988888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f t="shared" si="336"/>
        <v>90909850.053750217</v>
      </c>
      <c r="W2661" s="29">
        <v>82436376.924661994</v>
      </c>
      <c r="X2661" s="29">
        <f t="shared" si="337"/>
        <v>6111071.4913893342</v>
      </c>
      <c r="Y2661" s="29">
        <f t="shared" si="338"/>
        <v>2362401.6376988888</v>
      </c>
      <c r="Z2661" s="29">
        <f t="shared" si="339"/>
        <v>90909850.053750217</v>
      </c>
      <c r="AA2661" s="27">
        <v>90909850.049999997</v>
      </c>
      <c r="AB2661" s="29">
        <f t="shared" si="340"/>
        <v>3.7502199411392212E-3</v>
      </c>
      <c r="AC2661" s="28">
        <v>0</v>
      </c>
      <c r="AD2661" s="28">
        <v>0</v>
      </c>
      <c r="AE2661" s="28"/>
      <c r="AF2661" s="27">
        <v>0</v>
      </c>
      <c r="AG2661" s="27">
        <f t="shared" si="343"/>
        <v>0</v>
      </c>
      <c r="AH2661" s="27">
        <v>5556</v>
      </c>
      <c r="AI2661" s="29">
        <f t="shared" si="341"/>
        <v>5556.0037502199411</v>
      </c>
    </row>
    <row r="2662" spans="1:35" ht="30" x14ac:dyDescent="0.25">
      <c r="A2662" s="11" t="s">
        <v>1281</v>
      </c>
      <c r="B2662" s="10" t="s">
        <v>2407</v>
      </c>
      <c r="C2662" s="10" t="s">
        <v>1230</v>
      </c>
      <c r="D2662" s="10"/>
      <c r="E2662" s="10" t="s">
        <v>129</v>
      </c>
      <c r="F2662" s="10" t="s">
        <v>1479</v>
      </c>
      <c r="G2662" s="10">
        <v>0</v>
      </c>
      <c r="H2662" s="10">
        <v>0</v>
      </c>
      <c r="I2662" s="10">
        <v>0</v>
      </c>
      <c r="J2662" s="10">
        <v>0</v>
      </c>
      <c r="K2662" s="10">
        <f t="shared" si="342"/>
        <v>0</v>
      </c>
      <c r="L2662" s="10">
        <v>69081174.697030947</v>
      </c>
      <c r="M2662" s="10">
        <v>9929670.0843013525</v>
      </c>
      <c r="N2662" s="10">
        <v>3781016.3331849575</v>
      </c>
      <c r="O2662" s="10">
        <v>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f t="shared" si="336"/>
        <v>82791861.114517257</v>
      </c>
      <c r="W2662" s="29">
        <v>69081174.697030947</v>
      </c>
      <c r="X2662" s="29">
        <f t="shared" si="337"/>
        <v>9929670.0843013525</v>
      </c>
      <c r="Y2662" s="29">
        <f t="shared" si="338"/>
        <v>3781016.3331849575</v>
      </c>
      <c r="Z2662" s="29">
        <f t="shared" si="339"/>
        <v>82791861.114517257</v>
      </c>
      <c r="AA2662" s="27">
        <v>82791861.099999994</v>
      </c>
      <c r="AB2662" s="29">
        <f t="shared" si="340"/>
        <v>1.4517262578010559E-2</v>
      </c>
      <c r="AC2662" s="28">
        <v>0</v>
      </c>
      <c r="AD2662" s="28">
        <v>0</v>
      </c>
      <c r="AE2662" s="28"/>
      <c r="AF2662" s="27">
        <v>0</v>
      </c>
      <c r="AG2662" s="27">
        <f t="shared" si="343"/>
        <v>0</v>
      </c>
      <c r="AH2662" s="27">
        <v>4517</v>
      </c>
      <c r="AI2662" s="29">
        <f t="shared" si="341"/>
        <v>4517.014517262578</v>
      </c>
    </row>
    <row r="2663" spans="1:35" ht="30" x14ac:dyDescent="0.25">
      <c r="A2663" s="11" t="s">
        <v>1281</v>
      </c>
      <c r="B2663" s="10" t="s">
        <v>2407</v>
      </c>
      <c r="C2663" s="10" t="s">
        <v>1230</v>
      </c>
      <c r="D2663" s="10"/>
      <c r="E2663" s="10" t="s">
        <v>130</v>
      </c>
      <c r="F2663" s="10" t="s">
        <v>1480</v>
      </c>
      <c r="G2663" s="10">
        <v>0</v>
      </c>
      <c r="H2663" s="10">
        <v>0</v>
      </c>
      <c r="I2663" s="10">
        <v>0</v>
      </c>
      <c r="J2663" s="10">
        <v>0</v>
      </c>
      <c r="K2663" s="10">
        <f t="shared" si="342"/>
        <v>0</v>
      </c>
      <c r="L2663" s="10">
        <v>123932407.07744205</v>
      </c>
      <c r="M2663" s="10">
        <v>11288895.33796227</v>
      </c>
      <c r="N2663" s="10">
        <v>4324677.816429019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0</v>
      </c>
      <c r="V2663" s="10">
        <f t="shared" si="336"/>
        <v>139545980.23183334</v>
      </c>
      <c r="W2663" s="29">
        <v>123932407.07744205</v>
      </c>
      <c r="X2663" s="29">
        <f t="shared" si="337"/>
        <v>11288895.33796227</v>
      </c>
      <c r="Y2663" s="29">
        <f t="shared" si="338"/>
        <v>4324677.816429019</v>
      </c>
      <c r="Z2663" s="29">
        <f t="shared" si="339"/>
        <v>139545980.23183334</v>
      </c>
      <c r="AA2663" s="27">
        <v>139545980.22</v>
      </c>
      <c r="AB2663" s="29">
        <f t="shared" si="340"/>
        <v>1.1833339929580688E-2</v>
      </c>
      <c r="AC2663" s="28">
        <v>0</v>
      </c>
      <c r="AD2663" s="28">
        <v>0</v>
      </c>
      <c r="AE2663" s="28"/>
      <c r="AF2663" s="27">
        <v>0</v>
      </c>
      <c r="AG2663" s="27">
        <f t="shared" si="343"/>
        <v>0</v>
      </c>
      <c r="AH2663" s="27">
        <v>7722</v>
      </c>
      <c r="AI2663" s="29">
        <f t="shared" si="341"/>
        <v>7722.0118333399296</v>
      </c>
    </row>
    <row r="2664" spans="1:35" ht="30" x14ac:dyDescent="0.25">
      <c r="A2664" s="11" t="s">
        <v>1281</v>
      </c>
      <c r="B2664" s="10" t="s">
        <v>2407</v>
      </c>
      <c r="C2664" s="10" t="s">
        <v>1230</v>
      </c>
      <c r="D2664" s="10"/>
      <c r="E2664" s="10" t="s">
        <v>131</v>
      </c>
      <c r="F2664" s="10" t="s">
        <v>1481</v>
      </c>
      <c r="G2664" s="10">
        <v>0</v>
      </c>
      <c r="H2664" s="10">
        <v>0</v>
      </c>
      <c r="I2664" s="10">
        <v>0</v>
      </c>
      <c r="J2664" s="10">
        <v>0</v>
      </c>
      <c r="K2664" s="10">
        <f t="shared" si="342"/>
        <v>0</v>
      </c>
      <c r="L2664" s="10">
        <v>85928971.345570654</v>
      </c>
      <c r="M2664" s="10">
        <v>6818966.7277414203</v>
      </c>
      <c r="N2664" s="10">
        <v>2618956.6441302299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f t="shared" si="336"/>
        <v>95366894.717442304</v>
      </c>
      <c r="W2664" s="29">
        <v>85928971.345570654</v>
      </c>
      <c r="X2664" s="29">
        <f t="shared" si="337"/>
        <v>6818966.7277414203</v>
      </c>
      <c r="Y2664" s="29">
        <f t="shared" si="338"/>
        <v>2618956.6441302299</v>
      </c>
      <c r="Z2664" s="29">
        <f t="shared" si="339"/>
        <v>95366894.717442304</v>
      </c>
      <c r="AA2664" s="27">
        <v>95366894.700000003</v>
      </c>
      <c r="AB2664" s="29">
        <f t="shared" si="340"/>
        <v>1.7442300915718079E-2</v>
      </c>
      <c r="AC2664" s="28">
        <v>0</v>
      </c>
      <c r="AD2664" s="28">
        <v>0</v>
      </c>
      <c r="AE2664" s="28"/>
      <c r="AF2664" s="27">
        <v>0</v>
      </c>
      <c r="AG2664" s="27">
        <f t="shared" si="343"/>
        <v>0</v>
      </c>
      <c r="AH2664" s="27">
        <v>4855</v>
      </c>
      <c r="AI2664" s="29">
        <f t="shared" si="341"/>
        <v>4855.0174423009157</v>
      </c>
    </row>
    <row r="2665" spans="1:35" ht="30" x14ac:dyDescent="0.25">
      <c r="A2665" s="11" t="s">
        <v>1281</v>
      </c>
      <c r="B2665" s="10" t="s">
        <v>2407</v>
      </c>
      <c r="C2665" s="10" t="s">
        <v>1230</v>
      </c>
      <c r="D2665" s="10"/>
      <c r="E2665" s="10" t="s">
        <v>940</v>
      </c>
      <c r="F2665" s="10" t="s">
        <v>1482</v>
      </c>
      <c r="G2665" s="10">
        <v>0</v>
      </c>
      <c r="H2665" s="10">
        <v>0</v>
      </c>
      <c r="I2665" s="10">
        <v>0</v>
      </c>
      <c r="J2665" s="10">
        <v>0</v>
      </c>
      <c r="K2665" s="10">
        <f t="shared" si="342"/>
        <v>0</v>
      </c>
      <c r="L2665" s="10">
        <v>64363472.373053476</v>
      </c>
      <c r="M2665" s="10">
        <v>9329608.5462417006</v>
      </c>
      <c r="N2665" s="10">
        <v>3580059.4621979296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0</v>
      </c>
      <c r="U2665" s="10">
        <v>0</v>
      </c>
      <c r="V2665" s="10">
        <f t="shared" si="336"/>
        <v>77273140.381493106</v>
      </c>
      <c r="W2665" s="29">
        <v>64363472.373053476</v>
      </c>
      <c r="X2665" s="29">
        <f t="shared" si="337"/>
        <v>9329608.5462417006</v>
      </c>
      <c r="Y2665" s="29">
        <f t="shared" si="338"/>
        <v>3580059.4621979296</v>
      </c>
      <c r="Z2665" s="29">
        <f t="shared" si="339"/>
        <v>77273140.381493106</v>
      </c>
      <c r="AA2665" s="27">
        <v>77273140.370000005</v>
      </c>
      <c r="AB2665" s="29">
        <f t="shared" si="340"/>
        <v>1.1493101716041565E-2</v>
      </c>
      <c r="AC2665" s="28">
        <v>0</v>
      </c>
      <c r="AD2665" s="28">
        <v>0</v>
      </c>
      <c r="AE2665" s="28"/>
      <c r="AF2665" s="27">
        <v>0</v>
      </c>
      <c r="AG2665" s="27">
        <f t="shared" si="343"/>
        <v>0</v>
      </c>
      <c r="AH2665" s="27">
        <v>4027</v>
      </c>
      <c r="AI2665" s="29">
        <f t="shared" si="341"/>
        <v>4027.011493101716</v>
      </c>
    </row>
    <row r="2666" spans="1:35" ht="30" x14ac:dyDescent="0.25">
      <c r="A2666" s="11" t="s">
        <v>1281</v>
      </c>
      <c r="B2666" s="10" t="s">
        <v>2407</v>
      </c>
      <c r="C2666" s="10" t="s">
        <v>1230</v>
      </c>
      <c r="D2666" s="10"/>
      <c r="E2666" s="10" t="s">
        <v>132</v>
      </c>
      <c r="F2666" s="10" t="s">
        <v>1483</v>
      </c>
      <c r="G2666" s="10">
        <v>0</v>
      </c>
      <c r="H2666" s="10">
        <v>0</v>
      </c>
      <c r="I2666" s="10">
        <v>0</v>
      </c>
      <c r="J2666" s="10">
        <v>0</v>
      </c>
      <c r="K2666" s="10">
        <f t="shared" si="342"/>
        <v>0</v>
      </c>
      <c r="L2666" s="10">
        <v>57938888.650059916</v>
      </c>
      <c r="M2666" s="10">
        <v>5758246.7315306664</v>
      </c>
      <c r="N2666" s="10">
        <v>2219002.528024137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f t="shared" si="336"/>
        <v>65916137.909614719</v>
      </c>
      <c r="W2666" s="29">
        <v>57938888.650059916</v>
      </c>
      <c r="X2666" s="29">
        <f t="shared" si="337"/>
        <v>5758246.7315306664</v>
      </c>
      <c r="Y2666" s="29">
        <f t="shared" si="338"/>
        <v>2219002.528024137</v>
      </c>
      <c r="Z2666" s="29">
        <f t="shared" si="339"/>
        <v>65916137.909614719</v>
      </c>
      <c r="AA2666" s="27">
        <v>65916137.909999996</v>
      </c>
      <c r="AB2666" s="29">
        <f t="shared" si="340"/>
        <v>-3.8527697324752808E-4</v>
      </c>
      <c r="AC2666" s="28">
        <v>0</v>
      </c>
      <c r="AD2666" s="28">
        <v>0</v>
      </c>
      <c r="AE2666" s="28"/>
      <c r="AF2666" s="27">
        <v>0</v>
      </c>
      <c r="AG2666" s="27">
        <f t="shared" si="343"/>
        <v>0</v>
      </c>
      <c r="AH2666" s="27">
        <v>3969</v>
      </c>
      <c r="AI2666" s="29">
        <f t="shared" si="341"/>
        <v>3968.9996147230268</v>
      </c>
    </row>
    <row r="2667" spans="1:35" ht="30" x14ac:dyDescent="0.25">
      <c r="A2667" s="11" t="s">
        <v>1281</v>
      </c>
      <c r="B2667" s="10" t="s">
        <v>2408</v>
      </c>
      <c r="C2667" s="10" t="s">
        <v>1484</v>
      </c>
      <c r="D2667" s="10"/>
      <c r="E2667" s="10" t="s">
        <v>134</v>
      </c>
      <c r="F2667" s="10" t="s">
        <v>1484</v>
      </c>
      <c r="G2667" s="10">
        <v>0</v>
      </c>
      <c r="H2667" s="10">
        <v>0</v>
      </c>
      <c r="I2667" s="10">
        <v>0</v>
      </c>
      <c r="J2667" s="10">
        <v>0</v>
      </c>
      <c r="K2667" s="10">
        <f t="shared" si="342"/>
        <v>0</v>
      </c>
      <c r="L2667" s="10">
        <v>11854856901.005875</v>
      </c>
      <c r="M2667" s="10">
        <v>548181525.81928253</v>
      </c>
      <c r="N2667" s="10">
        <v>140838545.41586208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f t="shared" si="336"/>
        <v>12543876972.24102</v>
      </c>
      <c r="W2667" s="29">
        <v>11854856901.005875</v>
      </c>
      <c r="X2667" s="29">
        <f t="shared" si="337"/>
        <v>548181525.81928253</v>
      </c>
      <c r="Y2667" s="29">
        <f t="shared" si="338"/>
        <v>140838545.41586208</v>
      </c>
      <c r="Z2667" s="29">
        <f t="shared" si="339"/>
        <v>12543876972.24102</v>
      </c>
      <c r="AA2667" s="27">
        <v>12543876972.23</v>
      </c>
      <c r="AB2667" s="29">
        <f t="shared" si="340"/>
        <v>1.1020660400390625E-2</v>
      </c>
      <c r="AC2667" s="28">
        <v>0</v>
      </c>
      <c r="AD2667" s="28">
        <v>0</v>
      </c>
      <c r="AE2667" s="28"/>
      <c r="AF2667" s="27">
        <v>0</v>
      </c>
      <c r="AG2667" s="27">
        <f t="shared" si="343"/>
        <v>0</v>
      </c>
      <c r="AH2667" s="27">
        <v>804859</v>
      </c>
      <c r="AI2667" s="29">
        <f t="shared" si="341"/>
        <v>804859.0110206604</v>
      </c>
    </row>
    <row r="2668" spans="1:35" ht="30" x14ac:dyDescent="0.25">
      <c r="A2668" s="11" t="s">
        <v>1281</v>
      </c>
      <c r="B2668" s="10" t="s">
        <v>2408</v>
      </c>
      <c r="C2668" s="10" t="s">
        <v>1484</v>
      </c>
      <c r="D2668" s="10"/>
      <c r="E2668" s="10" t="s">
        <v>135</v>
      </c>
      <c r="F2668" s="10" t="s">
        <v>1485</v>
      </c>
      <c r="G2668" s="10">
        <v>0</v>
      </c>
      <c r="H2668" s="10">
        <v>0</v>
      </c>
      <c r="I2668" s="10">
        <v>0</v>
      </c>
      <c r="J2668" s="10">
        <v>0</v>
      </c>
      <c r="K2668" s="10">
        <f t="shared" si="342"/>
        <v>0</v>
      </c>
      <c r="L2668" s="10">
        <v>530262775.79548377</v>
      </c>
      <c r="M2668" s="10">
        <v>7148903.2554385662</v>
      </c>
      <c r="N2668" s="10">
        <v>2725237.8101249039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f t="shared" si="336"/>
        <v>540136916.86104727</v>
      </c>
      <c r="W2668" s="29">
        <v>530262775.79548377</v>
      </c>
      <c r="X2668" s="29">
        <f t="shared" si="337"/>
        <v>7148903.2554385662</v>
      </c>
      <c r="Y2668" s="29">
        <f t="shared" si="338"/>
        <v>2725237.8101249039</v>
      </c>
      <c r="Z2668" s="29">
        <f t="shared" si="339"/>
        <v>540136916.86104727</v>
      </c>
      <c r="AA2668" s="27">
        <v>540136916.85000002</v>
      </c>
      <c r="AB2668" s="29">
        <f t="shared" si="340"/>
        <v>1.1047244071960449E-2</v>
      </c>
      <c r="AC2668" s="28">
        <v>0</v>
      </c>
      <c r="AD2668" s="28">
        <v>0</v>
      </c>
      <c r="AE2668" s="28"/>
      <c r="AF2668" s="27">
        <v>0</v>
      </c>
      <c r="AG2668" s="27">
        <f t="shared" si="343"/>
        <v>0</v>
      </c>
      <c r="AH2668" s="27">
        <v>36095</v>
      </c>
      <c r="AI2668" s="29">
        <f t="shared" si="341"/>
        <v>36095.011047244072</v>
      </c>
    </row>
    <row r="2669" spans="1:35" ht="30" x14ac:dyDescent="0.25">
      <c r="A2669" s="11" t="s">
        <v>1281</v>
      </c>
      <c r="B2669" s="10" t="s">
        <v>2408</v>
      </c>
      <c r="C2669" s="10" t="s">
        <v>1484</v>
      </c>
      <c r="D2669" s="10"/>
      <c r="E2669" s="10" t="s">
        <v>136</v>
      </c>
      <c r="F2669" s="10" t="s">
        <v>1486</v>
      </c>
      <c r="G2669" s="10">
        <v>0</v>
      </c>
      <c r="H2669" s="10">
        <v>0</v>
      </c>
      <c r="I2669" s="10">
        <v>0</v>
      </c>
      <c r="J2669" s="10">
        <v>0</v>
      </c>
      <c r="K2669" s="10">
        <f t="shared" si="342"/>
        <v>0</v>
      </c>
      <c r="L2669" s="10">
        <v>0</v>
      </c>
      <c r="M2669" s="10">
        <v>1972243.6066374481</v>
      </c>
      <c r="N2669" s="10">
        <v>783535.30291524902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f t="shared" si="336"/>
        <v>2755778.9095526971</v>
      </c>
      <c r="W2669" s="29">
        <v>0</v>
      </c>
      <c r="X2669" s="29">
        <f t="shared" si="337"/>
        <v>1972243.6066374481</v>
      </c>
      <c r="Y2669" s="29">
        <f t="shared" si="338"/>
        <v>783535.30291524902</v>
      </c>
      <c r="Z2669" s="29">
        <f t="shared" si="339"/>
        <v>2755778.9095526971</v>
      </c>
      <c r="AA2669" s="27">
        <v>2755778</v>
      </c>
      <c r="AB2669" s="29">
        <f t="shared" si="340"/>
        <v>0.90955269709229469</v>
      </c>
      <c r="AC2669" s="28">
        <v>0</v>
      </c>
      <c r="AD2669" s="28">
        <v>0</v>
      </c>
      <c r="AE2669" s="28"/>
      <c r="AF2669" s="27">
        <v>0</v>
      </c>
      <c r="AG2669" s="27">
        <f t="shared" si="343"/>
        <v>0</v>
      </c>
      <c r="AH2669" s="27">
        <v>344</v>
      </c>
      <c r="AI2669" s="29">
        <f t="shared" si="341"/>
        <v>344.90955269709229</v>
      </c>
    </row>
    <row r="2670" spans="1:35" ht="30" x14ac:dyDescent="0.25">
      <c r="A2670" s="11" t="s">
        <v>1281</v>
      </c>
      <c r="B2670" s="10" t="s">
        <v>2408</v>
      </c>
      <c r="C2670" s="10" t="s">
        <v>1484</v>
      </c>
      <c r="D2670" s="10"/>
      <c r="E2670" s="10" t="s">
        <v>137</v>
      </c>
      <c r="F2670" s="10" t="s">
        <v>1487</v>
      </c>
      <c r="G2670" s="10">
        <v>0</v>
      </c>
      <c r="H2670" s="10">
        <v>0</v>
      </c>
      <c r="I2670" s="10">
        <v>0</v>
      </c>
      <c r="J2670" s="10">
        <v>0</v>
      </c>
      <c r="K2670" s="10">
        <f t="shared" si="342"/>
        <v>0</v>
      </c>
      <c r="L2670" s="10">
        <v>83368419.74652347</v>
      </c>
      <c r="M2670" s="10">
        <v>5253827.0397846699</v>
      </c>
      <c r="N2670" s="10">
        <v>2060589.4263483286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f t="shared" si="336"/>
        <v>90682836.212656468</v>
      </c>
      <c r="W2670" s="29">
        <v>83368419.74652347</v>
      </c>
      <c r="X2670" s="29">
        <f t="shared" si="337"/>
        <v>5253827.0397846699</v>
      </c>
      <c r="Y2670" s="29">
        <f t="shared" si="338"/>
        <v>2060589.4263483286</v>
      </c>
      <c r="Z2670" s="29">
        <f t="shared" si="339"/>
        <v>90682836.212656468</v>
      </c>
      <c r="AA2670" s="27">
        <v>90682836.200000003</v>
      </c>
      <c r="AB2670" s="29">
        <f t="shared" si="340"/>
        <v>1.2656465172767639E-2</v>
      </c>
      <c r="AC2670" s="28">
        <v>0</v>
      </c>
      <c r="AD2670" s="28">
        <v>0</v>
      </c>
      <c r="AE2670" s="28"/>
      <c r="AF2670" s="27">
        <v>0</v>
      </c>
      <c r="AG2670" s="27">
        <f t="shared" si="343"/>
        <v>0</v>
      </c>
      <c r="AH2670" s="27">
        <v>4889</v>
      </c>
      <c r="AI2670" s="29">
        <f t="shared" si="341"/>
        <v>4889.0126564651728</v>
      </c>
    </row>
    <row r="2671" spans="1:35" ht="30" x14ac:dyDescent="0.25">
      <c r="A2671" s="11" t="s">
        <v>1281</v>
      </c>
      <c r="B2671" s="10" t="s">
        <v>2408</v>
      </c>
      <c r="C2671" s="10" t="s">
        <v>1484</v>
      </c>
      <c r="D2671" s="10"/>
      <c r="E2671" s="10" t="s">
        <v>138</v>
      </c>
      <c r="F2671" s="10" t="s">
        <v>1488</v>
      </c>
      <c r="G2671" s="10">
        <v>0</v>
      </c>
      <c r="H2671" s="10">
        <v>0</v>
      </c>
      <c r="I2671" s="10">
        <v>0</v>
      </c>
      <c r="J2671" s="10">
        <v>0</v>
      </c>
      <c r="K2671" s="10">
        <f t="shared" si="342"/>
        <v>0</v>
      </c>
      <c r="L2671" s="10">
        <v>5733496.6835151939</v>
      </c>
      <c r="M2671" s="10">
        <v>3030003.5364689529</v>
      </c>
      <c r="N2671" s="10">
        <v>1173417.7741556615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f t="shared" si="336"/>
        <v>9936917.9941398092</v>
      </c>
      <c r="W2671" s="29">
        <v>5733496.6835151939</v>
      </c>
      <c r="X2671" s="29">
        <f t="shared" si="337"/>
        <v>3030003.5364689529</v>
      </c>
      <c r="Y2671" s="29">
        <f t="shared" si="338"/>
        <v>1173417.7741556615</v>
      </c>
      <c r="Z2671" s="29">
        <f t="shared" si="339"/>
        <v>9936917.9941398092</v>
      </c>
      <c r="AA2671" s="27">
        <v>9936917.9800000004</v>
      </c>
      <c r="AB2671" s="29">
        <f t="shared" si="340"/>
        <v>1.4139808714389801E-2</v>
      </c>
      <c r="AC2671" s="28">
        <v>0</v>
      </c>
      <c r="AD2671" s="28">
        <v>0</v>
      </c>
      <c r="AE2671" s="28"/>
      <c r="AF2671" s="27">
        <v>0</v>
      </c>
      <c r="AG2671" s="27">
        <f t="shared" si="343"/>
        <v>0</v>
      </c>
      <c r="AH2671" s="27">
        <v>397</v>
      </c>
      <c r="AI2671" s="29">
        <f t="shared" si="341"/>
        <v>397.01413980871439</v>
      </c>
    </row>
    <row r="2672" spans="1:35" ht="30" x14ac:dyDescent="0.25">
      <c r="A2672" s="11" t="s">
        <v>1281</v>
      </c>
      <c r="B2672" s="10" t="s">
        <v>2408</v>
      </c>
      <c r="C2672" s="10" t="s">
        <v>1484</v>
      </c>
      <c r="D2672" s="10"/>
      <c r="E2672" s="10" t="s">
        <v>139</v>
      </c>
      <c r="F2672" s="10" t="s">
        <v>1489</v>
      </c>
      <c r="G2672" s="10">
        <v>0</v>
      </c>
      <c r="H2672" s="10">
        <v>0</v>
      </c>
      <c r="I2672" s="10">
        <v>0</v>
      </c>
      <c r="J2672" s="10">
        <v>0</v>
      </c>
      <c r="K2672" s="10">
        <f t="shared" si="342"/>
        <v>0</v>
      </c>
      <c r="L2672" s="10">
        <v>8754354.5217534043</v>
      </c>
      <c r="M2672" s="10">
        <v>3202100.1832765639</v>
      </c>
      <c r="N2672" s="10">
        <v>1263005.7671840861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f t="shared" si="336"/>
        <v>13219460.472214054</v>
      </c>
      <c r="W2672" s="29">
        <v>8754354.5217534043</v>
      </c>
      <c r="X2672" s="29">
        <f t="shared" si="337"/>
        <v>3202100.1832765639</v>
      </c>
      <c r="Y2672" s="29">
        <f t="shared" si="338"/>
        <v>1263005.7671840861</v>
      </c>
      <c r="Z2672" s="29">
        <f t="shared" si="339"/>
        <v>13219460.472214054</v>
      </c>
      <c r="AA2672" s="27">
        <v>13219460.470000001</v>
      </c>
      <c r="AB2672" s="29">
        <f t="shared" si="340"/>
        <v>2.2140536457300186E-3</v>
      </c>
      <c r="AC2672" s="28">
        <v>0</v>
      </c>
      <c r="AD2672" s="28">
        <v>0</v>
      </c>
      <c r="AE2672" s="28"/>
      <c r="AF2672" s="27">
        <v>0</v>
      </c>
      <c r="AG2672" s="27">
        <f t="shared" si="343"/>
        <v>0</v>
      </c>
      <c r="AH2672" s="27">
        <v>1216</v>
      </c>
      <c r="AI2672" s="29">
        <f t="shared" si="341"/>
        <v>1216.0022140536457</v>
      </c>
    </row>
    <row r="2673" spans="1:35" ht="30" x14ac:dyDescent="0.25">
      <c r="A2673" s="11" t="s">
        <v>1281</v>
      </c>
      <c r="B2673" s="10" t="s">
        <v>2408</v>
      </c>
      <c r="C2673" s="10" t="s">
        <v>1484</v>
      </c>
      <c r="D2673" s="10"/>
      <c r="E2673" s="10" t="s">
        <v>140</v>
      </c>
      <c r="F2673" s="10" t="s">
        <v>1490</v>
      </c>
      <c r="G2673" s="10">
        <v>0</v>
      </c>
      <c r="H2673" s="10">
        <v>0</v>
      </c>
      <c r="I2673" s="10">
        <v>0</v>
      </c>
      <c r="J2673" s="10">
        <v>0</v>
      </c>
      <c r="K2673" s="10">
        <f t="shared" si="342"/>
        <v>0</v>
      </c>
      <c r="L2673" s="10">
        <v>401109.98797106533</v>
      </c>
      <c r="M2673" s="10">
        <v>2139374.434043169</v>
      </c>
      <c r="N2673" s="10">
        <v>828034.84844054654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f t="shared" si="336"/>
        <v>3368519.2704547811</v>
      </c>
      <c r="W2673" s="29">
        <v>401109.98797106533</v>
      </c>
      <c r="X2673" s="29">
        <f t="shared" si="337"/>
        <v>2139374.434043169</v>
      </c>
      <c r="Y2673" s="29">
        <f t="shared" si="338"/>
        <v>828034.84844054654</v>
      </c>
      <c r="Z2673" s="29">
        <f t="shared" si="339"/>
        <v>3368519.2704547811</v>
      </c>
      <c r="AA2673" s="27">
        <v>3368519.26</v>
      </c>
      <c r="AB2673" s="29">
        <f t="shared" si="340"/>
        <v>1.0454781353473663E-2</v>
      </c>
      <c r="AC2673" s="28">
        <v>0</v>
      </c>
      <c r="AD2673" s="28">
        <v>0</v>
      </c>
      <c r="AE2673" s="28"/>
      <c r="AF2673" s="27">
        <v>0</v>
      </c>
      <c r="AG2673" s="27">
        <f t="shared" si="343"/>
        <v>0</v>
      </c>
      <c r="AH2673" s="27">
        <v>162</v>
      </c>
      <c r="AI2673" s="29">
        <f t="shared" si="341"/>
        <v>162.01045478135347</v>
      </c>
    </row>
    <row r="2674" spans="1:35" ht="30" x14ac:dyDescent="0.25">
      <c r="A2674" s="11" t="s">
        <v>1281</v>
      </c>
      <c r="B2674" s="10" t="s">
        <v>2408</v>
      </c>
      <c r="C2674" s="10" t="s">
        <v>1484</v>
      </c>
      <c r="D2674" s="10"/>
      <c r="E2674" s="10" t="s">
        <v>141</v>
      </c>
      <c r="F2674" s="10" t="s">
        <v>1491</v>
      </c>
      <c r="G2674" s="10">
        <v>0</v>
      </c>
      <c r="H2674" s="10">
        <v>0</v>
      </c>
      <c r="I2674" s="10">
        <v>0</v>
      </c>
      <c r="J2674" s="10">
        <v>0</v>
      </c>
      <c r="K2674" s="10">
        <f t="shared" si="342"/>
        <v>0</v>
      </c>
      <c r="L2674" s="10">
        <v>0</v>
      </c>
      <c r="M2674" s="10">
        <v>2950937.9198840559</v>
      </c>
      <c r="N2674" s="10">
        <v>1167545.1985776722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f t="shared" si="336"/>
        <v>4118483.1184617281</v>
      </c>
      <c r="W2674" s="29">
        <v>0</v>
      </c>
      <c r="X2674" s="29">
        <f t="shared" si="337"/>
        <v>2950937.9198840559</v>
      </c>
      <c r="Y2674" s="29">
        <f t="shared" si="338"/>
        <v>1167545.1985776722</v>
      </c>
      <c r="Z2674" s="29">
        <f t="shared" si="339"/>
        <v>4118483.1184617281</v>
      </c>
      <c r="AA2674" s="27">
        <v>4118483</v>
      </c>
      <c r="AB2674" s="29">
        <f t="shared" si="340"/>
        <v>0.1184617280960083</v>
      </c>
      <c r="AC2674" s="28">
        <v>0</v>
      </c>
      <c r="AD2674" s="28">
        <v>0</v>
      </c>
      <c r="AE2674" s="28"/>
      <c r="AF2674" s="27">
        <v>0</v>
      </c>
      <c r="AG2674" s="27">
        <f t="shared" si="343"/>
        <v>0</v>
      </c>
      <c r="AH2674" s="27">
        <v>0</v>
      </c>
      <c r="AI2674" s="29">
        <f t="shared" si="341"/>
        <v>0.1184617280960083</v>
      </c>
    </row>
    <row r="2675" spans="1:35" ht="30" x14ac:dyDescent="0.25">
      <c r="A2675" s="11" t="s">
        <v>1281</v>
      </c>
      <c r="B2675" s="10" t="s">
        <v>2408</v>
      </c>
      <c r="C2675" s="10" t="s">
        <v>1484</v>
      </c>
      <c r="D2675" s="10"/>
      <c r="E2675" s="10" t="s">
        <v>142</v>
      </c>
      <c r="F2675" s="10" t="s">
        <v>1492</v>
      </c>
      <c r="G2675" s="10">
        <v>0</v>
      </c>
      <c r="H2675" s="10">
        <v>0</v>
      </c>
      <c r="I2675" s="10">
        <v>0</v>
      </c>
      <c r="J2675" s="10">
        <v>0</v>
      </c>
      <c r="K2675" s="10">
        <f t="shared" si="342"/>
        <v>0</v>
      </c>
      <c r="L2675" s="10">
        <v>2238149.4793997915</v>
      </c>
      <c r="M2675" s="10">
        <v>4303866.8713817298</v>
      </c>
      <c r="N2675" s="10">
        <v>1702198.6820423752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f t="shared" si="336"/>
        <v>8244215.032823896</v>
      </c>
      <c r="W2675" s="29">
        <v>2238149.4793997915</v>
      </c>
      <c r="X2675" s="29">
        <f t="shared" si="337"/>
        <v>4303866.8713817298</v>
      </c>
      <c r="Y2675" s="29">
        <f t="shared" si="338"/>
        <v>1702198.6820423752</v>
      </c>
      <c r="Z2675" s="29">
        <f t="shared" si="339"/>
        <v>8244215.032823896</v>
      </c>
      <c r="AA2675" s="27">
        <v>8244215.0199999996</v>
      </c>
      <c r="AB2675" s="29">
        <f t="shared" si="340"/>
        <v>1.2823896482586861E-2</v>
      </c>
      <c r="AC2675" s="28">
        <v>0</v>
      </c>
      <c r="AD2675" s="28">
        <v>0</v>
      </c>
      <c r="AE2675" s="28"/>
      <c r="AF2675" s="27">
        <v>0</v>
      </c>
      <c r="AG2675" s="27">
        <f t="shared" si="343"/>
        <v>0</v>
      </c>
      <c r="AH2675" s="27">
        <v>152</v>
      </c>
      <c r="AI2675" s="29">
        <f t="shared" si="341"/>
        <v>152.01282389648259</v>
      </c>
    </row>
    <row r="2676" spans="1:35" ht="30" x14ac:dyDescent="0.25">
      <c r="A2676" s="11" t="s">
        <v>1281</v>
      </c>
      <c r="B2676" s="10" t="s">
        <v>2408</v>
      </c>
      <c r="C2676" s="10" t="s">
        <v>1484</v>
      </c>
      <c r="D2676" s="10"/>
      <c r="E2676" s="10" t="s">
        <v>143</v>
      </c>
      <c r="F2676" s="10" t="s">
        <v>1484</v>
      </c>
      <c r="G2676" s="10">
        <v>0</v>
      </c>
      <c r="H2676" s="10">
        <v>0</v>
      </c>
      <c r="I2676" s="10">
        <v>0</v>
      </c>
      <c r="J2676" s="10">
        <v>0</v>
      </c>
      <c r="K2676" s="10">
        <f t="shared" si="342"/>
        <v>0</v>
      </c>
      <c r="L2676" s="10">
        <v>14277624.362192478</v>
      </c>
      <c r="M2676" s="10">
        <v>3576724.5804175436</v>
      </c>
      <c r="N2676" s="10">
        <v>1401430.724929288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f t="shared" si="336"/>
        <v>19255779.66753931</v>
      </c>
      <c r="W2676" s="29">
        <v>14277624.362192478</v>
      </c>
      <c r="X2676" s="29">
        <f t="shared" si="337"/>
        <v>3576724.5804175436</v>
      </c>
      <c r="Y2676" s="29">
        <f t="shared" si="338"/>
        <v>1401430.724929288</v>
      </c>
      <c r="Z2676" s="29">
        <f t="shared" si="339"/>
        <v>19255779.66753931</v>
      </c>
      <c r="AA2676" s="27">
        <v>19255779.66</v>
      </c>
      <c r="AB2676" s="29">
        <f t="shared" si="340"/>
        <v>7.539309561252594E-3</v>
      </c>
      <c r="AC2676" s="28">
        <v>0</v>
      </c>
      <c r="AD2676" s="28">
        <v>0</v>
      </c>
      <c r="AE2676" s="28"/>
      <c r="AF2676" s="27">
        <v>0</v>
      </c>
      <c r="AG2676" s="27">
        <f t="shared" si="343"/>
        <v>0</v>
      </c>
      <c r="AH2676" s="27">
        <v>925</v>
      </c>
      <c r="AI2676" s="29">
        <f t="shared" si="341"/>
        <v>925.00753930956125</v>
      </c>
    </row>
    <row r="2677" spans="1:35" ht="30" x14ac:dyDescent="0.25">
      <c r="A2677" s="11" t="s">
        <v>1281</v>
      </c>
      <c r="B2677" s="10" t="s">
        <v>2408</v>
      </c>
      <c r="C2677" s="10" t="s">
        <v>1484</v>
      </c>
      <c r="D2677" s="10"/>
      <c r="E2677" s="10" t="s">
        <v>144</v>
      </c>
      <c r="F2677" s="10" t="s">
        <v>1311</v>
      </c>
      <c r="G2677" s="10">
        <v>0</v>
      </c>
      <c r="H2677" s="10">
        <v>0</v>
      </c>
      <c r="I2677" s="10">
        <v>0</v>
      </c>
      <c r="J2677" s="10">
        <v>0</v>
      </c>
      <c r="K2677" s="10">
        <f t="shared" si="342"/>
        <v>0</v>
      </c>
      <c r="L2677" s="10">
        <v>7736045.2253691982</v>
      </c>
      <c r="M2677" s="10">
        <v>2324850.9391275644</v>
      </c>
      <c r="N2677" s="10">
        <v>904477.0341764763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f t="shared" si="336"/>
        <v>10965373.198673239</v>
      </c>
      <c r="W2677" s="29">
        <v>7736045.2253691982</v>
      </c>
      <c r="X2677" s="29">
        <f t="shared" si="337"/>
        <v>2324850.9391275644</v>
      </c>
      <c r="Y2677" s="29">
        <f t="shared" si="338"/>
        <v>904477.0341764763</v>
      </c>
      <c r="Z2677" s="29">
        <f t="shared" si="339"/>
        <v>10965373.198673239</v>
      </c>
      <c r="AA2677" s="27">
        <v>10965373.18</v>
      </c>
      <c r="AB2677" s="29">
        <f t="shared" si="340"/>
        <v>1.8673239275813103E-2</v>
      </c>
      <c r="AC2677" s="28">
        <v>0</v>
      </c>
      <c r="AD2677" s="28">
        <v>0</v>
      </c>
      <c r="AE2677" s="28"/>
      <c r="AF2677" s="27">
        <v>0</v>
      </c>
      <c r="AG2677" s="27">
        <f t="shared" si="343"/>
        <v>0</v>
      </c>
      <c r="AH2677" s="27">
        <v>331</v>
      </c>
      <c r="AI2677" s="29">
        <f t="shared" si="341"/>
        <v>331.01867323927581</v>
      </c>
    </row>
    <row r="2678" spans="1:35" ht="30" x14ac:dyDescent="0.25">
      <c r="A2678" s="11" t="s">
        <v>1281</v>
      </c>
      <c r="B2678" s="10" t="s">
        <v>2408</v>
      </c>
      <c r="C2678" s="10" t="s">
        <v>1484</v>
      </c>
      <c r="D2678" s="10"/>
      <c r="E2678" s="10" t="s">
        <v>145</v>
      </c>
      <c r="F2678" s="10" t="s">
        <v>1493</v>
      </c>
      <c r="G2678" s="10">
        <v>0</v>
      </c>
      <c r="H2678" s="10">
        <v>0</v>
      </c>
      <c r="I2678" s="10">
        <v>0</v>
      </c>
      <c r="J2678" s="10">
        <v>0</v>
      </c>
      <c r="K2678" s="10">
        <f t="shared" si="342"/>
        <v>0</v>
      </c>
      <c r="L2678" s="10">
        <v>6601712.1973703597</v>
      </c>
      <c r="M2678" s="10">
        <v>3762609.2519761026</v>
      </c>
      <c r="N2678" s="10">
        <v>1460551.5692524239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f t="shared" ref="V2678:V2741" si="344">+K2678+M2678+N2678+L2678+O2678+P2678+Q2678</f>
        <v>11824873.018598886</v>
      </c>
      <c r="W2678" s="29">
        <v>6601712.1973703597</v>
      </c>
      <c r="X2678" s="29">
        <f t="shared" ref="X2678:X2741" si="345">+M2678+Q2678+S2678</f>
        <v>3762609.2519761026</v>
      </c>
      <c r="Y2678" s="29">
        <f t="shared" ref="Y2678:Y2741" si="346">+H2678+I2678+J2678+N2678+O2678+P2678+R2678+U2678</f>
        <v>1460551.5692524239</v>
      </c>
      <c r="Z2678" s="29">
        <f t="shared" ref="Z2678:Z2741" si="347">+W2678+X2678+Y2678</f>
        <v>11824873.018598886</v>
      </c>
      <c r="AA2678" s="27">
        <v>11824873.01</v>
      </c>
      <c r="AB2678" s="29">
        <f t="shared" ref="AB2678:AB2741" si="348">+Z2678-AA2678</f>
        <v>8.5988864302635193E-3</v>
      </c>
      <c r="AC2678" s="28">
        <v>0</v>
      </c>
      <c r="AD2678" s="28">
        <v>0</v>
      </c>
      <c r="AE2678" s="28"/>
      <c r="AF2678" s="27">
        <v>0</v>
      </c>
      <c r="AG2678" s="27">
        <f t="shared" si="343"/>
        <v>0</v>
      </c>
      <c r="AH2678" s="27">
        <v>658</v>
      </c>
      <c r="AI2678" s="29">
        <f t="shared" ref="AI2678:AI2741" si="349">+AB2678+AG2678+AH2678</f>
        <v>658.00859888643026</v>
      </c>
    </row>
    <row r="2679" spans="1:35" ht="30" x14ac:dyDescent="0.25">
      <c r="A2679" s="11" t="s">
        <v>1281</v>
      </c>
      <c r="B2679" s="10" t="s">
        <v>2408</v>
      </c>
      <c r="C2679" s="10" t="s">
        <v>1484</v>
      </c>
      <c r="D2679" s="10"/>
      <c r="E2679" s="10" t="s">
        <v>146</v>
      </c>
      <c r="F2679" s="10" t="s">
        <v>1494</v>
      </c>
      <c r="G2679" s="10">
        <v>0</v>
      </c>
      <c r="H2679" s="10">
        <v>0</v>
      </c>
      <c r="I2679" s="10">
        <v>0</v>
      </c>
      <c r="J2679" s="10">
        <v>0</v>
      </c>
      <c r="K2679" s="10">
        <f t="shared" si="342"/>
        <v>0</v>
      </c>
      <c r="L2679" s="10">
        <v>7643705.1884054774</v>
      </c>
      <c r="M2679" s="10">
        <v>2437257.9346606135</v>
      </c>
      <c r="N2679" s="10">
        <v>921652.09825028479</v>
      </c>
      <c r="O2679" s="10">
        <v>0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f t="shared" si="344"/>
        <v>11002615.221316375</v>
      </c>
      <c r="W2679" s="29">
        <v>7643705.1884054774</v>
      </c>
      <c r="X2679" s="29">
        <f t="shared" si="345"/>
        <v>2437257.9346606135</v>
      </c>
      <c r="Y2679" s="29">
        <f t="shared" si="346"/>
        <v>921652.09825028479</v>
      </c>
      <c r="Z2679" s="29">
        <f t="shared" si="347"/>
        <v>11002615.221316375</v>
      </c>
      <c r="AA2679" s="27">
        <v>11002615.210000001</v>
      </c>
      <c r="AB2679" s="29">
        <f t="shared" si="348"/>
        <v>1.1316373944282532E-2</v>
      </c>
      <c r="AC2679" s="28">
        <v>0</v>
      </c>
      <c r="AD2679" s="28">
        <v>0</v>
      </c>
      <c r="AE2679" s="28"/>
      <c r="AF2679" s="27">
        <v>0</v>
      </c>
      <c r="AG2679" s="27">
        <f t="shared" si="343"/>
        <v>0</v>
      </c>
      <c r="AH2679" s="27">
        <v>186</v>
      </c>
      <c r="AI2679" s="29">
        <f t="shared" si="349"/>
        <v>186.01131637394428</v>
      </c>
    </row>
    <row r="2680" spans="1:35" ht="30" x14ac:dyDescent="0.25">
      <c r="A2680" s="11" t="s">
        <v>1281</v>
      </c>
      <c r="B2680" s="10" t="s">
        <v>2408</v>
      </c>
      <c r="C2680" s="10" t="s">
        <v>1484</v>
      </c>
      <c r="D2680" s="10"/>
      <c r="E2680" s="10" t="s">
        <v>147</v>
      </c>
      <c r="F2680" s="10" t="s">
        <v>1315</v>
      </c>
      <c r="G2680" s="10">
        <v>0</v>
      </c>
      <c r="H2680" s="10">
        <v>0</v>
      </c>
      <c r="I2680" s="10">
        <v>0</v>
      </c>
      <c r="J2680" s="10">
        <v>0</v>
      </c>
      <c r="K2680" s="10">
        <f t="shared" si="342"/>
        <v>0</v>
      </c>
      <c r="L2680" s="10">
        <v>0</v>
      </c>
      <c r="M2680" s="10">
        <v>2811749.3291074634</v>
      </c>
      <c r="N2680" s="10">
        <v>1101023.3045286089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f t="shared" si="344"/>
        <v>3912772.6336360723</v>
      </c>
      <c r="W2680" s="29">
        <v>0</v>
      </c>
      <c r="X2680" s="29">
        <f t="shared" si="345"/>
        <v>2811749.3291074634</v>
      </c>
      <c r="Y2680" s="29">
        <f t="shared" si="346"/>
        <v>1101023.3045286089</v>
      </c>
      <c r="Z2680" s="29">
        <f t="shared" si="347"/>
        <v>3912772.6336360723</v>
      </c>
      <c r="AA2680" s="27">
        <v>3912772</v>
      </c>
      <c r="AB2680" s="29">
        <f t="shared" si="348"/>
        <v>0.63363607227802277</v>
      </c>
      <c r="AC2680" s="28">
        <v>0</v>
      </c>
      <c r="AD2680" s="28">
        <v>0</v>
      </c>
      <c r="AE2680" s="28"/>
      <c r="AF2680" s="27">
        <v>0</v>
      </c>
      <c r="AG2680" s="27">
        <f t="shared" si="343"/>
        <v>0</v>
      </c>
      <c r="AH2680" s="27">
        <v>318</v>
      </c>
      <c r="AI2680" s="29">
        <f t="shared" si="349"/>
        <v>318.63363607227802</v>
      </c>
    </row>
    <row r="2681" spans="1:35" ht="30" x14ac:dyDescent="0.25">
      <c r="A2681" s="11" t="s">
        <v>1281</v>
      </c>
      <c r="B2681" s="10" t="s">
        <v>2408</v>
      </c>
      <c r="C2681" s="10" t="s">
        <v>1484</v>
      </c>
      <c r="D2681" s="10"/>
      <c r="E2681" s="10" t="s">
        <v>941</v>
      </c>
      <c r="F2681" s="10" t="s">
        <v>1495</v>
      </c>
      <c r="G2681" s="10">
        <v>0</v>
      </c>
      <c r="H2681" s="10">
        <v>0</v>
      </c>
      <c r="I2681" s="10">
        <v>0</v>
      </c>
      <c r="J2681" s="10">
        <v>0</v>
      </c>
      <c r="K2681" s="10">
        <f t="shared" si="342"/>
        <v>0</v>
      </c>
      <c r="L2681" s="10">
        <v>0</v>
      </c>
      <c r="M2681" s="10">
        <v>3121790.1308295727</v>
      </c>
      <c r="N2681" s="10">
        <v>1217078.2472382188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f t="shared" si="344"/>
        <v>4338868.3780677915</v>
      </c>
      <c r="W2681" s="29">
        <v>0</v>
      </c>
      <c r="X2681" s="29">
        <f t="shared" si="345"/>
        <v>3121790.1308295727</v>
      </c>
      <c r="Y2681" s="29">
        <f t="shared" si="346"/>
        <v>1217078.2472382188</v>
      </c>
      <c r="Z2681" s="29">
        <f t="shared" si="347"/>
        <v>4338868.3780677915</v>
      </c>
      <c r="AA2681" s="27">
        <v>4338868</v>
      </c>
      <c r="AB2681" s="29">
        <f t="shared" si="348"/>
        <v>0.37806779146194458</v>
      </c>
      <c r="AC2681" s="28">
        <v>0</v>
      </c>
      <c r="AD2681" s="28">
        <v>0</v>
      </c>
      <c r="AE2681" s="28"/>
      <c r="AF2681" s="27">
        <v>0</v>
      </c>
      <c r="AG2681" s="27">
        <f t="shared" si="343"/>
        <v>0</v>
      </c>
      <c r="AH2681" s="27">
        <v>531</v>
      </c>
      <c r="AI2681" s="29">
        <f t="shared" si="349"/>
        <v>531.37806779146194</v>
      </c>
    </row>
    <row r="2682" spans="1:35" ht="30" x14ac:dyDescent="0.25">
      <c r="A2682" s="11" t="s">
        <v>1281</v>
      </c>
      <c r="B2682" s="10" t="s">
        <v>2408</v>
      </c>
      <c r="C2682" s="10" t="s">
        <v>1484</v>
      </c>
      <c r="D2682" s="10"/>
      <c r="E2682" s="10" t="s">
        <v>942</v>
      </c>
      <c r="F2682" s="10" t="s">
        <v>1496</v>
      </c>
      <c r="G2682" s="10">
        <v>0</v>
      </c>
      <c r="H2682" s="10">
        <v>0</v>
      </c>
      <c r="I2682" s="10">
        <v>0</v>
      </c>
      <c r="J2682" s="10">
        <v>0</v>
      </c>
      <c r="K2682" s="10">
        <f t="shared" si="342"/>
        <v>0</v>
      </c>
      <c r="L2682" s="10">
        <v>0</v>
      </c>
      <c r="M2682" s="10">
        <v>2220171.8887854218</v>
      </c>
      <c r="N2682" s="10">
        <v>872013.13183106109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f t="shared" si="344"/>
        <v>3092185.0206164829</v>
      </c>
      <c r="W2682" s="29">
        <v>0</v>
      </c>
      <c r="X2682" s="29">
        <f t="shared" si="345"/>
        <v>2220171.8887854218</v>
      </c>
      <c r="Y2682" s="29">
        <f t="shared" si="346"/>
        <v>872013.13183106109</v>
      </c>
      <c r="Z2682" s="29">
        <f t="shared" si="347"/>
        <v>3092185.0206164829</v>
      </c>
      <c r="AA2682" s="27">
        <v>3092185</v>
      </c>
      <c r="AB2682" s="29">
        <f t="shared" si="348"/>
        <v>2.0616482943296432E-2</v>
      </c>
      <c r="AC2682" s="28">
        <v>0</v>
      </c>
      <c r="AD2682" s="28">
        <v>0</v>
      </c>
      <c r="AE2682" s="28"/>
      <c r="AF2682" s="27">
        <v>0</v>
      </c>
      <c r="AG2682" s="27">
        <f t="shared" si="343"/>
        <v>0</v>
      </c>
      <c r="AH2682" s="27">
        <v>0</v>
      </c>
      <c r="AI2682" s="29">
        <f t="shared" si="349"/>
        <v>2.0616482943296432E-2</v>
      </c>
    </row>
    <row r="2683" spans="1:35" ht="30" x14ac:dyDescent="0.25">
      <c r="A2683" s="11" t="s">
        <v>1281</v>
      </c>
      <c r="B2683" s="10" t="s">
        <v>2408</v>
      </c>
      <c r="C2683" s="10" t="s">
        <v>1484</v>
      </c>
      <c r="D2683" s="10"/>
      <c r="E2683" s="10" t="s">
        <v>943</v>
      </c>
      <c r="F2683" s="10" t="s">
        <v>1497</v>
      </c>
      <c r="G2683" s="10">
        <v>0</v>
      </c>
      <c r="H2683" s="10">
        <v>0</v>
      </c>
      <c r="I2683" s="10">
        <v>0</v>
      </c>
      <c r="J2683" s="10">
        <v>0</v>
      </c>
      <c r="K2683" s="10">
        <f t="shared" si="342"/>
        <v>0</v>
      </c>
      <c r="L2683" s="10">
        <v>4572430.1402246077</v>
      </c>
      <c r="M2683" s="10">
        <v>2651864.9572422504</v>
      </c>
      <c r="N2683" s="10">
        <v>1035982.4340799674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0</v>
      </c>
      <c r="V2683" s="10">
        <f t="shared" si="344"/>
        <v>8260277.5315468255</v>
      </c>
      <c r="W2683" s="29">
        <v>4572430.1402246077</v>
      </c>
      <c r="X2683" s="29">
        <f t="shared" si="345"/>
        <v>2651864.9572422504</v>
      </c>
      <c r="Y2683" s="29">
        <f t="shared" si="346"/>
        <v>1035982.4340799674</v>
      </c>
      <c r="Z2683" s="29">
        <f t="shared" si="347"/>
        <v>8260277.5315468255</v>
      </c>
      <c r="AA2683" s="27">
        <v>8260277.5199999996</v>
      </c>
      <c r="AB2683" s="29">
        <f t="shared" si="348"/>
        <v>1.1546825990080833E-2</v>
      </c>
      <c r="AC2683" s="28">
        <v>0</v>
      </c>
      <c r="AD2683" s="28">
        <v>0</v>
      </c>
      <c r="AE2683" s="28"/>
      <c r="AF2683" s="27">
        <v>0</v>
      </c>
      <c r="AG2683" s="27">
        <f t="shared" si="343"/>
        <v>0</v>
      </c>
      <c r="AH2683" s="27">
        <v>380</v>
      </c>
      <c r="AI2683" s="29">
        <f t="shared" si="349"/>
        <v>380.01154682599008</v>
      </c>
    </row>
    <row r="2684" spans="1:35" ht="30" x14ac:dyDescent="0.25">
      <c r="A2684" s="11" t="s">
        <v>1281</v>
      </c>
      <c r="B2684" s="10" t="s">
        <v>2408</v>
      </c>
      <c r="C2684" s="10" t="s">
        <v>1484</v>
      </c>
      <c r="D2684" s="10"/>
      <c r="E2684" s="10" t="s">
        <v>148</v>
      </c>
      <c r="F2684" s="10" t="s">
        <v>1498</v>
      </c>
      <c r="G2684" s="10">
        <v>0</v>
      </c>
      <c r="H2684" s="10">
        <v>0</v>
      </c>
      <c r="I2684" s="10">
        <v>0</v>
      </c>
      <c r="J2684" s="10">
        <v>0</v>
      </c>
      <c r="K2684" s="10">
        <f t="shared" si="342"/>
        <v>0</v>
      </c>
      <c r="L2684" s="10">
        <v>162801768.86067748</v>
      </c>
      <c r="M2684" s="10">
        <v>5886457.4451733232</v>
      </c>
      <c r="N2684" s="10">
        <v>2252210.9439086616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f t="shared" si="344"/>
        <v>170940437.24975947</v>
      </c>
      <c r="W2684" s="29">
        <v>162801768.86067748</v>
      </c>
      <c r="X2684" s="29">
        <f t="shared" si="345"/>
        <v>5886457.4451733232</v>
      </c>
      <c r="Y2684" s="29">
        <f t="shared" si="346"/>
        <v>2252210.9439086616</v>
      </c>
      <c r="Z2684" s="29">
        <f t="shared" si="347"/>
        <v>170940437.24975947</v>
      </c>
      <c r="AA2684" s="27">
        <v>170940437.24000001</v>
      </c>
      <c r="AB2684" s="29">
        <f t="shared" si="348"/>
        <v>9.7594559192657471E-3</v>
      </c>
      <c r="AC2684" s="28">
        <v>0</v>
      </c>
      <c r="AD2684" s="28">
        <v>0</v>
      </c>
      <c r="AE2684" s="28"/>
      <c r="AF2684" s="27">
        <v>0</v>
      </c>
      <c r="AG2684" s="27">
        <f t="shared" si="343"/>
        <v>0</v>
      </c>
      <c r="AH2684" s="27">
        <v>8662</v>
      </c>
      <c r="AI2684" s="29">
        <f t="shared" si="349"/>
        <v>8662.0097594559193</v>
      </c>
    </row>
    <row r="2685" spans="1:35" ht="30" x14ac:dyDescent="0.25">
      <c r="A2685" s="11" t="s">
        <v>1281</v>
      </c>
      <c r="B2685" s="10" t="s">
        <v>2408</v>
      </c>
      <c r="C2685" s="10" t="s">
        <v>1484</v>
      </c>
      <c r="D2685" s="10"/>
      <c r="E2685" s="10" t="s">
        <v>149</v>
      </c>
      <c r="F2685" s="10" t="s">
        <v>1499</v>
      </c>
      <c r="G2685" s="10">
        <v>0</v>
      </c>
      <c r="H2685" s="10">
        <v>0</v>
      </c>
      <c r="I2685" s="10">
        <v>0</v>
      </c>
      <c r="J2685" s="10">
        <v>0</v>
      </c>
      <c r="K2685" s="10">
        <f t="shared" si="342"/>
        <v>0</v>
      </c>
      <c r="L2685" s="10">
        <v>6597795.0749085508</v>
      </c>
      <c r="M2685" s="10">
        <v>4164923.2612676322</v>
      </c>
      <c r="N2685" s="10">
        <v>1647419.6388623044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f t="shared" si="344"/>
        <v>12410137.975038487</v>
      </c>
      <c r="W2685" s="29">
        <v>6597795.0749085508</v>
      </c>
      <c r="X2685" s="29">
        <f t="shared" si="345"/>
        <v>4164923.2612676322</v>
      </c>
      <c r="Y2685" s="29">
        <f t="shared" si="346"/>
        <v>1647419.6388623044</v>
      </c>
      <c r="Z2685" s="29">
        <f t="shared" si="347"/>
        <v>12410137.975038487</v>
      </c>
      <c r="AA2685" s="27">
        <v>12410137.970000001</v>
      </c>
      <c r="AB2685" s="29">
        <f t="shared" si="348"/>
        <v>5.0384867936372757E-3</v>
      </c>
      <c r="AC2685" s="28">
        <v>0</v>
      </c>
      <c r="AD2685" s="28">
        <v>0</v>
      </c>
      <c r="AE2685" s="28"/>
      <c r="AF2685" s="27">
        <v>0</v>
      </c>
      <c r="AG2685" s="27">
        <f t="shared" si="343"/>
        <v>0</v>
      </c>
      <c r="AH2685" s="27">
        <v>821</v>
      </c>
      <c r="AI2685" s="29">
        <f t="shared" si="349"/>
        <v>821.00503848679364</v>
      </c>
    </row>
    <row r="2686" spans="1:35" ht="30" x14ac:dyDescent="0.25">
      <c r="A2686" s="11" t="s">
        <v>1281</v>
      </c>
      <c r="B2686" s="10" t="s">
        <v>2408</v>
      </c>
      <c r="C2686" s="10" t="s">
        <v>1484</v>
      </c>
      <c r="D2686" s="10"/>
      <c r="E2686" s="10" t="s">
        <v>150</v>
      </c>
      <c r="F2686" s="10" t="s">
        <v>1500</v>
      </c>
      <c r="G2686" s="10">
        <v>0</v>
      </c>
      <c r="H2686" s="10">
        <v>0</v>
      </c>
      <c r="I2686" s="10">
        <v>0</v>
      </c>
      <c r="J2686" s="10">
        <v>0</v>
      </c>
      <c r="K2686" s="10">
        <f t="shared" si="342"/>
        <v>0</v>
      </c>
      <c r="L2686" s="10">
        <v>5795718.1469536852</v>
      </c>
      <c r="M2686" s="10">
        <v>6407404.3048498631</v>
      </c>
      <c r="N2686" s="10">
        <v>2508912.9405778199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f t="shared" si="344"/>
        <v>14712035.392381368</v>
      </c>
      <c r="W2686" s="29">
        <v>5795718.1469536852</v>
      </c>
      <c r="X2686" s="29">
        <f t="shared" si="345"/>
        <v>6407404.3048498631</v>
      </c>
      <c r="Y2686" s="29">
        <f t="shared" si="346"/>
        <v>2508912.9405778199</v>
      </c>
      <c r="Z2686" s="29">
        <f t="shared" si="347"/>
        <v>14712035.392381368</v>
      </c>
      <c r="AA2686" s="27">
        <v>14712035.380000001</v>
      </c>
      <c r="AB2686" s="29">
        <f t="shared" si="348"/>
        <v>1.2381367385387421E-2</v>
      </c>
      <c r="AC2686" s="28">
        <v>0</v>
      </c>
      <c r="AD2686" s="28">
        <v>0</v>
      </c>
      <c r="AE2686" s="28"/>
      <c r="AF2686" s="27">
        <v>0</v>
      </c>
      <c r="AG2686" s="27">
        <f t="shared" si="343"/>
        <v>0</v>
      </c>
      <c r="AH2686" s="27">
        <v>688</v>
      </c>
      <c r="AI2686" s="29">
        <f t="shared" si="349"/>
        <v>688.01238136738539</v>
      </c>
    </row>
    <row r="2687" spans="1:35" ht="30" x14ac:dyDescent="0.25">
      <c r="A2687" s="11" t="s">
        <v>1281</v>
      </c>
      <c r="B2687" s="10" t="s">
        <v>2408</v>
      </c>
      <c r="C2687" s="10" t="s">
        <v>1484</v>
      </c>
      <c r="D2687" s="10"/>
      <c r="E2687" s="10" t="s">
        <v>151</v>
      </c>
      <c r="F2687" s="10" t="s">
        <v>1501</v>
      </c>
      <c r="G2687" s="10">
        <v>0</v>
      </c>
      <c r="H2687" s="10">
        <v>0</v>
      </c>
      <c r="I2687" s="10">
        <v>0</v>
      </c>
      <c r="J2687" s="10">
        <v>0</v>
      </c>
      <c r="K2687" s="10">
        <f t="shared" ref="K2687:K2750" si="350">SUM(G2687:J2687)</f>
        <v>0</v>
      </c>
      <c r="L2687" s="10">
        <v>6454677.9539150596</v>
      </c>
      <c r="M2687" s="10">
        <v>3730525.3499934673</v>
      </c>
      <c r="N2687" s="10">
        <v>1468576.9282657653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f t="shared" si="344"/>
        <v>11653780.232174292</v>
      </c>
      <c r="W2687" s="29">
        <v>6454677.9539150596</v>
      </c>
      <c r="X2687" s="29">
        <f t="shared" si="345"/>
        <v>3730525.3499934673</v>
      </c>
      <c r="Y2687" s="29">
        <f t="shared" si="346"/>
        <v>1468576.9282657653</v>
      </c>
      <c r="Z2687" s="29">
        <f t="shared" si="347"/>
        <v>11653780.232174292</v>
      </c>
      <c r="AA2687" s="27">
        <v>11653780.220000001</v>
      </c>
      <c r="AB2687" s="29">
        <f t="shared" si="348"/>
        <v>1.2174291536211967E-2</v>
      </c>
      <c r="AC2687" s="28">
        <v>0</v>
      </c>
      <c r="AD2687" s="28">
        <v>0</v>
      </c>
      <c r="AE2687" s="28"/>
      <c r="AF2687" s="27">
        <v>0</v>
      </c>
      <c r="AG2687" s="27">
        <f t="shared" si="343"/>
        <v>0</v>
      </c>
      <c r="AH2687" s="27">
        <v>407</v>
      </c>
      <c r="AI2687" s="29">
        <f t="shared" si="349"/>
        <v>407.01217429153621</v>
      </c>
    </row>
    <row r="2688" spans="1:35" ht="30" x14ac:dyDescent="0.25">
      <c r="A2688" s="11" t="s">
        <v>1281</v>
      </c>
      <c r="B2688" s="10" t="s">
        <v>2408</v>
      </c>
      <c r="C2688" s="10" t="s">
        <v>1484</v>
      </c>
      <c r="D2688" s="10"/>
      <c r="E2688" s="10" t="s">
        <v>152</v>
      </c>
      <c r="F2688" s="10" t="s">
        <v>1502</v>
      </c>
      <c r="G2688" s="10">
        <v>0</v>
      </c>
      <c r="H2688" s="10">
        <v>0</v>
      </c>
      <c r="I2688" s="10">
        <v>0</v>
      </c>
      <c r="J2688" s="10">
        <v>0</v>
      </c>
      <c r="K2688" s="10">
        <f t="shared" si="350"/>
        <v>0</v>
      </c>
      <c r="L2688" s="10">
        <v>5001860.6658354048</v>
      </c>
      <c r="M2688" s="10">
        <v>4271886.6282245815</v>
      </c>
      <c r="N2688" s="10">
        <v>1626367.8688560575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f t="shared" si="344"/>
        <v>10900115.162916044</v>
      </c>
      <c r="W2688" s="29">
        <v>5001860.6658354048</v>
      </c>
      <c r="X2688" s="29">
        <f t="shared" si="345"/>
        <v>4271886.6282245815</v>
      </c>
      <c r="Y2688" s="29">
        <f t="shared" si="346"/>
        <v>1626367.8688560575</v>
      </c>
      <c r="Z2688" s="29">
        <f t="shared" si="347"/>
        <v>10900115.162916044</v>
      </c>
      <c r="AA2688" s="27">
        <v>10900115.15</v>
      </c>
      <c r="AB2688" s="29">
        <f t="shared" si="348"/>
        <v>1.2916043400764465E-2</v>
      </c>
      <c r="AC2688" s="28">
        <v>0</v>
      </c>
      <c r="AD2688" s="28">
        <v>0</v>
      </c>
      <c r="AE2688" s="28"/>
      <c r="AF2688" s="27">
        <v>0</v>
      </c>
      <c r="AG2688" s="27">
        <f t="shared" si="343"/>
        <v>0</v>
      </c>
      <c r="AH2688" s="27">
        <v>46</v>
      </c>
      <c r="AI2688" s="29">
        <f t="shared" si="349"/>
        <v>46.012916043400764</v>
      </c>
    </row>
    <row r="2689" spans="1:35" ht="30" x14ac:dyDescent="0.25">
      <c r="A2689" s="11" t="s">
        <v>1281</v>
      </c>
      <c r="B2689" s="10" t="s">
        <v>2408</v>
      </c>
      <c r="C2689" s="10" t="s">
        <v>1484</v>
      </c>
      <c r="D2689" s="10"/>
      <c r="E2689" s="10" t="s">
        <v>944</v>
      </c>
      <c r="F2689" s="10" t="s">
        <v>1503</v>
      </c>
      <c r="G2689" s="10">
        <v>0</v>
      </c>
      <c r="H2689" s="10">
        <v>0</v>
      </c>
      <c r="I2689" s="10">
        <v>0</v>
      </c>
      <c r="J2689" s="10">
        <v>0</v>
      </c>
      <c r="K2689" s="10">
        <f t="shared" si="350"/>
        <v>0</v>
      </c>
      <c r="L2689" s="10">
        <v>7531883.4527206458</v>
      </c>
      <c r="M2689" s="10">
        <v>2650427.3766154945</v>
      </c>
      <c r="N2689" s="10">
        <v>1040203.5176841915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f t="shared" si="344"/>
        <v>11222514.347020332</v>
      </c>
      <c r="W2689" s="29">
        <v>7531883.4527206458</v>
      </c>
      <c r="X2689" s="29">
        <f t="shared" si="345"/>
        <v>2650427.3766154945</v>
      </c>
      <c r="Y2689" s="29">
        <f t="shared" si="346"/>
        <v>1040203.5176841915</v>
      </c>
      <c r="Z2689" s="29">
        <f t="shared" si="347"/>
        <v>11222514.347020332</v>
      </c>
      <c r="AA2689" s="27">
        <v>11222514.34</v>
      </c>
      <c r="AB2689" s="29">
        <f t="shared" si="348"/>
        <v>7.0203319191932678E-3</v>
      </c>
      <c r="AC2689" s="28">
        <v>0</v>
      </c>
      <c r="AD2689" s="28">
        <v>0</v>
      </c>
      <c r="AE2689" s="28"/>
      <c r="AF2689" s="27">
        <v>0</v>
      </c>
      <c r="AG2689" s="27">
        <f t="shared" si="343"/>
        <v>0</v>
      </c>
      <c r="AH2689" s="27">
        <v>405</v>
      </c>
      <c r="AI2689" s="29">
        <f t="shared" si="349"/>
        <v>405.00702033191919</v>
      </c>
    </row>
    <row r="2690" spans="1:35" ht="30" x14ac:dyDescent="0.25">
      <c r="A2690" s="11" t="s">
        <v>1281</v>
      </c>
      <c r="B2690" s="10" t="s">
        <v>2408</v>
      </c>
      <c r="C2690" s="10" t="s">
        <v>1484</v>
      </c>
      <c r="D2690" s="10"/>
      <c r="E2690" s="10" t="s">
        <v>153</v>
      </c>
      <c r="F2690" s="10" t="s">
        <v>1504</v>
      </c>
      <c r="G2690" s="10">
        <v>0</v>
      </c>
      <c r="H2690" s="10">
        <v>0</v>
      </c>
      <c r="I2690" s="10">
        <v>0</v>
      </c>
      <c r="J2690" s="10">
        <v>0</v>
      </c>
      <c r="K2690" s="10">
        <f t="shared" si="350"/>
        <v>0</v>
      </c>
      <c r="L2690" s="10">
        <v>4222329.685225727</v>
      </c>
      <c r="M2690" s="10">
        <v>5096988.0464993715</v>
      </c>
      <c r="N2690" s="10">
        <v>1954748.4231151193</v>
      </c>
      <c r="O2690" s="10">
        <v>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0</v>
      </c>
      <c r="V2690" s="10">
        <f t="shared" si="344"/>
        <v>11274066.154840218</v>
      </c>
      <c r="W2690" s="29">
        <v>4222329.685225727</v>
      </c>
      <c r="X2690" s="29">
        <f t="shared" si="345"/>
        <v>5096988.0464993715</v>
      </c>
      <c r="Y2690" s="29">
        <f t="shared" si="346"/>
        <v>1954748.4231151193</v>
      </c>
      <c r="Z2690" s="29">
        <f t="shared" si="347"/>
        <v>11274066.154840218</v>
      </c>
      <c r="AA2690" s="27">
        <v>11274066.140000001</v>
      </c>
      <c r="AB2690" s="29">
        <f t="shared" si="348"/>
        <v>1.4840217307209969E-2</v>
      </c>
      <c r="AC2690" s="28">
        <v>0</v>
      </c>
      <c r="AD2690" s="28">
        <v>0</v>
      </c>
      <c r="AE2690" s="28"/>
      <c r="AF2690" s="27">
        <v>0</v>
      </c>
      <c r="AG2690" s="27">
        <f t="shared" si="343"/>
        <v>0</v>
      </c>
      <c r="AH2690" s="27">
        <v>208</v>
      </c>
      <c r="AI2690" s="29">
        <f t="shared" si="349"/>
        <v>208.01484021730721</v>
      </c>
    </row>
    <row r="2691" spans="1:35" ht="30" x14ac:dyDescent="0.25">
      <c r="A2691" s="11" t="s">
        <v>1281</v>
      </c>
      <c r="B2691" s="10" t="s">
        <v>2408</v>
      </c>
      <c r="C2691" s="10" t="s">
        <v>1484</v>
      </c>
      <c r="D2691" s="10"/>
      <c r="E2691" s="10" t="s">
        <v>154</v>
      </c>
      <c r="F2691" s="10" t="s">
        <v>1505</v>
      </c>
      <c r="G2691" s="10">
        <v>0</v>
      </c>
      <c r="H2691" s="10">
        <v>0</v>
      </c>
      <c r="I2691" s="10">
        <v>0</v>
      </c>
      <c r="J2691" s="10">
        <v>0</v>
      </c>
      <c r="K2691" s="10">
        <f t="shared" si="350"/>
        <v>0</v>
      </c>
      <c r="L2691" s="10">
        <v>3652513.2742864098</v>
      </c>
      <c r="M2691" s="10">
        <v>3137115.0872350931</v>
      </c>
      <c r="N2691" s="10">
        <v>1231345.9672164023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f t="shared" si="344"/>
        <v>8020974.3287379052</v>
      </c>
      <c r="W2691" s="29">
        <v>3652513.2742864098</v>
      </c>
      <c r="X2691" s="29">
        <f t="shared" si="345"/>
        <v>3137115.0872350931</v>
      </c>
      <c r="Y2691" s="29">
        <f t="shared" si="346"/>
        <v>1231345.9672164023</v>
      </c>
      <c r="Z2691" s="29">
        <f t="shared" si="347"/>
        <v>8020974.3287379052</v>
      </c>
      <c r="AA2691" s="27">
        <v>8020974.3200000003</v>
      </c>
      <c r="AB2691" s="29">
        <f t="shared" si="348"/>
        <v>8.7379049509763718E-3</v>
      </c>
      <c r="AC2691" s="28">
        <v>0</v>
      </c>
      <c r="AD2691" s="28">
        <v>0</v>
      </c>
      <c r="AE2691" s="28"/>
      <c r="AF2691" s="27">
        <v>0</v>
      </c>
      <c r="AG2691" s="27">
        <f t="shared" si="343"/>
        <v>0</v>
      </c>
      <c r="AH2691" s="27">
        <v>660</v>
      </c>
      <c r="AI2691" s="29">
        <f t="shared" si="349"/>
        <v>660.00873790495098</v>
      </c>
    </row>
    <row r="2692" spans="1:35" ht="30" x14ac:dyDescent="0.25">
      <c r="A2692" s="11" t="s">
        <v>1281</v>
      </c>
      <c r="B2692" s="10" t="s">
        <v>2408</v>
      </c>
      <c r="C2692" s="10" t="s">
        <v>1484</v>
      </c>
      <c r="D2692" s="10"/>
      <c r="E2692" s="10" t="s">
        <v>155</v>
      </c>
      <c r="F2692" s="10" t="s">
        <v>1506</v>
      </c>
      <c r="G2692" s="10">
        <v>0</v>
      </c>
      <c r="H2692" s="10">
        <v>0</v>
      </c>
      <c r="I2692" s="10">
        <v>0</v>
      </c>
      <c r="J2692" s="10">
        <v>0</v>
      </c>
      <c r="K2692" s="10">
        <f t="shared" si="350"/>
        <v>0</v>
      </c>
      <c r="L2692" s="10">
        <v>0</v>
      </c>
      <c r="M2692" s="10">
        <v>1912445.482740134</v>
      </c>
      <c r="N2692" s="10">
        <v>748134.63751496002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f t="shared" si="344"/>
        <v>2660580.120255094</v>
      </c>
      <c r="W2692" s="29">
        <v>0</v>
      </c>
      <c r="X2692" s="29">
        <f t="shared" si="345"/>
        <v>1912445.482740134</v>
      </c>
      <c r="Y2692" s="29">
        <f t="shared" si="346"/>
        <v>748134.63751496002</v>
      </c>
      <c r="Z2692" s="29">
        <f t="shared" si="347"/>
        <v>2660580.120255094</v>
      </c>
      <c r="AA2692" s="27">
        <v>2660580</v>
      </c>
      <c r="AB2692" s="29">
        <f t="shared" si="348"/>
        <v>0.12025509402155876</v>
      </c>
      <c r="AC2692" s="28">
        <v>0</v>
      </c>
      <c r="AD2692" s="28">
        <v>0</v>
      </c>
      <c r="AE2692" s="28"/>
      <c r="AF2692" s="27">
        <v>0</v>
      </c>
      <c r="AG2692" s="27">
        <f t="shared" si="343"/>
        <v>0</v>
      </c>
      <c r="AH2692" s="27">
        <v>528</v>
      </c>
      <c r="AI2692" s="29">
        <f t="shared" si="349"/>
        <v>528.12025509402156</v>
      </c>
    </row>
    <row r="2693" spans="1:35" ht="30" x14ac:dyDescent="0.25">
      <c r="A2693" s="11" t="s">
        <v>1281</v>
      </c>
      <c r="B2693" s="10" t="s">
        <v>2408</v>
      </c>
      <c r="C2693" s="10" t="s">
        <v>1484</v>
      </c>
      <c r="D2693" s="10"/>
      <c r="E2693" s="10" t="s">
        <v>156</v>
      </c>
      <c r="F2693" s="10" t="s">
        <v>1507</v>
      </c>
      <c r="G2693" s="10">
        <v>0</v>
      </c>
      <c r="H2693" s="10">
        <v>0</v>
      </c>
      <c r="I2693" s="10">
        <v>0</v>
      </c>
      <c r="J2693" s="10">
        <v>0</v>
      </c>
      <c r="K2693" s="10">
        <f t="shared" si="350"/>
        <v>0</v>
      </c>
      <c r="L2693" s="10">
        <v>1606285.6954113403</v>
      </c>
      <c r="M2693" s="10">
        <v>3892552.8898920417</v>
      </c>
      <c r="N2693" s="10">
        <v>1529831.8210424632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f t="shared" si="344"/>
        <v>7028670.4063458452</v>
      </c>
      <c r="W2693" s="29">
        <v>1606285.6954113403</v>
      </c>
      <c r="X2693" s="29">
        <f t="shared" si="345"/>
        <v>3892552.8898920417</v>
      </c>
      <c r="Y2693" s="29">
        <f t="shared" si="346"/>
        <v>1529831.8210424632</v>
      </c>
      <c r="Z2693" s="29">
        <f t="shared" si="347"/>
        <v>7028670.4063458452</v>
      </c>
      <c r="AA2693" s="27">
        <v>7028670.3899999997</v>
      </c>
      <c r="AB2693" s="29">
        <f t="shared" si="348"/>
        <v>1.634584553539753E-2</v>
      </c>
      <c r="AC2693" s="28">
        <v>0</v>
      </c>
      <c r="AD2693" s="28">
        <v>0</v>
      </c>
      <c r="AE2693" s="28"/>
      <c r="AF2693" s="27">
        <v>0</v>
      </c>
      <c r="AG2693" s="27">
        <f t="shared" si="343"/>
        <v>0</v>
      </c>
      <c r="AH2693" s="27">
        <v>0</v>
      </c>
      <c r="AI2693" s="29">
        <f t="shared" si="349"/>
        <v>1.634584553539753E-2</v>
      </c>
    </row>
    <row r="2694" spans="1:35" ht="30" x14ac:dyDescent="0.25">
      <c r="A2694" s="11" t="s">
        <v>1281</v>
      </c>
      <c r="B2694" s="10" t="s">
        <v>2408</v>
      </c>
      <c r="C2694" s="10" t="s">
        <v>1484</v>
      </c>
      <c r="D2694" s="10"/>
      <c r="E2694" s="10" t="s">
        <v>157</v>
      </c>
      <c r="F2694" s="10" t="s">
        <v>1508</v>
      </c>
      <c r="G2694" s="10">
        <v>0</v>
      </c>
      <c r="H2694" s="10">
        <v>0</v>
      </c>
      <c r="I2694" s="10">
        <v>0</v>
      </c>
      <c r="J2694" s="10">
        <v>0</v>
      </c>
      <c r="K2694" s="10">
        <f t="shared" si="350"/>
        <v>0</v>
      </c>
      <c r="L2694" s="10">
        <v>2172047.0522098285</v>
      </c>
      <c r="M2694" s="10">
        <v>4697591.0057837069</v>
      </c>
      <c r="N2694" s="10">
        <v>1819309.5134986788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f t="shared" si="344"/>
        <v>8688947.5714922138</v>
      </c>
      <c r="W2694" s="29">
        <v>2172047.0522098285</v>
      </c>
      <c r="X2694" s="29">
        <f t="shared" si="345"/>
        <v>4697591.0057837069</v>
      </c>
      <c r="Y2694" s="29">
        <f t="shared" si="346"/>
        <v>1819309.5134986788</v>
      </c>
      <c r="Z2694" s="29">
        <f t="shared" si="347"/>
        <v>8688947.5714922138</v>
      </c>
      <c r="AA2694" s="27">
        <v>8688947.5600000005</v>
      </c>
      <c r="AB2694" s="29">
        <f t="shared" si="348"/>
        <v>1.1492213234305382E-2</v>
      </c>
      <c r="AC2694" s="28">
        <v>0</v>
      </c>
      <c r="AD2694" s="28">
        <v>0</v>
      </c>
      <c r="AE2694" s="28"/>
      <c r="AF2694" s="27">
        <v>0</v>
      </c>
      <c r="AG2694" s="27">
        <f t="shared" si="343"/>
        <v>0</v>
      </c>
      <c r="AH2694" s="27">
        <v>138</v>
      </c>
      <c r="AI2694" s="29">
        <f t="shared" si="349"/>
        <v>138.01149221323431</v>
      </c>
    </row>
    <row r="2695" spans="1:35" ht="30" x14ac:dyDescent="0.25">
      <c r="A2695" s="11" t="s">
        <v>1281</v>
      </c>
      <c r="B2695" s="10" t="s">
        <v>2408</v>
      </c>
      <c r="C2695" s="10" t="s">
        <v>1484</v>
      </c>
      <c r="D2695" s="10"/>
      <c r="E2695" s="10" t="s">
        <v>158</v>
      </c>
      <c r="F2695" s="10" t="s">
        <v>1509</v>
      </c>
      <c r="G2695" s="10">
        <v>0</v>
      </c>
      <c r="H2695" s="10">
        <v>0</v>
      </c>
      <c r="I2695" s="10">
        <v>0</v>
      </c>
      <c r="J2695" s="10">
        <v>0</v>
      </c>
      <c r="K2695" s="10">
        <f t="shared" si="350"/>
        <v>0</v>
      </c>
      <c r="L2695" s="10">
        <v>0</v>
      </c>
      <c r="M2695" s="10">
        <v>3378575.9982184768</v>
      </c>
      <c r="N2695" s="10">
        <v>1307456.4838907421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f t="shared" si="344"/>
        <v>4686032.4821092188</v>
      </c>
      <c r="W2695" s="29">
        <v>0</v>
      </c>
      <c r="X2695" s="29">
        <f t="shared" si="345"/>
        <v>3378575.9982184768</v>
      </c>
      <c r="Y2695" s="29">
        <f t="shared" si="346"/>
        <v>1307456.4838907421</v>
      </c>
      <c r="Z2695" s="29">
        <f t="shared" si="347"/>
        <v>4686032.4821092188</v>
      </c>
      <c r="AA2695" s="27">
        <v>4686032</v>
      </c>
      <c r="AB2695" s="29">
        <f t="shared" si="348"/>
        <v>0.48210921883583069</v>
      </c>
      <c r="AC2695" s="28">
        <v>0</v>
      </c>
      <c r="AD2695" s="28">
        <v>0</v>
      </c>
      <c r="AE2695" s="28"/>
      <c r="AF2695" s="27">
        <v>0</v>
      </c>
      <c r="AG2695" s="27">
        <f t="shared" si="343"/>
        <v>0</v>
      </c>
      <c r="AH2695" s="27">
        <v>0</v>
      </c>
      <c r="AI2695" s="29">
        <f t="shared" si="349"/>
        <v>0.48210921883583069</v>
      </c>
    </row>
    <row r="2696" spans="1:35" ht="30" x14ac:dyDescent="0.25">
      <c r="A2696" s="11" t="s">
        <v>1281</v>
      </c>
      <c r="B2696" s="10" t="s">
        <v>2408</v>
      </c>
      <c r="C2696" s="10" t="s">
        <v>1484</v>
      </c>
      <c r="D2696" s="10"/>
      <c r="E2696" s="10" t="s">
        <v>159</v>
      </c>
      <c r="F2696" s="10" t="s">
        <v>1510</v>
      </c>
      <c r="G2696" s="10">
        <v>0</v>
      </c>
      <c r="H2696" s="10">
        <v>0</v>
      </c>
      <c r="I2696" s="10">
        <v>0</v>
      </c>
      <c r="J2696" s="10">
        <v>0</v>
      </c>
      <c r="K2696" s="10">
        <f t="shared" si="350"/>
        <v>0</v>
      </c>
      <c r="L2696" s="10">
        <v>4640706.4633050254</v>
      </c>
      <c r="M2696" s="10">
        <v>2420300.1378100514</v>
      </c>
      <c r="N2696" s="10">
        <v>944781.73077530414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f t="shared" si="344"/>
        <v>8005788.3318903809</v>
      </c>
      <c r="W2696" s="29">
        <v>4640706.4633050254</v>
      </c>
      <c r="X2696" s="29">
        <f t="shared" si="345"/>
        <v>2420300.1378100514</v>
      </c>
      <c r="Y2696" s="29">
        <f t="shared" si="346"/>
        <v>944781.73077530414</v>
      </c>
      <c r="Z2696" s="29">
        <f t="shared" si="347"/>
        <v>8005788.3318903809</v>
      </c>
      <c r="AA2696" s="27">
        <v>8005788.3200000003</v>
      </c>
      <c r="AB2696" s="29">
        <f t="shared" si="348"/>
        <v>1.1890380643308163E-2</v>
      </c>
      <c r="AC2696" s="28">
        <v>0</v>
      </c>
      <c r="AD2696" s="28">
        <v>0</v>
      </c>
      <c r="AE2696" s="28"/>
      <c r="AF2696" s="27">
        <v>0</v>
      </c>
      <c r="AG2696" s="27">
        <f t="shared" si="343"/>
        <v>0</v>
      </c>
      <c r="AH2696" s="27">
        <v>312</v>
      </c>
      <c r="AI2696" s="29">
        <f t="shared" si="349"/>
        <v>312.01189038064331</v>
      </c>
    </row>
    <row r="2697" spans="1:35" ht="30" x14ac:dyDescent="0.25">
      <c r="A2697" s="11" t="s">
        <v>1281</v>
      </c>
      <c r="B2697" s="10" t="s">
        <v>2408</v>
      </c>
      <c r="C2697" s="10" t="s">
        <v>1484</v>
      </c>
      <c r="D2697" s="10"/>
      <c r="E2697" s="10" t="s">
        <v>160</v>
      </c>
      <c r="F2697" s="10" t="s">
        <v>1511</v>
      </c>
      <c r="G2697" s="10">
        <v>0</v>
      </c>
      <c r="H2697" s="10">
        <v>0</v>
      </c>
      <c r="I2697" s="10">
        <v>0</v>
      </c>
      <c r="J2697" s="10">
        <v>0</v>
      </c>
      <c r="K2697" s="10">
        <f t="shared" si="350"/>
        <v>0</v>
      </c>
      <c r="L2697" s="10">
        <v>3472454.4986846941</v>
      </c>
      <c r="M2697" s="10">
        <v>3810988.2919710279</v>
      </c>
      <c r="N2697" s="10">
        <v>1489047.9328464195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f t="shared" si="344"/>
        <v>8772490.7235021405</v>
      </c>
      <c r="W2697" s="29">
        <v>3472454.4986846941</v>
      </c>
      <c r="X2697" s="29">
        <f t="shared" si="345"/>
        <v>3810988.2919710279</v>
      </c>
      <c r="Y2697" s="29">
        <f t="shared" si="346"/>
        <v>1489047.9328464195</v>
      </c>
      <c r="Z2697" s="29">
        <f t="shared" si="347"/>
        <v>8772490.7235021405</v>
      </c>
      <c r="AA2697" s="27">
        <v>8772490.7100000009</v>
      </c>
      <c r="AB2697" s="29">
        <f t="shared" si="348"/>
        <v>1.350213959813118E-2</v>
      </c>
      <c r="AC2697" s="28">
        <v>0</v>
      </c>
      <c r="AD2697" s="28">
        <v>0</v>
      </c>
      <c r="AE2697" s="28"/>
      <c r="AF2697" s="27">
        <v>0</v>
      </c>
      <c r="AG2697" s="27">
        <f t="shared" si="343"/>
        <v>0</v>
      </c>
      <c r="AH2697" s="27">
        <v>18</v>
      </c>
      <c r="AI2697" s="29">
        <f t="shared" si="349"/>
        <v>18.013502139598131</v>
      </c>
    </row>
    <row r="2698" spans="1:35" ht="30" x14ac:dyDescent="0.25">
      <c r="A2698" s="11" t="s">
        <v>1281</v>
      </c>
      <c r="B2698" s="10" t="s">
        <v>2408</v>
      </c>
      <c r="C2698" s="10" t="s">
        <v>1484</v>
      </c>
      <c r="D2698" s="10"/>
      <c r="E2698" s="10" t="s">
        <v>161</v>
      </c>
      <c r="F2698" s="10" t="s">
        <v>1512</v>
      </c>
      <c r="G2698" s="10">
        <v>0</v>
      </c>
      <c r="H2698" s="10">
        <v>0</v>
      </c>
      <c r="I2698" s="10">
        <v>0</v>
      </c>
      <c r="J2698" s="10">
        <v>0</v>
      </c>
      <c r="K2698" s="10">
        <f t="shared" si="350"/>
        <v>0</v>
      </c>
      <c r="L2698" s="10">
        <v>0</v>
      </c>
      <c r="M2698" s="10">
        <v>1914632.4117825925</v>
      </c>
      <c r="N2698" s="10">
        <v>755099.01293112338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f t="shared" si="344"/>
        <v>2669731.4247137159</v>
      </c>
      <c r="W2698" s="29">
        <v>0</v>
      </c>
      <c r="X2698" s="29">
        <f t="shared" si="345"/>
        <v>1914632.4117825925</v>
      </c>
      <c r="Y2698" s="29">
        <f t="shared" si="346"/>
        <v>755099.01293112338</v>
      </c>
      <c r="Z2698" s="29">
        <f t="shared" si="347"/>
        <v>2669731.4247137159</v>
      </c>
      <c r="AA2698" s="27">
        <v>2669731</v>
      </c>
      <c r="AB2698" s="29">
        <f t="shared" si="348"/>
        <v>0.42471371591091156</v>
      </c>
      <c r="AC2698" s="28">
        <v>0</v>
      </c>
      <c r="AD2698" s="28">
        <v>0</v>
      </c>
      <c r="AE2698" s="28"/>
      <c r="AF2698" s="27">
        <v>0</v>
      </c>
      <c r="AG2698" s="27">
        <f t="shared" ref="AG2698:AG2761" si="351">SUM(AC2698:AF2698)</f>
        <v>0</v>
      </c>
      <c r="AH2698" s="27">
        <v>0</v>
      </c>
      <c r="AI2698" s="29">
        <f t="shared" si="349"/>
        <v>0.42471371591091156</v>
      </c>
    </row>
    <row r="2699" spans="1:35" ht="30" x14ac:dyDescent="0.25">
      <c r="A2699" s="11" t="s">
        <v>1281</v>
      </c>
      <c r="B2699" s="10" t="s">
        <v>2408</v>
      </c>
      <c r="C2699" s="10" t="s">
        <v>1484</v>
      </c>
      <c r="D2699" s="10"/>
      <c r="E2699" s="10" t="s">
        <v>162</v>
      </c>
      <c r="F2699" s="10" t="s">
        <v>1513</v>
      </c>
      <c r="G2699" s="10">
        <v>0</v>
      </c>
      <c r="H2699" s="10">
        <v>0</v>
      </c>
      <c r="I2699" s="10">
        <v>0</v>
      </c>
      <c r="J2699" s="10">
        <v>0</v>
      </c>
      <c r="K2699" s="10">
        <f t="shared" si="350"/>
        <v>0</v>
      </c>
      <c r="L2699" s="10">
        <v>0</v>
      </c>
      <c r="M2699" s="10">
        <v>4749832.5867728591</v>
      </c>
      <c r="N2699" s="10">
        <v>1833717.0757155567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f t="shared" si="344"/>
        <v>6583549.6624884158</v>
      </c>
      <c r="W2699" s="29">
        <v>0</v>
      </c>
      <c r="X2699" s="29">
        <f t="shared" si="345"/>
        <v>4749832.5867728591</v>
      </c>
      <c r="Y2699" s="29">
        <f t="shared" si="346"/>
        <v>1833717.0757155567</v>
      </c>
      <c r="Z2699" s="29">
        <f t="shared" si="347"/>
        <v>6583549.6624884158</v>
      </c>
      <c r="AA2699" s="27">
        <v>6583549</v>
      </c>
      <c r="AB2699" s="29">
        <f t="shared" si="348"/>
        <v>0.6624884158372879</v>
      </c>
      <c r="AC2699" s="28">
        <v>0</v>
      </c>
      <c r="AD2699" s="28">
        <v>0</v>
      </c>
      <c r="AE2699" s="28"/>
      <c r="AF2699" s="27">
        <v>0</v>
      </c>
      <c r="AG2699" s="27">
        <f t="shared" si="351"/>
        <v>0</v>
      </c>
      <c r="AH2699" s="27">
        <v>0</v>
      </c>
      <c r="AI2699" s="29">
        <f t="shared" si="349"/>
        <v>0.6624884158372879</v>
      </c>
    </row>
    <row r="2700" spans="1:35" ht="30" x14ac:dyDescent="0.25">
      <c r="A2700" s="11" t="s">
        <v>1281</v>
      </c>
      <c r="B2700" s="10" t="s">
        <v>2408</v>
      </c>
      <c r="C2700" s="10" t="s">
        <v>1484</v>
      </c>
      <c r="D2700" s="10"/>
      <c r="E2700" s="10" t="s">
        <v>945</v>
      </c>
      <c r="F2700" s="10" t="s">
        <v>1514</v>
      </c>
      <c r="G2700" s="10">
        <v>0</v>
      </c>
      <c r="H2700" s="10">
        <v>0</v>
      </c>
      <c r="I2700" s="10">
        <v>0</v>
      </c>
      <c r="J2700" s="10">
        <v>0</v>
      </c>
      <c r="K2700" s="10">
        <f t="shared" si="350"/>
        <v>0</v>
      </c>
      <c r="L2700" s="10">
        <v>12045438.701559946</v>
      </c>
      <c r="M2700" s="10">
        <v>4016905.6139877439</v>
      </c>
      <c r="N2700" s="10">
        <v>1566757.9949315265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f t="shared" si="344"/>
        <v>17629102.310479216</v>
      </c>
      <c r="W2700" s="29">
        <v>12045438.701559946</v>
      </c>
      <c r="X2700" s="29">
        <f t="shared" si="345"/>
        <v>4016905.6139877439</v>
      </c>
      <c r="Y2700" s="29">
        <f t="shared" si="346"/>
        <v>1566757.9949315265</v>
      </c>
      <c r="Z2700" s="29">
        <f t="shared" si="347"/>
        <v>17629102.310479216</v>
      </c>
      <c r="AA2700" s="27">
        <v>17629102.300000001</v>
      </c>
      <c r="AB2700" s="29">
        <f t="shared" si="348"/>
        <v>1.0479215532541275E-2</v>
      </c>
      <c r="AC2700" s="28">
        <v>0</v>
      </c>
      <c r="AD2700" s="28">
        <v>0</v>
      </c>
      <c r="AE2700" s="28"/>
      <c r="AF2700" s="27">
        <v>0</v>
      </c>
      <c r="AG2700" s="27">
        <f t="shared" si="351"/>
        <v>0</v>
      </c>
      <c r="AH2700" s="27">
        <v>821</v>
      </c>
      <c r="AI2700" s="29">
        <f t="shared" si="349"/>
        <v>821.01047921553254</v>
      </c>
    </row>
    <row r="2701" spans="1:35" ht="30" x14ac:dyDescent="0.25">
      <c r="A2701" s="11" t="s">
        <v>1281</v>
      </c>
      <c r="B2701" s="10" t="s">
        <v>2408</v>
      </c>
      <c r="C2701" s="10" t="s">
        <v>1484</v>
      </c>
      <c r="D2701" s="10"/>
      <c r="E2701" s="10" t="s">
        <v>946</v>
      </c>
      <c r="F2701" s="10" t="s">
        <v>1515</v>
      </c>
      <c r="G2701" s="10">
        <v>0</v>
      </c>
      <c r="H2701" s="10">
        <v>0</v>
      </c>
      <c r="I2701" s="10">
        <v>0</v>
      </c>
      <c r="J2701" s="10">
        <v>0</v>
      </c>
      <c r="K2701" s="10">
        <f t="shared" si="350"/>
        <v>0</v>
      </c>
      <c r="L2701" s="10">
        <v>0</v>
      </c>
      <c r="M2701" s="10">
        <v>3606716.4072078764</v>
      </c>
      <c r="N2701" s="10">
        <v>1395860.2853898332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f t="shared" si="344"/>
        <v>5002576.6925977096</v>
      </c>
      <c r="W2701" s="29">
        <v>0</v>
      </c>
      <c r="X2701" s="29">
        <f t="shared" si="345"/>
        <v>3606716.4072078764</v>
      </c>
      <c r="Y2701" s="29">
        <f t="shared" si="346"/>
        <v>1395860.2853898332</v>
      </c>
      <c r="Z2701" s="29">
        <f t="shared" si="347"/>
        <v>5002576.6925977096</v>
      </c>
      <c r="AA2701" s="27">
        <v>5002576</v>
      </c>
      <c r="AB2701" s="29">
        <f t="shared" si="348"/>
        <v>0.69259770959615707</v>
      </c>
      <c r="AC2701" s="28">
        <v>0</v>
      </c>
      <c r="AD2701" s="28">
        <v>0</v>
      </c>
      <c r="AE2701" s="28"/>
      <c r="AF2701" s="27">
        <v>0</v>
      </c>
      <c r="AG2701" s="27">
        <f t="shared" si="351"/>
        <v>0</v>
      </c>
      <c r="AH2701" s="27">
        <v>862</v>
      </c>
      <c r="AI2701" s="29">
        <f t="shared" si="349"/>
        <v>862.69259770959616</v>
      </c>
    </row>
    <row r="2702" spans="1:35" ht="30" x14ac:dyDescent="0.25">
      <c r="A2702" s="11" t="s">
        <v>1281</v>
      </c>
      <c r="B2702" s="10" t="s">
        <v>2408</v>
      </c>
      <c r="C2702" s="10" t="s">
        <v>1484</v>
      </c>
      <c r="D2702" s="10"/>
      <c r="E2702" s="10" t="s">
        <v>163</v>
      </c>
      <c r="F2702" s="10" t="s">
        <v>1516</v>
      </c>
      <c r="G2702" s="10">
        <v>0</v>
      </c>
      <c r="H2702" s="10">
        <v>0</v>
      </c>
      <c r="I2702" s="10">
        <v>0</v>
      </c>
      <c r="J2702" s="10">
        <v>0</v>
      </c>
      <c r="K2702" s="10">
        <f t="shared" si="350"/>
        <v>0</v>
      </c>
      <c r="L2702" s="10">
        <v>0</v>
      </c>
      <c r="M2702" s="10">
        <v>2798125.2149311304</v>
      </c>
      <c r="N2702" s="10">
        <v>1090544.6989773139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f t="shared" si="344"/>
        <v>3888669.9139084443</v>
      </c>
      <c r="W2702" s="29">
        <v>0</v>
      </c>
      <c r="X2702" s="29">
        <f t="shared" si="345"/>
        <v>2798125.2149311304</v>
      </c>
      <c r="Y2702" s="29">
        <f t="shared" si="346"/>
        <v>1090544.6989773139</v>
      </c>
      <c r="Z2702" s="29">
        <f t="shared" si="347"/>
        <v>3888669.9139084443</v>
      </c>
      <c r="AA2702" s="27">
        <v>3888669</v>
      </c>
      <c r="AB2702" s="29">
        <f t="shared" si="348"/>
        <v>0.91390844434499741</v>
      </c>
      <c r="AC2702" s="28">
        <v>0</v>
      </c>
      <c r="AD2702" s="28">
        <v>0</v>
      </c>
      <c r="AE2702" s="28"/>
      <c r="AF2702" s="27">
        <v>0</v>
      </c>
      <c r="AG2702" s="27">
        <f t="shared" si="351"/>
        <v>0</v>
      </c>
      <c r="AH2702" s="27">
        <v>0</v>
      </c>
      <c r="AI2702" s="29">
        <f t="shared" si="349"/>
        <v>0.91390844434499741</v>
      </c>
    </row>
    <row r="2703" spans="1:35" ht="30" x14ac:dyDescent="0.25">
      <c r="A2703" s="11" t="s">
        <v>1281</v>
      </c>
      <c r="B2703" s="10" t="s">
        <v>2408</v>
      </c>
      <c r="C2703" s="10" t="s">
        <v>1484</v>
      </c>
      <c r="D2703" s="10"/>
      <c r="E2703" s="10" t="s">
        <v>164</v>
      </c>
      <c r="F2703" s="10" t="s">
        <v>1517</v>
      </c>
      <c r="G2703" s="10">
        <v>0</v>
      </c>
      <c r="H2703" s="10">
        <v>0</v>
      </c>
      <c r="I2703" s="10">
        <v>0</v>
      </c>
      <c r="J2703" s="10">
        <v>0</v>
      </c>
      <c r="K2703" s="10">
        <f t="shared" si="350"/>
        <v>0</v>
      </c>
      <c r="L2703" s="10">
        <v>3431155.9995518252</v>
      </c>
      <c r="M2703" s="10">
        <v>3398602.5017779469</v>
      </c>
      <c r="N2703" s="10">
        <v>1329896.9428381547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f t="shared" si="344"/>
        <v>8159655.4441679269</v>
      </c>
      <c r="W2703" s="29">
        <v>3431155.9995518252</v>
      </c>
      <c r="X2703" s="29">
        <f t="shared" si="345"/>
        <v>3398602.5017779469</v>
      </c>
      <c r="Y2703" s="29">
        <f t="shared" si="346"/>
        <v>1329896.9428381547</v>
      </c>
      <c r="Z2703" s="29">
        <f t="shared" si="347"/>
        <v>8159655.4441679269</v>
      </c>
      <c r="AA2703" s="27">
        <v>8159655.4299999997</v>
      </c>
      <c r="AB2703" s="29">
        <f t="shared" si="348"/>
        <v>1.4167927205562592E-2</v>
      </c>
      <c r="AC2703" s="28">
        <v>0</v>
      </c>
      <c r="AD2703" s="28">
        <v>0</v>
      </c>
      <c r="AE2703" s="28"/>
      <c r="AF2703" s="27">
        <v>0</v>
      </c>
      <c r="AG2703" s="27">
        <f t="shared" si="351"/>
        <v>0</v>
      </c>
      <c r="AH2703" s="27">
        <v>701</v>
      </c>
      <c r="AI2703" s="29">
        <f t="shared" si="349"/>
        <v>701.01416792720556</v>
      </c>
    </row>
    <row r="2704" spans="1:35" ht="30" x14ac:dyDescent="0.25">
      <c r="A2704" s="11" t="s">
        <v>1281</v>
      </c>
      <c r="B2704" s="10" t="s">
        <v>2408</v>
      </c>
      <c r="C2704" s="10" t="s">
        <v>1484</v>
      </c>
      <c r="D2704" s="10"/>
      <c r="E2704" s="10" t="s">
        <v>165</v>
      </c>
      <c r="F2704" s="10" t="s">
        <v>1518</v>
      </c>
      <c r="G2704" s="10">
        <v>0</v>
      </c>
      <c r="H2704" s="10">
        <v>0</v>
      </c>
      <c r="I2704" s="10">
        <v>0</v>
      </c>
      <c r="J2704" s="10">
        <v>0</v>
      </c>
      <c r="K2704" s="10">
        <f t="shared" si="350"/>
        <v>0</v>
      </c>
      <c r="L2704" s="10">
        <v>0</v>
      </c>
      <c r="M2704" s="10">
        <v>3193250.0818796456</v>
      </c>
      <c r="N2704" s="10">
        <v>1254867.0192320868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f t="shared" si="344"/>
        <v>4448117.1011117324</v>
      </c>
      <c r="W2704" s="29">
        <v>0</v>
      </c>
      <c r="X2704" s="29">
        <f t="shared" si="345"/>
        <v>3193250.0818796456</v>
      </c>
      <c r="Y2704" s="29">
        <f t="shared" si="346"/>
        <v>1254867.0192320868</v>
      </c>
      <c r="Z2704" s="29">
        <f t="shared" si="347"/>
        <v>4448117.1011117324</v>
      </c>
      <c r="AA2704" s="27">
        <v>4448117</v>
      </c>
      <c r="AB2704" s="29">
        <f t="shared" si="348"/>
        <v>0.10111173242330551</v>
      </c>
      <c r="AC2704" s="28">
        <v>0</v>
      </c>
      <c r="AD2704" s="28">
        <v>0</v>
      </c>
      <c r="AE2704" s="28"/>
      <c r="AF2704" s="27">
        <v>0</v>
      </c>
      <c r="AG2704" s="27">
        <f t="shared" si="351"/>
        <v>0</v>
      </c>
      <c r="AH2704" s="27">
        <v>0</v>
      </c>
      <c r="AI2704" s="29">
        <f t="shared" si="349"/>
        <v>0.10111173242330551</v>
      </c>
    </row>
    <row r="2705" spans="1:35" ht="30" x14ac:dyDescent="0.25">
      <c r="A2705" s="11" t="s">
        <v>1281</v>
      </c>
      <c r="B2705" s="10" t="s">
        <v>2408</v>
      </c>
      <c r="C2705" s="10" t="s">
        <v>1484</v>
      </c>
      <c r="D2705" s="10"/>
      <c r="E2705" s="10" t="s">
        <v>166</v>
      </c>
      <c r="F2705" s="10" t="s">
        <v>1519</v>
      </c>
      <c r="G2705" s="10">
        <v>0</v>
      </c>
      <c r="H2705" s="10">
        <v>0</v>
      </c>
      <c r="I2705" s="10">
        <v>0</v>
      </c>
      <c r="J2705" s="10">
        <v>0</v>
      </c>
      <c r="K2705" s="10">
        <f t="shared" si="350"/>
        <v>0</v>
      </c>
      <c r="L2705" s="10">
        <v>0</v>
      </c>
      <c r="M2705" s="10">
        <v>3368643.7241714001</v>
      </c>
      <c r="N2705" s="10">
        <v>1324104.7727452889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f t="shared" si="344"/>
        <v>4692748.496916689</v>
      </c>
      <c r="W2705" s="29">
        <v>0</v>
      </c>
      <c r="X2705" s="29">
        <f t="shared" si="345"/>
        <v>3368643.7241714001</v>
      </c>
      <c r="Y2705" s="29">
        <f t="shared" si="346"/>
        <v>1324104.7727452889</v>
      </c>
      <c r="Z2705" s="29">
        <f t="shared" si="347"/>
        <v>4692748.496916689</v>
      </c>
      <c r="AA2705" s="27">
        <v>4692748</v>
      </c>
      <c r="AB2705" s="29">
        <f t="shared" si="348"/>
        <v>0.49691668897867203</v>
      </c>
      <c r="AC2705" s="28">
        <v>0</v>
      </c>
      <c r="AD2705" s="28">
        <v>0</v>
      </c>
      <c r="AE2705" s="28"/>
      <c r="AF2705" s="27">
        <v>0</v>
      </c>
      <c r="AG2705" s="27">
        <f t="shared" si="351"/>
        <v>0</v>
      </c>
      <c r="AH2705" s="27">
        <v>601</v>
      </c>
      <c r="AI2705" s="29">
        <f t="shared" si="349"/>
        <v>601.49691668897867</v>
      </c>
    </row>
    <row r="2706" spans="1:35" ht="30" x14ac:dyDescent="0.25">
      <c r="A2706" s="11" t="s">
        <v>1281</v>
      </c>
      <c r="B2706" s="10" t="s">
        <v>2408</v>
      </c>
      <c r="C2706" s="10" t="s">
        <v>1484</v>
      </c>
      <c r="D2706" s="10"/>
      <c r="E2706" s="10" t="s">
        <v>167</v>
      </c>
      <c r="F2706" s="10" t="s">
        <v>1520</v>
      </c>
      <c r="G2706" s="10">
        <v>0</v>
      </c>
      <c r="H2706" s="10">
        <v>0</v>
      </c>
      <c r="I2706" s="10">
        <v>0</v>
      </c>
      <c r="J2706" s="10">
        <v>0</v>
      </c>
      <c r="K2706" s="10">
        <f t="shared" si="350"/>
        <v>0</v>
      </c>
      <c r="L2706" s="10">
        <v>19004984.300939791</v>
      </c>
      <c r="M2706" s="10">
        <v>3902609.1577617824</v>
      </c>
      <c r="N2706" s="10">
        <v>1508684.8362656683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f t="shared" si="344"/>
        <v>24416278.294967242</v>
      </c>
      <c r="W2706" s="29">
        <v>19004984.300939791</v>
      </c>
      <c r="X2706" s="29">
        <f t="shared" si="345"/>
        <v>3902609.1577617824</v>
      </c>
      <c r="Y2706" s="29">
        <f t="shared" si="346"/>
        <v>1508684.8362656683</v>
      </c>
      <c r="Z2706" s="29">
        <f t="shared" si="347"/>
        <v>24416278.294967242</v>
      </c>
      <c r="AA2706" s="27">
        <v>24416278.289999999</v>
      </c>
      <c r="AB2706" s="29">
        <f t="shared" si="348"/>
        <v>4.9672424793243408E-3</v>
      </c>
      <c r="AC2706" s="28">
        <v>0</v>
      </c>
      <c r="AD2706" s="28">
        <v>0</v>
      </c>
      <c r="AE2706" s="28"/>
      <c r="AF2706" s="27">
        <v>0</v>
      </c>
      <c r="AG2706" s="27">
        <f t="shared" si="351"/>
        <v>0</v>
      </c>
      <c r="AH2706" s="27">
        <v>1004</v>
      </c>
      <c r="AI2706" s="29">
        <f t="shared" si="349"/>
        <v>1004.0049672424793</v>
      </c>
    </row>
    <row r="2707" spans="1:35" ht="30" x14ac:dyDescent="0.25">
      <c r="A2707" s="11" t="s">
        <v>1281</v>
      </c>
      <c r="B2707" s="10" t="s">
        <v>2408</v>
      </c>
      <c r="C2707" s="10" t="s">
        <v>1484</v>
      </c>
      <c r="D2707" s="10"/>
      <c r="E2707" s="10" t="s">
        <v>168</v>
      </c>
      <c r="F2707" s="10" t="s">
        <v>1521</v>
      </c>
      <c r="G2707" s="10">
        <v>0</v>
      </c>
      <c r="H2707" s="10">
        <v>0</v>
      </c>
      <c r="I2707" s="10">
        <v>0</v>
      </c>
      <c r="J2707" s="10">
        <v>0</v>
      </c>
      <c r="K2707" s="10">
        <f t="shared" si="350"/>
        <v>0</v>
      </c>
      <c r="L2707" s="10">
        <v>0</v>
      </c>
      <c r="M2707" s="10">
        <v>2698008.0732262731</v>
      </c>
      <c r="N2707" s="10">
        <v>1062069.1805457398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f t="shared" si="344"/>
        <v>3760077.2537720129</v>
      </c>
      <c r="W2707" s="29">
        <v>0</v>
      </c>
      <c r="X2707" s="29">
        <f t="shared" si="345"/>
        <v>2698008.0732262731</v>
      </c>
      <c r="Y2707" s="29">
        <f t="shared" si="346"/>
        <v>1062069.1805457398</v>
      </c>
      <c r="Z2707" s="29">
        <f t="shared" si="347"/>
        <v>3760077.2537720129</v>
      </c>
      <c r="AA2707" s="27">
        <v>3760077</v>
      </c>
      <c r="AB2707" s="29">
        <f t="shared" si="348"/>
        <v>0.25377201288938522</v>
      </c>
      <c r="AC2707" s="28">
        <v>0</v>
      </c>
      <c r="AD2707" s="28">
        <v>0</v>
      </c>
      <c r="AE2707" s="28"/>
      <c r="AF2707" s="27">
        <v>0</v>
      </c>
      <c r="AG2707" s="27">
        <f t="shared" si="351"/>
        <v>0</v>
      </c>
      <c r="AH2707" s="27">
        <v>359</v>
      </c>
      <c r="AI2707" s="29">
        <f t="shared" si="349"/>
        <v>359.25377201288939</v>
      </c>
    </row>
    <row r="2708" spans="1:35" ht="30" x14ac:dyDescent="0.25">
      <c r="A2708" s="11" t="s">
        <v>1281</v>
      </c>
      <c r="B2708" s="10" t="s">
        <v>2408</v>
      </c>
      <c r="C2708" s="10" t="s">
        <v>1484</v>
      </c>
      <c r="D2708" s="10"/>
      <c r="E2708" s="10" t="s">
        <v>169</v>
      </c>
      <c r="F2708" s="10" t="s">
        <v>1522</v>
      </c>
      <c r="G2708" s="10">
        <v>0</v>
      </c>
      <c r="H2708" s="10">
        <v>0</v>
      </c>
      <c r="I2708" s="10">
        <v>0</v>
      </c>
      <c r="J2708" s="10">
        <v>0</v>
      </c>
      <c r="K2708" s="10">
        <f t="shared" si="350"/>
        <v>0</v>
      </c>
      <c r="L2708" s="10">
        <v>0</v>
      </c>
      <c r="M2708" s="10">
        <v>3281341.1106965542</v>
      </c>
      <c r="N2708" s="10">
        <v>1278101.9041435048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f t="shared" si="344"/>
        <v>4559443.014840059</v>
      </c>
      <c r="W2708" s="29">
        <v>0</v>
      </c>
      <c r="X2708" s="29">
        <f t="shared" si="345"/>
        <v>3281341.1106965542</v>
      </c>
      <c r="Y2708" s="29">
        <f t="shared" si="346"/>
        <v>1278101.9041435048</v>
      </c>
      <c r="Z2708" s="29">
        <f t="shared" si="347"/>
        <v>4559443.014840059</v>
      </c>
      <c r="AA2708" s="27">
        <v>4559443</v>
      </c>
      <c r="AB2708" s="29">
        <f t="shared" si="348"/>
        <v>1.4840058982372284E-2</v>
      </c>
      <c r="AC2708" s="28">
        <v>0</v>
      </c>
      <c r="AD2708" s="28">
        <v>0</v>
      </c>
      <c r="AE2708" s="28"/>
      <c r="AF2708" s="27">
        <v>0</v>
      </c>
      <c r="AG2708" s="27">
        <f t="shared" si="351"/>
        <v>0</v>
      </c>
      <c r="AH2708" s="27">
        <v>180</v>
      </c>
      <c r="AI2708" s="29">
        <f t="shared" si="349"/>
        <v>180.01484005898237</v>
      </c>
    </row>
    <row r="2709" spans="1:35" ht="30" x14ac:dyDescent="0.25">
      <c r="A2709" s="11" t="s">
        <v>1281</v>
      </c>
      <c r="B2709" s="10" t="s">
        <v>2408</v>
      </c>
      <c r="C2709" s="10" t="s">
        <v>1484</v>
      </c>
      <c r="D2709" s="10"/>
      <c r="E2709" s="10" t="s">
        <v>170</v>
      </c>
      <c r="F2709" s="10" t="s">
        <v>1523</v>
      </c>
      <c r="G2709" s="10">
        <v>0</v>
      </c>
      <c r="H2709" s="10">
        <v>0</v>
      </c>
      <c r="I2709" s="10">
        <v>0</v>
      </c>
      <c r="J2709" s="10">
        <v>0</v>
      </c>
      <c r="K2709" s="10">
        <f t="shared" si="350"/>
        <v>0</v>
      </c>
      <c r="L2709" s="10">
        <v>31217833.920099437</v>
      </c>
      <c r="M2709" s="10">
        <v>3571288.8408625722</v>
      </c>
      <c r="N2709" s="10">
        <v>1412341.242625989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f t="shared" si="344"/>
        <v>36201464.003587998</v>
      </c>
      <c r="W2709" s="29">
        <v>31217833.920099437</v>
      </c>
      <c r="X2709" s="29">
        <f t="shared" si="345"/>
        <v>3571288.8408625722</v>
      </c>
      <c r="Y2709" s="29">
        <f t="shared" si="346"/>
        <v>1412341.242625989</v>
      </c>
      <c r="Z2709" s="29">
        <f t="shared" si="347"/>
        <v>36201464.003587998</v>
      </c>
      <c r="AA2709" s="27">
        <v>36201464</v>
      </c>
      <c r="AB2709" s="29">
        <f t="shared" si="348"/>
        <v>3.5879984498023987E-3</v>
      </c>
      <c r="AC2709" s="28">
        <v>0</v>
      </c>
      <c r="AD2709" s="28">
        <v>0</v>
      </c>
      <c r="AE2709" s="28"/>
      <c r="AF2709" s="27">
        <v>0</v>
      </c>
      <c r="AG2709" s="27">
        <f t="shared" si="351"/>
        <v>0</v>
      </c>
      <c r="AH2709" s="27">
        <v>2024</v>
      </c>
      <c r="AI2709" s="29">
        <f t="shared" si="349"/>
        <v>2024.0035879984498</v>
      </c>
    </row>
    <row r="2710" spans="1:35" ht="30" x14ac:dyDescent="0.25">
      <c r="A2710" s="11" t="s">
        <v>1281</v>
      </c>
      <c r="B2710" s="10" t="s">
        <v>2408</v>
      </c>
      <c r="C2710" s="10" t="s">
        <v>1484</v>
      </c>
      <c r="D2710" s="10"/>
      <c r="E2710" s="10" t="s">
        <v>171</v>
      </c>
      <c r="F2710" s="10" t="s">
        <v>1524</v>
      </c>
      <c r="G2710" s="10">
        <v>0</v>
      </c>
      <c r="H2710" s="10">
        <v>0</v>
      </c>
      <c r="I2710" s="10">
        <v>0</v>
      </c>
      <c r="J2710" s="10">
        <v>0</v>
      </c>
      <c r="K2710" s="10">
        <f t="shared" si="350"/>
        <v>0</v>
      </c>
      <c r="L2710" s="10">
        <v>4673410.6304175742</v>
      </c>
      <c r="M2710" s="10">
        <v>5069584.529037416</v>
      </c>
      <c r="N2710" s="10">
        <v>1987828.5552276224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f t="shared" si="344"/>
        <v>11730823.714682613</v>
      </c>
      <c r="W2710" s="29">
        <v>4673410.6304175742</v>
      </c>
      <c r="X2710" s="29">
        <f t="shared" si="345"/>
        <v>5069584.529037416</v>
      </c>
      <c r="Y2710" s="29">
        <f t="shared" si="346"/>
        <v>1987828.5552276224</v>
      </c>
      <c r="Z2710" s="29">
        <f t="shared" si="347"/>
        <v>11730823.714682613</v>
      </c>
      <c r="AA2710" s="27">
        <v>11730823.710000001</v>
      </c>
      <c r="AB2710" s="29">
        <f t="shared" si="348"/>
        <v>4.6826116740703583E-3</v>
      </c>
      <c r="AC2710" s="28">
        <v>0</v>
      </c>
      <c r="AD2710" s="28">
        <v>0</v>
      </c>
      <c r="AE2710" s="28"/>
      <c r="AF2710" s="27">
        <v>0</v>
      </c>
      <c r="AG2710" s="27">
        <f t="shared" si="351"/>
        <v>0</v>
      </c>
      <c r="AH2710" s="27">
        <v>0</v>
      </c>
      <c r="AI2710" s="29">
        <f t="shared" si="349"/>
        <v>4.6826116740703583E-3</v>
      </c>
    </row>
    <row r="2711" spans="1:35" ht="30" x14ac:dyDescent="0.25">
      <c r="A2711" s="11" t="s">
        <v>1281</v>
      </c>
      <c r="B2711" s="10" t="s">
        <v>2408</v>
      </c>
      <c r="C2711" s="10" t="s">
        <v>1484</v>
      </c>
      <c r="D2711" s="10"/>
      <c r="E2711" s="10" t="s">
        <v>172</v>
      </c>
      <c r="F2711" s="10" t="s">
        <v>1525</v>
      </c>
      <c r="G2711" s="10">
        <v>0</v>
      </c>
      <c r="H2711" s="10">
        <v>0</v>
      </c>
      <c r="I2711" s="10">
        <v>0</v>
      </c>
      <c r="J2711" s="10">
        <v>0</v>
      </c>
      <c r="K2711" s="10">
        <f t="shared" si="350"/>
        <v>0</v>
      </c>
      <c r="L2711" s="10">
        <v>0</v>
      </c>
      <c r="M2711" s="10">
        <v>1804476.6807588041</v>
      </c>
      <c r="N2711" s="10">
        <v>692863.58956892788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f t="shared" si="344"/>
        <v>2497340.270327732</v>
      </c>
      <c r="W2711" s="29">
        <v>0</v>
      </c>
      <c r="X2711" s="29">
        <f t="shared" si="345"/>
        <v>1804476.6807588041</v>
      </c>
      <c r="Y2711" s="29">
        <f t="shared" si="346"/>
        <v>692863.58956892788</v>
      </c>
      <c r="Z2711" s="29">
        <f t="shared" si="347"/>
        <v>2497340.270327732</v>
      </c>
      <c r="AA2711" s="27">
        <v>2497340</v>
      </c>
      <c r="AB2711" s="29">
        <f t="shared" si="348"/>
        <v>0.27032773196697235</v>
      </c>
      <c r="AC2711" s="28">
        <v>0</v>
      </c>
      <c r="AD2711" s="28">
        <v>0</v>
      </c>
      <c r="AE2711" s="28"/>
      <c r="AF2711" s="27">
        <v>0</v>
      </c>
      <c r="AG2711" s="27">
        <f t="shared" si="351"/>
        <v>0</v>
      </c>
      <c r="AH2711" s="27">
        <v>132</v>
      </c>
      <c r="AI2711" s="29">
        <f t="shared" si="349"/>
        <v>132.27032773196697</v>
      </c>
    </row>
    <row r="2712" spans="1:35" ht="30" x14ac:dyDescent="0.25">
      <c r="A2712" s="11" t="s">
        <v>1281</v>
      </c>
      <c r="B2712" s="10" t="s">
        <v>2408</v>
      </c>
      <c r="C2712" s="10" t="s">
        <v>1484</v>
      </c>
      <c r="D2712" s="10"/>
      <c r="E2712" s="10" t="s">
        <v>173</v>
      </c>
      <c r="F2712" s="10" t="s">
        <v>1526</v>
      </c>
      <c r="G2712" s="10">
        <v>0</v>
      </c>
      <c r="H2712" s="10">
        <v>0</v>
      </c>
      <c r="I2712" s="10">
        <v>0</v>
      </c>
      <c r="J2712" s="10">
        <v>0</v>
      </c>
      <c r="K2712" s="10">
        <f t="shared" si="350"/>
        <v>0</v>
      </c>
      <c r="L2712" s="10">
        <v>0</v>
      </c>
      <c r="M2712" s="10">
        <v>4057809.2153970003</v>
      </c>
      <c r="N2712" s="10">
        <v>1569151.2153861597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f t="shared" si="344"/>
        <v>5626960.43078316</v>
      </c>
      <c r="W2712" s="29">
        <v>0</v>
      </c>
      <c r="X2712" s="29">
        <f t="shared" si="345"/>
        <v>4057809.2153970003</v>
      </c>
      <c r="Y2712" s="29">
        <f t="shared" si="346"/>
        <v>1569151.2153861597</v>
      </c>
      <c r="Z2712" s="29">
        <f t="shared" si="347"/>
        <v>5626960.43078316</v>
      </c>
      <c r="AA2712" s="27">
        <v>5626960</v>
      </c>
      <c r="AB2712" s="29">
        <f t="shared" si="348"/>
        <v>0.43078316003084183</v>
      </c>
      <c r="AC2712" s="28">
        <v>0</v>
      </c>
      <c r="AD2712" s="28">
        <v>0</v>
      </c>
      <c r="AE2712" s="28"/>
      <c r="AF2712" s="27">
        <v>0</v>
      </c>
      <c r="AG2712" s="27">
        <f t="shared" si="351"/>
        <v>0</v>
      </c>
      <c r="AH2712" s="27">
        <v>140</v>
      </c>
      <c r="AI2712" s="29">
        <f t="shared" si="349"/>
        <v>140.43078316003084</v>
      </c>
    </row>
    <row r="2713" spans="1:35" ht="30" x14ac:dyDescent="0.25">
      <c r="A2713" s="11" t="s">
        <v>1281</v>
      </c>
      <c r="B2713" s="10" t="s">
        <v>2408</v>
      </c>
      <c r="C2713" s="10" t="s">
        <v>1484</v>
      </c>
      <c r="D2713" s="10"/>
      <c r="E2713" s="10" t="s">
        <v>174</v>
      </c>
      <c r="F2713" s="10" t="s">
        <v>1350</v>
      </c>
      <c r="G2713" s="10">
        <v>0</v>
      </c>
      <c r="H2713" s="10">
        <v>0</v>
      </c>
      <c r="I2713" s="10">
        <v>0</v>
      </c>
      <c r="J2713" s="10">
        <v>0</v>
      </c>
      <c r="K2713" s="10">
        <f t="shared" si="350"/>
        <v>0</v>
      </c>
      <c r="L2713" s="10">
        <v>719747.76286963071</v>
      </c>
      <c r="M2713" s="10">
        <v>4251601.0653716028</v>
      </c>
      <c r="N2713" s="10">
        <v>1670956.9259611145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f t="shared" si="344"/>
        <v>6642305.7542023482</v>
      </c>
      <c r="W2713" s="29">
        <v>719747.76286963071</v>
      </c>
      <c r="X2713" s="29">
        <f t="shared" si="345"/>
        <v>4251601.0653716028</v>
      </c>
      <c r="Y2713" s="29">
        <f t="shared" si="346"/>
        <v>1670956.9259611145</v>
      </c>
      <c r="Z2713" s="29">
        <f t="shared" si="347"/>
        <v>6642305.7542023482</v>
      </c>
      <c r="AA2713" s="27">
        <v>6642305.75</v>
      </c>
      <c r="AB2713" s="29">
        <f t="shared" si="348"/>
        <v>4.2023481801152229E-3</v>
      </c>
      <c r="AC2713" s="28">
        <v>0</v>
      </c>
      <c r="AD2713" s="28">
        <v>0</v>
      </c>
      <c r="AE2713" s="28"/>
      <c r="AF2713" s="27">
        <v>0</v>
      </c>
      <c r="AG2713" s="27">
        <f t="shared" si="351"/>
        <v>0</v>
      </c>
      <c r="AH2713" s="27">
        <v>293</v>
      </c>
      <c r="AI2713" s="29">
        <f t="shared" si="349"/>
        <v>293.00420234818012</v>
      </c>
    </row>
    <row r="2714" spans="1:35" ht="30" x14ac:dyDescent="0.25">
      <c r="A2714" s="11" t="s">
        <v>1281</v>
      </c>
      <c r="B2714" s="10" t="s">
        <v>2408</v>
      </c>
      <c r="C2714" s="10" t="s">
        <v>1484</v>
      </c>
      <c r="D2714" s="10"/>
      <c r="E2714" s="10" t="s">
        <v>947</v>
      </c>
      <c r="F2714" s="10" t="s">
        <v>1527</v>
      </c>
      <c r="G2714" s="10">
        <v>0</v>
      </c>
      <c r="H2714" s="10">
        <v>0</v>
      </c>
      <c r="I2714" s="10">
        <v>0</v>
      </c>
      <c r="J2714" s="10">
        <v>0</v>
      </c>
      <c r="K2714" s="10">
        <f t="shared" si="350"/>
        <v>0</v>
      </c>
      <c r="L2714" s="10">
        <v>2158024.6293198941</v>
      </c>
      <c r="M2714" s="10">
        <v>4624128.8177609742</v>
      </c>
      <c r="N2714" s="10">
        <v>1802326.3427850455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f t="shared" si="344"/>
        <v>8584479.7898659147</v>
      </c>
      <c r="W2714" s="29">
        <v>2158024.6293198941</v>
      </c>
      <c r="X2714" s="29">
        <f t="shared" si="345"/>
        <v>4624128.8177609742</v>
      </c>
      <c r="Y2714" s="29">
        <f t="shared" si="346"/>
        <v>1802326.3427850455</v>
      </c>
      <c r="Z2714" s="29">
        <f t="shared" si="347"/>
        <v>8584479.7898659147</v>
      </c>
      <c r="AA2714" s="27">
        <v>8584479.7699999996</v>
      </c>
      <c r="AB2714" s="29">
        <f t="shared" si="348"/>
        <v>1.9865915179252625E-2</v>
      </c>
      <c r="AC2714" s="28">
        <v>0</v>
      </c>
      <c r="AD2714" s="28">
        <v>0</v>
      </c>
      <c r="AE2714" s="28"/>
      <c r="AF2714" s="27">
        <v>0</v>
      </c>
      <c r="AG2714" s="27">
        <f t="shared" si="351"/>
        <v>0</v>
      </c>
      <c r="AH2714" s="27">
        <v>727</v>
      </c>
      <c r="AI2714" s="29">
        <f t="shared" si="349"/>
        <v>727.01986591517925</v>
      </c>
    </row>
    <row r="2715" spans="1:35" ht="30" x14ac:dyDescent="0.25">
      <c r="A2715" s="11" t="s">
        <v>1281</v>
      </c>
      <c r="B2715" s="10" t="s">
        <v>2408</v>
      </c>
      <c r="C2715" s="10" t="s">
        <v>1484</v>
      </c>
      <c r="D2715" s="10"/>
      <c r="E2715" s="10" t="s">
        <v>948</v>
      </c>
      <c r="F2715" s="10" t="s">
        <v>1528</v>
      </c>
      <c r="G2715" s="10">
        <v>0</v>
      </c>
      <c r="H2715" s="10">
        <v>0</v>
      </c>
      <c r="I2715" s="10">
        <v>0</v>
      </c>
      <c r="J2715" s="10">
        <v>0</v>
      </c>
      <c r="K2715" s="10">
        <f t="shared" si="350"/>
        <v>0</v>
      </c>
      <c r="L2715" s="10">
        <v>3906847.4654728631</v>
      </c>
      <c r="M2715" s="10">
        <v>1853711.0173998177</v>
      </c>
      <c r="N2715" s="10">
        <v>729641.38544369861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f t="shared" si="344"/>
        <v>6490199.8683163794</v>
      </c>
      <c r="W2715" s="29">
        <v>3906847.4654728631</v>
      </c>
      <c r="X2715" s="29">
        <f t="shared" si="345"/>
        <v>1853711.0173998177</v>
      </c>
      <c r="Y2715" s="29">
        <f t="shared" si="346"/>
        <v>729641.38544369861</v>
      </c>
      <c r="Z2715" s="29">
        <f t="shared" si="347"/>
        <v>6490199.8683163794</v>
      </c>
      <c r="AA2715" s="27">
        <v>6490199.8600000003</v>
      </c>
      <c r="AB2715" s="29">
        <f t="shared" si="348"/>
        <v>8.31637904047966E-3</v>
      </c>
      <c r="AC2715" s="28">
        <v>0</v>
      </c>
      <c r="AD2715" s="28">
        <v>0</v>
      </c>
      <c r="AE2715" s="28"/>
      <c r="AF2715" s="27">
        <v>0</v>
      </c>
      <c r="AG2715" s="27">
        <f t="shared" si="351"/>
        <v>0</v>
      </c>
      <c r="AH2715" s="27">
        <v>97</v>
      </c>
      <c r="AI2715" s="29">
        <f t="shared" si="349"/>
        <v>97.00831637904048</v>
      </c>
    </row>
    <row r="2716" spans="1:35" ht="30" x14ac:dyDescent="0.25">
      <c r="A2716" s="11" t="s">
        <v>1281</v>
      </c>
      <c r="B2716" s="10" t="s">
        <v>2408</v>
      </c>
      <c r="C2716" s="10" t="s">
        <v>1484</v>
      </c>
      <c r="D2716" s="10"/>
      <c r="E2716" s="10" t="s">
        <v>175</v>
      </c>
      <c r="F2716" s="10" t="s">
        <v>1529</v>
      </c>
      <c r="G2716" s="10">
        <v>0</v>
      </c>
      <c r="H2716" s="10">
        <v>0</v>
      </c>
      <c r="I2716" s="10">
        <v>0</v>
      </c>
      <c r="J2716" s="10">
        <v>0</v>
      </c>
      <c r="K2716" s="10">
        <f t="shared" si="350"/>
        <v>0</v>
      </c>
      <c r="L2716" s="10">
        <v>16173569.143629834</v>
      </c>
      <c r="M2716" s="10">
        <v>2290992.7664268166</v>
      </c>
      <c r="N2716" s="10">
        <v>887528.28221938759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f t="shared" si="344"/>
        <v>19352090.192276038</v>
      </c>
      <c r="W2716" s="29">
        <v>16173569.143629834</v>
      </c>
      <c r="X2716" s="29">
        <f t="shared" si="345"/>
        <v>2290992.7664268166</v>
      </c>
      <c r="Y2716" s="29">
        <f t="shared" si="346"/>
        <v>887528.28221938759</v>
      </c>
      <c r="Z2716" s="29">
        <f t="shared" si="347"/>
        <v>19352090.192276038</v>
      </c>
      <c r="AA2716" s="27">
        <v>19352090.18</v>
      </c>
      <c r="AB2716" s="29">
        <f t="shared" si="348"/>
        <v>1.2276038527488708E-2</v>
      </c>
      <c r="AC2716" s="28">
        <v>0</v>
      </c>
      <c r="AD2716" s="28">
        <v>0</v>
      </c>
      <c r="AE2716" s="28"/>
      <c r="AF2716" s="27">
        <v>0</v>
      </c>
      <c r="AG2716" s="27">
        <f t="shared" si="351"/>
        <v>0</v>
      </c>
      <c r="AH2716" s="27">
        <v>702</v>
      </c>
      <c r="AI2716" s="29">
        <f t="shared" si="349"/>
        <v>702.01227603852749</v>
      </c>
    </row>
    <row r="2717" spans="1:35" ht="30" x14ac:dyDescent="0.25">
      <c r="A2717" s="11" t="s">
        <v>1281</v>
      </c>
      <c r="B2717" s="10" t="s">
        <v>2408</v>
      </c>
      <c r="C2717" s="10" t="s">
        <v>1484</v>
      </c>
      <c r="D2717" s="10"/>
      <c r="E2717" s="10" t="s">
        <v>176</v>
      </c>
      <c r="F2717" s="10" t="s">
        <v>1530</v>
      </c>
      <c r="G2717" s="10">
        <v>0</v>
      </c>
      <c r="H2717" s="10">
        <v>0</v>
      </c>
      <c r="I2717" s="10">
        <v>0</v>
      </c>
      <c r="J2717" s="10">
        <v>0</v>
      </c>
      <c r="K2717" s="10">
        <f t="shared" si="350"/>
        <v>0</v>
      </c>
      <c r="L2717" s="10">
        <v>3875723.5979188373</v>
      </c>
      <c r="M2717" s="10">
        <v>2669879.9610223174</v>
      </c>
      <c r="N2717" s="10">
        <v>1067555.0892920494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f t="shared" si="344"/>
        <v>7613158.6482332041</v>
      </c>
      <c r="W2717" s="29">
        <v>3875723.5979188373</v>
      </c>
      <c r="X2717" s="29">
        <f t="shared" si="345"/>
        <v>2669879.9610223174</v>
      </c>
      <c r="Y2717" s="29">
        <f t="shared" si="346"/>
        <v>1067555.0892920494</v>
      </c>
      <c r="Z2717" s="29">
        <f t="shared" si="347"/>
        <v>7613158.6482332041</v>
      </c>
      <c r="AA2717" s="27">
        <v>7613158.6399999997</v>
      </c>
      <c r="AB2717" s="29">
        <f t="shared" si="348"/>
        <v>8.2332044839859009E-3</v>
      </c>
      <c r="AC2717" s="28">
        <v>0</v>
      </c>
      <c r="AD2717" s="28">
        <v>0</v>
      </c>
      <c r="AE2717" s="28"/>
      <c r="AF2717" s="27">
        <v>0</v>
      </c>
      <c r="AG2717" s="27">
        <f t="shared" si="351"/>
        <v>0</v>
      </c>
      <c r="AH2717" s="27">
        <v>0</v>
      </c>
      <c r="AI2717" s="29">
        <f t="shared" si="349"/>
        <v>8.2332044839859009E-3</v>
      </c>
    </row>
    <row r="2718" spans="1:35" ht="30" x14ac:dyDescent="0.25">
      <c r="A2718" s="11" t="s">
        <v>1281</v>
      </c>
      <c r="B2718" s="10" t="s">
        <v>2408</v>
      </c>
      <c r="C2718" s="10" t="s">
        <v>1484</v>
      </c>
      <c r="D2718" s="10"/>
      <c r="E2718" s="10" t="s">
        <v>177</v>
      </c>
      <c r="F2718" s="10" t="s">
        <v>1531</v>
      </c>
      <c r="G2718" s="10">
        <v>0</v>
      </c>
      <c r="H2718" s="10">
        <v>0</v>
      </c>
      <c r="I2718" s="10">
        <v>0</v>
      </c>
      <c r="J2718" s="10">
        <v>0</v>
      </c>
      <c r="K2718" s="10">
        <f t="shared" si="350"/>
        <v>0</v>
      </c>
      <c r="L2718" s="10">
        <v>0</v>
      </c>
      <c r="M2718" s="10">
        <v>4373910.0237368345</v>
      </c>
      <c r="N2718" s="10">
        <v>1651123.043836616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f t="shared" si="344"/>
        <v>6025033.0675734505</v>
      </c>
      <c r="W2718" s="29">
        <v>0</v>
      </c>
      <c r="X2718" s="29">
        <f t="shared" si="345"/>
        <v>4373910.0237368345</v>
      </c>
      <c r="Y2718" s="29">
        <f t="shared" si="346"/>
        <v>1651123.043836616</v>
      </c>
      <c r="Z2718" s="29">
        <f t="shared" si="347"/>
        <v>6025033.0675734505</v>
      </c>
      <c r="AA2718" s="27">
        <v>6025033</v>
      </c>
      <c r="AB2718" s="29">
        <f t="shared" si="348"/>
        <v>6.757345050573349E-2</v>
      </c>
      <c r="AC2718" s="28">
        <v>0</v>
      </c>
      <c r="AD2718" s="28">
        <v>0</v>
      </c>
      <c r="AE2718" s="28"/>
      <c r="AF2718" s="27">
        <v>0</v>
      </c>
      <c r="AG2718" s="27">
        <f t="shared" si="351"/>
        <v>0</v>
      </c>
      <c r="AH2718" s="27">
        <v>244</v>
      </c>
      <c r="AI2718" s="29">
        <f t="shared" si="349"/>
        <v>244.06757345050573</v>
      </c>
    </row>
    <row r="2719" spans="1:35" ht="30" x14ac:dyDescent="0.25">
      <c r="A2719" s="11" t="s">
        <v>1281</v>
      </c>
      <c r="B2719" s="10" t="s">
        <v>2408</v>
      </c>
      <c r="C2719" s="10" t="s">
        <v>1484</v>
      </c>
      <c r="D2719" s="10"/>
      <c r="E2719" s="10" t="s">
        <v>178</v>
      </c>
      <c r="F2719" s="10" t="s">
        <v>1532</v>
      </c>
      <c r="G2719" s="10">
        <v>0</v>
      </c>
      <c r="H2719" s="10">
        <v>0</v>
      </c>
      <c r="I2719" s="10">
        <v>0</v>
      </c>
      <c r="J2719" s="10">
        <v>0</v>
      </c>
      <c r="K2719" s="10">
        <f t="shared" si="350"/>
        <v>0</v>
      </c>
      <c r="L2719" s="10">
        <v>4089402.5981217269</v>
      </c>
      <c r="M2719" s="10">
        <v>3037494.5061731935</v>
      </c>
      <c r="N2719" s="10">
        <v>1175943.0139722675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f t="shared" si="344"/>
        <v>8302840.1182671878</v>
      </c>
      <c r="W2719" s="29">
        <v>4089402.5981217269</v>
      </c>
      <c r="X2719" s="29">
        <f t="shared" si="345"/>
        <v>3037494.5061731935</v>
      </c>
      <c r="Y2719" s="29">
        <f t="shared" si="346"/>
        <v>1175943.0139722675</v>
      </c>
      <c r="Z2719" s="29">
        <f t="shared" si="347"/>
        <v>8302840.1182671878</v>
      </c>
      <c r="AA2719" s="27">
        <v>8302840.0999999996</v>
      </c>
      <c r="AB2719" s="29">
        <f t="shared" si="348"/>
        <v>1.8267188221216202E-2</v>
      </c>
      <c r="AC2719" s="28">
        <v>0</v>
      </c>
      <c r="AD2719" s="28">
        <v>0</v>
      </c>
      <c r="AE2719" s="28"/>
      <c r="AF2719" s="27">
        <v>0</v>
      </c>
      <c r="AG2719" s="27">
        <f t="shared" si="351"/>
        <v>0</v>
      </c>
      <c r="AH2719" s="27">
        <v>328</v>
      </c>
      <c r="AI2719" s="29">
        <f t="shared" si="349"/>
        <v>328.01826718822122</v>
      </c>
    </row>
    <row r="2720" spans="1:35" ht="30" x14ac:dyDescent="0.25">
      <c r="A2720" s="11" t="s">
        <v>1281</v>
      </c>
      <c r="B2720" s="10" t="s">
        <v>2408</v>
      </c>
      <c r="C2720" s="10" t="s">
        <v>1484</v>
      </c>
      <c r="D2720" s="10"/>
      <c r="E2720" s="10" t="s">
        <v>179</v>
      </c>
      <c r="F2720" s="10" t="s">
        <v>1533</v>
      </c>
      <c r="G2720" s="10">
        <v>0</v>
      </c>
      <c r="H2720" s="10">
        <v>0</v>
      </c>
      <c r="I2720" s="10">
        <v>0</v>
      </c>
      <c r="J2720" s="10">
        <v>0</v>
      </c>
      <c r="K2720" s="10">
        <f t="shared" si="350"/>
        <v>0</v>
      </c>
      <c r="L2720" s="10">
        <v>1716100.6346721146</v>
      </c>
      <c r="M2720" s="10">
        <v>4277087.0612802804</v>
      </c>
      <c r="N2720" s="10">
        <v>1665168.8336496949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f t="shared" si="344"/>
        <v>7658356.5296020899</v>
      </c>
      <c r="W2720" s="29">
        <v>1716100.6346721146</v>
      </c>
      <c r="X2720" s="29">
        <f t="shared" si="345"/>
        <v>4277087.0612802804</v>
      </c>
      <c r="Y2720" s="29">
        <f t="shared" si="346"/>
        <v>1665168.8336496949</v>
      </c>
      <c r="Z2720" s="29">
        <f t="shared" si="347"/>
        <v>7658356.5296020899</v>
      </c>
      <c r="AA2720" s="27">
        <v>7658356.5199999996</v>
      </c>
      <c r="AB2720" s="29">
        <f t="shared" si="348"/>
        <v>9.6020903438329697E-3</v>
      </c>
      <c r="AC2720" s="28">
        <v>0</v>
      </c>
      <c r="AD2720" s="28">
        <v>0</v>
      </c>
      <c r="AE2720" s="28"/>
      <c r="AF2720" s="27">
        <v>0</v>
      </c>
      <c r="AG2720" s="27">
        <f t="shared" si="351"/>
        <v>0</v>
      </c>
      <c r="AH2720" s="27">
        <v>593</v>
      </c>
      <c r="AI2720" s="29">
        <f t="shared" si="349"/>
        <v>593.00960209034383</v>
      </c>
    </row>
    <row r="2721" spans="1:35" ht="30" x14ac:dyDescent="0.25">
      <c r="A2721" s="11" t="s">
        <v>1281</v>
      </c>
      <c r="B2721" s="10" t="s">
        <v>2408</v>
      </c>
      <c r="C2721" s="10" t="s">
        <v>1484</v>
      </c>
      <c r="D2721" s="10"/>
      <c r="E2721" s="10" t="s">
        <v>180</v>
      </c>
      <c r="F2721" s="10" t="s">
        <v>1534</v>
      </c>
      <c r="G2721" s="10">
        <v>0</v>
      </c>
      <c r="H2721" s="10">
        <v>0</v>
      </c>
      <c r="I2721" s="10">
        <v>0</v>
      </c>
      <c r="J2721" s="10">
        <v>0</v>
      </c>
      <c r="K2721" s="10">
        <f t="shared" si="350"/>
        <v>0</v>
      </c>
      <c r="L2721" s="10">
        <v>1547728.9419643711</v>
      </c>
      <c r="M2721" s="10">
        <v>3305938.7334562242</v>
      </c>
      <c r="N2721" s="10">
        <v>1279263.1593404636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f t="shared" si="344"/>
        <v>6132930.8347610589</v>
      </c>
      <c r="W2721" s="29">
        <v>1547728.9419643711</v>
      </c>
      <c r="X2721" s="29">
        <f t="shared" si="345"/>
        <v>3305938.7334562242</v>
      </c>
      <c r="Y2721" s="29">
        <f t="shared" si="346"/>
        <v>1279263.1593404636</v>
      </c>
      <c r="Z2721" s="29">
        <f t="shared" si="347"/>
        <v>6132930.8347610589</v>
      </c>
      <c r="AA2721" s="27">
        <v>6132930.8300000001</v>
      </c>
      <c r="AB2721" s="29">
        <f t="shared" si="348"/>
        <v>4.7610588371753693E-3</v>
      </c>
      <c r="AC2721" s="28">
        <v>0</v>
      </c>
      <c r="AD2721" s="28">
        <v>0</v>
      </c>
      <c r="AE2721" s="28"/>
      <c r="AF2721" s="27">
        <v>0</v>
      </c>
      <c r="AG2721" s="27">
        <f t="shared" si="351"/>
        <v>0</v>
      </c>
      <c r="AH2721" s="27">
        <v>1291</v>
      </c>
      <c r="AI2721" s="29">
        <f t="shared" si="349"/>
        <v>1291.0047610588372</v>
      </c>
    </row>
    <row r="2722" spans="1:35" ht="30" x14ac:dyDescent="0.25">
      <c r="A2722" s="11" t="s">
        <v>1281</v>
      </c>
      <c r="B2722" s="10" t="s">
        <v>2408</v>
      </c>
      <c r="C2722" s="10" t="s">
        <v>1484</v>
      </c>
      <c r="D2722" s="10"/>
      <c r="E2722" s="10" t="s">
        <v>181</v>
      </c>
      <c r="F2722" s="10" t="s">
        <v>1535</v>
      </c>
      <c r="G2722" s="10">
        <v>0</v>
      </c>
      <c r="H2722" s="10">
        <v>0</v>
      </c>
      <c r="I2722" s="10">
        <v>0</v>
      </c>
      <c r="J2722" s="10">
        <v>0</v>
      </c>
      <c r="K2722" s="10">
        <f t="shared" si="350"/>
        <v>0</v>
      </c>
      <c r="L2722" s="10">
        <v>0</v>
      </c>
      <c r="M2722" s="10">
        <v>3492263.7690140009</v>
      </c>
      <c r="N2722" s="10">
        <v>1367190.2216143683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f t="shared" si="344"/>
        <v>4859453.9906283692</v>
      </c>
      <c r="W2722" s="29">
        <v>0</v>
      </c>
      <c r="X2722" s="29">
        <f t="shared" si="345"/>
        <v>3492263.7690140009</v>
      </c>
      <c r="Y2722" s="29">
        <f t="shared" si="346"/>
        <v>1367190.2216143683</v>
      </c>
      <c r="Z2722" s="29">
        <f t="shared" si="347"/>
        <v>4859453.9906283692</v>
      </c>
      <c r="AA2722" s="27">
        <v>4859453</v>
      </c>
      <c r="AB2722" s="29">
        <f t="shared" si="348"/>
        <v>0.99062836915254593</v>
      </c>
      <c r="AC2722" s="28">
        <v>0</v>
      </c>
      <c r="AD2722" s="28">
        <v>0</v>
      </c>
      <c r="AE2722" s="28"/>
      <c r="AF2722" s="27">
        <v>0</v>
      </c>
      <c r="AG2722" s="27">
        <f t="shared" si="351"/>
        <v>0</v>
      </c>
      <c r="AH2722" s="27">
        <v>358</v>
      </c>
      <c r="AI2722" s="29">
        <f t="shared" si="349"/>
        <v>358.99062836915255</v>
      </c>
    </row>
    <row r="2723" spans="1:35" ht="30" x14ac:dyDescent="0.25">
      <c r="A2723" s="11" t="s">
        <v>1281</v>
      </c>
      <c r="B2723" s="10" t="s">
        <v>2408</v>
      </c>
      <c r="C2723" s="10" t="s">
        <v>1484</v>
      </c>
      <c r="D2723" s="10"/>
      <c r="E2723" s="10" t="s">
        <v>182</v>
      </c>
      <c r="F2723" s="10" t="s">
        <v>1536</v>
      </c>
      <c r="G2723" s="10">
        <v>0</v>
      </c>
      <c r="H2723" s="10">
        <v>0</v>
      </c>
      <c r="I2723" s="10">
        <v>0</v>
      </c>
      <c r="J2723" s="10">
        <v>0</v>
      </c>
      <c r="K2723" s="10">
        <f t="shared" si="350"/>
        <v>0</v>
      </c>
      <c r="L2723" s="10">
        <v>3673583.4354420383</v>
      </c>
      <c r="M2723" s="10">
        <v>2796971.575715512</v>
      </c>
      <c r="N2723" s="10">
        <v>1083717.1145927459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f t="shared" si="344"/>
        <v>7554272.1257502958</v>
      </c>
      <c r="W2723" s="29">
        <v>3673583.4354420383</v>
      </c>
      <c r="X2723" s="29">
        <f t="shared" si="345"/>
        <v>2796971.575715512</v>
      </c>
      <c r="Y2723" s="29">
        <f t="shared" si="346"/>
        <v>1083717.1145927459</v>
      </c>
      <c r="Z2723" s="29">
        <f t="shared" si="347"/>
        <v>7554272.1257502958</v>
      </c>
      <c r="AA2723" s="27">
        <v>7554272.1100000003</v>
      </c>
      <c r="AB2723" s="29">
        <f t="shared" si="348"/>
        <v>1.5750295482575893E-2</v>
      </c>
      <c r="AC2723" s="28">
        <v>0</v>
      </c>
      <c r="AD2723" s="28">
        <v>0</v>
      </c>
      <c r="AE2723" s="28"/>
      <c r="AF2723" s="27">
        <v>0</v>
      </c>
      <c r="AG2723" s="27">
        <f t="shared" si="351"/>
        <v>0</v>
      </c>
      <c r="AH2723" s="27">
        <v>368</v>
      </c>
      <c r="AI2723" s="29">
        <f t="shared" si="349"/>
        <v>368.01575029548258</v>
      </c>
    </row>
    <row r="2724" spans="1:35" ht="30" x14ac:dyDescent="0.25">
      <c r="A2724" s="11" t="s">
        <v>1281</v>
      </c>
      <c r="B2724" s="10" t="s">
        <v>2408</v>
      </c>
      <c r="C2724" s="10" t="s">
        <v>1484</v>
      </c>
      <c r="D2724" s="10"/>
      <c r="E2724" s="10" t="s">
        <v>183</v>
      </c>
      <c r="F2724" s="10" t="s">
        <v>1537</v>
      </c>
      <c r="G2724" s="10">
        <v>0</v>
      </c>
      <c r="H2724" s="10">
        <v>0</v>
      </c>
      <c r="I2724" s="10">
        <v>0</v>
      </c>
      <c r="J2724" s="10">
        <v>0</v>
      </c>
      <c r="K2724" s="10">
        <f t="shared" si="350"/>
        <v>0</v>
      </c>
      <c r="L2724" s="10">
        <v>2922830.4298469974</v>
      </c>
      <c r="M2724" s="10">
        <v>5058241.2319191098</v>
      </c>
      <c r="N2724" s="10">
        <v>1963925.8837041706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f t="shared" si="344"/>
        <v>9944997.5454702787</v>
      </c>
      <c r="W2724" s="29">
        <v>2922830.4298469974</v>
      </c>
      <c r="X2724" s="29">
        <f t="shared" si="345"/>
        <v>5058241.2319191098</v>
      </c>
      <c r="Y2724" s="29">
        <f t="shared" si="346"/>
        <v>1963925.8837041706</v>
      </c>
      <c r="Z2724" s="29">
        <f t="shared" si="347"/>
        <v>9944997.5454702787</v>
      </c>
      <c r="AA2724" s="27">
        <v>9944997.5299999993</v>
      </c>
      <c r="AB2724" s="29">
        <f t="shared" si="348"/>
        <v>1.5470279380679131E-2</v>
      </c>
      <c r="AC2724" s="28">
        <v>0</v>
      </c>
      <c r="AD2724" s="28">
        <v>0</v>
      </c>
      <c r="AE2724" s="28"/>
      <c r="AF2724" s="27">
        <v>0</v>
      </c>
      <c r="AG2724" s="27">
        <f t="shared" si="351"/>
        <v>0</v>
      </c>
      <c r="AH2724" s="27">
        <v>759</v>
      </c>
      <c r="AI2724" s="29">
        <f t="shared" si="349"/>
        <v>759.01547027938068</v>
      </c>
    </row>
    <row r="2725" spans="1:35" ht="30" x14ac:dyDescent="0.25">
      <c r="A2725" s="11" t="s">
        <v>1281</v>
      </c>
      <c r="B2725" s="10" t="s">
        <v>2408</v>
      </c>
      <c r="C2725" s="10" t="s">
        <v>1484</v>
      </c>
      <c r="D2725" s="10"/>
      <c r="E2725" s="10" t="s">
        <v>184</v>
      </c>
      <c r="F2725" s="10" t="s">
        <v>1538</v>
      </c>
      <c r="G2725" s="10">
        <v>0</v>
      </c>
      <c r="H2725" s="10">
        <v>0</v>
      </c>
      <c r="I2725" s="10">
        <v>0</v>
      </c>
      <c r="J2725" s="10">
        <v>0</v>
      </c>
      <c r="K2725" s="10">
        <f t="shared" si="350"/>
        <v>0</v>
      </c>
      <c r="L2725" s="10">
        <v>8822918.8768204711</v>
      </c>
      <c r="M2725" s="10">
        <v>4758302.0918659568</v>
      </c>
      <c r="N2725" s="10">
        <v>1817575.3442688584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f t="shared" si="344"/>
        <v>15398796.312955286</v>
      </c>
      <c r="W2725" s="29">
        <v>8822918.8768204711</v>
      </c>
      <c r="X2725" s="29">
        <f t="shared" si="345"/>
        <v>4758302.0918659568</v>
      </c>
      <c r="Y2725" s="29">
        <f t="shared" si="346"/>
        <v>1817575.3442688584</v>
      </c>
      <c r="Z2725" s="29">
        <f t="shared" si="347"/>
        <v>15398796.312955286</v>
      </c>
      <c r="AA2725" s="27">
        <v>15398796.300000001</v>
      </c>
      <c r="AB2725" s="29">
        <f t="shared" si="348"/>
        <v>1.2955285608768463E-2</v>
      </c>
      <c r="AC2725" s="28">
        <v>0</v>
      </c>
      <c r="AD2725" s="28">
        <v>0</v>
      </c>
      <c r="AE2725" s="28"/>
      <c r="AF2725" s="27">
        <v>0</v>
      </c>
      <c r="AG2725" s="27">
        <f t="shared" si="351"/>
        <v>0</v>
      </c>
      <c r="AH2725" s="27">
        <v>480</v>
      </c>
      <c r="AI2725" s="29">
        <f t="shared" si="349"/>
        <v>480.01295528560877</v>
      </c>
    </row>
    <row r="2726" spans="1:35" ht="30" x14ac:dyDescent="0.25">
      <c r="A2726" s="11" t="s">
        <v>1281</v>
      </c>
      <c r="B2726" s="10" t="s">
        <v>2408</v>
      </c>
      <c r="C2726" s="10" t="s">
        <v>1484</v>
      </c>
      <c r="D2726" s="10"/>
      <c r="E2726" s="10" t="s">
        <v>185</v>
      </c>
      <c r="F2726" s="10" t="s">
        <v>1539</v>
      </c>
      <c r="G2726" s="10">
        <v>0</v>
      </c>
      <c r="H2726" s="10">
        <v>0</v>
      </c>
      <c r="I2726" s="10">
        <v>0</v>
      </c>
      <c r="J2726" s="10">
        <v>0</v>
      </c>
      <c r="K2726" s="10">
        <f t="shared" si="350"/>
        <v>0</v>
      </c>
      <c r="L2726" s="10">
        <v>2883700.0972142965</v>
      </c>
      <c r="M2726" s="10">
        <v>4429021.6220394671</v>
      </c>
      <c r="N2726" s="10">
        <v>1736523.7446663827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f t="shared" si="344"/>
        <v>9049245.4639201462</v>
      </c>
      <c r="W2726" s="29">
        <v>2883700.0972142965</v>
      </c>
      <c r="X2726" s="29">
        <f t="shared" si="345"/>
        <v>4429021.6220394671</v>
      </c>
      <c r="Y2726" s="29">
        <f t="shared" si="346"/>
        <v>1736523.7446663827</v>
      </c>
      <c r="Z2726" s="29">
        <f t="shared" si="347"/>
        <v>9049245.4639201462</v>
      </c>
      <c r="AA2726" s="27">
        <v>9049245.4499999993</v>
      </c>
      <c r="AB2726" s="29">
        <f t="shared" si="348"/>
        <v>1.3920146971940994E-2</v>
      </c>
      <c r="AC2726" s="28">
        <v>0</v>
      </c>
      <c r="AD2726" s="28">
        <v>0</v>
      </c>
      <c r="AE2726" s="28"/>
      <c r="AF2726" s="27">
        <v>0</v>
      </c>
      <c r="AG2726" s="27">
        <f t="shared" si="351"/>
        <v>0</v>
      </c>
      <c r="AH2726" s="27">
        <v>1473</v>
      </c>
      <c r="AI2726" s="29">
        <f t="shared" si="349"/>
        <v>1473.0139201469719</v>
      </c>
    </row>
    <row r="2727" spans="1:35" ht="30" x14ac:dyDescent="0.25">
      <c r="A2727" s="11" t="s">
        <v>1281</v>
      </c>
      <c r="B2727" s="10" t="s">
        <v>2408</v>
      </c>
      <c r="C2727" s="10" t="s">
        <v>1484</v>
      </c>
      <c r="D2727" s="10"/>
      <c r="E2727" s="10" t="s">
        <v>186</v>
      </c>
      <c r="F2727" s="10" t="s">
        <v>1540</v>
      </c>
      <c r="G2727" s="10">
        <v>0</v>
      </c>
      <c r="H2727" s="10">
        <v>0</v>
      </c>
      <c r="I2727" s="10">
        <v>0</v>
      </c>
      <c r="J2727" s="10">
        <v>0</v>
      </c>
      <c r="K2727" s="10">
        <f t="shared" si="350"/>
        <v>0</v>
      </c>
      <c r="L2727" s="10">
        <v>8414958.4151895586</v>
      </c>
      <c r="M2727" s="10">
        <v>2808192.7828963399</v>
      </c>
      <c r="N2727" s="10">
        <v>1082755.3284943923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f t="shared" si="344"/>
        <v>12305906.526580291</v>
      </c>
      <c r="W2727" s="29">
        <v>8414958.4151895586</v>
      </c>
      <c r="X2727" s="29">
        <f t="shared" si="345"/>
        <v>2808192.7828963399</v>
      </c>
      <c r="Y2727" s="29">
        <f t="shared" si="346"/>
        <v>1082755.3284943923</v>
      </c>
      <c r="Z2727" s="29">
        <f t="shared" si="347"/>
        <v>12305906.526580291</v>
      </c>
      <c r="AA2727" s="27">
        <v>12305906.52</v>
      </c>
      <c r="AB2727" s="29">
        <f t="shared" si="348"/>
        <v>6.5802913159132004E-3</v>
      </c>
      <c r="AC2727" s="28">
        <v>0</v>
      </c>
      <c r="AD2727" s="28">
        <v>0</v>
      </c>
      <c r="AE2727" s="28"/>
      <c r="AF2727" s="27">
        <v>0</v>
      </c>
      <c r="AG2727" s="27">
        <f t="shared" si="351"/>
        <v>0</v>
      </c>
      <c r="AH2727" s="27">
        <v>385</v>
      </c>
      <c r="AI2727" s="29">
        <f t="shared" si="349"/>
        <v>385.00658029131591</v>
      </c>
    </row>
    <row r="2728" spans="1:35" ht="30" x14ac:dyDescent="0.25">
      <c r="A2728" s="11" t="s">
        <v>1281</v>
      </c>
      <c r="B2728" s="10" t="s">
        <v>2408</v>
      </c>
      <c r="C2728" s="10" t="s">
        <v>1484</v>
      </c>
      <c r="D2728" s="10"/>
      <c r="E2728" s="10" t="s">
        <v>949</v>
      </c>
      <c r="F2728" s="10" t="s">
        <v>1541</v>
      </c>
      <c r="G2728" s="10">
        <v>0</v>
      </c>
      <c r="H2728" s="10">
        <v>0</v>
      </c>
      <c r="I2728" s="10">
        <v>0</v>
      </c>
      <c r="J2728" s="10">
        <v>0</v>
      </c>
      <c r="K2728" s="10">
        <f t="shared" si="350"/>
        <v>0</v>
      </c>
      <c r="L2728" s="10">
        <v>0</v>
      </c>
      <c r="M2728" s="10">
        <v>3056482.4776678979</v>
      </c>
      <c r="N2728" s="10">
        <v>1177318.385962896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f t="shared" si="344"/>
        <v>4233800.863630794</v>
      </c>
      <c r="W2728" s="29">
        <v>0</v>
      </c>
      <c r="X2728" s="29">
        <f t="shared" si="345"/>
        <v>3056482.4776678979</v>
      </c>
      <c r="Y2728" s="29">
        <f t="shared" si="346"/>
        <v>1177318.385962896</v>
      </c>
      <c r="Z2728" s="29">
        <f t="shared" si="347"/>
        <v>4233800.863630794</v>
      </c>
      <c r="AA2728" s="27">
        <v>4233800</v>
      </c>
      <c r="AB2728" s="29">
        <f t="shared" si="348"/>
        <v>0.86363079398870468</v>
      </c>
      <c r="AC2728" s="28">
        <v>0</v>
      </c>
      <c r="AD2728" s="28">
        <v>0</v>
      </c>
      <c r="AE2728" s="28"/>
      <c r="AF2728" s="27">
        <v>0</v>
      </c>
      <c r="AG2728" s="27">
        <f t="shared" si="351"/>
        <v>0</v>
      </c>
      <c r="AH2728" s="27">
        <v>249</v>
      </c>
      <c r="AI2728" s="29">
        <f t="shared" si="349"/>
        <v>249.8636307939887</v>
      </c>
    </row>
    <row r="2729" spans="1:35" ht="30" x14ac:dyDescent="0.25">
      <c r="A2729" s="11" t="s">
        <v>1281</v>
      </c>
      <c r="B2729" s="10" t="s">
        <v>2408</v>
      </c>
      <c r="C2729" s="10" t="s">
        <v>1484</v>
      </c>
      <c r="D2729" s="10"/>
      <c r="E2729" s="10" t="s">
        <v>187</v>
      </c>
      <c r="F2729" s="10" t="s">
        <v>1542</v>
      </c>
      <c r="G2729" s="10">
        <v>0</v>
      </c>
      <c r="H2729" s="10">
        <v>0</v>
      </c>
      <c r="I2729" s="10">
        <v>0</v>
      </c>
      <c r="J2729" s="10">
        <v>0</v>
      </c>
      <c r="K2729" s="10">
        <f t="shared" si="350"/>
        <v>0</v>
      </c>
      <c r="L2729" s="10">
        <v>0</v>
      </c>
      <c r="M2729" s="10">
        <v>3088034.6909253895</v>
      </c>
      <c r="N2729" s="10">
        <v>1194722.6042434722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f t="shared" si="344"/>
        <v>4282757.2951688617</v>
      </c>
      <c r="W2729" s="29">
        <v>0</v>
      </c>
      <c r="X2729" s="29">
        <f t="shared" si="345"/>
        <v>3088034.6909253895</v>
      </c>
      <c r="Y2729" s="29">
        <f t="shared" si="346"/>
        <v>1194722.6042434722</v>
      </c>
      <c r="Z2729" s="29">
        <f t="shared" si="347"/>
        <v>4282757.2951688617</v>
      </c>
      <c r="AA2729" s="27">
        <v>4282757</v>
      </c>
      <c r="AB2729" s="29">
        <f t="shared" si="348"/>
        <v>0.29516886174678802</v>
      </c>
      <c r="AC2729" s="28">
        <v>0</v>
      </c>
      <c r="AD2729" s="28">
        <v>0</v>
      </c>
      <c r="AE2729" s="28"/>
      <c r="AF2729" s="27">
        <v>0</v>
      </c>
      <c r="AG2729" s="27">
        <f t="shared" si="351"/>
        <v>0</v>
      </c>
      <c r="AH2729" s="27">
        <v>0</v>
      </c>
      <c r="AI2729" s="29">
        <f t="shared" si="349"/>
        <v>0.29516886174678802</v>
      </c>
    </row>
    <row r="2730" spans="1:35" ht="30" x14ac:dyDescent="0.25">
      <c r="A2730" s="11" t="s">
        <v>1281</v>
      </c>
      <c r="B2730" s="10" t="s">
        <v>2408</v>
      </c>
      <c r="C2730" s="10" t="s">
        <v>1484</v>
      </c>
      <c r="D2730" s="10"/>
      <c r="E2730" s="10" t="s">
        <v>188</v>
      </c>
      <c r="F2730" s="10" t="s">
        <v>1543</v>
      </c>
      <c r="G2730" s="10">
        <v>0</v>
      </c>
      <c r="H2730" s="10">
        <v>0</v>
      </c>
      <c r="I2730" s="10">
        <v>0</v>
      </c>
      <c r="J2730" s="10">
        <v>0</v>
      </c>
      <c r="K2730" s="10">
        <f t="shared" si="350"/>
        <v>0</v>
      </c>
      <c r="L2730" s="10">
        <v>0</v>
      </c>
      <c r="M2730" s="10">
        <v>5185727.9381449819</v>
      </c>
      <c r="N2730" s="10">
        <v>2007910.697248131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f t="shared" si="344"/>
        <v>7193638.6353931129</v>
      </c>
      <c r="W2730" s="29">
        <v>0</v>
      </c>
      <c r="X2730" s="29">
        <f t="shared" si="345"/>
        <v>5185727.9381449819</v>
      </c>
      <c r="Y2730" s="29">
        <f t="shared" si="346"/>
        <v>2007910.697248131</v>
      </c>
      <c r="Z2730" s="29">
        <f t="shared" si="347"/>
        <v>7193638.6353931129</v>
      </c>
      <c r="AA2730" s="27">
        <v>7193638</v>
      </c>
      <c r="AB2730" s="29">
        <f t="shared" si="348"/>
        <v>0.63539311289787292</v>
      </c>
      <c r="AC2730" s="28">
        <v>0</v>
      </c>
      <c r="AD2730" s="28">
        <v>0</v>
      </c>
      <c r="AE2730" s="28"/>
      <c r="AF2730" s="27">
        <v>0</v>
      </c>
      <c r="AG2730" s="27">
        <f t="shared" si="351"/>
        <v>0</v>
      </c>
      <c r="AH2730" s="27">
        <v>0</v>
      </c>
      <c r="AI2730" s="29">
        <f t="shared" si="349"/>
        <v>0.63539311289787292</v>
      </c>
    </row>
    <row r="2731" spans="1:35" ht="30" x14ac:dyDescent="0.25">
      <c r="A2731" s="11" t="s">
        <v>1281</v>
      </c>
      <c r="B2731" s="10" t="s">
        <v>2408</v>
      </c>
      <c r="C2731" s="10" t="s">
        <v>1484</v>
      </c>
      <c r="D2731" s="10"/>
      <c r="E2731" s="10" t="s">
        <v>189</v>
      </c>
      <c r="F2731" s="10" t="s">
        <v>1544</v>
      </c>
      <c r="G2731" s="10">
        <v>0</v>
      </c>
      <c r="H2731" s="10">
        <v>0</v>
      </c>
      <c r="I2731" s="10">
        <v>0</v>
      </c>
      <c r="J2731" s="10">
        <v>0</v>
      </c>
      <c r="K2731" s="10">
        <f t="shared" si="350"/>
        <v>0</v>
      </c>
      <c r="L2731" s="10">
        <v>4264065.4980261596</v>
      </c>
      <c r="M2731" s="10">
        <v>2298078.2878379375</v>
      </c>
      <c r="N2731" s="10">
        <v>907634.00693389773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f t="shared" si="344"/>
        <v>7469777.7927979948</v>
      </c>
      <c r="W2731" s="29">
        <v>4264065.4980261596</v>
      </c>
      <c r="X2731" s="29">
        <f t="shared" si="345"/>
        <v>2298078.2878379375</v>
      </c>
      <c r="Y2731" s="29">
        <f t="shared" si="346"/>
        <v>907634.00693389773</v>
      </c>
      <c r="Z2731" s="29">
        <f t="shared" si="347"/>
        <v>7469777.7927979948</v>
      </c>
      <c r="AA2731" s="27">
        <v>7469777.7800000003</v>
      </c>
      <c r="AB2731" s="29">
        <f t="shared" si="348"/>
        <v>1.2797994539141655E-2</v>
      </c>
      <c r="AC2731" s="28">
        <v>0</v>
      </c>
      <c r="AD2731" s="28">
        <v>0</v>
      </c>
      <c r="AE2731" s="28"/>
      <c r="AF2731" s="27">
        <v>0</v>
      </c>
      <c r="AG2731" s="27">
        <f t="shared" si="351"/>
        <v>0</v>
      </c>
      <c r="AH2731" s="27">
        <v>8</v>
      </c>
      <c r="AI2731" s="29">
        <f t="shared" si="349"/>
        <v>8.0127979945391417</v>
      </c>
    </row>
    <row r="2732" spans="1:35" ht="30" x14ac:dyDescent="0.25">
      <c r="A2732" s="11" t="s">
        <v>1281</v>
      </c>
      <c r="B2732" s="10" t="s">
        <v>2408</v>
      </c>
      <c r="C2732" s="10" t="s">
        <v>1484</v>
      </c>
      <c r="D2732" s="10"/>
      <c r="E2732" s="10" t="s">
        <v>190</v>
      </c>
      <c r="F2732" s="10" t="s">
        <v>1545</v>
      </c>
      <c r="G2732" s="10">
        <v>0</v>
      </c>
      <c r="H2732" s="10">
        <v>0</v>
      </c>
      <c r="I2732" s="10">
        <v>0</v>
      </c>
      <c r="J2732" s="10">
        <v>0</v>
      </c>
      <c r="K2732" s="10">
        <f t="shared" si="350"/>
        <v>0</v>
      </c>
      <c r="L2732" s="10">
        <v>5276100.1852305979</v>
      </c>
      <c r="M2732" s="10">
        <v>2525023.8284654021</v>
      </c>
      <c r="N2732" s="10">
        <v>990884.76641835272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f t="shared" si="344"/>
        <v>8792008.7801143527</v>
      </c>
      <c r="W2732" s="29">
        <v>5276100.1852305979</v>
      </c>
      <c r="X2732" s="29">
        <f t="shared" si="345"/>
        <v>2525023.8284654021</v>
      </c>
      <c r="Y2732" s="29">
        <f t="shared" si="346"/>
        <v>990884.76641835272</v>
      </c>
      <c r="Z2732" s="29">
        <f t="shared" si="347"/>
        <v>8792008.7801143527</v>
      </c>
      <c r="AA2732" s="27">
        <v>8792008.7699999996</v>
      </c>
      <c r="AB2732" s="29">
        <f t="shared" si="348"/>
        <v>1.0114353150129318E-2</v>
      </c>
      <c r="AC2732" s="28">
        <v>0</v>
      </c>
      <c r="AD2732" s="28">
        <v>0</v>
      </c>
      <c r="AE2732" s="28"/>
      <c r="AF2732" s="27">
        <v>0</v>
      </c>
      <c r="AG2732" s="27">
        <f t="shared" si="351"/>
        <v>0</v>
      </c>
      <c r="AH2732" s="27">
        <v>420</v>
      </c>
      <c r="AI2732" s="29">
        <f t="shared" si="349"/>
        <v>420.01011435315013</v>
      </c>
    </row>
    <row r="2733" spans="1:35" ht="30" x14ac:dyDescent="0.25">
      <c r="A2733" s="11" t="s">
        <v>1281</v>
      </c>
      <c r="B2733" s="10" t="s">
        <v>2408</v>
      </c>
      <c r="C2733" s="10" t="s">
        <v>1484</v>
      </c>
      <c r="D2733" s="10"/>
      <c r="E2733" s="10" t="s">
        <v>191</v>
      </c>
      <c r="F2733" s="10" t="s">
        <v>1546</v>
      </c>
      <c r="G2733" s="10">
        <v>0</v>
      </c>
      <c r="H2733" s="10">
        <v>0</v>
      </c>
      <c r="I2733" s="10">
        <v>0</v>
      </c>
      <c r="J2733" s="10">
        <v>0</v>
      </c>
      <c r="K2733" s="10">
        <f t="shared" si="350"/>
        <v>0</v>
      </c>
      <c r="L2733" s="10">
        <v>12407278.300530948</v>
      </c>
      <c r="M2733" s="10">
        <v>4339158.9508096278</v>
      </c>
      <c r="N2733" s="10">
        <v>1667837.6227790266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f t="shared" si="344"/>
        <v>18414274.874119602</v>
      </c>
      <c r="W2733" s="29">
        <v>12407278.300530948</v>
      </c>
      <c r="X2733" s="29">
        <f t="shared" si="345"/>
        <v>4339158.9508096278</v>
      </c>
      <c r="Y2733" s="29">
        <f t="shared" si="346"/>
        <v>1667837.6227790266</v>
      </c>
      <c r="Z2733" s="29">
        <f t="shared" si="347"/>
        <v>18414274.874119602</v>
      </c>
      <c r="AA2733" s="27">
        <v>18414274.870000001</v>
      </c>
      <c r="AB2733" s="29">
        <f t="shared" si="348"/>
        <v>4.1196011006832123E-3</v>
      </c>
      <c r="AC2733" s="28">
        <v>0</v>
      </c>
      <c r="AD2733" s="28">
        <v>0</v>
      </c>
      <c r="AE2733" s="28"/>
      <c r="AF2733" s="27">
        <v>0</v>
      </c>
      <c r="AG2733" s="27">
        <f t="shared" si="351"/>
        <v>0</v>
      </c>
      <c r="AH2733" s="27">
        <v>591</v>
      </c>
      <c r="AI2733" s="29">
        <f t="shared" si="349"/>
        <v>591.00411960110068</v>
      </c>
    </row>
    <row r="2734" spans="1:35" ht="30" x14ac:dyDescent="0.25">
      <c r="A2734" s="11" t="s">
        <v>1281</v>
      </c>
      <c r="B2734" s="10" t="s">
        <v>2408</v>
      </c>
      <c r="C2734" s="10" t="s">
        <v>1484</v>
      </c>
      <c r="D2734" s="10"/>
      <c r="E2734" s="10" t="s">
        <v>950</v>
      </c>
      <c r="F2734" s="10" t="s">
        <v>1547</v>
      </c>
      <c r="G2734" s="10">
        <v>0</v>
      </c>
      <c r="H2734" s="10">
        <v>0</v>
      </c>
      <c r="I2734" s="10">
        <v>0</v>
      </c>
      <c r="J2734" s="10">
        <v>0</v>
      </c>
      <c r="K2734" s="10">
        <f t="shared" si="350"/>
        <v>0</v>
      </c>
      <c r="L2734" s="10">
        <v>3413795.1867551208</v>
      </c>
      <c r="M2734" s="10">
        <v>2068772.2229073346</v>
      </c>
      <c r="N2734" s="10">
        <v>825264.78965306655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f t="shared" si="344"/>
        <v>6307832.1993155219</v>
      </c>
      <c r="W2734" s="29">
        <v>3413795.1867551208</v>
      </c>
      <c r="X2734" s="29">
        <f t="shared" si="345"/>
        <v>2068772.2229073346</v>
      </c>
      <c r="Y2734" s="29">
        <f t="shared" si="346"/>
        <v>825264.78965306655</v>
      </c>
      <c r="Z2734" s="29">
        <f t="shared" si="347"/>
        <v>6307832.1993155219</v>
      </c>
      <c r="AA2734" s="27">
        <v>6307832.1900000004</v>
      </c>
      <c r="AB2734" s="29">
        <f t="shared" si="348"/>
        <v>9.3155214563012123E-3</v>
      </c>
      <c r="AC2734" s="28">
        <v>0</v>
      </c>
      <c r="AD2734" s="28">
        <v>0</v>
      </c>
      <c r="AE2734" s="28"/>
      <c r="AF2734" s="27">
        <v>0</v>
      </c>
      <c r="AG2734" s="27">
        <f t="shared" si="351"/>
        <v>0</v>
      </c>
      <c r="AH2734" s="27">
        <v>205</v>
      </c>
      <c r="AI2734" s="29">
        <f t="shared" si="349"/>
        <v>205.0093155214563</v>
      </c>
    </row>
    <row r="2735" spans="1:35" ht="30" x14ac:dyDescent="0.25">
      <c r="A2735" s="11" t="s">
        <v>1281</v>
      </c>
      <c r="B2735" s="10" t="s">
        <v>2408</v>
      </c>
      <c r="C2735" s="10" t="s">
        <v>1484</v>
      </c>
      <c r="D2735" s="10"/>
      <c r="E2735" s="10" t="s">
        <v>192</v>
      </c>
      <c r="F2735" s="10" t="s">
        <v>1548</v>
      </c>
      <c r="G2735" s="10">
        <v>0</v>
      </c>
      <c r="H2735" s="10">
        <v>0</v>
      </c>
      <c r="I2735" s="10">
        <v>0</v>
      </c>
      <c r="J2735" s="10">
        <v>0</v>
      </c>
      <c r="K2735" s="10">
        <f t="shared" si="350"/>
        <v>0</v>
      </c>
      <c r="L2735" s="10">
        <v>0</v>
      </c>
      <c r="M2735" s="10">
        <v>2153051.1294525862</v>
      </c>
      <c r="N2735" s="10">
        <v>849990.26051481813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f t="shared" si="344"/>
        <v>3003041.3899674043</v>
      </c>
      <c r="W2735" s="29">
        <v>0</v>
      </c>
      <c r="X2735" s="29">
        <f t="shared" si="345"/>
        <v>2153051.1294525862</v>
      </c>
      <c r="Y2735" s="29">
        <f t="shared" si="346"/>
        <v>849990.26051481813</v>
      </c>
      <c r="Z2735" s="29">
        <f t="shared" si="347"/>
        <v>3003041.3899674043</v>
      </c>
      <c r="AA2735" s="27">
        <v>3003041</v>
      </c>
      <c r="AB2735" s="29">
        <f t="shared" si="348"/>
        <v>0.38996740430593491</v>
      </c>
      <c r="AC2735" s="28">
        <v>0</v>
      </c>
      <c r="AD2735" s="28">
        <v>0</v>
      </c>
      <c r="AE2735" s="28"/>
      <c r="AF2735" s="27">
        <v>0</v>
      </c>
      <c r="AG2735" s="27">
        <f t="shared" si="351"/>
        <v>0</v>
      </c>
      <c r="AH2735" s="27">
        <v>219</v>
      </c>
      <c r="AI2735" s="29">
        <f t="shared" si="349"/>
        <v>219.38996740430593</v>
      </c>
    </row>
    <row r="2736" spans="1:35" ht="30" x14ac:dyDescent="0.25">
      <c r="A2736" s="11" t="s">
        <v>1281</v>
      </c>
      <c r="B2736" s="10" t="s">
        <v>2408</v>
      </c>
      <c r="C2736" s="10" t="s">
        <v>1484</v>
      </c>
      <c r="D2736" s="10"/>
      <c r="E2736" s="10" t="s">
        <v>193</v>
      </c>
      <c r="F2736" s="10" t="s">
        <v>1549</v>
      </c>
      <c r="G2736" s="10">
        <v>0</v>
      </c>
      <c r="H2736" s="10">
        <v>0</v>
      </c>
      <c r="I2736" s="10">
        <v>0</v>
      </c>
      <c r="J2736" s="10">
        <v>0</v>
      </c>
      <c r="K2736" s="10">
        <f t="shared" si="350"/>
        <v>0</v>
      </c>
      <c r="L2736" s="10">
        <v>0</v>
      </c>
      <c r="M2736" s="10">
        <v>5866080.2885466814</v>
      </c>
      <c r="N2736" s="10">
        <v>2271897.4080560356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f t="shared" si="344"/>
        <v>8137977.696602717</v>
      </c>
      <c r="W2736" s="29">
        <v>0</v>
      </c>
      <c r="X2736" s="29">
        <f t="shared" si="345"/>
        <v>5866080.2885466814</v>
      </c>
      <c r="Y2736" s="29">
        <f t="shared" si="346"/>
        <v>2271897.4080560356</v>
      </c>
      <c r="Z2736" s="29">
        <f t="shared" si="347"/>
        <v>8137977.696602717</v>
      </c>
      <c r="AA2736" s="27">
        <v>8137977</v>
      </c>
      <c r="AB2736" s="29">
        <f t="shared" si="348"/>
        <v>0.6966027170419693</v>
      </c>
      <c r="AC2736" s="28">
        <v>0</v>
      </c>
      <c r="AD2736" s="28">
        <v>0</v>
      </c>
      <c r="AE2736" s="28"/>
      <c r="AF2736" s="27">
        <v>0</v>
      </c>
      <c r="AG2736" s="27">
        <f t="shared" si="351"/>
        <v>0</v>
      </c>
      <c r="AH2736" s="27">
        <v>136</v>
      </c>
      <c r="AI2736" s="29">
        <f t="shared" si="349"/>
        <v>136.69660271704197</v>
      </c>
    </row>
    <row r="2737" spans="1:35" ht="30" x14ac:dyDescent="0.25">
      <c r="A2737" s="11" t="s">
        <v>1281</v>
      </c>
      <c r="B2737" s="10" t="s">
        <v>2408</v>
      </c>
      <c r="C2737" s="10" t="s">
        <v>1484</v>
      </c>
      <c r="D2737" s="10"/>
      <c r="E2737" s="10" t="s">
        <v>951</v>
      </c>
      <c r="F2737" s="10" t="s">
        <v>1550</v>
      </c>
      <c r="G2737" s="10">
        <v>0</v>
      </c>
      <c r="H2737" s="10">
        <v>0</v>
      </c>
      <c r="I2737" s="10">
        <v>0</v>
      </c>
      <c r="J2737" s="10">
        <v>0</v>
      </c>
      <c r="K2737" s="10">
        <f t="shared" si="350"/>
        <v>0</v>
      </c>
      <c r="L2737" s="10">
        <v>2282409.7241296107</v>
      </c>
      <c r="M2737" s="10">
        <v>3868675.7817231417</v>
      </c>
      <c r="N2737" s="10">
        <v>1506423.0743591785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f t="shared" si="344"/>
        <v>7657508.5802119309</v>
      </c>
      <c r="W2737" s="29">
        <v>2282409.7241296107</v>
      </c>
      <c r="X2737" s="29">
        <f t="shared" si="345"/>
        <v>3868675.7817231417</v>
      </c>
      <c r="Y2737" s="29">
        <f t="shared" si="346"/>
        <v>1506423.0743591785</v>
      </c>
      <c r="Z2737" s="29">
        <f t="shared" si="347"/>
        <v>7657508.5802119309</v>
      </c>
      <c r="AA2737" s="27">
        <v>7657508.5700000003</v>
      </c>
      <c r="AB2737" s="29">
        <f t="shared" si="348"/>
        <v>1.0211930610239506E-2</v>
      </c>
      <c r="AC2737" s="28">
        <v>0</v>
      </c>
      <c r="AD2737" s="28">
        <v>0</v>
      </c>
      <c r="AE2737" s="28"/>
      <c r="AF2737" s="27">
        <v>0</v>
      </c>
      <c r="AG2737" s="27">
        <f t="shared" si="351"/>
        <v>0</v>
      </c>
      <c r="AH2737" s="27">
        <v>75</v>
      </c>
      <c r="AI2737" s="29">
        <f t="shared" si="349"/>
        <v>75.01021193061024</v>
      </c>
    </row>
    <row r="2738" spans="1:35" ht="30" x14ac:dyDescent="0.25">
      <c r="A2738" s="11" t="s">
        <v>1281</v>
      </c>
      <c r="B2738" s="10" t="s">
        <v>2408</v>
      </c>
      <c r="C2738" s="10" t="s">
        <v>1484</v>
      </c>
      <c r="D2738" s="10"/>
      <c r="E2738" s="10" t="s">
        <v>194</v>
      </c>
      <c r="F2738" s="10" t="s">
        <v>1551</v>
      </c>
      <c r="G2738" s="10">
        <v>0</v>
      </c>
      <c r="H2738" s="10">
        <v>0</v>
      </c>
      <c r="I2738" s="10">
        <v>0</v>
      </c>
      <c r="J2738" s="10">
        <v>0</v>
      </c>
      <c r="K2738" s="10">
        <f t="shared" si="350"/>
        <v>0</v>
      </c>
      <c r="L2738" s="10">
        <v>5002413.7926384425</v>
      </c>
      <c r="M2738" s="10">
        <v>2522754.3900336325</v>
      </c>
      <c r="N2738" s="10">
        <v>987943.21268320084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f t="shared" si="344"/>
        <v>8513111.3953552768</v>
      </c>
      <c r="W2738" s="29">
        <v>5002413.7926384425</v>
      </c>
      <c r="X2738" s="29">
        <f t="shared" si="345"/>
        <v>2522754.3900336325</v>
      </c>
      <c r="Y2738" s="29">
        <f t="shared" si="346"/>
        <v>987943.21268320084</v>
      </c>
      <c r="Z2738" s="29">
        <f t="shared" si="347"/>
        <v>8513111.3953552768</v>
      </c>
      <c r="AA2738" s="27">
        <v>8513111.3900000006</v>
      </c>
      <c r="AB2738" s="29">
        <f t="shared" si="348"/>
        <v>5.3552761673927307E-3</v>
      </c>
      <c r="AC2738" s="28">
        <v>0</v>
      </c>
      <c r="AD2738" s="28">
        <v>0</v>
      </c>
      <c r="AE2738" s="28"/>
      <c r="AF2738" s="27">
        <v>0</v>
      </c>
      <c r="AG2738" s="27">
        <f t="shared" si="351"/>
        <v>0</v>
      </c>
      <c r="AH2738" s="27">
        <v>239</v>
      </c>
      <c r="AI2738" s="29">
        <f t="shared" si="349"/>
        <v>239.00535527616739</v>
      </c>
    </row>
    <row r="2739" spans="1:35" ht="30" x14ac:dyDescent="0.25">
      <c r="A2739" s="11" t="s">
        <v>1281</v>
      </c>
      <c r="B2739" s="10" t="s">
        <v>2408</v>
      </c>
      <c r="C2739" s="10" t="s">
        <v>1484</v>
      </c>
      <c r="D2739" s="10"/>
      <c r="E2739" s="10" t="s">
        <v>195</v>
      </c>
      <c r="F2739" s="10" t="s">
        <v>1552</v>
      </c>
      <c r="G2739" s="10">
        <v>0</v>
      </c>
      <c r="H2739" s="10">
        <v>0</v>
      </c>
      <c r="I2739" s="10">
        <v>0</v>
      </c>
      <c r="J2739" s="10">
        <v>0</v>
      </c>
      <c r="K2739" s="10">
        <f t="shared" si="350"/>
        <v>0</v>
      </c>
      <c r="L2739" s="10">
        <v>0</v>
      </c>
      <c r="M2739" s="10">
        <v>4403433.4140015841</v>
      </c>
      <c r="N2739" s="10">
        <v>1737596.5718897879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f t="shared" si="344"/>
        <v>6141029.985891372</v>
      </c>
      <c r="W2739" s="29">
        <v>0</v>
      </c>
      <c r="X2739" s="29">
        <f t="shared" si="345"/>
        <v>4403433.4140015841</v>
      </c>
      <c r="Y2739" s="29">
        <f t="shared" si="346"/>
        <v>1737596.5718897879</v>
      </c>
      <c r="Z2739" s="29">
        <f t="shared" si="347"/>
        <v>6141029.985891372</v>
      </c>
      <c r="AA2739" s="27">
        <v>6141029</v>
      </c>
      <c r="AB2739" s="29">
        <f t="shared" si="348"/>
        <v>0.98589137196540833</v>
      </c>
      <c r="AC2739" s="28">
        <v>0</v>
      </c>
      <c r="AD2739" s="28">
        <v>0</v>
      </c>
      <c r="AE2739" s="28"/>
      <c r="AF2739" s="27">
        <v>0</v>
      </c>
      <c r="AG2739" s="27">
        <f t="shared" si="351"/>
        <v>0</v>
      </c>
      <c r="AH2739" s="27">
        <v>489</v>
      </c>
      <c r="AI2739" s="29">
        <f t="shared" si="349"/>
        <v>489.98589137196541</v>
      </c>
    </row>
    <row r="2740" spans="1:35" ht="30" x14ac:dyDescent="0.25">
      <c r="A2740" s="11" t="s">
        <v>1281</v>
      </c>
      <c r="B2740" s="10" t="s">
        <v>2408</v>
      </c>
      <c r="C2740" s="10" t="s">
        <v>1484</v>
      </c>
      <c r="D2740" s="10"/>
      <c r="E2740" s="10" t="s">
        <v>196</v>
      </c>
      <c r="F2740" s="10" t="s">
        <v>1553</v>
      </c>
      <c r="G2740" s="10">
        <v>0</v>
      </c>
      <c r="H2740" s="10">
        <v>0</v>
      </c>
      <c r="I2740" s="10">
        <v>0</v>
      </c>
      <c r="J2740" s="10">
        <v>0</v>
      </c>
      <c r="K2740" s="10">
        <f t="shared" si="350"/>
        <v>0</v>
      </c>
      <c r="L2740" s="10">
        <v>5096281.2964035589</v>
      </c>
      <c r="M2740" s="10">
        <v>2893342.0354854465</v>
      </c>
      <c r="N2740" s="10">
        <v>1140081.9204724804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f t="shared" si="344"/>
        <v>9129705.2523614857</v>
      </c>
      <c r="W2740" s="29">
        <v>5096281.2964035589</v>
      </c>
      <c r="X2740" s="29">
        <f t="shared" si="345"/>
        <v>2893342.0354854465</v>
      </c>
      <c r="Y2740" s="29">
        <f t="shared" si="346"/>
        <v>1140081.9204724804</v>
      </c>
      <c r="Z2740" s="29">
        <f t="shared" si="347"/>
        <v>9129705.2523614857</v>
      </c>
      <c r="AA2740" s="27">
        <v>9129705.2400000002</v>
      </c>
      <c r="AB2740" s="29">
        <f t="shared" si="348"/>
        <v>1.2361485511064529E-2</v>
      </c>
      <c r="AC2740" s="28">
        <v>0</v>
      </c>
      <c r="AD2740" s="28">
        <v>0</v>
      </c>
      <c r="AE2740" s="28"/>
      <c r="AF2740" s="27">
        <v>0</v>
      </c>
      <c r="AG2740" s="27">
        <f t="shared" si="351"/>
        <v>0</v>
      </c>
      <c r="AH2740" s="27">
        <v>194</v>
      </c>
      <c r="AI2740" s="29">
        <f t="shared" si="349"/>
        <v>194.01236148551106</v>
      </c>
    </row>
    <row r="2741" spans="1:35" ht="30" x14ac:dyDescent="0.25">
      <c r="A2741" s="11" t="s">
        <v>1281</v>
      </c>
      <c r="B2741" s="10" t="s">
        <v>2408</v>
      </c>
      <c r="C2741" s="10" t="s">
        <v>1484</v>
      </c>
      <c r="D2741" s="10"/>
      <c r="E2741" s="10" t="s">
        <v>197</v>
      </c>
      <c r="F2741" s="10" t="s">
        <v>1554</v>
      </c>
      <c r="G2741" s="10">
        <v>0</v>
      </c>
      <c r="H2741" s="10">
        <v>0</v>
      </c>
      <c r="I2741" s="10">
        <v>0</v>
      </c>
      <c r="J2741" s="10">
        <v>0</v>
      </c>
      <c r="K2741" s="10">
        <f t="shared" si="350"/>
        <v>0</v>
      </c>
      <c r="L2741" s="10">
        <v>5334042.2370027117</v>
      </c>
      <c r="M2741" s="10">
        <v>8716653.8628166318</v>
      </c>
      <c r="N2741" s="10">
        <v>3355639.0463692248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f t="shared" si="344"/>
        <v>17406335.146188568</v>
      </c>
      <c r="W2741" s="29">
        <v>5334042.2370027117</v>
      </c>
      <c r="X2741" s="29">
        <f t="shared" si="345"/>
        <v>8716653.8628166318</v>
      </c>
      <c r="Y2741" s="29">
        <f t="shared" si="346"/>
        <v>3355639.0463692248</v>
      </c>
      <c r="Z2741" s="29">
        <f t="shared" si="347"/>
        <v>17406335.146188568</v>
      </c>
      <c r="AA2741" s="27">
        <v>17406335.140000001</v>
      </c>
      <c r="AB2741" s="29">
        <f t="shared" si="348"/>
        <v>6.188567727804184E-3</v>
      </c>
      <c r="AC2741" s="28">
        <v>0</v>
      </c>
      <c r="AD2741" s="28">
        <v>0</v>
      </c>
      <c r="AE2741" s="28"/>
      <c r="AF2741" s="27">
        <v>0</v>
      </c>
      <c r="AG2741" s="27">
        <f t="shared" si="351"/>
        <v>0</v>
      </c>
      <c r="AH2741" s="27">
        <v>5124</v>
      </c>
      <c r="AI2741" s="29">
        <f t="shared" si="349"/>
        <v>5124.0061885677278</v>
      </c>
    </row>
    <row r="2742" spans="1:35" ht="30" x14ac:dyDescent="0.25">
      <c r="A2742" s="11" t="s">
        <v>1281</v>
      </c>
      <c r="B2742" s="10" t="s">
        <v>2408</v>
      </c>
      <c r="C2742" s="10" t="s">
        <v>1484</v>
      </c>
      <c r="D2742" s="10"/>
      <c r="E2742" s="10" t="s">
        <v>198</v>
      </c>
      <c r="F2742" s="10" t="s">
        <v>1555</v>
      </c>
      <c r="G2742" s="10">
        <v>0</v>
      </c>
      <c r="H2742" s="10">
        <v>0</v>
      </c>
      <c r="I2742" s="10">
        <v>0</v>
      </c>
      <c r="J2742" s="10">
        <v>0</v>
      </c>
      <c r="K2742" s="10">
        <f t="shared" si="350"/>
        <v>0</v>
      </c>
      <c r="L2742" s="10">
        <v>89144.52926605902</v>
      </c>
      <c r="M2742" s="10">
        <v>4631655.5584878325</v>
      </c>
      <c r="N2742" s="10">
        <v>1815244.9349556714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f t="shared" ref="V2742:V2805" si="352">+K2742+M2742+N2742+L2742+O2742+P2742+Q2742</f>
        <v>6536045.0227095634</v>
      </c>
      <c r="W2742" s="29">
        <v>89144.52926605902</v>
      </c>
      <c r="X2742" s="29">
        <f t="shared" ref="X2742:X2805" si="353">+M2742+Q2742+S2742</f>
        <v>4631655.5584878325</v>
      </c>
      <c r="Y2742" s="29">
        <f t="shared" ref="Y2742:Y2805" si="354">+H2742+I2742+J2742+N2742+O2742+P2742+R2742+U2742</f>
        <v>1815244.9349556714</v>
      </c>
      <c r="Z2742" s="29">
        <f t="shared" ref="Z2742:Z2805" si="355">+W2742+X2742+Y2742</f>
        <v>6536045.0227095634</v>
      </c>
      <c r="AA2742" s="27">
        <v>6536045</v>
      </c>
      <c r="AB2742" s="29">
        <f t="shared" ref="AB2742:AB2805" si="356">+Z2742-AA2742</f>
        <v>2.2709563374519348E-2</v>
      </c>
      <c r="AC2742" s="28">
        <v>0</v>
      </c>
      <c r="AD2742" s="28">
        <v>0</v>
      </c>
      <c r="AE2742" s="28"/>
      <c r="AF2742" s="27">
        <v>0</v>
      </c>
      <c r="AG2742" s="27">
        <f t="shared" si="351"/>
        <v>0</v>
      </c>
      <c r="AH2742" s="27">
        <v>96</v>
      </c>
      <c r="AI2742" s="29">
        <f t="shared" ref="AI2742:AI2805" si="357">+AB2742+AG2742+AH2742</f>
        <v>96.022709563374519</v>
      </c>
    </row>
    <row r="2743" spans="1:35" ht="30" x14ac:dyDescent="0.25">
      <c r="A2743" s="11" t="s">
        <v>1281</v>
      </c>
      <c r="B2743" s="10" t="s">
        <v>2408</v>
      </c>
      <c r="C2743" s="10" t="s">
        <v>1484</v>
      </c>
      <c r="D2743" s="10"/>
      <c r="E2743" s="10" t="s">
        <v>199</v>
      </c>
      <c r="F2743" s="10" t="s">
        <v>1556</v>
      </c>
      <c r="G2743" s="10">
        <v>0</v>
      </c>
      <c r="H2743" s="10">
        <v>0</v>
      </c>
      <c r="I2743" s="10">
        <v>0</v>
      </c>
      <c r="J2743" s="10">
        <v>0</v>
      </c>
      <c r="K2743" s="10">
        <f t="shared" si="350"/>
        <v>0</v>
      </c>
      <c r="L2743" s="10">
        <v>0</v>
      </c>
      <c r="M2743" s="10">
        <v>4405445.7841016054</v>
      </c>
      <c r="N2743" s="10">
        <v>1719175.1610121652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f t="shared" si="352"/>
        <v>6124620.9451137707</v>
      </c>
      <c r="W2743" s="29">
        <v>0</v>
      </c>
      <c r="X2743" s="29">
        <f t="shared" si="353"/>
        <v>4405445.7841016054</v>
      </c>
      <c r="Y2743" s="29">
        <f t="shared" si="354"/>
        <v>1719175.1610121652</v>
      </c>
      <c r="Z2743" s="29">
        <f t="shared" si="355"/>
        <v>6124620.9451137707</v>
      </c>
      <c r="AA2743" s="27">
        <v>6124620</v>
      </c>
      <c r="AB2743" s="29">
        <f t="shared" si="356"/>
        <v>0.94511377066373825</v>
      </c>
      <c r="AC2743" s="28">
        <v>0</v>
      </c>
      <c r="AD2743" s="28">
        <v>0</v>
      </c>
      <c r="AE2743" s="28"/>
      <c r="AF2743" s="27">
        <v>0</v>
      </c>
      <c r="AG2743" s="27">
        <f t="shared" si="351"/>
        <v>0</v>
      </c>
      <c r="AH2743" s="27">
        <v>0</v>
      </c>
      <c r="AI2743" s="29">
        <f t="shared" si="357"/>
        <v>0.94511377066373825</v>
      </c>
    </row>
    <row r="2744" spans="1:35" ht="30" x14ac:dyDescent="0.25">
      <c r="A2744" s="11" t="s">
        <v>1281</v>
      </c>
      <c r="B2744" s="10" t="s">
        <v>2408</v>
      </c>
      <c r="C2744" s="10" t="s">
        <v>1484</v>
      </c>
      <c r="D2744" s="10"/>
      <c r="E2744" s="10" t="s">
        <v>200</v>
      </c>
      <c r="F2744" s="10" t="s">
        <v>1557</v>
      </c>
      <c r="G2744" s="10">
        <v>0</v>
      </c>
      <c r="H2744" s="10">
        <v>0</v>
      </c>
      <c r="I2744" s="10">
        <v>0</v>
      </c>
      <c r="J2744" s="10">
        <v>0</v>
      </c>
      <c r="K2744" s="10">
        <f t="shared" si="350"/>
        <v>0</v>
      </c>
      <c r="L2744" s="10">
        <v>3029390.0612923903</v>
      </c>
      <c r="M2744" s="10">
        <v>6437807.0841631293</v>
      </c>
      <c r="N2744" s="10">
        <v>2473615.6740269065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f t="shared" si="352"/>
        <v>11940812.819482427</v>
      </c>
      <c r="W2744" s="29">
        <v>3029390.0612923903</v>
      </c>
      <c r="X2744" s="29">
        <f t="shared" si="353"/>
        <v>6437807.0841631293</v>
      </c>
      <c r="Y2744" s="29">
        <f t="shared" si="354"/>
        <v>2473615.6740269065</v>
      </c>
      <c r="Z2744" s="29">
        <f t="shared" si="355"/>
        <v>11940812.819482427</v>
      </c>
      <c r="AA2744" s="27">
        <v>11940812.810000001</v>
      </c>
      <c r="AB2744" s="29">
        <f t="shared" si="356"/>
        <v>9.4824265688657761E-3</v>
      </c>
      <c r="AC2744" s="28">
        <v>0</v>
      </c>
      <c r="AD2744" s="28">
        <v>0</v>
      </c>
      <c r="AE2744" s="28"/>
      <c r="AF2744" s="27">
        <v>0</v>
      </c>
      <c r="AG2744" s="27">
        <f t="shared" si="351"/>
        <v>0</v>
      </c>
      <c r="AH2744" s="27">
        <v>0</v>
      </c>
      <c r="AI2744" s="29">
        <f t="shared" si="357"/>
        <v>9.4824265688657761E-3</v>
      </c>
    </row>
    <row r="2745" spans="1:35" ht="30" x14ac:dyDescent="0.25">
      <c r="A2745" s="11" t="s">
        <v>1281</v>
      </c>
      <c r="B2745" s="10" t="s">
        <v>2408</v>
      </c>
      <c r="C2745" s="10" t="s">
        <v>1484</v>
      </c>
      <c r="D2745" s="10"/>
      <c r="E2745" s="10" t="s">
        <v>201</v>
      </c>
      <c r="F2745" s="10" t="s">
        <v>1558</v>
      </c>
      <c r="G2745" s="10">
        <v>0</v>
      </c>
      <c r="H2745" s="10">
        <v>0</v>
      </c>
      <c r="I2745" s="10">
        <v>0</v>
      </c>
      <c r="J2745" s="10">
        <v>0</v>
      </c>
      <c r="K2745" s="10">
        <f t="shared" si="350"/>
        <v>0</v>
      </c>
      <c r="L2745" s="10">
        <v>3175816.4109744495</v>
      </c>
      <c r="M2745" s="10">
        <v>2675973.4248290658</v>
      </c>
      <c r="N2745" s="10">
        <v>1041091.7136104256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f t="shared" si="352"/>
        <v>6892881.5494139409</v>
      </c>
      <c r="W2745" s="29">
        <v>3175816.4109744495</v>
      </c>
      <c r="X2745" s="29">
        <f t="shared" si="353"/>
        <v>2675973.4248290658</v>
      </c>
      <c r="Y2745" s="29">
        <f t="shared" si="354"/>
        <v>1041091.7136104256</v>
      </c>
      <c r="Z2745" s="29">
        <f t="shared" si="355"/>
        <v>6892881.5494139409</v>
      </c>
      <c r="AA2745" s="27">
        <v>6892881.54</v>
      </c>
      <c r="AB2745" s="29">
        <f t="shared" si="356"/>
        <v>9.4139408320188522E-3</v>
      </c>
      <c r="AC2745" s="28">
        <v>0</v>
      </c>
      <c r="AD2745" s="28">
        <v>0</v>
      </c>
      <c r="AE2745" s="28"/>
      <c r="AF2745" s="27">
        <v>0</v>
      </c>
      <c r="AG2745" s="27">
        <f t="shared" si="351"/>
        <v>0</v>
      </c>
      <c r="AH2745" s="27">
        <v>477</v>
      </c>
      <c r="AI2745" s="29">
        <f t="shared" si="357"/>
        <v>477.00941394083202</v>
      </c>
    </row>
    <row r="2746" spans="1:35" ht="30" x14ac:dyDescent="0.25">
      <c r="A2746" s="11" t="s">
        <v>1281</v>
      </c>
      <c r="B2746" s="10" t="s">
        <v>2408</v>
      </c>
      <c r="C2746" s="10" t="s">
        <v>1484</v>
      </c>
      <c r="D2746" s="10"/>
      <c r="E2746" s="10" t="s">
        <v>202</v>
      </c>
      <c r="F2746" s="10" t="s">
        <v>1559</v>
      </c>
      <c r="G2746" s="10">
        <v>0</v>
      </c>
      <c r="H2746" s="10">
        <v>0</v>
      </c>
      <c r="I2746" s="10">
        <v>0</v>
      </c>
      <c r="J2746" s="10">
        <v>0</v>
      </c>
      <c r="K2746" s="10">
        <f t="shared" si="350"/>
        <v>0</v>
      </c>
      <c r="L2746" s="10">
        <v>18193347.89377369</v>
      </c>
      <c r="M2746" s="10">
        <v>5344847.8085618615</v>
      </c>
      <c r="N2746" s="10">
        <v>2079477.6338885278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f t="shared" si="352"/>
        <v>25617673.336224079</v>
      </c>
      <c r="W2746" s="29">
        <v>18193347.89377369</v>
      </c>
      <c r="X2746" s="29">
        <f t="shared" si="353"/>
        <v>5344847.8085618615</v>
      </c>
      <c r="Y2746" s="29">
        <f t="shared" si="354"/>
        <v>2079477.6338885278</v>
      </c>
      <c r="Z2746" s="29">
        <f t="shared" si="355"/>
        <v>25617673.336224079</v>
      </c>
      <c r="AA2746" s="27">
        <v>25617673.32</v>
      </c>
      <c r="AB2746" s="29">
        <f t="shared" si="356"/>
        <v>1.6224078834056854E-2</v>
      </c>
      <c r="AC2746" s="28">
        <v>0</v>
      </c>
      <c r="AD2746" s="28">
        <v>0</v>
      </c>
      <c r="AE2746" s="28"/>
      <c r="AF2746" s="27">
        <v>0</v>
      </c>
      <c r="AG2746" s="27">
        <f t="shared" si="351"/>
        <v>0</v>
      </c>
      <c r="AH2746" s="27">
        <v>1252</v>
      </c>
      <c r="AI2746" s="29">
        <f t="shared" si="357"/>
        <v>1252.0162240788341</v>
      </c>
    </row>
    <row r="2747" spans="1:35" ht="30" x14ac:dyDescent="0.25">
      <c r="A2747" s="11" t="s">
        <v>1281</v>
      </c>
      <c r="B2747" s="10" t="s">
        <v>2408</v>
      </c>
      <c r="C2747" s="10" t="s">
        <v>1484</v>
      </c>
      <c r="D2747" s="10"/>
      <c r="E2747" s="10" t="s">
        <v>203</v>
      </c>
      <c r="F2747" s="10" t="s">
        <v>1560</v>
      </c>
      <c r="G2747" s="10">
        <v>0</v>
      </c>
      <c r="H2747" s="10">
        <v>0</v>
      </c>
      <c r="I2747" s="10">
        <v>0</v>
      </c>
      <c r="J2747" s="10">
        <v>0</v>
      </c>
      <c r="K2747" s="10">
        <f t="shared" si="350"/>
        <v>0</v>
      </c>
      <c r="L2747" s="10">
        <v>0</v>
      </c>
      <c r="M2747" s="10">
        <v>3215300.5778053105</v>
      </c>
      <c r="N2747" s="10">
        <v>1248998.5119302347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f t="shared" si="352"/>
        <v>4464299.0897355452</v>
      </c>
      <c r="W2747" s="29">
        <v>0</v>
      </c>
      <c r="X2747" s="29">
        <f t="shared" si="353"/>
        <v>3215300.5778053105</v>
      </c>
      <c r="Y2747" s="29">
        <f t="shared" si="354"/>
        <v>1248998.5119302347</v>
      </c>
      <c r="Z2747" s="29">
        <f t="shared" si="355"/>
        <v>4464299.0897355452</v>
      </c>
      <c r="AA2747" s="27">
        <v>4464299</v>
      </c>
      <c r="AB2747" s="29">
        <f t="shared" si="356"/>
        <v>8.9735545217990875E-2</v>
      </c>
      <c r="AC2747" s="28">
        <v>0</v>
      </c>
      <c r="AD2747" s="28">
        <v>0</v>
      </c>
      <c r="AE2747" s="28"/>
      <c r="AF2747" s="27">
        <v>0</v>
      </c>
      <c r="AG2747" s="27">
        <f t="shared" si="351"/>
        <v>0</v>
      </c>
      <c r="AH2747" s="27">
        <v>99</v>
      </c>
      <c r="AI2747" s="29">
        <f t="shared" si="357"/>
        <v>99.089735545217991</v>
      </c>
    </row>
    <row r="2748" spans="1:35" ht="30" x14ac:dyDescent="0.25">
      <c r="A2748" s="11" t="s">
        <v>1281</v>
      </c>
      <c r="B2748" s="10" t="s">
        <v>2408</v>
      </c>
      <c r="C2748" s="10" t="s">
        <v>1484</v>
      </c>
      <c r="D2748" s="10"/>
      <c r="E2748" s="10" t="s">
        <v>204</v>
      </c>
      <c r="F2748" s="10" t="s">
        <v>1561</v>
      </c>
      <c r="G2748" s="10">
        <v>0</v>
      </c>
      <c r="H2748" s="10">
        <v>0</v>
      </c>
      <c r="I2748" s="10">
        <v>0</v>
      </c>
      <c r="J2748" s="10">
        <v>0</v>
      </c>
      <c r="K2748" s="10">
        <f t="shared" si="350"/>
        <v>0</v>
      </c>
      <c r="L2748" s="10">
        <v>4034259.5288652088</v>
      </c>
      <c r="M2748" s="10">
        <v>5044303.2415126562</v>
      </c>
      <c r="N2748" s="10">
        <v>1935827.7359032184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f t="shared" si="352"/>
        <v>11014390.506281083</v>
      </c>
      <c r="W2748" s="29">
        <v>4034259.5288652088</v>
      </c>
      <c r="X2748" s="29">
        <f t="shared" si="353"/>
        <v>5044303.2415126562</v>
      </c>
      <c r="Y2748" s="29">
        <f t="shared" si="354"/>
        <v>1935827.7359032184</v>
      </c>
      <c r="Z2748" s="29">
        <f t="shared" si="355"/>
        <v>11014390.506281083</v>
      </c>
      <c r="AA2748" s="27">
        <v>11014390.5</v>
      </c>
      <c r="AB2748" s="29">
        <f t="shared" si="356"/>
        <v>6.2810834497213364E-3</v>
      </c>
      <c r="AC2748" s="28">
        <v>0</v>
      </c>
      <c r="AD2748" s="28">
        <v>0</v>
      </c>
      <c r="AE2748" s="28"/>
      <c r="AF2748" s="27">
        <v>0</v>
      </c>
      <c r="AG2748" s="27">
        <f t="shared" si="351"/>
        <v>0</v>
      </c>
      <c r="AH2748" s="27">
        <v>1440</v>
      </c>
      <c r="AI2748" s="29">
        <f t="shared" si="357"/>
        <v>1440.0062810834497</v>
      </c>
    </row>
    <row r="2749" spans="1:35" ht="30" x14ac:dyDescent="0.25">
      <c r="A2749" s="11" t="s">
        <v>1281</v>
      </c>
      <c r="B2749" s="10" t="s">
        <v>2408</v>
      </c>
      <c r="C2749" s="10" t="s">
        <v>1484</v>
      </c>
      <c r="D2749" s="10"/>
      <c r="E2749" s="10" t="s">
        <v>952</v>
      </c>
      <c r="F2749" s="10" t="s">
        <v>1562</v>
      </c>
      <c r="G2749" s="10">
        <v>0</v>
      </c>
      <c r="H2749" s="10">
        <v>0</v>
      </c>
      <c r="I2749" s="10">
        <v>0</v>
      </c>
      <c r="J2749" s="10">
        <v>0</v>
      </c>
      <c r="K2749" s="10">
        <f t="shared" si="350"/>
        <v>0</v>
      </c>
      <c r="L2749" s="10">
        <v>1415978.7815444535</v>
      </c>
      <c r="M2749" s="10">
        <v>1899089.9509426951</v>
      </c>
      <c r="N2749" s="10">
        <v>738082.90629053116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f t="shared" si="352"/>
        <v>4053151.6387776798</v>
      </c>
      <c r="W2749" s="29">
        <v>1415978.7815444535</v>
      </c>
      <c r="X2749" s="29">
        <f t="shared" si="353"/>
        <v>1899089.9509426951</v>
      </c>
      <c r="Y2749" s="29">
        <f t="shared" si="354"/>
        <v>738082.90629053116</v>
      </c>
      <c r="Z2749" s="29">
        <f t="shared" si="355"/>
        <v>4053151.6387776798</v>
      </c>
      <c r="AA2749" s="27">
        <v>4053151.64</v>
      </c>
      <c r="AB2749" s="29">
        <f t="shared" si="356"/>
        <v>-1.2223203666508198E-3</v>
      </c>
      <c r="AC2749" s="28">
        <v>0</v>
      </c>
      <c r="AD2749" s="28">
        <v>0</v>
      </c>
      <c r="AE2749" s="28"/>
      <c r="AF2749" s="27">
        <v>0</v>
      </c>
      <c r="AG2749" s="27">
        <f t="shared" si="351"/>
        <v>0</v>
      </c>
      <c r="AH2749" s="27">
        <v>246</v>
      </c>
      <c r="AI2749" s="29">
        <f t="shared" si="357"/>
        <v>245.99877767963335</v>
      </c>
    </row>
    <row r="2750" spans="1:35" ht="30" x14ac:dyDescent="0.25">
      <c r="A2750" s="11" t="s">
        <v>1281</v>
      </c>
      <c r="B2750" s="10" t="s">
        <v>2408</v>
      </c>
      <c r="C2750" s="10" t="s">
        <v>1484</v>
      </c>
      <c r="D2750" s="10"/>
      <c r="E2750" s="10" t="s">
        <v>953</v>
      </c>
      <c r="F2750" s="10" t="s">
        <v>1563</v>
      </c>
      <c r="G2750" s="10">
        <v>0</v>
      </c>
      <c r="H2750" s="10">
        <v>0</v>
      </c>
      <c r="I2750" s="10">
        <v>0</v>
      </c>
      <c r="J2750" s="10">
        <v>0</v>
      </c>
      <c r="K2750" s="10">
        <f t="shared" si="350"/>
        <v>0</v>
      </c>
      <c r="L2750" s="10">
        <v>18367339.461527038</v>
      </c>
      <c r="M2750" s="10">
        <v>3520787.7204658687</v>
      </c>
      <c r="N2750" s="10">
        <v>1380835.3812836334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f t="shared" si="352"/>
        <v>23268962.56327654</v>
      </c>
      <c r="W2750" s="29">
        <v>18367339.461527038</v>
      </c>
      <c r="X2750" s="29">
        <f t="shared" si="353"/>
        <v>3520787.7204658687</v>
      </c>
      <c r="Y2750" s="29">
        <f t="shared" si="354"/>
        <v>1380835.3812836334</v>
      </c>
      <c r="Z2750" s="29">
        <f t="shared" si="355"/>
        <v>23268962.56327654</v>
      </c>
      <c r="AA2750" s="27">
        <v>23268962.559999999</v>
      </c>
      <c r="AB2750" s="29">
        <f t="shared" si="356"/>
        <v>3.2765418291091919E-3</v>
      </c>
      <c r="AC2750" s="28">
        <v>0</v>
      </c>
      <c r="AD2750" s="28">
        <v>0</v>
      </c>
      <c r="AE2750" s="28"/>
      <c r="AF2750" s="27">
        <v>0</v>
      </c>
      <c r="AG2750" s="27">
        <f t="shared" si="351"/>
        <v>0</v>
      </c>
      <c r="AH2750" s="27">
        <v>119</v>
      </c>
      <c r="AI2750" s="29">
        <f t="shared" si="357"/>
        <v>119.00327654182911</v>
      </c>
    </row>
    <row r="2751" spans="1:35" ht="30" x14ac:dyDescent="0.25">
      <c r="A2751" s="11" t="s">
        <v>1281</v>
      </c>
      <c r="B2751" s="10" t="s">
        <v>2408</v>
      </c>
      <c r="C2751" s="10" t="s">
        <v>1484</v>
      </c>
      <c r="D2751" s="10"/>
      <c r="E2751" s="10" t="s">
        <v>205</v>
      </c>
      <c r="F2751" s="10" t="s">
        <v>1564</v>
      </c>
      <c r="G2751" s="10">
        <v>0</v>
      </c>
      <c r="H2751" s="10">
        <v>0</v>
      </c>
      <c r="I2751" s="10">
        <v>0</v>
      </c>
      <c r="J2751" s="10">
        <v>0</v>
      </c>
      <c r="K2751" s="10">
        <f t="shared" ref="K2751:K2814" si="358">SUM(G2751:J2751)</f>
        <v>0</v>
      </c>
      <c r="L2751" s="10">
        <v>0</v>
      </c>
      <c r="M2751" s="10">
        <v>2876489.506580174</v>
      </c>
      <c r="N2751" s="10">
        <v>1137037.0819517151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f t="shared" si="352"/>
        <v>4013526.588531889</v>
      </c>
      <c r="W2751" s="29">
        <v>0</v>
      </c>
      <c r="X2751" s="29">
        <f t="shared" si="353"/>
        <v>2876489.506580174</v>
      </c>
      <c r="Y2751" s="29">
        <f t="shared" si="354"/>
        <v>1137037.0819517151</v>
      </c>
      <c r="Z2751" s="29">
        <f t="shared" si="355"/>
        <v>4013526.588531889</v>
      </c>
      <c r="AA2751" s="27">
        <v>4013526</v>
      </c>
      <c r="AB2751" s="29">
        <f t="shared" si="356"/>
        <v>0.58853188902139664</v>
      </c>
      <c r="AC2751" s="28">
        <v>0</v>
      </c>
      <c r="AD2751" s="28">
        <v>0</v>
      </c>
      <c r="AE2751" s="28"/>
      <c r="AF2751" s="27">
        <v>0</v>
      </c>
      <c r="AG2751" s="27">
        <f t="shared" si="351"/>
        <v>0</v>
      </c>
      <c r="AH2751" s="27">
        <v>449</v>
      </c>
      <c r="AI2751" s="29">
        <f t="shared" si="357"/>
        <v>449.5885318890214</v>
      </c>
    </row>
    <row r="2752" spans="1:35" ht="30" x14ac:dyDescent="0.25">
      <c r="A2752" s="11" t="s">
        <v>1281</v>
      </c>
      <c r="B2752" s="10" t="s">
        <v>2408</v>
      </c>
      <c r="C2752" s="10" t="s">
        <v>1484</v>
      </c>
      <c r="D2752" s="10"/>
      <c r="E2752" s="10" t="s">
        <v>206</v>
      </c>
      <c r="F2752" s="10" t="s">
        <v>1565</v>
      </c>
      <c r="G2752" s="10">
        <v>0</v>
      </c>
      <c r="H2752" s="10">
        <v>0</v>
      </c>
      <c r="I2752" s="10">
        <v>0</v>
      </c>
      <c r="J2752" s="10">
        <v>0</v>
      </c>
      <c r="K2752" s="10">
        <f t="shared" si="358"/>
        <v>0</v>
      </c>
      <c r="L2752" s="10">
        <v>580345.021447415</v>
      </c>
      <c r="M2752" s="10">
        <v>3261335.1248055995</v>
      </c>
      <c r="N2752" s="10">
        <v>1292127.3810920119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0</v>
      </c>
      <c r="U2752" s="10">
        <v>0</v>
      </c>
      <c r="V2752" s="10">
        <f t="shared" si="352"/>
        <v>5133807.5273450259</v>
      </c>
      <c r="W2752" s="29">
        <v>580345.021447415</v>
      </c>
      <c r="X2752" s="29">
        <f t="shared" si="353"/>
        <v>3261335.1248055995</v>
      </c>
      <c r="Y2752" s="29">
        <f t="shared" si="354"/>
        <v>1292127.3810920119</v>
      </c>
      <c r="Z2752" s="29">
        <f t="shared" si="355"/>
        <v>5133807.5273450259</v>
      </c>
      <c r="AA2752" s="27">
        <v>5133807.5199999996</v>
      </c>
      <c r="AB2752" s="29">
        <f t="shared" si="356"/>
        <v>7.345026358962059E-3</v>
      </c>
      <c r="AC2752" s="28">
        <v>0</v>
      </c>
      <c r="AD2752" s="28">
        <v>0</v>
      </c>
      <c r="AE2752" s="28"/>
      <c r="AF2752" s="27">
        <v>0</v>
      </c>
      <c r="AG2752" s="27">
        <f t="shared" si="351"/>
        <v>0</v>
      </c>
      <c r="AH2752" s="27">
        <v>142</v>
      </c>
      <c r="AI2752" s="29">
        <f t="shared" si="357"/>
        <v>142.00734502635896</v>
      </c>
    </row>
    <row r="2753" spans="1:35" ht="30" x14ac:dyDescent="0.25">
      <c r="A2753" s="11" t="s">
        <v>1281</v>
      </c>
      <c r="B2753" s="10" t="s">
        <v>2408</v>
      </c>
      <c r="C2753" s="10" t="s">
        <v>1484</v>
      </c>
      <c r="D2753" s="10"/>
      <c r="E2753" s="10" t="s">
        <v>954</v>
      </c>
      <c r="F2753" s="10" t="s">
        <v>1566</v>
      </c>
      <c r="G2753" s="10">
        <v>0</v>
      </c>
      <c r="H2753" s="10">
        <v>0</v>
      </c>
      <c r="I2753" s="10">
        <v>0</v>
      </c>
      <c r="J2753" s="10">
        <v>0</v>
      </c>
      <c r="K2753" s="10">
        <f t="shared" si="358"/>
        <v>0</v>
      </c>
      <c r="L2753" s="10">
        <v>3915014.0926383575</v>
      </c>
      <c r="M2753" s="10">
        <v>2757285.6161640882</v>
      </c>
      <c r="N2753" s="10">
        <v>1069975.5424828157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f t="shared" si="352"/>
        <v>7742275.2512852615</v>
      </c>
      <c r="W2753" s="29">
        <v>3915014.0926383575</v>
      </c>
      <c r="X2753" s="29">
        <f t="shared" si="353"/>
        <v>2757285.6161640882</v>
      </c>
      <c r="Y2753" s="29">
        <f t="shared" si="354"/>
        <v>1069975.5424828157</v>
      </c>
      <c r="Z2753" s="29">
        <f t="shared" si="355"/>
        <v>7742275.2512852615</v>
      </c>
      <c r="AA2753" s="27">
        <v>7742275.2400000002</v>
      </c>
      <c r="AB2753" s="29">
        <f t="shared" si="356"/>
        <v>1.1285261251032352E-2</v>
      </c>
      <c r="AC2753" s="28">
        <v>0</v>
      </c>
      <c r="AD2753" s="28">
        <v>0</v>
      </c>
      <c r="AE2753" s="28"/>
      <c r="AF2753" s="27">
        <v>0</v>
      </c>
      <c r="AG2753" s="27">
        <f t="shared" si="351"/>
        <v>0</v>
      </c>
      <c r="AH2753" s="27">
        <v>19</v>
      </c>
      <c r="AI2753" s="29">
        <f t="shared" si="357"/>
        <v>19.011285261251032</v>
      </c>
    </row>
    <row r="2754" spans="1:35" ht="30" x14ac:dyDescent="0.25">
      <c r="A2754" s="11" t="s">
        <v>1281</v>
      </c>
      <c r="B2754" s="10" t="s">
        <v>2408</v>
      </c>
      <c r="C2754" s="10" t="s">
        <v>1484</v>
      </c>
      <c r="D2754" s="10"/>
      <c r="E2754" s="10" t="s">
        <v>207</v>
      </c>
      <c r="F2754" s="10" t="s">
        <v>1567</v>
      </c>
      <c r="G2754" s="10">
        <v>0</v>
      </c>
      <c r="H2754" s="10">
        <v>0</v>
      </c>
      <c r="I2754" s="10">
        <v>0</v>
      </c>
      <c r="J2754" s="10">
        <v>0</v>
      </c>
      <c r="K2754" s="10">
        <f t="shared" si="358"/>
        <v>0</v>
      </c>
      <c r="L2754" s="10">
        <v>2743756.7504334506</v>
      </c>
      <c r="M2754" s="10">
        <v>4862011.5644305348</v>
      </c>
      <c r="N2754" s="10">
        <v>1891113.3511800766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f t="shared" si="352"/>
        <v>9496881.666044062</v>
      </c>
      <c r="W2754" s="29">
        <v>2743756.7504334506</v>
      </c>
      <c r="X2754" s="29">
        <f t="shared" si="353"/>
        <v>4862011.5644305348</v>
      </c>
      <c r="Y2754" s="29">
        <f t="shared" si="354"/>
        <v>1891113.3511800766</v>
      </c>
      <c r="Z2754" s="29">
        <f t="shared" si="355"/>
        <v>9496881.666044062</v>
      </c>
      <c r="AA2754" s="27">
        <v>9496881.6600000001</v>
      </c>
      <c r="AB2754" s="29">
        <f t="shared" si="356"/>
        <v>6.0440618544816971E-3</v>
      </c>
      <c r="AC2754" s="28">
        <v>0</v>
      </c>
      <c r="AD2754" s="28">
        <v>0</v>
      </c>
      <c r="AE2754" s="28"/>
      <c r="AF2754" s="27">
        <v>0</v>
      </c>
      <c r="AG2754" s="27">
        <f t="shared" si="351"/>
        <v>0</v>
      </c>
      <c r="AH2754" s="27">
        <v>817</v>
      </c>
      <c r="AI2754" s="29">
        <f t="shared" si="357"/>
        <v>817.00604406185448</v>
      </c>
    </row>
    <row r="2755" spans="1:35" ht="30" x14ac:dyDescent="0.25">
      <c r="A2755" s="11" t="s">
        <v>1281</v>
      </c>
      <c r="B2755" s="10" t="s">
        <v>2408</v>
      </c>
      <c r="C2755" s="10" t="s">
        <v>1484</v>
      </c>
      <c r="D2755" s="10"/>
      <c r="E2755" s="10" t="s">
        <v>208</v>
      </c>
      <c r="F2755" s="10" t="s">
        <v>1568</v>
      </c>
      <c r="G2755" s="10">
        <v>0</v>
      </c>
      <c r="H2755" s="10">
        <v>0</v>
      </c>
      <c r="I2755" s="10">
        <v>0</v>
      </c>
      <c r="J2755" s="10">
        <v>0</v>
      </c>
      <c r="K2755" s="10">
        <f t="shared" si="358"/>
        <v>0</v>
      </c>
      <c r="L2755" s="10">
        <v>9657145.9064477831</v>
      </c>
      <c r="M2755" s="10">
        <v>4063683.6933020353</v>
      </c>
      <c r="N2755" s="10">
        <v>1578404.7375300303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f t="shared" si="352"/>
        <v>15299234.337279849</v>
      </c>
      <c r="W2755" s="29">
        <v>9657145.9064477831</v>
      </c>
      <c r="X2755" s="29">
        <f t="shared" si="353"/>
        <v>4063683.6933020353</v>
      </c>
      <c r="Y2755" s="29">
        <f t="shared" si="354"/>
        <v>1578404.7375300303</v>
      </c>
      <c r="Z2755" s="29">
        <f t="shared" si="355"/>
        <v>15299234.337279849</v>
      </c>
      <c r="AA2755" s="27">
        <v>15299234.33</v>
      </c>
      <c r="AB2755" s="29">
        <f t="shared" si="356"/>
        <v>7.2798486799001694E-3</v>
      </c>
      <c r="AC2755" s="28">
        <v>0</v>
      </c>
      <c r="AD2755" s="28">
        <v>0</v>
      </c>
      <c r="AE2755" s="28"/>
      <c r="AF2755" s="27">
        <v>0</v>
      </c>
      <c r="AG2755" s="27">
        <f t="shared" si="351"/>
        <v>0</v>
      </c>
      <c r="AH2755" s="27">
        <v>748</v>
      </c>
      <c r="AI2755" s="29">
        <f t="shared" si="357"/>
        <v>748.0072798486799</v>
      </c>
    </row>
    <row r="2756" spans="1:35" ht="30" x14ac:dyDescent="0.25">
      <c r="A2756" s="11" t="s">
        <v>1281</v>
      </c>
      <c r="B2756" s="10" t="s">
        <v>2408</v>
      </c>
      <c r="C2756" s="10" t="s">
        <v>1484</v>
      </c>
      <c r="D2756" s="10"/>
      <c r="E2756" s="10" t="s">
        <v>209</v>
      </c>
      <c r="F2756" s="10" t="s">
        <v>1569</v>
      </c>
      <c r="G2756" s="10">
        <v>0</v>
      </c>
      <c r="H2756" s="10">
        <v>0</v>
      </c>
      <c r="I2756" s="10">
        <v>0</v>
      </c>
      <c r="J2756" s="10">
        <v>0</v>
      </c>
      <c r="K2756" s="10">
        <f t="shared" si="358"/>
        <v>0</v>
      </c>
      <c r="L2756" s="10">
        <v>0</v>
      </c>
      <c r="M2756" s="10">
        <v>2602060.3347160518</v>
      </c>
      <c r="N2756" s="10">
        <v>1022129.2410205454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f t="shared" si="352"/>
        <v>3624189.5757365972</v>
      </c>
      <c r="W2756" s="29">
        <v>0</v>
      </c>
      <c r="X2756" s="29">
        <f t="shared" si="353"/>
        <v>2602060.3347160518</v>
      </c>
      <c r="Y2756" s="29">
        <f t="shared" si="354"/>
        <v>1022129.2410205454</v>
      </c>
      <c r="Z2756" s="29">
        <f t="shared" si="355"/>
        <v>3624189.5757365972</v>
      </c>
      <c r="AA2756" s="27">
        <v>3624189</v>
      </c>
      <c r="AB2756" s="29">
        <f t="shared" si="356"/>
        <v>0.57573659718036652</v>
      </c>
      <c r="AC2756" s="28">
        <v>0</v>
      </c>
      <c r="AD2756" s="28">
        <v>0</v>
      </c>
      <c r="AE2756" s="28"/>
      <c r="AF2756" s="27">
        <v>0</v>
      </c>
      <c r="AG2756" s="27">
        <f t="shared" si="351"/>
        <v>0</v>
      </c>
      <c r="AH2756" s="27">
        <v>792</v>
      </c>
      <c r="AI2756" s="29">
        <f t="shared" si="357"/>
        <v>792.57573659718037</v>
      </c>
    </row>
    <row r="2757" spans="1:35" ht="30" x14ac:dyDescent="0.25">
      <c r="A2757" s="11" t="s">
        <v>1281</v>
      </c>
      <c r="B2757" s="10" t="s">
        <v>2408</v>
      </c>
      <c r="C2757" s="10" t="s">
        <v>1484</v>
      </c>
      <c r="D2757" s="10"/>
      <c r="E2757" s="10" t="s">
        <v>210</v>
      </c>
      <c r="F2757" s="10" t="s">
        <v>1570</v>
      </c>
      <c r="G2757" s="10">
        <v>0</v>
      </c>
      <c r="H2757" s="10">
        <v>0</v>
      </c>
      <c r="I2757" s="10">
        <v>0</v>
      </c>
      <c r="J2757" s="10">
        <v>0</v>
      </c>
      <c r="K2757" s="10">
        <f t="shared" si="358"/>
        <v>0</v>
      </c>
      <c r="L2757" s="10">
        <v>42766915.661071301</v>
      </c>
      <c r="M2757" s="10">
        <v>2960828.2410591543</v>
      </c>
      <c r="N2757" s="10">
        <v>1147177.1841177717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f t="shared" si="352"/>
        <v>46874921.086248226</v>
      </c>
      <c r="W2757" s="29">
        <v>42766915.661071301</v>
      </c>
      <c r="X2757" s="29">
        <f t="shared" si="353"/>
        <v>2960828.2410591543</v>
      </c>
      <c r="Y2757" s="29">
        <f t="shared" si="354"/>
        <v>1147177.1841177717</v>
      </c>
      <c r="Z2757" s="29">
        <f t="shared" si="355"/>
        <v>46874921.086248226</v>
      </c>
      <c r="AA2757" s="27">
        <v>46874921.079999998</v>
      </c>
      <c r="AB2757" s="29">
        <f t="shared" si="356"/>
        <v>6.2482282519340515E-3</v>
      </c>
      <c r="AC2757" s="28">
        <v>0</v>
      </c>
      <c r="AD2757" s="28">
        <v>0</v>
      </c>
      <c r="AE2757" s="28"/>
      <c r="AF2757" s="27">
        <v>0</v>
      </c>
      <c r="AG2757" s="27">
        <f t="shared" si="351"/>
        <v>0</v>
      </c>
      <c r="AH2757" s="27">
        <v>2756</v>
      </c>
      <c r="AI2757" s="29">
        <f t="shared" si="357"/>
        <v>2756.0062482282519</v>
      </c>
    </row>
    <row r="2758" spans="1:35" ht="30" x14ac:dyDescent="0.25">
      <c r="A2758" s="11" t="s">
        <v>1281</v>
      </c>
      <c r="B2758" s="10" t="s">
        <v>2408</v>
      </c>
      <c r="C2758" s="10" t="s">
        <v>1484</v>
      </c>
      <c r="D2758" s="10"/>
      <c r="E2758" s="10" t="s">
        <v>955</v>
      </c>
      <c r="F2758" s="10" t="s">
        <v>1571</v>
      </c>
      <c r="G2758" s="10">
        <v>0</v>
      </c>
      <c r="H2758" s="10">
        <v>0</v>
      </c>
      <c r="I2758" s="10">
        <v>0</v>
      </c>
      <c r="J2758" s="10">
        <v>0</v>
      </c>
      <c r="K2758" s="10">
        <f t="shared" si="358"/>
        <v>0</v>
      </c>
      <c r="L2758" s="10">
        <v>0</v>
      </c>
      <c r="M2758" s="10">
        <v>2359188.4200152457</v>
      </c>
      <c r="N2758" s="10">
        <v>924979.7104767859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f t="shared" si="352"/>
        <v>3284168.1304920316</v>
      </c>
      <c r="W2758" s="29">
        <v>0</v>
      </c>
      <c r="X2758" s="29">
        <f t="shared" si="353"/>
        <v>2359188.4200152457</v>
      </c>
      <c r="Y2758" s="29">
        <f t="shared" si="354"/>
        <v>924979.7104767859</v>
      </c>
      <c r="Z2758" s="29">
        <f t="shared" si="355"/>
        <v>3284168.1304920316</v>
      </c>
      <c r="AA2758" s="27">
        <v>3284168</v>
      </c>
      <c r="AB2758" s="29">
        <f t="shared" si="356"/>
        <v>0.13049203157424927</v>
      </c>
      <c r="AC2758" s="28">
        <v>0</v>
      </c>
      <c r="AD2758" s="28">
        <v>0</v>
      </c>
      <c r="AE2758" s="28"/>
      <c r="AF2758" s="27">
        <v>0</v>
      </c>
      <c r="AG2758" s="27">
        <f t="shared" si="351"/>
        <v>0</v>
      </c>
      <c r="AH2758" s="27">
        <v>0</v>
      </c>
      <c r="AI2758" s="29">
        <f t="shared" si="357"/>
        <v>0.13049203157424927</v>
      </c>
    </row>
    <row r="2759" spans="1:35" ht="30" x14ac:dyDescent="0.25">
      <c r="A2759" s="11" t="s">
        <v>1281</v>
      </c>
      <c r="B2759" s="10" t="s">
        <v>2408</v>
      </c>
      <c r="C2759" s="10" t="s">
        <v>1484</v>
      </c>
      <c r="D2759" s="10"/>
      <c r="E2759" s="10" t="s">
        <v>211</v>
      </c>
      <c r="F2759" s="10" t="s">
        <v>1572</v>
      </c>
      <c r="G2759" s="10">
        <v>0</v>
      </c>
      <c r="H2759" s="10">
        <v>0</v>
      </c>
      <c r="I2759" s="10">
        <v>0</v>
      </c>
      <c r="J2759" s="10">
        <v>0</v>
      </c>
      <c r="K2759" s="10">
        <f t="shared" si="358"/>
        <v>0</v>
      </c>
      <c r="L2759" s="10">
        <v>18219441.044882357</v>
      </c>
      <c r="M2759" s="10">
        <v>3023095.4407052398</v>
      </c>
      <c r="N2759" s="10">
        <v>1190311.7469650209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f t="shared" si="352"/>
        <v>22432848.232552618</v>
      </c>
      <c r="W2759" s="29">
        <v>18219441.044882357</v>
      </c>
      <c r="X2759" s="29">
        <f t="shared" si="353"/>
        <v>3023095.4407052398</v>
      </c>
      <c r="Y2759" s="29">
        <f t="shared" si="354"/>
        <v>1190311.7469650209</v>
      </c>
      <c r="Z2759" s="29">
        <f t="shared" si="355"/>
        <v>22432848.232552618</v>
      </c>
      <c r="AA2759" s="27">
        <v>22432848.23</v>
      </c>
      <c r="AB2759" s="29">
        <f t="shared" si="356"/>
        <v>2.5526173412799835E-3</v>
      </c>
      <c r="AC2759" s="28">
        <v>0</v>
      </c>
      <c r="AD2759" s="28">
        <v>0</v>
      </c>
      <c r="AE2759" s="28"/>
      <c r="AF2759" s="27">
        <v>0</v>
      </c>
      <c r="AG2759" s="27">
        <f t="shared" si="351"/>
        <v>0</v>
      </c>
      <c r="AH2759" s="27">
        <v>275</v>
      </c>
      <c r="AI2759" s="29">
        <f t="shared" si="357"/>
        <v>275.00255261734128</v>
      </c>
    </row>
    <row r="2760" spans="1:35" ht="30" x14ac:dyDescent="0.25">
      <c r="A2760" s="11" t="s">
        <v>1281</v>
      </c>
      <c r="B2760" s="10" t="s">
        <v>2408</v>
      </c>
      <c r="C2760" s="10" t="s">
        <v>1484</v>
      </c>
      <c r="D2760" s="10"/>
      <c r="E2760" s="10" t="s">
        <v>212</v>
      </c>
      <c r="F2760" s="10" t="s">
        <v>1573</v>
      </c>
      <c r="G2760" s="10">
        <v>0</v>
      </c>
      <c r="H2760" s="10">
        <v>0</v>
      </c>
      <c r="I2760" s="10">
        <v>0</v>
      </c>
      <c r="J2760" s="10">
        <v>0</v>
      </c>
      <c r="K2760" s="10">
        <f t="shared" si="358"/>
        <v>0</v>
      </c>
      <c r="L2760" s="10">
        <v>8080072.506987324</v>
      </c>
      <c r="M2760" s="10">
        <v>1904127.4351351261</v>
      </c>
      <c r="N2760" s="10">
        <v>748068.95576746017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f t="shared" si="352"/>
        <v>10732268.89788991</v>
      </c>
      <c r="W2760" s="29">
        <v>8080072.506987324</v>
      </c>
      <c r="X2760" s="29">
        <f t="shared" si="353"/>
        <v>1904127.4351351261</v>
      </c>
      <c r="Y2760" s="29">
        <f t="shared" si="354"/>
        <v>748068.95576746017</v>
      </c>
      <c r="Z2760" s="29">
        <f t="shared" si="355"/>
        <v>10732268.89788991</v>
      </c>
      <c r="AA2760" s="27">
        <v>10732268.890000001</v>
      </c>
      <c r="AB2760" s="29">
        <f t="shared" si="356"/>
        <v>7.8899096697568893E-3</v>
      </c>
      <c r="AC2760" s="28">
        <v>0</v>
      </c>
      <c r="AD2760" s="28">
        <v>0</v>
      </c>
      <c r="AE2760" s="28"/>
      <c r="AF2760" s="27">
        <v>0</v>
      </c>
      <c r="AG2760" s="27">
        <f t="shared" si="351"/>
        <v>0</v>
      </c>
      <c r="AH2760" s="27">
        <v>551</v>
      </c>
      <c r="AI2760" s="29">
        <f t="shared" si="357"/>
        <v>551.00788990966976</v>
      </c>
    </row>
    <row r="2761" spans="1:35" ht="30" x14ac:dyDescent="0.25">
      <c r="A2761" s="11" t="s">
        <v>1281</v>
      </c>
      <c r="B2761" s="10" t="s">
        <v>2408</v>
      </c>
      <c r="C2761" s="10" t="s">
        <v>1484</v>
      </c>
      <c r="D2761" s="10"/>
      <c r="E2761" s="10" t="s">
        <v>956</v>
      </c>
      <c r="F2761" s="10" t="s">
        <v>1574</v>
      </c>
      <c r="G2761" s="10">
        <v>0</v>
      </c>
      <c r="H2761" s="10">
        <v>0</v>
      </c>
      <c r="I2761" s="10">
        <v>0</v>
      </c>
      <c r="J2761" s="10">
        <v>0</v>
      </c>
      <c r="K2761" s="10">
        <f t="shared" si="358"/>
        <v>0</v>
      </c>
      <c r="L2761" s="10">
        <v>1556429.1029181168</v>
      </c>
      <c r="M2761" s="10">
        <v>4841115.4072578549</v>
      </c>
      <c r="N2761" s="10">
        <v>1875217.5983529538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f t="shared" si="352"/>
        <v>8272762.1085289251</v>
      </c>
      <c r="W2761" s="29">
        <v>1556429.1029181168</v>
      </c>
      <c r="X2761" s="29">
        <f t="shared" si="353"/>
        <v>4841115.4072578549</v>
      </c>
      <c r="Y2761" s="29">
        <f t="shared" si="354"/>
        <v>1875217.5983529538</v>
      </c>
      <c r="Z2761" s="29">
        <f t="shared" si="355"/>
        <v>8272762.1085289251</v>
      </c>
      <c r="AA2761" s="27">
        <v>8272762.0999999996</v>
      </c>
      <c r="AB2761" s="29">
        <f t="shared" si="356"/>
        <v>8.5289254784584045E-3</v>
      </c>
      <c r="AC2761" s="28">
        <v>0</v>
      </c>
      <c r="AD2761" s="28">
        <v>0</v>
      </c>
      <c r="AE2761" s="28"/>
      <c r="AF2761" s="27">
        <v>0</v>
      </c>
      <c r="AG2761" s="27">
        <f t="shared" si="351"/>
        <v>0</v>
      </c>
      <c r="AH2761" s="27">
        <v>318</v>
      </c>
      <c r="AI2761" s="29">
        <f t="shared" si="357"/>
        <v>318.00852892547846</v>
      </c>
    </row>
    <row r="2762" spans="1:35" ht="30" x14ac:dyDescent="0.25">
      <c r="A2762" s="11" t="s">
        <v>1281</v>
      </c>
      <c r="B2762" s="10" t="s">
        <v>2408</v>
      </c>
      <c r="C2762" s="10" t="s">
        <v>1484</v>
      </c>
      <c r="D2762" s="10"/>
      <c r="E2762" s="10" t="s">
        <v>213</v>
      </c>
      <c r="F2762" s="10" t="s">
        <v>1575</v>
      </c>
      <c r="G2762" s="10">
        <v>0</v>
      </c>
      <c r="H2762" s="10">
        <v>0</v>
      </c>
      <c r="I2762" s="10">
        <v>0</v>
      </c>
      <c r="J2762" s="10">
        <v>0</v>
      </c>
      <c r="K2762" s="10">
        <f t="shared" si="358"/>
        <v>0</v>
      </c>
      <c r="L2762" s="10">
        <v>2149929.4861697946</v>
      </c>
      <c r="M2762" s="10">
        <v>3662203.6982060671</v>
      </c>
      <c r="N2762" s="10">
        <v>1451413.1184884906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f t="shared" si="352"/>
        <v>7263546.3028643522</v>
      </c>
      <c r="W2762" s="29">
        <v>2149929.4861697946</v>
      </c>
      <c r="X2762" s="29">
        <f t="shared" si="353"/>
        <v>3662203.6982060671</v>
      </c>
      <c r="Y2762" s="29">
        <f t="shared" si="354"/>
        <v>1451413.1184884906</v>
      </c>
      <c r="Z2762" s="29">
        <f t="shared" si="355"/>
        <v>7263546.3028643522</v>
      </c>
      <c r="AA2762" s="27">
        <v>7263546.29</v>
      </c>
      <c r="AB2762" s="29">
        <f t="shared" si="356"/>
        <v>1.2864352203905582E-2</v>
      </c>
      <c r="AC2762" s="28">
        <v>0</v>
      </c>
      <c r="AD2762" s="28">
        <v>0</v>
      </c>
      <c r="AE2762" s="28"/>
      <c r="AF2762" s="27">
        <v>0</v>
      </c>
      <c r="AG2762" s="27">
        <f t="shared" ref="AG2762:AG2825" si="359">SUM(AC2762:AF2762)</f>
        <v>0</v>
      </c>
      <c r="AH2762" s="27">
        <v>234</v>
      </c>
      <c r="AI2762" s="29">
        <f t="shared" si="357"/>
        <v>234.01286435220391</v>
      </c>
    </row>
    <row r="2763" spans="1:35" ht="30" x14ac:dyDescent="0.25">
      <c r="A2763" s="11" t="s">
        <v>1281</v>
      </c>
      <c r="B2763" s="10" t="s">
        <v>2408</v>
      </c>
      <c r="C2763" s="10" t="s">
        <v>1484</v>
      </c>
      <c r="D2763" s="10"/>
      <c r="E2763" s="10" t="s">
        <v>214</v>
      </c>
      <c r="F2763" s="10" t="s">
        <v>1576</v>
      </c>
      <c r="G2763" s="10">
        <v>0</v>
      </c>
      <c r="H2763" s="10">
        <v>0</v>
      </c>
      <c r="I2763" s="10">
        <v>0</v>
      </c>
      <c r="J2763" s="10">
        <v>0</v>
      </c>
      <c r="K2763" s="10">
        <f t="shared" si="358"/>
        <v>0</v>
      </c>
      <c r="L2763" s="10">
        <v>0</v>
      </c>
      <c r="M2763" s="10">
        <v>5472214.6559787393</v>
      </c>
      <c r="N2763" s="10">
        <v>2167036.963924244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0</v>
      </c>
      <c r="U2763" s="10">
        <v>0</v>
      </c>
      <c r="V2763" s="10">
        <f t="shared" si="352"/>
        <v>7639251.6199029833</v>
      </c>
      <c r="W2763" s="29">
        <v>0</v>
      </c>
      <c r="X2763" s="29">
        <f t="shared" si="353"/>
        <v>5472214.6559787393</v>
      </c>
      <c r="Y2763" s="29">
        <f t="shared" si="354"/>
        <v>2167036.963924244</v>
      </c>
      <c r="Z2763" s="29">
        <f t="shared" si="355"/>
        <v>7639251.6199029833</v>
      </c>
      <c r="AA2763" s="27">
        <v>7639251</v>
      </c>
      <c r="AB2763" s="29">
        <f t="shared" si="356"/>
        <v>0.61990298330783844</v>
      </c>
      <c r="AC2763" s="28">
        <v>0</v>
      </c>
      <c r="AD2763" s="28">
        <v>0</v>
      </c>
      <c r="AE2763" s="28"/>
      <c r="AF2763" s="27">
        <v>0</v>
      </c>
      <c r="AG2763" s="27">
        <f t="shared" si="359"/>
        <v>0</v>
      </c>
      <c r="AH2763" s="27">
        <v>820</v>
      </c>
      <c r="AI2763" s="29">
        <f t="shared" si="357"/>
        <v>820.61990298330784</v>
      </c>
    </row>
    <row r="2764" spans="1:35" ht="30" x14ac:dyDescent="0.25">
      <c r="A2764" s="11" t="s">
        <v>1281</v>
      </c>
      <c r="B2764" s="10" t="s">
        <v>2408</v>
      </c>
      <c r="C2764" s="10" t="s">
        <v>1484</v>
      </c>
      <c r="D2764" s="10"/>
      <c r="E2764" s="10" t="s">
        <v>215</v>
      </c>
      <c r="F2764" s="10" t="s">
        <v>1577</v>
      </c>
      <c r="G2764" s="10">
        <v>0</v>
      </c>
      <c r="H2764" s="10">
        <v>0</v>
      </c>
      <c r="I2764" s="10">
        <v>0</v>
      </c>
      <c r="J2764" s="10">
        <v>0</v>
      </c>
      <c r="K2764" s="10">
        <f t="shared" si="358"/>
        <v>0</v>
      </c>
      <c r="L2764" s="10">
        <v>0</v>
      </c>
      <c r="M2764" s="10">
        <v>3116821.087918669</v>
      </c>
      <c r="N2764" s="10">
        <v>1215244.1295893937</v>
      </c>
      <c r="O2764" s="10">
        <v>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f t="shared" si="352"/>
        <v>4332065.2175080627</v>
      </c>
      <c r="W2764" s="29">
        <v>0</v>
      </c>
      <c r="X2764" s="29">
        <f t="shared" si="353"/>
        <v>3116821.087918669</v>
      </c>
      <c r="Y2764" s="29">
        <f t="shared" si="354"/>
        <v>1215244.1295893937</v>
      </c>
      <c r="Z2764" s="29">
        <f t="shared" si="355"/>
        <v>4332065.2175080627</v>
      </c>
      <c r="AA2764" s="27">
        <v>4332065</v>
      </c>
      <c r="AB2764" s="29">
        <f t="shared" si="356"/>
        <v>0.21750806272029877</v>
      </c>
      <c r="AC2764" s="28">
        <v>0</v>
      </c>
      <c r="AD2764" s="28">
        <v>0</v>
      </c>
      <c r="AE2764" s="28"/>
      <c r="AF2764" s="27">
        <v>0</v>
      </c>
      <c r="AG2764" s="27">
        <f t="shared" si="359"/>
        <v>0</v>
      </c>
      <c r="AH2764" s="27">
        <v>0</v>
      </c>
      <c r="AI2764" s="29">
        <f t="shared" si="357"/>
        <v>0.21750806272029877</v>
      </c>
    </row>
    <row r="2765" spans="1:35" ht="30" x14ac:dyDescent="0.25">
      <c r="A2765" s="11" t="s">
        <v>1281</v>
      </c>
      <c r="B2765" s="10" t="s">
        <v>2408</v>
      </c>
      <c r="C2765" s="10" t="s">
        <v>1484</v>
      </c>
      <c r="D2765" s="10"/>
      <c r="E2765" s="10" t="s">
        <v>216</v>
      </c>
      <c r="F2765" s="10" t="s">
        <v>1578</v>
      </c>
      <c r="G2765" s="10">
        <v>0</v>
      </c>
      <c r="H2765" s="10">
        <v>0</v>
      </c>
      <c r="I2765" s="10">
        <v>0</v>
      </c>
      <c r="J2765" s="10">
        <v>0</v>
      </c>
      <c r="K2765" s="10">
        <f t="shared" si="358"/>
        <v>0</v>
      </c>
      <c r="L2765" s="10">
        <v>66166801.829174086</v>
      </c>
      <c r="M2765" s="10">
        <v>5455792.7845053077</v>
      </c>
      <c r="N2765" s="10">
        <v>2121046.5758050382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f t="shared" si="352"/>
        <v>73743641.189484432</v>
      </c>
      <c r="W2765" s="29">
        <v>66166801.829174086</v>
      </c>
      <c r="X2765" s="29">
        <f t="shared" si="353"/>
        <v>5455792.7845053077</v>
      </c>
      <c r="Y2765" s="29">
        <f t="shared" si="354"/>
        <v>2121046.5758050382</v>
      </c>
      <c r="Z2765" s="29">
        <f t="shared" si="355"/>
        <v>73743641.189484432</v>
      </c>
      <c r="AA2765" s="27">
        <v>73743641.180000007</v>
      </c>
      <c r="AB2765" s="29">
        <f t="shared" si="356"/>
        <v>9.4844251871109009E-3</v>
      </c>
      <c r="AC2765" s="28">
        <v>0</v>
      </c>
      <c r="AD2765" s="28">
        <v>0</v>
      </c>
      <c r="AE2765" s="28"/>
      <c r="AF2765" s="27">
        <v>0</v>
      </c>
      <c r="AG2765" s="27">
        <f t="shared" si="359"/>
        <v>0</v>
      </c>
      <c r="AH2765" s="27">
        <v>2504</v>
      </c>
      <c r="AI2765" s="29">
        <f t="shared" si="357"/>
        <v>2504.0094844251871</v>
      </c>
    </row>
    <row r="2766" spans="1:35" ht="30" x14ac:dyDescent="0.25">
      <c r="A2766" s="11" t="s">
        <v>1281</v>
      </c>
      <c r="B2766" s="10" t="s">
        <v>2408</v>
      </c>
      <c r="C2766" s="10" t="s">
        <v>1484</v>
      </c>
      <c r="D2766" s="10"/>
      <c r="E2766" s="10" t="s">
        <v>217</v>
      </c>
      <c r="F2766" s="10" t="s">
        <v>1579</v>
      </c>
      <c r="G2766" s="10">
        <v>0</v>
      </c>
      <c r="H2766" s="10">
        <v>0</v>
      </c>
      <c r="I2766" s="10">
        <v>0</v>
      </c>
      <c r="J2766" s="10">
        <v>0</v>
      </c>
      <c r="K2766" s="10">
        <f t="shared" si="358"/>
        <v>0</v>
      </c>
      <c r="L2766" s="10">
        <v>0</v>
      </c>
      <c r="M2766" s="10">
        <v>2668227.2949487269</v>
      </c>
      <c r="N2766" s="10">
        <v>1052694.0568684936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f t="shared" si="352"/>
        <v>3720921.3518172204</v>
      </c>
      <c r="W2766" s="29">
        <v>0</v>
      </c>
      <c r="X2766" s="29">
        <f t="shared" si="353"/>
        <v>2668227.2949487269</v>
      </c>
      <c r="Y2766" s="29">
        <f t="shared" si="354"/>
        <v>1052694.0568684936</v>
      </c>
      <c r="Z2766" s="29">
        <f t="shared" si="355"/>
        <v>3720921.3518172204</v>
      </c>
      <c r="AA2766" s="27">
        <v>3720921</v>
      </c>
      <c r="AB2766" s="29">
        <f t="shared" si="356"/>
        <v>0.35181722044944763</v>
      </c>
      <c r="AC2766" s="28">
        <v>0</v>
      </c>
      <c r="AD2766" s="28">
        <v>0</v>
      </c>
      <c r="AE2766" s="28"/>
      <c r="AF2766" s="27">
        <v>0</v>
      </c>
      <c r="AG2766" s="27">
        <f t="shared" si="359"/>
        <v>0</v>
      </c>
      <c r="AH2766" s="27">
        <v>840</v>
      </c>
      <c r="AI2766" s="29">
        <f t="shared" si="357"/>
        <v>840.35181722044945</v>
      </c>
    </row>
    <row r="2767" spans="1:35" ht="30" x14ac:dyDescent="0.25">
      <c r="A2767" s="11" t="s">
        <v>1281</v>
      </c>
      <c r="B2767" s="10" t="s">
        <v>2408</v>
      </c>
      <c r="C2767" s="10" t="s">
        <v>1484</v>
      </c>
      <c r="D2767" s="10"/>
      <c r="E2767" s="10" t="s">
        <v>218</v>
      </c>
      <c r="F2767" s="10" t="s">
        <v>1580</v>
      </c>
      <c r="G2767" s="10">
        <v>0</v>
      </c>
      <c r="H2767" s="10">
        <v>0</v>
      </c>
      <c r="I2767" s="10">
        <v>0</v>
      </c>
      <c r="J2767" s="10">
        <v>0</v>
      </c>
      <c r="K2767" s="10">
        <f t="shared" si="358"/>
        <v>0</v>
      </c>
      <c r="L2767" s="10">
        <v>0</v>
      </c>
      <c r="M2767" s="10">
        <v>2966107.2121322155</v>
      </c>
      <c r="N2767" s="10">
        <v>1148871.6021076813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f t="shared" si="352"/>
        <v>4114978.8142398968</v>
      </c>
      <c r="W2767" s="29">
        <v>0</v>
      </c>
      <c r="X2767" s="29">
        <f t="shared" si="353"/>
        <v>2966107.2121322155</v>
      </c>
      <c r="Y2767" s="29">
        <f t="shared" si="354"/>
        <v>1148871.6021076813</v>
      </c>
      <c r="Z2767" s="29">
        <f t="shared" si="355"/>
        <v>4114978.8142398968</v>
      </c>
      <c r="AA2767" s="27">
        <v>4114978</v>
      </c>
      <c r="AB2767" s="29">
        <f t="shared" si="356"/>
        <v>0.81423989683389664</v>
      </c>
      <c r="AC2767" s="28">
        <v>0</v>
      </c>
      <c r="AD2767" s="28">
        <v>0</v>
      </c>
      <c r="AE2767" s="28"/>
      <c r="AF2767" s="27">
        <v>0</v>
      </c>
      <c r="AG2767" s="27">
        <f t="shared" si="359"/>
        <v>0</v>
      </c>
      <c r="AH2767" s="27">
        <v>88</v>
      </c>
      <c r="AI2767" s="29">
        <f t="shared" si="357"/>
        <v>88.814239896833897</v>
      </c>
    </row>
    <row r="2768" spans="1:35" ht="30" x14ac:dyDescent="0.25">
      <c r="A2768" s="11" t="s">
        <v>1281</v>
      </c>
      <c r="B2768" s="10" t="s">
        <v>2408</v>
      </c>
      <c r="C2768" s="10" t="s">
        <v>1484</v>
      </c>
      <c r="D2768" s="10"/>
      <c r="E2768" s="10" t="s">
        <v>219</v>
      </c>
      <c r="F2768" s="10" t="s">
        <v>1581</v>
      </c>
      <c r="G2768" s="10">
        <v>0</v>
      </c>
      <c r="H2768" s="10">
        <v>0</v>
      </c>
      <c r="I2768" s="10">
        <v>0</v>
      </c>
      <c r="J2768" s="10">
        <v>0</v>
      </c>
      <c r="K2768" s="10">
        <f t="shared" si="358"/>
        <v>0</v>
      </c>
      <c r="L2768" s="10">
        <v>0</v>
      </c>
      <c r="M2768" s="10">
        <v>3676739.1794078052</v>
      </c>
      <c r="N2768" s="10">
        <v>1443427.5487363562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f t="shared" si="352"/>
        <v>5120166.7281441614</v>
      </c>
      <c r="W2768" s="29">
        <v>0</v>
      </c>
      <c r="X2768" s="29">
        <f t="shared" si="353"/>
        <v>3676739.1794078052</v>
      </c>
      <c r="Y2768" s="29">
        <f t="shared" si="354"/>
        <v>1443427.5487363562</v>
      </c>
      <c r="Z2768" s="29">
        <f t="shared" si="355"/>
        <v>5120166.7281441614</v>
      </c>
      <c r="AA2768" s="27">
        <v>5120166</v>
      </c>
      <c r="AB2768" s="29">
        <f t="shared" si="356"/>
        <v>0.72814416140317917</v>
      </c>
      <c r="AC2768" s="28">
        <v>0</v>
      </c>
      <c r="AD2768" s="28">
        <v>0</v>
      </c>
      <c r="AE2768" s="28"/>
      <c r="AF2768" s="27">
        <v>0</v>
      </c>
      <c r="AG2768" s="27">
        <f t="shared" si="359"/>
        <v>0</v>
      </c>
      <c r="AH2768" s="27">
        <v>559</v>
      </c>
      <c r="AI2768" s="29">
        <f t="shared" si="357"/>
        <v>559.72814416140318</v>
      </c>
    </row>
    <row r="2769" spans="1:35" ht="30" x14ac:dyDescent="0.25">
      <c r="A2769" s="11" t="s">
        <v>1281</v>
      </c>
      <c r="B2769" s="10" t="s">
        <v>2408</v>
      </c>
      <c r="C2769" s="10" t="s">
        <v>1484</v>
      </c>
      <c r="D2769" s="10"/>
      <c r="E2769" s="10" t="s">
        <v>220</v>
      </c>
      <c r="F2769" s="10" t="s">
        <v>1582</v>
      </c>
      <c r="G2769" s="10">
        <v>0</v>
      </c>
      <c r="H2769" s="10">
        <v>0</v>
      </c>
      <c r="I2769" s="10">
        <v>0</v>
      </c>
      <c r="J2769" s="10">
        <v>0</v>
      </c>
      <c r="K2769" s="10">
        <f t="shared" si="358"/>
        <v>0</v>
      </c>
      <c r="L2769" s="10">
        <v>549425.03726245696</v>
      </c>
      <c r="M2769" s="10">
        <v>3638469.0399673581</v>
      </c>
      <c r="N2769" s="10">
        <v>1422637.821337238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f t="shared" si="352"/>
        <v>5610531.8985670526</v>
      </c>
      <c r="W2769" s="29">
        <v>549425.03726245696</v>
      </c>
      <c r="X2769" s="29">
        <f t="shared" si="353"/>
        <v>3638469.0399673581</v>
      </c>
      <c r="Y2769" s="29">
        <f t="shared" si="354"/>
        <v>1422637.821337238</v>
      </c>
      <c r="Z2769" s="29">
        <f t="shared" si="355"/>
        <v>5610531.8985670526</v>
      </c>
      <c r="AA2769" s="27">
        <v>5610531.8799999999</v>
      </c>
      <c r="AB2769" s="29">
        <f t="shared" si="356"/>
        <v>1.856705266982317E-2</v>
      </c>
      <c r="AC2769" s="28">
        <v>0</v>
      </c>
      <c r="AD2769" s="28">
        <v>0</v>
      </c>
      <c r="AE2769" s="28"/>
      <c r="AF2769" s="27">
        <v>0</v>
      </c>
      <c r="AG2769" s="27">
        <f t="shared" si="359"/>
        <v>0</v>
      </c>
      <c r="AH2769" s="27">
        <v>491</v>
      </c>
      <c r="AI2769" s="29">
        <f t="shared" si="357"/>
        <v>491.01856705266982</v>
      </c>
    </row>
    <row r="2770" spans="1:35" ht="30" x14ac:dyDescent="0.25">
      <c r="A2770" s="11" t="s">
        <v>1281</v>
      </c>
      <c r="B2770" s="10" t="s">
        <v>2408</v>
      </c>
      <c r="C2770" s="10" t="s">
        <v>1484</v>
      </c>
      <c r="D2770" s="10"/>
      <c r="E2770" s="10" t="s">
        <v>221</v>
      </c>
      <c r="F2770" s="10" t="s">
        <v>1583</v>
      </c>
      <c r="G2770" s="10">
        <v>0</v>
      </c>
      <c r="H2770" s="10">
        <v>0</v>
      </c>
      <c r="I2770" s="10">
        <v>0</v>
      </c>
      <c r="J2770" s="10">
        <v>0</v>
      </c>
      <c r="K2770" s="10">
        <f t="shared" si="358"/>
        <v>0</v>
      </c>
      <c r="L2770" s="10">
        <v>2347137.6092598652</v>
      </c>
      <c r="M2770" s="10">
        <v>3225449.6747052968</v>
      </c>
      <c r="N2770" s="10">
        <v>1268433.569921352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f t="shared" si="352"/>
        <v>6841020.853886514</v>
      </c>
      <c r="W2770" s="29">
        <v>2347137.6092598652</v>
      </c>
      <c r="X2770" s="29">
        <f t="shared" si="353"/>
        <v>3225449.6747052968</v>
      </c>
      <c r="Y2770" s="29">
        <f t="shared" si="354"/>
        <v>1268433.569921352</v>
      </c>
      <c r="Z2770" s="29">
        <f t="shared" si="355"/>
        <v>6841020.853886514</v>
      </c>
      <c r="AA2770" s="27">
        <v>6841020.8399999999</v>
      </c>
      <c r="AB2770" s="29">
        <f t="shared" si="356"/>
        <v>1.3886514119803905E-2</v>
      </c>
      <c r="AC2770" s="28">
        <v>0</v>
      </c>
      <c r="AD2770" s="28">
        <v>0</v>
      </c>
      <c r="AE2770" s="28"/>
      <c r="AF2770" s="27">
        <v>0</v>
      </c>
      <c r="AG2770" s="27">
        <f t="shared" si="359"/>
        <v>0</v>
      </c>
      <c r="AH2770" s="27">
        <v>0</v>
      </c>
      <c r="AI2770" s="29">
        <f t="shared" si="357"/>
        <v>1.3886514119803905E-2</v>
      </c>
    </row>
    <row r="2771" spans="1:35" ht="30" x14ac:dyDescent="0.25">
      <c r="A2771" s="11" t="s">
        <v>1281</v>
      </c>
      <c r="B2771" s="10" t="s">
        <v>2408</v>
      </c>
      <c r="C2771" s="10" t="s">
        <v>1484</v>
      </c>
      <c r="D2771" s="10"/>
      <c r="E2771" s="10" t="s">
        <v>957</v>
      </c>
      <c r="F2771" s="10" t="s">
        <v>1584</v>
      </c>
      <c r="G2771" s="10">
        <v>0</v>
      </c>
      <c r="H2771" s="10">
        <v>0</v>
      </c>
      <c r="I2771" s="10">
        <v>0</v>
      </c>
      <c r="J2771" s="10">
        <v>0</v>
      </c>
      <c r="K2771" s="10">
        <f t="shared" si="358"/>
        <v>0</v>
      </c>
      <c r="L2771" s="10">
        <v>7853619.1982851792</v>
      </c>
      <c r="M2771" s="10">
        <v>3266033.9574070275</v>
      </c>
      <c r="N2771" s="10">
        <v>1271023.3983739093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f t="shared" si="352"/>
        <v>12390676.554066116</v>
      </c>
      <c r="W2771" s="29">
        <v>7853619.1982851792</v>
      </c>
      <c r="X2771" s="29">
        <f t="shared" si="353"/>
        <v>3266033.9574070275</v>
      </c>
      <c r="Y2771" s="29">
        <f t="shared" si="354"/>
        <v>1271023.3983739093</v>
      </c>
      <c r="Z2771" s="29">
        <f t="shared" si="355"/>
        <v>12390676.554066116</v>
      </c>
      <c r="AA2771" s="27">
        <v>12390676.539999999</v>
      </c>
      <c r="AB2771" s="29">
        <f t="shared" si="356"/>
        <v>1.4066116884350777E-2</v>
      </c>
      <c r="AC2771" s="28">
        <v>0</v>
      </c>
      <c r="AD2771" s="28">
        <v>0</v>
      </c>
      <c r="AE2771" s="28"/>
      <c r="AF2771" s="27">
        <v>0</v>
      </c>
      <c r="AG2771" s="27">
        <f t="shared" si="359"/>
        <v>0</v>
      </c>
      <c r="AH2771" s="27">
        <v>654</v>
      </c>
      <c r="AI2771" s="29">
        <f t="shared" si="357"/>
        <v>654.01406611688435</v>
      </c>
    </row>
    <row r="2772" spans="1:35" ht="30" x14ac:dyDescent="0.25">
      <c r="A2772" s="11" t="s">
        <v>1281</v>
      </c>
      <c r="B2772" s="10" t="s">
        <v>2408</v>
      </c>
      <c r="C2772" s="10" t="s">
        <v>1484</v>
      </c>
      <c r="D2772" s="10"/>
      <c r="E2772" s="10" t="s">
        <v>222</v>
      </c>
      <c r="F2772" s="10" t="s">
        <v>1585</v>
      </c>
      <c r="G2772" s="10">
        <v>0</v>
      </c>
      <c r="H2772" s="10">
        <v>0</v>
      </c>
      <c r="I2772" s="10">
        <v>0</v>
      </c>
      <c r="J2772" s="10">
        <v>0</v>
      </c>
      <c r="K2772" s="10">
        <f t="shared" si="358"/>
        <v>0</v>
      </c>
      <c r="L2772" s="10">
        <v>962107.5586478021</v>
      </c>
      <c r="M2772" s="10">
        <v>3725421.1592820585</v>
      </c>
      <c r="N2772" s="10">
        <v>1457340.4256876111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f t="shared" si="352"/>
        <v>6144869.1436174717</v>
      </c>
      <c r="W2772" s="29">
        <v>962107.5586478021</v>
      </c>
      <c r="X2772" s="29">
        <f t="shared" si="353"/>
        <v>3725421.1592820585</v>
      </c>
      <c r="Y2772" s="29">
        <f t="shared" si="354"/>
        <v>1457340.4256876111</v>
      </c>
      <c r="Z2772" s="29">
        <f t="shared" si="355"/>
        <v>6144869.1436174717</v>
      </c>
      <c r="AA2772" s="27">
        <v>6144869.1299999999</v>
      </c>
      <c r="AB2772" s="29">
        <f t="shared" si="356"/>
        <v>1.3617471791803837E-2</v>
      </c>
      <c r="AC2772" s="28">
        <v>0</v>
      </c>
      <c r="AD2772" s="28">
        <v>0</v>
      </c>
      <c r="AE2772" s="28"/>
      <c r="AF2772" s="27">
        <v>0</v>
      </c>
      <c r="AG2772" s="27">
        <f t="shared" si="359"/>
        <v>0</v>
      </c>
      <c r="AH2772" s="27">
        <v>0</v>
      </c>
      <c r="AI2772" s="29">
        <f t="shared" si="357"/>
        <v>1.3617471791803837E-2</v>
      </c>
    </row>
    <row r="2773" spans="1:35" ht="30" x14ac:dyDescent="0.25">
      <c r="A2773" s="11" t="s">
        <v>1281</v>
      </c>
      <c r="B2773" s="10" t="s">
        <v>2408</v>
      </c>
      <c r="C2773" s="10" t="s">
        <v>1484</v>
      </c>
      <c r="D2773" s="10"/>
      <c r="E2773" s="10" t="s">
        <v>223</v>
      </c>
      <c r="F2773" s="10" t="s">
        <v>1586</v>
      </c>
      <c r="G2773" s="10">
        <v>0</v>
      </c>
      <c r="H2773" s="10">
        <v>0</v>
      </c>
      <c r="I2773" s="10">
        <v>0</v>
      </c>
      <c r="J2773" s="10">
        <v>0</v>
      </c>
      <c r="K2773" s="10">
        <f t="shared" si="358"/>
        <v>0</v>
      </c>
      <c r="L2773" s="10">
        <v>5377485.382148087</v>
      </c>
      <c r="M2773" s="10">
        <v>3557969.1061208248</v>
      </c>
      <c r="N2773" s="10">
        <v>1389275.2767210752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f t="shared" si="352"/>
        <v>10324729.764989987</v>
      </c>
      <c r="W2773" s="29">
        <v>5377485.382148087</v>
      </c>
      <c r="X2773" s="29">
        <f t="shared" si="353"/>
        <v>3557969.1061208248</v>
      </c>
      <c r="Y2773" s="29">
        <f t="shared" si="354"/>
        <v>1389275.2767210752</v>
      </c>
      <c r="Z2773" s="29">
        <f t="shared" si="355"/>
        <v>10324729.764989987</v>
      </c>
      <c r="AA2773" s="27">
        <v>10324729.76</v>
      </c>
      <c r="AB2773" s="29">
        <f t="shared" si="356"/>
        <v>4.9899872392416E-3</v>
      </c>
      <c r="AC2773" s="28">
        <v>0</v>
      </c>
      <c r="AD2773" s="28">
        <v>0</v>
      </c>
      <c r="AE2773" s="28"/>
      <c r="AF2773" s="27">
        <v>0</v>
      </c>
      <c r="AG2773" s="27">
        <f t="shared" si="359"/>
        <v>0</v>
      </c>
      <c r="AH2773" s="27">
        <v>566</v>
      </c>
      <c r="AI2773" s="29">
        <f t="shared" si="357"/>
        <v>566.00498998723924</v>
      </c>
    </row>
    <row r="2774" spans="1:35" ht="30" x14ac:dyDescent="0.25">
      <c r="A2774" s="11" t="s">
        <v>1281</v>
      </c>
      <c r="B2774" s="10" t="s">
        <v>2408</v>
      </c>
      <c r="C2774" s="10" t="s">
        <v>1484</v>
      </c>
      <c r="D2774" s="10"/>
      <c r="E2774" s="10" t="s">
        <v>224</v>
      </c>
      <c r="F2774" s="10" t="s">
        <v>1587</v>
      </c>
      <c r="G2774" s="10">
        <v>0</v>
      </c>
      <c r="H2774" s="10">
        <v>0</v>
      </c>
      <c r="I2774" s="10">
        <v>0</v>
      </c>
      <c r="J2774" s="10">
        <v>0</v>
      </c>
      <c r="K2774" s="10">
        <f t="shared" si="358"/>
        <v>0</v>
      </c>
      <c r="L2774" s="10">
        <v>28394582.094561152</v>
      </c>
      <c r="M2774" s="10">
        <v>2423476.8085879683</v>
      </c>
      <c r="N2774" s="10">
        <v>950252.96331059188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f t="shared" si="352"/>
        <v>31768311.866459712</v>
      </c>
      <c r="W2774" s="29">
        <v>28394582.094561152</v>
      </c>
      <c r="X2774" s="29">
        <f t="shared" si="353"/>
        <v>2423476.8085879683</v>
      </c>
      <c r="Y2774" s="29">
        <f t="shared" si="354"/>
        <v>950252.96331059188</v>
      </c>
      <c r="Z2774" s="29">
        <f t="shared" si="355"/>
        <v>31768311.866459712</v>
      </c>
      <c r="AA2774" s="27">
        <v>31768311.850000001</v>
      </c>
      <c r="AB2774" s="29">
        <f t="shared" si="356"/>
        <v>1.6459710896015167E-2</v>
      </c>
      <c r="AC2774" s="28">
        <v>0</v>
      </c>
      <c r="AD2774" s="28">
        <v>0</v>
      </c>
      <c r="AE2774" s="28"/>
      <c r="AF2774" s="27">
        <v>0</v>
      </c>
      <c r="AG2774" s="27">
        <f t="shared" si="359"/>
        <v>0</v>
      </c>
      <c r="AH2774" s="27">
        <v>1595</v>
      </c>
      <c r="AI2774" s="29">
        <f t="shared" si="357"/>
        <v>1595.016459710896</v>
      </c>
    </row>
    <row r="2775" spans="1:35" ht="30" x14ac:dyDescent="0.25">
      <c r="A2775" s="11" t="s">
        <v>1281</v>
      </c>
      <c r="B2775" s="10" t="s">
        <v>2408</v>
      </c>
      <c r="C2775" s="10" t="s">
        <v>1484</v>
      </c>
      <c r="D2775" s="10"/>
      <c r="E2775" s="10" t="s">
        <v>958</v>
      </c>
      <c r="F2775" s="10" t="s">
        <v>1588</v>
      </c>
      <c r="G2775" s="10">
        <v>0</v>
      </c>
      <c r="H2775" s="10">
        <v>0</v>
      </c>
      <c r="I2775" s="10">
        <v>0</v>
      </c>
      <c r="J2775" s="10">
        <v>0</v>
      </c>
      <c r="K2775" s="10">
        <f t="shared" si="358"/>
        <v>0</v>
      </c>
      <c r="L2775" s="10">
        <v>1865450.7822234372</v>
      </c>
      <c r="M2775" s="10">
        <v>4545281.3834802508</v>
      </c>
      <c r="N2775" s="10">
        <v>1769097.1958019286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f t="shared" si="352"/>
        <v>8179829.3615056165</v>
      </c>
      <c r="W2775" s="29">
        <v>1865450.7822234372</v>
      </c>
      <c r="X2775" s="29">
        <f t="shared" si="353"/>
        <v>4545281.3834802508</v>
      </c>
      <c r="Y2775" s="29">
        <f t="shared" si="354"/>
        <v>1769097.1958019286</v>
      </c>
      <c r="Z2775" s="29">
        <f t="shared" si="355"/>
        <v>8179829.3615056165</v>
      </c>
      <c r="AA2775" s="27">
        <v>8179829.3600000003</v>
      </c>
      <c r="AB2775" s="29">
        <f t="shared" si="356"/>
        <v>1.505616120994091E-3</v>
      </c>
      <c r="AC2775" s="28">
        <v>0</v>
      </c>
      <c r="AD2775" s="28">
        <v>0</v>
      </c>
      <c r="AE2775" s="28"/>
      <c r="AF2775" s="27">
        <v>0</v>
      </c>
      <c r="AG2775" s="27">
        <f t="shared" si="359"/>
        <v>0</v>
      </c>
      <c r="AH2775" s="27">
        <v>615</v>
      </c>
      <c r="AI2775" s="29">
        <f t="shared" si="357"/>
        <v>615.00150561612099</v>
      </c>
    </row>
    <row r="2776" spans="1:35" ht="30" x14ac:dyDescent="0.25">
      <c r="A2776" s="11" t="s">
        <v>1281</v>
      </c>
      <c r="B2776" s="10" t="s">
        <v>2408</v>
      </c>
      <c r="C2776" s="10" t="s">
        <v>1484</v>
      </c>
      <c r="D2776" s="10"/>
      <c r="E2776" s="10" t="s">
        <v>225</v>
      </c>
      <c r="F2776" s="10" t="s">
        <v>1589</v>
      </c>
      <c r="G2776" s="10">
        <v>0</v>
      </c>
      <c r="H2776" s="10">
        <v>0</v>
      </c>
      <c r="I2776" s="10">
        <v>0</v>
      </c>
      <c r="J2776" s="10">
        <v>0</v>
      </c>
      <c r="K2776" s="10">
        <f t="shared" si="358"/>
        <v>0</v>
      </c>
      <c r="L2776" s="10">
        <v>4474339.4603565764</v>
      </c>
      <c r="M2776" s="10">
        <v>2972717.1796972156</v>
      </c>
      <c r="N2776" s="10">
        <v>1142326.7248915955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f t="shared" si="352"/>
        <v>8589383.3649453875</v>
      </c>
      <c r="W2776" s="29">
        <v>4474339.4603565764</v>
      </c>
      <c r="X2776" s="29">
        <f t="shared" si="353"/>
        <v>2972717.1796972156</v>
      </c>
      <c r="Y2776" s="29">
        <f t="shared" si="354"/>
        <v>1142326.7248915955</v>
      </c>
      <c r="Z2776" s="29">
        <f t="shared" si="355"/>
        <v>8589383.3649453875</v>
      </c>
      <c r="AA2776" s="27">
        <v>8589383.3499999996</v>
      </c>
      <c r="AB2776" s="29">
        <f t="shared" si="356"/>
        <v>1.4945387840270996E-2</v>
      </c>
      <c r="AC2776" s="28">
        <v>0</v>
      </c>
      <c r="AD2776" s="28">
        <v>0</v>
      </c>
      <c r="AE2776" s="28"/>
      <c r="AF2776" s="27">
        <v>0</v>
      </c>
      <c r="AG2776" s="27">
        <f t="shared" si="359"/>
        <v>0</v>
      </c>
      <c r="AH2776" s="27">
        <v>1185</v>
      </c>
      <c r="AI2776" s="29">
        <f t="shared" si="357"/>
        <v>1185.0149453878403</v>
      </c>
    </row>
    <row r="2777" spans="1:35" ht="30" x14ac:dyDescent="0.25">
      <c r="A2777" s="11" t="s">
        <v>1281</v>
      </c>
      <c r="B2777" s="10" t="s">
        <v>2408</v>
      </c>
      <c r="C2777" s="10" t="s">
        <v>1484</v>
      </c>
      <c r="D2777" s="10"/>
      <c r="E2777" s="10" t="s">
        <v>959</v>
      </c>
      <c r="F2777" s="10" t="s">
        <v>1590</v>
      </c>
      <c r="G2777" s="10">
        <v>0</v>
      </c>
      <c r="H2777" s="10">
        <v>0</v>
      </c>
      <c r="I2777" s="10">
        <v>0</v>
      </c>
      <c r="J2777" s="10">
        <v>0</v>
      </c>
      <c r="K2777" s="10">
        <f t="shared" si="358"/>
        <v>0</v>
      </c>
      <c r="L2777" s="10">
        <v>3987418.5018722294</v>
      </c>
      <c r="M2777" s="10">
        <v>3037904.6375357509</v>
      </c>
      <c r="N2777" s="10">
        <v>1176644.9151706621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f t="shared" si="352"/>
        <v>8201968.0545786424</v>
      </c>
      <c r="W2777" s="29">
        <v>3987418.5018722294</v>
      </c>
      <c r="X2777" s="29">
        <f t="shared" si="353"/>
        <v>3037904.6375357509</v>
      </c>
      <c r="Y2777" s="29">
        <f t="shared" si="354"/>
        <v>1176644.9151706621</v>
      </c>
      <c r="Z2777" s="29">
        <f t="shared" si="355"/>
        <v>8201968.0545786424</v>
      </c>
      <c r="AA2777" s="27">
        <v>8201968.0499999998</v>
      </c>
      <c r="AB2777" s="29">
        <f t="shared" si="356"/>
        <v>4.5786425471305847E-3</v>
      </c>
      <c r="AC2777" s="28">
        <v>0</v>
      </c>
      <c r="AD2777" s="28">
        <v>0</v>
      </c>
      <c r="AE2777" s="28"/>
      <c r="AF2777" s="27">
        <v>0</v>
      </c>
      <c r="AG2777" s="27">
        <f t="shared" si="359"/>
        <v>0</v>
      </c>
      <c r="AH2777" s="27">
        <v>283</v>
      </c>
      <c r="AI2777" s="29">
        <f t="shared" si="357"/>
        <v>283.00457864254713</v>
      </c>
    </row>
    <row r="2778" spans="1:35" ht="30" x14ac:dyDescent="0.25">
      <c r="A2778" s="11" t="s">
        <v>1281</v>
      </c>
      <c r="B2778" s="10" t="s">
        <v>2408</v>
      </c>
      <c r="C2778" s="10" t="s">
        <v>1484</v>
      </c>
      <c r="D2778" s="10"/>
      <c r="E2778" s="10" t="s">
        <v>226</v>
      </c>
      <c r="F2778" s="10" t="s">
        <v>1591</v>
      </c>
      <c r="G2778" s="10">
        <v>0</v>
      </c>
      <c r="H2778" s="10">
        <v>0</v>
      </c>
      <c r="I2778" s="10">
        <v>0</v>
      </c>
      <c r="J2778" s="10">
        <v>0</v>
      </c>
      <c r="K2778" s="10">
        <f t="shared" si="358"/>
        <v>0</v>
      </c>
      <c r="L2778" s="10">
        <v>6705502.252556229</v>
      </c>
      <c r="M2778" s="10">
        <v>3521091.1484463811</v>
      </c>
      <c r="N2778" s="10">
        <v>1387579.9367153198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f t="shared" si="352"/>
        <v>11614173.33771793</v>
      </c>
      <c r="W2778" s="29">
        <v>6705502.252556229</v>
      </c>
      <c r="X2778" s="29">
        <f t="shared" si="353"/>
        <v>3521091.1484463811</v>
      </c>
      <c r="Y2778" s="29">
        <f t="shared" si="354"/>
        <v>1387579.9367153198</v>
      </c>
      <c r="Z2778" s="29">
        <f t="shared" si="355"/>
        <v>11614173.33771793</v>
      </c>
      <c r="AA2778" s="27">
        <v>11614173.33</v>
      </c>
      <c r="AB2778" s="29">
        <f t="shared" si="356"/>
        <v>7.7179297804832458E-3</v>
      </c>
      <c r="AC2778" s="28">
        <v>0</v>
      </c>
      <c r="AD2778" s="28">
        <v>0</v>
      </c>
      <c r="AE2778" s="28"/>
      <c r="AF2778" s="27">
        <v>0</v>
      </c>
      <c r="AG2778" s="27">
        <f t="shared" si="359"/>
        <v>0</v>
      </c>
      <c r="AH2778" s="27">
        <v>644</v>
      </c>
      <c r="AI2778" s="29">
        <f t="shared" si="357"/>
        <v>644.00771792978048</v>
      </c>
    </row>
    <row r="2779" spans="1:35" ht="30" x14ac:dyDescent="0.25">
      <c r="A2779" s="11" t="s">
        <v>1281</v>
      </c>
      <c r="B2779" s="10" t="s">
        <v>2408</v>
      </c>
      <c r="C2779" s="10" t="s">
        <v>1484</v>
      </c>
      <c r="D2779" s="10"/>
      <c r="E2779" s="10" t="s">
        <v>227</v>
      </c>
      <c r="F2779" s="10" t="s">
        <v>1592</v>
      </c>
      <c r="G2779" s="10">
        <v>0</v>
      </c>
      <c r="H2779" s="10">
        <v>0</v>
      </c>
      <c r="I2779" s="10">
        <v>0</v>
      </c>
      <c r="J2779" s="10">
        <v>0</v>
      </c>
      <c r="K2779" s="10">
        <f t="shared" si="358"/>
        <v>0</v>
      </c>
      <c r="L2779" s="10">
        <v>9924115.0274080615</v>
      </c>
      <c r="M2779" s="10">
        <v>4648014.9928939641</v>
      </c>
      <c r="N2779" s="10">
        <v>1808750.854159072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f t="shared" si="352"/>
        <v>16380880.874461098</v>
      </c>
      <c r="W2779" s="29">
        <v>9924115.0274080615</v>
      </c>
      <c r="X2779" s="29">
        <f t="shared" si="353"/>
        <v>4648014.9928939641</v>
      </c>
      <c r="Y2779" s="29">
        <f t="shared" si="354"/>
        <v>1808750.854159072</v>
      </c>
      <c r="Z2779" s="29">
        <f t="shared" si="355"/>
        <v>16380880.874461098</v>
      </c>
      <c r="AA2779" s="27">
        <v>16380880.859999999</v>
      </c>
      <c r="AB2779" s="29">
        <f t="shared" si="356"/>
        <v>1.4461098238825798E-2</v>
      </c>
      <c r="AC2779" s="28">
        <v>0</v>
      </c>
      <c r="AD2779" s="28">
        <v>0</v>
      </c>
      <c r="AE2779" s="28"/>
      <c r="AF2779" s="27">
        <v>0</v>
      </c>
      <c r="AG2779" s="27">
        <f t="shared" si="359"/>
        <v>0</v>
      </c>
      <c r="AH2779" s="27">
        <v>978</v>
      </c>
      <c r="AI2779" s="29">
        <f t="shared" si="357"/>
        <v>978.01446109823883</v>
      </c>
    </row>
    <row r="2780" spans="1:35" ht="30" x14ac:dyDescent="0.25">
      <c r="A2780" s="11" t="s">
        <v>1281</v>
      </c>
      <c r="B2780" s="10" t="s">
        <v>2408</v>
      </c>
      <c r="C2780" s="10" t="s">
        <v>1484</v>
      </c>
      <c r="D2780" s="10"/>
      <c r="E2780" s="10" t="s">
        <v>960</v>
      </c>
      <c r="F2780" s="10" t="s">
        <v>1593</v>
      </c>
      <c r="G2780" s="10">
        <v>0</v>
      </c>
      <c r="H2780" s="10">
        <v>0</v>
      </c>
      <c r="I2780" s="10">
        <v>0</v>
      </c>
      <c r="J2780" s="10">
        <v>0</v>
      </c>
      <c r="K2780" s="10">
        <f t="shared" si="358"/>
        <v>0</v>
      </c>
      <c r="L2780" s="10">
        <v>0</v>
      </c>
      <c r="M2780" s="10">
        <v>3451046.1143589318</v>
      </c>
      <c r="N2780" s="10">
        <v>1346423.7917497084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f t="shared" si="352"/>
        <v>4797469.9061086401</v>
      </c>
      <c r="W2780" s="29">
        <v>0</v>
      </c>
      <c r="X2780" s="29">
        <f t="shared" si="353"/>
        <v>3451046.1143589318</v>
      </c>
      <c r="Y2780" s="29">
        <f t="shared" si="354"/>
        <v>1346423.7917497084</v>
      </c>
      <c r="Z2780" s="29">
        <f t="shared" si="355"/>
        <v>4797469.9061086401</v>
      </c>
      <c r="AA2780" s="27">
        <v>4797469</v>
      </c>
      <c r="AB2780" s="29">
        <f t="shared" si="356"/>
        <v>0.90610864013433456</v>
      </c>
      <c r="AC2780" s="28">
        <v>0</v>
      </c>
      <c r="AD2780" s="28">
        <v>0</v>
      </c>
      <c r="AE2780" s="28"/>
      <c r="AF2780" s="27">
        <v>0</v>
      </c>
      <c r="AG2780" s="27">
        <f t="shared" si="359"/>
        <v>0</v>
      </c>
      <c r="AH2780" s="27">
        <v>21</v>
      </c>
      <c r="AI2780" s="29">
        <f t="shared" si="357"/>
        <v>21.906108640134335</v>
      </c>
    </row>
    <row r="2781" spans="1:35" ht="30" x14ac:dyDescent="0.25">
      <c r="A2781" s="11" t="s">
        <v>1281</v>
      </c>
      <c r="B2781" s="10" t="s">
        <v>2408</v>
      </c>
      <c r="C2781" s="10" t="s">
        <v>1484</v>
      </c>
      <c r="D2781" s="10"/>
      <c r="E2781" s="10" t="s">
        <v>228</v>
      </c>
      <c r="F2781" s="10" t="s">
        <v>1594</v>
      </c>
      <c r="G2781" s="10">
        <v>0</v>
      </c>
      <c r="H2781" s="10">
        <v>0</v>
      </c>
      <c r="I2781" s="10">
        <v>0</v>
      </c>
      <c r="J2781" s="10">
        <v>0</v>
      </c>
      <c r="K2781" s="10">
        <f t="shared" si="358"/>
        <v>0</v>
      </c>
      <c r="L2781" s="10">
        <v>4527066.3097328143</v>
      </c>
      <c r="M2781" s="10">
        <v>2443516.3791420758</v>
      </c>
      <c r="N2781" s="10">
        <v>946923.60210561007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f t="shared" si="352"/>
        <v>7917506.2909805002</v>
      </c>
      <c r="W2781" s="29">
        <v>4527066.3097328143</v>
      </c>
      <c r="X2781" s="29">
        <f t="shared" si="353"/>
        <v>2443516.3791420758</v>
      </c>
      <c r="Y2781" s="29">
        <f t="shared" si="354"/>
        <v>946923.60210561007</v>
      </c>
      <c r="Z2781" s="29">
        <f t="shared" si="355"/>
        <v>7917506.2909805002</v>
      </c>
      <c r="AA2781" s="27">
        <v>7917506.2699999996</v>
      </c>
      <c r="AB2781" s="29">
        <f t="shared" si="356"/>
        <v>2.0980500616133213E-2</v>
      </c>
      <c r="AC2781" s="28">
        <v>0</v>
      </c>
      <c r="AD2781" s="28">
        <v>0</v>
      </c>
      <c r="AE2781" s="28"/>
      <c r="AF2781" s="27">
        <v>0</v>
      </c>
      <c r="AG2781" s="27">
        <f t="shared" si="359"/>
        <v>0</v>
      </c>
      <c r="AH2781" s="27">
        <v>958</v>
      </c>
      <c r="AI2781" s="29">
        <f t="shared" si="357"/>
        <v>958.02098050061613</v>
      </c>
    </row>
    <row r="2782" spans="1:35" ht="30" x14ac:dyDescent="0.25">
      <c r="A2782" s="11" t="s">
        <v>1281</v>
      </c>
      <c r="B2782" s="10" t="s">
        <v>2408</v>
      </c>
      <c r="C2782" s="10" t="s">
        <v>1484</v>
      </c>
      <c r="D2782" s="10"/>
      <c r="E2782" s="10" t="s">
        <v>229</v>
      </c>
      <c r="F2782" s="10" t="s">
        <v>1595</v>
      </c>
      <c r="G2782" s="10">
        <v>0</v>
      </c>
      <c r="H2782" s="10">
        <v>0</v>
      </c>
      <c r="I2782" s="10">
        <v>0</v>
      </c>
      <c r="J2782" s="10">
        <v>0</v>
      </c>
      <c r="K2782" s="10">
        <f t="shared" si="358"/>
        <v>0</v>
      </c>
      <c r="L2782" s="10">
        <v>18658630.714407846</v>
      </c>
      <c r="M2782" s="10">
        <v>4321181.5091477036</v>
      </c>
      <c r="N2782" s="10">
        <v>1685944.892401509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f t="shared" si="352"/>
        <v>24665757.115957059</v>
      </c>
      <c r="W2782" s="29">
        <v>18658630.714407846</v>
      </c>
      <c r="X2782" s="29">
        <f t="shared" si="353"/>
        <v>4321181.5091477036</v>
      </c>
      <c r="Y2782" s="29">
        <f t="shared" si="354"/>
        <v>1685944.892401509</v>
      </c>
      <c r="Z2782" s="29">
        <f t="shared" si="355"/>
        <v>24665757.115957059</v>
      </c>
      <c r="AA2782" s="27">
        <v>24665757.100000001</v>
      </c>
      <c r="AB2782" s="29">
        <f t="shared" si="356"/>
        <v>1.5957057476043701E-2</v>
      </c>
      <c r="AC2782" s="28">
        <v>0</v>
      </c>
      <c r="AD2782" s="28">
        <v>0</v>
      </c>
      <c r="AE2782" s="28"/>
      <c r="AF2782" s="27">
        <v>0</v>
      </c>
      <c r="AG2782" s="27">
        <f t="shared" si="359"/>
        <v>0</v>
      </c>
      <c r="AH2782" s="27">
        <v>1242</v>
      </c>
      <c r="AI2782" s="29">
        <f t="shared" si="357"/>
        <v>1242.015957057476</v>
      </c>
    </row>
    <row r="2783" spans="1:35" ht="30" x14ac:dyDescent="0.25">
      <c r="A2783" s="11" t="s">
        <v>1281</v>
      </c>
      <c r="B2783" s="10" t="s">
        <v>2408</v>
      </c>
      <c r="C2783" s="10" t="s">
        <v>1484</v>
      </c>
      <c r="D2783" s="10"/>
      <c r="E2783" s="10" t="s">
        <v>230</v>
      </c>
      <c r="F2783" s="10" t="s">
        <v>1596</v>
      </c>
      <c r="G2783" s="10">
        <v>0</v>
      </c>
      <c r="H2783" s="10">
        <v>0</v>
      </c>
      <c r="I2783" s="10">
        <v>0</v>
      </c>
      <c r="J2783" s="10">
        <v>0</v>
      </c>
      <c r="K2783" s="10">
        <f t="shared" si="358"/>
        <v>0</v>
      </c>
      <c r="L2783" s="10">
        <v>0</v>
      </c>
      <c r="M2783" s="10">
        <v>1620461.3105857372</v>
      </c>
      <c r="N2783" s="10">
        <v>622336.2495602034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f t="shared" si="352"/>
        <v>2242797.5601459406</v>
      </c>
      <c r="W2783" s="29">
        <v>0</v>
      </c>
      <c r="X2783" s="29">
        <f t="shared" si="353"/>
        <v>1620461.3105857372</v>
      </c>
      <c r="Y2783" s="29">
        <f t="shared" si="354"/>
        <v>622336.2495602034</v>
      </c>
      <c r="Z2783" s="29">
        <f t="shared" si="355"/>
        <v>2242797.5601459406</v>
      </c>
      <c r="AA2783" s="27">
        <v>2242797</v>
      </c>
      <c r="AB2783" s="29">
        <f t="shared" si="356"/>
        <v>0.56014594063162804</v>
      </c>
      <c r="AC2783" s="28">
        <v>0</v>
      </c>
      <c r="AD2783" s="28">
        <v>0</v>
      </c>
      <c r="AE2783" s="28"/>
      <c r="AF2783" s="27">
        <v>0</v>
      </c>
      <c r="AG2783" s="27">
        <f t="shared" si="359"/>
        <v>0</v>
      </c>
      <c r="AH2783" s="27">
        <v>0</v>
      </c>
      <c r="AI2783" s="29">
        <f t="shared" si="357"/>
        <v>0.56014594063162804</v>
      </c>
    </row>
    <row r="2784" spans="1:35" ht="30" x14ac:dyDescent="0.25">
      <c r="A2784" s="11" t="s">
        <v>1281</v>
      </c>
      <c r="B2784" s="10" t="s">
        <v>2408</v>
      </c>
      <c r="C2784" s="10" t="s">
        <v>1484</v>
      </c>
      <c r="D2784" s="10"/>
      <c r="E2784" s="10" t="s">
        <v>231</v>
      </c>
      <c r="F2784" s="10" t="s">
        <v>1597</v>
      </c>
      <c r="G2784" s="10">
        <v>0</v>
      </c>
      <c r="H2784" s="10">
        <v>0</v>
      </c>
      <c r="I2784" s="10">
        <v>0</v>
      </c>
      <c r="J2784" s="10">
        <v>0</v>
      </c>
      <c r="K2784" s="10">
        <f t="shared" si="358"/>
        <v>0</v>
      </c>
      <c r="L2784" s="10">
        <v>3350622.9178913869</v>
      </c>
      <c r="M2784" s="10">
        <v>3032504.9750747681</v>
      </c>
      <c r="N2784" s="10">
        <v>1196620.6546613052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f t="shared" si="352"/>
        <v>7579748.5476274602</v>
      </c>
      <c r="W2784" s="29">
        <v>3350622.9178913869</v>
      </c>
      <c r="X2784" s="29">
        <f t="shared" si="353"/>
        <v>3032504.9750747681</v>
      </c>
      <c r="Y2784" s="29">
        <f t="shared" si="354"/>
        <v>1196620.6546613052</v>
      </c>
      <c r="Z2784" s="29">
        <f t="shared" si="355"/>
        <v>7579748.5476274602</v>
      </c>
      <c r="AA2784" s="27">
        <v>7579748.5300000003</v>
      </c>
      <c r="AB2784" s="29">
        <f t="shared" si="356"/>
        <v>1.7627459950745106E-2</v>
      </c>
      <c r="AC2784" s="28">
        <v>0</v>
      </c>
      <c r="AD2784" s="28">
        <v>0</v>
      </c>
      <c r="AE2784" s="28"/>
      <c r="AF2784" s="27">
        <v>0</v>
      </c>
      <c r="AG2784" s="27">
        <f t="shared" si="359"/>
        <v>0</v>
      </c>
      <c r="AH2784" s="27">
        <v>154</v>
      </c>
      <c r="AI2784" s="29">
        <f t="shared" si="357"/>
        <v>154.01762745995075</v>
      </c>
    </row>
    <row r="2785" spans="1:35" ht="30" x14ac:dyDescent="0.25">
      <c r="A2785" s="11" t="s">
        <v>1281</v>
      </c>
      <c r="B2785" s="10" t="s">
        <v>2408</v>
      </c>
      <c r="C2785" s="10" t="s">
        <v>1484</v>
      </c>
      <c r="D2785" s="10"/>
      <c r="E2785" s="10" t="s">
        <v>232</v>
      </c>
      <c r="F2785" s="10" t="s">
        <v>1598</v>
      </c>
      <c r="G2785" s="10">
        <v>0</v>
      </c>
      <c r="H2785" s="10">
        <v>0</v>
      </c>
      <c r="I2785" s="10">
        <v>0</v>
      </c>
      <c r="J2785" s="10">
        <v>0</v>
      </c>
      <c r="K2785" s="10">
        <f t="shared" si="358"/>
        <v>0</v>
      </c>
      <c r="L2785" s="10">
        <v>40602195.435800113</v>
      </c>
      <c r="M2785" s="10">
        <v>3862753.0054650307</v>
      </c>
      <c r="N2785" s="10">
        <v>1487677.7032328397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f t="shared" si="352"/>
        <v>45952626.144497983</v>
      </c>
      <c r="W2785" s="29">
        <v>40602195.435800113</v>
      </c>
      <c r="X2785" s="29">
        <f t="shared" si="353"/>
        <v>3862753.0054650307</v>
      </c>
      <c r="Y2785" s="29">
        <f t="shared" si="354"/>
        <v>1487677.7032328397</v>
      </c>
      <c r="Z2785" s="29">
        <f t="shared" si="355"/>
        <v>45952626.144497983</v>
      </c>
      <c r="AA2785" s="27">
        <v>45952626.130000003</v>
      </c>
      <c r="AB2785" s="29">
        <f t="shared" si="356"/>
        <v>1.449798047542572E-2</v>
      </c>
      <c r="AC2785" s="28">
        <v>0</v>
      </c>
      <c r="AD2785" s="28">
        <v>0</v>
      </c>
      <c r="AE2785" s="28"/>
      <c r="AF2785" s="27">
        <v>0</v>
      </c>
      <c r="AG2785" s="27">
        <f t="shared" si="359"/>
        <v>0</v>
      </c>
      <c r="AH2785" s="27">
        <v>2337</v>
      </c>
      <c r="AI2785" s="29">
        <f t="shared" si="357"/>
        <v>2337.0144979804754</v>
      </c>
    </row>
    <row r="2786" spans="1:35" ht="30" x14ac:dyDescent="0.25">
      <c r="A2786" s="11" t="s">
        <v>1281</v>
      </c>
      <c r="B2786" s="10" t="s">
        <v>2408</v>
      </c>
      <c r="C2786" s="10" t="s">
        <v>1484</v>
      </c>
      <c r="D2786" s="10"/>
      <c r="E2786" s="10" t="s">
        <v>233</v>
      </c>
      <c r="F2786" s="10" t="s">
        <v>1599</v>
      </c>
      <c r="G2786" s="10">
        <v>0</v>
      </c>
      <c r="H2786" s="10">
        <v>0</v>
      </c>
      <c r="I2786" s="10">
        <v>0</v>
      </c>
      <c r="J2786" s="10">
        <v>0</v>
      </c>
      <c r="K2786" s="10">
        <f t="shared" si="358"/>
        <v>0</v>
      </c>
      <c r="L2786" s="10">
        <v>3615084.9108557273</v>
      </c>
      <c r="M2786" s="10">
        <v>2382010.0200234354</v>
      </c>
      <c r="N2786" s="10">
        <v>936830.92197116464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f t="shared" si="352"/>
        <v>6933925.8528503273</v>
      </c>
      <c r="W2786" s="29">
        <v>3615084.9108557273</v>
      </c>
      <c r="X2786" s="29">
        <f t="shared" si="353"/>
        <v>2382010.0200234354</v>
      </c>
      <c r="Y2786" s="29">
        <f t="shared" si="354"/>
        <v>936830.92197116464</v>
      </c>
      <c r="Z2786" s="29">
        <f t="shared" si="355"/>
        <v>6933925.8528503273</v>
      </c>
      <c r="AA2786" s="27">
        <v>6933925.8499999996</v>
      </c>
      <c r="AB2786" s="29">
        <f t="shared" si="356"/>
        <v>2.8503276407718658E-3</v>
      </c>
      <c r="AC2786" s="28">
        <v>0</v>
      </c>
      <c r="AD2786" s="28">
        <v>0</v>
      </c>
      <c r="AE2786" s="28"/>
      <c r="AF2786" s="27">
        <v>0</v>
      </c>
      <c r="AG2786" s="27">
        <f t="shared" si="359"/>
        <v>0</v>
      </c>
      <c r="AH2786" s="27">
        <v>745</v>
      </c>
      <c r="AI2786" s="29">
        <f t="shared" si="357"/>
        <v>745.00285032764077</v>
      </c>
    </row>
    <row r="2787" spans="1:35" ht="30" x14ac:dyDescent="0.25">
      <c r="A2787" s="11" t="s">
        <v>1281</v>
      </c>
      <c r="B2787" s="10" t="s">
        <v>2408</v>
      </c>
      <c r="C2787" s="10" t="s">
        <v>1484</v>
      </c>
      <c r="D2787" s="10"/>
      <c r="E2787" s="10" t="s">
        <v>234</v>
      </c>
      <c r="F2787" s="10" t="s">
        <v>1600</v>
      </c>
      <c r="G2787" s="10">
        <v>0</v>
      </c>
      <c r="H2787" s="10">
        <v>0</v>
      </c>
      <c r="I2787" s="10">
        <v>0</v>
      </c>
      <c r="J2787" s="10">
        <v>0</v>
      </c>
      <c r="K2787" s="10">
        <f t="shared" si="358"/>
        <v>0</v>
      </c>
      <c r="L2787" s="10">
        <v>5030985.0657501332</v>
      </c>
      <c r="M2787" s="10">
        <v>4915097.1680248976</v>
      </c>
      <c r="N2787" s="10">
        <v>1902601.8777601123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f t="shared" si="352"/>
        <v>11848684.111535143</v>
      </c>
      <c r="W2787" s="29">
        <v>5030985.0657501332</v>
      </c>
      <c r="X2787" s="29">
        <f t="shared" si="353"/>
        <v>4915097.1680248976</v>
      </c>
      <c r="Y2787" s="29">
        <f t="shared" si="354"/>
        <v>1902601.8777601123</v>
      </c>
      <c r="Z2787" s="29">
        <f t="shared" si="355"/>
        <v>11848684.111535143</v>
      </c>
      <c r="AA2787" s="27">
        <v>11848684.1</v>
      </c>
      <c r="AB2787" s="29">
        <f t="shared" si="356"/>
        <v>1.1535143479704857E-2</v>
      </c>
      <c r="AC2787" s="28">
        <v>0</v>
      </c>
      <c r="AD2787" s="28">
        <v>0</v>
      </c>
      <c r="AE2787" s="28"/>
      <c r="AF2787" s="27">
        <v>0</v>
      </c>
      <c r="AG2787" s="27">
        <f t="shared" si="359"/>
        <v>0</v>
      </c>
      <c r="AH2787" s="27">
        <v>283</v>
      </c>
      <c r="AI2787" s="29">
        <f t="shared" si="357"/>
        <v>283.0115351434797</v>
      </c>
    </row>
    <row r="2788" spans="1:35" ht="30" x14ac:dyDescent="0.25">
      <c r="A2788" s="11" t="s">
        <v>1281</v>
      </c>
      <c r="B2788" s="10" t="s">
        <v>2408</v>
      </c>
      <c r="C2788" s="10" t="s">
        <v>1484</v>
      </c>
      <c r="D2788" s="10"/>
      <c r="E2788" s="10" t="s">
        <v>235</v>
      </c>
      <c r="F2788" s="10" t="s">
        <v>1601</v>
      </c>
      <c r="G2788" s="10">
        <v>0</v>
      </c>
      <c r="H2788" s="10">
        <v>0</v>
      </c>
      <c r="I2788" s="10">
        <v>0</v>
      </c>
      <c r="J2788" s="10">
        <v>0</v>
      </c>
      <c r="K2788" s="10">
        <f t="shared" si="358"/>
        <v>0</v>
      </c>
      <c r="L2788" s="10">
        <v>0</v>
      </c>
      <c r="M2788" s="10">
        <v>4301707.0344379544</v>
      </c>
      <c r="N2788" s="10">
        <v>1657104.9495823979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f t="shared" si="352"/>
        <v>5958811.9840203524</v>
      </c>
      <c r="W2788" s="29">
        <v>0</v>
      </c>
      <c r="X2788" s="29">
        <f t="shared" si="353"/>
        <v>4301707.0344379544</v>
      </c>
      <c r="Y2788" s="29">
        <f t="shared" si="354"/>
        <v>1657104.9495823979</v>
      </c>
      <c r="Z2788" s="29">
        <f t="shared" si="355"/>
        <v>5958811.9840203524</v>
      </c>
      <c r="AA2788" s="27">
        <v>5958811</v>
      </c>
      <c r="AB2788" s="29">
        <f t="shared" si="356"/>
        <v>0.98402035236358643</v>
      </c>
      <c r="AC2788" s="28">
        <v>0</v>
      </c>
      <c r="AD2788" s="28">
        <v>0</v>
      </c>
      <c r="AE2788" s="28"/>
      <c r="AF2788" s="27">
        <v>0</v>
      </c>
      <c r="AG2788" s="27">
        <f t="shared" si="359"/>
        <v>0</v>
      </c>
      <c r="AH2788" s="27">
        <v>507</v>
      </c>
      <c r="AI2788" s="29">
        <f t="shared" si="357"/>
        <v>507.98402035236359</v>
      </c>
    </row>
    <row r="2789" spans="1:35" ht="30" x14ac:dyDescent="0.25">
      <c r="A2789" s="11" t="s">
        <v>1281</v>
      </c>
      <c r="B2789" s="10" t="s">
        <v>2408</v>
      </c>
      <c r="C2789" s="10" t="s">
        <v>1484</v>
      </c>
      <c r="D2789" s="10"/>
      <c r="E2789" s="10" t="s">
        <v>961</v>
      </c>
      <c r="F2789" s="10" t="s">
        <v>1602</v>
      </c>
      <c r="G2789" s="10">
        <v>0</v>
      </c>
      <c r="H2789" s="10">
        <v>0</v>
      </c>
      <c r="I2789" s="10">
        <v>0</v>
      </c>
      <c r="J2789" s="10">
        <v>0</v>
      </c>
      <c r="K2789" s="10">
        <f t="shared" si="358"/>
        <v>0</v>
      </c>
      <c r="L2789" s="10">
        <v>4659749.4573098905</v>
      </c>
      <c r="M2789" s="10">
        <v>2655895.2545559406</v>
      </c>
      <c r="N2789" s="10">
        <v>1036819.1872250885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f t="shared" si="352"/>
        <v>8352463.8990909196</v>
      </c>
      <c r="W2789" s="29">
        <v>4659749.4573098905</v>
      </c>
      <c r="X2789" s="29">
        <f t="shared" si="353"/>
        <v>2655895.2545559406</v>
      </c>
      <c r="Y2789" s="29">
        <f t="shared" si="354"/>
        <v>1036819.1872250885</v>
      </c>
      <c r="Z2789" s="29">
        <f t="shared" si="355"/>
        <v>8352463.8990909196</v>
      </c>
      <c r="AA2789" s="27">
        <v>8352463.8899999997</v>
      </c>
      <c r="AB2789" s="29">
        <f t="shared" si="356"/>
        <v>9.0909199789166451E-3</v>
      </c>
      <c r="AC2789" s="28">
        <v>0</v>
      </c>
      <c r="AD2789" s="28">
        <v>0</v>
      </c>
      <c r="AE2789" s="28"/>
      <c r="AF2789" s="27">
        <v>0</v>
      </c>
      <c r="AG2789" s="27">
        <f t="shared" si="359"/>
        <v>0</v>
      </c>
      <c r="AH2789" s="27">
        <v>0</v>
      </c>
      <c r="AI2789" s="29">
        <f t="shared" si="357"/>
        <v>9.0909199789166451E-3</v>
      </c>
    </row>
    <row r="2790" spans="1:35" ht="30" x14ac:dyDescent="0.25">
      <c r="A2790" s="11" t="s">
        <v>1281</v>
      </c>
      <c r="B2790" s="10" t="s">
        <v>2408</v>
      </c>
      <c r="C2790" s="10" t="s">
        <v>1484</v>
      </c>
      <c r="D2790" s="10"/>
      <c r="E2790" s="10" t="s">
        <v>236</v>
      </c>
      <c r="F2790" s="10" t="s">
        <v>1603</v>
      </c>
      <c r="G2790" s="10">
        <v>0</v>
      </c>
      <c r="H2790" s="10">
        <v>0</v>
      </c>
      <c r="I2790" s="10">
        <v>0</v>
      </c>
      <c r="J2790" s="10">
        <v>0</v>
      </c>
      <c r="K2790" s="10">
        <f t="shared" si="358"/>
        <v>0</v>
      </c>
      <c r="L2790" s="10">
        <v>5237950.94394687</v>
      </c>
      <c r="M2790" s="10">
        <v>3024469.1897845864</v>
      </c>
      <c r="N2790" s="10">
        <v>1184377.6434635371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f t="shared" si="352"/>
        <v>9446797.7771949936</v>
      </c>
      <c r="W2790" s="29">
        <v>5237950.94394687</v>
      </c>
      <c r="X2790" s="29">
        <f t="shared" si="353"/>
        <v>3024469.1897845864</v>
      </c>
      <c r="Y2790" s="29">
        <f t="shared" si="354"/>
        <v>1184377.6434635371</v>
      </c>
      <c r="Z2790" s="29">
        <f t="shared" si="355"/>
        <v>9446797.7771949936</v>
      </c>
      <c r="AA2790" s="27">
        <v>9446797.7599999998</v>
      </c>
      <c r="AB2790" s="29">
        <f t="shared" si="356"/>
        <v>1.7194993793964386E-2</v>
      </c>
      <c r="AC2790" s="28">
        <v>0</v>
      </c>
      <c r="AD2790" s="28">
        <v>0</v>
      </c>
      <c r="AE2790" s="28"/>
      <c r="AF2790" s="27">
        <v>0</v>
      </c>
      <c r="AG2790" s="27">
        <f t="shared" si="359"/>
        <v>0</v>
      </c>
      <c r="AH2790" s="27">
        <v>533</v>
      </c>
      <c r="AI2790" s="29">
        <f t="shared" si="357"/>
        <v>533.01719499379396</v>
      </c>
    </row>
    <row r="2791" spans="1:35" ht="30" x14ac:dyDescent="0.25">
      <c r="A2791" s="11" t="s">
        <v>1281</v>
      </c>
      <c r="B2791" s="10" t="s">
        <v>2406</v>
      </c>
      <c r="C2791" s="10" t="s">
        <v>1315</v>
      </c>
      <c r="D2791" s="10"/>
      <c r="E2791" s="10" t="s">
        <v>238</v>
      </c>
      <c r="F2791" s="10" t="s">
        <v>1315</v>
      </c>
      <c r="G2791" s="10">
        <v>0</v>
      </c>
      <c r="H2791" s="10">
        <v>0</v>
      </c>
      <c r="I2791" s="10">
        <v>0</v>
      </c>
      <c r="J2791" s="10">
        <v>0</v>
      </c>
      <c r="K2791" s="10">
        <f t="shared" si="358"/>
        <v>0</v>
      </c>
      <c r="L2791" s="10">
        <v>9077745480.3576965</v>
      </c>
      <c r="M2791" s="10">
        <v>356120943.81122208</v>
      </c>
      <c r="N2791" s="10">
        <v>91488044.515305042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f t="shared" si="352"/>
        <v>9525354468.6842232</v>
      </c>
      <c r="W2791" s="29">
        <v>9077745480.3576965</v>
      </c>
      <c r="X2791" s="29">
        <f t="shared" si="353"/>
        <v>356120943.81122208</v>
      </c>
      <c r="Y2791" s="29">
        <f t="shared" si="354"/>
        <v>91488044.515305042</v>
      </c>
      <c r="Z2791" s="29">
        <f t="shared" si="355"/>
        <v>9525354468.6842232</v>
      </c>
      <c r="AA2791" s="27">
        <v>9525354468.6800003</v>
      </c>
      <c r="AB2791" s="29">
        <f t="shared" si="356"/>
        <v>4.222869873046875E-3</v>
      </c>
      <c r="AC2791" s="28">
        <v>0</v>
      </c>
      <c r="AD2791" s="28">
        <v>0</v>
      </c>
      <c r="AE2791" s="28"/>
      <c r="AF2791" s="27">
        <v>0</v>
      </c>
      <c r="AG2791" s="27">
        <f t="shared" si="359"/>
        <v>0</v>
      </c>
      <c r="AH2791" s="27">
        <v>581181</v>
      </c>
      <c r="AI2791" s="29">
        <f t="shared" si="357"/>
        <v>581181.00422286987</v>
      </c>
    </row>
    <row r="2792" spans="1:35" ht="30" x14ac:dyDescent="0.25">
      <c r="A2792" s="11" t="s">
        <v>1281</v>
      </c>
      <c r="B2792" s="10" t="s">
        <v>2406</v>
      </c>
      <c r="C2792" s="10" t="s">
        <v>1315</v>
      </c>
      <c r="D2792" s="10"/>
      <c r="E2792" s="10" t="s">
        <v>239</v>
      </c>
      <c r="F2792" s="10" t="s">
        <v>1604</v>
      </c>
      <c r="G2792" s="10">
        <v>0</v>
      </c>
      <c r="H2792" s="10">
        <v>0</v>
      </c>
      <c r="I2792" s="10">
        <v>0</v>
      </c>
      <c r="J2792" s="10">
        <v>0</v>
      </c>
      <c r="K2792" s="10">
        <f t="shared" si="358"/>
        <v>0</v>
      </c>
      <c r="L2792" s="10">
        <v>3698355179.8343611</v>
      </c>
      <c r="M2792" s="10">
        <v>8374992.2610918283</v>
      </c>
      <c r="N2792" s="10">
        <v>3235881.468616128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f t="shared" si="352"/>
        <v>3709966053.5640688</v>
      </c>
      <c r="W2792" s="29">
        <v>3698355179.8343611</v>
      </c>
      <c r="X2792" s="29">
        <f t="shared" si="353"/>
        <v>8374992.2610918283</v>
      </c>
      <c r="Y2792" s="29">
        <f t="shared" si="354"/>
        <v>3235881.468616128</v>
      </c>
      <c r="Z2792" s="29">
        <f t="shared" si="355"/>
        <v>3709966053.5640688</v>
      </c>
      <c r="AA2792" s="27">
        <v>3709966053.5599999</v>
      </c>
      <c r="AB2792" s="29">
        <f t="shared" si="356"/>
        <v>4.0688514709472656E-3</v>
      </c>
      <c r="AC2792" s="28">
        <v>0</v>
      </c>
      <c r="AD2792" s="28">
        <v>0</v>
      </c>
      <c r="AE2792" s="28"/>
      <c r="AF2792" s="27">
        <v>0</v>
      </c>
      <c r="AG2792" s="27">
        <f t="shared" si="359"/>
        <v>0</v>
      </c>
      <c r="AH2792" s="27">
        <v>137493</v>
      </c>
      <c r="AI2792" s="29">
        <f t="shared" si="357"/>
        <v>137493.00406885147</v>
      </c>
    </row>
    <row r="2793" spans="1:35" ht="30" x14ac:dyDescent="0.25">
      <c r="A2793" s="11" t="s">
        <v>1281</v>
      </c>
      <c r="B2793" s="10" t="s">
        <v>2406</v>
      </c>
      <c r="C2793" s="10" t="s">
        <v>1315</v>
      </c>
      <c r="D2793" s="10"/>
      <c r="E2793" s="10" t="s">
        <v>240</v>
      </c>
      <c r="F2793" s="10" t="s">
        <v>1605</v>
      </c>
      <c r="G2793" s="10">
        <v>0</v>
      </c>
      <c r="H2793" s="10">
        <v>0</v>
      </c>
      <c r="I2793" s="10">
        <v>0</v>
      </c>
      <c r="J2793" s="10">
        <v>0</v>
      </c>
      <c r="K2793" s="10">
        <f t="shared" si="358"/>
        <v>0</v>
      </c>
      <c r="L2793" s="10">
        <v>37244812.078602247</v>
      </c>
      <c r="M2793" s="10">
        <v>4230634.5034025908</v>
      </c>
      <c r="N2793" s="10">
        <v>1652162.2412448749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f t="shared" si="352"/>
        <v>43127608.823249713</v>
      </c>
      <c r="W2793" s="29">
        <v>37244812.078602247</v>
      </c>
      <c r="X2793" s="29">
        <f t="shared" si="353"/>
        <v>4230634.5034025908</v>
      </c>
      <c r="Y2793" s="29">
        <f t="shared" si="354"/>
        <v>1652162.2412448749</v>
      </c>
      <c r="Z2793" s="29">
        <f t="shared" si="355"/>
        <v>43127608.823249713</v>
      </c>
      <c r="AA2793" s="27">
        <v>43127608.810000002</v>
      </c>
      <c r="AB2793" s="29">
        <f t="shared" si="356"/>
        <v>1.3249710202217102E-2</v>
      </c>
      <c r="AC2793" s="28">
        <v>0</v>
      </c>
      <c r="AD2793" s="28">
        <v>0</v>
      </c>
      <c r="AE2793" s="28"/>
      <c r="AF2793" s="27">
        <v>0</v>
      </c>
      <c r="AG2793" s="27">
        <f t="shared" si="359"/>
        <v>0</v>
      </c>
      <c r="AH2793" s="27">
        <v>3671</v>
      </c>
      <c r="AI2793" s="29">
        <f t="shared" si="357"/>
        <v>3671.0132497102022</v>
      </c>
    </row>
    <row r="2794" spans="1:35" ht="30" x14ac:dyDescent="0.25">
      <c r="A2794" s="11" t="s">
        <v>1281</v>
      </c>
      <c r="B2794" s="10" t="s">
        <v>2406</v>
      </c>
      <c r="C2794" s="10" t="s">
        <v>1315</v>
      </c>
      <c r="D2794" s="10"/>
      <c r="E2794" s="10" t="s">
        <v>241</v>
      </c>
      <c r="F2794" s="10" t="s">
        <v>1606</v>
      </c>
      <c r="G2794" s="10">
        <v>0</v>
      </c>
      <c r="H2794" s="10">
        <v>0</v>
      </c>
      <c r="I2794" s="10">
        <v>0</v>
      </c>
      <c r="J2794" s="10">
        <v>0</v>
      </c>
      <c r="K2794" s="10">
        <f t="shared" si="358"/>
        <v>0</v>
      </c>
      <c r="L2794" s="10">
        <v>140983393.29625115</v>
      </c>
      <c r="M2794" s="10">
        <v>4536264.932284534</v>
      </c>
      <c r="N2794" s="10">
        <v>1763053.3629092127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f t="shared" si="352"/>
        <v>147282711.59144491</v>
      </c>
      <c r="W2794" s="29">
        <v>140983393.29625115</v>
      </c>
      <c r="X2794" s="29">
        <f t="shared" si="353"/>
        <v>4536264.932284534</v>
      </c>
      <c r="Y2794" s="29">
        <f t="shared" si="354"/>
        <v>1763053.3629092127</v>
      </c>
      <c r="Z2794" s="29">
        <f t="shared" si="355"/>
        <v>147282711.59144491</v>
      </c>
      <c r="AA2794" s="27">
        <v>147282711.58000001</v>
      </c>
      <c r="AB2794" s="29">
        <f t="shared" si="356"/>
        <v>1.1444896459579468E-2</v>
      </c>
      <c r="AC2794" s="28">
        <v>0</v>
      </c>
      <c r="AD2794" s="28">
        <v>0</v>
      </c>
      <c r="AE2794" s="28"/>
      <c r="AF2794" s="27">
        <v>0</v>
      </c>
      <c r="AG2794" s="27">
        <f t="shared" si="359"/>
        <v>0</v>
      </c>
      <c r="AH2794" s="27">
        <v>9900</v>
      </c>
      <c r="AI2794" s="29">
        <f t="shared" si="357"/>
        <v>9900.0114448964596</v>
      </c>
    </row>
    <row r="2795" spans="1:35" ht="30" x14ac:dyDescent="0.25">
      <c r="A2795" s="11" t="s">
        <v>1281</v>
      </c>
      <c r="B2795" s="10" t="s">
        <v>2406</v>
      </c>
      <c r="C2795" s="10" t="s">
        <v>1315</v>
      </c>
      <c r="D2795" s="10"/>
      <c r="E2795" s="10" t="s">
        <v>242</v>
      </c>
      <c r="F2795" s="10" t="s">
        <v>1607</v>
      </c>
      <c r="G2795" s="10">
        <v>0</v>
      </c>
      <c r="H2795" s="10">
        <v>0</v>
      </c>
      <c r="I2795" s="10">
        <v>0</v>
      </c>
      <c r="J2795" s="10">
        <v>0</v>
      </c>
      <c r="K2795" s="10">
        <f t="shared" si="358"/>
        <v>0</v>
      </c>
      <c r="L2795" s="10">
        <v>0</v>
      </c>
      <c r="M2795" s="10">
        <v>3006473.6163425148</v>
      </c>
      <c r="N2795" s="10">
        <v>1176617.5208441392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f t="shared" si="352"/>
        <v>4183091.1371866539</v>
      </c>
      <c r="W2795" s="29">
        <v>0</v>
      </c>
      <c r="X2795" s="29">
        <f t="shared" si="353"/>
        <v>3006473.6163425148</v>
      </c>
      <c r="Y2795" s="29">
        <f t="shared" si="354"/>
        <v>1176617.5208441392</v>
      </c>
      <c r="Z2795" s="29">
        <f t="shared" si="355"/>
        <v>4183091.1371866539</v>
      </c>
      <c r="AA2795" s="27">
        <v>4183091</v>
      </c>
      <c r="AB2795" s="29">
        <f t="shared" si="356"/>
        <v>0.13718665391206741</v>
      </c>
      <c r="AC2795" s="28">
        <v>0</v>
      </c>
      <c r="AD2795" s="28">
        <v>0</v>
      </c>
      <c r="AE2795" s="28"/>
      <c r="AF2795" s="27">
        <v>0</v>
      </c>
      <c r="AG2795" s="27">
        <f t="shared" si="359"/>
        <v>0</v>
      </c>
      <c r="AH2795" s="27">
        <v>2345</v>
      </c>
      <c r="AI2795" s="29">
        <f t="shared" si="357"/>
        <v>2345.1371866539121</v>
      </c>
    </row>
    <row r="2796" spans="1:35" ht="30" x14ac:dyDescent="0.25">
      <c r="A2796" s="11" t="s">
        <v>1281</v>
      </c>
      <c r="B2796" s="10" t="s">
        <v>2406</v>
      </c>
      <c r="C2796" s="10" t="s">
        <v>1315</v>
      </c>
      <c r="D2796" s="10"/>
      <c r="E2796" s="10" t="s">
        <v>243</v>
      </c>
      <c r="F2796" s="10" t="s">
        <v>1608</v>
      </c>
      <c r="G2796" s="10">
        <v>0</v>
      </c>
      <c r="H2796" s="10">
        <v>0</v>
      </c>
      <c r="I2796" s="10">
        <v>0</v>
      </c>
      <c r="J2796" s="10">
        <v>0</v>
      </c>
      <c r="K2796" s="10">
        <f t="shared" si="358"/>
        <v>0</v>
      </c>
      <c r="L2796" s="10">
        <v>1350492.7282343977</v>
      </c>
      <c r="M2796" s="10">
        <v>3644450.5010550022</v>
      </c>
      <c r="N2796" s="10">
        <v>1423969.0696416348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f t="shared" si="352"/>
        <v>6418912.2989310343</v>
      </c>
      <c r="W2796" s="29">
        <v>1350492.7282343977</v>
      </c>
      <c r="X2796" s="29">
        <f t="shared" si="353"/>
        <v>3644450.5010550022</v>
      </c>
      <c r="Y2796" s="29">
        <f t="shared" si="354"/>
        <v>1423969.0696416348</v>
      </c>
      <c r="Z2796" s="29">
        <f t="shared" si="355"/>
        <v>6418912.2989310343</v>
      </c>
      <c r="AA2796" s="27">
        <v>6418912.29</v>
      </c>
      <c r="AB2796" s="29">
        <f t="shared" si="356"/>
        <v>8.9310342445969582E-3</v>
      </c>
      <c r="AC2796" s="28">
        <v>0</v>
      </c>
      <c r="AD2796" s="28">
        <v>0</v>
      </c>
      <c r="AE2796" s="28"/>
      <c r="AF2796" s="27">
        <v>0</v>
      </c>
      <c r="AG2796" s="27">
        <f t="shared" si="359"/>
        <v>0</v>
      </c>
      <c r="AH2796" s="27">
        <v>4693</v>
      </c>
      <c r="AI2796" s="29">
        <f t="shared" si="357"/>
        <v>4693.0089310342446</v>
      </c>
    </row>
    <row r="2797" spans="1:35" ht="30" x14ac:dyDescent="0.25">
      <c r="A2797" s="11" t="s">
        <v>1281</v>
      </c>
      <c r="B2797" s="10" t="s">
        <v>2406</v>
      </c>
      <c r="C2797" s="10" t="s">
        <v>1315</v>
      </c>
      <c r="D2797" s="10"/>
      <c r="E2797" s="10" t="s">
        <v>244</v>
      </c>
      <c r="F2797" s="10" t="s">
        <v>1609</v>
      </c>
      <c r="G2797" s="10">
        <v>0</v>
      </c>
      <c r="H2797" s="10">
        <v>0</v>
      </c>
      <c r="I2797" s="10">
        <v>0</v>
      </c>
      <c r="J2797" s="10">
        <v>0</v>
      </c>
      <c r="K2797" s="10">
        <f t="shared" si="358"/>
        <v>0</v>
      </c>
      <c r="L2797" s="10">
        <v>711650153.08437598</v>
      </c>
      <c r="M2797" s="10">
        <v>5283177.2810479999</v>
      </c>
      <c r="N2797" s="10">
        <v>2053721.0831600726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10">
        <v>0</v>
      </c>
      <c r="U2797" s="10">
        <v>0</v>
      </c>
      <c r="V2797" s="10">
        <f t="shared" si="352"/>
        <v>718987051.44858408</v>
      </c>
      <c r="W2797" s="29">
        <v>711650153.08437598</v>
      </c>
      <c r="X2797" s="29">
        <f t="shared" si="353"/>
        <v>5283177.2810479999</v>
      </c>
      <c r="Y2797" s="29">
        <f t="shared" si="354"/>
        <v>2053721.0831600726</v>
      </c>
      <c r="Z2797" s="29">
        <f t="shared" si="355"/>
        <v>718987051.44858396</v>
      </c>
      <c r="AA2797" s="27">
        <v>718987051.44000006</v>
      </c>
      <c r="AB2797" s="29">
        <f t="shared" si="356"/>
        <v>8.5839033126831055E-3</v>
      </c>
      <c r="AC2797" s="28">
        <v>0</v>
      </c>
      <c r="AD2797" s="28">
        <v>0</v>
      </c>
      <c r="AE2797" s="28"/>
      <c r="AF2797" s="27">
        <v>0</v>
      </c>
      <c r="AG2797" s="27">
        <f t="shared" si="359"/>
        <v>0</v>
      </c>
      <c r="AH2797" s="27">
        <v>46204</v>
      </c>
      <c r="AI2797" s="29">
        <f t="shared" si="357"/>
        <v>46204.008583903313</v>
      </c>
    </row>
    <row r="2798" spans="1:35" ht="30" x14ac:dyDescent="0.25">
      <c r="A2798" s="11" t="s">
        <v>1281</v>
      </c>
      <c r="B2798" s="10" t="s">
        <v>2406</v>
      </c>
      <c r="C2798" s="10" t="s">
        <v>1315</v>
      </c>
      <c r="D2798" s="10"/>
      <c r="E2798" s="10" t="s">
        <v>245</v>
      </c>
      <c r="F2798" s="10" t="s">
        <v>1610</v>
      </c>
      <c r="G2798" s="10">
        <v>0</v>
      </c>
      <c r="H2798" s="10">
        <v>0</v>
      </c>
      <c r="I2798" s="10">
        <v>0</v>
      </c>
      <c r="J2798" s="10">
        <v>0</v>
      </c>
      <c r="K2798" s="10">
        <f t="shared" si="358"/>
        <v>0</v>
      </c>
      <c r="L2798" s="10">
        <v>0</v>
      </c>
      <c r="M2798" s="10">
        <v>3458687.4632932544</v>
      </c>
      <c r="N2798" s="10">
        <v>1357405.2096135393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f t="shared" si="352"/>
        <v>4816092.6729067937</v>
      </c>
      <c r="W2798" s="29">
        <v>0</v>
      </c>
      <c r="X2798" s="29">
        <f t="shared" si="353"/>
        <v>3458687.4632932544</v>
      </c>
      <c r="Y2798" s="29">
        <f t="shared" si="354"/>
        <v>1357405.2096135393</v>
      </c>
      <c r="Z2798" s="29">
        <f t="shared" si="355"/>
        <v>4816092.6729067937</v>
      </c>
      <c r="AA2798" s="27">
        <v>4816092</v>
      </c>
      <c r="AB2798" s="29">
        <f t="shared" si="356"/>
        <v>0.672906793653965</v>
      </c>
      <c r="AC2798" s="28">
        <v>0</v>
      </c>
      <c r="AD2798" s="28">
        <v>0</v>
      </c>
      <c r="AE2798" s="28"/>
      <c r="AF2798" s="27">
        <v>0</v>
      </c>
      <c r="AG2798" s="27">
        <f t="shared" si="359"/>
        <v>0</v>
      </c>
      <c r="AH2798" s="27">
        <v>1961</v>
      </c>
      <c r="AI2798" s="29">
        <f t="shared" si="357"/>
        <v>1961.672906793654</v>
      </c>
    </row>
    <row r="2799" spans="1:35" ht="30" x14ac:dyDescent="0.25">
      <c r="A2799" s="11" t="s">
        <v>1281</v>
      </c>
      <c r="B2799" s="10" t="s">
        <v>2406</v>
      </c>
      <c r="C2799" s="10" t="s">
        <v>1315</v>
      </c>
      <c r="D2799" s="10"/>
      <c r="E2799" s="10" t="s">
        <v>246</v>
      </c>
      <c r="F2799" s="10" t="s">
        <v>1611</v>
      </c>
      <c r="G2799" s="10">
        <v>0</v>
      </c>
      <c r="H2799" s="10">
        <v>0</v>
      </c>
      <c r="I2799" s="10">
        <v>0</v>
      </c>
      <c r="J2799" s="10">
        <v>0</v>
      </c>
      <c r="K2799" s="10">
        <f t="shared" si="358"/>
        <v>0</v>
      </c>
      <c r="L2799" s="10">
        <v>189873.65558979605</v>
      </c>
      <c r="M2799" s="10">
        <v>7563126.394882977</v>
      </c>
      <c r="N2799" s="10">
        <v>2916914.0593063682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f t="shared" si="352"/>
        <v>10669914.109779142</v>
      </c>
      <c r="W2799" s="29">
        <v>189873.65558979605</v>
      </c>
      <c r="X2799" s="29">
        <f t="shared" si="353"/>
        <v>7563126.394882977</v>
      </c>
      <c r="Y2799" s="29">
        <f t="shared" si="354"/>
        <v>2916914.0593063682</v>
      </c>
      <c r="Z2799" s="29">
        <f t="shared" si="355"/>
        <v>10669914.109779142</v>
      </c>
      <c r="AA2799" s="27">
        <v>10669914.1</v>
      </c>
      <c r="AB2799" s="29">
        <f t="shared" si="356"/>
        <v>9.7791422158479691E-3</v>
      </c>
      <c r="AC2799" s="28">
        <v>0</v>
      </c>
      <c r="AD2799" s="28">
        <v>0</v>
      </c>
      <c r="AE2799" s="28"/>
      <c r="AF2799" s="27">
        <v>0</v>
      </c>
      <c r="AG2799" s="27">
        <f t="shared" si="359"/>
        <v>0</v>
      </c>
      <c r="AH2799" s="27">
        <v>3607</v>
      </c>
      <c r="AI2799" s="29">
        <f t="shared" si="357"/>
        <v>3607.0097791422158</v>
      </c>
    </row>
    <row r="2800" spans="1:35" ht="30" x14ac:dyDescent="0.25">
      <c r="A2800" s="11" t="s">
        <v>1281</v>
      </c>
      <c r="B2800" s="10" t="s">
        <v>2406</v>
      </c>
      <c r="C2800" s="10" t="s">
        <v>1315</v>
      </c>
      <c r="D2800" s="10"/>
      <c r="E2800" s="10" t="s">
        <v>247</v>
      </c>
      <c r="F2800" s="10" t="s">
        <v>1612</v>
      </c>
      <c r="G2800" s="10">
        <v>0</v>
      </c>
      <c r="H2800" s="10">
        <v>0</v>
      </c>
      <c r="I2800" s="10">
        <v>0</v>
      </c>
      <c r="J2800" s="10">
        <v>0</v>
      </c>
      <c r="K2800" s="10">
        <f t="shared" si="358"/>
        <v>0</v>
      </c>
      <c r="L2800" s="10">
        <v>0</v>
      </c>
      <c r="M2800" s="10">
        <v>2540801.2128596604</v>
      </c>
      <c r="N2800" s="10">
        <v>1002654.9450766593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f t="shared" si="352"/>
        <v>3543456.1579363197</v>
      </c>
      <c r="W2800" s="29">
        <v>0</v>
      </c>
      <c r="X2800" s="29">
        <f t="shared" si="353"/>
        <v>2540801.2128596604</v>
      </c>
      <c r="Y2800" s="29">
        <f t="shared" si="354"/>
        <v>1002654.9450766593</v>
      </c>
      <c r="Z2800" s="29">
        <f t="shared" si="355"/>
        <v>3543456.1579363197</v>
      </c>
      <c r="AA2800" s="27">
        <v>3543456</v>
      </c>
      <c r="AB2800" s="29">
        <f t="shared" si="356"/>
        <v>0.15793631970882416</v>
      </c>
      <c r="AC2800" s="28">
        <v>0</v>
      </c>
      <c r="AD2800" s="28">
        <v>0</v>
      </c>
      <c r="AE2800" s="28"/>
      <c r="AF2800" s="27">
        <v>0</v>
      </c>
      <c r="AG2800" s="27">
        <f t="shared" si="359"/>
        <v>0</v>
      </c>
      <c r="AH2800" s="27">
        <v>1828</v>
      </c>
      <c r="AI2800" s="29">
        <f t="shared" si="357"/>
        <v>1828.1579363197088</v>
      </c>
    </row>
    <row r="2801" spans="1:35" ht="30" x14ac:dyDescent="0.25">
      <c r="A2801" s="11" t="s">
        <v>1281</v>
      </c>
      <c r="B2801" s="10" t="s">
        <v>2406</v>
      </c>
      <c r="C2801" s="10" t="s">
        <v>1315</v>
      </c>
      <c r="D2801" s="10"/>
      <c r="E2801" s="10" t="s">
        <v>248</v>
      </c>
      <c r="F2801" s="10" t="s">
        <v>1613</v>
      </c>
      <c r="G2801" s="10">
        <v>0</v>
      </c>
      <c r="H2801" s="10">
        <v>0</v>
      </c>
      <c r="I2801" s="10">
        <v>0</v>
      </c>
      <c r="J2801" s="10">
        <v>0</v>
      </c>
      <c r="K2801" s="10">
        <f t="shared" si="358"/>
        <v>0</v>
      </c>
      <c r="L2801" s="10">
        <v>5871754.7394710034</v>
      </c>
      <c r="M2801" s="10">
        <v>4900620.0828674436</v>
      </c>
      <c r="N2801" s="10">
        <v>1910205.3622438759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f t="shared" si="352"/>
        <v>12682580.184582323</v>
      </c>
      <c r="W2801" s="29">
        <v>5871754.7394710034</v>
      </c>
      <c r="X2801" s="29">
        <f t="shared" si="353"/>
        <v>4900620.0828674436</v>
      </c>
      <c r="Y2801" s="29">
        <f t="shared" si="354"/>
        <v>1910205.3622438759</v>
      </c>
      <c r="Z2801" s="29">
        <f t="shared" si="355"/>
        <v>12682580.184582323</v>
      </c>
      <c r="AA2801" s="27">
        <v>12682580.17</v>
      </c>
      <c r="AB2801" s="29">
        <f t="shared" si="356"/>
        <v>1.4582322910428047E-2</v>
      </c>
      <c r="AC2801" s="28">
        <v>0</v>
      </c>
      <c r="AD2801" s="28">
        <v>0</v>
      </c>
      <c r="AE2801" s="28"/>
      <c r="AF2801" s="27">
        <v>0</v>
      </c>
      <c r="AG2801" s="27">
        <f t="shared" si="359"/>
        <v>0</v>
      </c>
      <c r="AH2801" s="27">
        <v>3699</v>
      </c>
      <c r="AI2801" s="29">
        <f t="shared" si="357"/>
        <v>3699.0145823229104</v>
      </c>
    </row>
    <row r="2802" spans="1:35" ht="30" x14ac:dyDescent="0.25">
      <c r="A2802" s="11" t="s">
        <v>1281</v>
      </c>
      <c r="B2802" s="10" t="s">
        <v>2406</v>
      </c>
      <c r="C2802" s="10" t="s">
        <v>1315</v>
      </c>
      <c r="D2802" s="10"/>
      <c r="E2802" s="10" t="s">
        <v>249</v>
      </c>
      <c r="F2802" s="10" t="s">
        <v>1614</v>
      </c>
      <c r="G2802" s="10">
        <v>0</v>
      </c>
      <c r="H2802" s="10">
        <v>0</v>
      </c>
      <c r="I2802" s="10">
        <v>0</v>
      </c>
      <c r="J2802" s="10">
        <v>0</v>
      </c>
      <c r="K2802" s="10">
        <f t="shared" si="358"/>
        <v>0</v>
      </c>
      <c r="L2802" s="10">
        <v>2149179.3104901267</v>
      </c>
      <c r="M2802" s="10">
        <v>4015270.4987340569</v>
      </c>
      <c r="N2802" s="10">
        <v>1545561.9056818187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f t="shared" si="352"/>
        <v>7710011.7149060024</v>
      </c>
      <c r="W2802" s="29">
        <v>2149179.3104901267</v>
      </c>
      <c r="X2802" s="29">
        <f t="shared" si="353"/>
        <v>4015270.4987340569</v>
      </c>
      <c r="Y2802" s="29">
        <f t="shared" si="354"/>
        <v>1545561.9056818187</v>
      </c>
      <c r="Z2802" s="29">
        <f t="shared" si="355"/>
        <v>7710011.7149060024</v>
      </c>
      <c r="AA2802" s="27">
        <v>7710011.71</v>
      </c>
      <c r="AB2802" s="29">
        <f t="shared" si="356"/>
        <v>4.9060024321079254E-3</v>
      </c>
      <c r="AC2802" s="28">
        <v>0</v>
      </c>
      <c r="AD2802" s="28">
        <v>0</v>
      </c>
      <c r="AE2802" s="28"/>
      <c r="AF2802" s="27">
        <v>0</v>
      </c>
      <c r="AG2802" s="27">
        <f t="shared" si="359"/>
        <v>0</v>
      </c>
      <c r="AH2802" s="27">
        <v>1226</v>
      </c>
      <c r="AI2802" s="29">
        <f t="shared" si="357"/>
        <v>1226.0049060024321</v>
      </c>
    </row>
    <row r="2803" spans="1:35" ht="30" x14ac:dyDescent="0.25">
      <c r="A2803" s="11" t="s">
        <v>1281</v>
      </c>
      <c r="B2803" s="10" t="s">
        <v>2406</v>
      </c>
      <c r="C2803" s="10" t="s">
        <v>1315</v>
      </c>
      <c r="D2803" s="10"/>
      <c r="E2803" s="10" t="s">
        <v>962</v>
      </c>
      <c r="F2803" s="10" t="s">
        <v>1615</v>
      </c>
      <c r="G2803" s="10">
        <v>0</v>
      </c>
      <c r="H2803" s="10">
        <v>0</v>
      </c>
      <c r="I2803" s="10">
        <v>0</v>
      </c>
      <c r="J2803" s="10">
        <v>0</v>
      </c>
      <c r="K2803" s="10">
        <f t="shared" si="358"/>
        <v>0</v>
      </c>
      <c r="L2803" s="10">
        <v>35599930.40225976</v>
      </c>
      <c r="M2803" s="10">
        <v>4060988.6692235172</v>
      </c>
      <c r="N2803" s="10">
        <v>1573124.7424879149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f t="shared" si="352"/>
        <v>41234043.813971192</v>
      </c>
      <c r="W2803" s="29">
        <v>35599930.40225976</v>
      </c>
      <c r="X2803" s="29">
        <f t="shared" si="353"/>
        <v>4060988.6692235172</v>
      </c>
      <c r="Y2803" s="29">
        <f t="shared" si="354"/>
        <v>1573124.7424879149</v>
      </c>
      <c r="Z2803" s="29">
        <f t="shared" si="355"/>
        <v>41234043.813971192</v>
      </c>
      <c r="AA2803" s="27">
        <v>41234043.799999997</v>
      </c>
      <c r="AB2803" s="29">
        <f t="shared" si="356"/>
        <v>1.3971194624900818E-2</v>
      </c>
      <c r="AC2803" s="28">
        <v>0</v>
      </c>
      <c r="AD2803" s="28">
        <v>0</v>
      </c>
      <c r="AE2803" s="28"/>
      <c r="AF2803" s="27">
        <v>0</v>
      </c>
      <c r="AG2803" s="27">
        <f t="shared" si="359"/>
        <v>0</v>
      </c>
      <c r="AH2803" s="27">
        <v>2045</v>
      </c>
      <c r="AI2803" s="29">
        <f t="shared" si="357"/>
        <v>2045.0139711946249</v>
      </c>
    </row>
    <row r="2804" spans="1:35" ht="30" x14ac:dyDescent="0.25">
      <c r="A2804" s="11" t="s">
        <v>1281</v>
      </c>
      <c r="B2804" s="10" t="s">
        <v>2406</v>
      </c>
      <c r="C2804" s="10" t="s">
        <v>1315</v>
      </c>
      <c r="D2804" s="10"/>
      <c r="E2804" s="10" t="s">
        <v>963</v>
      </c>
      <c r="F2804" s="10" t="s">
        <v>1616</v>
      </c>
      <c r="G2804" s="10">
        <v>0</v>
      </c>
      <c r="H2804" s="10">
        <v>0</v>
      </c>
      <c r="I2804" s="10">
        <v>0</v>
      </c>
      <c r="J2804" s="10">
        <v>0</v>
      </c>
      <c r="K2804" s="10">
        <f t="shared" si="358"/>
        <v>0</v>
      </c>
      <c r="L2804" s="10">
        <v>5998820.2883417532</v>
      </c>
      <c r="M2804" s="10">
        <v>1950246.3832073063</v>
      </c>
      <c r="N2804" s="10">
        <v>756329.45733792707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f t="shared" si="352"/>
        <v>8705396.1288869865</v>
      </c>
      <c r="W2804" s="29">
        <v>5998820.2883417532</v>
      </c>
      <c r="X2804" s="29">
        <f t="shared" si="353"/>
        <v>1950246.3832073063</v>
      </c>
      <c r="Y2804" s="29">
        <f t="shared" si="354"/>
        <v>756329.45733792707</v>
      </c>
      <c r="Z2804" s="29">
        <f t="shared" si="355"/>
        <v>8705396.1288869865</v>
      </c>
      <c r="AA2804" s="27">
        <v>8705396.1199999992</v>
      </c>
      <c r="AB2804" s="29">
        <f t="shared" si="356"/>
        <v>8.8869873434305191E-3</v>
      </c>
      <c r="AC2804" s="28">
        <v>0</v>
      </c>
      <c r="AD2804" s="28">
        <v>0</v>
      </c>
      <c r="AE2804" s="28"/>
      <c r="AF2804" s="27">
        <v>0</v>
      </c>
      <c r="AG2804" s="27">
        <f t="shared" si="359"/>
        <v>0</v>
      </c>
      <c r="AH2804" s="27">
        <v>802</v>
      </c>
      <c r="AI2804" s="29">
        <f t="shared" si="357"/>
        <v>802.00888698734343</v>
      </c>
    </row>
    <row r="2805" spans="1:35" ht="30" x14ac:dyDescent="0.25">
      <c r="A2805" s="11" t="s">
        <v>1281</v>
      </c>
      <c r="B2805" s="10" t="s">
        <v>2406</v>
      </c>
      <c r="C2805" s="10" t="s">
        <v>1315</v>
      </c>
      <c r="D2805" s="10"/>
      <c r="E2805" s="10" t="s">
        <v>250</v>
      </c>
      <c r="F2805" s="10" t="s">
        <v>1617</v>
      </c>
      <c r="G2805" s="10">
        <v>0</v>
      </c>
      <c r="H2805" s="10">
        <v>0</v>
      </c>
      <c r="I2805" s="10">
        <v>0</v>
      </c>
      <c r="J2805" s="10">
        <v>0</v>
      </c>
      <c r="K2805" s="10">
        <f t="shared" si="358"/>
        <v>0</v>
      </c>
      <c r="L2805" s="10">
        <v>100227182.55011213</v>
      </c>
      <c r="M2805" s="10">
        <v>4922918.397151053</v>
      </c>
      <c r="N2805" s="10">
        <v>1895402.2172070742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f t="shared" si="352"/>
        <v>107045503.16447026</v>
      </c>
      <c r="W2805" s="29">
        <v>100227182.55011213</v>
      </c>
      <c r="X2805" s="29">
        <f t="shared" si="353"/>
        <v>4922918.397151053</v>
      </c>
      <c r="Y2805" s="29">
        <f t="shared" si="354"/>
        <v>1895402.2172070742</v>
      </c>
      <c r="Z2805" s="29">
        <f t="shared" si="355"/>
        <v>107045503.16447026</v>
      </c>
      <c r="AA2805" s="27">
        <v>107045503.16</v>
      </c>
      <c r="AB2805" s="29">
        <f t="shared" si="356"/>
        <v>4.4702589511871338E-3</v>
      </c>
      <c r="AC2805" s="28">
        <v>0</v>
      </c>
      <c r="AD2805" s="28">
        <v>0</v>
      </c>
      <c r="AE2805" s="28"/>
      <c r="AF2805" s="27">
        <v>0</v>
      </c>
      <c r="AG2805" s="27">
        <f t="shared" si="359"/>
        <v>0</v>
      </c>
      <c r="AH2805" s="27">
        <v>7257</v>
      </c>
      <c r="AI2805" s="29">
        <f t="shared" si="357"/>
        <v>7257.0044702589512</v>
      </c>
    </row>
    <row r="2806" spans="1:35" ht="30" x14ac:dyDescent="0.25">
      <c r="A2806" s="11" t="s">
        <v>1281</v>
      </c>
      <c r="B2806" s="10" t="s">
        <v>2406</v>
      </c>
      <c r="C2806" s="10" t="s">
        <v>1315</v>
      </c>
      <c r="D2806" s="10"/>
      <c r="E2806" s="10" t="s">
        <v>251</v>
      </c>
      <c r="F2806" s="10" t="s">
        <v>1618</v>
      </c>
      <c r="G2806" s="10">
        <v>0</v>
      </c>
      <c r="H2806" s="10">
        <v>0</v>
      </c>
      <c r="I2806" s="10">
        <v>0</v>
      </c>
      <c r="J2806" s="10">
        <v>0</v>
      </c>
      <c r="K2806" s="10">
        <f t="shared" si="358"/>
        <v>0</v>
      </c>
      <c r="L2806" s="10">
        <v>0</v>
      </c>
      <c r="M2806" s="10">
        <v>3418319.962765336</v>
      </c>
      <c r="N2806" s="10">
        <v>1326037.137361154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f t="shared" ref="V2806:V2869" si="360">+K2806+M2806+N2806+L2806+O2806+P2806+Q2806</f>
        <v>4744357.10012649</v>
      </c>
      <c r="W2806" s="29">
        <v>0</v>
      </c>
      <c r="X2806" s="29">
        <f t="shared" ref="X2806:X2869" si="361">+M2806+Q2806+S2806</f>
        <v>3418319.962765336</v>
      </c>
      <c r="Y2806" s="29">
        <f t="shared" ref="Y2806:Y2869" si="362">+H2806+I2806+J2806+N2806+O2806+P2806+R2806+U2806</f>
        <v>1326037.137361154</v>
      </c>
      <c r="Z2806" s="29">
        <f t="shared" ref="Z2806:Z2869" si="363">+W2806+X2806+Y2806</f>
        <v>4744357.10012649</v>
      </c>
      <c r="AA2806" s="27">
        <v>4744357</v>
      </c>
      <c r="AB2806" s="29">
        <f t="shared" ref="AB2806:AB2869" si="364">+Z2806-AA2806</f>
        <v>0.1001264899969101</v>
      </c>
      <c r="AC2806" s="28">
        <v>0</v>
      </c>
      <c r="AD2806" s="28">
        <v>0</v>
      </c>
      <c r="AE2806" s="28"/>
      <c r="AF2806" s="27">
        <v>0</v>
      </c>
      <c r="AG2806" s="27">
        <f t="shared" si="359"/>
        <v>0</v>
      </c>
      <c r="AH2806" s="27">
        <v>28</v>
      </c>
      <c r="AI2806" s="29">
        <f t="shared" ref="AI2806:AI2869" si="365">+AB2806+AG2806+AH2806</f>
        <v>28.10012648999691</v>
      </c>
    </row>
    <row r="2807" spans="1:35" ht="30" x14ac:dyDescent="0.25">
      <c r="A2807" s="11" t="s">
        <v>1281</v>
      </c>
      <c r="B2807" s="10" t="s">
        <v>2406</v>
      </c>
      <c r="C2807" s="10" t="s">
        <v>1315</v>
      </c>
      <c r="D2807" s="10"/>
      <c r="E2807" s="10" t="s">
        <v>964</v>
      </c>
      <c r="F2807" s="10" t="s">
        <v>1619</v>
      </c>
      <c r="G2807" s="10">
        <v>0</v>
      </c>
      <c r="H2807" s="10">
        <v>0</v>
      </c>
      <c r="I2807" s="10">
        <v>0</v>
      </c>
      <c r="J2807" s="10">
        <v>0</v>
      </c>
      <c r="K2807" s="10">
        <f t="shared" si="358"/>
        <v>0</v>
      </c>
      <c r="L2807" s="10">
        <v>106881831.3776737</v>
      </c>
      <c r="M2807" s="10">
        <v>3373149.0961390734</v>
      </c>
      <c r="N2807" s="10">
        <v>1334005.2743600383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f t="shared" si="360"/>
        <v>111588985.74817282</v>
      </c>
      <c r="W2807" s="29">
        <v>106881831.3776737</v>
      </c>
      <c r="X2807" s="29">
        <f t="shared" si="361"/>
        <v>3373149.0961390734</v>
      </c>
      <c r="Y2807" s="29">
        <f t="shared" si="362"/>
        <v>1334005.2743600383</v>
      </c>
      <c r="Z2807" s="29">
        <f t="shared" si="363"/>
        <v>111588985.74817282</v>
      </c>
      <c r="AA2807" s="27">
        <v>111588985.73</v>
      </c>
      <c r="AB2807" s="29">
        <f t="shared" si="364"/>
        <v>1.8172815442085266E-2</v>
      </c>
      <c r="AC2807" s="28">
        <v>0</v>
      </c>
      <c r="AD2807" s="28">
        <v>0</v>
      </c>
      <c r="AE2807" s="28"/>
      <c r="AF2807" s="27">
        <v>0</v>
      </c>
      <c r="AG2807" s="27">
        <f t="shared" si="359"/>
        <v>0</v>
      </c>
      <c r="AH2807" s="27">
        <v>2556</v>
      </c>
      <c r="AI2807" s="29">
        <f t="shared" si="365"/>
        <v>2556.0181728154421</v>
      </c>
    </row>
    <row r="2808" spans="1:35" ht="30" x14ac:dyDescent="0.25">
      <c r="A2808" s="11" t="s">
        <v>1281</v>
      </c>
      <c r="B2808" s="10" t="s">
        <v>2406</v>
      </c>
      <c r="C2808" s="10" t="s">
        <v>1315</v>
      </c>
      <c r="D2808" s="10"/>
      <c r="E2808" s="10" t="s">
        <v>252</v>
      </c>
      <c r="F2808" s="10" t="s">
        <v>1620</v>
      </c>
      <c r="G2808" s="10">
        <v>0</v>
      </c>
      <c r="H2808" s="10">
        <v>0</v>
      </c>
      <c r="I2808" s="10">
        <v>0</v>
      </c>
      <c r="J2808" s="10">
        <v>0</v>
      </c>
      <c r="K2808" s="10">
        <f t="shared" si="358"/>
        <v>0</v>
      </c>
      <c r="L2808" s="10">
        <v>73684667.713160142</v>
      </c>
      <c r="M2808" s="10">
        <v>4223347.5561626852</v>
      </c>
      <c r="N2808" s="10">
        <v>1638842.3535582125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f t="shared" si="360"/>
        <v>79546857.62288104</v>
      </c>
      <c r="W2808" s="29">
        <v>73684667.713160142</v>
      </c>
      <c r="X2808" s="29">
        <f t="shared" si="361"/>
        <v>4223347.5561626852</v>
      </c>
      <c r="Y2808" s="29">
        <f t="shared" si="362"/>
        <v>1638842.3535582125</v>
      </c>
      <c r="Z2808" s="29">
        <f t="shared" si="363"/>
        <v>79546857.62288104</v>
      </c>
      <c r="AA2808" s="27">
        <v>79546857.609999999</v>
      </c>
      <c r="AB2808" s="29">
        <f t="shared" si="364"/>
        <v>1.2881040573120117E-2</v>
      </c>
      <c r="AC2808" s="28">
        <v>0</v>
      </c>
      <c r="AD2808" s="28">
        <v>0</v>
      </c>
      <c r="AE2808" s="28"/>
      <c r="AF2808" s="27">
        <v>0</v>
      </c>
      <c r="AG2808" s="27">
        <f t="shared" si="359"/>
        <v>0</v>
      </c>
      <c r="AH2808" s="27">
        <v>2465</v>
      </c>
      <c r="AI2808" s="29">
        <f t="shared" si="365"/>
        <v>2465.0128810405731</v>
      </c>
    </row>
    <row r="2809" spans="1:35" ht="30" x14ac:dyDescent="0.25">
      <c r="A2809" s="11" t="s">
        <v>1281</v>
      </c>
      <c r="B2809" s="10" t="s">
        <v>2406</v>
      </c>
      <c r="C2809" s="10" t="s">
        <v>1315</v>
      </c>
      <c r="D2809" s="10"/>
      <c r="E2809" s="10" t="s">
        <v>965</v>
      </c>
      <c r="F2809" s="10" t="s">
        <v>1621</v>
      </c>
      <c r="G2809" s="10">
        <v>0</v>
      </c>
      <c r="H2809" s="10">
        <v>0</v>
      </c>
      <c r="I2809" s="10">
        <v>0</v>
      </c>
      <c r="J2809" s="10">
        <v>0</v>
      </c>
      <c r="K2809" s="10">
        <f t="shared" si="358"/>
        <v>0</v>
      </c>
      <c r="L2809" s="10">
        <v>7306240.4998897556</v>
      </c>
      <c r="M2809" s="10">
        <v>4702893.9630327821</v>
      </c>
      <c r="N2809" s="10">
        <v>1821740.7647307664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f t="shared" si="360"/>
        <v>13830875.227653304</v>
      </c>
      <c r="W2809" s="29">
        <v>7306240.4998897556</v>
      </c>
      <c r="X2809" s="29">
        <f t="shared" si="361"/>
        <v>4702893.9630327821</v>
      </c>
      <c r="Y2809" s="29">
        <f t="shared" si="362"/>
        <v>1821740.7647307664</v>
      </c>
      <c r="Z2809" s="29">
        <f t="shared" si="363"/>
        <v>13830875.227653304</v>
      </c>
      <c r="AA2809" s="27">
        <v>13830875.210000001</v>
      </c>
      <c r="AB2809" s="29">
        <f t="shared" si="364"/>
        <v>1.7653303220868111E-2</v>
      </c>
      <c r="AC2809" s="28">
        <v>0</v>
      </c>
      <c r="AD2809" s="28">
        <v>0</v>
      </c>
      <c r="AE2809" s="28"/>
      <c r="AF2809" s="27">
        <v>0</v>
      </c>
      <c r="AG2809" s="27">
        <f t="shared" si="359"/>
        <v>0</v>
      </c>
      <c r="AH2809" s="27">
        <v>2935</v>
      </c>
      <c r="AI2809" s="29">
        <f t="shared" si="365"/>
        <v>2935.0176533032209</v>
      </c>
    </row>
    <row r="2810" spans="1:35" ht="30" x14ac:dyDescent="0.25">
      <c r="A2810" s="11" t="s">
        <v>1281</v>
      </c>
      <c r="B2810" s="10" t="s">
        <v>2406</v>
      </c>
      <c r="C2810" s="10" t="s">
        <v>1315</v>
      </c>
      <c r="D2810" s="10"/>
      <c r="E2810" s="10" t="s">
        <v>253</v>
      </c>
      <c r="F2810" s="10" t="s">
        <v>1622</v>
      </c>
      <c r="G2810" s="10">
        <v>0</v>
      </c>
      <c r="H2810" s="10">
        <v>0</v>
      </c>
      <c r="I2810" s="10">
        <v>0</v>
      </c>
      <c r="J2810" s="10">
        <v>0</v>
      </c>
      <c r="K2810" s="10">
        <f t="shared" si="358"/>
        <v>0</v>
      </c>
      <c r="L2810" s="10">
        <v>192245753.52752817</v>
      </c>
      <c r="M2810" s="10">
        <v>6800617.7746188045</v>
      </c>
      <c r="N2810" s="10">
        <v>2607477.2806766778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f t="shared" si="360"/>
        <v>201653848.58282363</v>
      </c>
      <c r="W2810" s="29">
        <v>192245753.52752817</v>
      </c>
      <c r="X2810" s="29">
        <f t="shared" si="361"/>
        <v>6800617.7746188045</v>
      </c>
      <c r="Y2810" s="29">
        <f t="shared" si="362"/>
        <v>2607477.2806766778</v>
      </c>
      <c r="Z2810" s="29">
        <f t="shared" si="363"/>
        <v>201653848.58282363</v>
      </c>
      <c r="AA2810" s="27">
        <v>201653848.56999999</v>
      </c>
      <c r="AB2810" s="29">
        <f t="shared" si="364"/>
        <v>1.2823641300201416E-2</v>
      </c>
      <c r="AC2810" s="28">
        <v>0</v>
      </c>
      <c r="AD2810" s="28">
        <v>0</v>
      </c>
      <c r="AE2810" s="28"/>
      <c r="AF2810" s="27">
        <v>0</v>
      </c>
      <c r="AG2810" s="27">
        <f t="shared" si="359"/>
        <v>0</v>
      </c>
      <c r="AH2810" s="27">
        <v>13453</v>
      </c>
      <c r="AI2810" s="29">
        <f t="shared" si="365"/>
        <v>13453.0128236413</v>
      </c>
    </row>
    <row r="2811" spans="1:35" ht="30" x14ac:dyDescent="0.25">
      <c r="A2811" s="11" t="s">
        <v>1281</v>
      </c>
      <c r="B2811" s="10" t="s">
        <v>2406</v>
      </c>
      <c r="C2811" s="10" t="s">
        <v>1315</v>
      </c>
      <c r="D2811" s="10"/>
      <c r="E2811" s="10" t="s">
        <v>966</v>
      </c>
      <c r="F2811" s="10" t="s">
        <v>1623</v>
      </c>
      <c r="G2811" s="10">
        <v>0</v>
      </c>
      <c r="H2811" s="10">
        <v>0</v>
      </c>
      <c r="I2811" s="10">
        <v>0</v>
      </c>
      <c r="J2811" s="10">
        <v>0</v>
      </c>
      <c r="K2811" s="10">
        <f t="shared" si="358"/>
        <v>0</v>
      </c>
      <c r="L2811" s="10">
        <v>37076832.39818646</v>
      </c>
      <c r="M2811" s="10">
        <v>3143875.777285248</v>
      </c>
      <c r="N2811" s="10">
        <v>1229843.0908898711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f t="shared" si="360"/>
        <v>41450551.266361579</v>
      </c>
      <c r="W2811" s="29">
        <v>37076832.39818646</v>
      </c>
      <c r="X2811" s="29">
        <f t="shared" si="361"/>
        <v>3143875.777285248</v>
      </c>
      <c r="Y2811" s="29">
        <f t="shared" si="362"/>
        <v>1229843.0908898711</v>
      </c>
      <c r="Z2811" s="29">
        <f t="shared" si="363"/>
        <v>41450551.266361579</v>
      </c>
      <c r="AA2811" s="27">
        <v>41450551.25</v>
      </c>
      <c r="AB2811" s="29">
        <f t="shared" si="364"/>
        <v>1.6361579298973083E-2</v>
      </c>
      <c r="AC2811" s="28">
        <v>0</v>
      </c>
      <c r="AD2811" s="28">
        <v>0</v>
      </c>
      <c r="AE2811" s="28"/>
      <c r="AF2811" s="27">
        <v>0</v>
      </c>
      <c r="AG2811" s="27">
        <f t="shared" si="359"/>
        <v>0</v>
      </c>
      <c r="AH2811" s="27">
        <v>3258</v>
      </c>
      <c r="AI2811" s="29">
        <f t="shared" si="365"/>
        <v>3258.016361579299</v>
      </c>
    </row>
    <row r="2812" spans="1:35" ht="30" x14ac:dyDescent="0.25">
      <c r="A2812" s="11" t="s">
        <v>1281</v>
      </c>
      <c r="B2812" s="10" t="s">
        <v>2406</v>
      </c>
      <c r="C2812" s="10" t="s">
        <v>1315</v>
      </c>
      <c r="D2812" s="10"/>
      <c r="E2812" s="10" t="s">
        <v>254</v>
      </c>
      <c r="F2812" s="10" t="s">
        <v>1624</v>
      </c>
      <c r="G2812" s="10">
        <v>0</v>
      </c>
      <c r="H2812" s="10">
        <v>0</v>
      </c>
      <c r="I2812" s="10">
        <v>0</v>
      </c>
      <c r="J2812" s="10">
        <v>0</v>
      </c>
      <c r="K2812" s="10">
        <f t="shared" si="358"/>
        <v>0</v>
      </c>
      <c r="L2812" s="10">
        <v>242898921.81277886</v>
      </c>
      <c r="M2812" s="10">
        <v>3287367.3792701662</v>
      </c>
      <c r="N2812" s="10">
        <v>1295265.0960751101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f t="shared" si="360"/>
        <v>247481554.28812414</v>
      </c>
      <c r="W2812" s="29">
        <v>242898921.81277886</v>
      </c>
      <c r="X2812" s="29">
        <f t="shared" si="361"/>
        <v>3287367.3792701662</v>
      </c>
      <c r="Y2812" s="29">
        <f t="shared" si="362"/>
        <v>1295265.0960751101</v>
      </c>
      <c r="Z2812" s="29">
        <f t="shared" si="363"/>
        <v>247481554.28812414</v>
      </c>
      <c r="AA2812" s="27">
        <v>247481554.28</v>
      </c>
      <c r="AB2812" s="29">
        <f t="shared" si="364"/>
        <v>8.1241428852081299E-3</v>
      </c>
      <c r="AC2812" s="28">
        <v>0</v>
      </c>
      <c r="AD2812" s="28">
        <v>0</v>
      </c>
      <c r="AE2812" s="28"/>
      <c r="AF2812" s="27">
        <v>0</v>
      </c>
      <c r="AG2812" s="27">
        <f t="shared" si="359"/>
        <v>0</v>
      </c>
      <c r="AH2812" s="27">
        <v>16375</v>
      </c>
      <c r="AI2812" s="29">
        <f t="shared" si="365"/>
        <v>16375.008124142885</v>
      </c>
    </row>
    <row r="2813" spans="1:35" ht="30" x14ac:dyDescent="0.25">
      <c r="A2813" s="11" t="s">
        <v>1281</v>
      </c>
      <c r="B2813" s="10" t="s">
        <v>2406</v>
      </c>
      <c r="C2813" s="10" t="s">
        <v>1315</v>
      </c>
      <c r="D2813" s="10"/>
      <c r="E2813" s="10" t="s">
        <v>255</v>
      </c>
      <c r="F2813" s="10" t="s">
        <v>1625</v>
      </c>
      <c r="G2813" s="10">
        <v>0</v>
      </c>
      <c r="H2813" s="10">
        <v>0</v>
      </c>
      <c r="I2813" s="10">
        <v>0</v>
      </c>
      <c r="J2813" s="10">
        <v>0</v>
      </c>
      <c r="K2813" s="10">
        <f t="shared" si="358"/>
        <v>0</v>
      </c>
      <c r="L2813" s="10">
        <v>41739181.556742579</v>
      </c>
      <c r="M2813" s="10">
        <v>5694126.1888176203</v>
      </c>
      <c r="N2813" s="10">
        <v>2205636.539545089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f t="shared" si="360"/>
        <v>49638944.285105288</v>
      </c>
      <c r="W2813" s="29">
        <v>41739181.556742579</v>
      </c>
      <c r="X2813" s="29">
        <f t="shared" si="361"/>
        <v>5694126.1888176203</v>
      </c>
      <c r="Y2813" s="29">
        <f t="shared" si="362"/>
        <v>2205636.539545089</v>
      </c>
      <c r="Z2813" s="29">
        <f t="shared" si="363"/>
        <v>49638944.285105288</v>
      </c>
      <c r="AA2813" s="27">
        <v>49638944.270000003</v>
      </c>
      <c r="AB2813" s="29">
        <f t="shared" si="364"/>
        <v>1.5105284750461578E-2</v>
      </c>
      <c r="AC2813" s="28">
        <v>0</v>
      </c>
      <c r="AD2813" s="28">
        <v>0</v>
      </c>
      <c r="AE2813" s="28"/>
      <c r="AF2813" s="27">
        <v>0</v>
      </c>
      <c r="AG2813" s="27">
        <f t="shared" si="359"/>
        <v>0</v>
      </c>
      <c r="AH2813" s="27">
        <v>1943</v>
      </c>
      <c r="AI2813" s="29">
        <f t="shared" si="365"/>
        <v>1943.0151052847505</v>
      </c>
    </row>
    <row r="2814" spans="1:35" ht="30" x14ac:dyDescent="0.25">
      <c r="A2814" s="11" t="s">
        <v>1281</v>
      </c>
      <c r="B2814" s="10" t="s">
        <v>2406</v>
      </c>
      <c r="C2814" s="10" t="s">
        <v>1315</v>
      </c>
      <c r="D2814" s="10"/>
      <c r="E2814" s="10" t="s">
        <v>967</v>
      </c>
      <c r="F2814" s="10" t="s">
        <v>1626</v>
      </c>
      <c r="G2814" s="10">
        <v>0</v>
      </c>
      <c r="H2814" s="10">
        <v>0</v>
      </c>
      <c r="I2814" s="10">
        <v>0</v>
      </c>
      <c r="J2814" s="10">
        <v>0</v>
      </c>
      <c r="K2814" s="10">
        <f t="shared" si="358"/>
        <v>0</v>
      </c>
      <c r="L2814" s="10">
        <v>0</v>
      </c>
      <c r="M2814" s="10">
        <v>136994.53211146221</v>
      </c>
      <c r="N2814" s="10">
        <v>64459.477672077715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f t="shared" si="360"/>
        <v>201454.00978353992</v>
      </c>
      <c r="W2814" s="29">
        <v>0</v>
      </c>
      <c r="X2814" s="29">
        <f t="shared" si="361"/>
        <v>136994.53211146221</v>
      </c>
      <c r="Y2814" s="29">
        <f t="shared" si="362"/>
        <v>64459.477672077715</v>
      </c>
      <c r="Z2814" s="29">
        <f t="shared" si="363"/>
        <v>201454.00978353992</v>
      </c>
      <c r="AA2814" s="27">
        <v>201454</v>
      </c>
      <c r="AB2814" s="29">
        <f t="shared" si="364"/>
        <v>9.7835399210453033E-3</v>
      </c>
      <c r="AC2814" s="28">
        <v>0</v>
      </c>
      <c r="AD2814" s="28">
        <v>0</v>
      </c>
      <c r="AE2814" s="28"/>
      <c r="AF2814" s="27">
        <v>0</v>
      </c>
      <c r="AG2814" s="27">
        <f t="shared" si="359"/>
        <v>0</v>
      </c>
      <c r="AH2814" s="27">
        <v>0</v>
      </c>
      <c r="AI2814" s="29">
        <f t="shared" si="365"/>
        <v>9.7835399210453033E-3</v>
      </c>
    </row>
    <row r="2815" spans="1:35" ht="30" x14ac:dyDescent="0.25">
      <c r="A2815" s="11" t="s">
        <v>1281</v>
      </c>
      <c r="B2815" s="10" t="s">
        <v>2406</v>
      </c>
      <c r="C2815" s="10" t="s">
        <v>1315</v>
      </c>
      <c r="D2815" s="10"/>
      <c r="E2815" s="10" t="s">
        <v>256</v>
      </c>
      <c r="F2815" s="10" t="s">
        <v>1627</v>
      </c>
      <c r="G2815" s="10">
        <v>0</v>
      </c>
      <c r="H2815" s="10">
        <v>0</v>
      </c>
      <c r="I2815" s="10">
        <v>0</v>
      </c>
      <c r="J2815" s="10">
        <v>0</v>
      </c>
      <c r="K2815" s="10">
        <f t="shared" ref="K2815:K2878" si="366">SUM(G2815:J2815)</f>
        <v>0</v>
      </c>
      <c r="L2815" s="10">
        <v>0</v>
      </c>
      <c r="M2815" s="10">
        <v>4880799.8067283034</v>
      </c>
      <c r="N2815" s="10">
        <v>1879376.2320178151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f t="shared" si="360"/>
        <v>6760176.0387461185</v>
      </c>
      <c r="W2815" s="29">
        <v>0</v>
      </c>
      <c r="X2815" s="29">
        <f t="shared" si="361"/>
        <v>4880799.8067283034</v>
      </c>
      <c r="Y2815" s="29">
        <f t="shared" si="362"/>
        <v>1879376.2320178151</v>
      </c>
      <c r="Z2815" s="29">
        <f t="shared" si="363"/>
        <v>6760176.0387461185</v>
      </c>
      <c r="AA2815" s="27">
        <v>6760176</v>
      </c>
      <c r="AB2815" s="29">
        <f t="shared" si="364"/>
        <v>3.8746118545532227E-2</v>
      </c>
      <c r="AC2815" s="28">
        <v>0</v>
      </c>
      <c r="AD2815" s="28">
        <v>0</v>
      </c>
      <c r="AE2815" s="28"/>
      <c r="AF2815" s="27">
        <v>0</v>
      </c>
      <c r="AG2815" s="27">
        <f t="shared" si="359"/>
        <v>0</v>
      </c>
      <c r="AH2815" s="27">
        <v>1870</v>
      </c>
      <c r="AI2815" s="29">
        <f t="shared" si="365"/>
        <v>1870.0387461185455</v>
      </c>
    </row>
    <row r="2816" spans="1:35" ht="30" x14ac:dyDescent="0.25">
      <c r="A2816" s="11" t="s">
        <v>1281</v>
      </c>
      <c r="B2816" s="10" t="s">
        <v>2406</v>
      </c>
      <c r="C2816" s="10" t="s">
        <v>1315</v>
      </c>
      <c r="D2816" s="10"/>
      <c r="E2816" s="10" t="s">
        <v>257</v>
      </c>
      <c r="F2816" s="10" t="s">
        <v>1628</v>
      </c>
      <c r="G2816" s="10">
        <v>0</v>
      </c>
      <c r="H2816" s="10">
        <v>0</v>
      </c>
      <c r="I2816" s="10">
        <v>0</v>
      </c>
      <c r="J2816" s="10">
        <v>0</v>
      </c>
      <c r="K2816" s="10">
        <f t="shared" si="366"/>
        <v>0</v>
      </c>
      <c r="L2816" s="10">
        <v>0</v>
      </c>
      <c r="M2816" s="10">
        <v>3400311.9845704436</v>
      </c>
      <c r="N2816" s="10">
        <v>1332140.4260180816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f t="shared" si="360"/>
        <v>4732452.4105885252</v>
      </c>
      <c r="W2816" s="29">
        <v>0</v>
      </c>
      <c r="X2816" s="29">
        <f t="shared" si="361"/>
        <v>3400311.9845704436</v>
      </c>
      <c r="Y2816" s="29">
        <f t="shared" si="362"/>
        <v>1332140.4260180816</v>
      </c>
      <c r="Z2816" s="29">
        <f t="shared" si="363"/>
        <v>4732452.4105885252</v>
      </c>
      <c r="AA2816" s="27">
        <v>4732452</v>
      </c>
      <c r="AB2816" s="29">
        <f t="shared" si="364"/>
        <v>0.41058852523565292</v>
      </c>
      <c r="AC2816" s="28">
        <v>0</v>
      </c>
      <c r="AD2816" s="28">
        <v>0</v>
      </c>
      <c r="AE2816" s="28"/>
      <c r="AF2816" s="27">
        <v>0</v>
      </c>
      <c r="AG2816" s="27">
        <f t="shared" si="359"/>
        <v>0</v>
      </c>
      <c r="AH2816" s="27">
        <v>1778</v>
      </c>
      <c r="AI2816" s="29">
        <f t="shared" si="365"/>
        <v>1778.4105885252357</v>
      </c>
    </row>
    <row r="2817" spans="1:35" ht="30" x14ac:dyDescent="0.25">
      <c r="A2817" s="11" t="s">
        <v>1281</v>
      </c>
      <c r="B2817" s="10" t="s">
        <v>2406</v>
      </c>
      <c r="C2817" s="10" t="s">
        <v>1315</v>
      </c>
      <c r="D2817" s="10"/>
      <c r="E2817" s="10" t="s">
        <v>258</v>
      </c>
      <c r="F2817" s="10" t="s">
        <v>1629</v>
      </c>
      <c r="G2817" s="10">
        <v>0</v>
      </c>
      <c r="H2817" s="10">
        <v>0</v>
      </c>
      <c r="I2817" s="10">
        <v>0</v>
      </c>
      <c r="J2817" s="10">
        <v>0</v>
      </c>
      <c r="K2817" s="10">
        <f t="shared" si="366"/>
        <v>0</v>
      </c>
      <c r="L2817" s="10">
        <v>89706942.29694207</v>
      </c>
      <c r="M2817" s="10">
        <v>4518456.8133512735</v>
      </c>
      <c r="N2817" s="10">
        <v>1722380.1926574633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f t="shared" si="360"/>
        <v>95947779.302950799</v>
      </c>
      <c r="W2817" s="29">
        <v>89706942.29694207</v>
      </c>
      <c r="X2817" s="29">
        <f t="shared" si="361"/>
        <v>4518456.8133512735</v>
      </c>
      <c r="Y2817" s="29">
        <f t="shared" si="362"/>
        <v>1722380.1926574633</v>
      </c>
      <c r="Z2817" s="29">
        <f t="shared" si="363"/>
        <v>95947779.302950799</v>
      </c>
      <c r="AA2817" s="27">
        <v>95947779.290000007</v>
      </c>
      <c r="AB2817" s="29">
        <f t="shared" si="364"/>
        <v>1.2950792908668518E-2</v>
      </c>
      <c r="AC2817" s="28">
        <v>0</v>
      </c>
      <c r="AD2817" s="28">
        <v>0</v>
      </c>
      <c r="AE2817" s="28"/>
      <c r="AF2817" s="27">
        <v>0</v>
      </c>
      <c r="AG2817" s="27">
        <f t="shared" si="359"/>
        <v>0</v>
      </c>
      <c r="AH2817" s="27">
        <v>6609</v>
      </c>
      <c r="AI2817" s="29">
        <f t="shared" si="365"/>
        <v>6609.0129507929087</v>
      </c>
    </row>
    <row r="2818" spans="1:35" ht="30" x14ac:dyDescent="0.25">
      <c r="A2818" s="11" t="s">
        <v>1281</v>
      </c>
      <c r="B2818" s="10" t="s">
        <v>2406</v>
      </c>
      <c r="C2818" s="10" t="s">
        <v>1315</v>
      </c>
      <c r="D2818" s="10"/>
      <c r="E2818" s="10" t="s">
        <v>259</v>
      </c>
      <c r="F2818" s="10" t="s">
        <v>1630</v>
      </c>
      <c r="G2818" s="10">
        <v>0</v>
      </c>
      <c r="H2818" s="10">
        <v>0</v>
      </c>
      <c r="I2818" s="10">
        <v>0</v>
      </c>
      <c r="J2818" s="10">
        <v>0</v>
      </c>
      <c r="K2818" s="10">
        <f t="shared" si="366"/>
        <v>0</v>
      </c>
      <c r="L2818" s="10">
        <v>0</v>
      </c>
      <c r="M2818" s="10">
        <v>3225101.4281046689</v>
      </c>
      <c r="N2818" s="10">
        <v>1250044.8098110855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f t="shared" si="360"/>
        <v>4475146.2379157543</v>
      </c>
      <c r="W2818" s="29">
        <v>0</v>
      </c>
      <c r="X2818" s="29">
        <f t="shared" si="361"/>
        <v>3225101.4281046689</v>
      </c>
      <c r="Y2818" s="29">
        <f t="shared" si="362"/>
        <v>1250044.8098110855</v>
      </c>
      <c r="Z2818" s="29">
        <f t="shared" si="363"/>
        <v>4475146.2379157543</v>
      </c>
      <c r="AA2818" s="27">
        <v>4475146</v>
      </c>
      <c r="AB2818" s="29">
        <f t="shared" si="364"/>
        <v>0.2379157543182373</v>
      </c>
      <c r="AC2818" s="28">
        <v>0</v>
      </c>
      <c r="AD2818" s="28">
        <v>0</v>
      </c>
      <c r="AE2818" s="28"/>
      <c r="AF2818" s="27">
        <v>0</v>
      </c>
      <c r="AG2818" s="27">
        <f t="shared" si="359"/>
        <v>0</v>
      </c>
      <c r="AH2818" s="27">
        <v>1510</v>
      </c>
      <c r="AI2818" s="29">
        <f t="shared" si="365"/>
        <v>1510.2379157543182</v>
      </c>
    </row>
    <row r="2819" spans="1:35" ht="30" x14ac:dyDescent="0.25">
      <c r="A2819" s="11" t="s">
        <v>1281</v>
      </c>
      <c r="B2819" s="10" t="s">
        <v>2409</v>
      </c>
      <c r="C2819" s="10" t="s">
        <v>1631</v>
      </c>
      <c r="D2819" s="10"/>
      <c r="E2819" s="10" t="s">
        <v>261</v>
      </c>
      <c r="F2819" s="10" t="s">
        <v>1631</v>
      </c>
      <c r="G2819" s="10">
        <v>0</v>
      </c>
      <c r="H2819" s="10">
        <v>0</v>
      </c>
      <c r="I2819" s="10">
        <v>0</v>
      </c>
      <c r="J2819" s="10">
        <v>0</v>
      </c>
      <c r="K2819" s="10">
        <f t="shared" si="366"/>
        <v>0</v>
      </c>
      <c r="L2819" s="10">
        <v>559455183.9170258</v>
      </c>
      <c r="M2819" s="10">
        <v>453947928.91886902</v>
      </c>
      <c r="N2819" s="10">
        <v>115603597.69241571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f t="shared" si="360"/>
        <v>1129006710.5283105</v>
      </c>
      <c r="W2819" s="29">
        <v>559455183.9170258</v>
      </c>
      <c r="X2819" s="29">
        <f t="shared" si="361"/>
        <v>453947928.91886902</v>
      </c>
      <c r="Y2819" s="29">
        <f t="shared" si="362"/>
        <v>115603597.69241571</v>
      </c>
      <c r="Z2819" s="29">
        <f t="shared" si="363"/>
        <v>1129006710.5283105</v>
      </c>
      <c r="AA2819" s="27">
        <v>1129006710.51</v>
      </c>
      <c r="AB2819" s="29">
        <f t="shared" si="364"/>
        <v>1.8310546875E-2</v>
      </c>
      <c r="AC2819" s="28">
        <v>0</v>
      </c>
      <c r="AD2819" s="28">
        <v>0</v>
      </c>
      <c r="AE2819" s="28"/>
      <c r="AF2819" s="27">
        <v>0</v>
      </c>
      <c r="AG2819" s="27">
        <f t="shared" si="359"/>
        <v>0</v>
      </c>
      <c r="AH2819" s="27">
        <v>64417</v>
      </c>
      <c r="AI2819" s="29">
        <f t="shared" si="365"/>
        <v>64417.018310546875</v>
      </c>
    </row>
    <row r="2820" spans="1:35" ht="30" x14ac:dyDescent="0.25">
      <c r="A2820" s="11" t="s">
        <v>1281</v>
      </c>
      <c r="B2820" s="10" t="s">
        <v>2409</v>
      </c>
      <c r="C2820" s="10" t="s">
        <v>1631</v>
      </c>
      <c r="D2820" s="10"/>
      <c r="E2820" s="10" t="s">
        <v>262</v>
      </c>
      <c r="F2820" s="10" t="s">
        <v>1632</v>
      </c>
      <c r="G2820" s="10">
        <v>0</v>
      </c>
      <c r="H2820" s="10">
        <v>0</v>
      </c>
      <c r="I2820" s="10">
        <v>0</v>
      </c>
      <c r="J2820" s="10">
        <v>0</v>
      </c>
      <c r="K2820" s="10">
        <f t="shared" si="366"/>
        <v>0</v>
      </c>
      <c r="L2820" s="10">
        <v>636008232.36572182</v>
      </c>
      <c r="M2820" s="10">
        <v>11136891.612977386</v>
      </c>
      <c r="N2820" s="10">
        <v>4254239.3226278722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f t="shared" si="360"/>
        <v>651399363.30132711</v>
      </c>
      <c r="W2820" s="29">
        <v>636008232.36572182</v>
      </c>
      <c r="X2820" s="29">
        <f t="shared" si="361"/>
        <v>11136891.612977386</v>
      </c>
      <c r="Y2820" s="29">
        <f t="shared" si="362"/>
        <v>4254239.3226278722</v>
      </c>
      <c r="Z2820" s="29">
        <f t="shared" si="363"/>
        <v>651399363.30132711</v>
      </c>
      <c r="AA2820" s="27">
        <v>651399363.28999996</v>
      </c>
      <c r="AB2820" s="29">
        <f t="shared" si="364"/>
        <v>1.1327147483825684E-2</v>
      </c>
      <c r="AC2820" s="28">
        <v>0</v>
      </c>
      <c r="AD2820" s="28">
        <v>0</v>
      </c>
      <c r="AE2820" s="28"/>
      <c r="AF2820" s="27">
        <v>0</v>
      </c>
      <c r="AG2820" s="27">
        <f t="shared" si="359"/>
        <v>0</v>
      </c>
      <c r="AH2820" s="27">
        <v>43792</v>
      </c>
      <c r="AI2820" s="29">
        <f t="shared" si="365"/>
        <v>43792.011327147484</v>
      </c>
    </row>
    <row r="2821" spans="1:35" ht="30" x14ac:dyDescent="0.25">
      <c r="A2821" s="11" t="s">
        <v>1281</v>
      </c>
      <c r="B2821" s="10" t="s">
        <v>2409</v>
      </c>
      <c r="C2821" s="10" t="s">
        <v>1631</v>
      </c>
      <c r="D2821" s="10"/>
      <c r="E2821" s="10" t="s">
        <v>263</v>
      </c>
      <c r="F2821" s="10" t="s">
        <v>1633</v>
      </c>
      <c r="G2821" s="10">
        <v>0</v>
      </c>
      <c r="H2821" s="10">
        <v>0</v>
      </c>
      <c r="I2821" s="10">
        <v>0</v>
      </c>
      <c r="J2821" s="10">
        <v>0</v>
      </c>
      <c r="K2821" s="10">
        <f t="shared" si="366"/>
        <v>0</v>
      </c>
      <c r="L2821" s="10">
        <v>0</v>
      </c>
      <c r="M2821" s="10">
        <v>3389668.5747952163</v>
      </c>
      <c r="N2821" s="10">
        <v>1313532.3972317651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f t="shared" si="360"/>
        <v>4703200.9720269814</v>
      </c>
      <c r="W2821" s="29">
        <v>0</v>
      </c>
      <c r="X2821" s="29">
        <f t="shared" si="361"/>
        <v>3389668.5747952163</v>
      </c>
      <c r="Y2821" s="29">
        <f t="shared" si="362"/>
        <v>1313532.3972317651</v>
      </c>
      <c r="Z2821" s="29">
        <f t="shared" si="363"/>
        <v>4703200.9720269814</v>
      </c>
      <c r="AA2821" s="27">
        <v>4703200</v>
      </c>
      <c r="AB2821" s="29">
        <f t="shared" si="364"/>
        <v>0.97202698141336441</v>
      </c>
      <c r="AC2821" s="28">
        <v>0</v>
      </c>
      <c r="AD2821" s="28">
        <v>0</v>
      </c>
      <c r="AE2821" s="28"/>
      <c r="AF2821" s="27">
        <v>0</v>
      </c>
      <c r="AG2821" s="27">
        <f t="shared" si="359"/>
        <v>0</v>
      </c>
      <c r="AH2821" s="27">
        <v>0</v>
      </c>
      <c r="AI2821" s="29">
        <f t="shared" si="365"/>
        <v>0.97202698141336441</v>
      </c>
    </row>
    <row r="2822" spans="1:35" ht="30" x14ac:dyDescent="0.25">
      <c r="A2822" s="11" t="s">
        <v>1281</v>
      </c>
      <c r="B2822" s="10" t="s">
        <v>2409</v>
      </c>
      <c r="C2822" s="10" t="s">
        <v>1631</v>
      </c>
      <c r="D2822" s="10"/>
      <c r="E2822" s="10" t="s">
        <v>968</v>
      </c>
      <c r="F2822" s="10" t="s">
        <v>1634</v>
      </c>
      <c r="G2822" s="10">
        <v>0</v>
      </c>
      <c r="H2822" s="10">
        <v>0</v>
      </c>
      <c r="I2822" s="10">
        <v>0</v>
      </c>
      <c r="J2822" s="10">
        <v>0</v>
      </c>
      <c r="K2822" s="10">
        <f t="shared" si="366"/>
        <v>0</v>
      </c>
      <c r="L2822" s="10">
        <v>18799756.202217579</v>
      </c>
      <c r="M2822" s="10">
        <v>5215903.1824200153</v>
      </c>
      <c r="N2822" s="10">
        <v>2012121.8668056577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f t="shared" si="360"/>
        <v>26027781.251443252</v>
      </c>
      <c r="W2822" s="29">
        <v>18799756.202217579</v>
      </c>
      <c r="X2822" s="29">
        <f t="shared" si="361"/>
        <v>5215903.1824200153</v>
      </c>
      <c r="Y2822" s="29">
        <f t="shared" si="362"/>
        <v>2012121.8668056577</v>
      </c>
      <c r="Z2822" s="29">
        <f t="shared" si="363"/>
        <v>26027781.251443252</v>
      </c>
      <c r="AA2822" s="27">
        <v>26027781.25</v>
      </c>
      <c r="AB2822" s="29">
        <f t="shared" si="364"/>
        <v>1.4432519674301147E-3</v>
      </c>
      <c r="AC2822" s="28">
        <v>0</v>
      </c>
      <c r="AD2822" s="28">
        <v>0</v>
      </c>
      <c r="AE2822" s="28"/>
      <c r="AF2822" s="27">
        <v>0</v>
      </c>
      <c r="AG2822" s="27">
        <f t="shared" si="359"/>
        <v>0</v>
      </c>
      <c r="AH2822" s="27">
        <v>868</v>
      </c>
      <c r="AI2822" s="29">
        <f t="shared" si="365"/>
        <v>868.00144325196743</v>
      </c>
    </row>
    <row r="2823" spans="1:35" ht="30" x14ac:dyDescent="0.25">
      <c r="A2823" s="11" t="s">
        <v>1281</v>
      </c>
      <c r="B2823" s="10" t="s">
        <v>2409</v>
      </c>
      <c r="C2823" s="10" t="s">
        <v>1631</v>
      </c>
      <c r="D2823" s="10"/>
      <c r="E2823" s="10" t="s">
        <v>969</v>
      </c>
      <c r="F2823" s="10" t="s">
        <v>1635</v>
      </c>
      <c r="G2823" s="10">
        <v>0</v>
      </c>
      <c r="H2823" s="10">
        <v>0</v>
      </c>
      <c r="I2823" s="10">
        <v>0</v>
      </c>
      <c r="J2823" s="10">
        <v>0</v>
      </c>
      <c r="K2823" s="10">
        <f t="shared" si="366"/>
        <v>0</v>
      </c>
      <c r="L2823" s="10">
        <v>4167493.2299002893</v>
      </c>
      <c r="M2823" s="10">
        <v>8514068.8753423691</v>
      </c>
      <c r="N2823" s="10">
        <v>3256913.7527204454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f t="shared" si="360"/>
        <v>15938475.857963104</v>
      </c>
      <c r="W2823" s="29">
        <v>4167493.2299002893</v>
      </c>
      <c r="X2823" s="29">
        <f t="shared" si="361"/>
        <v>8514068.8753423691</v>
      </c>
      <c r="Y2823" s="29">
        <f t="shared" si="362"/>
        <v>3256913.7527204454</v>
      </c>
      <c r="Z2823" s="29">
        <f t="shared" si="363"/>
        <v>15938475.857963104</v>
      </c>
      <c r="AA2823" s="27">
        <v>15938475.84</v>
      </c>
      <c r="AB2823" s="29">
        <f t="shared" si="364"/>
        <v>1.7963103950023651E-2</v>
      </c>
      <c r="AC2823" s="28">
        <v>0</v>
      </c>
      <c r="AD2823" s="28">
        <v>0</v>
      </c>
      <c r="AE2823" s="28"/>
      <c r="AF2823" s="27">
        <v>0</v>
      </c>
      <c r="AG2823" s="27">
        <f t="shared" si="359"/>
        <v>0</v>
      </c>
      <c r="AH2823" s="27">
        <v>369</v>
      </c>
      <c r="AI2823" s="29">
        <f t="shared" si="365"/>
        <v>369.01796310395002</v>
      </c>
    </row>
    <row r="2824" spans="1:35" ht="30" x14ac:dyDescent="0.25">
      <c r="A2824" s="11" t="s">
        <v>1281</v>
      </c>
      <c r="B2824" s="10" t="s">
        <v>2409</v>
      </c>
      <c r="C2824" s="10" t="s">
        <v>1631</v>
      </c>
      <c r="D2824" s="10"/>
      <c r="E2824" s="10" t="s">
        <v>970</v>
      </c>
      <c r="F2824" s="10" t="s">
        <v>1636</v>
      </c>
      <c r="G2824" s="10">
        <v>0</v>
      </c>
      <c r="H2824" s="10">
        <v>0</v>
      </c>
      <c r="I2824" s="10">
        <v>0</v>
      </c>
      <c r="J2824" s="10">
        <v>0</v>
      </c>
      <c r="K2824" s="10">
        <f t="shared" si="366"/>
        <v>0</v>
      </c>
      <c r="L2824" s="10">
        <v>0</v>
      </c>
      <c r="M2824" s="10">
        <v>5014206.5130918622</v>
      </c>
      <c r="N2824" s="10">
        <v>1936068.8002734333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f t="shared" si="360"/>
        <v>6950275.3133652955</v>
      </c>
      <c r="W2824" s="29">
        <v>0</v>
      </c>
      <c r="X2824" s="29">
        <f t="shared" si="361"/>
        <v>5014206.5130918622</v>
      </c>
      <c r="Y2824" s="29">
        <f t="shared" si="362"/>
        <v>1936068.8002734333</v>
      </c>
      <c r="Z2824" s="29">
        <f t="shared" si="363"/>
        <v>6950275.3133652955</v>
      </c>
      <c r="AA2824" s="27">
        <v>6950275</v>
      </c>
      <c r="AB2824" s="29">
        <f t="shared" si="364"/>
        <v>0.31336529552936554</v>
      </c>
      <c r="AC2824" s="28">
        <v>0</v>
      </c>
      <c r="AD2824" s="28">
        <v>0</v>
      </c>
      <c r="AE2824" s="28"/>
      <c r="AF2824" s="27">
        <v>0</v>
      </c>
      <c r="AG2824" s="27">
        <f t="shared" si="359"/>
        <v>0</v>
      </c>
      <c r="AH2824" s="27">
        <v>323</v>
      </c>
      <c r="AI2824" s="29">
        <f t="shared" si="365"/>
        <v>323.31336529552937</v>
      </c>
    </row>
    <row r="2825" spans="1:35" ht="30" x14ac:dyDescent="0.25">
      <c r="A2825" s="11" t="s">
        <v>1281</v>
      </c>
      <c r="B2825" s="10" t="s">
        <v>2409</v>
      </c>
      <c r="C2825" s="10" t="s">
        <v>1631</v>
      </c>
      <c r="D2825" s="10"/>
      <c r="E2825" s="10" t="s">
        <v>264</v>
      </c>
      <c r="F2825" s="10" t="s">
        <v>1637</v>
      </c>
      <c r="G2825" s="10">
        <v>0</v>
      </c>
      <c r="H2825" s="10">
        <v>0</v>
      </c>
      <c r="I2825" s="10">
        <v>0</v>
      </c>
      <c r="J2825" s="10">
        <v>0</v>
      </c>
      <c r="K2825" s="10">
        <f t="shared" si="366"/>
        <v>0</v>
      </c>
      <c r="L2825" s="10">
        <v>117992447.99760306</v>
      </c>
      <c r="M2825" s="10">
        <v>6250616.6718130112</v>
      </c>
      <c r="N2825" s="10">
        <v>2417918.008397609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f t="shared" si="360"/>
        <v>126660982.67781368</v>
      </c>
      <c r="W2825" s="29">
        <v>117992447.99760306</v>
      </c>
      <c r="X2825" s="29">
        <f t="shared" si="361"/>
        <v>6250616.6718130112</v>
      </c>
      <c r="Y2825" s="29">
        <f t="shared" si="362"/>
        <v>2417918.008397609</v>
      </c>
      <c r="Z2825" s="29">
        <f t="shared" si="363"/>
        <v>126660982.67781368</v>
      </c>
      <c r="AA2825" s="27">
        <v>126660982.67</v>
      </c>
      <c r="AB2825" s="29">
        <f t="shared" si="364"/>
        <v>7.813677191734314E-3</v>
      </c>
      <c r="AC2825" s="28">
        <v>0</v>
      </c>
      <c r="AD2825" s="28">
        <v>0</v>
      </c>
      <c r="AE2825" s="28"/>
      <c r="AF2825" s="27">
        <v>0</v>
      </c>
      <c r="AG2825" s="27">
        <f t="shared" si="359"/>
        <v>0</v>
      </c>
      <c r="AH2825" s="27">
        <v>7391</v>
      </c>
      <c r="AI2825" s="29">
        <f t="shared" si="365"/>
        <v>7391.0078136771917</v>
      </c>
    </row>
    <row r="2826" spans="1:35" ht="30" x14ac:dyDescent="0.25">
      <c r="A2826" s="11" t="s">
        <v>1281</v>
      </c>
      <c r="B2826" s="10" t="s">
        <v>2409</v>
      </c>
      <c r="C2826" s="10" t="s">
        <v>1631</v>
      </c>
      <c r="D2826" s="10"/>
      <c r="E2826" s="10" t="s">
        <v>265</v>
      </c>
      <c r="F2826" s="10" t="s">
        <v>1638</v>
      </c>
      <c r="G2826" s="10">
        <v>0</v>
      </c>
      <c r="H2826" s="10">
        <v>0</v>
      </c>
      <c r="I2826" s="10">
        <v>0</v>
      </c>
      <c r="J2826" s="10">
        <v>0</v>
      </c>
      <c r="K2826" s="10">
        <f t="shared" si="366"/>
        <v>0</v>
      </c>
      <c r="L2826" s="10">
        <v>0</v>
      </c>
      <c r="M2826" s="10">
        <v>7176511.13029778</v>
      </c>
      <c r="N2826" s="10">
        <v>2745571.3583016843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f t="shared" si="360"/>
        <v>9922082.4885994643</v>
      </c>
      <c r="W2826" s="29">
        <v>0</v>
      </c>
      <c r="X2826" s="29">
        <f t="shared" si="361"/>
        <v>7176511.13029778</v>
      </c>
      <c r="Y2826" s="29">
        <f t="shared" si="362"/>
        <v>2745571.3583016843</v>
      </c>
      <c r="Z2826" s="29">
        <f t="shared" si="363"/>
        <v>9922082.4885994643</v>
      </c>
      <c r="AA2826" s="27">
        <v>9922082</v>
      </c>
      <c r="AB2826" s="29">
        <f t="shared" si="364"/>
        <v>0.48859946429729462</v>
      </c>
      <c r="AC2826" s="28">
        <v>0</v>
      </c>
      <c r="AD2826" s="28">
        <v>0</v>
      </c>
      <c r="AE2826" s="28"/>
      <c r="AF2826" s="27">
        <v>0</v>
      </c>
      <c r="AG2826" s="27">
        <f t="shared" ref="AG2826:AG2889" si="367">SUM(AC2826:AF2826)</f>
        <v>0</v>
      </c>
      <c r="AH2826" s="27">
        <v>21</v>
      </c>
      <c r="AI2826" s="29">
        <f t="shared" si="365"/>
        <v>21.488599464297295</v>
      </c>
    </row>
    <row r="2827" spans="1:35" ht="30" x14ac:dyDescent="0.25">
      <c r="A2827" s="11" t="s">
        <v>1281</v>
      </c>
      <c r="B2827" s="10" t="s">
        <v>2409</v>
      </c>
      <c r="C2827" s="10" t="s">
        <v>1631</v>
      </c>
      <c r="D2827" s="10"/>
      <c r="E2827" s="10" t="s">
        <v>266</v>
      </c>
      <c r="F2827" s="10" t="s">
        <v>1639</v>
      </c>
      <c r="G2827" s="10">
        <v>0</v>
      </c>
      <c r="H2827" s="10">
        <v>0</v>
      </c>
      <c r="I2827" s="10">
        <v>0</v>
      </c>
      <c r="J2827" s="10">
        <v>0</v>
      </c>
      <c r="K2827" s="10">
        <f t="shared" si="366"/>
        <v>0</v>
      </c>
      <c r="L2827" s="10">
        <v>0</v>
      </c>
      <c r="M2827" s="10">
        <v>8411398.2047308683</v>
      </c>
      <c r="N2827" s="10">
        <v>3237358.8706903309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f t="shared" si="360"/>
        <v>11648757.075421199</v>
      </c>
      <c r="W2827" s="29">
        <v>0</v>
      </c>
      <c r="X2827" s="29">
        <f t="shared" si="361"/>
        <v>8411398.2047308683</v>
      </c>
      <c r="Y2827" s="29">
        <f t="shared" si="362"/>
        <v>3237358.8706903309</v>
      </c>
      <c r="Z2827" s="29">
        <f t="shared" si="363"/>
        <v>11648757.075421199</v>
      </c>
      <c r="AA2827" s="27">
        <v>11648757</v>
      </c>
      <c r="AB2827" s="29">
        <f t="shared" si="364"/>
        <v>7.5421199202537537E-2</v>
      </c>
      <c r="AC2827" s="28">
        <v>0</v>
      </c>
      <c r="AD2827" s="28">
        <v>0</v>
      </c>
      <c r="AE2827" s="28"/>
      <c r="AF2827" s="27">
        <v>0</v>
      </c>
      <c r="AG2827" s="27">
        <f t="shared" si="367"/>
        <v>0</v>
      </c>
      <c r="AH2827" s="27">
        <v>0</v>
      </c>
      <c r="AI2827" s="29">
        <f t="shared" si="365"/>
        <v>7.5421199202537537E-2</v>
      </c>
    </row>
    <row r="2828" spans="1:35" ht="30" x14ac:dyDescent="0.25">
      <c r="A2828" s="11" t="s">
        <v>1281</v>
      </c>
      <c r="B2828" s="10" t="s">
        <v>2409</v>
      </c>
      <c r="C2828" s="10" t="s">
        <v>1631</v>
      </c>
      <c r="D2828" s="10"/>
      <c r="E2828" s="10" t="s">
        <v>971</v>
      </c>
      <c r="F2828" s="10" t="s">
        <v>1640</v>
      </c>
      <c r="G2828" s="10">
        <v>0</v>
      </c>
      <c r="H2828" s="10">
        <v>0</v>
      </c>
      <c r="I2828" s="10">
        <v>0</v>
      </c>
      <c r="J2828" s="10">
        <v>0</v>
      </c>
      <c r="K2828" s="10">
        <f t="shared" si="366"/>
        <v>0</v>
      </c>
      <c r="L2828" s="10">
        <v>0</v>
      </c>
      <c r="M2828" s="10">
        <v>6031601.7001924515</v>
      </c>
      <c r="N2828" s="10">
        <v>2331870.3566128761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f t="shared" si="360"/>
        <v>8363472.0568053275</v>
      </c>
      <c r="W2828" s="29">
        <v>0</v>
      </c>
      <c r="X2828" s="29">
        <f t="shared" si="361"/>
        <v>6031601.7001924515</v>
      </c>
      <c r="Y2828" s="29">
        <f t="shared" si="362"/>
        <v>2331870.3566128761</v>
      </c>
      <c r="Z2828" s="29">
        <f t="shared" si="363"/>
        <v>8363472.0568053275</v>
      </c>
      <c r="AA2828" s="27">
        <v>8363472</v>
      </c>
      <c r="AB2828" s="29">
        <f t="shared" si="364"/>
        <v>5.6805327534675598E-2</v>
      </c>
      <c r="AC2828" s="28">
        <v>0</v>
      </c>
      <c r="AD2828" s="28">
        <v>0</v>
      </c>
      <c r="AE2828" s="28"/>
      <c r="AF2828" s="27">
        <v>0</v>
      </c>
      <c r="AG2828" s="27">
        <f t="shared" si="367"/>
        <v>0</v>
      </c>
      <c r="AH2828" s="27">
        <v>415</v>
      </c>
      <c r="AI2828" s="29">
        <f t="shared" si="365"/>
        <v>415.05680532753468</v>
      </c>
    </row>
    <row r="2829" spans="1:35" ht="30" x14ac:dyDescent="0.25">
      <c r="A2829" s="11" t="s">
        <v>1281</v>
      </c>
      <c r="B2829" s="10" t="s">
        <v>2409</v>
      </c>
      <c r="C2829" s="10" t="s">
        <v>1631</v>
      </c>
      <c r="D2829" s="10"/>
      <c r="E2829" s="10" t="s">
        <v>972</v>
      </c>
      <c r="F2829" s="10" t="s">
        <v>1641</v>
      </c>
      <c r="G2829" s="10">
        <v>0</v>
      </c>
      <c r="H2829" s="10">
        <v>0</v>
      </c>
      <c r="I2829" s="10">
        <v>0</v>
      </c>
      <c r="J2829" s="10">
        <v>0</v>
      </c>
      <c r="K2829" s="10">
        <f t="shared" si="366"/>
        <v>0</v>
      </c>
      <c r="L2829" s="10">
        <v>0</v>
      </c>
      <c r="M2829" s="10">
        <v>3035584.0058954954</v>
      </c>
      <c r="N2829" s="10">
        <v>1167599.5404808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f t="shared" si="360"/>
        <v>4203183.5463762954</v>
      </c>
      <c r="W2829" s="29">
        <v>0</v>
      </c>
      <c r="X2829" s="29">
        <f t="shared" si="361"/>
        <v>3035584.0058954954</v>
      </c>
      <c r="Y2829" s="29">
        <f t="shared" si="362"/>
        <v>1167599.5404808</v>
      </c>
      <c r="Z2829" s="29">
        <f t="shared" si="363"/>
        <v>4203183.5463762954</v>
      </c>
      <c r="AA2829" s="27">
        <v>4203183</v>
      </c>
      <c r="AB2829" s="29">
        <f t="shared" si="364"/>
        <v>0.5463762953877449</v>
      </c>
      <c r="AC2829" s="28">
        <v>0</v>
      </c>
      <c r="AD2829" s="28">
        <v>0</v>
      </c>
      <c r="AE2829" s="28"/>
      <c r="AF2829" s="27">
        <v>0</v>
      </c>
      <c r="AG2829" s="27">
        <f t="shared" si="367"/>
        <v>0</v>
      </c>
      <c r="AH2829" s="27">
        <v>0</v>
      </c>
      <c r="AI2829" s="29">
        <f t="shared" si="365"/>
        <v>0.5463762953877449</v>
      </c>
    </row>
    <row r="2830" spans="1:35" ht="30" x14ac:dyDescent="0.25">
      <c r="A2830" s="11" t="s">
        <v>1281</v>
      </c>
      <c r="B2830" s="10" t="s">
        <v>2409</v>
      </c>
      <c r="C2830" s="10" t="s">
        <v>1631</v>
      </c>
      <c r="D2830" s="10"/>
      <c r="E2830" s="10" t="s">
        <v>267</v>
      </c>
      <c r="F2830" s="10" t="s">
        <v>1642</v>
      </c>
      <c r="G2830" s="10">
        <v>0</v>
      </c>
      <c r="H2830" s="10">
        <v>0</v>
      </c>
      <c r="I2830" s="10">
        <v>0</v>
      </c>
      <c r="J2830" s="10">
        <v>0</v>
      </c>
      <c r="K2830" s="10">
        <f t="shared" si="366"/>
        <v>0</v>
      </c>
      <c r="L2830" s="10">
        <v>58257737.23568698</v>
      </c>
      <c r="M2830" s="10">
        <v>7770215.0204766393</v>
      </c>
      <c r="N2830" s="10">
        <v>3004590.5328813344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f t="shared" si="360"/>
        <v>69032542.789044946</v>
      </c>
      <c r="W2830" s="29">
        <v>58257737.23568698</v>
      </c>
      <c r="X2830" s="29">
        <f t="shared" si="361"/>
        <v>7770215.0204766393</v>
      </c>
      <c r="Y2830" s="29">
        <f t="shared" si="362"/>
        <v>3004590.5328813344</v>
      </c>
      <c r="Z2830" s="29">
        <f t="shared" si="363"/>
        <v>69032542.789044946</v>
      </c>
      <c r="AA2830" s="27">
        <v>69032542.780000001</v>
      </c>
      <c r="AB2830" s="29">
        <f t="shared" si="364"/>
        <v>9.044945240020752E-3</v>
      </c>
      <c r="AC2830" s="28">
        <v>0</v>
      </c>
      <c r="AD2830" s="28">
        <v>0</v>
      </c>
      <c r="AE2830" s="28"/>
      <c r="AF2830" s="27">
        <v>0</v>
      </c>
      <c r="AG2830" s="27">
        <f t="shared" si="367"/>
        <v>0</v>
      </c>
      <c r="AH2830" s="27">
        <v>5138</v>
      </c>
      <c r="AI2830" s="29">
        <f t="shared" si="365"/>
        <v>5138.00904494524</v>
      </c>
    </row>
    <row r="2831" spans="1:35" ht="30" x14ac:dyDescent="0.25">
      <c r="A2831" s="11" t="s">
        <v>1281</v>
      </c>
      <c r="B2831" s="10" t="s">
        <v>2409</v>
      </c>
      <c r="C2831" s="10" t="s">
        <v>1631</v>
      </c>
      <c r="D2831" s="10"/>
      <c r="E2831" s="10" t="s">
        <v>973</v>
      </c>
      <c r="F2831" s="10" t="s">
        <v>1643</v>
      </c>
      <c r="G2831" s="10">
        <v>0</v>
      </c>
      <c r="H2831" s="10">
        <v>0</v>
      </c>
      <c r="I2831" s="10">
        <v>0</v>
      </c>
      <c r="J2831" s="10">
        <v>0</v>
      </c>
      <c r="K2831" s="10">
        <f t="shared" si="366"/>
        <v>0</v>
      </c>
      <c r="L2831" s="10">
        <v>0</v>
      </c>
      <c r="M2831" s="10">
        <v>5932762.4645822048</v>
      </c>
      <c r="N2831" s="10">
        <v>2286350.5007462054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f t="shared" si="360"/>
        <v>8219112.9653284103</v>
      </c>
      <c r="W2831" s="29">
        <v>0</v>
      </c>
      <c r="X2831" s="29">
        <f t="shared" si="361"/>
        <v>5932762.4645822048</v>
      </c>
      <c r="Y2831" s="29">
        <f t="shared" si="362"/>
        <v>2286350.5007462054</v>
      </c>
      <c r="Z2831" s="29">
        <f t="shared" si="363"/>
        <v>8219112.9653284103</v>
      </c>
      <c r="AA2831" s="27">
        <v>8219112</v>
      </c>
      <c r="AB2831" s="29">
        <f t="shared" si="364"/>
        <v>0.9653284102678299</v>
      </c>
      <c r="AC2831" s="28">
        <v>0</v>
      </c>
      <c r="AD2831" s="28">
        <v>0</v>
      </c>
      <c r="AE2831" s="28"/>
      <c r="AF2831" s="27">
        <v>0</v>
      </c>
      <c r="AG2831" s="27">
        <f t="shared" si="367"/>
        <v>0</v>
      </c>
      <c r="AH2831" s="27">
        <v>0</v>
      </c>
      <c r="AI2831" s="29">
        <f t="shared" si="365"/>
        <v>0.9653284102678299</v>
      </c>
    </row>
    <row r="2832" spans="1:35" ht="30" x14ac:dyDescent="0.25">
      <c r="A2832" s="11" t="s">
        <v>1281</v>
      </c>
      <c r="B2832" s="10" t="s">
        <v>2409</v>
      </c>
      <c r="C2832" s="10" t="s">
        <v>1631</v>
      </c>
      <c r="D2832" s="10"/>
      <c r="E2832" s="10" t="s">
        <v>268</v>
      </c>
      <c r="F2832" s="10" t="s">
        <v>1644</v>
      </c>
      <c r="G2832" s="10">
        <v>0</v>
      </c>
      <c r="H2832" s="10">
        <v>0</v>
      </c>
      <c r="I2832" s="10">
        <v>0</v>
      </c>
      <c r="J2832" s="10">
        <v>0</v>
      </c>
      <c r="K2832" s="10">
        <f t="shared" si="366"/>
        <v>0</v>
      </c>
      <c r="L2832" s="10">
        <v>0</v>
      </c>
      <c r="M2832" s="10">
        <v>11687411.220972538</v>
      </c>
      <c r="N2832" s="10">
        <v>4461631.8832428157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f t="shared" si="360"/>
        <v>16149043.104215354</v>
      </c>
      <c r="W2832" s="29">
        <v>0</v>
      </c>
      <c r="X2832" s="29">
        <f t="shared" si="361"/>
        <v>11687411.220972538</v>
      </c>
      <c r="Y2832" s="29">
        <f t="shared" si="362"/>
        <v>4461631.8832428157</v>
      </c>
      <c r="Z2832" s="29">
        <f t="shared" si="363"/>
        <v>16149043.104215354</v>
      </c>
      <c r="AA2832" s="27">
        <v>16149043</v>
      </c>
      <c r="AB2832" s="29">
        <f t="shared" si="364"/>
        <v>0.1042153537273407</v>
      </c>
      <c r="AC2832" s="28">
        <v>0</v>
      </c>
      <c r="AD2832" s="28">
        <v>0</v>
      </c>
      <c r="AE2832" s="28"/>
      <c r="AF2832" s="27">
        <v>0</v>
      </c>
      <c r="AG2832" s="27">
        <f t="shared" si="367"/>
        <v>0</v>
      </c>
      <c r="AH2832" s="27">
        <v>5429</v>
      </c>
      <c r="AI2832" s="29">
        <f t="shared" si="365"/>
        <v>5429.1042153537273</v>
      </c>
    </row>
    <row r="2833" spans="1:35" ht="30" x14ac:dyDescent="0.25">
      <c r="A2833" s="11" t="s">
        <v>1281</v>
      </c>
      <c r="B2833" s="10" t="s">
        <v>2409</v>
      </c>
      <c r="C2833" s="10" t="s">
        <v>1631</v>
      </c>
      <c r="D2833" s="10"/>
      <c r="E2833" s="10" t="s">
        <v>974</v>
      </c>
      <c r="F2833" s="10" t="s">
        <v>1645</v>
      </c>
      <c r="G2833" s="10">
        <v>0</v>
      </c>
      <c r="H2833" s="10">
        <v>0</v>
      </c>
      <c r="I2833" s="10">
        <v>0</v>
      </c>
      <c r="J2833" s="10">
        <v>0</v>
      </c>
      <c r="K2833" s="10">
        <f t="shared" si="366"/>
        <v>0</v>
      </c>
      <c r="L2833" s="10">
        <v>0</v>
      </c>
      <c r="M2833" s="10">
        <v>11128364.752602458</v>
      </c>
      <c r="N2833" s="10">
        <v>4242138.6725780666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f t="shared" si="360"/>
        <v>15370503.425180525</v>
      </c>
      <c r="W2833" s="29">
        <v>0</v>
      </c>
      <c r="X2833" s="29">
        <f t="shared" si="361"/>
        <v>11128364.752602458</v>
      </c>
      <c r="Y2833" s="29">
        <f t="shared" si="362"/>
        <v>4242138.6725780666</v>
      </c>
      <c r="Z2833" s="29">
        <f t="shared" si="363"/>
        <v>15370503.425180525</v>
      </c>
      <c r="AA2833" s="27">
        <v>15370503</v>
      </c>
      <c r="AB2833" s="29">
        <f t="shared" si="364"/>
        <v>0.42518052458763123</v>
      </c>
      <c r="AC2833" s="28">
        <v>0</v>
      </c>
      <c r="AD2833" s="28">
        <v>0</v>
      </c>
      <c r="AE2833" s="28"/>
      <c r="AF2833" s="27">
        <v>0</v>
      </c>
      <c r="AG2833" s="27">
        <f t="shared" si="367"/>
        <v>0</v>
      </c>
      <c r="AH2833" s="27">
        <v>0</v>
      </c>
      <c r="AI2833" s="29">
        <f t="shared" si="365"/>
        <v>0.42518052458763123</v>
      </c>
    </row>
    <row r="2834" spans="1:35" ht="30" x14ac:dyDescent="0.25">
      <c r="A2834" s="11" t="s">
        <v>1281</v>
      </c>
      <c r="B2834" s="10" t="s">
        <v>2409</v>
      </c>
      <c r="C2834" s="10" t="s">
        <v>1631</v>
      </c>
      <c r="D2834" s="10"/>
      <c r="E2834" s="10" t="s">
        <v>975</v>
      </c>
      <c r="F2834" s="10" t="s">
        <v>1646</v>
      </c>
      <c r="G2834" s="10">
        <v>0</v>
      </c>
      <c r="H2834" s="10">
        <v>0</v>
      </c>
      <c r="I2834" s="10">
        <v>0</v>
      </c>
      <c r="J2834" s="10">
        <v>0</v>
      </c>
      <c r="K2834" s="10">
        <f t="shared" si="366"/>
        <v>0</v>
      </c>
      <c r="L2834" s="10">
        <v>0</v>
      </c>
      <c r="M2834" s="10">
        <v>4990690.5687992573</v>
      </c>
      <c r="N2834" s="10">
        <v>1935089.9426239729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f t="shared" si="360"/>
        <v>6925780.5114232302</v>
      </c>
      <c r="W2834" s="29">
        <v>0</v>
      </c>
      <c r="X2834" s="29">
        <f t="shared" si="361"/>
        <v>4990690.5687992573</v>
      </c>
      <c r="Y2834" s="29">
        <f t="shared" si="362"/>
        <v>1935089.9426239729</v>
      </c>
      <c r="Z2834" s="29">
        <f t="shared" si="363"/>
        <v>6925780.5114232302</v>
      </c>
      <c r="AA2834" s="27">
        <v>6925780</v>
      </c>
      <c r="AB2834" s="29">
        <f t="shared" si="364"/>
        <v>0.51142323017120361</v>
      </c>
      <c r="AC2834" s="28">
        <v>0</v>
      </c>
      <c r="AD2834" s="28">
        <v>0</v>
      </c>
      <c r="AE2834" s="28"/>
      <c r="AF2834" s="27">
        <v>0</v>
      </c>
      <c r="AG2834" s="27">
        <f t="shared" si="367"/>
        <v>0</v>
      </c>
      <c r="AH2834" s="27">
        <v>0</v>
      </c>
      <c r="AI2834" s="29">
        <f t="shared" si="365"/>
        <v>0.51142323017120361</v>
      </c>
    </row>
    <row r="2835" spans="1:35" ht="30" x14ac:dyDescent="0.25">
      <c r="A2835" s="11" t="s">
        <v>1281</v>
      </c>
      <c r="B2835" s="10" t="s">
        <v>2409</v>
      </c>
      <c r="C2835" s="10" t="s">
        <v>1631</v>
      </c>
      <c r="D2835" s="10"/>
      <c r="E2835" s="10" t="s">
        <v>976</v>
      </c>
      <c r="F2835" s="10" t="s">
        <v>1405</v>
      </c>
      <c r="G2835" s="10">
        <v>0</v>
      </c>
      <c r="H2835" s="10">
        <v>0</v>
      </c>
      <c r="I2835" s="10">
        <v>0</v>
      </c>
      <c r="J2835" s="10">
        <v>0</v>
      </c>
      <c r="K2835" s="10">
        <f t="shared" si="366"/>
        <v>0</v>
      </c>
      <c r="L2835" s="10">
        <v>0</v>
      </c>
      <c r="M2835" s="10">
        <v>5161470.4810544848</v>
      </c>
      <c r="N2835" s="10">
        <v>1993123.3405445218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f t="shared" si="360"/>
        <v>7154593.8215990067</v>
      </c>
      <c r="W2835" s="29">
        <v>0</v>
      </c>
      <c r="X2835" s="29">
        <f t="shared" si="361"/>
        <v>5161470.4810544848</v>
      </c>
      <c r="Y2835" s="29">
        <f t="shared" si="362"/>
        <v>1993123.3405445218</v>
      </c>
      <c r="Z2835" s="29">
        <f t="shared" si="363"/>
        <v>7154593.8215990067</v>
      </c>
      <c r="AA2835" s="27">
        <v>7154593</v>
      </c>
      <c r="AB2835" s="29">
        <f t="shared" si="364"/>
        <v>0.82159900665283203</v>
      </c>
      <c r="AC2835" s="28">
        <v>0</v>
      </c>
      <c r="AD2835" s="28">
        <v>0</v>
      </c>
      <c r="AE2835" s="28"/>
      <c r="AF2835" s="27">
        <v>0</v>
      </c>
      <c r="AG2835" s="27">
        <f t="shared" si="367"/>
        <v>0</v>
      </c>
      <c r="AH2835" s="27">
        <v>875</v>
      </c>
      <c r="AI2835" s="29">
        <f t="shared" si="365"/>
        <v>875.82159900665283</v>
      </c>
    </row>
    <row r="2836" spans="1:35" ht="30" x14ac:dyDescent="0.25">
      <c r="A2836" s="11" t="s">
        <v>1281</v>
      </c>
      <c r="B2836" s="10" t="s">
        <v>2410</v>
      </c>
      <c r="C2836" s="10" t="s">
        <v>1647</v>
      </c>
      <c r="D2836" s="10"/>
      <c r="E2836" s="10" t="s">
        <v>270</v>
      </c>
      <c r="F2836" s="10" t="s">
        <v>1647</v>
      </c>
      <c r="G2836" s="10">
        <v>0</v>
      </c>
      <c r="H2836" s="10">
        <v>0</v>
      </c>
      <c r="I2836" s="10">
        <v>0</v>
      </c>
      <c r="J2836" s="10">
        <v>0</v>
      </c>
      <c r="K2836" s="10">
        <f t="shared" si="366"/>
        <v>0</v>
      </c>
      <c r="L2836" s="10">
        <v>3861699279.9368691</v>
      </c>
      <c r="M2836" s="10">
        <v>735092556.50251007</v>
      </c>
      <c r="N2836" s="10">
        <v>187970912.09919548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f t="shared" si="360"/>
        <v>4784762748.5385742</v>
      </c>
      <c r="W2836" s="29">
        <v>3861699279.9368691</v>
      </c>
      <c r="X2836" s="29">
        <f t="shared" si="361"/>
        <v>735092556.50251007</v>
      </c>
      <c r="Y2836" s="29">
        <f t="shared" si="362"/>
        <v>187970912.09919548</v>
      </c>
      <c r="Z2836" s="29">
        <f t="shared" si="363"/>
        <v>4784762748.5385742</v>
      </c>
      <c r="AA2836" s="27">
        <v>4784762748.5299997</v>
      </c>
      <c r="AB2836" s="29">
        <f t="shared" si="364"/>
        <v>8.5744857788085938E-3</v>
      </c>
      <c r="AC2836" s="28">
        <v>0</v>
      </c>
      <c r="AD2836" s="28">
        <v>0</v>
      </c>
      <c r="AE2836" s="28"/>
      <c r="AF2836" s="27">
        <v>0</v>
      </c>
      <c r="AG2836" s="27">
        <f t="shared" si="367"/>
        <v>0</v>
      </c>
      <c r="AH2836" s="27">
        <v>232767</v>
      </c>
      <c r="AI2836" s="29">
        <f t="shared" si="365"/>
        <v>232767.00857448578</v>
      </c>
    </row>
    <row r="2837" spans="1:35" ht="30" x14ac:dyDescent="0.25">
      <c r="A2837" s="11" t="s">
        <v>1281</v>
      </c>
      <c r="B2837" s="10" t="s">
        <v>2410</v>
      </c>
      <c r="C2837" s="10" t="s">
        <v>1647</v>
      </c>
      <c r="D2837" s="10"/>
      <c r="E2837" s="10" t="s">
        <v>271</v>
      </c>
      <c r="F2837" s="10" t="s">
        <v>1648</v>
      </c>
      <c r="G2837" s="10">
        <v>0</v>
      </c>
      <c r="H2837" s="10">
        <v>0</v>
      </c>
      <c r="I2837" s="10">
        <v>0</v>
      </c>
      <c r="J2837" s="10">
        <v>0</v>
      </c>
      <c r="K2837" s="10">
        <f t="shared" si="366"/>
        <v>0</v>
      </c>
      <c r="L2837" s="10">
        <v>1703716867.4648328</v>
      </c>
      <c r="M2837" s="10">
        <v>10434406.747367382</v>
      </c>
      <c r="N2837" s="10">
        <v>4019550.7014621794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f t="shared" si="360"/>
        <v>1718170824.9136624</v>
      </c>
      <c r="W2837" s="29">
        <v>1703716867.4648328</v>
      </c>
      <c r="X2837" s="29">
        <f t="shared" si="361"/>
        <v>10434406.747367382</v>
      </c>
      <c r="Y2837" s="29">
        <f t="shared" si="362"/>
        <v>4019550.7014621794</v>
      </c>
      <c r="Z2837" s="29">
        <f t="shared" si="363"/>
        <v>1718170824.9136624</v>
      </c>
      <c r="AA2837" s="27">
        <v>1718170824.9000001</v>
      </c>
      <c r="AB2837" s="29">
        <f t="shared" si="364"/>
        <v>1.3662338256835938E-2</v>
      </c>
      <c r="AC2837" s="28">
        <v>0</v>
      </c>
      <c r="AD2837" s="28">
        <v>0</v>
      </c>
      <c r="AE2837" s="28"/>
      <c r="AF2837" s="27">
        <v>0</v>
      </c>
      <c r="AG2837" s="27">
        <f t="shared" si="367"/>
        <v>0</v>
      </c>
      <c r="AH2837" s="27">
        <v>114392</v>
      </c>
      <c r="AI2837" s="29">
        <f t="shared" si="365"/>
        <v>114392.01366233826</v>
      </c>
    </row>
    <row r="2838" spans="1:35" ht="30" x14ac:dyDescent="0.25">
      <c r="A2838" s="11" t="s">
        <v>1281</v>
      </c>
      <c r="B2838" s="10" t="s">
        <v>2410</v>
      </c>
      <c r="C2838" s="10" t="s">
        <v>1647</v>
      </c>
      <c r="D2838" s="10"/>
      <c r="E2838" s="10" t="s">
        <v>272</v>
      </c>
      <c r="F2838" s="10" t="s">
        <v>1649</v>
      </c>
      <c r="G2838" s="10">
        <v>0</v>
      </c>
      <c r="H2838" s="10">
        <v>0</v>
      </c>
      <c r="I2838" s="10">
        <v>0</v>
      </c>
      <c r="J2838" s="10">
        <v>0</v>
      </c>
      <c r="K2838" s="10">
        <f t="shared" si="366"/>
        <v>0</v>
      </c>
      <c r="L2838" s="10">
        <v>0</v>
      </c>
      <c r="M2838" s="10">
        <v>9563190.3175742626</v>
      </c>
      <c r="N2838" s="10">
        <v>3701586.606985271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f t="shared" si="360"/>
        <v>13264776.924559534</v>
      </c>
      <c r="W2838" s="29">
        <v>0</v>
      </c>
      <c r="X2838" s="29">
        <f t="shared" si="361"/>
        <v>9563190.3175742626</v>
      </c>
      <c r="Y2838" s="29">
        <f t="shared" si="362"/>
        <v>3701586.606985271</v>
      </c>
      <c r="Z2838" s="29">
        <f t="shared" si="363"/>
        <v>13264776.924559534</v>
      </c>
      <c r="AA2838" s="27">
        <v>13264776</v>
      </c>
      <c r="AB2838" s="29">
        <f t="shared" si="364"/>
        <v>0.92455953359603882</v>
      </c>
      <c r="AC2838" s="28">
        <v>0</v>
      </c>
      <c r="AD2838" s="28">
        <v>0</v>
      </c>
      <c r="AE2838" s="28"/>
      <c r="AF2838" s="27">
        <v>0</v>
      </c>
      <c r="AG2838" s="27">
        <f t="shared" si="367"/>
        <v>0</v>
      </c>
      <c r="AH2838" s="27">
        <v>741</v>
      </c>
      <c r="AI2838" s="29">
        <f t="shared" si="365"/>
        <v>741.92455953359604</v>
      </c>
    </row>
    <row r="2839" spans="1:35" ht="30" x14ac:dyDescent="0.25">
      <c r="A2839" s="11" t="s">
        <v>1281</v>
      </c>
      <c r="B2839" s="10" t="s">
        <v>2410</v>
      </c>
      <c r="C2839" s="10" t="s">
        <v>1647</v>
      </c>
      <c r="D2839" s="10"/>
      <c r="E2839" s="10" t="s">
        <v>977</v>
      </c>
      <c r="F2839" s="10" t="s">
        <v>1303</v>
      </c>
      <c r="G2839" s="10">
        <v>0</v>
      </c>
      <c r="H2839" s="10">
        <v>0</v>
      </c>
      <c r="I2839" s="10">
        <v>0</v>
      </c>
      <c r="J2839" s="10">
        <v>0</v>
      </c>
      <c r="K2839" s="10">
        <f t="shared" si="366"/>
        <v>0</v>
      </c>
      <c r="L2839" s="10">
        <v>15441598.076120254</v>
      </c>
      <c r="M2839" s="10">
        <v>11435926.966248751</v>
      </c>
      <c r="N2839" s="10">
        <v>4401508.5985761583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f t="shared" si="360"/>
        <v>31279033.640945163</v>
      </c>
      <c r="W2839" s="29">
        <v>15441598.076120254</v>
      </c>
      <c r="X2839" s="29">
        <f t="shared" si="361"/>
        <v>11435926.966248751</v>
      </c>
      <c r="Y2839" s="29">
        <f t="shared" si="362"/>
        <v>4401508.5985761583</v>
      </c>
      <c r="Z2839" s="29">
        <f t="shared" si="363"/>
        <v>31279033.640945163</v>
      </c>
      <c r="AA2839" s="27">
        <v>31279033.629999999</v>
      </c>
      <c r="AB2839" s="29">
        <f t="shared" si="364"/>
        <v>1.0945163667201996E-2</v>
      </c>
      <c r="AC2839" s="28">
        <v>0</v>
      </c>
      <c r="AD2839" s="28">
        <v>0</v>
      </c>
      <c r="AE2839" s="28"/>
      <c r="AF2839" s="27">
        <v>0</v>
      </c>
      <c r="AG2839" s="27">
        <f t="shared" si="367"/>
        <v>0</v>
      </c>
      <c r="AH2839" s="27">
        <v>1264</v>
      </c>
      <c r="AI2839" s="29">
        <f t="shared" si="365"/>
        <v>1264.0109451636672</v>
      </c>
    </row>
    <row r="2840" spans="1:35" ht="30" x14ac:dyDescent="0.25">
      <c r="A2840" s="11" t="s">
        <v>1281</v>
      </c>
      <c r="B2840" s="10" t="s">
        <v>2410</v>
      </c>
      <c r="C2840" s="10" t="s">
        <v>1647</v>
      </c>
      <c r="D2840" s="10"/>
      <c r="E2840" s="10" t="s">
        <v>273</v>
      </c>
      <c r="F2840" s="10" t="s">
        <v>1650</v>
      </c>
      <c r="G2840" s="10">
        <v>0</v>
      </c>
      <c r="H2840" s="10">
        <v>0</v>
      </c>
      <c r="I2840" s="10">
        <v>0</v>
      </c>
      <c r="J2840" s="10">
        <v>0</v>
      </c>
      <c r="K2840" s="10">
        <f t="shared" si="366"/>
        <v>0</v>
      </c>
      <c r="L2840" s="10">
        <v>94770540.175173715</v>
      </c>
      <c r="M2840" s="10">
        <v>8428679.5004606247</v>
      </c>
      <c r="N2840" s="10">
        <v>3247494.1156388968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f t="shared" si="360"/>
        <v>106446713.79127324</v>
      </c>
      <c r="W2840" s="29">
        <v>94770540.175173715</v>
      </c>
      <c r="X2840" s="29">
        <f t="shared" si="361"/>
        <v>8428679.5004606247</v>
      </c>
      <c r="Y2840" s="29">
        <f t="shared" si="362"/>
        <v>3247494.1156388968</v>
      </c>
      <c r="Z2840" s="29">
        <f t="shared" si="363"/>
        <v>106446713.79127324</v>
      </c>
      <c r="AA2840" s="27">
        <v>106446713.79000001</v>
      </c>
      <c r="AB2840" s="29">
        <f t="shared" si="364"/>
        <v>1.273229718208313E-3</v>
      </c>
      <c r="AC2840" s="28">
        <v>0</v>
      </c>
      <c r="AD2840" s="28">
        <v>0</v>
      </c>
      <c r="AE2840" s="28"/>
      <c r="AF2840" s="27">
        <v>0</v>
      </c>
      <c r="AG2840" s="27">
        <f t="shared" si="367"/>
        <v>0</v>
      </c>
      <c r="AH2840" s="27">
        <v>5829</v>
      </c>
      <c r="AI2840" s="29">
        <f t="shared" si="365"/>
        <v>5829.0012732297182</v>
      </c>
    </row>
    <row r="2841" spans="1:35" ht="30" x14ac:dyDescent="0.25">
      <c r="A2841" s="11" t="s">
        <v>1281</v>
      </c>
      <c r="B2841" s="10" t="s">
        <v>2410</v>
      </c>
      <c r="C2841" s="10" t="s">
        <v>1647</v>
      </c>
      <c r="D2841" s="10"/>
      <c r="E2841" s="10" t="s">
        <v>274</v>
      </c>
      <c r="F2841" s="10" t="s">
        <v>1437</v>
      </c>
      <c r="G2841" s="10">
        <v>0</v>
      </c>
      <c r="H2841" s="10">
        <v>0</v>
      </c>
      <c r="I2841" s="10">
        <v>0</v>
      </c>
      <c r="J2841" s="10">
        <v>0</v>
      </c>
      <c r="K2841" s="10">
        <f t="shared" si="366"/>
        <v>0</v>
      </c>
      <c r="L2841" s="10">
        <v>240147781.64180553</v>
      </c>
      <c r="M2841" s="10">
        <v>10880327.643545032</v>
      </c>
      <c r="N2841" s="10">
        <v>4213530.7070451379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f t="shared" si="360"/>
        <v>255241639.9923957</v>
      </c>
      <c r="W2841" s="29">
        <v>240147781.64180553</v>
      </c>
      <c r="X2841" s="29">
        <f t="shared" si="361"/>
        <v>10880327.643545032</v>
      </c>
      <c r="Y2841" s="29">
        <f t="shared" si="362"/>
        <v>4213530.7070451379</v>
      </c>
      <c r="Z2841" s="29">
        <f t="shared" si="363"/>
        <v>255241639.9923957</v>
      </c>
      <c r="AA2841" s="27">
        <v>255241639.99000001</v>
      </c>
      <c r="AB2841" s="29">
        <f t="shared" si="364"/>
        <v>2.3956894874572754E-3</v>
      </c>
      <c r="AC2841" s="28">
        <v>0</v>
      </c>
      <c r="AD2841" s="28">
        <v>0</v>
      </c>
      <c r="AE2841" s="28"/>
      <c r="AF2841" s="27">
        <v>0</v>
      </c>
      <c r="AG2841" s="27">
        <f t="shared" si="367"/>
        <v>0</v>
      </c>
      <c r="AH2841" s="27">
        <v>14981</v>
      </c>
      <c r="AI2841" s="29">
        <f t="shared" si="365"/>
        <v>14981.002395689487</v>
      </c>
    </row>
    <row r="2842" spans="1:35" ht="30" x14ac:dyDescent="0.25">
      <c r="A2842" s="11" t="s">
        <v>1281</v>
      </c>
      <c r="B2842" s="10" t="s">
        <v>2410</v>
      </c>
      <c r="C2842" s="10" t="s">
        <v>1647</v>
      </c>
      <c r="D2842" s="10"/>
      <c r="E2842" s="10" t="s">
        <v>275</v>
      </c>
      <c r="F2842" s="10" t="s">
        <v>1651</v>
      </c>
      <c r="G2842" s="10">
        <v>0</v>
      </c>
      <c r="H2842" s="10">
        <v>0</v>
      </c>
      <c r="I2842" s="10">
        <v>0</v>
      </c>
      <c r="J2842" s="10">
        <v>0</v>
      </c>
      <c r="K2842" s="10">
        <f t="shared" si="366"/>
        <v>0</v>
      </c>
      <c r="L2842" s="10">
        <v>186789878.81481373</v>
      </c>
      <c r="M2842" s="10">
        <v>9045081.7259781957</v>
      </c>
      <c r="N2842" s="10">
        <v>3453664.0452184528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0</v>
      </c>
      <c r="U2842" s="10">
        <v>0</v>
      </c>
      <c r="V2842" s="10">
        <f t="shared" si="360"/>
        <v>199288624.5860104</v>
      </c>
      <c r="W2842" s="29">
        <v>186789878.81481373</v>
      </c>
      <c r="X2842" s="29">
        <f t="shared" si="361"/>
        <v>9045081.7259781957</v>
      </c>
      <c r="Y2842" s="29">
        <f t="shared" si="362"/>
        <v>3453664.0452184528</v>
      </c>
      <c r="Z2842" s="29">
        <f t="shared" si="363"/>
        <v>199288624.5860104</v>
      </c>
      <c r="AA2842" s="27">
        <v>199288624.58000001</v>
      </c>
      <c r="AB2842" s="29">
        <f t="shared" si="364"/>
        <v>6.0103833675384521E-3</v>
      </c>
      <c r="AC2842" s="28">
        <v>0</v>
      </c>
      <c r="AD2842" s="28">
        <v>0</v>
      </c>
      <c r="AE2842" s="28"/>
      <c r="AF2842" s="27">
        <v>0</v>
      </c>
      <c r="AG2842" s="27">
        <f t="shared" si="367"/>
        <v>0</v>
      </c>
      <c r="AH2842" s="27">
        <v>12030</v>
      </c>
      <c r="AI2842" s="29">
        <f t="shared" si="365"/>
        <v>12030.006010383368</v>
      </c>
    </row>
    <row r="2843" spans="1:35" ht="30" x14ac:dyDescent="0.25">
      <c r="A2843" s="11" t="s">
        <v>1281</v>
      </c>
      <c r="B2843" s="10" t="s">
        <v>2410</v>
      </c>
      <c r="C2843" s="10" t="s">
        <v>1647</v>
      </c>
      <c r="D2843" s="10"/>
      <c r="E2843" s="10" t="s">
        <v>276</v>
      </c>
      <c r="F2843" s="10" t="s">
        <v>1652</v>
      </c>
      <c r="G2843" s="10">
        <v>0</v>
      </c>
      <c r="H2843" s="10">
        <v>0</v>
      </c>
      <c r="I2843" s="10">
        <v>0</v>
      </c>
      <c r="J2843" s="10">
        <v>0</v>
      </c>
      <c r="K2843" s="10">
        <f t="shared" si="366"/>
        <v>0</v>
      </c>
      <c r="L2843" s="10">
        <v>136275545.05120662</v>
      </c>
      <c r="M2843" s="10">
        <v>9977060.8254464865</v>
      </c>
      <c r="N2843" s="10">
        <v>3843197.7283195555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f t="shared" si="360"/>
        <v>150095803.60497266</v>
      </c>
      <c r="W2843" s="29">
        <v>136275545.05120662</v>
      </c>
      <c r="X2843" s="29">
        <f t="shared" si="361"/>
        <v>9977060.8254464865</v>
      </c>
      <c r="Y2843" s="29">
        <f t="shared" si="362"/>
        <v>3843197.7283195555</v>
      </c>
      <c r="Z2843" s="29">
        <f t="shared" si="363"/>
        <v>150095803.60497266</v>
      </c>
      <c r="AA2843" s="27">
        <v>150095803.59999999</v>
      </c>
      <c r="AB2843" s="29">
        <f t="shared" si="364"/>
        <v>4.9726665019989014E-3</v>
      </c>
      <c r="AC2843" s="28">
        <v>0</v>
      </c>
      <c r="AD2843" s="28">
        <v>0</v>
      </c>
      <c r="AE2843" s="28"/>
      <c r="AF2843" s="27">
        <v>0</v>
      </c>
      <c r="AG2843" s="27">
        <f t="shared" si="367"/>
        <v>0</v>
      </c>
      <c r="AH2843" s="27">
        <v>8427</v>
      </c>
      <c r="AI2843" s="29">
        <f t="shared" si="365"/>
        <v>8427.004972666502</v>
      </c>
    </row>
    <row r="2844" spans="1:35" ht="30" x14ac:dyDescent="0.25">
      <c r="A2844" s="11" t="s">
        <v>1281</v>
      </c>
      <c r="B2844" s="10" t="s">
        <v>2410</v>
      </c>
      <c r="C2844" s="10" t="s">
        <v>1647</v>
      </c>
      <c r="D2844" s="10"/>
      <c r="E2844" s="10" t="s">
        <v>277</v>
      </c>
      <c r="F2844" s="10" t="s">
        <v>1653</v>
      </c>
      <c r="G2844" s="10">
        <v>0</v>
      </c>
      <c r="H2844" s="10">
        <v>0</v>
      </c>
      <c r="I2844" s="10">
        <v>0</v>
      </c>
      <c r="J2844" s="10">
        <v>0</v>
      </c>
      <c r="K2844" s="10">
        <f t="shared" si="366"/>
        <v>0</v>
      </c>
      <c r="L2844" s="10">
        <v>95726902.594363257</v>
      </c>
      <c r="M2844" s="10">
        <v>10027412.812275171</v>
      </c>
      <c r="N2844" s="10">
        <v>3862886.6353335977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f t="shared" si="360"/>
        <v>109617202.04197203</v>
      </c>
      <c r="W2844" s="29">
        <v>95726902.594363257</v>
      </c>
      <c r="X2844" s="29">
        <f t="shared" si="361"/>
        <v>10027412.812275171</v>
      </c>
      <c r="Y2844" s="29">
        <f t="shared" si="362"/>
        <v>3862886.6353335977</v>
      </c>
      <c r="Z2844" s="29">
        <f t="shared" si="363"/>
        <v>109617202.04197203</v>
      </c>
      <c r="AA2844" s="27">
        <v>109617202.04000001</v>
      </c>
      <c r="AB2844" s="29">
        <f t="shared" si="364"/>
        <v>1.9720196723937988E-3</v>
      </c>
      <c r="AC2844" s="28">
        <v>0</v>
      </c>
      <c r="AD2844" s="28">
        <v>0</v>
      </c>
      <c r="AE2844" s="28"/>
      <c r="AF2844" s="27">
        <v>0</v>
      </c>
      <c r="AG2844" s="27">
        <f t="shared" si="367"/>
        <v>0</v>
      </c>
      <c r="AH2844" s="27">
        <v>5921</v>
      </c>
      <c r="AI2844" s="29">
        <f t="shared" si="365"/>
        <v>5921.0019720196724</v>
      </c>
    </row>
    <row r="2845" spans="1:35" ht="30" x14ac:dyDescent="0.25">
      <c r="A2845" s="11" t="s">
        <v>1281</v>
      </c>
      <c r="B2845" s="10" t="s">
        <v>2410</v>
      </c>
      <c r="C2845" s="10" t="s">
        <v>1647</v>
      </c>
      <c r="D2845" s="10"/>
      <c r="E2845" s="10" t="s">
        <v>278</v>
      </c>
      <c r="F2845" s="10" t="s">
        <v>1654</v>
      </c>
      <c r="G2845" s="10">
        <v>0</v>
      </c>
      <c r="H2845" s="10">
        <v>0</v>
      </c>
      <c r="I2845" s="10">
        <v>0</v>
      </c>
      <c r="J2845" s="10">
        <v>0</v>
      </c>
      <c r="K2845" s="10">
        <f t="shared" si="366"/>
        <v>0</v>
      </c>
      <c r="L2845" s="10">
        <v>315059297.34844953</v>
      </c>
      <c r="M2845" s="10">
        <v>6218442.757178545</v>
      </c>
      <c r="N2845" s="10">
        <v>2408099.4141082317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f t="shared" si="360"/>
        <v>323685839.51973629</v>
      </c>
      <c r="W2845" s="29">
        <v>315059297.34844953</v>
      </c>
      <c r="X2845" s="29">
        <f t="shared" si="361"/>
        <v>6218442.757178545</v>
      </c>
      <c r="Y2845" s="29">
        <f t="shared" si="362"/>
        <v>2408099.4141082317</v>
      </c>
      <c r="Z2845" s="29">
        <f t="shared" si="363"/>
        <v>323685839.51973629</v>
      </c>
      <c r="AA2845" s="27">
        <v>323685839.5</v>
      </c>
      <c r="AB2845" s="29">
        <f t="shared" si="364"/>
        <v>1.9736289978027344E-2</v>
      </c>
      <c r="AC2845" s="28">
        <v>0</v>
      </c>
      <c r="AD2845" s="28">
        <v>0</v>
      </c>
      <c r="AE2845" s="28"/>
      <c r="AF2845" s="27">
        <v>0</v>
      </c>
      <c r="AG2845" s="27">
        <f t="shared" si="367"/>
        <v>0</v>
      </c>
      <c r="AH2845" s="27">
        <v>19818</v>
      </c>
      <c r="AI2845" s="29">
        <f t="shared" si="365"/>
        <v>19818.019736289978</v>
      </c>
    </row>
    <row r="2846" spans="1:35" ht="30" x14ac:dyDescent="0.25">
      <c r="A2846" s="11" t="s">
        <v>1281</v>
      </c>
      <c r="B2846" s="10" t="s">
        <v>2410</v>
      </c>
      <c r="C2846" s="10" t="s">
        <v>1647</v>
      </c>
      <c r="D2846" s="10"/>
      <c r="E2846" s="10" t="s">
        <v>279</v>
      </c>
      <c r="F2846" s="10" t="s">
        <v>1655</v>
      </c>
      <c r="G2846" s="10">
        <v>0</v>
      </c>
      <c r="H2846" s="10">
        <v>0</v>
      </c>
      <c r="I2846" s="10">
        <v>0</v>
      </c>
      <c r="J2846" s="10">
        <v>0</v>
      </c>
      <c r="K2846" s="10">
        <f t="shared" si="366"/>
        <v>0</v>
      </c>
      <c r="L2846" s="10">
        <v>107225026.1049585</v>
      </c>
      <c r="M2846" s="10">
        <v>8500463.5996155739</v>
      </c>
      <c r="N2846" s="10">
        <v>3261672.8183137625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f t="shared" si="360"/>
        <v>118987162.52288784</v>
      </c>
      <c r="W2846" s="29">
        <v>107225026.1049585</v>
      </c>
      <c r="X2846" s="29">
        <f t="shared" si="361"/>
        <v>8500463.5996155739</v>
      </c>
      <c r="Y2846" s="29">
        <f t="shared" si="362"/>
        <v>3261672.8183137625</v>
      </c>
      <c r="Z2846" s="29">
        <f t="shared" si="363"/>
        <v>118987162.52288784</v>
      </c>
      <c r="AA2846" s="27">
        <v>118987162.51000001</v>
      </c>
      <c r="AB2846" s="29">
        <f t="shared" si="364"/>
        <v>1.2887835502624512E-2</v>
      </c>
      <c r="AC2846" s="28">
        <v>0</v>
      </c>
      <c r="AD2846" s="28">
        <v>0</v>
      </c>
      <c r="AE2846" s="28"/>
      <c r="AF2846" s="27">
        <v>0</v>
      </c>
      <c r="AG2846" s="27">
        <f t="shared" si="367"/>
        <v>0</v>
      </c>
      <c r="AH2846" s="27">
        <v>6789</v>
      </c>
      <c r="AI2846" s="29">
        <f t="shared" si="365"/>
        <v>6789.0128878355026</v>
      </c>
    </row>
    <row r="2847" spans="1:35" ht="30" x14ac:dyDescent="0.25">
      <c r="A2847" s="11" t="s">
        <v>1281</v>
      </c>
      <c r="B2847" s="10" t="s">
        <v>2410</v>
      </c>
      <c r="C2847" s="10" t="s">
        <v>1647</v>
      </c>
      <c r="D2847" s="10"/>
      <c r="E2847" s="10" t="s">
        <v>280</v>
      </c>
      <c r="F2847" s="10" t="s">
        <v>1656</v>
      </c>
      <c r="G2847" s="10">
        <v>0</v>
      </c>
      <c r="H2847" s="10">
        <v>0</v>
      </c>
      <c r="I2847" s="10">
        <v>0</v>
      </c>
      <c r="J2847" s="10">
        <v>0</v>
      </c>
      <c r="K2847" s="10">
        <f t="shared" si="366"/>
        <v>0</v>
      </c>
      <c r="L2847" s="10">
        <v>226253484.17921871</v>
      </c>
      <c r="M2847" s="10">
        <v>9778954.2871338129</v>
      </c>
      <c r="N2847" s="10">
        <v>3779194.9336515963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f t="shared" si="360"/>
        <v>239811633.40000412</v>
      </c>
      <c r="W2847" s="29">
        <v>226253484.17921871</v>
      </c>
      <c r="X2847" s="29">
        <f t="shared" si="361"/>
        <v>9778954.2871338129</v>
      </c>
      <c r="Y2847" s="29">
        <f t="shared" si="362"/>
        <v>3779194.9336515963</v>
      </c>
      <c r="Z2847" s="29">
        <f t="shared" si="363"/>
        <v>239811633.40000412</v>
      </c>
      <c r="AA2847" s="27">
        <v>239811633.38</v>
      </c>
      <c r="AB2847" s="29">
        <f t="shared" si="364"/>
        <v>2.0004123449325562E-2</v>
      </c>
      <c r="AC2847" s="28">
        <v>0</v>
      </c>
      <c r="AD2847" s="28">
        <v>0</v>
      </c>
      <c r="AE2847" s="28"/>
      <c r="AF2847" s="27">
        <v>0</v>
      </c>
      <c r="AG2847" s="27">
        <f t="shared" si="367"/>
        <v>0</v>
      </c>
      <c r="AH2847" s="27">
        <v>13712</v>
      </c>
      <c r="AI2847" s="29">
        <f t="shared" si="365"/>
        <v>13712.020004123449</v>
      </c>
    </row>
    <row r="2848" spans="1:35" ht="30" x14ac:dyDescent="0.25">
      <c r="A2848" s="11" t="s">
        <v>1281</v>
      </c>
      <c r="B2848" s="10" t="s">
        <v>2410</v>
      </c>
      <c r="C2848" s="10" t="s">
        <v>1647</v>
      </c>
      <c r="D2848" s="10"/>
      <c r="E2848" s="10" t="s">
        <v>978</v>
      </c>
      <c r="F2848" s="10" t="s">
        <v>1632</v>
      </c>
      <c r="G2848" s="10">
        <v>0</v>
      </c>
      <c r="H2848" s="10">
        <v>0</v>
      </c>
      <c r="I2848" s="10">
        <v>0</v>
      </c>
      <c r="J2848" s="10">
        <v>0</v>
      </c>
      <c r="K2848" s="10">
        <f t="shared" si="366"/>
        <v>0</v>
      </c>
      <c r="L2848" s="10">
        <v>15131660.219229739</v>
      </c>
      <c r="M2848" s="10">
        <v>3973549.0407157838</v>
      </c>
      <c r="N2848" s="10">
        <v>1536035.1911927685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f t="shared" si="360"/>
        <v>20641244.451138292</v>
      </c>
      <c r="W2848" s="29">
        <v>15131660.219229739</v>
      </c>
      <c r="X2848" s="29">
        <f t="shared" si="361"/>
        <v>3973549.0407157838</v>
      </c>
      <c r="Y2848" s="29">
        <f t="shared" si="362"/>
        <v>1536035.1911927685</v>
      </c>
      <c r="Z2848" s="29">
        <f t="shared" si="363"/>
        <v>20641244.451138292</v>
      </c>
      <c r="AA2848" s="27">
        <v>20641244.440000001</v>
      </c>
      <c r="AB2848" s="29">
        <f t="shared" si="364"/>
        <v>1.1138290166854858E-2</v>
      </c>
      <c r="AC2848" s="28">
        <v>0</v>
      </c>
      <c r="AD2848" s="28">
        <v>0</v>
      </c>
      <c r="AE2848" s="28"/>
      <c r="AF2848" s="27">
        <v>0</v>
      </c>
      <c r="AG2848" s="27">
        <f t="shared" si="367"/>
        <v>0</v>
      </c>
      <c r="AH2848" s="27">
        <v>992</v>
      </c>
      <c r="AI2848" s="29">
        <f t="shared" si="365"/>
        <v>992.01113829016685</v>
      </c>
    </row>
    <row r="2849" spans="1:35" ht="30" x14ac:dyDescent="0.25">
      <c r="A2849" s="11" t="s">
        <v>1281</v>
      </c>
      <c r="B2849" s="10" t="s">
        <v>2410</v>
      </c>
      <c r="C2849" s="10" t="s">
        <v>1647</v>
      </c>
      <c r="D2849" s="10"/>
      <c r="E2849" s="10" t="s">
        <v>979</v>
      </c>
      <c r="F2849" s="10" t="s">
        <v>1657</v>
      </c>
      <c r="G2849" s="10">
        <v>0</v>
      </c>
      <c r="H2849" s="10">
        <v>0</v>
      </c>
      <c r="I2849" s="10">
        <v>0</v>
      </c>
      <c r="J2849" s="10">
        <v>0</v>
      </c>
      <c r="K2849" s="10">
        <f t="shared" si="366"/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f t="shared" si="360"/>
        <v>0</v>
      </c>
      <c r="W2849" s="29">
        <v>0</v>
      </c>
      <c r="X2849" s="29">
        <f t="shared" si="361"/>
        <v>0</v>
      </c>
      <c r="Y2849" s="29">
        <f t="shared" si="362"/>
        <v>0</v>
      </c>
      <c r="Z2849" s="29">
        <f t="shared" si="363"/>
        <v>0</v>
      </c>
      <c r="AA2849" s="27">
        <v>0</v>
      </c>
      <c r="AB2849" s="29">
        <f t="shared" si="364"/>
        <v>0</v>
      </c>
      <c r="AC2849" s="28">
        <v>0</v>
      </c>
      <c r="AD2849" s="28">
        <v>0</v>
      </c>
      <c r="AE2849" s="28"/>
      <c r="AF2849" s="27">
        <v>0</v>
      </c>
      <c r="AG2849" s="27">
        <f t="shared" si="367"/>
        <v>0</v>
      </c>
      <c r="AH2849" s="27">
        <v>0</v>
      </c>
      <c r="AI2849" s="29">
        <f t="shared" si="365"/>
        <v>0</v>
      </c>
    </row>
    <row r="2850" spans="1:35" ht="30" x14ac:dyDescent="0.25">
      <c r="A2850" s="11" t="s">
        <v>1281</v>
      </c>
      <c r="B2850" s="10" t="s">
        <v>2410</v>
      </c>
      <c r="C2850" s="10" t="s">
        <v>1647</v>
      </c>
      <c r="D2850" s="10"/>
      <c r="E2850" s="10" t="s">
        <v>281</v>
      </c>
      <c r="F2850" s="10" t="s">
        <v>1658</v>
      </c>
      <c r="G2850" s="10">
        <v>0</v>
      </c>
      <c r="H2850" s="10">
        <v>0</v>
      </c>
      <c r="I2850" s="10">
        <v>0</v>
      </c>
      <c r="J2850" s="10">
        <v>0</v>
      </c>
      <c r="K2850" s="10">
        <f t="shared" si="366"/>
        <v>0</v>
      </c>
      <c r="L2850" s="10">
        <v>117738761.98759378</v>
      </c>
      <c r="M2850" s="10">
        <v>10871455.277018428</v>
      </c>
      <c r="N2850" s="10">
        <v>4204724.2105024159</v>
      </c>
      <c r="O2850" s="10">
        <v>0</v>
      </c>
      <c r="P2850" s="10">
        <v>0</v>
      </c>
      <c r="Q2850" s="10">
        <v>0</v>
      </c>
      <c r="R2850" s="10">
        <v>0</v>
      </c>
      <c r="S2850" s="10">
        <v>0</v>
      </c>
      <c r="T2850" s="10">
        <v>0</v>
      </c>
      <c r="U2850" s="10">
        <v>0</v>
      </c>
      <c r="V2850" s="10">
        <f t="shared" si="360"/>
        <v>132814941.47511463</v>
      </c>
      <c r="W2850" s="29">
        <v>117738761.98759378</v>
      </c>
      <c r="X2850" s="29">
        <f t="shared" si="361"/>
        <v>10871455.277018428</v>
      </c>
      <c r="Y2850" s="29">
        <f t="shared" si="362"/>
        <v>4204724.2105024159</v>
      </c>
      <c r="Z2850" s="29">
        <f t="shared" si="363"/>
        <v>132814941.47511463</v>
      </c>
      <c r="AA2850" s="27">
        <v>132814941.45999999</v>
      </c>
      <c r="AB2850" s="29">
        <f t="shared" si="364"/>
        <v>1.5114635229110718E-2</v>
      </c>
      <c r="AC2850" s="28">
        <v>0</v>
      </c>
      <c r="AD2850" s="28">
        <v>0</v>
      </c>
      <c r="AE2850" s="28"/>
      <c r="AF2850" s="27">
        <v>0</v>
      </c>
      <c r="AG2850" s="27">
        <f t="shared" si="367"/>
        <v>0</v>
      </c>
      <c r="AH2850" s="27">
        <v>530</v>
      </c>
      <c r="AI2850" s="29">
        <f t="shared" si="365"/>
        <v>530.01511463522911</v>
      </c>
    </row>
    <row r="2851" spans="1:35" ht="30" x14ac:dyDescent="0.25">
      <c r="A2851" s="11" t="s">
        <v>1281</v>
      </c>
      <c r="B2851" s="10" t="s">
        <v>2410</v>
      </c>
      <c r="C2851" s="10" t="s">
        <v>1647</v>
      </c>
      <c r="D2851" s="10"/>
      <c r="E2851" s="10" t="s">
        <v>282</v>
      </c>
      <c r="F2851" s="10" t="s">
        <v>1659</v>
      </c>
      <c r="G2851" s="10">
        <v>0</v>
      </c>
      <c r="H2851" s="10">
        <v>0</v>
      </c>
      <c r="I2851" s="10">
        <v>0</v>
      </c>
      <c r="J2851" s="10">
        <v>0</v>
      </c>
      <c r="K2851" s="10">
        <f t="shared" si="366"/>
        <v>0</v>
      </c>
      <c r="L2851" s="10">
        <v>10965407.010979295</v>
      </c>
      <c r="M2851" s="10">
        <v>9744594.2859090567</v>
      </c>
      <c r="N2851" s="10">
        <v>3733202.7965539098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f t="shared" si="360"/>
        <v>24443204.093442261</v>
      </c>
      <c r="W2851" s="29">
        <v>10965407.010979295</v>
      </c>
      <c r="X2851" s="29">
        <f t="shared" si="361"/>
        <v>9744594.2859090567</v>
      </c>
      <c r="Y2851" s="29">
        <f t="shared" si="362"/>
        <v>3733202.7965539098</v>
      </c>
      <c r="Z2851" s="29">
        <f t="shared" si="363"/>
        <v>24443204.093442261</v>
      </c>
      <c r="AA2851" s="27">
        <v>24443204.09</v>
      </c>
      <c r="AB2851" s="29">
        <f t="shared" si="364"/>
        <v>3.4422613680362701E-3</v>
      </c>
      <c r="AC2851" s="28">
        <v>0</v>
      </c>
      <c r="AD2851" s="28">
        <v>0</v>
      </c>
      <c r="AE2851" s="28"/>
      <c r="AF2851" s="27">
        <v>0</v>
      </c>
      <c r="AG2851" s="27">
        <f t="shared" si="367"/>
        <v>0</v>
      </c>
      <c r="AH2851" s="27">
        <v>751</v>
      </c>
      <c r="AI2851" s="29">
        <f t="shared" si="365"/>
        <v>751.00344226136804</v>
      </c>
    </row>
    <row r="2852" spans="1:35" ht="30" x14ac:dyDescent="0.25">
      <c r="A2852" s="11" t="s">
        <v>1281</v>
      </c>
      <c r="B2852" s="10" t="s">
        <v>2410</v>
      </c>
      <c r="C2852" s="10" t="s">
        <v>1647</v>
      </c>
      <c r="D2852" s="10"/>
      <c r="E2852" s="10" t="s">
        <v>980</v>
      </c>
      <c r="F2852" s="10" t="s">
        <v>1660</v>
      </c>
      <c r="G2852" s="10">
        <v>0</v>
      </c>
      <c r="H2852" s="10">
        <v>0</v>
      </c>
      <c r="I2852" s="10">
        <v>0</v>
      </c>
      <c r="J2852" s="10">
        <v>0</v>
      </c>
      <c r="K2852" s="10">
        <f t="shared" si="366"/>
        <v>0</v>
      </c>
      <c r="L2852" s="10">
        <v>16434602.726815369</v>
      </c>
      <c r="M2852" s="10">
        <v>8183158.1948234439</v>
      </c>
      <c r="N2852" s="10">
        <v>3119405.925089404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f t="shared" si="360"/>
        <v>27737166.846728217</v>
      </c>
      <c r="W2852" s="29">
        <v>16434602.726815369</v>
      </c>
      <c r="X2852" s="29">
        <f t="shared" si="361"/>
        <v>8183158.1948234439</v>
      </c>
      <c r="Y2852" s="29">
        <f t="shared" si="362"/>
        <v>3119405.925089404</v>
      </c>
      <c r="Z2852" s="29">
        <f t="shared" si="363"/>
        <v>27737166.846728217</v>
      </c>
      <c r="AA2852" s="27">
        <v>27737166.84</v>
      </c>
      <c r="AB2852" s="29">
        <f t="shared" si="364"/>
        <v>6.7282170057296753E-3</v>
      </c>
      <c r="AC2852" s="28">
        <v>0</v>
      </c>
      <c r="AD2852" s="28">
        <v>0</v>
      </c>
      <c r="AE2852" s="28"/>
      <c r="AF2852" s="27">
        <v>0</v>
      </c>
      <c r="AG2852" s="27">
        <f t="shared" si="367"/>
        <v>0</v>
      </c>
      <c r="AH2852" s="27">
        <v>951</v>
      </c>
      <c r="AI2852" s="29">
        <f t="shared" si="365"/>
        <v>951.00672821700573</v>
      </c>
    </row>
    <row r="2853" spans="1:35" ht="30" x14ac:dyDescent="0.25">
      <c r="A2853" s="11" t="s">
        <v>1281</v>
      </c>
      <c r="B2853" s="10" t="s">
        <v>2410</v>
      </c>
      <c r="C2853" s="10" t="s">
        <v>1647</v>
      </c>
      <c r="D2853" s="10"/>
      <c r="E2853" s="10" t="s">
        <v>283</v>
      </c>
      <c r="F2853" s="10" t="s">
        <v>1661</v>
      </c>
      <c r="G2853" s="10">
        <v>0</v>
      </c>
      <c r="H2853" s="10">
        <v>0</v>
      </c>
      <c r="I2853" s="10">
        <v>0</v>
      </c>
      <c r="J2853" s="10">
        <v>0</v>
      </c>
      <c r="K2853" s="10">
        <f t="shared" si="366"/>
        <v>0</v>
      </c>
      <c r="L2853" s="10">
        <v>36072076.942452572</v>
      </c>
      <c r="M2853" s="10">
        <v>5521053.8884778023</v>
      </c>
      <c r="N2853" s="10">
        <v>2144399.3836917728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f t="shared" si="360"/>
        <v>43737530.214622147</v>
      </c>
      <c r="W2853" s="29">
        <v>36072076.942452572</v>
      </c>
      <c r="X2853" s="29">
        <f t="shared" si="361"/>
        <v>5521053.8884778023</v>
      </c>
      <c r="Y2853" s="29">
        <f t="shared" si="362"/>
        <v>2144399.3836917728</v>
      </c>
      <c r="Z2853" s="29">
        <f t="shared" si="363"/>
        <v>43737530.214622147</v>
      </c>
      <c r="AA2853" s="27">
        <v>43737530.200000003</v>
      </c>
      <c r="AB2853" s="29">
        <f t="shared" si="364"/>
        <v>1.4622144401073456E-2</v>
      </c>
      <c r="AC2853" s="28">
        <v>0</v>
      </c>
      <c r="AD2853" s="28">
        <v>0</v>
      </c>
      <c r="AE2853" s="28"/>
      <c r="AF2853" s="27">
        <v>0</v>
      </c>
      <c r="AG2853" s="27">
        <f t="shared" si="367"/>
        <v>0</v>
      </c>
      <c r="AH2853" s="27">
        <v>2214</v>
      </c>
      <c r="AI2853" s="29">
        <f t="shared" si="365"/>
        <v>2214.0146221444011</v>
      </c>
    </row>
    <row r="2854" spans="1:35" ht="30" x14ac:dyDescent="0.25">
      <c r="A2854" s="11" t="s">
        <v>1281</v>
      </c>
      <c r="B2854" s="10" t="s">
        <v>2410</v>
      </c>
      <c r="C2854" s="10" t="s">
        <v>1647</v>
      </c>
      <c r="D2854" s="10"/>
      <c r="E2854" s="10" t="s">
        <v>284</v>
      </c>
      <c r="F2854" s="10" t="s">
        <v>1662</v>
      </c>
      <c r="G2854" s="10">
        <v>0</v>
      </c>
      <c r="H2854" s="10">
        <v>0</v>
      </c>
      <c r="I2854" s="10">
        <v>0</v>
      </c>
      <c r="J2854" s="10">
        <v>0</v>
      </c>
      <c r="K2854" s="10">
        <f t="shared" si="366"/>
        <v>0</v>
      </c>
      <c r="L2854" s="10">
        <v>0</v>
      </c>
      <c r="M2854" s="10">
        <v>11517196.318332672</v>
      </c>
      <c r="N2854" s="10">
        <v>4429563.5161907971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f t="shared" si="360"/>
        <v>15946759.834523469</v>
      </c>
      <c r="W2854" s="29">
        <v>0</v>
      </c>
      <c r="X2854" s="29">
        <f t="shared" si="361"/>
        <v>11517196.318332672</v>
      </c>
      <c r="Y2854" s="29">
        <f t="shared" si="362"/>
        <v>4429563.5161907971</v>
      </c>
      <c r="Z2854" s="29">
        <f t="shared" si="363"/>
        <v>15946759.834523469</v>
      </c>
      <c r="AA2854" s="27">
        <v>15946759</v>
      </c>
      <c r="AB2854" s="29">
        <f t="shared" si="364"/>
        <v>0.83452346920967102</v>
      </c>
      <c r="AC2854" s="28">
        <v>0</v>
      </c>
      <c r="AD2854" s="28">
        <v>0</v>
      </c>
      <c r="AE2854" s="28"/>
      <c r="AF2854" s="27">
        <v>0</v>
      </c>
      <c r="AG2854" s="27">
        <f t="shared" si="367"/>
        <v>0</v>
      </c>
      <c r="AH2854" s="27">
        <v>0</v>
      </c>
      <c r="AI2854" s="29">
        <f t="shared" si="365"/>
        <v>0.83452346920967102</v>
      </c>
    </row>
    <row r="2855" spans="1:35" ht="30" x14ac:dyDescent="0.25">
      <c r="A2855" s="11" t="s">
        <v>1281</v>
      </c>
      <c r="B2855" s="10" t="s">
        <v>2410</v>
      </c>
      <c r="C2855" s="10" t="s">
        <v>1647</v>
      </c>
      <c r="D2855" s="10"/>
      <c r="E2855" s="10" t="s">
        <v>285</v>
      </c>
      <c r="F2855" s="10" t="s">
        <v>1663</v>
      </c>
      <c r="G2855" s="10">
        <v>0</v>
      </c>
      <c r="H2855" s="10">
        <v>0</v>
      </c>
      <c r="I2855" s="10">
        <v>0</v>
      </c>
      <c r="J2855" s="10">
        <v>0</v>
      </c>
      <c r="K2855" s="10">
        <f t="shared" si="366"/>
        <v>0</v>
      </c>
      <c r="L2855" s="10">
        <v>21290951.56780526</v>
      </c>
      <c r="M2855" s="10">
        <v>6311168.9033615589</v>
      </c>
      <c r="N2855" s="10">
        <v>2430031.281509757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f t="shared" si="360"/>
        <v>30032151.752676576</v>
      </c>
      <c r="W2855" s="29">
        <v>21290951.56780526</v>
      </c>
      <c r="X2855" s="29">
        <f t="shared" si="361"/>
        <v>6311168.9033615589</v>
      </c>
      <c r="Y2855" s="29">
        <f t="shared" si="362"/>
        <v>2430031.281509757</v>
      </c>
      <c r="Z2855" s="29">
        <f t="shared" si="363"/>
        <v>30032151.752676576</v>
      </c>
      <c r="AA2855" s="27">
        <v>30032151.739999998</v>
      </c>
      <c r="AB2855" s="29">
        <f t="shared" si="364"/>
        <v>1.2676578015089035E-2</v>
      </c>
      <c r="AC2855" s="28">
        <v>0</v>
      </c>
      <c r="AD2855" s="28">
        <v>0</v>
      </c>
      <c r="AE2855" s="28"/>
      <c r="AF2855" s="27">
        <v>0</v>
      </c>
      <c r="AG2855" s="27">
        <f t="shared" si="367"/>
        <v>0</v>
      </c>
      <c r="AH2855" s="27">
        <v>716</v>
      </c>
      <c r="AI2855" s="29">
        <f t="shared" si="365"/>
        <v>716.01267657801509</v>
      </c>
    </row>
    <row r="2856" spans="1:35" ht="30" x14ac:dyDescent="0.25">
      <c r="A2856" s="11" t="s">
        <v>1281</v>
      </c>
      <c r="B2856" s="10" t="s">
        <v>2410</v>
      </c>
      <c r="C2856" s="10" t="s">
        <v>1647</v>
      </c>
      <c r="D2856" s="10"/>
      <c r="E2856" s="10" t="s">
        <v>286</v>
      </c>
      <c r="F2856" s="10" t="s">
        <v>1664</v>
      </c>
      <c r="G2856" s="10">
        <v>0</v>
      </c>
      <c r="H2856" s="10">
        <v>0</v>
      </c>
      <c r="I2856" s="10">
        <v>0</v>
      </c>
      <c r="J2856" s="10">
        <v>0</v>
      </c>
      <c r="K2856" s="10">
        <f t="shared" si="366"/>
        <v>0</v>
      </c>
      <c r="L2856" s="10">
        <v>134463174.96203703</v>
      </c>
      <c r="M2856" s="10">
        <v>7739007.0597693324</v>
      </c>
      <c r="N2856" s="10">
        <v>2991094.3785773367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f t="shared" si="360"/>
        <v>145193276.40038371</v>
      </c>
      <c r="W2856" s="29">
        <v>134463174.96203703</v>
      </c>
      <c r="X2856" s="29">
        <f t="shared" si="361"/>
        <v>7739007.0597693324</v>
      </c>
      <c r="Y2856" s="29">
        <f t="shared" si="362"/>
        <v>2991094.3785773367</v>
      </c>
      <c r="Z2856" s="29">
        <f t="shared" si="363"/>
        <v>145193276.40038371</v>
      </c>
      <c r="AA2856" s="27">
        <v>145193276.38999999</v>
      </c>
      <c r="AB2856" s="29">
        <f t="shared" si="364"/>
        <v>1.0383725166320801E-2</v>
      </c>
      <c r="AC2856" s="28">
        <v>0</v>
      </c>
      <c r="AD2856" s="28">
        <v>0</v>
      </c>
      <c r="AE2856" s="28"/>
      <c r="AF2856" s="27">
        <v>0</v>
      </c>
      <c r="AG2856" s="27">
        <f t="shared" si="367"/>
        <v>0</v>
      </c>
      <c r="AH2856" s="27">
        <v>8609</v>
      </c>
      <c r="AI2856" s="29">
        <f t="shared" si="365"/>
        <v>8609.0103837251663</v>
      </c>
    </row>
    <row r="2857" spans="1:35" ht="30" x14ac:dyDescent="0.25">
      <c r="A2857" s="11" t="s">
        <v>1281</v>
      </c>
      <c r="B2857" s="10" t="s">
        <v>2410</v>
      </c>
      <c r="C2857" s="10" t="s">
        <v>1647</v>
      </c>
      <c r="D2857" s="10"/>
      <c r="E2857" s="10" t="s">
        <v>287</v>
      </c>
      <c r="F2857" s="10" t="s">
        <v>1665</v>
      </c>
      <c r="G2857" s="10">
        <v>0</v>
      </c>
      <c r="H2857" s="10">
        <v>0</v>
      </c>
      <c r="I2857" s="10">
        <v>0</v>
      </c>
      <c r="J2857" s="10">
        <v>0</v>
      </c>
      <c r="K2857" s="10">
        <f t="shared" si="366"/>
        <v>0</v>
      </c>
      <c r="L2857" s="10">
        <v>141169574.25265911</v>
      </c>
      <c r="M2857" s="10">
        <v>9032716.1641667485</v>
      </c>
      <c r="N2857" s="10">
        <v>3449640.3205322325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f t="shared" si="360"/>
        <v>153651930.73735809</v>
      </c>
      <c r="W2857" s="29">
        <v>141169574.25265911</v>
      </c>
      <c r="X2857" s="29">
        <f t="shared" si="361"/>
        <v>9032716.1641667485</v>
      </c>
      <c r="Y2857" s="29">
        <f t="shared" si="362"/>
        <v>3449640.3205322325</v>
      </c>
      <c r="Z2857" s="29">
        <f t="shared" si="363"/>
        <v>153651930.73735809</v>
      </c>
      <c r="AA2857" s="27">
        <v>153651930.72999999</v>
      </c>
      <c r="AB2857" s="29">
        <f t="shared" si="364"/>
        <v>7.3581039905548096E-3</v>
      </c>
      <c r="AC2857" s="28">
        <v>0</v>
      </c>
      <c r="AD2857" s="28">
        <v>0</v>
      </c>
      <c r="AE2857" s="28"/>
      <c r="AF2857" s="27">
        <v>0</v>
      </c>
      <c r="AG2857" s="27">
        <f t="shared" si="367"/>
        <v>0</v>
      </c>
      <c r="AH2857" s="27">
        <v>8454</v>
      </c>
      <c r="AI2857" s="29">
        <f t="shared" si="365"/>
        <v>8454.0073581039906</v>
      </c>
    </row>
    <row r="2858" spans="1:35" ht="30" x14ac:dyDescent="0.25">
      <c r="A2858" s="11" t="s">
        <v>1281</v>
      </c>
      <c r="B2858" s="10" t="s">
        <v>2410</v>
      </c>
      <c r="C2858" s="10" t="s">
        <v>1647</v>
      </c>
      <c r="D2858" s="10"/>
      <c r="E2858" s="10" t="s">
        <v>288</v>
      </c>
      <c r="F2858" s="10" t="s">
        <v>1460</v>
      </c>
      <c r="G2858" s="10">
        <v>0</v>
      </c>
      <c r="H2858" s="10">
        <v>0</v>
      </c>
      <c r="I2858" s="10">
        <v>0</v>
      </c>
      <c r="J2858" s="10">
        <v>0</v>
      </c>
      <c r="K2858" s="10">
        <f t="shared" si="366"/>
        <v>0</v>
      </c>
      <c r="L2858" s="10">
        <v>78268348.165168494</v>
      </c>
      <c r="M2858" s="10">
        <v>8481559.9186525345</v>
      </c>
      <c r="N2858" s="10">
        <v>3268863.4012881964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f t="shared" si="360"/>
        <v>90018771.485109225</v>
      </c>
      <c r="W2858" s="29">
        <v>78268348.165168494</v>
      </c>
      <c r="X2858" s="29">
        <f t="shared" si="361"/>
        <v>8481559.9186525345</v>
      </c>
      <c r="Y2858" s="29">
        <f t="shared" si="362"/>
        <v>3268863.4012881964</v>
      </c>
      <c r="Z2858" s="29">
        <f t="shared" si="363"/>
        <v>90018771.485109225</v>
      </c>
      <c r="AA2858" s="27">
        <v>90018771.469999999</v>
      </c>
      <c r="AB2858" s="29">
        <f t="shared" si="364"/>
        <v>1.5109226107597351E-2</v>
      </c>
      <c r="AC2858" s="28">
        <v>0</v>
      </c>
      <c r="AD2858" s="28">
        <v>0</v>
      </c>
      <c r="AE2858" s="28"/>
      <c r="AF2858" s="27">
        <v>0</v>
      </c>
      <c r="AG2858" s="27">
        <f t="shared" si="367"/>
        <v>0</v>
      </c>
      <c r="AH2858" s="27">
        <v>4705</v>
      </c>
      <c r="AI2858" s="29">
        <f t="shared" si="365"/>
        <v>4705.0151092261076</v>
      </c>
    </row>
    <row r="2859" spans="1:35" ht="30" x14ac:dyDescent="0.25">
      <c r="A2859" s="11" t="s">
        <v>1281</v>
      </c>
      <c r="B2859" s="10" t="s">
        <v>2410</v>
      </c>
      <c r="C2859" s="10" t="s">
        <v>1647</v>
      </c>
      <c r="D2859" s="10"/>
      <c r="E2859" s="10" t="s">
        <v>981</v>
      </c>
      <c r="F2859" s="10" t="s">
        <v>1666</v>
      </c>
      <c r="G2859" s="10">
        <v>0</v>
      </c>
      <c r="H2859" s="10">
        <v>0</v>
      </c>
      <c r="I2859" s="10">
        <v>0</v>
      </c>
      <c r="J2859" s="10">
        <v>0</v>
      </c>
      <c r="K2859" s="10">
        <f t="shared" si="366"/>
        <v>0</v>
      </c>
      <c r="L2859" s="10">
        <v>25829938.100314312</v>
      </c>
      <c r="M2859" s="10">
        <v>2758553.5650703907</v>
      </c>
      <c r="N2859" s="10">
        <v>1075442.6306994632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f t="shared" si="360"/>
        <v>29663934.296084166</v>
      </c>
      <c r="W2859" s="29">
        <v>25829938.100314312</v>
      </c>
      <c r="X2859" s="29">
        <f t="shared" si="361"/>
        <v>2758553.5650703907</v>
      </c>
      <c r="Y2859" s="29">
        <f t="shared" si="362"/>
        <v>1075442.6306994632</v>
      </c>
      <c r="Z2859" s="29">
        <f t="shared" si="363"/>
        <v>29663934.296084166</v>
      </c>
      <c r="AA2859" s="27">
        <v>29663934.289999999</v>
      </c>
      <c r="AB2859" s="29">
        <f t="shared" si="364"/>
        <v>6.0841664671897888E-3</v>
      </c>
      <c r="AC2859" s="28">
        <v>0</v>
      </c>
      <c r="AD2859" s="28">
        <v>0</v>
      </c>
      <c r="AE2859" s="28"/>
      <c r="AF2859" s="27">
        <v>0</v>
      </c>
      <c r="AG2859" s="27">
        <f t="shared" si="367"/>
        <v>0</v>
      </c>
      <c r="AH2859" s="27">
        <v>1520</v>
      </c>
      <c r="AI2859" s="29">
        <f t="shared" si="365"/>
        <v>1520.0060841664672</v>
      </c>
    </row>
    <row r="2860" spans="1:35" ht="30" x14ac:dyDescent="0.25">
      <c r="A2860" s="11" t="s">
        <v>1281</v>
      </c>
      <c r="B2860" s="10" t="s">
        <v>2410</v>
      </c>
      <c r="C2860" s="10" t="s">
        <v>1647</v>
      </c>
      <c r="D2860" s="10"/>
      <c r="E2860" s="10" t="s">
        <v>289</v>
      </c>
      <c r="F2860" s="10" t="s">
        <v>1667</v>
      </c>
      <c r="G2860" s="10">
        <v>0</v>
      </c>
      <c r="H2860" s="10">
        <v>0</v>
      </c>
      <c r="I2860" s="10">
        <v>0</v>
      </c>
      <c r="J2860" s="10">
        <v>0</v>
      </c>
      <c r="K2860" s="10">
        <f t="shared" si="366"/>
        <v>0</v>
      </c>
      <c r="L2860" s="10">
        <v>0</v>
      </c>
      <c r="M2860" s="10">
        <v>9821843.7299655676</v>
      </c>
      <c r="N2860" s="10">
        <v>3772512.2293242514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f t="shared" si="360"/>
        <v>13594355.959289819</v>
      </c>
      <c r="W2860" s="29">
        <v>0</v>
      </c>
      <c r="X2860" s="29">
        <f t="shared" si="361"/>
        <v>9821843.7299655676</v>
      </c>
      <c r="Y2860" s="29">
        <f t="shared" si="362"/>
        <v>3772512.2293242514</v>
      </c>
      <c r="Z2860" s="29">
        <f t="shared" si="363"/>
        <v>13594355.959289819</v>
      </c>
      <c r="AA2860" s="27">
        <v>13594355</v>
      </c>
      <c r="AB2860" s="29">
        <f t="shared" si="364"/>
        <v>0.95928981900215149</v>
      </c>
      <c r="AC2860" s="28">
        <v>0</v>
      </c>
      <c r="AD2860" s="28">
        <v>0</v>
      </c>
      <c r="AE2860" s="28"/>
      <c r="AF2860" s="27">
        <v>0</v>
      </c>
      <c r="AG2860" s="27">
        <f t="shared" si="367"/>
        <v>0</v>
      </c>
      <c r="AH2860" s="27">
        <v>1172</v>
      </c>
      <c r="AI2860" s="29">
        <f t="shared" si="365"/>
        <v>1172.9592898190022</v>
      </c>
    </row>
    <row r="2861" spans="1:35" ht="30" x14ac:dyDescent="0.25">
      <c r="A2861" s="11" t="s">
        <v>1281</v>
      </c>
      <c r="B2861" s="10" t="s">
        <v>2410</v>
      </c>
      <c r="C2861" s="10" t="s">
        <v>1647</v>
      </c>
      <c r="D2861" s="10"/>
      <c r="E2861" s="10" t="s">
        <v>290</v>
      </c>
      <c r="F2861" s="10" t="s">
        <v>1668</v>
      </c>
      <c r="G2861" s="10">
        <v>0</v>
      </c>
      <c r="H2861" s="10">
        <v>0</v>
      </c>
      <c r="I2861" s="10">
        <v>0</v>
      </c>
      <c r="J2861" s="10">
        <v>0</v>
      </c>
      <c r="K2861" s="10">
        <f t="shared" si="366"/>
        <v>0</v>
      </c>
      <c r="L2861" s="10">
        <v>218930301.58355623</v>
      </c>
      <c r="M2861" s="10">
        <v>6807948.8555563092</v>
      </c>
      <c r="N2861" s="10">
        <v>2619911.2442081273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f t="shared" si="360"/>
        <v>228358161.68332067</v>
      </c>
      <c r="W2861" s="29">
        <v>218930301.58355623</v>
      </c>
      <c r="X2861" s="29">
        <f t="shared" si="361"/>
        <v>6807948.8555563092</v>
      </c>
      <c r="Y2861" s="29">
        <f t="shared" si="362"/>
        <v>2619911.2442081273</v>
      </c>
      <c r="Z2861" s="29">
        <f t="shared" si="363"/>
        <v>228358161.68332067</v>
      </c>
      <c r="AA2861" s="27">
        <v>228358161.66999999</v>
      </c>
      <c r="AB2861" s="29">
        <f t="shared" si="364"/>
        <v>1.3320684432983398E-2</v>
      </c>
      <c r="AC2861" s="28">
        <v>0</v>
      </c>
      <c r="AD2861" s="28">
        <v>0</v>
      </c>
      <c r="AE2861" s="28"/>
      <c r="AF2861" s="27">
        <v>0</v>
      </c>
      <c r="AG2861" s="27">
        <f t="shared" si="367"/>
        <v>0</v>
      </c>
      <c r="AH2861" s="27">
        <v>13211</v>
      </c>
      <c r="AI2861" s="29">
        <f t="shared" si="365"/>
        <v>13211.013320684433</v>
      </c>
    </row>
    <row r="2862" spans="1:35" ht="30" x14ac:dyDescent="0.25">
      <c r="A2862" s="11" t="s">
        <v>1281</v>
      </c>
      <c r="B2862" s="10" t="s">
        <v>2410</v>
      </c>
      <c r="C2862" s="10" t="s">
        <v>1647</v>
      </c>
      <c r="D2862" s="10"/>
      <c r="E2862" s="10" t="s">
        <v>982</v>
      </c>
      <c r="F2862" s="10" t="s">
        <v>1669</v>
      </c>
      <c r="G2862" s="10">
        <v>0</v>
      </c>
      <c r="H2862" s="10">
        <v>0</v>
      </c>
      <c r="I2862" s="10">
        <v>0</v>
      </c>
      <c r="J2862" s="10">
        <v>0</v>
      </c>
      <c r="K2862" s="10">
        <f t="shared" si="366"/>
        <v>0</v>
      </c>
      <c r="L2862" s="10">
        <v>0</v>
      </c>
      <c r="M2862" s="10">
        <v>308313.09033842385</v>
      </c>
      <c r="N2862" s="10">
        <v>145455.85137684643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f t="shared" si="360"/>
        <v>453768.94171527028</v>
      </c>
      <c r="W2862" s="29">
        <v>0</v>
      </c>
      <c r="X2862" s="29">
        <f t="shared" si="361"/>
        <v>308313.09033842385</v>
      </c>
      <c r="Y2862" s="29">
        <f t="shared" si="362"/>
        <v>145455.85137684643</v>
      </c>
      <c r="Z2862" s="29">
        <f t="shared" si="363"/>
        <v>453768.94171527028</v>
      </c>
      <c r="AA2862" s="27">
        <v>453768</v>
      </c>
      <c r="AB2862" s="29">
        <f t="shared" si="364"/>
        <v>0.94171527028083801</v>
      </c>
      <c r="AC2862" s="28">
        <v>0</v>
      </c>
      <c r="AD2862" s="28">
        <v>0</v>
      </c>
      <c r="AE2862" s="28"/>
      <c r="AF2862" s="27">
        <v>0</v>
      </c>
      <c r="AG2862" s="27">
        <f t="shared" si="367"/>
        <v>0</v>
      </c>
      <c r="AH2862" s="27">
        <v>0</v>
      </c>
      <c r="AI2862" s="29">
        <f t="shared" si="365"/>
        <v>0.94171527028083801</v>
      </c>
    </row>
    <row r="2863" spans="1:35" ht="30" x14ac:dyDescent="0.25">
      <c r="A2863" s="11" t="s">
        <v>1281</v>
      </c>
      <c r="B2863" s="10" t="s">
        <v>2410</v>
      </c>
      <c r="C2863" s="10" t="s">
        <v>1647</v>
      </c>
      <c r="D2863" s="10"/>
      <c r="E2863" s="10" t="s">
        <v>983</v>
      </c>
      <c r="F2863" s="10" t="s">
        <v>1670</v>
      </c>
      <c r="G2863" s="10">
        <v>0</v>
      </c>
      <c r="H2863" s="10">
        <v>0</v>
      </c>
      <c r="I2863" s="10">
        <v>0</v>
      </c>
      <c r="J2863" s="10">
        <v>0</v>
      </c>
      <c r="K2863" s="10">
        <f t="shared" si="366"/>
        <v>0</v>
      </c>
      <c r="L2863" s="10">
        <v>66653757.431726888</v>
      </c>
      <c r="M2863" s="10">
        <v>7881352.6192808151</v>
      </c>
      <c r="N2863" s="10">
        <v>3008163.5343978107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f t="shared" si="360"/>
        <v>77543273.585405514</v>
      </c>
      <c r="W2863" s="29">
        <v>66653757.431726888</v>
      </c>
      <c r="X2863" s="29">
        <f t="shared" si="361"/>
        <v>7881352.6192808151</v>
      </c>
      <c r="Y2863" s="29">
        <f t="shared" si="362"/>
        <v>3008163.5343978107</v>
      </c>
      <c r="Z2863" s="29">
        <f t="shared" si="363"/>
        <v>77543273.585405514</v>
      </c>
      <c r="AA2863" s="27">
        <v>77543273.569999993</v>
      </c>
      <c r="AB2863" s="29">
        <f t="shared" si="364"/>
        <v>1.5405520796775818E-2</v>
      </c>
      <c r="AC2863" s="28">
        <v>0</v>
      </c>
      <c r="AD2863" s="28">
        <v>0</v>
      </c>
      <c r="AE2863" s="28"/>
      <c r="AF2863" s="27">
        <v>0</v>
      </c>
      <c r="AG2863" s="27">
        <f t="shared" si="367"/>
        <v>0</v>
      </c>
      <c r="AH2863" s="27">
        <v>2472</v>
      </c>
      <c r="AI2863" s="29">
        <f t="shared" si="365"/>
        <v>2472.0154055207968</v>
      </c>
    </row>
    <row r="2864" spans="1:35" ht="30" x14ac:dyDescent="0.25">
      <c r="A2864" s="11" t="s">
        <v>1281</v>
      </c>
      <c r="B2864" s="10" t="s">
        <v>2410</v>
      </c>
      <c r="C2864" s="10" t="s">
        <v>1647</v>
      </c>
      <c r="D2864" s="10"/>
      <c r="E2864" s="10" t="s">
        <v>291</v>
      </c>
      <c r="F2864" s="10" t="s">
        <v>1671</v>
      </c>
      <c r="G2864" s="10">
        <v>0</v>
      </c>
      <c r="H2864" s="10">
        <v>0</v>
      </c>
      <c r="I2864" s="10">
        <v>0</v>
      </c>
      <c r="J2864" s="10">
        <v>0</v>
      </c>
      <c r="K2864" s="10">
        <f t="shared" si="366"/>
        <v>0</v>
      </c>
      <c r="L2864" s="10">
        <v>99849441.840202242</v>
      </c>
      <c r="M2864" s="10">
        <v>5011509.8415163755</v>
      </c>
      <c r="N2864" s="10">
        <v>1938970.8594122678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f t="shared" si="360"/>
        <v>106799922.54113089</v>
      </c>
      <c r="W2864" s="29">
        <v>99849441.840202242</v>
      </c>
      <c r="X2864" s="29">
        <f t="shared" si="361"/>
        <v>5011509.8415163755</v>
      </c>
      <c r="Y2864" s="29">
        <f t="shared" si="362"/>
        <v>1938970.8594122678</v>
      </c>
      <c r="Z2864" s="29">
        <f t="shared" si="363"/>
        <v>106799922.54113089</v>
      </c>
      <c r="AA2864" s="27">
        <v>106799922.54000001</v>
      </c>
      <c r="AB2864" s="29">
        <f t="shared" si="364"/>
        <v>1.1308789253234863E-3</v>
      </c>
      <c r="AC2864" s="28">
        <v>0</v>
      </c>
      <c r="AD2864" s="28">
        <v>0</v>
      </c>
      <c r="AE2864" s="28"/>
      <c r="AF2864" s="27">
        <v>0</v>
      </c>
      <c r="AG2864" s="27">
        <f t="shared" si="367"/>
        <v>0</v>
      </c>
      <c r="AH2864" s="27">
        <v>5845</v>
      </c>
      <c r="AI2864" s="29">
        <f t="shared" si="365"/>
        <v>5845.0011308789253</v>
      </c>
    </row>
    <row r="2865" spans="1:35" ht="30" x14ac:dyDescent="0.25">
      <c r="A2865" s="11" t="s">
        <v>1281</v>
      </c>
      <c r="B2865" s="10" t="s">
        <v>2410</v>
      </c>
      <c r="C2865" s="10" t="s">
        <v>1647</v>
      </c>
      <c r="D2865" s="10"/>
      <c r="E2865" s="10" t="s">
        <v>292</v>
      </c>
      <c r="F2865" s="10" t="s">
        <v>1672</v>
      </c>
      <c r="G2865" s="10">
        <v>0</v>
      </c>
      <c r="H2865" s="10">
        <v>0</v>
      </c>
      <c r="I2865" s="10">
        <v>0</v>
      </c>
      <c r="J2865" s="10">
        <v>0</v>
      </c>
      <c r="K2865" s="10">
        <f t="shared" si="366"/>
        <v>0</v>
      </c>
      <c r="L2865" s="10">
        <v>20210361.059965435</v>
      </c>
      <c r="M2865" s="10">
        <v>5978853.5792182684</v>
      </c>
      <c r="N2865" s="10">
        <v>2316739.2495884746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f t="shared" si="360"/>
        <v>28505953.888772178</v>
      </c>
      <c r="W2865" s="29">
        <v>20210361.059965435</v>
      </c>
      <c r="X2865" s="29">
        <f t="shared" si="361"/>
        <v>5978853.5792182684</v>
      </c>
      <c r="Y2865" s="29">
        <f t="shared" si="362"/>
        <v>2316739.2495884746</v>
      </c>
      <c r="Z2865" s="29">
        <f t="shared" si="363"/>
        <v>28505953.888772178</v>
      </c>
      <c r="AA2865" s="27">
        <v>28505953.870000001</v>
      </c>
      <c r="AB2865" s="29">
        <f t="shared" si="364"/>
        <v>1.8772177398204803E-2</v>
      </c>
      <c r="AC2865" s="28">
        <v>0</v>
      </c>
      <c r="AD2865" s="28">
        <v>0</v>
      </c>
      <c r="AE2865" s="28"/>
      <c r="AF2865" s="27">
        <v>0</v>
      </c>
      <c r="AG2865" s="27">
        <f t="shared" si="367"/>
        <v>0</v>
      </c>
      <c r="AH2865" s="27">
        <v>1183</v>
      </c>
      <c r="AI2865" s="29">
        <f t="shared" si="365"/>
        <v>1183.0187721773982</v>
      </c>
    </row>
    <row r="2866" spans="1:35" ht="30" x14ac:dyDescent="0.25">
      <c r="A2866" s="11" t="s">
        <v>1281</v>
      </c>
      <c r="B2866" s="10" t="s">
        <v>2410</v>
      </c>
      <c r="C2866" s="10" t="s">
        <v>1647</v>
      </c>
      <c r="D2866" s="10"/>
      <c r="E2866" s="10" t="s">
        <v>293</v>
      </c>
      <c r="F2866" s="10" t="s">
        <v>1673</v>
      </c>
      <c r="G2866" s="10">
        <v>0</v>
      </c>
      <c r="H2866" s="10">
        <v>0</v>
      </c>
      <c r="I2866" s="10">
        <v>0</v>
      </c>
      <c r="J2866" s="10">
        <v>0</v>
      </c>
      <c r="K2866" s="10">
        <f t="shared" si="366"/>
        <v>0</v>
      </c>
      <c r="L2866" s="10">
        <v>43922671.610488817</v>
      </c>
      <c r="M2866" s="10">
        <v>6698489.8861752748</v>
      </c>
      <c r="N2866" s="10">
        <v>2584386.8005565703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0</v>
      </c>
      <c r="U2866" s="10">
        <v>0</v>
      </c>
      <c r="V2866" s="10">
        <f t="shared" si="360"/>
        <v>53205548.297220662</v>
      </c>
      <c r="W2866" s="29">
        <v>43922671.610488817</v>
      </c>
      <c r="X2866" s="29">
        <f t="shared" si="361"/>
        <v>6698489.8861752748</v>
      </c>
      <c r="Y2866" s="29">
        <f t="shared" si="362"/>
        <v>2584386.8005565703</v>
      </c>
      <c r="Z2866" s="29">
        <f t="shared" si="363"/>
        <v>53205548.297220662</v>
      </c>
      <c r="AA2866" s="27">
        <v>53205548.289999999</v>
      </c>
      <c r="AB2866" s="29">
        <f t="shared" si="364"/>
        <v>7.2206631302833557E-3</v>
      </c>
      <c r="AC2866" s="28">
        <v>0</v>
      </c>
      <c r="AD2866" s="28">
        <v>0</v>
      </c>
      <c r="AE2866" s="28"/>
      <c r="AF2866" s="27">
        <v>0</v>
      </c>
      <c r="AG2866" s="27">
        <f t="shared" si="367"/>
        <v>0</v>
      </c>
      <c r="AH2866" s="27">
        <v>2787</v>
      </c>
      <c r="AI2866" s="29">
        <f t="shared" si="365"/>
        <v>2787.0072206631303</v>
      </c>
    </row>
    <row r="2867" spans="1:35" ht="30" x14ac:dyDescent="0.25">
      <c r="A2867" s="11" t="s">
        <v>1281</v>
      </c>
      <c r="B2867" s="10" t="s">
        <v>2410</v>
      </c>
      <c r="C2867" s="10" t="s">
        <v>1647</v>
      </c>
      <c r="D2867" s="10"/>
      <c r="E2867" s="10" t="s">
        <v>984</v>
      </c>
      <c r="F2867" s="10" t="s">
        <v>1674</v>
      </c>
      <c r="G2867" s="10">
        <v>0</v>
      </c>
      <c r="H2867" s="10">
        <v>0</v>
      </c>
      <c r="I2867" s="10">
        <v>0</v>
      </c>
      <c r="J2867" s="10">
        <v>0</v>
      </c>
      <c r="K2867" s="10">
        <f t="shared" si="366"/>
        <v>0</v>
      </c>
      <c r="L2867" s="10">
        <v>0</v>
      </c>
      <c r="M2867" s="10">
        <v>7418776.6054723859</v>
      </c>
      <c r="N2867" s="10">
        <v>2853315.1931276768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f t="shared" si="360"/>
        <v>10272091.798600063</v>
      </c>
      <c r="W2867" s="29">
        <v>0</v>
      </c>
      <c r="X2867" s="29">
        <f t="shared" si="361"/>
        <v>7418776.6054723859</v>
      </c>
      <c r="Y2867" s="29">
        <f t="shared" si="362"/>
        <v>2853315.1931276768</v>
      </c>
      <c r="Z2867" s="29">
        <f t="shared" si="363"/>
        <v>10272091.798600063</v>
      </c>
      <c r="AA2867" s="27">
        <v>10272091</v>
      </c>
      <c r="AB2867" s="29">
        <f t="shared" si="364"/>
        <v>0.79860006272792816</v>
      </c>
      <c r="AC2867" s="28">
        <v>0</v>
      </c>
      <c r="AD2867" s="28">
        <v>0</v>
      </c>
      <c r="AE2867" s="28"/>
      <c r="AF2867" s="27">
        <v>0</v>
      </c>
      <c r="AG2867" s="27">
        <f t="shared" si="367"/>
        <v>0</v>
      </c>
      <c r="AH2867" s="27">
        <v>351</v>
      </c>
      <c r="AI2867" s="29">
        <f t="shared" si="365"/>
        <v>351.79860006272793</v>
      </c>
    </row>
    <row r="2868" spans="1:35" ht="30" x14ac:dyDescent="0.25">
      <c r="A2868" s="11" t="s">
        <v>1281</v>
      </c>
      <c r="B2868" s="10" t="s">
        <v>2410</v>
      </c>
      <c r="C2868" s="10" t="s">
        <v>1647</v>
      </c>
      <c r="D2868" s="10"/>
      <c r="E2868" s="10" t="s">
        <v>294</v>
      </c>
      <c r="F2868" s="10" t="s">
        <v>1675</v>
      </c>
      <c r="G2868" s="10">
        <v>0</v>
      </c>
      <c r="H2868" s="10">
        <v>0</v>
      </c>
      <c r="I2868" s="10">
        <v>0</v>
      </c>
      <c r="J2868" s="10">
        <v>0</v>
      </c>
      <c r="K2868" s="10">
        <f t="shared" si="366"/>
        <v>0</v>
      </c>
      <c r="L2868" s="10">
        <v>651846357.03410828</v>
      </c>
      <c r="M2868" s="10">
        <v>9935888.6829102039</v>
      </c>
      <c r="N2868" s="10">
        <v>3803801.2933733165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f t="shared" si="360"/>
        <v>665586047.01039183</v>
      </c>
      <c r="W2868" s="29">
        <v>651846357.03410828</v>
      </c>
      <c r="X2868" s="29">
        <f t="shared" si="361"/>
        <v>9935888.6829102039</v>
      </c>
      <c r="Y2868" s="29">
        <f t="shared" si="362"/>
        <v>3803801.2933733165</v>
      </c>
      <c r="Z2868" s="29">
        <f t="shared" si="363"/>
        <v>665586047.01039183</v>
      </c>
      <c r="AA2868" s="27">
        <v>665586047</v>
      </c>
      <c r="AB2868" s="29">
        <f t="shared" si="364"/>
        <v>1.0391831398010254E-2</v>
      </c>
      <c r="AC2868" s="28">
        <v>0</v>
      </c>
      <c r="AD2868" s="28">
        <v>0</v>
      </c>
      <c r="AE2868" s="28"/>
      <c r="AF2868" s="27">
        <v>0</v>
      </c>
      <c r="AG2868" s="27">
        <f t="shared" si="367"/>
        <v>0</v>
      </c>
      <c r="AH2868" s="27">
        <v>42039</v>
      </c>
      <c r="AI2868" s="29">
        <f t="shared" si="365"/>
        <v>42039.010391831398</v>
      </c>
    </row>
    <row r="2869" spans="1:35" ht="30" x14ac:dyDescent="0.25">
      <c r="A2869" s="11" t="s">
        <v>1281</v>
      </c>
      <c r="B2869" s="10" t="s">
        <v>2410</v>
      </c>
      <c r="C2869" s="10" t="s">
        <v>1647</v>
      </c>
      <c r="D2869" s="10"/>
      <c r="E2869" s="10" t="s">
        <v>985</v>
      </c>
      <c r="F2869" s="10" t="s">
        <v>1474</v>
      </c>
      <c r="G2869" s="10">
        <v>0</v>
      </c>
      <c r="H2869" s="10">
        <v>0</v>
      </c>
      <c r="I2869" s="10">
        <v>0</v>
      </c>
      <c r="J2869" s="10">
        <v>0</v>
      </c>
      <c r="K2869" s="10">
        <f t="shared" si="366"/>
        <v>0</v>
      </c>
      <c r="L2869" s="10">
        <v>8874133.6012198962</v>
      </c>
      <c r="M2869" s="10">
        <v>6765911.9779260159</v>
      </c>
      <c r="N2869" s="10">
        <v>2603213.4136360735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f t="shared" si="360"/>
        <v>18243258.992781986</v>
      </c>
      <c r="W2869" s="29">
        <v>8874133.6012198962</v>
      </c>
      <c r="X2869" s="29">
        <f t="shared" si="361"/>
        <v>6765911.9779260159</v>
      </c>
      <c r="Y2869" s="29">
        <f t="shared" si="362"/>
        <v>2603213.4136360735</v>
      </c>
      <c r="Z2869" s="29">
        <f t="shared" si="363"/>
        <v>18243258.992781986</v>
      </c>
      <c r="AA2869" s="27">
        <v>18243258.98</v>
      </c>
      <c r="AB2869" s="29">
        <f t="shared" si="364"/>
        <v>1.2781985104084015E-2</v>
      </c>
      <c r="AC2869" s="28">
        <v>0</v>
      </c>
      <c r="AD2869" s="28">
        <v>0</v>
      </c>
      <c r="AE2869" s="28"/>
      <c r="AF2869" s="27">
        <v>0</v>
      </c>
      <c r="AG2869" s="27">
        <f t="shared" si="367"/>
        <v>0</v>
      </c>
      <c r="AH2869" s="27">
        <v>625</v>
      </c>
      <c r="AI2869" s="29">
        <f t="shared" si="365"/>
        <v>625.01278198510408</v>
      </c>
    </row>
    <row r="2870" spans="1:35" ht="30" x14ac:dyDescent="0.25">
      <c r="A2870" s="11" t="s">
        <v>1281</v>
      </c>
      <c r="B2870" s="10" t="s">
        <v>2410</v>
      </c>
      <c r="C2870" s="10" t="s">
        <v>1647</v>
      </c>
      <c r="D2870" s="10"/>
      <c r="E2870" s="10" t="s">
        <v>986</v>
      </c>
      <c r="F2870" s="10" t="s">
        <v>1676</v>
      </c>
      <c r="G2870" s="10">
        <v>0</v>
      </c>
      <c r="H2870" s="10">
        <v>0</v>
      </c>
      <c r="I2870" s="10">
        <v>0</v>
      </c>
      <c r="J2870" s="10">
        <v>0</v>
      </c>
      <c r="K2870" s="10">
        <f t="shared" si="366"/>
        <v>0</v>
      </c>
      <c r="L2870" s="10">
        <v>65521509.74468568</v>
      </c>
      <c r="M2870" s="10">
        <v>8077755.9409091473</v>
      </c>
      <c r="N2870" s="10">
        <v>3121558.9651684165</v>
      </c>
      <c r="O2870" s="10">
        <v>0</v>
      </c>
      <c r="P2870" s="10">
        <v>0</v>
      </c>
      <c r="Q2870" s="10">
        <v>0</v>
      </c>
      <c r="R2870" s="10">
        <v>0</v>
      </c>
      <c r="S2870" s="10">
        <v>0</v>
      </c>
      <c r="T2870" s="10">
        <v>0</v>
      </c>
      <c r="U2870" s="10">
        <v>0</v>
      </c>
      <c r="V2870" s="10">
        <f t="shared" ref="V2870:V2933" si="368">+K2870+M2870+N2870+L2870+O2870+P2870+Q2870</f>
        <v>76720824.650763243</v>
      </c>
      <c r="W2870" s="29">
        <v>65521509.74468568</v>
      </c>
      <c r="X2870" s="29">
        <f t="shared" ref="X2870:X2933" si="369">+M2870+Q2870+S2870</f>
        <v>8077755.9409091473</v>
      </c>
      <c r="Y2870" s="29">
        <f t="shared" ref="Y2870:Y2933" si="370">+H2870+I2870+J2870+N2870+O2870+P2870+R2870+U2870</f>
        <v>3121558.9651684165</v>
      </c>
      <c r="Z2870" s="29">
        <f t="shared" ref="Z2870:Z2933" si="371">+W2870+X2870+Y2870</f>
        <v>76720824.650763243</v>
      </c>
      <c r="AA2870" s="27">
        <v>76720824.650000006</v>
      </c>
      <c r="AB2870" s="29">
        <f t="shared" ref="AB2870:AB2933" si="372">+Z2870-AA2870</f>
        <v>7.6323747634887695E-4</v>
      </c>
      <c r="AC2870" s="28">
        <v>0</v>
      </c>
      <c r="AD2870" s="28">
        <v>0</v>
      </c>
      <c r="AE2870" s="28"/>
      <c r="AF2870" s="27">
        <v>0</v>
      </c>
      <c r="AG2870" s="27">
        <f t="shared" si="367"/>
        <v>0</v>
      </c>
      <c r="AH2870" s="27">
        <v>4562</v>
      </c>
      <c r="AI2870" s="29">
        <f t="shared" ref="AI2870:AI2933" si="373">+AB2870+AG2870+AH2870</f>
        <v>4562.0007632374763</v>
      </c>
    </row>
    <row r="2871" spans="1:35" ht="30" x14ac:dyDescent="0.25">
      <c r="A2871" s="11" t="s">
        <v>1281</v>
      </c>
      <c r="B2871" s="10" t="s">
        <v>2410</v>
      </c>
      <c r="C2871" s="10" t="s">
        <v>1647</v>
      </c>
      <c r="D2871" s="10"/>
      <c r="E2871" s="10" t="s">
        <v>295</v>
      </c>
      <c r="F2871" s="10" t="s">
        <v>1677</v>
      </c>
      <c r="G2871" s="10">
        <v>0</v>
      </c>
      <c r="H2871" s="10">
        <v>0</v>
      </c>
      <c r="I2871" s="10">
        <v>0</v>
      </c>
      <c r="J2871" s="10">
        <v>0</v>
      </c>
      <c r="K2871" s="10">
        <f t="shared" si="366"/>
        <v>0</v>
      </c>
      <c r="L2871" s="10">
        <v>23708637.465747111</v>
      </c>
      <c r="M2871" s="10">
        <v>6822453.0292239785</v>
      </c>
      <c r="N2871" s="10">
        <v>2626154.9169068635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f t="shared" si="368"/>
        <v>33157245.411877953</v>
      </c>
      <c r="W2871" s="29">
        <v>23708637.465747111</v>
      </c>
      <c r="X2871" s="29">
        <f t="shared" si="369"/>
        <v>6822453.0292239785</v>
      </c>
      <c r="Y2871" s="29">
        <f t="shared" si="370"/>
        <v>2626154.9169068635</v>
      </c>
      <c r="Z2871" s="29">
        <f t="shared" si="371"/>
        <v>33157245.411877953</v>
      </c>
      <c r="AA2871" s="27">
        <v>33157245.399999999</v>
      </c>
      <c r="AB2871" s="29">
        <f t="shared" si="372"/>
        <v>1.1877954006195068E-2</v>
      </c>
      <c r="AC2871" s="28">
        <v>0</v>
      </c>
      <c r="AD2871" s="28">
        <v>0</v>
      </c>
      <c r="AE2871" s="28"/>
      <c r="AF2871" s="27">
        <v>0</v>
      </c>
      <c r="AG2871" s="27">
        <f t="shared" si="367"/>
        <v>0</v>
      </c>
      <c r="AH2871" s="27">
        <v>1067</v>
      </c>
      <c r="AI2871" s="29">
        <f t="shared" si="373"/>
        <v>1067.0118779540062</v>
      </c>
    </row>
    <row r="2872" spans="1:35" ht="30" x14ac:dyDescent="0.25">
      <c r="A2872" s="11" t="s">
        <v>1281</v>
      </c>
      <c r="B2872" s="10" t="s">
        <v>2410</v>
      </c>
      <c r="C2872" s="10" t="s">
        <v>1647</v>
      </c>
      <c r="D2872" s="10"/>
      <c r="E2872" s="10" t="s">
        <v>296</v>
      </c>
      <c r="F2872" s="10" t="s">
        <v>1678</v>
      </c>
      <c r="G2872" s="10">
        <v>0</v>
      </c>
      <c r="H2872" s="10">
        <v>0</v>
      </c>
      <c r="I2872" s="10">
        <v>0</v>
      </c>
      <c r="J2872" s="10">
        <v>0</v>
      </c>
      <c r="K2872" s="10">
        <f t="shared" si="366"/>
        <v>0</v>
      </c>
      <c r="L2872" s="10">
        <v>11520151.744648604</v>
      </c>
      <c r="M2872" s="10">
        <v>7080250.286732018</v>
      </c>
      <c r="N2872" s="10">
        <v>2753837.8197065741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f t="shared" si="368"/>
        <v>21354239.851087198</v>
      </c>
      <c r="W2872" s="29">
        <v>11520151.744648604</v>
      </c>
      <c r="X2872" s="29">
        <f t="shared" si="369"/>
        <v>7080250.286732018</v>
      </c>
      <c r="Y2872" s="29">
        <f t="shared" si="370"/>
        <v>2753837.8197065741</v>
      </c>
      <c r="Z2872" s="29">
        <f t="shared" si="371"/>
        <v>21354239.851087198</v>
      </c>
      <c r="AA2872" s="27">
        <v>21354239.84</v>
      </c>
      <c r="AB2872" s="29">
        <f t="shared" si="372"/>
        <v>1.1087197810411453E-2</v>
      </c>
      <c r="AC2872" s="28">
        <v>0</v>
      </c>
      <c r="AD2872" s="28">
        <v>0</v>
      </c>
      <c r="AE2872" s="28"/>
      <c r="AF2872" s="27">
        <v>0</v>
      </c>
      <c r="AG2872" s="27">
        <f t="shared" si="367"/>
        <v>0</v>
      </c>
      <c r="AH2872" s="27">
        <v>357</v>
      </c>
      <c r="AI2872" s="29">
        <f t="shared" si="373"/>
        <v>357.01108719781041</v>
      </c>
    </row>
    <row r="2873" spans="1:35" ht="30" x14ac:dyDescent="0.25">
      <c r="A2873" s="11" t="s">
        <v>1281</v>
      </c>
      <c r="B2873" s="10" t="s">
        <v>2410</v>
      </c>
      <c r="C2873" s="10" t="s">
        <v>1647</v>
      </c>
      <c r="D2873" s="10"/>
      <c r="E2873" s="10" t="s">
        <v>987</v>
      </c>
      <c r="F2873" s="10" t="s">
        <v>1679</v>
      </c>
      <c r="G2873" s="10">
        <v>0</v>
      </c>
      <c r="H2873" s="10">
        <v>0</v>
      </c>
      <c r="I2873" s="10">
        <v>0</v>
      </c>
      <c r="J2873" s="10">
        <v>0</v>
      </c>
      <c r="K2873" s="10">
        <f t="shared" si="366"/>
        <v>0</v>
      </c>
      <c r="L2873" s="10">
        <v>0</v>
      </c>
      <c r="M2873" s="10">
        <v>292254.44137135148</v>
      </c>
      <c r="N2873" s="10">
        <v>137490.22378192097</v>
      </c>
      <c r="O2873" s="10">
        <v>0</v>
      </c>
      <c r="P2873" s="10">
        <v>0</v>
      </c>
      <c r="Q2873" s="10">
        <v>0</v>
      </c>
      <c r="R2873" s="10">
        <v>0</v>
      </c>
      <c r="S2873" s="10">
        <v>0</v>
      </c>
      <c r="T2873" s="10">
        <v>0</v>
      </c>
      <c r="U2873" s="10">
        <v>0</v>
      </c>
      <c r="V2873" s="10">
        <f t="shared" si="368"/>
        <v>429744.66515327245</v>
      </c>
      <c r="W2873" s="29">
        <v>0</v>
      </c>
      <c r="X2873" s="29">
        <f t="shared" si="369"/>
        <v>292254.44137135148</v>
      </c>
      <c r="Y2873" s="29">
        <f t="shared" si="370"/>
        <v>137490.22378192097</v>
      </c>
      <c r="Z2873" s="29">
        <f t="shared" si="371"/>
        <v>429744.66515327245</v>
      </c>
      <c r="AA2873" s="27">
        <v>429744</v>
      </c>
      <c r="AB2873" s="29">
        <f t="shared" si="372"/>
        <v>0.66515327244997025</v>
      </c>
      <c r="AC2873" s="28">
        <v>0</v>
      </c>
      <c r="AD2873" s="28">
        <v>0</v>
      </c>
      <c r="AE2873" s="28"/>
      <c r="AF2873" s="27">
        <v>0</v>
      </c>
      <c r="AG2873" s="27">
        <f t="shared" si="367"/>
        <v>0</v>
      </c>
      <c r="AH2873" s="27">
        <v>0</v>
      </c>
      <c r="AI2873" s="29">
        <f t="shared" si="373"/>
        <v>0.66515327244997025</v>
      </c>
    </row>
    <row r="2874" spans="1:35" ht="30" x14ac:dyDescent="0.25">
      <c r="A2874" s="11" t="s">
        <v>1281</v>
      </c>
      <c r="B2874" s="10" t="s">
        <v>2410</v>
      </c>
      <c r="C2874" s="10" t="s">
        <v>1647</v>
      </c>
      <c r="D2874" s="10"/>
      <c r="E2874" s="10" t="s">
        <v>297</v>
      </c>
      <c r="F2874" s="10" t="s">
        <v>1680</v>
      </c>
      <c r="G2874" s="10">
        <v>0</v>
      </c>
      <c r="H2874" s="10">
        <v>0</v>
      </c>
      <c r="I2874" s="10">
        <v>0</v>
      </c>
      <c r="J2874" s="10">
        <v>0</v>
      </c>
      <c r="K2874" s="10">
        <f t="shared" si="366"/>
        <v>0</v>
      </c>
      <c r="L2874" s="10">
        <v>112138758.68128982</v>
      </c>
      <c r="M2874" s="10">
        <v>6863699.2624425292</v>
      </c>
      <c r="N2874" s="10">
        <v>2633739.7519566566</v>
      </c>
      <c r="O2874" s="10">
        <v>0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f t="shared" si="368"/>
        <v>121636197.69568901</v>
      </c>
      <c r="W2874" s="29">
        <v>112138758.68128982</v>
      </c>
      <c r="X2874" s="29">
        <f t="shared" si="369"/>
        <v>6863699.2624425292</v>
      </c>
      <c r="Y2874" s="29">
        <f t="shared" si="370"/>
        <v>2633739.7519566566</v>
      </c>
      <c r="Z2874" s="29">
        <f t="shared" si="371"/>
        <v>121636197.69568901</v>
      </c>
      <c r="AA2874" s="27">
        <v>121636197.69</v>
      </c>
      <c r="AB2874" s="29">
        <f t="shared" si="372"/>
        <v>5.6890100240707397E-3</v>
      </c>
      <c r="AC2874" s="28">
        <v>0</v>
      </c>
      <c r="AD2874" s="28">
        <v>0</v>
      </c>
      <c r="AE2874" s="28"/>
      <c r="AF2874" s="27">
        <v>0</v>
      </c>
      <c r="AG2874" s="27">
        <f t="shared" si="367"/>
        <v>0</v>
      </c>
      <c r="AH2874" s="27">
        <v>6710</v>
      </c>
      <c r="AI2874" s="29">
        <f t="shared" si="373"/>
        <v>6710.0056890100241</v>
      </c>
    </row>
    <row r="2875" spans="1:35" ht="30" x14ac:dyDescent="0.25">
      <c r="A2875" s="11" t="s">
        <v>1281</v>
      </c>
      <c r="B2875" s="10" t="s">
        <v>2410</v>
      </c>
      <c r="C2875" s="10" t="s">
        <v>1647</v>
      </c>
      <c r="D2875" s="10"/>
      <c r="E2875" s="10" t="s">
        <v>298</v>
      </c>
      <c r="F2875" s="10" t="s">
        <v>1681</v>
      </c>
      <c r="G2875" s="10">
        <v>0</v>
      </c>
      <c r="H2875" s="10">
        <v>0</v>
      </c>
      <c r="I2875" s="10">
        <v>0</v>
      </c>
      <c r="J2875" s="10">
        <v>0</v>
      </c>
      <c r="K2875" s="10">
        <f t="shared" si="366"/>
        <v>0</v>
      </c>
      <c r="L2875" s="10">
        <v>56215550.393642165</v>
      </c>
      <c r="M2875" s="10">
        <v>8652958.7531784177</v>
      </c>
      <c r="N2875" s="10">
        <v>3339104.9924266338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f t="shared" si="368"/>
        <v>68207614.139247209</v>
      </c>
      <c r="W2875" s="29">
        <v>56215550.393642165</v>
      </c>
      <c r="X2875" s="29">
        <f t="shared" si="369"/>
        <v>8652958.7531784177</v>
      </c>
      <c r="Y2875" s="29">
        <f t="shared" si="370"/>
        <v>3339104.9924266338</v>
      </c>
      <c r="Z2875" s="29">
        <f t="shared" si="371"/>
        <v>68207614.139247209</v>
      </c>
      <c r="AA2875" s="27">
        <v>68207614.129999995</v>
      </c>
      <c r="AB2875" s="29">
        <f t="shared" si="372"/>
        <v>9.24721360206604E-3</v>
      </c>
      <c r="AC2875" s="28">
        <v>0</v>
      </c>
      <c r="AD2875" s="28">
        <v>0</v>
      </c>
      <c r="AE2875" s="28"/>
      <c r="AF2875" s="27">
        <v>0</v>
      </c>
      <c r="AG2875" s="27">
        <f t="shared" si="367"/>
        <v>0</v>
      </c>
      <c r="AH2875" s="27">
        <v>3191</v>
      </c>
      <c r="AI2875" s="29">
        <f t="shared" si="373"/>
        <v>3191.0092472136021</v>
      </c>
    </row>
    <row r="2876" spans="1:35" ht="30" x14ac:dyDescent="0.25">
      <c r="A2876" s="11" t="s">
        <v>1281</v>
      </c>
      <c r="B2876" s="10" t="s">
        <v>2410</v>
      </c>
      <c r="C2876" s="10" t="s">
        <v>1647</v>
      </c>
      <c r="D2876" s="10"/>
      <c r="E2876" s="10" t="s">
        <v>988</v>
      </c>
      <c r="F2876" s="10" t="s">
        <v>1682</v>
      </c>
      <c r="G2876" s="10">
        <v>0</v>
      </c>
      <c r="H2876" s="10">
        <v>0</v>
      </c>
      <c r="I2876" s="10">
        <v>0</v>
      </c>
      <c r="J2876" s="10">
        <v>0</v>
      </c>
      <c r="K2876" s="10">
        <f t="shared" si="366"/>
        <v>0</v>
      </c>
      <c r="L2876" s="10">
        <v>6051540.19259133</v>
      </c>
      <c r="M2876" s="10">
        <v>8901060.9349486828</v>
      </c>
      <c r="N2876" s="10">
        <v>3421645.7997083664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f t="shared" si="368"/>
        <v>18374246.927248381</v>
      </c>
      <c r="W2876" s="29">
        <v>6051540.19259133</v>
      </c>
      <c r="X2876" s="29">
        <f t="shared" si="369"/>
        <v>8901060.9349486828</v>
      </c>
      <c r="Y2876" s="29">
        <f t="shared" si="370"/>
        <v>3421645.7997083664</v>
      </c>
      <c r="Z2876" s="29">
        <f t="shared" si="371"/>
        <v>18374246.927248381</v>
      </c>
      <c r="AA2876" s="27">
        <v>18374246.920000002</v>
      </c>
      <c r="AB2876" s="29">
        <f t="shared" si="372"/>
        <v>7.2483792901039124E-3</v>
      </c>
      <c r="AC2876" s="28">
        <v>0</v>
      </c>
      <c r="AD2876" s="28">
        <v>0</v>
      </c>
      <c r="AE2876" s="28"/>
      <c r="AF2876" s="27">
        <v>0</v>
      </c>
      <c r="AG2876" s="27">
        <f t="shared" si="367"/>
        <v>0</v>
      </c>
      <c r="AH2876" s="27">
        <v>1417</v>
      </c>
      <c r="AI2876" s="29">
        <f t="shared" si="373"/>
        <v>1417.0072483792901</v>
      </c>
    </row>
    <row r="2877" spans="1:35" ht="30" x14ac:dyDescent="0.25">
      <c r="A2877" s="11" t="s">
        <v>1281</v>
      </c>
      <c r="B2877" s="10" t="s">
        <v>2410</v>
      </c>
      <c r="C2877" s="10" t="s">
        <v>1647</v>
      </c>
      <c r="D2877" s="10"/>
      <c r="E2877" s="10" t="s">
        <v>299</v>
      </c>
      <c r="F2877" s="10" t="s">
        <v>1683</v>
      </c>
      <c r="G2877" s="10">
        <v>0</v>
      </c>
      <c r="H2877" s="10">
        <v>0</v>
      </c>
      <c r="I2877" s="10">
        <v>0</v>
      </c>
      <c r="J2877" s="10">
        <v>0</v>
      </c>
      <c r="K2877" s="10">
        <f t="shared" si="366"/>
        <v>0</v>
      </c>
      <c r="L2877" s="10">
        <v>7431193.6701557953</v>
      </c>
      <c r="M2877" s="10">
        <v>7670053.2066577673</v>
      </c>
      <c r="N2877" s="10">
        <v>2938324.7216050178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f t="shared" si="368"/>
        <v>18039571.598418579</v>
      </c>
      <c r="W2877" s="29">
        <v>7431193.6701557953</v>
      </c>
      <c r="X2877" s="29">
        <f t="shared" si="369"/>
        <v>7670053.2066577673</v>
      </c>
      <c r="Y2877" s="29">
        <f t="shared" si="370"/>
        <v>2938324.7216050178</v>
      </c>
      <c r="Z2877" s="29">
        <f t="shared" si="371"/>
        <v>18039571.598418579</v>
      </c>
      <c r="AA2877" s="27">
        <v>18039571.59</v>
      </c>
      <c r="AB2877" s="29">
        <f t="shared" si="372"/>
        <v>8.4185786545276642E-3</v>
      </c>
      <c r="AC2877" s="28">
        <v>0</v>
      </c>
      <c r="AD2877" s="28">
        <v>0</v>
      </c>
      <c r="AE2877" s="28"/>
      <c r="AF2877" s="27">
        <v>0</v>
      </c>
      <c r="AG2877" s="27">
        <f t="shared" si="367"/>
        <v>0</v>
      </c>
      <c r="AH2877" s="27">
        <v>766</v>
      </c>
      <c r="AI2877" s="29">
        <f t="shared" si="373"/>
        <v>766.00841857865453</v>
      </c>
    </row>
    <row r="2878" spans="1:35" ht="30" x14ac:dyDescent="0.25">
      <c r="A2878" s="11" t="s">
        <v>1281</v>
      </c>
      <c r="B2878" s="10" t="s">
        <v>2410</v>
      </c>
      <c r="C2878" s="10" t="s">
        <v>1647</v>
      </c>
      <c r="D2878" s="10"/>
      <c r="E2878" s="10" t="s">
        <v>300</v>
      </c>
      <c r="F2878" s="10" t="s">
        <v>1684</v>
      </c>
      <c r="G2878" s="10">
        <v>0</v>
      </c>
      <c r="H2878" s="10">
        <v>0</v>
      </c>
      <c r="I2878" s="10">
        <v>0</v>
      </c>
      <c r="J2878" s="10">
        <v>0</v>
      </c>
      <c r="K2878" s="10">
        <f t="shared" si="366"/>
        <v>0</v>
      </c>
      <c r="L2878" s="10">
        <v>15123468.233532529</v>
      </c>
      <c r="M2878" s="10">
        <v>4631379.7931417823</v>
      </c>
      <c r="N2878" s="10">
        <v>1778058.2393103838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f t="shared" si="368"/>
        <v>21532906.265984695</v>
      </c>
      <c r="W2878" s="29">
        <v>15123468.233532529</v>
      </c>
      <c r="X2878" s="29">
        <f t="shared" si="369"/>
        <v>4631379.7931417823</v>
      </c>
      <c r="Y2878" s="29">
        <f t="shared" si="370"/>
        <v>1778058.2393103838</v>
      </c>
      <c r="Z2878" s="29">
        <f t="shared" si="371"/>
        <v>21532906.265984695</v>
      </c>
      <c r="AA2878" s="27">
        <v>21532906.260000002</v>
      </c>
      <c r="AB2878" s="29">
        <f t="shared" si="372"/>
        <v>5.9846937656402588E-3</v>
      </c>
      <c r="AC2878" s="28">
        <v>0</v>
      </c>
      <c r="AD2878" s="28">
        <v>0</v>
      </c>
      <c r="AE2878" s="28"/>
      <c r="AF2878" s="27">
        <v>0</v>
      </c>
      <c r="AG2878" s="27">
        <f t="shared" si="367"/>
        <v>0</v>
      </c>
      <c r="AH2878" s="27">
        <v>1287</v>
      </c>
      <c r="AI2878" s="29">
        <f t="shared" si="373"/>
        <v>1287.0059846937656</v>
      </c>
    </row>
    <row r="2879" spans="1:35" ht="30" x14ac:dyDescent="0.25">
      <c r="A2879" s="11" t="s">
        <v>1281</v>
      </c>
      <c r="B2879" s="10" t="s">
        <v>2407</v>
      </c>
      <c r="C2879" s="10" t="s">
        <v>1685</v>
      </c>
      <c r="D2879" s="10"/>
      <c r="E2879" s="10" t="s">
        <v>302</v>
      </c>
      <c r="F2879" s="10" t="s">
        <v>1685</v>
      </c>
      <c r="G2879" s="10">
        <v>0</v>
      </c>
      <c r="H2879" s="10">
        <v>0</v>
      </c>
      <c r="I2879" s="10">
        <v>0</v>
      </c>
      <c r="J2879" s="10">
        <v>0</v>
      </c>
      <c r="K2879" s="10">
        <f t="shared" ref="K2879:K2942" si="374">SUM(G2879:J2879)</f>
        <v>0</v>
      </c>
      <c r="L2879" s="10">
        <v>763207132.19460046</v>
      </c>
      <c r="M2879" s="10">
        <v>642007683.12831497</v>
      </c>
      <c r="N2879" s="10">
        <v>163638673.62038612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f t="shared" si="368"/>
        <v>1568853488.9433017</v>
      </c>
      <c r="W2879" s="29">
        <v>763207132.19460046</v>
      </c>
      <c r="X2879" s="29">
        <f t="shared" si="369"/>
        <v>642007683.12831497</v>
      </c>
      <c r="Y2879" s="29">
        <f t="shared" si="370"/>
        <v>163638673.62038612</v>
      </c>
      <c r="Z2879" s="29">
        <f t="shared" si="371"/>
        <v>1568853488.9433017</v>
      </c>
      <c r="AA2879" s="27">
        <v>1568853488.9300001</v>
      </c>
      <c r="AB2879" s="29">
        <f t="shared" si="372"/>
        <v>1.3301610946655273E-2</v>
      </c>
      <c r="AC2879" s="28">
        <v>0</v>
      </c>
      <c r="AD2879" s="28">
        <v>0</v>
      </c>
      <c r="AE2879" s="28"/>
      <c r="AF2879" s="27">
        <v>0</v>
      </c>
      <c r="AG2879" s="27">
        <f t="shared" si="367"/>
        <v>0</v>
      </c>
      <c r="AH2879" s="27">
        <v>35249</v>
      </c>
      <c r="AI2879" s="29">
        <f t="shared" si="373"/>
        <v>35249.013301610947</v>
      </c>
    </row>
    <row r="2880" spans="1:35" ht="30" x14ac:dyDescent="0.25">
      <c r="A2880" s="11" t="s">
        <v>1281</v>
      </c>
      <c r="B2880" s="10" t="s">
        <v>2407</v>
      </c>
      <c r="C2880" s="10" t="s">
        <v>1685</v>
      </c>
      <c r="D2880" s="10"/>
      <c r="E2880" s="10" t="s">
        <v>303</v>
      </c>
      <c r="F2880" s="10" t="s">
        <v>1686</v>
      </c>
      <c r="G2880" s="10">
        <v>0</v>
      </c>
      <c r="H2880" s="10">
        <v>0</v>
      </c>
      <c r="I2880" s="10">
        <v>0</v>
      </c>
      <c r="J2880" s="10">
        <v>0</v>
      </c>
      <c r="K2880" s="10">
        <f t="shared" si="374"/>
        <v>0</v>
      </c>
      <c r="L2880" s="10">
        <v>86402204.776864439</v>
      </c>
      <c r="M2880" s="10">
        <v>18625371.011192083</v>
      </c>
      <c r="N2880" s="10">
        <v>7089386.6592360437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f t="shared" si="368"/>
        <v>112116962.44729257</v>
      </c>
      <c r="W2880" s="29">
        <v>86402204.776864439</v>
      </c>
      <c r="X2880" s="29">
        <f t="shared" si="369"/>
        <v>18625371.011192083</v>
      </c>
      <c r="Y2880" s="29">
        <f t="shared" si="370"/>
        <v>7089386.6592360437</v>
      </c>
      <c r="Z2880" s="29">
        <f t="shared" si="371"/>
        <v>112116962.44729257</v>
      </c>
      <c r="AA2880" s="27">
        <v>112116962.44</v>
      </c>
      <c r="AB2880" s="29">
        <f t="shared" si="372"/>
        <v>7.2925686836242676E-3</v>
      </c>
      <c r="AC2880" s="28">
        <v>0</v>
      </c>
      <c r="AD2880" s="28">
        <v>0</v>
      </c>
      <c r="AE2880" s="28"/>
      <c r="AF2880" s="27">
        <v>0</v>
      </c>
      <c r="AG2880" s="27">
        <f t="shared" si="367"/>
        <v>0</v>
      </c>
      <c r="AH2880" s="27">
        <v>12713</v>
      </c>
      <c r="AI2880" s="29">
        <f t="shared" si="373"/>
        <v>12713.007292568684</v>
      </c>
    </row>
    <row r="2881" spans="1:35" ht="30" x14ac:dyDescent="0.25">
      <c r="A2881" s="11" t="s">
        <v>1281</v>
      </c>
      <c r="B2881" s="10" t="s">
        <v>2407</v>
      </c>
      <c r="C2881" s="10" t="s">
        <v>1685</v>
      </c>
      <c r="D2881" s="10"/>
      <c r="E2881" s="10" t="s">
        <v>304</v>
      </c>
      <c r="F2881" s="10" t="s">
        <v>1687</v>
      </c>
      <c r="G2881" s="10">
        <v>0</v>
      </c>
      <c r="H2881" s="10">
        <v>0</v>
      </c>
      <c r="I2881" s="10">
        <v>0</v>
      </c>
      <c r="J2881" s="10">
        <v>0</v>
      </c>
      <c r="K2881" s="10">
        <f t="shared" si="374"/>
        <v>0</v>
      </c>
      <c r="L2881" s="10">
        <v>339607933.20075893</v>
      </c>
      <c r="M2881" s="10">
        <v>11199510.791071653</v>
      </c>
      <c r="N2881" s="10">
        <v>4304897.0405162573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f t="shared" si="368"/>
        <v>355112341.03234684</v>
      </c>
      <c r="W2881" s="29">
        <v>339607933.20075893</v>
      </c>
      <c r="X2881" s="29">
        <f t="shared" si="369"/>
        <v>11199510.791071653</v>
      </c>
      <c r="Y2881" s="29">
        <f t="shared" si="370"/>
        <v>4304897.0405162573</v>
      </c>
      <c r="Z2881" s="29">
        <f t="shared" si="371"/>
        <v>355112341.03234684</v>
      </c>
      <c r="AA2881" s="27">
        <v>355112341.02999997</v>
      </c>
      <c r="AB2881" s="29">
        <f t="shared" si="372"/>
        <v>2.3468732833862305E-3</v>
      </c>
      <c r="AC2881" s="28">
        <v>0</v>
      </c>
      <c r="AD2881" s="28">
        <v>0</v>
      </c>
      <c r="AE2881" s="28"/>
      <c r="AF2881" s="27">
        <v>0</v>
      </c>
      <c r="AG2881" s="27">
        <f t="shared" si="367"/>
        <v>0</v>
      </c>
      <c r="AH2881" s="27">
        <v>22164</v>
      </c>
      <c r="AI2881" s="29">
        <f t="shared" si="373"/>
        <v>22164.002346873283</v>
      </c>
    </row>
    <row r="2882" spans="1:35" ht="30" x14ac:dyDescent="0.25">
      <c r="A2882" s="11" t="s">
        <v>1281</v>
      </c>
      <c r="B2882" s="10" t="s">
        <v>2407</v>
      </c>
      <c r="C2882" s="10" t="s">
        <v>1685</v>
      </c>
      <c r="D2882" s="10"/>
      <c r="E2882" s="10" t="s">
        <v>305</v>
      </c>
      <c r="F2882" s="10" t="s">
        <v>1688</v>
      </c>
      <c r="G2882" s="10">
        <v>0</v>
      </c>
      <c r="H2882" s="10">
        <v>0</v>
      </c>
      <c r="I2882" s="10">
        <v>0</v>
      </c>
      <c r="J2882" s="10">
        <v>0</v>
      </c>
      <c r="K2882" s="10">
        <f t="shared" si="374"/>
        <v>0</v>
      </c>
      <c r="L2882" s="10">
        <v>147438401.43095064</v>
      </c>
      <c r="M2882" s="10">
        <v>9602619.7725028992</v>
      </c>
      <c r="N2882" s="10">
        <v>3747504.9352885783</v>
      </c>
      <c r="O2882" s="10">
        <v>0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f t="shared" si="368"/>
        <v>160788526.13874212</v>
      </c>
      <c r="W2882" s="29">
        <v>147438401.43095064</v>
      </c>
      <c r="X2882" s="29">
        <f t="shared" si="369"/>
        <v>9602619.7725028992</v>
      </c>
      <c r="Y2882" s="29">
        <f t="shared" si="370"/>
        <v>3747504.9352885783</v>
      </c>
      <c r="Z2882" s="29">
        <f t="shared" si="371"/>
        <v>160788526.13874212</v>
      </c>
      <c r="AA2882" s="27">
        <v>160788526.13999999</v>
      </c>
      <c r="AB2882" s="29">
        <f t="shared" si="372"/>
        <v>-1.2578666210174561E-3</v>
      </c>
      <c r="AC2882" s="28">
        <v>0</v>
      </c>
      <c r="AD2882" s="28">
        <v>0</v>
      </c>
      <c r="AE2882" s="28"/>
      <c r="AF2882" s="27">
        <v>0</v>
      </c>
      <c r="AG2882" s="27">
        <f t="shared" si="367"/>
        <v>0</v>
      </c>
      <c r="AH2882" s="27">
        <v>8794</v>
      </c>
      <c r="AI2882" s="29">
        <f t="shared" si="373"/>
        <v>8793.998742133379</v>
      </c>
    </row>
    <row r="2883" spans="1:35" ht="30" x14ac:dyDescent="0.25">
      <c r="A2883" s="11" t="s">
        <v>1281</v>
      </c>
      <c r="B2883" s="10" t="s">
        <v>2407</v>
      </c>
      <c r="C2883" s="10" t="s">
        <v>1685</v>
      </c>
      <c r="D2883" s="10"/>
      <c r="E2883" s="10" t="s">
        <v>306</v>
      </c>
      <c r="F2883" s="10" t="s">
        <v>1689</v>
      </c>
      <c r="G2883" s="10">
        <v>0</v>
      </c>
      <c r="H2883" s="10">
        <v>0</v>
      </c>
      <c r="I2883" s="10">
        <v>0</v>
      </c>
      <c r="J2883" s="10">
        <v>0</v>
      </c>
      <c r="K2883" s="10">
        <f t="shared" si="374"/>
        <v>0</v>
      </c>
      <c r="L2883" s="10">
        <v>63397241.586256132</v>
      </c>
      <c r="M2883" s="10">
        <v>8050344.9591547847</v>
      </c>
      <c r="N2883" s="10">
        <v>3113228.266824469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f t="shared" si="368"/>
        <v>74560814.812235385</v>
      </c>
      <c r="W2883" s="29">
        <v>63397241.586256132</v>
      </c>
      <c r="X2883" s="29">
        <f t="shared" si="369"/>
        <v>8050344.9591547847</v>
      </c>
      <c r="Y2883" s="29">
        <f t="shared" si="370"/>
        <v>3113228.266824469</v>
      </c>
      <c r="Z2883" s="29">
        <f t="shared" si="371"/>
        <v>74560814.812235385</v>
      </c>
      <c r="AA2883" s="27">
        <v>74560814.799999997</v>
      </c>
      <c r="AB2883" s="29">
        <f t="shared" si="372"/>
        <v>1.2235388159751892E-2</v>
      </c>
      <c r="AC2883" s="28">
        <v>0</v>
      </c>
      <c r="AD2883" s="28">
        <v>0</v>
      </c>
      <c r="AE2883" s="28"/>
      <c r="AF2883" s="27">
        <v>0</v>
      </c>
      <c r="AG2883" s="27">
        <f t="shared" si="367"/>
        <v>0</v>
      </c>
      <c r="AH2883" s="27">
        <v>4288</v>
      </c>
      <c r="AI2883" s="29">
        <f t="shared" si="373"/>
        <v>4288.0122353881598</v>
      </c>
    </row>
    <row r="2884" spans="1:35" ht="30" x14ac:dyDescent="0.25">
      <c r="A2884" s="11" t="s">
        <v>1281</v>
      </c>
      <c r="B2884" s="10" t="s">
        <v>2407</v>
      </c>
      <c r="C2884" s="10" t="s">
        <v>1685</v>
      </c>
      <c r="D2884" s="10"/>
      <c r="E2884" s="10" t="s">
        <v>307</v>
      </c>
      <c r="F2884" s="10" t="s">
        <v>1690</v>
      </c>
      <c r="G2884" s="10">
        <v>0</v>
      </c>
      <c r="H2884" s="10">
        <v>0</v>
      </c>
      <c r="I2884" s="10">
        <v>0</v>
      </c>
      <c r="J2884" s="10">
        <v>0</v>
      </c>
      <c r="K2884" s="10">
        <f t="shared" si="374"/>
        <v>0</v>
      </c>
      <c r="L2884" s="10">
        <v>31514818.586903021</v>
      </c>
      <c r="M2884" s="10">
        <v>6006880.2445722818</v>
      </c>
      <c r="N2884" s="10">
        <v>2337941.2226300389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f t="shared" si="368"/>
        <v>39859640.054105341</v>
      </c>
      <c r="W2884" s="29">
        <v>31514818.586903021</v>
      </c>
      <c r="X2884" s="29">
        <f t="shared" si="369"/>
        <v>6006880.2445722818</v>
      </c>
      <c r="Y2884" s="29">
        <f t="shared" si="370"/>
        <v>2337941.2226300389</v>
      </c>
      <c r="Z2884" s="29">
        <f t="shared" si="371"/>
        <v>39859640.054105341</v>
      </c>
      <c r="AA2884" s="27">
        <v>39859640.039999999</v>
      </c>
      <c r="AB2884" s="29">
        <f t="shared" si="372"/>
        <v>1.4105342328548431E-2</v>
      </c>
      <c r="AC2884" s="28">
        <v>0</v>
      </c>
      <c r="AD2884" s="28">
        <v>0</v>
      </c>
      <c r="AE2884" s="28"/>
      <c r="AF2884" s="27">
        <v>0</v>
      </c>
      <c r="AG2884" s="27">
        <f t="shared" si="367"/>
        <v>0</v>
      </c>
      <c r="AH2884" s="27">
        <v>2157</v>
      </c>
      <c r="AI2884" s="29">
        <f t="shared" si="373"/>
        <v>2157.0141053423285</v>
      </c>
    </row>
    <row r="2885" spans="1:35" ht="30" x14ac:dyDescent="0.25">
      <c r="A2885" s="11" t="s">
        <v>1281</v>
      </c>
      <c r="B2885" s="10" t="s">
        <v>2407</v>
      </c>
      <c r="C2885" s="10" t="s">
        <v>1685</v>
      </c>
      <c r="D2885" s="10"/>
      <c r="E2885" s="10" t="s">
        <v>308</v>
      </c>
      <c r="F2885" s="10" t="s">
        <v>1691</v>
      </c>
      <c r="G2885" s="10">
        <v>0</v>
      </c>
      <c r="H2885" s="10">
        <v>0</v>
      </c>
      <c r="I2885" s="10">
        <v>0</v>
      </c>
      <c r="J2885" s="10">
        <v>0</v>
      </c>
      <c r="K2885" s="10">
        <f t="shared" si="374"/>
        <v>0</v>
      </c>
      <c r="L2885" s="10">
        <v>100927068.50730258</v>
      </c>
      <c r="M2885" s="10">
        <v>8766395.0203846693</v>
      </c>
      <c r="N2885" s="10">
        <v>3351537.9578996748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f t="shared" si="368"/>
        <v>113045001.48558693</v>
      </c>
      <c r="W2885" s="29">
        <v>100927068.50730258</v>
      </c>
      <c r="X2885" s="29">
        <f t="shared" si="369"/>
        <v>8766395.0203846693</v>
      </c>
      <c r="Y2885" s="29">
        <f t="shared" si="370"/>
        <v>3351537.9578996748</v>
      </c>
      <c r="Z2885" s="29">
        <f t="shared" si="371"/>
        <v>113045001.48558693</v>
      </c>
      <c r="AA2885" s="27">
        <v>113045001.48</v>
      </c>
      <c r="AB2885" s="29">
        <f t="shared" si="372"/>
        <v>5.5869221687316895E-3</v>
      </c>
      <c r="AC2885" s="28">
        <v>0</v>
      </c>
      <c r="AD2885" s="28">
        <v>0</v>
      </c>
      <c r="AE2885" s="28"/>
      <c r="AF2885" s="27">
        <v>0</v>
      </c>
      <c r="AG2885" s="27">
        <f t="shared" si="367"/>
        <v>0</v>
      </c>
      <c r="AH2885" s="27">
        <v>6336</v>
      </c>
      <c r="AI2885" s="29">
        <f t="shared" si="373"/>
        <v>6336.0055869221687</v>
      </c>
    </row>
    <row r="2886" spans="1:35" ht="30" x14ac:dyDescent="0.25">
      <c r="A2886" s="11" t="s">
        <v>1281</v>
      </c>
      <c r="B2886" s="10" t="s">
        <v>2407</v>
      </c>
      <c r="C2886" s="10" t="s">
        <v>1685</v>
      </c>
      <c r="D2886" s="10"/>
      <c r="E2886" s="10" t="s">
        <v>309</v>
      </c>
      <c r="F2886" s="10" t="s">
        <v>1692</v>
      </c>
      <c r="G2886" s="10">
        <v>0</v>
      </c>
      <c r="H2886" s="10">
        <v>0</v>
      </c>
      <c r="I2886" s="10">
        <v>0</v>
      </c>
      <c r="J2886" s="10">
        <v>0</v>
      </c>
      <c r="K2886" s="10">
        <f t="shared" si="374"/>
        <v>0</v>
      </c>
      <c r="L2886" s="10">
        <v>107035345.27450594</v>
      </c>
      <c r="M2886" s="10">
        <v>9255944.4129830599</v>
      </c>
      <c r="N2886" s="10">
        <v>3596351.7008501589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f t="shared" si="368"/>
        <v>119887641.38833916</v>
      </c>
      <c r="W2886" s="29">
        <v>107035345.27450594</v>
      </c>
      <c r="X2886" s="29">
        <f t="shared" si="369"/>
        <v>9255944.4129830599</v>
      </c>
      <c r="Y2886" s="29">
        <f t="shared" si="370"/>
        <v>3596351.7008501589</v>
      </c>
      <c r="Z2886" s="29">
        <f t="shared" si="371"/>
        <v>119887641.38833916</v>
      </c>
      <c r="AA2886" s="27">
        <v>119887641.38</v>
      </c>
      <c r="AB2886" s="29">
        <f t="shared" si="372"/>
        <v>8.3391666412353516E-3</v>
      </c>
      <c r="AC2886" s="28">
        <v>0</v>
      </c>
      <c r="AD2886" s="28">
        <v>0</v>
      </c>
      <c r="AE2886" s="28"/>
      <c r="AF2886" s="27">
        <v>0</v>
      </c>
      <c r="AG2886" s="27">
        <f t="shared" si="367"/>
        <v>0</v>
      </c>
      <c r="AH2886" s="27">
        <v>6579</v>
      </c>
      <c r="AI2886" s="29">
        <f t="shared" si="373"/>
        <v>6579.0083391666412</v>
      </c>
    </row>
    <row r="2887" spans="1:35" ht="30" x14ac:dyDescent="0.25">
      <c r="A2887" s="11" t="s">
        <v>1281</v>
      </c>
      <c r="B2887" s="10" t="s">
        <v>2407</v>
      </c>
      <c r="C2887" s="10" t="s">
        <v>1685</v>
      </c>
      <c r="D2887" s="10"/>
      <c r="E2887" s="10" t="s">
        <v>310</v>
      </c>
      <c r="F2887" s="10" t="s">
        <v>1693</v>
      </c>
      <c r="G2887" s="10">
        <v>0</v>
      </c>
      <c r="H2887" s="10">
        <v>0</v>
      </c>
      <c r="I2887" s="10">
        <v>0</v>
      </c>
      <c r="J2887" s="10">
        <v>0</v>
      </c>
      <c r="K2887" s="10">
        <f t="shared" si="374"/>
        <v>0</v>
      </c>
      <c r="L2887" s="10">
        <v>67135365.04772003</v>
      </c>
      <c r="M2887" s="10">
        <v>6643210.07621032</v>
      </c>
      <c r="N2887" s="10">
        <v>2606003.0723892897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0</v>
      </c>
      <c r="V2887" s="10">
        <f t="shared" si="368"/>
        <v>76384578.19631964</v>
      </c>
      <c r="W2887" s="29">
        <v>67135365.04772003</v>
      </c>
      <c r="X2887" s="29">
        <f t="shared" si="369"/>
        <v>6643210.07621032</v>
      </c>
      <c r="Y2887" s="29">
        <f t="shared" si="370"/>
        <v>2606003.0723892897</v>
      </c>
      <c r="Z2887" s="29">
        <f t="shared" si="371"/>
        <v>76384578.19631964</v>
      </c>
      <c r="AA2887" s="27">
        <v>76384578.180000007</v>
      </c>
      <c r="AB2887" s="29">
        <f t="shared" si="372"/>
        <v>1.6319632530212402E-2</v>
      </c>
      <c r="AC2887" s="28">
        <v>0</v>
      </c>
      <c r="AD2887" s="28">
        <v>0</v>
      </c>
      <c r="AE2887" s="28"/>
      <c r="AF2887" s="27">
        <v>0</v>
      </c>
      <c r="AG2887" s="27">
        <f t="shared" si="367"/>
        <v>0</v>
      </c>
      <c r="AH2887" s="27">
        <v>4431</v>
      </c>
      <c r="AI2887" s="29">
        <f t="shared" si="373"/>
        <v>4431.0163196325302</v>
      </c>
    </row>
    <row r="2888" spans="1:35" ht="30" x14ac:dyDescent="0.25">
      <c r="A2888" s="11" t="s">
        <v>1281</v>
      </c>
      <c r="B2888" s="10" t="s">
        <v>2407</v>
      </c>
      <c r="C2888" s="10" t="s">
        <v>1685</v>
      </c>
      <c r="D2888" s="10"/>
      <c r="E2888" s="10" t="s">
        <v>311</v>
      </c>
      <c r="F2888" s="10" t="s">
        <v>1694</v>
      </c>
      <c r="G2888" s="10">
        <v>0</v>
      </c>
      <c r="H2888" s="10">
        <v>0</v>
      </c>
      <c r="I2888" s="10">
        <v>0</v>
      </c>
      <c r="J2888" s="10">
        <v>0</v>
      </c>
      <c r="K2888" s="10">
        <f t="shared" si="374"/>
        <v>0</v>
      </c>
      <c r="L2888" s="10">
        <v>131722924.73324963</v>
      </c>
      <c r="M2888" s="10">
        <v>6769827.5951952934</v>
      </c>
      <c r="N2888" s="10">
        <v>2656342.2100390643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f t="shared" si="368"/>
        <v>141149094.53848398</v>
      </c>
      <c r="W2888" s="29">
        <v>131722924.73324963</v>
      </c>
      <c r="X2888" s="29">
        <f t="shared" si="369"/>
        <v>6769827.5951952934</v>
      </c>
      <c r="Y2888" s="29">
        <f t="shared" si="370"/>
        <v>2656342.2100390643</v>
      </c>
      <c r="Z2888" s="29">
        <f t="shared" si="371"/>
        <v>141149094.53848398</v>
      </c>
      <c r="AA2888" s="27">
        <v>141149094.53</v>
      </c>
      <c r="AB2888" s="29">
        <f t="shared" si="372"/>
        <v>8.4839761257171631E-3</v>
      </c>
      <c r="AC2888" s="28">
        <v>0</v>
      </c>
      <c r="AD2888" s="28">
        <v>0</v>
      </c>
      <c r="AE2888" s="28"/>
      <c r="AF2888" s="27">
        <v>0</v>
      </c>
      <c r="AG2888" s="27">
        <f t="shared" si="367"/>
        <v>0</v>
      </c>
      <c r="AH2888" s="27">
        <v>8732</v>
      </c>
      <c r="AI2888" s="29">
        <f t="shared" si="373"/>
        <v>8732.0084839761257</v>
      </c>
    </row>
    <row r="2889" spans="1:35" ht="30" x14ac:dyDescent="0.25">
      <c r="A2889" s="11" t="s">
        <v>1281</v>
      </c>
      <c r="B2889" s="10" t="s">
        <v>2407</v>
      </c>
      <c r="C2889" s="10" t="s">
        <v>1685</v>
      </c>
      <c r="D2889" s="10"/>
      <c r="E2889" s="10" t="s">
        <v>312</v>
      </c>
      <c r="F2889" s="10" t="s">
        <v>1695</v>
      </c>
      <c r="G2889" s="10">
        <v>0</v>
      </c>
      <c r="H2889" s="10">
        <v>0</v>
      </c>
      <c r="I2889" s="10">
        <v>0</v>
      </c>
      <c r="J2889" s="10">
        <v>0</v>
      </c>
      <c r="K2889" s="10">
        <f t="shared" si="374"/>
        <v>0</v>
      </c>
      <c r="L2889" s="10">
        <v>100957278.85171047</v>
      </c>
      <c r="M2889" s="10">
        <v>7553833.5537680387</v>
      </c>
      <c r="N2889" s="10">
        <v>2917035.4041962028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f t="shared" si="368"/>
        <v>111428147.80967471</v>
      </c>
      <c r="W2889" s="29">
        <v>100957278.85171047</v>
      </c>
      <c r="X2889" s="29">
        <f t="shared" si="369"/>
        <v>7553833.5537680387</v>
      </c>
      <c r="Y2889" s="29">
        <f t="shared" si="370"/>
        <v>2917035.4041962028</v>
      </c>
      <c r="Z2889" s="29">
        <f t="shared" si="371"/>
        <v>111428147.80967471</v>
      </c>
      <c r="AA2889" s="27">
        <v>111428147.8</v>
      </c>
      <c r="AB2889" s="29">
        <f t="shared" si="372"/>
        <v>9.6747130155563354E-3</v>
      </c>
      <c r="AC2889" s="28">
        <v>0</v>
      </c>
      <c r="AD2889" s="28">
        <v>0</v>
      </c>
      <c r="AE2889" s="28"/>
      <c r="AF2889" s="27">
        <v>0</v>
      </c>
      <c r="AG2889" s="27">
        <f t="shared" si="367"/>
        <v>0</v>
      </c>
      <c r="AH2889" s="27">
        <v>4464</v>
      </c>
      <c r="AI2889" s="29">
        <f t="shared" si="373"/>
        <v>4464.0096747130156</v>
      </c>
    </row>
    <row r="2890" spans="1:35" ht="30" x14ac:dyDescent="0.25">
      <c r="A2890" s="11" t="s">
        <v>1281</v>
      </c>
      <c r="B2890" s="10" t="s">
        <v>2407</v>
      </c>
      <c r="C2890" s="10" t="s">
        <v>1685</v>
      </c>
      <c r="D2890" s="10"/>
      <c r="E2890" s="10" t="s">
        <v>313</v>
      </c>
      <c r="F2890" s="10" t="s">
        <v>1696</v>
      </c>
      <c r="G2890" s="10">
        <v>0</v>
      </c>
      <c r="H2890" s="10">
        <v>0</v>
      </c>
      <c r="I2890" s="10">
        <v>0</v>
      </c>
      <c r="J2890" s="10">
        <v>0</v>
      </c>
      <c r="K2890" s="10">
        <f t="shared" si="374"/>
        <v>0</v>
      </c>
      <c r="L2890" s="10">
        <v>141519329.82490018</v>
      </c>
      <c r="M2890" s="10">
        <v>8031393.1788594723</v>
      </c>
      <c r="N2890" s="10">
        <v>3092091.9755303264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f t="shared" si="368"/>
        <v>152642814.97928998</v>
      </c>
      <c r="W2890" s="29">
        <v>141519329.82490018</v>
      </c>
      <c r="X2890" s="29">
        <f t="shared" si="369"/>
        <v>8031393.1788594723</v>
      </c>
      <c r="Y2890" s="29">
        <f t="shared" si="370"/>
        <v>3092091.9755303264</v>
      </c>
      <c r="Z2890" s="29">
        <f t="shared" si="371"/>
        <v>152642814.97928998</v>
      </c>
      <c r="AA2890" s="27">
        <v>152642814.97</v>
      </c>
      <c r="AB2890" s="29">
        <f t="shared" si="372"/>
        <v>9.2899799346923828E-3</v>
      </c>
      <c r="AC2890" s="28">
        <v>0</v>
      </c>
      <c r="AD2890" s="28">
        <v>0</v>
      </c>
      <c r="AE2890" s="28"/>
      <c r="AF2890" s="27">
        <v>0</v>
      </c>
      <c r="AG2890" s="27">
        <f t="shared" ref="AG2890:AG2953" si="375">SUM(AC2890:AF2890)</f>
        <v>0</v>
      </c>
      <c r="AH2890" s="27">
        <v>9151</v>
      </c>
      <c r="AI2890" s="29">
        <f t="shared" si="373"/>
        <v>9151.0092899799347</v>
      </c>
    </row>
    <row r="2891" spans="1:35" ht="30" x14ac:dyDescent="0.25">
      <c r="A2891" s="11" t="s">
        <v>1281</v>
      </c>
      <c r="B2891" s="10" t="s">
        <v>2407</v>
      </c>
      <c r="C2891" s="10" t="s">
        <v>1685</v>
      </c>
      <c r="D2891" s="10"/>
      <c r="E2891" s="10" t="s">
        <v>314</v>
      </c>
      <c r="F2891" s="10" t="s">
        <v>1697</v>
      </c>
      <c r="G2891" s="10">
        <v>0</v>
      </c>
      <c r="H2891" s="10">
        <v>0</v>
      </c>
      <c r="I2891" s="10">
        <v>0</v>
      </c>
      <c r="J2891" s="10">
        <v>0</v>
      </c>
      <c r="K2891" s="10">
        <f t="shared" si="374"/>
        <v>0</v>
      </c>
      <c r="L2891" s="10">
        <v>17934180.272085316</v>
      </c>
      <c r="M2891" s="10">
        <v>6328870.6064718962</v>
      </c>
      <c r="N2891" s="10">
        <v>2427519.0734841675</v>
      </c>
      <c r="O2891" s="10">
        <v>0</v>
      </c>
      <c r="P2891" s="10">
        <v>0</v>
      </c>
      <c r="Q2891" s="10">
        <v>0</v>
      </c>
      <c r="R2891" s="10">
        <v>0</v>
      </c>
      <c r="S2891" s="10">
        <v>0</v>
      </c>
      <c r="T2891" s="10">
        <v>0</v>
      </c>
      <c r="U2891" s="10">
        <v>0</v>
      </c>
      <c r="V2891" s="10">
        <f t="shared" si="368"/>
        <v>26690569.95204138</v>
      </c>
      <c r="W2891" s="29">
        <v>17934180.272085316</v>
      </c>
      <c r="X2891" s="29">
        <f t="shared" si="369"/>
        <v>6328870.6064718962</v>
      </c>
      <c r="Y2891" s="29">
        <f t="shared" si="370"/>
        <v>2427519.0734841675</v>
      </c>
      <c r="Z2891" s="29">
        <f t="shared" si="371"/>
        <v>26690569.95204138</v>
      </c>
      <c r="AA2891" s="27">
        <v>26690569.940000001</v>
      </c>
      <c r="AB2891" s="29">
        <f t="shared" si="372"/>
        <v>1.2041378766298294E-2</v>
      </c>
      <c r="AC2891" s="28">
        <v>0</v>
      </c>
      <c r="AD2891" s="28">
        <v>0</v>
      </c>
      <c r="AE2891" s="28"/>
      <c r="AF2891" s="27">
        <v>0</v>
      </c>
      <c r="AG2891" s="27">
        <f t="shared" si="375"/>
        <v>0</v>
      </c>
      <c r="AH2891" s="27">
        <v>1753</v>
      </c>
      <c r="AI2891" s="29">
        <f t="shared" si="373"/>
        <v>1753.0120413787663</v>
      </c>
    </row>
    <row r="2892" spans="1:35" ht="30" x14ac:dyDescent="0.25">
      <c r="A2892" s="11" t="s">
        <v>1281</v>
      </c>
      <c r="B2892" s="10" t="s">
        <v>2407</v>
      </c>
      <c r="C2892" s="10" t="s">
        <v>1685</v>
      </c>
      <c r="D2892" s="10"/>
      <c r="E2892" s="10" t="s">
        <v>989</v>
      </c>
      <c r="F2892" s="10" t="s">
        <v>1698</v>
      </c>
      <c r="G2892" s="10">
        <v>0</v>
      </c>
      <c r="H2892" s="10">
        <v>0</v>
      </c>
      <c r="I2892" s="10">
        <v>0</v>
      </c>
      <c r="J2892" s="10">
        <v>0</v>
      </c>
      <c r="K2892" s="10">
        <f t="shared" si="374"/>
        <v>0</v>
      </c>
      <c r="L2892" s="10">
        <v>12727331.814527169</v>
      </c>
      <c r="M2892" s="10">
        <v>4841070.2411800027</v>
      </c>
      <c r="N2892" s="10">
        <v>1925858.5963870287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f t="shared" si="368"/>
        <v>19494260.6520942</v>
      </c>
      <c r="W2892" s="29">
        <v>12727331.814527169</v>
      </c>
      <c r="X2892" s="29">
        <f t="shared" si="369"/>
        <v>4841070.2411800027</v>
      </c>
      <c r="Y2892" s="29">
        <f t="shared" si="370"/>
        <v>1925858.5963870287</v>
      </c>
      <c r="Z2892" s="29">
        <f t="shared" si="371"/>
        <v>19494260.6520942</v>
      </c>
      <c r="AA2892" s="27">
        <v>19494260.649999999</v>
      </c>
      <c r="AB2892" s="29">
        <f t="shared" si="372"/>
        <v>2.0942017436027527E-3</v>
      </c>
      <c r="AC2892" s="28">
        <v>0</v>
      </c>
      <c r="AD2892" s="28">
        <v>0</v>
      </c>
      <c r="AE2892" s="28"/>
      <c r="AF2892" s="27">
        <v>0</v>
      </c>
      <c r="AG2892" s="27">
        <f t="shared" si="375"/>
        <v>0</v>
      </c>
      <c r="AH2892" s="27">
        <v>1114</v>
      </c>
      <c r="AI2892" s="29">
        <f t="shared" si="373"/>
        <v>1114.0020942017436</v>
      </c>
    </row>
    <row r="2893" spans="1:35" ht="30" x14ac:dyDescent="0.25">
      <c r="A2893" s="11" t="s">
        <v>1281</v>
      </c>
      <c r="B2893" s="10" t="s">
        <v>2407</v>
      </c>
      <c r="C2893" s="10" t="s">
        <v>1685</v>
      </c>
      <c r="D2893" s="10"/>
      <c r="E2893" s="10" t="s">
        <v>315</v>
      </c>
      <c r="F2893" s="10" t="s">
        <v>1699</v>
      </c>
      <c r="G2893" s="10">
        <v>0</v>
      </c>
      <c r="H2893" s="10">
        <v>0</v>
      </c>
      <c r="I2893" s="10">
        <v>0</v>
      </c>
      <c r="J2893" s="10">
        <v>0</v>
      </c>
      <c r="K2893" s="10">
        <f t="shared" si="374"/>
        <v>0</v>
      </c>
      <c r="L2893" s="10">
        <v>24559988.372619383</v>
      </c>
      <c r="M2893" s="10">
        <v>5698427.5155055523</v>
      </c>
      <c r="N2893" s="10">
        <v>2235281.221598193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f t="shared" si="368"/>
        <v>32493697.109723128</v>
      </c>
      <c r="W2893" s="29">
        <v>24559988.372619383</v>
      </c>
      <c r="X2893" s="29">
        <f t="shared" si="369"/>
        <v>5698427.5155055523</v>
      </c>
      <c r="Y2893" s="29">
        <f t="shared" si="370"/>
        <v>2235281.221598193</v>
      </c>
      <c r="Z2893" s="29">
        <f t="shared" si="371"/>
        <v>32493697.109723128</v>
      </c>
      <c r="AA2893" s="27">
        <v>32493697.100000001</v>
      </c>
      <c r="AB2893" s="29">
        <f t="shared" si="372"/>
        <v>9.7231268882751465E-3</v>
      </c>
      <c r="AC2893" s="28">
        <v>0</v>
      </c>
      <c r="AD2893" s="28">
        <v>0</v>
      </c>
      <c r="AE2893" s="28"/>
      <c r="AF2893" s="27">
        <v>0</v>
      </c>
      <c r="AG2893" s="27">
        <f t="shared" si="375"/>
        <v>0</v>
      </c>
      <c r="AH2893" s="27">
        <v>1779</v>
      </c>
      <c r="AI2893" s="29">
        <f t="shared" si="373"/>
        <v>1779.0097231268883</v>
      </c>
    </row>
    <row r="2894" spans="1:35" ht="30" x14ac:dyDescent="0.25">
      <c r="A2894" s="11" t="s">
        <v>1281</v>
      </c>
      <c r="B2894" s="10" t="s">
        <v>2407</v>
      </c>
      <c r="C2894" s="10" t="s">
        <v>1685</v>
      </c>
      <c r="D2894" s="10"/>
      <c r="E2894" s="10" t="s">
        <v>316</v>
      </c>
      <c r="F2894" s="10" t="s">
        <v>1700</v>
      </c>
      <c r="G2894" s="10">
        <v>0</v>
      </c>
      <c r="H2894" s="10">
        <v>0</v>
      </c>
      <c r="I2894" s="10">
        <v>0</v>
      </c>
      <c r="J2894" s="10">
        <v>0</v>
      </c>
      <c r="K2894" s="10">
        <f t="shared" si="374"/>
        <v>0</v>
      </c>
      <c r="L2894" s="10">
        <v>4013299.7767142197</v>
      </c>
      <c r="M2894" s="10">
        <v>7377884.4428203702</v>
      </c>
      <c r="N2894" s="10">
        <v>2854451.3542850316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f t="shared" si="368"/>
        <v>14245635.573819622</v>
      </c>
      <c r="W2894" s="29">
        <v>4013299.7767142197</v>
      </c>
      <c r="X2894" s="29">
        <f t="shared" si="369"/>
        <v>7377884.4428203702</v>
      </c>
      <c r="Y2894" s="29">
        <f t="shared" si="370"/>
        <v>2854451.3542850316</v>
      </c>
      <c r="Z2894" s="29">
        <f t="shared" si="371"/>
        <v>14245635.573819622</v>
      </c>
      <c r="AA2894" s="27">
        <v>14245635.560000001</v>
      </c>
      <c r="AB2894" s="29">
        <f t="shared" si="372"/>
        <v>1.3819621875882149E-2</v>
      </c>
      <c r="AC2894" s="28">
        <v>0</v>
      </c>
      <c r="AD2894" s="28">
        <v>0</v>
      </c>
      <c r="AE2894" s="28"/>
      <c r="AF2894" s="27">
        <v>0</v>
      </c>
      <c r="AG2894" s="27">
        <f t="shared" si="375"/>
        <v>0</v>
      </c>
      <c r="AH2894" s="27">
        <v>951</v>
      </c>
      <c r="AI2894" s="29">
        <f t="shared" si="373"/>
        <v>951.01381962187588</v>
      </c>
    </row>
    <row r="2895" spans="1:35" ht="30" x14ac:dyDescent="0.25">
      <c r="A2895" s="11" t="s">
        <v>1281</v>
      </c>
      <c r="B2895" s="10" t="s">
        <v>2407</v>
      </c>
      <c r="C2895" s="10" t="s">
        <v>1685</v>
      </c>
      <c r="D2895" s="10"/>
      <c r="E2895" s="10" t="s">
        <v>317</v>
      </c>
      <c r="F2895" s="10" t="s">
        <v>1701</v>
      </c>
      <c r="G2895" s="10">
        <v>0</v>
      </c>
      <c r="H2895" s="10">
        <v>0</v>
      </c>
      <c r="I2895" s="10">
        <v>0</v>
      </c>
      <c r="J2895" s="10">
        <v>0</v>
      </c>
      <c r="K2895" s="10">
        <f t="shared" si="374"/>
        <v>0</v>
      </c>
      <c r="L2895" s="10">
        <v>30231029.755801599</v>
      </c>
      <c r="M2895" s="10">
        <v>6461659.8906028867</v>
      </c>
      <c r="N2895" s="10">
        <v>2455631.5743153393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f t="shared" si="368"/>
        <v>39148321.220719829</v>
      </c>
      <c r="W2895" s="29">
        <v>30231029.755801599</v>
      </c>
      <c r="X2895" s="29">
        <f t="shared" si="369"/>
        <v>6461659.8906028867</v>
      </c>
      <c r="Y2895" s="29">
        <f t="shared" si="370"/>
        <v>2455631.5743153393</v>
      </c>
      <c r="Z2895" s="29">
        <f t="shared" si="371"/>
        <v>39148321.220719829</v>
      </c>
      <c r="AA2895" s="27">
        <v>39148321.210000001</v>
      </c>
      <c r="AB2895" s="29">
        <f t="shared" si="372"/>
        <v>1.0719828307628632E-2</v>
      </c>
      <c r="AC2895" s="28">
        <v>0</v>
      </c>
      <c r="AD2895" s="28">
        <v>0</v>
      </c>
      <c r="AE2895" s="28"/>
      <c r="AF2895" s="27">
        <v>0</v>
      </c>
      <c r="AG2895" s="27">
        <f t="shared" si="375"/>
        <v>0</v>
      </c>
      <c r="AH2895" s="27">
        <v>2200</v>
      </c>
      <c r="AI2895" s="29">
        <f t="shared" si="373"/>
        <v>2200.0107198283076</v>
      </c>
    </row>
    <row r="2896" spans="1:35" ht="30" x14ac:dyDescent="0.25">
      <c r="A2896" s="11" t="s">
        <v>1281</v>
      </c>
      <c r="B2896" s="10" t="s">
        <v>2407</v>
      </c>
      <c r="C2896" s="10" t="s">
        <v>1685</v>
      </c>
      <c r="D2896" s="10"/>
      <c r="E2896" s="10" t="s">
        <v>318</v>
      </c>
      <c r="F2896" s="10" t="s">
        <v>1702</v>
      </c>
      <c r="G2896" s="10">
        <v>0</v>
      </c>
      <c r="H2896" s="10">
        <v>0</v>
      </c>
      <c r="I2896" s="10">
        <v>0</v>
      </c>
      <c r="J2896" s="10">
        <v>0</v>
      </c>
      <c r="K2896" s="10">
        <f t="shared" si="374"/>
        <v>0</v>
      </c>
      <c r="L2896" s="10">
        <v>49013000.163187228</v>
      </c>
      <c r="M2896" s="10">
        <v>6376212.1176928878</v>
      </c>
      <c r="N2896" s="10">
        <v>2460279.9599857032</v>
      </c>
      <c r="O2896" s="10">
        <v>0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f t="shared" si="368"/>
        <v>57849492.240865819</v>
      </c>
      <c r="W2896" s="29">
        <v>49013000.163187228</v>
      </c>
      <c r="X2896" s="29">
        <f t="shared" si="369"/>
        <v>6376212.1176928878</v>
      </c>
      <c r="Y2896" s="29">
        <f t="shared" si="370"/>
        <v>2460279.9599857032</v>
      </c>
      <c r="Z2896" s="29">
        <f t="shared" si="371"/>
        <v>57849492.240865819</v>
      </c>
      <c r="AA2896" s="27">
        <v>57849492.229999997</v>
      </c>
      <c r="AB2896" s="29">
        <f t="shared" si="372"/>
        <v>1.0865822434425354E-2</v>
      </c>
      <c r="AC2896" s="28">
        <v>0</v>
      </c>
      <c r="AD2896" s="28">
        <v>0</v>
      </c>
      <c r="AE2896" s="28"/>
      <c r="AF2896" s="27">
        <v>0</v>
      </c>
      <c r="AG2896" s="27">
        <f t="shared" si="375"/>
        <v>0</v>
      </c>
      <c r="AH2896" s="27">
        <v>2831</v>
      </c>
      <c r="AI2896" s="29">
        <f t="shared" si="373"/>
        <v>2831.0108658224344</v>
      </c>
    </row>
    <row r="2897" spans="1:35" ht="30" x14ac:dyDescent="0.25">
      <c r="A2897" s="11" t="s">
        <v>1281</v>
      </c>
      <c r="B2897" s="10" t="s">
        <v>2407</v>
      </c>
      <c r="C2897" s="10" t="s">
        <v>1685</v>
      </c>
      <c r="D2897" s="10"/>
      <c r="E2897" s="10" t="s">
        <v>319</v>
      </c>
      <c r="F2897" s="10" t="s">
        <v>1703</v>
      </c>
      <c r="G2897" s="10">
        <v>0</v>
      </c>
      <c r="H2897" s="10">
        <v>0</v>
      </c>
      <c r="I2897" s="10">
        <v>0</v>
      </c>
      <c r="J2897" s="10">
        <v>0</v>
      </c>
      <c r="K2897" s="10">
        <f t="shared" si="374"/>
        <v>0</v>
      </c>
      <c r="L2897" s="10">
        <v>53693420.211793393</v>
      </c>
      <c r="M2897" s="10">
        <v>6796473.866817832</v>
      </c>
      <c r="N2897" s="10">
        <v>2621743.8410061002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f t="shared" si="368"/>
        <v>63111637.919617325</v>
      </c>
      <c r="W2897" s="29">
        <v>53693420.211793393</v>
      </c>
      <c r="X2897" s="29">
        <f t="shared" si="369"/>
        <v>6796473.866817832</v>
      </c>
      <c r="Y2897" s="29">
        <f t="shared" si="370"/>
        <v>2621743.8410061002</v>
      </c>
      <c r="Z2897" s="29">
        <f t="shared" si="371"/>
        <v>63111637.919617325</v>
      </c>
      <c r="AA2897" s="27">
        <v>63111637.909999996</v>
      </c>
      <c r="AB2897" s="29">
        <f t="shared" si="372"/>
        <v>9.6173286437988281E-3</v>
      </c>
      <c r="AC2897" s="28">
        <v>0</v>
      </c>
      <c r="AD2897" s="28">
        <v>0</v>
      </c>
      <c r="AE2897" s="28"/>
      <c r="AF2897" s="27">
        <v>0</v>
      </c>
      <c r="AG2897" s="27">
        <f t="shared" si="375"/>
        <v>0</v>
      </c>
      <c r="AH2897" s="27">
        <v>4159</v>
      </c>
      <c r="AI2897" s="29">
        <f t="shared" si="373"/>
        <v>4159.0096173286438</v>
      </c>
    </row>
    <row r="2898" spans="1:35" ht="30" x14ac:dyDescent="0.25">
      <c r="A2898" s="11" t="s">
        <v>1281</v>
      </c>
      <c r="B2898" s="10" t="s">
        <v>2407</v>
      </c>
      <c r="C2898" s="10" t="s">
        <v>1685</v>
      </c>
      <c r="D2898" s="10"/>
      <c r="E2898" s="10" t="s">
        <v>990</v>
      </c>
      <c r="F2898" s="10" t="s">
        <v>1704</v>
      </c>
      <c r="G2898" s="10">
        <v>0</v>
      </c>
      <c r="H2898" s="10">
        <v>0</v>
      </c>
      <c r="I2898" s="10">
        <v>0</v>
      </c>
      <c r="J2898" s="10">
        <v>0</v>
      </c>
      <c r="K2898" s="10">
        <f t="shared" si="374"/>
        <v>0</v>
      </c>
      <c r="L2898" s="10">
        <v>0</v>
      </c>
      <c r="M2898" s="10">
        <v>9844912.5960898399</v>
      </c>
      <c r="N2898" s="10">
        <v>3736300.1709672809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f t="shared" si="368"/>
        <v>13581212.767057121</v>
      </c>
      <c r="W2898" s="29">
        <v>0</v>
      </c>
      <c r="X2898" s="29">
        <f t="shared" si="369"/>
        <v>9844912.5960898399</v>
      </c>
      <c r="Y2898" s="29">
        <f t="shared" si="370"/>
        <v>3736300.1709672809</v>
      </c>
      <c r="Z2898" s="29">
        <f t="shared" si="371"/>
        <v>13581212.767057121</v>
      </c>
      <c r="AA2898" s="27">
        <v>13581212</v>
      </c>
      <c r="AB2898" s="29">
        <f t="shared" si="372"/>
        <v>0.76705712080001831</v>
      </c>
      <c r="AC2898" s="28">
        <v>0</v>
      </c>
      <c r="AD2898" s="28">
        <v>0</v>
      </c>
      <c r="AE2898" s="28"/>
      <c r="AF2898" s="27">
        <v>0</v>
      </c>
      <c r="AG2898" s="27">
        <f t="shared" si="375"/>
        <v>0</v>
      </c>
      <c r="AH2898" s="27">
        <v>0</v>
      </c>
      <c r="AI2898" s="29">
        <f t="shared" si="373"/>
        <v>0.76705712080001831</v>
      </c>
    </row>
    <row r="2899" spans="1:35" ht="30" x14ac:dyDescent="0.25">
      <c r="A2899" s="11" t="s">
        <v>1281</v>
      </c>
      <c r="B2899" s="10" t="s">
        <v>2407</v>
      </c>
      <c r="C2899" s="10" t="s">
        <v>1685</v>
      </c>
      <c r="D2899" s="10"/>
      <c r="E2899" s="10" t="s">
        <v>320</v>
      </c>
      <c r="F2899" s="10" t="s">
        <v>1705</v>
      </c>
      <c r="G2899" s="10">
        <v>0</v>
      </c>
      <c r="H2899" s="10">
        <v>0</v>
      </c>
      <c r="I2899" s="10">
        <v>0</v>
      </c>
      <c r="J2899" s="10">
        <v>0</v>
      </c>
      <c r="K2899" s="10">
        <f t="shared" si="374"/>
        <v>0</v>
      </c>
      <c r="L2899" s="10">
        <v>30553877.855238874</v>
      </c>
      <c r="M2899" s="10">
        <v>5671320.483243525</v>
      </c>
      <c r="N2899" s="10">
        <v>2204161.7609385848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f t="shared" si="368"/>
        <v>38429360.09942098</v>
      </c>
      <c r="W2899" s="29">
        <v>30553877.855238874</v>
      </c>
      <c r="X2899" s="29">
        <f t="shared" si="369"/>
        <v>5671320.483243525</v>
      </c>
      <c r="Y2899" s="29">
        <f t="shared" si="370"/>
        <v>2204161.7609385848</v>
      </c>
      <c r="Z2899" s="29">
        <f t="shared" si="371"/>
        <v>38429360.09942098</v>
      </c>
      <c r="AA2899" s="27">
        <v>38429360.090000004</v>
      </c>
      <c r="AB2899" s="29">
        <f t="shared" si="372"/>
        <v>9.4209760427474976E-3</v>
      </c>
      <c r="AC2899" s="28">
        <v>0</v>
      </c>
      <c r="AD2899" s="28">
        <v>0</v>
      </c>
      <c r="AE2899" s="28"/>
      <c r="AF2899" s="27">
        <v>0</v>
      </c>
      <c r="AG2899" s="27">
        <f t="shared" si="375"/>
        <v>0</v>
      </c>
      <c r="AH2899" s="27">
        <v>2344</v>
      </c>
      <c r="AI2899" s="29">
        <f t="shared" si="373"/>
        <v>2344.0094209760427</v>
      </c>
    </row>
    <row r="2900" spans="1:35" ht="30" x14ac:dyDescent="0.25">
      <c r="A2900" s="11" t="s">
        <v>1281</v>
      </c>
      <c r="B2900" s="10" t="s">
        <v>2407</v>
      </c>
      <c r="C2900" s="10" t="s">
        <v>1685</v>
      </c>
      <c r="D2900" s="10"/>
      <c r="E2900" s="10" t="s">
        <v>321</v>
      </c>
      <c r="F2900" s="10" t="s">
        <v>1706</v>
      </c>
      <c r="G2900" s="10">
        <v>0</v>
      </c>
      <c r="H2900" s="10">
        <v>0</v>
      </c>
      <c r="I2900" s="10">
        <v>0</v>
      </c>
      <c r="J2900" s="10">
        <v>0</v>
      </c>
      <c r="K2900" s="10">
        <f t="shared" si="374"/>
        <v>0</v>
      </c>
      <c r="L2900" s="10">
        <v>71775215.113000035</v>
      </c>
      <c r="M2900" s="10">
        <v>6940005.6259781718</v>
      </c>
      <c r="N2900" s="10">
        <v>2684063.1202838123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f t="shared" si="368"/>
        <v>81399283.859262019</v>
      </c>
      <c r="W2900" s="29">
        <v>71775215.113000035</v>
      </c>
      <c r="X2900" s="29">
        <f t="shared" si="369"/>
        <v>6940005.6259781718</v>
      </c>
      <c r="Y2900" s="29">
        <f t="shared" si="370"/>
        <v>2684063.1202838123</v>
      </c>
      <c r="Z2900" s="29">
        <f t="shared" si="371"/>
        <v>81399283.859262019</v>
      </c>
      <c r="AA2900" s="27">
        <v>81399283.849999994</v>
      </c>
      <c r="AB2900" s="29">
        <f t="shared" si="372"/>
        <v>9.2620253562927246E-3</v>
      </c>
      <c r="AC2900" s="28">
        <v>0</v>
      </c>
      <c r="AD2900" s="28">
        <v>0</v>
      </c>
      <c r="AE2900" s="28"/>
      <c r="AF2900" s="27">
        <v>0</v>
      </c>
      <c r="AG2900" s="27">
        <f t="shared" si="375"/>
        <v>0</v>
      </c>
      <c r="AH2900" s="27">
        <v>4523</v>
      </c>
      <c r="AI2900" s="29">
        <f t="shared" si="373"/>
        <v>4523.0092620253563</v>
      </c>
    </row>
    <row r="2901" spans="1:35" ht="30" x14ac:dyDescent="0.25">
      <c r="A2901" s="11" t="s">
        <v>1281</v>
      </c>
      <c r="B2901" s="10" t="s">
        <v>2407</v>
      </c>
      <c r="C2901" s="10" t="s">
        <v>1685</v>
      </c>
      <c r="D2901" s="10"/>
      <c r="E2901" s="10" t="s">
        <v>322</v>
      </c>
      <c r="F2901" s="10" t="s">
        <v>1707</v>
      </c>
      <c r="G2901" s="10">
        <v>0</v>
      </c>
      <c r="H2901" s="10">
        <v>0</v>
      </c>
      <c r="I2901" s="10">
        <v>0</v>
      </c>
      <c r="J2901" s="10">
        <v>0</v>
      </c>
      <c r="K2901" s="10">
        <f t="shared" si="374"/>
        <v>0</v>
      </c>
      <c r="L2901" s="10">
        <v>42145243.717703059</v>
      </c>
      <c r="M2901" s="10">
        <v>5940435.652433753</v>
      </c>
      <c r="N2901" s="10">
        <v>2266237.1147453636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f t="shared" si="368"/>
        <v>50351916.484882176</v>
      </c>
      <c r="W2901" s="29">
        <v>42145243.717703059</v>
      </c>
      <c r="X2901" s="29">
        <f t="shared" si="369"/>
        <v>5940435.652433753</v>
      </c>
      <c r="Y2901" s="29">
        <f t="shared" si="370"/>
        <v>2266237.1147453636</v>
      </c>
      <c r="Z2901" s="29">
        <f t="shared" si="371"/>
        <v>50351916.484882176</v>
      </c>
      <c r="AA2901" s="27">
        <v>50351916.469999999</v>
      </c>
      <c r="AB2901" s="29">
        <f t="shared" si="372"/>
        <v>1.4882177114486694E-2</v>
      </c>
      <c r="AC2901" s="28">
        <v>0</v>
      </c>
      <c r="AD2901" s="28">
        <v>0</v>
      </c>
      <c r="AE2901" s="28"/>
      <c r="AF2901" s="27">
        <v>0</v>
      </c>
      <c r="AG2901" s="27">
        <f t="shared" si="375"/>
        <v>0</v>
      </c>
      <c r="AH2901" s="27">
        <v>2703</v>
      </c>
      <c r="AI2901" s="29">
        <f t="shared" si="373"/>
        <v>2703.0148821771145</v>
      </c>
    </row>
    <row r="2902" spans="1:35" ht="30" x14ac:dyDescent="0.25">
      <c r="A2902" s="11" t="s">
        <v>1281</v>
      </c>
      <c r="B2902" s="10" t="s">
        <v>2407</v>
      </c>
      <c r="C2902" s="10" t="s">
        <v>1685</v>
      </c>
      <c r="D2902" s="10"/>
      <c r="E2902" s="10" t="s">
        <v>323</v>
      </c>
      <c r="F2902" s="10" t="s">
        <v>1708</v>
      </c>
      <c r="G2902" s="10">
        <v>0</v>
      </c>
      <c r="H2902" s="10">
        <v>0</v>
      </c>
      <c r="I2902" s="10">
        <v>0</v>
      </c>
      <c r="J2902" s="10">
        <v>0</v>
      </c>
      <c r="K2902" s="10">
        <f t="shared" si="374"/>
        <v>0</v>
      </c>
      <c r="L2902" s="10">
        <v>69958923.546229616</v>
      </c>
      <c r="M2902" s="10">
        <v>4898058.6043176651</v>
      </c>
      <c r="N2902" s="10">
        <v>1905189.6340533346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f t="shared" si="368"/>
        <v>76762171.784600616</v>
      </c>
      <c r="W2902" s="29">
        <v>69958923.546229616</v>
      </c>
      <c r="X2902" s="29">
        <f t="shared" si="369"/>
        <v>4898058.6043176651</v>
      </c>
      <c r="Y2902" s="29">
        <f t="shared" si="370"/>
        <v>1905189.6340533346</v>
      </c>
      <c r="Z2902" s="29">
        <f t="shared" si="371"/>
        <v>76762171.784600616</v>
      </c>
      <c r="AA2902" s="27">
        <v>76762171.769999996</v>
      </c>
      <c r="AB2902" s="29">
        <f t="shared" si="372"/>
        <v>1.4600619673728943E-2</v>
      </c>
      <c r="AC2902" s="28">
        <v>0</v>
      </c>
      <c r="AD2902" s="28">
        <v>0</v>
      </c>
      <c r="AE2902" s="28"/>
      <c r="AF2902" s="27">
        <v>0</v>
      </c>
      <c r="AG2902" s="27">
        <f t="shared" si="375"/>
        <v>0</v>
      </c>
      <c r="AH2902" s="27">
        <v>4679</v>
      </c>
      <c r="AI2902" s="29">
        <f t="shared" si="373"/>
        <v>4679.0146006196737</v>
      </c>
    </row>
    <row r="2903" spans="1:35" ht="30" x14ac:dyDescent="0.25">
      <c r="A2903" s="11" t="s">
        <v>1281</v>
      </c>
      <c r="B2903" s="10" t="s">
        <v>2407</v>
      </c>
      <c r="C2903" s="10" t="s">
        <v>1685</v>
      </c>
      <c r="D2903" s="10"/>
      <c r="E2903" s="10" t="s">
        <v>324</v>
      </c>
      <c r="F2903" s="10" t="s">
        <v>1709</v>
      </c>
      <c r="G2903" s="10">
        <v>0</v>
      </c>
      <c r="H2903" s="10">
        <v>0</v>
      </c>
      <c r="I2903" s="10">
        <v>0</v>
      </c>
      <c r="J2903" s="10">
        <v>0</v>
      </c>
      <c r="K2903" s="10">
        <f t="shared" si="374"/>
        <v>0</v>
      </c>
      <c r="L2903" s="10">
        <v>21595481.408366404</v>
      </c>
      <c r="M2903" s="10">
        <v>6228096.7355954647</v>
      </c>
      <c r="N2903" s="10">
        <v>2403365.3379959017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f t="shared" si="368"/>
        <v>30226943.481957771</v>
      </c>
      <c r="W2903" s="29">
        <v>21595481.408366404</v>
      </c>
      <c r="X2903" s="29">
        <f t="shared" si="369"/>
        <v>6228096.7355954647</v>
      </c>
      <c r="Y2903" s="29">
        <f t="shared" si="370"/>
        <v>2403365.3379959017</v>
      </c>
      <c r="Z2903" s="29">
        <f t="shared" si="371"/>
        <v>30226943.481957771</v>
      </c>
      <c r="AA2903" s="27">
        <v>30226943.469999999</v>
      </c>
      <c r="AB2903" s="29">
        <f t="shared" si="372"/>
        <v>1.1957772076129913E-2</v>
      </c>
      <c r="AC2903" s="28">
        <v>0</v>
      </c>
      <c r="AD2903" s="28">
        <v>0</v>
      </c>
      <c r="AE2903" s="28"/>
      <c r="AF2903" s="27">
        <v>0</v>
      </c>
      <c r="AG2903" s="27">
        <f t="shared" si="375"/>
        <v>0</v>
      </c>
      <c r="AH2903" s="27">
        <v>1863</v>
      </c>
      <c r="AI2903" s="29">
        <f t="shared" si="373"/>
        <v>1863.0119577720761</v>
      </c>
    </row>
    <row r="2904" spans="1:35" ht="30" x14ac:dyDescent="0.25">
      <c r="A2904" s="11" t="s">
        <v>1281</v>
      </c>
      <c r="B2904" s="10" t="s">
        <v>2407</v>
      </c>
      <c r="C2904" s="10" t="s">
        <v>1685</v>
      </c>
      <c r="D2904" s="10"/>
      <c r="E2904" s="10" t="s">
        <v>325</v>
      </c>
      <c r="F2904" s="10" t="s">
        <v>1710</v>
      </c>
      <c r="G2904" s="10">
        <v>0</v>
      </c>
      <c r="H2904" s="10">
        <v>0</v>
      </c>
      <c r="I2904" s="10">
        <v>0</v>
      </c>
      <c r="J2904" s="10">
        <v>0</v>
      </c>
      <c r="K2904" s="10">
        <f t="shared" si="374"/>
        <v>0</v>
      </c>
      <c r="L2904" s="10">
        <v>60071269.011745512</v>
      </c>
      <c r="M2904" s="10">
        <v>6408087.6870300174</v>
      </c>
      <c r="N2904" s="10">
        <v>2490360.6319657415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f t="shared" si="368"/>
        <v>68969717.330741271</v>
      </c>
      <c r="W2904" s="29">
        <v>60071269.011745512</v>
      </c>
      <c r="X2904" s="29">
        <f t="shared" si="369"/>
        <v>6408087.6870300174</v>
      </c>
      <c r="Y2904" s="29">
        <f t="shared" si="370"/>
        <v>2490360.6319657415</v>
      </c>
      <c r="Z2904" s="29">
        <f t="shared" si="371"/>
        <v>68969717.330741271</v>
      </c>
      <c r="AA2904" s="27">
        <v>68969717.319999993</v>
      </c>
      <c r="AB2904" s="29">
        <f t="shared" si="372"/>
        <v>1.0741278529167175E-2</v>
      </c>
      <c r="AC2904" s="28">
        <v>0</v>
      </c>
      <c r="AD2904" s="28">
        <v>0</v>
      </c>
      <c r="AE2904" s="28"/>
      <c r="AF2904" s="27">
        <v>0</v>
      </c>
      <c r="AG2904" s="27">
        <f t="shared" si="375"/>
        <v>0</v>
      </c>
      <c r="AH2904" s="27">
        <v>3746</v>
      </c>
      <c r="AI2904" s="29">
        <f t="shared" si="373"/>
        <v>3746.0107412785292</v>
      </c>
    </row>
    <row r="2905" spans="1:35" ht="30" x14ac:dyDescent="0.25">
      <c r="A2905" s="11" t="s">
        <v>1281</v>
      </c>
      <c r="B2905" s="10" t="s">
        <v>2407</v>
      </c>
      <c r="C2905" s="10" t="s">
        <v>1448</v>
      </c>
      <c r="D2905" s="10"/>
      <c r="E2905" s="10" t="s">
        <v>327</v>
      </c>
      <c r="F2905" s="10" t="s">
        <v>1448</v>
      </c>
      <c r="G2905" s="10">
        <v>0</v>
      </c>
      <c r="H2905" s="10">
        <v>0</v>
      </c>
      <c r="I2905" s="10">
        <v>0</v>
      </c>
      <c r="J2905" s="10">
        <v>0</v>
      </c>
      <c r="K2905" s="10">
        <f t="shared" si="374"/>
        <v>0</v>
      </c>
      <c r="L2905" s="10">
        <v>9429628497.5653381</v>
      </c>
      <c r="M2905" s="10">
        <v>935285029.7705307</v>
      </c>
      <c r="N2905" s="10">
        <v>237862514.7198658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f t="shared" si="368"/>
        <v>10602776042.055735</v>
      </c>
      <c r="W2905" s="29">
        <v>9429628497.5653381</v>
      </c>
      <c r="X2905" s="29">
        <f t="shared" si="369"/>
        <v>935285029.7705307</v>
      </c>
      <c r="Y2905" s="29">
        <f t="shared" si="370"/>
        <v>237862514.7198658</v>
      </c>
      <c r="Z2905" s="29">
        <f t="shared" si="371"/>
        <v>10602776042.055735</v>
      </c>
      <c r="AA2905" s="27">
        <v>10602776042.049999</v>
      </c>
      <c r="AB2905" s="29">
        <f t="shared" si="372"/>
        <v>5.7353973388671875E-3</v>
      </c>
      <c r="AC2905" s="28">
        <v>0</v>
      </c>
      <c r="AD2905" s="28">
        <v>0</v>
      </c>
      <c r="AE2905" s="28"/>
      <c r="AF2905" s="27">
        <v>0</v>
      </c>
      <c r="AG2905" s="27">
        <f t="shared" si="375"/>
        <v>0</v>
      </c>
      <c r="AH2905" s="27">
        <v>585372</v>
      </c>
      <c r="AI2905" s="29">
        <f t="shared" si="373"/>
        <v>585372.00573539734</v>
      </c>
    </row>
    <row r="2906" spans="1:35" ht="30" x14ac:dyDescent="0.25">
      <c r="A2906" s="11" t="s">
        <v>1281</v>
      </c>
      <c r="B2906" s="10" t="s">
        <v>2407</v>
      </c>
      <c r="C2906" s="10" t="s">
        <v>1448</v>
      </c>
      <c r="D2906" s="10"/>
      <c r="E2906" s="10" t="s">
        <v>328</v>
      </c>
      <c r="F2906" s="10" t="s">
        <v>1711</v>
      </c>
      <c r="G2906" s="10">
        <v>0</v>
      </c>
      <c r="H2906" s="10">
        <v>0</v>
      </c>
      <c r="I2906" s="10">
        <v>0</v>
      </c>
      <c r="J2906" s="10">
        <v>0</v>
      </c>
      <c r="K2906" s="10">
        <f t="shared" si="374"/>
        <v>0</v>
      </c>
      <c r="L2906" s="10">
        <v>711164373.02525854</v>
      </c>
      <c r="M2906" s="10">
        <v>21814886.452363968</v>
      </c>
      <c r="N2906" s="10">
        <v>8360493.2101319432</v>
      </c>
      <c r="O2906" s="10">
        <v>0</v>
      </c>
      <c r="P2906" s="10">
        <v>0</v>
      </c>
      <c r="Q2906" s="10">
        <v>0</v>
      </c>
      <c r="R2906" s="10">
        <v>0</v>
      </c>
      <c r="S2906" s="10">
        <v>0</v>
      </c>
      <c r="T2906" s="10">
        <v>0</v>
      </c>
      <c r="U2906" s="10">
        <v>0</v>
      </c>
      <c r="V2906" s="10">
        <f t="shared" si="368"/>
        <v>741339752.68775439</v>
      </c>
      <c r="W2906" s="29">
        <v>711164373.02525854</v>
      </c>
      <c r="X2906" s="29">
        <f t="shared" si="369"/>
        <v>21814886.452363968</v>
      </c>
      <c r="Y2906" s="29">
        <f t="shared" si="370"/>
        <v>8360493.2101319432</v>
      </c>
      <c r="Z2906" s="29">
        <f t="shared" si="371"/>
        <v>741339752.68775439</v>
      </c>
      <c r="AA2906" s="27">
        <v>741339752.67999995</v>
      </c>
      <c r="AB2906" s="29">
        <f t="shared" si="372"/>
        <v>7.7544450759887695E-3</v>
      </c>
      <c r="AC2906" s="28">
        <v>0</v>
      </c>
      <c r="AD2906" s="28">
        <v>0</v>
      </c>
      <c r="AE2906" s="28"/>
      <c r="AF2906" s="27">
        <v>0</v>
      </c>
      <c r="AG2906" s="27">
        <f t="shared" si="375"/>
        <v>0</v>
      </c>
      <c r="AH2906" s="27">
        <v>54717</v>
      </c>
      <c r="AI2906" s="29">
        <f t="shared" si="373"/>
        <v>54717.007754445076</v>
      </c>
    </row>
    <row r="2907" spans="1:35" ht="30" x14ac:dyDescent="0.25">
      <c r="A2907" s="11" t="s">
        <v>1281</v>
      </c>
      <c r="B2907" s="10" t="s">
        <v>2407</v>
      </c>
      <c r="C2907" s="10" t="s">
        <v>1448</v>
      </c>
      <c r="D2907" s="10"/>
      <c r="E2907" s="10" t="s">
        <v>329</v>
      </c>
      <c r="F2907" s="10" t="s">
        <v>1712</v>
      </c>
      <c r="G2907" s="10">
        <v>0</v>
      </c>
      <c r="H2907" s="10">
        <v>0</v>
      </c>
      <c r="I2907" s="10">
        <v>0</v>
      </c>
      <c r="J2907" s="10">
        <v>0</v>
      </c>
      <c r="K2907" s="10">
        <f t="shared" si="374"/>
        <v>0</v>
      </c>
      <c r="L2907" s="10">
        <v>10525646.660813127</v>
      </c>
      <c r="M2907" s="10">
        <v>11305655.317924857</v>
      </c>
      <c r="N2907" s="10">
        <v>4313783.1536027789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f t="shared" si="368"/>
        <v>26145085.132340763</v>
      </c>
      <c r="W2907" s="29">
        <v>10525646.660813127</v>
      </c>
      <c r="X2907" s="29">
        <f t="shared" si="369"/>
        <v>11305655.317924857</v>
      </c>
      <c r="Y2907" s="29">
        <f t="shared" si="370"/>
        <v>4313783.1536027789</v>
      </c>
      <c r="Z2907" s="29">
        <f t="shared" si="371"/>
        <v>26145085.132340763</v>
      </c>
      <c r="AA2907" s="27">
        <v>26145085.120000001</v>
      </c>
      <c r="AB2907" s="29">
        <f t="shared" si="372"/>
        <v>1.2340761721134186E-2</v>
      </c>
      <c r="AC2907" s="28">
        <v>0</v>
      </c>
      <c r="AD2907" s="28">
        <v>0</v>
      </c>
      <c r="AE2907" s="28"/>
      <c r="AF2907" s="27">
        <v>0</v>
      </c>
      <c r="AG2907" s="27">
        <f t="shared" si="375"/>
        <v>0</v>
      </c>
      <c r="AH2907" s="27">
        <v>329</v>
      </c>
      <c r="AI2907" s="29">
        <f t="shared" si="373"/>
        <v>329.01234076172113</v>
      </c>
    </row>
    <row r="2908" spans="1:35" ht="30" x14ac:dyDescent="0.25">
      <c r="A2908" s="11" t="s">
        <v>1281</v>
      </c>
      <c r="B2908" s="10" t="s">
        <v>2407</v>
      </c>
      <c r="C2908" s="10" t="s">
        <v>1448</v>
      </c>
      <c r="D2908" s="10"/>
      <c r="E2908" s="10" t="s">
        <v>330</v>
      </c>
      <c r="F2908" s="10" t="s">
        <v>1493</v>
      </c>
      <c r="G2908" s="10">
        <v>0</v>
      </c>
      <c r="H2908" s="10">
        <v>0</v>
      </c>
      <c r="I2908" s="10">
        <v>0</v>
      </c>
      <c r="J2908" s="10">
        <v>0</v>
      </c>
      <c r="K2908" s="10">
        <f t="shared" si="374"/>
        <v>0</v>
      </c>
      <c r="L2908" s="10">
        <v>55562784.241345525</v>
      </c>
      <c r="M2908" s="10">
        <v>7892898.5818594694</v>
      </c>
      <c r="N2908" s="10">
        <v>3028948.8988558799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f t="shared" si="368"/>
        <v>66484631.722060874</v>
      </c>
      <c r="W2908" s="29">
        <v>55562784.241345525</v>
      </c>
      <c r="X2908" s="29">
        <f t="shared" si="369"/>
        <v>7892898.5818594694</v>
      </c>
      <c r="Y2908" s="29">
        <f t="shared" si="370"/>
        <v>3028948.8988558799</v>
      </c>
      <c r="Z2908" s="29">
        <f t="shared" si="371"/>
        <v>66484631.722060874</v>
      </c>
      <c r="AA2908" s="27">
        <v>66484631.719999999</v>
      </c>
      <c r="AB2908" s="29">
        <f t="shared" si="372"/>
        <v>2.0608752965927124E-3</v>
      </c>
      <c r="AC2908" s="28">
        <v>0</v>
      </c>
      <c r="AD2908" s="28">
        <v>0</v>
      </c>
      <c r="AE2908" s="28"/>
      <c r="AF2908" s="27">
        <v>0</v>
      </c>
      <c r="AG2908" s="27">
        <f t="shared" si="375"/>
        <v>0</v>
      </c>
      <c r="AH2908" s="27">
        <v>3586</v>
      </c>
      <c r="AI2908" s="29">
        <f t="shared" si="373"/>
        <v>3586.0020608752966</v>
      </c>
    </row>
    <row r="2909" spans="1:35" ht="30" x14ac:dyDescent="0.25">
      <c r="A2909" s="11" t="s">
        <v>1281</v>
      </c>
      <c r="B2909" s="10" t="s">
        <v>2407</v>
      </c>
      <c r="C2909" s="10" t="s">
        <v>1448</v>
      </c>
      <c r="D2909" s="10"/>
      <c r="E2909" s="10" t="s">
        <v>331</v>
      </c>
      <c r="F2909" s="10" t="s">
        <v>1713</v>
      </c>
      <c r="G2909" s="10">
        <v>0</v>
      </c>
      <c r="H2909" s="10">
        <v>0</v>
      </c>
      <c r="I2909" s="10">
        <v>0</v>
      </c>
      <c r="J2909" s="10">
        <v>0</v>
      </c>
      <c r="K2909" s="10">
        <f t="shared" si="374"/>
        <v>0</v>
      </c>
      <c r="L2909" s="10">
        <v>81509880.693212539</v>
      </c>
      <c r="M2909" s="10">
        <v>9835951.8851851225</v>
      </c>
      <c r="N2909" s="10">
        <v>3743522.1214911938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f t="shared" si="368"/>
        <v>95089354.699888855</v>
      </c>
      <c r="W2909" s="29">
        <v>81509880.693212539</v>
      </c>
      <c r="X2909" s="29">
        <f t="shared" si="369"/>
        <v>9835951.8851851225</v>
      </c>
      <c r="Y2909" s="29">
        <f t="shared" si="370"/>
        <v>3743522.1214911938</v>
      </c>
      <c r="Z2909" s="29">
        <f t="shared" si="371"/>
        <v>95089354.699888855</v>
      </c>
      <c r="AA2909" s="27">
        <v>95089354.689999998</v>
      </c>
      <c r="AB2909" s="29">
        <f t="shared" si="372"/>
        <v>9.8888576030731201E-3</v>
      </c>
      <c r="AC2909" s="28">
        <v>0</v>
      </c>
      <c r="AD2909" s="28">
        <v>0</v>
      </c>
      <c r="AE2909" s="28"/>
      <c r="AF2909" s="27">
        <v>0</v>
      </c>
      <c r="AG2909" s="27">
        <f t="shared" si="375"/>
        <v>0</v>
      </c>
      <c r="AH2909" s="27">
        <v>4733</v>
      </c>
      <c r="AI2909" s="29">
        <f t="shared" si="373"/>
        <v>4733.0098888576031</v>
      </c>
    </row>
    <row r="2910" spans="1:35" ht="30" x14ac:dyDescent="0.25">
      <c r="A2910" s="11" t="s">
        <v>1281</v>
      </c>
      <c r="B2910" s="10" t="s">
        <v>2407</v>
      </c>
      <c r="C2910" s="10" t="s">
        <v>1448</v>
      </c>
      <c r="D2910" s="10"/>
      <c r="E2910" s="10" t="s">
        <v>332</v>
      </c>
      <c r="F2910" s="10" t="s">
        <v>1714</v>
      </c>
      <c r="G2910" s="10">
        <v>0</v>
      </c>
      <c r="H2910" s="10">
        <v>0</v>
      </c>
      <c r="I2910" s="10">
        <v>0</v>
      </c>
      <c r="J2910" s="10">
        <v>0</v>
      </c>
      <c r="K2910" s="10">
        <f t="shared" si="374"/>
        <v>0</v>
      </c>
      <c r="L2910" s="10">
        <v>173625313.48818156</v>
      </c>
      <c r="M2910" s="10">
        <v>12382692.906787038</v>
      </c>
      <c r="N2910" s="10">
        <v>4770007.9539296031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f t="shared" si="368"/>
        <v>190778014.3488982</v>
      </c>
      <c r="W2910" s="29">
        <v>173625313.48818156</v>
      </c>
      <c r="X2910" s="29">
        <f t="shared" si="369"/>
        <v>12382692.906787038</v>
      </c>
      <c r="Y2910" s="29">
        <f t="shared" si="370"/>
        <v>4770007.9539296031</v>
      </c>
      <c r="Z2910" s="29">
        <f t="shared" si="371"/>
        <v>190778014.3488982</v>
      </c>
      <c r="AA2910" s="27">
        <v>190778014.33000001</v>
      </c>
      <c r="AB2910" s="29">
        <f t="shared" si="372"/>
        <v>1.8898189067840576E-2</v>
      </c>
      <c r="AC2910" s="28">
        <v>0</v>
      </c>
      <c r="AD2910" s="28">
        <v>0</v>
      </c>
      <c r="AE2910" s="28"/>
      <c r="AF2910" s="27">
        <v>0</v>
      </c>
      <c r="AG2910" s="27">
        <f t="shared" si="375"/>
        <v>0</v>
      </c>
      <c r="AH2910" s="27">
        <v>12050</v>
      </c>
      <c r="AI2910" s="29">
        <f t="shared" si="373"/>
        <v>12050.018898189068</v>
      </c>
    </row>
    <row r="2911" spans="1:35" ht="30" x14ac:dyDescent="0.25">
      <c r="A2911" s="11" t="s">
        <v>1281</v>
      </c>
      <c r="B2911" s="10" t="s">
        <v>2407</v>
      </c>
      <c r="C2911" s="10" t="s">
        <v>1448</v>
      </c>
      <c r="D2911" s="10"/>
      <c r="E2911" s="10" t="s">
        <v>333</v>
      </c>
      <c r="F2911" s="10" t="s">
        <v>1715</v>
      </c>
      <c r="G2911" s="10">
        <v>0</v>
      </c>
      <c r="H2911" s="10">
        <v>0</v>
      </c>
      <c r="I2911" s="10">
        <v>0</v>
      </c>
      <c r="J2911" s="10">
        <v>0</v>
      </c>
      <c r="K2911" s="10">
        <f t="shared" si="374"/>
        <v>0</v>
      </c>
      <c r="L2911" s="10">
        <v>255227731.95635629</v>
      </c>
      <c r="M2911" s="10">
        <v>6877671.2265785933</v>
      </c>
      <c r="N2911" s="10">
        <v>2646496.991353929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f t="shared" si="368"/>
        <v>264751900.17428881</v>
      </c>
      <c r="W2911" s="29">
        <v>255227731.95635629</v>
      </c>
      <c r="X2911" s="29">
        <f t="shared" si="369"/>
        <v>6877671.2265785933</v>
      </c>
      <c r="Y2911" s="29">
        <f t="shared" si="370"/>
        <v>2646496.991353929</v>
      </c>
      <c r="Z2911" s="29">
        <f t="shared" si="371"/>
        <v>264751900.17428881</v>
      </c>
      <c r="AA2911" s="27">
        <v>264751900.16</v>
      </c>
      <c r="AB2911" s="29">
        <f t="shared" si="372"/>
        <v>1.4288812875747681E-2</v>
      </c>
      <c r="AC2911" s="28">
        <v>0</v>
      </c>
      <c r="AD2911" s="28">
        <v>0</v>
      </c>
      <c r="AE2911" s="28"/>
      <c r="AF2911" s="27">
        <v>0</v>
      </c>
      <c r="AG2911" s="27">
        <f t="shared" si="375"/>
        <v>0</v>
      </c>
      <c r="AH2911" s="27">
        <v>15131</v>
      </c>
      <c r="AI2911" s="29">
        <f t="shared" si="373"/>
        <v>15131.014288812876</v>
      </c>
    </row>
    <row r="2912" spans="1:35" ht="30" x14ac:dyDescent="0.25">
      <c r="A2912" s="11" t="s">
        <v>1281</v>
      </c>
      <c r="B2912" s="10" t="s">
        <v>2407</v>
      </c>
      <c r="C2912" s="10" t="s">
        <v>1448</v>
      </c>
      <c r="D2912" s="10"/>
      <c r="E2912" s="10" t="s">
        <v>334</v>
      </c>
      <c r="F2912" s="10" t="s">
        <v>1716</v>
      </c>
      <c r="G2912" s="10">
        <v>0</v>
      </c>
      <c r="H2912" s="10">
        <v>0</v>
      </c>
      <c r="I2912" s="10">
        <v>0</v>
      </c>
      <c r="J2912" s="10">
        <v>0</v>
      </c>
      <c r="K2912" s="10">
        <f t="shared" si="374"/>
        <v>0</v>
      </c>
      <c r="L2912" s="10">
        <v>103303978.62722895</v>
      </c>
      <c r="M2912" s="10">
        <v>10017258.6751616</v>
      </c>
      <c r="N2912" s="10">
        <v>3850545.6718336344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f t="shared" si="368"/>
        <v>117171782.97422418</v>
      </c>
      <c r="W2912" s="29">
        <v>103303978.62722895</v>
      </c>
      <c r="X2912" s="29">
        <f t="shared" si="369"/>
        <v>10017258.6751616</v>
      </c>
      <c r="Y2912" s="29">
        <f t="shared" si="370"/>
        <v>3850545.6718336344</v>
      </c>
      <c r="Z2912" s="29">
        <f t="shared" si="371"/>
        <v>117171782.97422418</v>
      </c>
      <c r="AA2912" s="27">
        <v>117171782.95999999</v>
      </c>
      <c r="AB2912" s="29">
        <f t="shared" si="372"/>
        <v>1.4224186539649963E-2</v>
      </c>
      <c r="AC2912" s="28">
        <v>0</v>
      </c>
      <c r="AD2912" s="28">
        <v>0</v>
      </c>
      <c r="AE2912" s="28"/>
      <c r="AF2912" s="27">
        <v>0</v>
      </c>
      <c r="AG2912" s="27">
        <f t="shared" si="375"/>
        <v>0</v>
      </c>
      <c r="AH2912" s="27">
        <v>4606</v>
      </c>
      <c r="AI2912" s="29">
        <f t="shared" si="373"/>
        <v>4606.0142241865396</v>
      </c>
    </row>
    <row r="2913" spans="1:35" ht="30" x14ac:dyDescent="0.25">
      <c r="A2913" s="11" t="s">
        <v>1281</v>
      </c>
      <c r="B2913" s="10" t="s">
        <v>2407</v>
      </c>
      <c r="C2913" s="10" t="s">
        <v>1448</v>
      </c>
      <c r="D2913" s="10"/>
      <c r="E2913" s="10" t="s">
        <v>335</v>
      </c>
      <c r="F2913" s="10" t="s">
        <v>1717</v>
      </c>
      <c r="G2913" s="10">
        <v>0</v>
      </c>
      <c r="H2913" s="10">
        <v>0</v>
      </c>
      <c r="I2913" s="10">
        <v>0</v>
      </c>
      <c r="J2913" s="10">
        <v>0</v>
      </c>
      <c r="K2913" s="10">
        <f t="shared" si="374"/>
        <v>0</v>
      </c>
      <c r="L2913" s="10">
        <v>11485550.799342863</v>
      </c>
      <c r="M2913" s="10">
        <v>12412487.462755084</v>
      </c>
      <c r="N2913" s="10">
        <v>4737229.6536853611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f t="shared" si="368"/>
        <v>28635267.915783308</v>
      </c>
      <c r="W2913" s="29">
        <v>11485550.799342863</v>
      </c>
      <c r="X2913" s="29">
        <f t="shared" si="369"/>
        <v>12412487.462755084</v>
      </c>
      <c r="Y2913" s="29">
        <f t="shared" si="370"/>
        <v>4737229.6536853611</v>
      </c>
      <c r="Z2913" s="29">
        <f t="shared" si="371"/>
        <v>28635267.915783308</v>
      </c>
      <c r="AA2913" s="27">
        <v>28635267.899999999</v>
      </c>
      <c r="AB2913" s="29">
        <f t="shared" si="372"/>
        <v>1.5783309936523438E-2</v>
      </c>
      <c r="AC2913" s="28">
        <v>0</v>
      </c>
      <c r="AD2913" s="28">
        <v>0</v>
      </c>
      <c r="AE2913" s="28"/>
      <c r="AF2913" s="27">
        <v>0</v>
      </c>
      <c r="AG2913" s="27">
        <f t="shared" si="375"/>
        <v>0</v>
      </c>
      <c r="AH2913" s="27">
        <v>6045</v>
      </c>
      <c r="AI2913" s="29">
        <f t="shared" si="373"/>
        <v>6045.0157833099365</v>
      </c>
    </row>
    <row r="2914" spans="1:35" ht="30" x14ac:dyDescent="0.25">
      <c r="A2914" s="11" t="s">
        <v>1281</v>
      </c>
      <c r="B2914" s="10" t="s">
        <v>2407</v>
      </c>
      <c r="C2914" s="10" t="s">
        <v>1448</v>
      </c>
      <c r="D2914" s="10"/>
      <c r="E2914" s="10" t="s">
        <v>336</v>
      </c>
      <c r="F2914" s="10" t="s">
        <v>1718</v>
      </c>
      <c r="G2914" s="10">
        <v>0</v>
      </c>
      <c r="H2914" s="10">
        <v>0</v>
      </c>
      <c r="I2914" s="10">
        <v>0</v>
      </c>
      <c r="J2914" s="10">
        <v>0</v>
      </c>
      <c r="K2914" s="10">
        <f t="shared" si="374"/>
        <v>0</v>
      </c>
      <c r="L2914" s="10">
        <v>0</v>
      </c>
      <c r="M2914" s="10">
        <v>6750174.8571353555</v>
      </c>
      <c r="N2914" s="10">
        <v>2614258.0513700396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f t="shared" si="368"/>
        <v>9364432.9085053951</v>
      </c>
      <c r="W2914" s="29">
        <v>0</v>
      </c>
      <c r="X2914" s="29">
        <f t="shared" si="369"/>
        <v>6750174.8571353555</v>
      </c>
      <c r="Y2914" s="29">
        <f t="shared" si="370"/>
        <v>2614258.0513700396</v>
      </c>
      <c r="Z2914" s="29">
        <f t="shared" si="371"/>
        <v>9364432.9085053951</v>
      </c>
      <c r="AA2914" s="27">
        <v>9364432</v>
      </c>
      <c r="AB2914" s="29">
        <f t="shared" si="372"/>
        <v>0.9085053950548172</v>
      </c>
      <c r="AC2914" s="28">
        <v>0</v>
      </c>
      <c r="AD2914" s="28">
        <v>0</v>
      </c>
      <c r="AE2914" s="28"/>
      <c r="AF2914" s="27">
        <v>0</v>
      </c>
      <c r="AG2914" s="27">
        <f t="shared" si="375"/>
        <v>0</v>
      </c>
      <c r="AH2914" s="27">
        <v>0</v>
      </c>
      <c r="AI2914" s="29">
        <f t="shared" si="373"/>
        <v>0.9085053950548172</v>
      </c>
    </row>
    <row r="2915" spans="1:35" ht="30" x14ac:dyDescent="0.25">
      <c r="A2915" s="11" t="s">
        <v>1281</v>
      </c>
      <c r="B2915" s="10" t="s">
        <v>2407</v>
      </c>
      <c r="C2915" s="10" t="s">
        <v>1448</v>
      </c>
      <c r="D2915" s="10"/>
      <c r="E2915" s="10" t="s">
        <v>337</v>
      </c>
      <c r="F2915" s="10" t="s">
        <v>1719</v>
      </c>
      <c r="G2915" s="10">
        <v>0</v>
      </c>
      <c r="H2915" s="10">
        <v>0</v>
      </c>
      <c r="I2915" s="10">
        <v>0</v>
      </c>
      <c r="J2915" s="10">
        <v>0</v>
      </c>
      <c r="K2915" s="10">
        <f t="shared" si="374"/>
        <v>0</v>
      </c>
      <c r="L2915" s="10">
        <v>36253641.660033658</v>
      </c>
      <c r="M2915" s="10">
        <v>6393894.8601943254</v>
      </c>
      <c r="N2915" s="10">
        <v>2442383.9555615336</v>
      </c>
      <c r="O2915" s="10">
        <v>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f t="shared" si="368"/>
        <v>45089920.475789517</v>
      </c>
      <c r="W2915" s="29">
        <v>36253641.660033658</v>
      </c>
      <c r="X2915" s="29">
        <f t="shared" si="369"/>
        <v>6393894.8601943254</v>
      </c>
      <c r="Y2915" s="29">
        <f t="shared" si="370"/>
        <v>2442383.9555615336</v>
      </c>
      <c r="Z2915" s="29">
        <f t="shared" si="371"/>
        <v>45089920.475789517</v>
      </c>
      <c r="AA2915" s="27">
        <v>45089920.479999997</v>
      </c>
      <c r="AB2915" s="29">
        <f t="shared" si="372"/>
        <v>-4.2104795575141907E-3</v>
      </c>
      <c r="AC2915" s="28">
        <v>0</v>
      </c>
      <c r="AD2915" s="28">
        <v>0</v>
      </c>
      <c r="AE2915" s="28"/>
      <c r="AF2915" s="27">
        <v>0</v>
      </c>
      <c r="AG2915" s="27">
        <f t="shared" si="375"/>
        <v>0</v>
      </c>
      <c r="AH2915" s="27">
        <v>2110</v>
      </c>
      <c r="AI2915" s="29">
        <f t="shared" si="373"/>
        <v>2109.9957895204425</v>
      </c>
    </row>
    <row r="2916" spans="1:35" ht="30" x14ac:dyDescent="0.25">
      <c r="A2916" s="11" t="s">
        <v>1281</v>
      </c>
      <c r="B2916" s="10" t="s">
        <v>2407</v>
      </c>
      <c r="C2916" s="10" t="s">
        <v>1448</v>
      </c>
      <c r="D2916" s="10"/>
      <c r="E2916" s="10" t="s">
        <v>338</v>
      </c>
      <c r="F2916" s="10" t="s">
        <v>1720</v>
      </c>
      <c r="G2916" s="10">
        <v>0</v>
      </c>
      <c r="H2916" s="10">
        <v>0</v>
      </c>
      <c r="I2916" s="10">
        <v>0</v>
      </c>
      <c r="J2916" s="10">
        <v>0</v>
      </c>
      <c r="K2916" s="10">
        <f t="shared" si="374"/>
        <v>0</v>
      </c>
      <c r="L2916" s="10">
        <v>207071027.29592392</v>
      </c>
      <c r="M2916" s="10">
        <v>15886236.924687743</v>
      </c>
      <c r="N2916" s="10">
        <v>6126884.1450688541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f t="shared" si="368"/>
        <v>229084148.36568052</v>
      </c>
      <c r="W2916" s="29">
        <v>207071027.29592392</v>
      </c>
      <c r="X2916" s="29">
        <f t="shared" si="369"/>
        <v>15886236.924687743</v>
      </c>
      <c r="Y2916" s="29">
        <f t="shared" si="370"/>
        <v>6126884.1450688541</v>
      </c>
      <c r="Z2916" s="29">
        <f t="shared" si="371"/>
        <v>229084148.36568052</v>
      </c>
      <c r="AA2916" s="27">
        <v>229084148.36000001</v>
      </c>
      <c r="AB2916" s="29">
        <f t="shared" si="372"/>
        <v>5.6805014610290527E-3</v>
      </c>
      <c r="AC2916" s="28">
        <v>0</v>
      </c>
      <c r="AD2916" s="28">
        <v>0</v>
      </c>
      <c r="AE2916" s="28"/>
      <c r="AF2916" s="27">
        <v>0</v>
      </c>
      <c r="AG2916" s="27">
        <f t="shared" si="375"/>
        <v>0</v>
      </c>
      <c r="AH2916" s="27">
        <v>14353</v>
      </c>
      <c r="AI2916" s="29">
        <f t="shared" si="373"/>
        <v>14353.005680501461</v>
      </c>
    </row>
    <row r="2917" spans="1:35" ht="30" x14ac:dyDescent="0.25">
      <c r="A2917" s="11" t="s">
        <v>1281</v>
      </c>
      <c r="B2917" s="10" t="s">
        <v>2407</v>
      </c>
      <c r="C2917" s="10" t="s">
        <v>1448</v>
      </c>
      <c r="D2917" s="10"/>
      <c r="E2917" s="10" t="s">
        <v>339</v>
      </c>
      <c r="F2917" s="10" t="s">
        <v>1721</v>
      </c>
      <c r="G2917" s="10">
        <v>0</v>
      </c>
      <c r="H2917" s="10">
        <v>0</v>
      </c>
      <c r="I2917" s="10">
        <v>0</v>
      </c>
      <c r="J2917" s="10">
        <v>0</v>
      </c>
      <c r="K2917" s="10">
        <f t="shared" si="374"/>
        <v>0</v>
      </c>
      <c r="L2917" s="10">
        <v>29909964.912417911</v>
      </c>
      <c r="M2917" s="10">
        <v>10341365.306041479</v>
      </c>
      <c r="N2917" s="10">
        <v>3909315.9029964209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f t="shared" si="368"/>
        <v>44160646.121455811</v>
      </c>
      <c r="W2917" s="29">
        <v>29909964.912417911</v>
      </c>
      <c r="X2917" s="29">
        <f t="shared" si="369"/>
        <v>10341365.306041479</v>
      </c>
      <c r="Y2917" s="29">
        <f t="shared" si="370"/>
        <v>3909315.9029964209</v>
      </c>
      <c r="Z2917" s="29">
        <f t="shared" si="371"/>
        <v>44160646.121455811</v>
      </c>
      <c r="AA2917" s="27">
        <v>44160646.109999999</v>
      </c>
      <c r="AB2917" s="29">
        <f t="shared" si="372"/>
        <v>1.1455811560153961E-2</v>
      </c>
      <c r="AC2917" s="28">
        <v>0</v>
      </c>
      <c r="AD2917" s="28">
        <v>0</v>
      </c>
      <c r="AE2917" s="28"/>
      <c r="AF2917" s="27">
        <v>0</v>
      </c>
      <c r="AG2917" s="27">
        <f t="shared" si="375"/>
        <v>0</v>
      </c>
      <c r="AH2917" s="27">
        <v>2072</v>
      </c>
      <c r="AI2917" s="29">
        <f t="shared" si="373"/>
        <v>2072.0114558115602</v>
      </c>
    </row>
    <row r="2918" spans="1:35" ht="30" x14ac:dyDescent="0.25">
      <c r="A2918" s="11" t="s">
        <v>1281</v>
      </c>
      <c r="B2918" s="10" t="s">
        <v>2407</v>
      </c>
      <c r="C2918" s="10" t="s">
        <v>1448</v>
      </c>
      <c r="D2918" s="10"/>
      <c r="E2918" s="10" t="s">
        <v>340</v>
      </c>
      <c r="F2918" s="10" t="s">
        <v>1722</v>
      </c>
      <c r="G2918" s="10">
        <v>0</v>
      </c>
      <c r="H2918" s="10">
        <v>0</v>
      </c>
      <c r="I2918" s="10">
        <v>0</v>
      </c>
      <c r="J2918" s="10">
        <v>0</v>
      </c>
      <c r="K2918" s="10">
        <f t="shared" si="374"/>
        <v>0</v>
      </c>
      <c r="L2918" s="10">
        <v>9320669.5616408363</v>
      </c>
      <c r="M2918" s="10">
        <v>6859528.1646870971</v>
      </c>
      <c r="N2918" s="10">
        <v>2643592.4608323872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f t="shared" si="368"/>
        <v>18823790.187160321</v>
      </c>
      <c r="W2918" s="29">
        <v>9320669.5616408363</v>
      </c>
      <c r="X2918" s="29">
        <f t="shared" si="369"/>
        <v>6859528.1646870971</v>
      </c>
      <c r="Y2918" s="29">
        <f t="shared" si="370"/>
        <v>2643592.4608323872</v>
      </c>
      <c r="Z2918" s="29">
        <f t="shared" si="371"/>
        <v>18823790.187160321</v>
      </c>
      <c r="AA2918" s="27">
        <v>18823790.18</v>
      </c>
      <c r="AB2918" s="29">
        <f t="shared" si="372"/>
        <v>7.1603208780288696E-3</v>
      </c>
      <c r="AC2918" s="28">
        <v>0</v>
      </c>
      <c r="AD2918" s="28">
        <v>0</v>
      </c>
      <c r="AE2918" s="28"/>
      <c r="AF2918" s="27">
        <v>0</v>
      </c>
      <c r="AG2918" s="27">
        <f t="shared" si="375"/>
        <v>0</v>
      </c>
      <c r="AH2918" s="27">
        <v>972</v>
      </c>
      <c r="AI2918" s="29">
        <f t="shared" si="373"/>
        <v>972.00716032087803</v>
      </c>
    </row>
    <row r="2919" spans="1:35" ht="30" x14ac:dyDescent="0.25">
      <c r="A2919" s="11" t="s">
        <v>1281</v>
      </c>
      <c r="B2919" s="10" t="s">
        <v>2407</v>
      </c>
      <c r="C2919" s="10" t="s">
        <v>1448</v>
      </c>
      <c r="D2919" s="10"/>
      <c r="E2919" s="10" t="s">
        <v>341</v>
      </c>
      <c r="F2919" s="10" t="s">
        <v>1723</v>
      </c>
      <c r="G2919" s="10">
        <v>0</v>
      </c>
      <c r="H2919" s="10">
        <v>0</v>
      </c>
      <c r="I2919" s="10">
        <v>0</v>
      </c>
      <c r="J2919" s="10">
        <v>0</v>
      </c>
      <c r="K2919" s="10">
        <f t="shared" si="374"/>
        <v>0</v>
      </c>
      <c r="L2919" s="10">
        <v>16145269.628629286</v>
      </c>
      <c r="M2919" s="10">
        <v>11359924.215833902</v>
      </c>
      <c r="N2919" s="10">
        <v>4324458.7283540368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f t="shared" si="368"/>
        <v>31829652.572817225</v>
      </c>
      <c r="W2919" s="29">
        <v>16145269.628629286</v>
      </c>
      <c r="X2919" s="29">
        <f t="shared" si="369"/>
        <v>11359924.215833902</v>
      </c>
      <c r="Y2919" s="29">
        <f t="shared" si="370"/>
        <v>4324458.7283540368</v>
      </c>
      <c r="Z2919" s="29">
        <f t="shared" si="371"/>
        <v>31829652.572817225</v>
      </c>
      <c r="AA2919" s="27">
        <v>31829652.559999999</v>
      </c>
      <c r="AB2919" s="29">
        <f t="shared" si="372"/>
        <v>1.2817226350307465E-2</v>
      </c>
      <c r="AC2919" s="28">
        <v>0</v>
      </c>
      <c r="AD2919" s="28">
        <v>0</v>
      </c>
      <c r="AE2919" s="28"/>
      <c r="AF2919" s="27">
        <v>0</v>
      </c>
      <c r="AG2919" s="27">
        <f t="shared" si="375"/>
        <v>0</v>
      </c>
      <c r="AH2919" s="27">
        <v>4237</v>
      </c>
      <c r="AI2919" s="29">
        <f t="shared" si="373"/>
        <v>4237.0128172263503</v>
      </c>
    </row>
    <row r="2920" spans="1:35" ht="30" x14ac:dyDescent="0.25">
      <c r="A2920" s="11" t="s">
        <v>1281</v>
      </c>
      <c r="B2920" s="10" t="s">
        <v>2407</v>
      </c>
      <c r="C2920" s="10" t="s">
        <v>1448</v>
      </c>
      <c r="D2920" s="10"/>
      <c r="E2920" s="10" t="s">
        <v>342</v>
      </c>
      <c r="F2920" s="10" t="s">
        <v>1724</v>
      </c>
      <c r="G2920" s="10">
        <v>0</v>
      </c>
      <c r="H2920" s="10">
        <v>0</v>
      </c>
      <c r="I2920" s="10">
        <v>0</v>
      </c>
      <c r="J2920" s="10">
        <v>0</v>
      </c>
      <c r="K2920" s="10">
        <f t="shared" si="374"/>
        <v>0</v>
      </c>
      <c r="L2920" s="10">
        <v>47654906.110316768</v>
      </c>
      <c r="M2920" s="10">
        <v>10014233.938795805</v>
      </c>
      <c r="N2920" s="10">
        <v>3833412.5832441747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f t="shared" si="368"/>
        <v>61502552.632356748</v>
      </c>
      <c r="W2920" s="29">
        <v>47654906.110316768</v>
      </c>
      <c r="X2920" s="29">
        <f t="shared" si="369"/>
        <v>10014233.938795805</v>
      </c>
      <c r="Y2920" s="29">
        <f t="shared" si="370"/>
        <v>3833412.5832441747</v>
      </c>
      <c r="Z2920" s="29">
        <f t="shared" si="371"/>
        <v>61502552.632356748</v>
      </c>
      <c r="AA2920" s="27">
        <v>61502552.619999997</v>
      </c>
      <c r="AB2920" s="29">
        <f t="shared" si="372"/>
        <v>1.2356750667095184E-2</v>
      </c>
      <c r="AC2920" s="28">
        <v>0</v>
      </c>
      <c r="AD2920" s="28">
        <v>0</v>
      </c>
      <c r="AE2920" s="28"/>
      <c r="AF2920" s="27">
        <v>0</v>
      </c>
      <c r="AG2920" s="27">
        <f t="shared" si="375"/>
        <v>0</v>
      </c>
      <c r="AH2920" s="27">
        <v>3230</v>
      </c>
      <c r="AI2920" s="29">
        <f t="shared" si="373"/>
        <v>3230.0123567506671</v>
      </c>
    </row>
    <row r="2921" spans="1:35" ht="30" x14ac:dyDescent="0.25">
      <c r="A2921" s="11" t="s">
        <v>1281</v>
      </c>
      <c r="B2921" s="10" t="s">
        <v>2407</v>
      </c>
      <c r="C2921" s="10" t="s">
        <v>1448</v>
      </c>
      <c r="D2921" s="10"/>
      <c r="E2921" s="10" t="s">
        <v>343</v>
      </c>
      <c r="F2921" s="10" t="s">
        <v>1725</v>
      </c>
      <c r="G2921" s="10">
        <v>0</v>
      </c>
      <c r="H2921" s="10">
        <v>0</v>
      </c>
      <c r="I2921" s="10">
        <v>0</v>
      </c>
      <c r="J2921" s="10">
        <v>0</v>
      </c>
      <c r="K2921" s="10">
        <f t="shared" si="374"/>
        <v>0</v>
      </c>
      <c r="L2921" s="10">
        <v>136278859.78575829</v>
      </c>
      <c r="M2921" s="10">
        <v>11957475.066518188</v>
      </c>
      <c r="N2921" s="10">
        <v>4606158.9319748282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f t="shared" si="368"/>
        <v>152842493.7842513</v>
      </c>
      <c r="W2921" s="29">
        <v>136278859.78575829</v>
      </c>
      <c r="X2921" s="29">
        <f t="shared" si="369"/>
        <v>11957475.066518188</v>
      </c>
      <c r="Y2921" s="29">
        <f t="shared" si="370"/>
        <v>4606158.9319748282</v>
      </c>
      <c r="Z2921" s="29">
        <f t="shared" si="371"/>
        <v>152842493.7842513</v>
      </c>
      <c r="AA2921" s="27">
        <v>152842493.77000001</v>
      </c>
      <c r="AB2921" s="29">
        <f t="shared" si="372"/>
        <v>1.4251291751861572E-2</v>
      </c>
      <c r="AC2921" s="28">
        <v>0</v>
      </c>
      <c r="AD2921" s="28">
        <v>0</v>
      </c>
      <c r="AE2921" s="28"/>
      <c r="AF2921" s="27">
        <v>0</v>
      </c>
      <c r="AG2921" s="27">
        <f t="shared" si="375"/>
        <v>0</v>
      </c>
      <c r="AH2921" s="27">
        <v>8583</v>
      </c>
      <c r="AI2921" s="29">
        <f t="shared" si="373"/>
        <v>8583.0142512917519</v>
      </c>
    </row>
    <row r="2922" spans="1:35" ht="30" x14ac:dyDescent="0.25">
      <c r="A2922" s="11" t="s">
        <v>1281</v>
      </c>
      <c r="B2922" s="10" t="s">
        <v>2407</v>
      </c>
      <c r="C2922" s="10" t="s">
        <v>1448</v>
      </c>
      <c r="D2922" s="10"/>
      <c r="E2922" s="10" t="s">
        <v>344</v>
      </c>
      <c r="F2922" s="10" t="s">
        <v>1726</v>
      </c>
      <c r="G2922" s="10">
        <v>0</v>
      </c>
      <c r="H2922" s="10">
        <v>0</v>
      </c>
      <c r="I2922" s="10">
        <v>0</v>
      </c>
      <c r="J2922" s="10">
        <v>0</v>
      </c>
      <c r="K2922" s="10">
        <f t="shared" si="374"/>
        <v>0</v>
      </c>
      <c r="L2922" s="10">
        <v>99899343.031648964</v>
      </c>
      <c r="M2922" s="10">
        <v>10259438.455588818</v>
      </c>
      <c r="N2922" s="10">
        <v>3911766.2028857172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f t="shared" si="368"/>
        <v>114070547.6901235</v>
      </c>
      <c r="W2922" s="29">
        <v>99899343.031648964</v>
      </c>
      <c r="X2922" s="29">
        <f t="shared" si="369"/>
        <v>10259438.455588818</v>
      </c>
      <c r="Y2922" s="29">
        <f t="shared" si="370"/>
        <v>3911766.2028857172</v>
      </c>
      <c r="Z2922" s="29">
        <f t="shared" si="371"/>
        <v>114070547.6901235</v>
      </c>
      <c r="AA2922" s="27">
        <v>114070547.68000001</v>
      </c>
      <c r="AB2922" s="29">
        <f t="shared" si="372"/>
        <v>1.0123491287231445E-2</v>
      </c>
      <c r="AC2922" s="28">
        <v>0</v>
      </c>
      <c r="AD2922" s="28">
        <v>0</v>
      </c>
      <c r="AE2922" s="28"/>
      <c r="AF2922" s="27">
        <v>0</v>
      </c>
      <c r="AG2922" s="27">
        <f t="shared" si="375"/>
        <v>0</v>
      </c>
      <c r="AH2922" s="27">
        <v>6623</v>
      </c>
      <c r="AI2922" s="29">
        <f t="shared" si="373"/>
        <v>6623.0101234912872</v>
      </c>
    </row>
    <row r="2923" spans="1:35" ht="30" x14ac:dyDescent="0.25">
      <c r="A2923" s="11" t="s">
        <v>1281</v>
      </c>
      <c r="B2923" s="10" t="s">
        <v>2407</v>
      </c>
      <c r="C2923" s="10" t="s">
        <v>1448</v>
      </c>
      <c r="D2923" s="10"/>
      <c r="E2923" s="10" t="s">
        <v>345</v>
      </c>
      <c r="F2923" s="10" t="s">
        <v>1727</v>
      </c>
      <c r="G2923" s="10">
        <v>0</v>
      </c>
      <c r="H2923" s="10">
        <v>0</v>
      </c>
      <c r="I2923" s="10">
        <v>0</v>
      </c>
      <c r="J2923" s="10">
        <v>0</v>
      </c>
      <c r="K2923" s="10">
        <f t="shared" si="374"/>
        <v>0</v>
      </c>
      <c r="L2923" s="10">
        <v>29635814.092500038</v>
      </c>
      <c r="M2923" s="10">
        <v>11157056.691106915</v>
      </c>
      <c r="N2923" s="10">
        <v>4219028.0601944029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0</v>
      </c>
      <c r="U2923" s="10">
        <v>0</v>
      </c>
      <c r="V2923" s="10">
        <f t="shared" si="368"/>
        <v>45011898.843801357</v>
      </c>
      <c r="W2923" s="29">
        <v>29635814.092500038</v>
      </c>
      <c r="X2923" s="29">
        <f t="shared" si="369"/>
        <v>11157056.691106915</v>
      </c>
      <c r="Y2923" s="29">
        <f t="shared" si="370"/>
        <v>4219028.0601944029</v>
      </c>
      <c r="Z2923" s="29">
        <f t="shared" si="371"/>
        <v>45011898.843801357</v>
      </c>
      <c r="AA2923" s="27">
        <v>45011898.840000004</v>
      </c>
      <c r="AB2923" s="29">
        <f t="shared" si="372"/>
        <v>3.8013532757759094E-3</v>
      </c>
      <c r="AC2923" s="28">
        <v>0</v>
      </c>
      <c r="AD2923" s="28">
        <v>0</v>
      </c>
      <c r="AE2923" s="28"/>
      <c r="AF2923" s="27">
        <v>0</v>
      </c>
      <c r="AG2923" s="27">
        <f t="shared" si="375"/>
        <v>0</v>
      </c>
      <c r="AH2923" s="27">
        <v>2125</v>
      </c>
      <c r="AI2923" s="29">
        <f t="shared" si="373"/>
        <v>2125.0038013532758</v>
      </c>
    </row>
    <row r="2924" spans="1:35" ht="30" x14ac:dyDescent="0.25">
      <c r="A2924" s="11" t="s">
        <v>1281</v>
      </c>
      <c r="B2924" s="10" t="s">
        <v>2407</v>
      </c>
      <c r="C2924" s="10" t="s">
        <v>1448</v>
      </c>
      <c r="D2924" s="10"/>
      <c r="E2924" s="10" t="s">
        <v>346</v>
      </c>
      <c r="F2924" s="10" t="s">
        <v>1728</v>
      </c>
      <c r="G2924" s="10">
        <v>0</v>
      </c>
      <c r="H2924" s="10">
        <v>0</v>
      </c>
      <c r="I2924" s="10">
        <v>0</v>
      </c>
      <c r="J2924" s="10">
        <v>0</v>
      </c>
      <c r="K2924" s="10">
        <f t="shared" si="374"/>
        <v>0</v>
      </c>
      <c r="L2924" s="10">
        <v>7039313.6568513978</v>
      </c>
      <c r="M2924" s="10">
        <v>11580027.589859605</v>
      </c>
      <c r="N2924" s="10">
        <v>4371169.0872812867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f t="shared" si="368"/>
        <v>22990510.333992288</v>
      </c>
      <c r="W2924" s="29">
        <v>7039313.6568513978</v>
      </c>
      <c r="X2924" s="29">
        <f t="shared" si="369"/>
        <v>11580027.589859605</v>
      </c>
      <c r="Y2924" s="29">
        <f t="shared" si="370"/>
        <v>4371169.0872812867</v>
      </c>
      <c r="Z2924" s="29">
        <f t="shared" si="371"/>
        <v>22990510.333992288</v>
      </c>
      <c r="AA2924" s="27">
        <v>22990510.32</v>
      </c>
      <c r="AB2924" s="29">
        <f t="shared" si="372"/>
        <v>1.3992287218570709E-2</v>
      </c>
      <c r="AC2924" s="28">
        <v>0</v>
      </c>
      <c r="AD2924" s="28">
        <v>0</v>
      </c>
      <c r="AE2924" s="28"/>
      <c r="AF2924" s="27">
        <v>0</v>
      </c>
      <c r="AG2924" s="27">
        <f t="shared" si="375"/>
        <v>0</v>
      </c>
      <c r="AH2924" s="27">
        <v>2347</v>
      </c>
      <c r="AI2924" s="29">
        <f t="shared" si="373"/>
        <v>2347.0139922872186</v>
      </c>
    </row>
    <row r="2925" spans="1:35" ht="30" x14ac:dyDescent="0.25">
      <c r="A2925" s="11" t="s">
        <v>1281</v>
      </c>
      <c r="B2925" s="10" t="s">
        <v>2407</v>
      </c>
      <c r="C2925" s="10" t="s">
        <v>1448</v>
      </c>
      <c r="D2925" s="10"/>
      <c r="E2925" s="10" t="s">
        <v>347</v>
      </c>
      <c r="F2925" s="10" t="s">
        <v>1729</v>
      </c>
      <c r="G2925" s="10">
        <v>0</v>
      </c>
      <c r="H2925" s="10">
        <v>0</v>
      </c>
      <c r="I2925" s="10">
        <v>0</v>
      </c>
      <c r="J2925" s="10">
        <v>0</v>
      </c>
      <c r="K2925" s="10">
        <f t="shared" si="374"/>
        <v>0</v>
      </c>
      <c r="L2925" s="10">
        <v>1360695.4477968914</v>
      </c>
      <c r="M2925" s="10">
        <v>7096734.9046103358</v>
      </c>
      <c r="N2925" s="10">
        <v>2746793.647145614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f t="shared" si="368"/>
        <v>11204223.999552842</v>
      </c>
      <c r="W2925" s="29">
        <v>1360695.4477968914</v>
      </c>
      <c r="X2925" s="29">
        <f t="shared" si="369"/>
        <v>7096734.9046103358</v>
      </c>
      <c r="Y2925" s="29">
        <f t="shared" si="370"/>
        <v>2746793.647145614</v>
      </c>
      <c r="Z2925" s="29">
        <f t="shared" si="371"/>
        <v>11204223.999552842</v>
      </c>
      <c r="AA2925" s="27">
        <v>11204223.99</v>
      </c>
      <c r="AB2925" s="29">
        <f t="shared" si="372"/>
        <v>9.5528420060873032E-3</v>
      </c>
      <c r="AC2925" s="28">
        <v>0</v>
      </c>
      <c r="AD2925" s="28">
        <v>0</v>
      </c>
      <c r="AE2925" s="28"/>
      <c r="AF2925" s="27">
        <v>0</v>
      </c>
      <c r="AG2925" s="27">
        <f t="shared" si="375"/>
        <v>0</v>
      </c>
      <c r="AH2925" s="27">
        <v>1846</v>
      </c>
      <c r="AI2925" s="29">
        <f t="shared" si="373"/>
        <v>1846.0095528420061</v>
      </c>
    </row>
    <row r="2926" spans="1:35" ht="30" x14ac:dyDescent="0.25">
      <c r="A2926" s="11" t="s">
        <v>1281</v>
      </c>
      <c r="B2926" s="10" t="s">
        <v>2407</v>
      </c>
      <c r="C2926" s="10" t="s">
        <v>1448</v>
      </c>
      <c r="D2926" s="10"/>
      <c r="E2926" s="10" t="s">
        <v>348</v>
      </c>
      <c r="F2926" s="10" t="s">
        <v>1730</v>
      </c>
      <c r="G2926" s="10">
        <v>0</v>
      </c>
      <c r="H2926" s="10">
        <v>0</v>
      </c>
      <c r="I2926" s="10">
        <v>0</v>
      </c>
      <c r="J2926" s="10">
        <v>0</v>
      </c>
      <c r="K2926" s="10">
        <f t="shared" si="374"/>
        <v>0</v>
      </c>
      <c r="L2926" s="10">
        <v>93285678.767008454</v>
      </c>
      <c r="M2926" s="10">
        <v>12628795.860469937</v>
      </c>
      <c r="N2926" s="10">
        <v>4889879.4624244869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f t="shared" si="368"/>
        <v>110804354.08990288</v>
      </c>
      <c r="W2926" s="29">
        <v>93285678.767008454</v>
      </c>
      <c r="X2926" s="29">
        <f t="shared" si="369"/>
        <v>12628795.860469937</v>
      </c>
      <c r="Y2926" s="29">
        <f t="shared" si="370"/>
        <v>4889879.4624244869</v>
      </c>
      <c r="Z2926" s="29">
        <f t="shared" si="371"/>
        <v>110804354.08990288</v>
      </c>
      <c r="AA2926" s="27">
        <v>110804354.08</v>
      </c>
      <c r="AB2926" s="29">
        <f t="shared" si="372"/>
        <v>9.9028795957565308E-3</v>
      </c>
      <c r="AC2926" s="28">
        <v>0</v>
      </c>
      <c r="AD2926" s="28">
        <v>0</v>
      </c>
      <c r="AE2926" s="28"/>
      <c r="AF2926" s="27">
        <v>0</v>
      </c>
      <c r="AG2926" s="27">
        <f t="shared" si="375"/>
        <v>0</v>
      </c>
      <c r="AH2926" s="27">
        <v>11847</v>
      </c>
      <c r="AI2926" s="29">
        <f t="shared" si="373"/>
        <v>11847.009902879596</v>
      </c>
    </row>
    <row r="2927" spans="1:35" ht="30" x14ac:dyDescent="0.25">
      <c r="A2927" s="11" t="s">
        <v>1281</v>
      </c>
      <c r="B2927" s="10" t="s">
        <v>2407</v>
      </c>
      <c r="C2927" s="10" t="s">
        <v>1448</v>
      </c>
      <c r="D2927" s="10"/>
      <c r="E2927" s="10" t="s">
        <v>349</v>
      </c>
      <c r="F2927" s="10" t="s">
        <v>1731</v>
      </c>
      <c r="G2927" s="10">
        <v>0</v>
      </c>
      <c r="H2927" s="10">
        <v>0</v>
      </c>
      <c r="I2927" s="10">
        <v>0</v>
      </c>
      <c r="J2927" s="10">
        <v>0</v>
      </c>
      <c r="K2927" s="10">
        <f t="shared" si="374"/>
        <v>0</v>
      </c>
      <c r="L2927" s="10">
        <v>279751852.06972718</v>
      </c>
      <c r="M2927" s="10">
        <v>12704519.347123742</v>
      </c>
      <c r="N2927" s="10">
        <v>4821261.9309120476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f t="shared" si="368"/>
        <v>297277633.34776294</v>
      </c>
      <c r="W2927" s="29">
        <v>279751852.06972718</v>
      </c>
      <c r="X2927" s="29">
        <f t="shared" si="369"/>
        <v>12704519.347123742</v>
      </c>
      <c r="Y2927" s="29">
        <f t="shared" si="370"/>
        <v>4821261.9309120476</v>
      </c>
      <c r="Z2927" s="29">
        <f t="shared" si="371"/>
        <v>297277633.34776294</v>
      </c>
      <c r="AA2927" s="27">
        <v>297277633.32999998</v>
      </c>
      <c r="AB2927" s="29">
        <f t="shared" si="372"/>
        <v>1.7762959003448486E-2</v>
      </c>
      <c r="AC2927" s="28">
        <v>0</v>
      </c>
      <c r="AD2927" s="28">
        <v>0</v>
      </c>
      <c r="AE2927" s="28"/>
      <c r="AF2927" s="27">
        <v>0</v>
      </c>
      <c r="AG2927" s="27">
        <f t="shared" si="375"/>
        <v>0</v>
      </c>
      <c r="AH2927" s="27">
        <v>19251</v>
      </c>
      <c r="AI2927" s="29">
        <f t="shared" si="373"/>
        <v>19251.017762959003</v>
      </c>
    </row>
    <row r="2928" spans="1:35" ht="30" x14ac:dyDescent="0.25">
      <c r="A2928" s="11" t="s">
        <v>1281</v>
      </c>
      <c r="B2928" s="10" t="s">
        <v>2407</v>
      </c>
      <c r="C2928" s="10" t="s">
        <v>1448</v>
      </c>
      <c r="D2928" s="10"/>
      <c r="E2928" s="10" t="s">
        <v>350</v>
      </c>
      <c r="F2928" s="10" t="s">
        <v>1732</v>
      </c>
      <c r="G2928" s="10">
        <v>0</v>
      </c>
      <c r="H2928" s="10">
        <v>0</v>
      </c>
      <c r="I2928" s="10">
        <v>0</v>
      </c>
      <c r="J2928" s="10">
        <v>0</v>
      </c>
      <c r="K2928" s="10">
        <f t="shared" si="374"/>
        <v>0</v>
      </c>
      <c r="L2928" s="10">
        <v>149361131.13252592</v>
      </c>
      <c r="M2928" s="10">
        <v>9641019.9816952944</v>
      </c>
      <c r="N2928" s="10">
        <v>3682467.80042997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f t="shared" si="368"/>
        <v>162684618.91465119</v>
      </c>
      <c r="W2928" s="29">
        <v>149361131.13252592</v>
      </c>
      <c r="X2928" s="29">
        <f t="shared" si="369"/>
        <v>9641019.9816952944</v>
      </c>
      <c r="Y2928" s="29">
        <f t="shared" si="370"/>
        <v>3682467.80042997</v>
      </c>
      <c r="Z2928" s="29">
        <f t="shared" si="371"/>
        <v>162684618.91465119</v>
      </c>
      <c r="AA2928" s="27">
        <v>162684618.91</v>
      </c>
      <c r="AB2928" s="29">
        <f t="shared" si="372"/>
        <v>4.651188850402832E-3</v>
      </c>
      <c r="AC2928" s="28">
        <v>0</v>
      </c>
      <c r="AD2928" s="28">
        <v>0</v>
      </c>
      <c r="AE2928" s="28"/>
      <c r="AF2928" s="27">
        <v>0</v>
      </c>
      <c r="AG2928" s="27">
        <f t="shared" si="375"/>
        <v>0</v>
      </c>
      <c r="AH2928" s="27">
        <v>9380</v>
      </c>
      <c r="AI2928" s="29">
        <f t="shared" si="373"/>
        <v>9380.0046511888504</v>
      </c>
    </row>
    <row r="2929" spans="1:35" ht="30" x14ac:dyDescent="0.25">
      <c r="A2929" s="11" t="s">
        <v>1281</v>
      </c>
      <c r="B2929" s="10" t="s">
        <v>2407</v>
      </c>
      <c r="C2929" s="10" t="s">
        <v>1448</v>
      </c>
      <c r="D2929" s="10"/>
      <c r="E2929" s="10" t="s">
        <v>351</v>
      </c>
      <c r="F2929" s="10" t="s">
        <v>1733</v>
      </c>
      <c r="G2929" s="10">
        <v>0</v>
      </c>
      <c r="H2929" s="10">
        <v>0</v>
      </c>
      <c r="I2929" s="10">
        <v>0</v>
      </c>
      <c r="J2929" s="10">
        <v>0</v>
      </c>
      <c r="K2929" s="10">
        <f t="shared" si="374"/>
        <v>0</v>
      </c>
      <c r="L2929" s="10">
        <v>73864358.910790294</v>
      </c>
      <c r="M2929" s="10">
        <v>10348734.050161481</v>
      </c>
      <c r="N2929" s="10">
        <v>3978469.3633494377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f t="shared" si="368"/>
        <v>88191562.324301213</v>
      </c>
      <c r="W2929" s="29">
        <v>73864358.910790294</v>
      </c>
      <c r="X2929" s="29">
        <f t="shared" si="369"/>
        <v>10348734.050161481</v>
      </c>
      <c r="Y2929" s="29">
        <f t="shared" si="370"/>
        <v>3978469.3633494377</v>
      </c>
      <c r="Z2929" s="29">
        <f t="shared" si="371"/>
        <v>88191562.324301213</v>
      </c>
      <c r="AA2929" s="27">
        <v>88191562.319999993</v>
      </c>
      <c r="AB2929" s="29">
        <f t="shared" si="372"/>
        <v>4.301220178604126E-3</v>
      </c>
      <c r="AC2929" s="28">
        <v>0</v>
      </c>
      <c r="AD2929" s="28">
        <v>0</v>
      </c>
      <c r="AE2929" s="28"/>
      <c r="AF2929" s="27">
        <v>0</v>
      </c>
      <c r="AG2929" s="27">
        <f t="shared" si="375"/>
        <v>0</v>
      </c>
      <c r="AH2929" s="27">
        <v>5012</v>
      </c>
      <c r="AI2929" s="29">
        <f t="shared" si="373"/>
        <v>5012.0043012201786</v>
      </c>
    </row>
    <row r="2930" spans="1:35" ht="30" x14ac:dyDescent="0.25">
      <c r="A2930" s="11" t="s">
        <v>1281</v>
      </c>
      <c r="B2930" s="10" t="s">
        <v>2407</v>
      </c>
      <c r="C2930" s="10" t="s">
        <v>1448</v>
      </c>
      <c r="D2930" s="10"/>
      <c r="E2930" s="10" t="s">
        <v>352</v>
      </c>
      <c r="F2930" s="10" t="s">
        <v>1378</v>
      </c>
      <c r="G2930" s="10">
        <v>0</v>
      </c>
      <c r="H2930" s="10">
        <v>0</v>
      </c>
      <c r="I2930" s="10">
        <v>0</v>
      </c>
      <c r="J2930" s="10">
        <v>0</v>
      </c>
      <c r="K2930" s="10">
        <f t="shared" si="374"/>
        <v>0</v>
      </c>
      <c r="L2930" s="10">
        <v>20164009.586609803</v>
      </c>
      <c r="M2930" s="10">
        <v>9068044.3103510141</v>
      </c>
      <c r="N2930" s="10">
        <v>3474868.4516214728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f t="shared" si="368"/>
        <v>32706922.34858229</v>
      </c>
      <c r="W2930" s="29">
        <v>20164009.586609803</v>
      </c>
      <c r="X2930" s="29">
        <f t="shared" si="369"/>
        <v>9068044.3103510141</v>
      </c>
      <c r="Y2930" s="29">
        <f t="shared" si="370"/>
        <v>3474868.4516214728</v>
      </c>
      <c r="Z2930" s="29">
        <f t="shared" si="371"/>
        <v>32706922.34858229</v>
      </c>
      <c r="AA2930" s="27">
        <v>32706922.34</v>
      </c>
      <c r="AB2930" s="29">
        <f t="shared" si="372"/>
        <v>8.5822902619838715E-3</v>
      </c>
      <c r="AC2930" s="28">
        <v>0</v>
      </c>
      <c r="AD2930" s="28">
        <v>0</v>
      </c>
      <c r="AE2930" s="28"/>
      <c r="AF2930" s="27">
        <v>0</v>
      </c>
      <c r="AG2930" s="27">
        <f t="shared" si="375"/>
        <v>0</v>
      </c>
      <c r="AH2930" s="27">
        <v>3399</v>
      </c>
      <c r="AI2930" s="29">
        <f t="shared" si="373"/>
        <v>3399.008582290262</v>
      </c>
    </row>
    <row r="2931" spans="1:35" ht="30" x14ac:dyDescent="0.25">
      <c r="A2931" s="11" t="s">
        <v>1281</v>
      </c>
      <c r="B2931" s="10" t="s">
        <v>2407</v>
      </c>
      <c r="C2931" s="10" t="s">
        <v>1448</v>
      </c>
      <c r="D2931" s="10"/>
      <c r="E2931" s="10" t="s">
        <v>991</v>
      </c>
      <c r="F2931" s="10" t="s">
        <v>1734</v>
      </c>
      <c r="G2931" s="10">
        <v>0</v>
      </c>
      <c r="H2931" s="10">
        <v>0</v>
      </c>
      <c r="I2931" s="10">
        <v>0</v>
      </c>
      <c r="J2931" s="10">
        <v>0</v>
      </c>
      <c r="K2931" s="10">
        <f t="shared" si="374"/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0</v>
      </c>
      <c r="S2931" s="10">
        <v>0</v>
      </c>
      <c r="T2931" s="10">
        <v>0</v>
      </c>
      <c r="U2931" s="10">
        <v>0</v>
      </c>
      <c r="V2931" s="10">
        <f t="shared" si="368"/>
        <v>0</v>
      </c>
      <c r="W2931" s="29">
        <v>0</v>
      </c>
      <c r="X2931" s="29">
        <f t="shared" si="369"/>
        <v>0</v>
      </c>
      <c r="Y2931" s="29">
        <f t="shared" si="370"/>
        <v>0</v>
      </c>
      <c r="Z2931" s="29">
        <f t="shared" si="371"/>
        <v>0</v>
      </c>
      <c r="AA2931" s="27">
        <v>0</v>
      </c>
      <c r="AB2931" s="29">
        <f t="shared" si="372"/>
        <v>0</v>
      </c>
      <c r="AC2931" s="28">
        <v>0</v>
      </c>
      <c r="AD2931" s="28">
        <v>0</v>
      </c>
      <c r="AE2931" s="28"/>
      <c r="AF2931" s="27">
        <v>0</v>
      </c>
      <c r="AG2931" s="27">
        <f t="shared" si="375"/>
        <v>0</v>
      </c>
      <c r="AH2931" s="27">
        <v>0</v>
      </c>
      <c r="AI2931" s="29">
        <f t="shared" si="373"/>
        <v>0</v>
      </c>
    </row>
    <row r="2932" spans="1:35" ht="30" x14ac:dyDescent="0.25">
      <c r="A2932" s="11" t="s">
        <v>1281</v>
      </c>
      <c r="B2932" s="10" t="s">
        <v>2407</v>
      </c>
      <c r="C2932" s="10" t="s">
        <v>1448</v>
      </c>
      <c r="D2932" s="10"/>
      <c r="E2932" s="10" t="s">
        <v>353</v>
      </c>
      <c r="F2932" s="10" t="s">
        <v>1735</v>
      </c>
      <c r="G2932" s="10">
        <v>0</v>
      </c>
      <c r="H2932" s="10">
        <v>0</v>
      </c>
      <c r="I2932" s="10">
        <v>0</v>
      </c>
      <c r="J2932" s="10">
        <v>0</v>
      </c>
      <c r="K2932" s="10">
        <f t="shared" si="374"/>
        <v>0</v>
      </c>
      <c r="L2932" s="10">
        <v>0</v>
      </c>
      <c r="M2932" s="10">
        <v>10613927.672653556</v>
      </c>
      <c r="N2932" s="10">
        <v>4078827.6421177983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f t="shared" si="368"/>
        <v>14692755.314771354</v>
      </c>
      <c r="W2932" s="29">
        <v>0</v>
      </c>
      <c r="X2932" s="29">
        <f t="shared" si="369"/>
        <v>10613927.672653556</v>
      </c>
      <c r="Y2932" s="29">
        <f t="shared" si="370"/>
        <v>4078827.6421177983</v>
      </c>
      <c r="Z2932" s="29">
        <f t="shared" si="371"/>
        <v>14692755.314771354</v>
      </c>
      <c r="AA2932" s="27">
        <v>14692755</v>
      </c>
      <c r="AB2932" s="29">
        <f t="shared" si="372"/>
        <v>0.31477135419845581</v>
      </c>
      <c r="AC2932" s="28">
        <v>0</v>
      </c>
      <c r="AD2932" s="28">
        <v>0</v>
      </c>
      <c r="AE2932" s="28"/>
      <c r="AF2932" s="27">
        <v>0</v>
      </c>
      <c r="AG2932" s="27">
        <f t="shared" si="375"/>
        <v>0</v>
      </c>
      <c r="AH2932" s="27">
        <v>3686</v>
      </c>
      <c r="AI2932" s="29">
        <f t="shared" si="373"/>
        <v>3686.3147713541985</v>
      </c>
    </row>
    <row r="2933" spans="1:35" ht="30" x14ac:dyDescent="0.25">
      <c r="A2933" s="11" t="s">
        <v>1281</v>
      </c>
      <c r="B2933" s="10" t="s">
        <v>2407</v>
      </c>
      <c r="C2933" s="10" t="s">
        <v>1448</v>
      </c>
      <c r="D2933" s="10"/>
      <c r="E2933" s="10" t="s">
        <v>354</v>
      </c>
      <c r="F2933" s="10" t="s">
        <v>1736</v>
      </c>
      <c r="G2933" s="10">
        <v>0</v>
      </c>
      <c r="H2933" s="10">
        <v>0</v>
      </c>
      <c r="I2933" s="10">
        <v>0</v>
      </c>
      <c r="J2933" s="10">
        <v>0</v>
      </c>
      <c r="K2933" s="10">
        <f t="shared" si="374"/>
        <v>0</v>
      </c>
      <c r="L2933" s="10">
        <v>205436579.66526049</v>
      </c>
      <c r="M2933" s="10">
        <v>16568560.860569835</v>
      </c>
      <c r="N2933" s="10">
        <v>6296053.5121404827</v>
      </c>
      <c r="O2933" s="10">
        <v>0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f t="shared" si="368"/>
        <v>228301194.03797081</v>
      </c>
      <c r="W2933" s="29">
        <v>205436579.66526049</v>
      </c>
      <c r="X2933" s="29">
        <f t="shared" si="369"/>
        <v>16568560.860569835</v>
      </c>
      <c r="Y2933" s="29">
        <f t="shared" si="370"/>
        <v>6296053.5121404827</v>
      </c>
      <c r="Z2933" s="29">
        <f t="shared" si="371"/>
        <v>228301194.03797081</v>
      </c>
      <c r="AA2933" s="27">
        <v>228301194.03</v>
      </c>
      <c r="AB2933" s="29">
        <f t="shared" si="372"/>
        <v>7.9708099365234375E-3</v>
      </c>
      <c r="AC2933" s="28">
        <v>0</v>
      </c>
      <c r="AD2933" s="28">
        <v>0</v>
      </c>
      <c r="AE2933" s="28"/>
      <c r="AF2933" s="27">
        <v>0</v>
      </c>
      <c r="AG2933" s="27">
        <f t="shared" si="375"/>
        <v>0</v>
      </c>
      <c r="AH2933" s="27">
        <v>13133</v>
      </c>
      <c r="AI2933" s="29">
        <f t="shared" si="373"/>
        <v>13133.007970809937</v>
      </c>
    </row>
    <row r="2934" spans="1:35" ht="30" x14ac:dyDescent="0.25">
      <c r="A2934" s="11" t="s">
        <v>1281</v>
      </c>
      <c r="B2934" s="10" t="s">
        <v>2407</v>
      </c>
      <c r="C2934" s="10" t="s">
        <v>1448</v>
      </c>
      <c r="D2934" s="10"/>
      <c r="E2934" s="10" t="s">
        <v>992</v>
      </c>
      <c r="F2934" s="10" t="s">
        <v>1737</v>
      </c>
      <c r="G2934" s="10">
        <v>0</v>
      </c>
      <c r="H2934" s="10">
        <v>0</v>
      </c>
      <c r="I2934" s="10">
        <v>0</v>
      </c>
      <c r="J2934" s="10">
        <v>0</v>
      </c>
      <c r="K2934" s="10">
        <f t="shared" si="374"/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f t="shared" ref="V2934:V2997" si="376">+K2934+M2934+N2934+L2934+O2934+P2934+Q2934</f>
        <v>0</v>
      </c>
      <c r="W2934" s="29">
        <v>0</v>
      </c>
      <c r="X2934" s="29">
        <f t="shared" ref="X2934:X2997" si="377">+M2934+Q2934+S2934</f>
        <v>0</v>
      </c>
      <c r="Y2934" s="29">
        <f t="shared" ref="Y2934:Y2997" si="378">+H2934+I2934+J2934+N2934+O2934+P2934+R2934+U2934</f>
        <v>0</v>
      </c>
      <c r="Z2934" s="29">
        <f t="shared" ref="Z2934:Z2997" si="379">+W2934+X2934+Y2934</f>
        <v>0</v>
      </c>
      <c r="AA2934" s="27">
        <v>0</v>
      </c>
      <c r="AB2934" s="29">
        <f t="shared" ref="AB2934:AB2997" si="380">+Z2934-AA2934</f>
        <v>0</v>
      </c>
      <c r="AC2934" s="28">
        <v>0</v>
      </c>
      <c r="AD2934" s="28">
        <v>0</v>
      </c>
      <c r="AE2934" s="28"/>
      <c r="AF2934" s="27">
        <v>0</v>
      </c>
      <c r="AG2934" s="27">
        <f t="shared" si="375"/>
        <v>0</v>
      </c>
      <c r="AH2934" s="27">
        <v>0</v>
      </c>
      <c r="AI2934" s="29">
        <f t="shared" ref="AI2934:AI2997" si="381">+AB2934+AG2934+AH2934</f>
        <v>0</v>
      </c>
    </row>
    <row r="2935" spans="1:35" ht="30" x14ac:dyDescent="0.25">
      <c r="A2935" s="11" t="s">
        <v>1281</v>
      </c>
      <c r="B2935" s="10" t="s">
        <v>2407</v>
      </c>
      <c r="C2935" s="10" t="s">
        <v>1448</v>
      </c>
      <c r="D2935" s="10"/>
      <c r="E2935" s="10" t="s">
        <v>355</v>
      </c>
      <c r="F2935" s="10" t="s">
        <v>1738</v>
      </c>
      <c r="G2935" s="10">
        <v>0</v>
      </c>
      <c r="H2935" s="10">
        <v>0</v>
      </c>
      <c r="I2935" s="10">
        <v>0</v>
      </c>
      <c r="J2935" s="10">
        <v>0</v>
      </c>
      <c r="K2935" s="10">
        <f t="shared" si="374"/>
        <v>0</v>
      </c>
      <c r="L2935" s="10">
        <v>83451183.914195627</v>
      </c>
      <c r="M2935" s="10">
        <v>12059853.362105489</v>
      </c>
      <c r="N2935" s="10">
        <v>4589159.6022205651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f t="shared" si="376"/>
        <v>100100196.87852168</v>
      </c>
      <c r="W2935" s="29">
        <v>83451183.914195627</v>
      </c>
      <c r="X2935" s="29">
        <f t="shared" si="377"/>
        <v>12059853.362105489</v>
      </c>
      <c r="Y2935" s="29">
        <f t="shared" si="378"/>
        <v>4589159.6022205651</v>
      </c>
      <c r="Z2935" s="29">
        <f t="shared" si="379"/>
        <v>100100196.87852168</v>
      </c>
      <c r="AA2935" s="27">
        <v>100100196.87</v>
      </c>
      <c r="AB2935" s="29">
        <f t="shared" si="380"/>
        <v>8.5216760635375977E-3</v>
      </c>
      <c r="AC2935" s="28">
        <v>0</v>
      </c>
      <c r="AD2935" s="28">
        <v>0</v>
      </c>
      <c r="AE2935" s="28"/>
      <c r="AF2935" s="27">
        <v>0</v>
      </c>
      <c r="AG2935" s="27">
        <f t="shared" si="375"/>
        <v>0</v>
      </c>
      <c r="AH2935" s="27">
        <v>5625</v>
      </c>
      <c r="AI2935" s="29">
        <f t="shared" si="381"/>
        <v>5625.0085216760635</v>
      </c>
    </row>
    <row r="2936" spans="1:35" ht="30" x14ac:dyDescent="0.25">
      <c r="A2936" s="11" t="s">
        <v>1281</v>
      </c>
      <c r="B2936" s="10" t="s">
        <v>2408</v>
      </c>
      <c r="C2936" s="10" t="s">
        <v>1739</v>
      </c>
      <c r="D2936" s="10"/>
      <c r="E2936" s="10" t="s">
        <v>357</v>
      </c>
      <c r="F2936" s="10" t="s">
        <v>1739</v>
      </c>
      <c r="G2936" s="10">
        <v>0</v>
      </c>
      <c r="H2936" s="10">
        <v>0</v>
      </c>
      <c r="I2936" s="10">
        <v>0</v>
      </c>
      <c r="J2936" s="10">
        <v>0</v>
      </c>
      <c r="K2936" s="10">
        <f t="shared" si="374"/>
        <v>0</v>
      </c>
      <c r="L2936" s="10">
        <v>15677887672.170033</v>
      </c>
      <c r="M2936" s="10">
        <v>607407260.35915756</v>
      </c>
      <c r="N2936" s="10">
        <v>154376997.32997131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f t="shared" si="376"/>
        <v>16439671929.859161</v>
      </c>
      <c r="W2936" s="29">
        <v>15677887672.170033</v>
      </c>
      <c r="X2936" s="29">
        <f t="shared" si="377"/>
        <v>607407260.35915756</v>
      </c>
      <c r="Y2936" s="29">
        <f t="shared" si="378"/>
        <v>154376997.32997131</v>
      </c>
      <c r="Z2936" s="29">
        <f t="shared" si="379"/>
        <v>16439671929.859161</v>
      </c>
      <c r="AA2936" s="27">
        <v>16439671929.85</v>
      </c>
      <c r="AB2936" s="29">
        <f t="shared" si="380"/>
        <v>9.1609954833984375E-3</v>
      </c>
      <c r="AC2936" s="28">
        <v>0</v>
      </c>
      <c r="AD2936" s="28">
        <v>0</v>
      </c>
      <c r="AE2936" s="28"/>
      <c r="AF2936" s="27">
        <v>0</v>
      </c>
      <c r="AG2936" s="27">
        <f t="shared" si="375"/>
        <v>0</v>
      </c>
      <c r="AH2936" s="27">
        <v>1000762</v>
      </c>
      <c r="AI2936" s="29">
        <f t="shared" si="381"/>
        <v>1000762.0091609955</v>
      </c>
    </row>
    <row r="2937" spans="1:35" ht="30" x14ac:dyDescent="0.25">
      <c r="A2937" s="11" t="s">
        <v>1281</v>
      </c>
      <c r="B2937" s="10" t="s">
        <v>2408</v>
      </c>
      <c r="C2937" s="10" t="s">
        <v>1739</v>
      </c>
      <c r="D2937" s="10"/>
      <c r="E2937" s="10" t="s">
        <v>358</v>
      </c>
      <c r="F2937" s="10" t="s">
        <v>1740</v>
      </c>
      <c r="G2937" s="10">
        <v>0</v>
      </c>
      <c r="H2937" s="10">
        <v>0</v>
      </c>
      <c r="I2937" s="10">
        <v>0</v>
      </c>
      <c r="J2937" s="10">
        <v>0</v>
      </c>
      <c r="K2937" s="10">
        <f t="shared" si="374"/>
        <v>0</v>
      </c>
      <c r="L2937" s="10">
        <v>11944527.406048827</v>
      </c>
      <c r="M2937" s="10">
        <v>3009577.2924190462</v>
      </c>
      <c r="N2937" s="10">
        <v>1175224.7065949589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f t="shared" si="376"/>
        <v>16129329.405062832</v>
      </c>
      <c r="W2937" s="29">
        <v>11944527.406048827</v>
      </c>
      <c r="X2937" s="29">
        <f t="shared" si="377"/>
        <v>3009577.2924190462</v>
      </c>
      <c r="Y2937" s="29">
        <f t="shared" si="378"/>
        <v>1175224.7065949589</v>
      </c>
      <c r="Z2937" s="29">
        <f t="shared" si="379"/>
        <v>16129329.405062832</v>
      </c>
      <c r="AA2937" s="27">
        <v>16129329.4</v>
      </c>
      <c r="AB2937" s="29">
        <f t="shared" si="380"/>
        <v>5.0628315657377243E-3</v>
      </c>
      <c r="AC2937" s="28">
        <v>0</v>
      </c>
      <c r="AD2937" s="28">
        <v>0</v>
      </c>
      <c r="AE2937" s="28"/>
      <c r="AF2937" s="27">
        <v>0</v>
      </c>
      <c r="AG2937" s="27">
        <f t="shared" si="375"/>
        <v>0</v>
      </c>
      <c r="AH2937" s="27">
        <v>1177</v>
      </c>
      <c r="AI2937" s="29">
        <f t="shared" si="381"/>
        <v>1177.0050628315657</v>
      </c>
    </row>
    <row r="2938" spans="1:35" ht="30" x14ac:dyDescent="0.25">
      <c r="A2938" s="11" t="s">
        <v>1281</v>
      </c>
      <c r="B2938" s="10" t="s">
        <v>2408</v>
      </c>
      <c r="C2938" s="10" t="s">
        <v>1739</v>
      </c>
      <c r="D2938" s="10"/>
      <c r="E2938" s="10" t="s">
        <v>359</v>
      </c>
      <c r="F2938" s="10" t="s">
        <v>1741</v>
      </c>
      <c r="G2938" s="10">
        <v>0</v>
      </c>
      <c r="H2938" s="10">
        <v>0</v>
      </c>
      <c r="I2938" s="10">
        <v>0</v>
      </c>
      <c r="J2938" s="10">
        <v>0</v>
      </c>
      <c r="K2938" s="10">
        <f t="shared" si="374"/>
        <v>0</v>
      </c>
      <c r="L2938" s="10">
        <v>4113373.4481141665</v>
      </c>
      <c r="M2938" s="10">
        <v>2735554.5735673606</v>
      </c>
      <c r="N2938" s="10">
        <v>1059732.1745418236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f t="shared" si="376"/>
        <v>7908660.1962233502</v>
      </c>
      <c r="W2938" s="29">
        <v>4113373.4481141665</v>
      </c>
      <c r="X2938" s="29">
        <f t="shared" si="377"/>
        <v>2735554.5735673606</v>
      </c>
      <c r="Y2938" s="29">
        <f t="shared" si="378"/>
        <v>1059732.1745418236</v>
      </c>
      <c r="Z2938" s="29">
        <f t="shared" si="379"/>
        <v>7908660.1962233502</v>
      </c>
      <c r="AA2938" s="27">
        <v>7908660.1799999997</v>
      </c>
      <c r="AB2938" s="29">
        <f t="shared" si="380"/>
        <v>1.6223350539803505E-2</v>
      </c>
      <c r="AC2938" s="28">
        <v>0</v>
      </c>
      <c r="AD2938" s="28">
        <v>0</v>
      </c>
      <c r="AE2938" s="28"/>
      <c r="AF2938" s="27">
        <v>0</v>
      </c>
      <c r="AG2938" s="27">
        <f t="shared" si="375"/>
        <v>0</v>
      </c>
      <c r="AH2938" s="27">
        <v>616</v>
      </c>
      <c r="AI2938" s="29">
        <f t="shared" si="381"/>
        <v>616.0162233505398</v>
      </c>
    </row>
    <row r="2939" spans="1:35" ht="30" x14ac:dyDescent="0.25">
      <c r="A2939" s="11" t="s">
        <v>1281</v>
      </c>
      <c r="B2939" s="10" t="s">
        <v>2408</v>
      </c>
      <c r="C2939" s="10" t="s">
        <v>1739</v>
      </c>
      <c r="D2939" s="10"/>
      <c r="E2939" s="10" t="s">
        <v>360</v>
      </c>
      <c r="F2939" s="10" t="s">
        <v>1742</v>
      </c>
      <c r="G2939" s="10">
        <v>0</v>
      </c>
      <c r="H2939" s="10">
        <v>0</v>
      </c>
      <c r="I2939" s="10">
        <v>0</v>
      </c>
      <c r="J2939" s="10">
        <v>0</v>
      </c>
      <c r="K2939" s="10">
        <f t="shared" si="374"/>
        <v>0</v>
      </c>
      <c r="L2939" s="10">
        <v>1418223.1276584202</v>
      </c>
      <c r="M2939" s="10">
        <v>4254576.9445510209</v>
      </c>
      <c r="N2939" s="10">
        <v>1628041.1660293266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f t="shared" si="376"/>
        <v>7300841.2382387677</v>
      </c>
      <c r="W2939" s="29">
        <v>1418223.1276584202</v>
      </c>
      <c r="X2939" s="29">
        <f t="shared" si="377"/>
        <v>4254576.9445510209</v>
      </c>
      <c r="Y2939" s="29">
        <f t="shared" si="378"/>
        <v>1628041.1660293266</v>
      </c>
      <c r="Z2939" s="29">
        <f t="shared" si="379"/>
        <v>7300841.2382387677</v>
      </c>
      <c r="AA2939" s="27">
        <v>7300841.2300000004</v>
      </c>
      <c r="AB2939" s="29">
        <f t="shared" si="380"/>
        <v>8.2387672737240791E-3</v>
      </c>
      <c r="AC2939" s="28">
        <v>0</v>
      </c>
      <c r="AD2939" s="28">
        <v>0</v>
      </c>
      <c r="AE2939" s="28"/>
      <c r="AF2939" s="27">
        <v>0</v>
      </c>
      <c r="AG2939" s="27">
        <f t="shared" si="375"/>
        <v>0</v>
      </c>
      <c r="AH2939" s="27">
        <v>1478</v>
      </c>
      <c r="AI2939" s="29">
        <f t="shared" si="381"/>
        <v>1478.0082387672737</v>
      </c>
    </row>
    <row r="2940" spans="1:35" ht="30" x14ac:dyDescent="0.25">
      <c r="A2940" s="11" t="s">
        <v>1281</v>
      </c>
      <c r="B2940" s="10" t="s">
        <v>2408</v>
      </c>
      <c r="C2940" s="10" t="s">
        <v>1739</v>
      </c>
      <c r="D2940" s="10"/>
      <c r="E2940" s="10" t="s">
        <v>993</v>
      </c>
      <c r="F2940" s="10" t="s">
        <v>1743</v>
      </c>
      <c r="G2940" s="10">
        <v>0</v>
      </c>
      <c r="H2940" s="10">
        <v>0</v>
      </c>
      <c r="I2940" s="10">
        <v>0</v>
      </c>
      <c r="J2940" s="10">
        <v>0</v>
      </c>
      <c r="K2940" s="10">
        <f t="shared" si="374"/>
        <v>0</v>
      </c>
      <c r="L2940" s="10">
        <v>140870.94305154169</v>
      </c>
      <c r="M2940" s="10">
        <v>3683538.8820481598</v>
      </c>
      <c r="N2940" s="10">
        <v>1437839.8095181286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f t="shared" si="376"/>
        <v>5262249.6346178297</v>
      </c>
      <c r="W2940" s="29">
        <v>140870.94305154169</v>
      </c>
      <c r="X2940" s="29">
        <f t="shared" si="377"/>
        <v>3683538.8820481598</v>
      </c>
      <c r="Y2940" s="29">
        <f t="shared" si="378"/>
        <v>1437839.8095181286</v>
      </c>
      <c r="Z2940" s="29">
        <f t="shared" si="379"/>
        <v>5262249.6346178297</v>
      </c>
      <c r="AA2940" s="27">
        <v>5262249.63</v>
      </c>
      <c r="AB2940" s="29">
        <f t="shared" si="380"/>
        <v>4.6178298071026802E-3</v>
      </c>
      <c r="AC2940" s="28">
        <v>0</v>
      </c>
      <c r="AD2940" s="28">
        <v>0</v>
      </c>
      <c r="AE2940" s="28"/>
      <c r="AF2940" s="27">
        <v>0</v>
      </c>
      <c r="AG2940" s="27">
        <f t="shared" si="375"/>
        <v>0</v>
      </c>
      <c r="AH2940" s="27">
        <v>2012</v>
      </c>
      <c r="AI2940" s="29">
        <f t="shared" si="381"/>
        <v>2012.0046178298071</v>
      </c>
    </row>
    <row r="2941" spans="1:35" ht="30" x14ac:dyDescent="0.25">
      <c r="A2941" s="11" t="s">
        <v>1281</v>
      </c>
      <c r="B2941" s="10" t="s">
        <v>2408</v>
      </c>
      <c r="C2941" s="10" t="s">
        <v>1739</v>
      </c>
      <c r="D2941" s="10"/>
      <c r="E2941" s="10" t="s">
        <v>361</v>
      </c>
      <c r="F2941" s="10" t="s">
        <v>1744</v>
      </c>
      <c r="G2941" s="10">
        <v>0</v>
      </c>
      <c r="H2941" s="10">
        <v>0</v>
      </c>
      <c r="I2941" s="10">
        <v>0</v>
      </c>
      <c r="J2941" s="10">
        <v>0</v>
      </c>
      <c r="K2941" s="10">
        <f t="shared" si="374"/>
        <v>0</v>
      </c>
      <c r="L2941" s="10">
        <v>17121877.510842584</v>
      </c>
      <c r="M2941" s="10">
        <v>3630963.4453475475</v>
      </c>
      <c r="N2941" s="10">
        <v>1403310.6582109407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f t="shared" si="376"/>
        <v>22156151.614401072</v>
      </c>
      <c r="W2941" s="29">
        <v>17121877.510842584</v>
      </c>
      <c r="X2941" s="29">
        <f t="shared" si="377"/>
        <v>3630963.4453475475</v>
      </c>
      <c r="Y2941" s="29">
        <f t="shared" si="378"/>
        <v>1403310.6582109407</v>
      </c>
      <c r="Z2941" s="29">
        <f t="shared" si="379"/>
        <v>22156151.614401072</v>
      </c>
      <c r="AA2941" s="27">
        <v>22156151.609999999</v>
      </c>
      <c r="AB2941" s="29">
        <f t="shared" si="380"/>
        <v>4.4010728597640991E-3</v>
      </c>
      <c r="AC2941" s="28">
        <v>0</v>
      </c>
      <c r="AD2941" s="28">
        <v>0</v>
      </c>
      <c r="AE2941" s="28"/>
      <c r="AF2941" s="27">
        <v>0</v>
      </c>
      <c r="AG2941" s="27">
        <f t="shared" si="375"/>
        <v>0</v>
      </c>
      <c r="AH2941" s="27">
        <v>2308</v>
      </c>
      <c r="AI2941" s="29">
        <f t="shared" si="381"/>
        <v>2308.0044010728598</v>
      </c>
    </row>
    <row r="2942" spans="1:35" ht="30" x14ac:dyDescent="0.25">
      <c r="A2942" s="11" t="s">
        <v>1281</v>
      </c>
      <c r="B2942" s="10" t="s">
        <v>2408</v>
      </c>
      <c r="C2942" s="10" t="s">
        <v>1739</v>
      </c>
      <c r="D2942" s="10"/>
      <c r="E2942" s="10" t="s">
        <v>362</v>
      </c>
      <c r="F2942" s="10" t="s">
        <v>1745</v>
      </c>
      <c r="G2942" s="10">
        <v>0</v>
      </c>
      <c r="H2942" s="10">
        <v>0</v>
      </c>
      <c r="I2942" s="10">
        <v>0</v>
      </c>
      <c r="J2942" s="10">
        <v>0</v>
      </c>
      <c r="K2942" s="10">
        <f t="shared" si="374"/>
        <v>0</v>
      </c>
      <c r="L2942" s="10">
        <v>0</v>
      </c>
      <c r="M2942" s="10">
        <v>2221751.6129111201</v>
      </c>
      <c r="N2942" s="10">
        <v>849453.31460530311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f t="shared" si="376"/>
        <v>3071204.9275164232</v>
      </c>
      <c r="W2942" s="29">
        <v>0</v>
      </c>
      <c r="X2942" s="29">
        <f t="shared" si="377"/>
        <v>2221751.6129111201</v>
      </c>
      <c r="Y2942" s="29">
        <f t="shared" si="378"/>
        <v>849453.31460530311</v>
      </c>
      <c r="Z2942" s="29">
        <f t="shared" si="379"/>
        <v>3071204.9275164232</v>
      </c>
      <c r="AA2942" s="27">
        <v>3071204</v>
      </c>
      <c r="AB2942" s="29">
        <f t="shared" si="380"/>
        <v>0.92751642316579819</v>
      </c>
      <c r="AC2942" s="28">
        <v>0</v>
      </c>
      <c r="AD2942" s="28">
        <v>0</v>
      </c>
      <c r="AE2942" s="28"/>
      <c r="AF2942" s="27">
        <v>0</v>
      </c>
      <c r="AG2942" s="27">
        <f t="shared" si="375"/>
        <v>0</v>
      </c>
      <c r="AH2942" s="27">
        <v>452</v>
      </c>
      <c r="AI2942" s="29">
        <f t="shared" si="381"/>
        <v>452.9275164231658</v>
      </c>
    </row>
    <row r="2943" spans="1:35" ht="30" x14ac:dyDescent="0.25">
      <c r="A2943" s="11" t="s">
        <v>1281</v>
      </c>
      <c r="B2943" s="10" t="s">
        <v>2408</v>
      </c>
      <c r="C2943" s="10" t="s">
        <v>1739</v>
      </c>
      <c r="D2943" s="10"/>
      <c r="E2943" s="10" t="s">
        <v>994</v>
      </c>
      <c r="F2943" s="10" t="s">
        <v>1746</v>
      </c>
      <c r="G2943" s="10">
        <v>0</v>
      </c>
      <c r="H2943" s="10">
        <v>0</v>
      </c>
      <c r="I2943" s="10">
        <v>0</v>
      </c>
      <c r="J2943" s="10">
        <v>0</v>
      </c>
      <c r="K2943" s="10">
        <f t="shared" ref="K2943:K3006" si="382">SUM(G2943:J2943)</f>
        <v>0</v>
      </c>
      <c r="L2943" s="10">
        <v>312395.74330181343</v>
      </c>
      <c r="M2943" s="10">
        <v>2184246.0733105093</v>
      </c>
      <c r="N2943" s="10">
        <v>851419.89836604148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f t="shared" si="376"/>
        <v>3348061.7149783643</v>
      </c>
      <c r="W2943" s="29">
        <v>312395.74330181343</v>
      </c>
      <c r="X2943" s="29">
        <f t="shared" si="377"/>
        <v>2184246.0733105093</v>
      </c>
      <c r="Y2943" s="29">
        <f t="shared" si="378"/>
        <v>851419.89836604148</v>
      </c>
      <c r="Z2943" s="29">
        <f t="shared" si="379"/>
        <v>3348061.7149783643</v>
      </c>
      <c r="AA2943" s="27">
        <v>3348061.71</v>
      </c>
      <c r="AB2943" s="29">
        <f t="shared" si="380"/>
        <v>4.9783643335103989E-3</v>
      </c>
      <c r="AC2943" s="28">
        <v>0</v>
      </c>
      <c r="AD2943" s="28">
        <v>0</v>
      </c>
      <c r="AE2943" s="28"/>
      <c r="AF2943" s="27">
        <v>0</v>
      </c>
      <c r="AG2943" s="27">
        <f t="shared" si="375"/>
        <v>0</v>
      </c>
      <c r="AH2943" s="27">
        <v>39</v>
      </c>
      <c r="AI2943" s="29">
        <f t="shared" si="381"/>
        <v>39.00497836433351</v>
      </c>
    </row>
    <row r="2944" spans="1:35" ht="30" x14ac:dyDescent="0.25">
      <c r="A2944" s="11" t="s">
        <v>1281</v>
      </c>
      <c r="B2944" s="10" t="s">
        <v>2408</v>
      </c>
      <c r="C2944" s="10" t="s">
        <v>1739</v>
      </c>
      <c r="D2944" s="10"/>
      <c r="E2944" s="10" t="s">
        <v>363</v>
      </c>
      <c r="F2944" s="10" t="s">
        <v>1747</v>
      </c>
      <c r="G2944" s="10">
        <v>0</v>
      </c>
      <c r="H2944" s="10">
        <v>0</v>
      </c>
      <c r="I2944" s="10">
        <v>0</v>
      </c>
      <c r="J2944" s="10">
        <v>0</v>
      </c>
      <c r="K2944" s="10">
        <f t="shared" si="382"/>
        <v>0</v>
      </c>
      <c r="L2944" s="10">
        <v>9579348.3572940081</v>
      </c>
      <c r="M2944" s="10">
        <v>3290412.8718195558</v>
      </c>
      <c r="N2944" s="10">
        <v>1248576.989097394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f t="shared" si="376"/>
        <v>14118338.218210958</v>
      </c>
      <c r="W2944" s="29">
        <v>9579348.3572940081</v>
      </c>
      <c r="X2944" s="29">
        <f t="shared" si="377"/>
        <v>3290412.8718195558</v>
      </c>
      <c r="Y2944" s="29">
        <f t="shared" si="378"/>
        <v>1248576.989097394</v>
      </c>
      <c r="Z2944" s="29">
        <f t="shared" si="379"/>
        <v>14118338.218210958</v>
      </c>
      <c r="AA2944" s="27">
        <v>14118338.210000001</v>
      </c>
      <c r="AB2944" s="29">
        <f t="shared" si="380"/>
        <v>8.2109570503234863E-3</v>
      </c>
      <c r="AC2944" s="28">
        <v>0</v>
      </c>
      <c r="AD2944" s="28">
        <v>0</v>
      </c>
      <c r="AE2944" s="28"/>
      <c r="AF2944" s="27">
        <v>0</v>
      </c>
      <c r="AG2944" s="27">
        <f t="shared" si="375"/>
        <v>0</v>
      </c>
      <c r="AH2944" s="27">
        <v>1187</v>
      </c>
      <c r="AI2944" s="29">
        <f t="shared" si="381"/>
        <v>1187.0082109570503</v>
      </c>
    </row>
    <row r="2945" spans="1:35" ht="30" x14ac:dyDescent="0.25">
      <c r="A2945" s="11" t="s">
        <v>1281</v>
      </c>
      <c r="B2945" s="10" t="s">
        <v>2408</v>
      </c>
      <c r="C2945" s="10" t="s">
        <v>1739</v>
      </c>
      <c r="D2945" s="10"/>
      <c r="E2945" s="10" t="s">
        <v>995</v>
      </c>
      <c r="F2945" s="10" t="s">
        <v>1748</v>
      </c>
      <c r="G2945" s="10">
        <v>0</v>
      </c>
      <c r="H2945" s="10">
        <v>0</v>
      </c>
      <c r="I2945" s="10">
        <v>0</v>
      </c>
      <c r="J2945" s="10">
        <v>0</v>
      </c>
      <c r="K2945" s="10">
        <f t="shared" si="382"/>
        <v>0</v>
      </c>
      <c r="L2945" s="10">
        <v>0</v>
      </c>
      <c r="M2945" s="10">
        <v>3027886.4419130385</v>
      </c>
      <c r="N2945" s="10">
        <v>1178231.9515829459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f t="shared" si="376"/>
        <v>4206118.3934959844</v>
      </c>
      <c r="W2945" s="29">
        <v>0</v>
      </c>
      <c r="X2945" s="29">
        <f t="shared" si="377"/>
        <v>3027886.4419130385</v>
      </c>
      <c r="Y2945" s="29">
        <f t="shared" si="378"/>
        <v>1178231.9515829459</v>
      </c>
      <c r="Z2945" s="29">
        <f t="shared" si="379"/>
        <v>4206118.3934959844</v>
      </c>
      <c r="AA2945" s="27">
        <v>4206118</v>
      </c>
      <c r="AB2945" s="29">
        <f t="shared" si="380"/>
        <v>0.39349598437547684</v>
      </c>
      <c r="AC2945" s="28">
        <v>0</v>
      </c>
      <c r="AD2945" s="28">
        <v>0</v>
      </c>
      <c r="AE2945" s="28"/>
      <c r="AF2945" s="27">
        <v>0</v>
      </c>
      <c r="AG2945" s="27">
        <f t="shared" si="375"/>
        <v>0</v>
      </c>
      <c r="AH2945" s="27">
        <v>530</v>
      </c>
      <c r="AI2945" s="29">
        <f t="shared" si="381"/>
        <v>530.39349598437548</v>
      </c>
    </row>
    <row r="2946" spans="1:35" ht="30" x14ac:dyDescent="0.25">
      <c r="A2946" s="11" t="s">
        <v>1281</v>
      </c>
      <c r="B2946" s="10" t="s">
        <v>2408</v>
      </c>
      <c r="C2946" s="10" t="s">
        <v>1739</v>
      </c>
      <c r="D2946" s="10"/>
      <c r="E2946" s="10" t="s">
        <v>996</v>
      </c>
      <c r="F2946" s="10" t="s">
        <v>1749</v>
      </c>
      <c r="G2946" s="10">
        <v>0</v>
      </c>
      <c r="H2946" s="10">
        <v>0</v>
      </c>
      <c r="I2946" s="10">
        <v>0</v>
      </c>
      <c r="J2946" s="10">
        <v>0</v>
      </c>
      <c r="K2946" s="10">
        <f t="shared" si="382"/>
        <v>0</v>
      </c>
      <c r="L2946" s="10">
        <v>5813051.9659381295</v>
      </c>
      <c r="M2946" s="10">
        <v>2977327.7556490302</v>
      </c>
      <c r="N2946" s="10">
        <v>1155976.2665124759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f t="shared" si="376"/>
        <v>9946355.9880996346</v>
      </c>
      <c r="W2946" s="29">
        <v>5813051.9659381295</v>
      </c>
      <c r="X2946" s="29">
        <f t="shared" si="377"/>
        <v>2977327.7556490302</v>
      </c>
      <c r="Y2946" s="29">
        <f t="shared" si="378"/>
        <v>1155976.2665124759</v>
      </c>
      <c r="Z2946" s="29">
        <f t="shared" si="379"/>
        <v>9946355.9880996346</v>
      </c>
      <c r="AA2946" s="27">
        <v>9946355.9800000004</v>
      </c>
      <c r="AB2946" s="29">
        <f t="shared" si="380"/>
        <v>8.099634200334549E-3</v>
      </c>
      <c r="AC2946" s="28">
        <v>0</v>
      </c>
      <c r="AD2946" s="28">
        <v>0</v>
      </c>
      <c r="AE2946" s="28"/>
      <c r="AF2946" s="27">
        <v>0</v>
      </c>
      <c r="AG2946" s="27">
        <f t="shared" si="375"/>
        <v>0</v>
      </c>
      <c r="AH2946" s="27">
        <v>818</v>
      </c>
      <c r="AI2946" s="29">
        <f t="shared" si="381"/>
        <v>818.00809963420033</v>
      </c>
    </row>
    <row r="2947" spans="1:35" ht="30" x14ac:dyDescent="0.25">
      <c r="A2947" s="11" t="s">
        <v>1281</v>
      </c>
      <c r="B2947" s="10" t="s">
        <v>2408</v>
      </c>
      <c r="C2947" s="10" t="s">
        <v>1739</v>
      </c>
      <c r="D2947" s="10"/>
      <c r="E2947" s="10" t="s">
        <v>364</v>
      </c>
      <c r="F2947" s="10" t="s">
        <v>1750</v>
      </c>
      <c r="G2947" s="10">
        <v>0</v>
      </c>
      <c r="H2947" s="10">
        <v>0</v>
      </c>
      <c r="I2947" s="10">
        <v>0</v>
      </c>
      <c r="J2947" s="10">
        <v>0</v>
      </c>
      <c r="K2947" s="10">
        <f t="shared" si="382"/>
        <v>0</v>
      </c>
      <c r="L2947" s="10">
        <v>177568629.05282891</v>
      </c>
      <c r="M2947" s="10">
        <v>4594444.0229608119</v>
      </c>
      <c r="N2947" s="10">
        <v>1751001.7507950515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f t="shared" si="376"/>
        <v>183914074.82658476</v>
      </c>
      <c r="W2947" s="29">
        <v>177568629.05282891</v>
      </c>
      <c r="X2947" s="29">
        <f t="shared" si="377"/>
        <v>4594444.0229608119</v>
      </c>
      <c r="Y2947" s="29">
        <f t="shared" si="378"/>
        <v>1751001.7507950515</v>
      </c>
      <c r="Z2947" s="29">
        <f t="shared" si="379"/>
        <v>183914074.82658476</v>
      </c>
      <c r="AA2947" s="27">
        <v>183914074.81999999</v>
      </c>
      <c r="AB2947" s="29">
        <f t="shared" si="380"/>
        <v>6.5847635269165039E-3</v>
      </c>
      <c r="AC2947" s="28">
        <v>0</v>
      </c>
      <c r="AD2947" s="28">
        <v>0</v>
      </c>
      <c r="AE2947" s="28"/>
      <c r="AF2947" s="27">
        <v>0</v>
      </c>
      <c r="AG2947" s="27">
        <f t="shared" si="375"/>
        <v>0</v>
      </c>
      <c r="AH2947" s="27">
        <v>11496</v>
      </c>
      <c r="AI2947" s="29">
        <f t="shared" si="381"/>
        <v>11496.006584763527</v>
      </c>
    </row>
    <row r="2948" spans="1:35" ht="30" x14ac:dyDescent="0.25">
      <c r="A2948" s="11" t="s">
        <v>1281</v>
      </c>
      <c r="B2948" s="10" t="s">
        <v>2408</v>
      </c>
      <c r="C2948" s="10" t="s">
        <v>1739</v>
      </c>
      <c r="D2948" s="10"/>
      <c r="E2948" s="10" t="s">
        <v>365</v>
      </c>
      <c r="F2948" s="10" t="s">
        <v>1751</v>
      </c>
      <c r="G2948" s="10">
        <v>0</v>
      </c>
      <c r="H2948" s="10">
        <v>0</v>
      </c>
      <c r="I2948" s="10">
        <v>0</v>
      </c>
      <c r="J2948" s="10">
        <v>0</v>
      </c>
      <c r="K2948" s="10">
        <f t="shared" si="382"/>
        <v>0</v>
      </c>
      <c r="L2948" s="10">
        <v>34679802.347714588</v>
      </c>
      <c r="M2948" s="10">
        <v>6437790.5423057675</v>
      </c>
      <c r="N2948" s="10">
        <v>2493016.3322721124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f t="shared" si="376"/>
        <v>43610609.222292468</v>
      </c>
      <c r="W2948" s="29">
        <v>34679802.347714588</v>
      </c>
      <c r="X2948" s="29">
        <f t="shared" si="377"/>
        <v>6437790.5423057675</v>
      </c>
      <c r="Y2948" s="29">
        <f t="shared" si="378"/>
        <v>2493016.3322721124</v>
      </c>
      <c r="Z2948" s="29">
        <f t="shared" si="379"/>
        <v>43610609.222292468</v>
      </c>
      <c r="AA2948" s="27">
        <v>43610609.210000001</v>
      </c>
      <c r="AB2948" s="29">
        <f t="shared" si="380"/>
        <v>1.2292467057704926E-2</v>
      </c>
      <c r="AC2948" s="28">
        <v>0</v>
      </c>
      <c r="AD2948" s="28">
        <v>0</v>
      </c>
      <c r="AE2948" s="28"/>
      <c r="AF2948" s="27">
        <v>0</v>
      </c>
      <c r="AG2948" s="27">
        <f t="shared" si="375"/>
        <v>0</v>
      </c>
      <c r="AH2948" s="27">
        <v>1619</v>
      </c>
      <c r="AI2948" s="29">
        <f t="shared" si="381"/>
        <v>1619.0122924670577</v>
      </c>
    </row>
    <row r="2949" spans="1:35" ht="30" x14ac:dyDescent="0.25">
      <c r="A2949" s="11" t="s">
        <v>1281</v>
      </c>
      <c r="B2949" s="10" t="s">
        <v>2408</v>
      </c>
      <c r="C2949" s="10" t="s">
        <v>1739</v>
      </c>
      <c r="D2949" s="10"/>
      <c r="E2949" s="10" t="s">
        <v>366</v>
      </c>
      <c r="F2949" s="10" t="s">
        <v>1752</v>
      </c>
      <c r="G2949" s="10">
        <v>0</v>
      </c>
      <c r="H2949" s="10">
        <v>0</v>
      </c>
      <c r="I2949" s="10">
        <v>0</v>
      </c>
      <c r="J2949" s="10">
        <v>0</v>
      </c>
      <c r="K2949" s="10">
        <f t="shared" si="382"/>
        <v>0</v>
      </c>
      <c r="L2949" s="10">
        <v>37600212.686778322</v>
      </c>
      <c r="M2949" s="10">
        <v>4640629.9558645487</v>
      </c>
      <c r="N2949" s="10">
        <v>1789426.8372930437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f t="shared" si="376"/>
        <v>44030269.479935914</v>
      </c>
      <c r="W2949" s="29">
        <v>37600212.686778322</v>
      </c>
      <c r="X2949" s="29">
        <f t="shared" si="377"/>
        <v>4640629.9558645487</v>
      </c>
      <c r="Y2949" s="29">
        <f t="shared" si="378"/>
        <v>1789426.8372930437</v>
      </c>
      <c r="Z2949" s="29">
        <f t="shared" si="379"/>
        <v>44030269.479935914</v>
      </c>
      <c r="AA2949" s="27">
        <v>44030269.469999999</v>
      </c>
      <c r="AB2949" s="29">
        <f t="shared" si="380"/>
        <v>9.935915470123291E-3</v>
      </c>
      <c r="AC2949" s="28">
        <v>0</v>
      </c>
      <c r="AD2949" s="28">
        <v>0</v>
      </c>
      <c r="AE2949" s="28"/>
      <c r="AF2949" s="27">
        <v>0</v>
      </c>
      <c r="AG2949" s="27">
        <f t="shared" si="375"/>
        <v>0</v>
      </c>
      <c r="AH2949" s="27">
        <v>2297</v>
      </c>
      <c r="AI2949" s="29">
        <f t="shared" si="381"/>
        <v>2297.0099359154701</v>
      </c>
    </row>
    <row r="2950" spans="1:35" ht="30" x14ac:dyDescent="0.25">
      <c r="A2950" s="11" t="s">
        <v>1281</v>
      </c>
      <c r="B2950" s="10" t="s">
        <v>2408</v>
      </c>
      <c r="C2950" s="10" t="s">
        <v>1739</v>
      </c>
      <c r="D2950" s="10"/>
      <c r="E2950" s="10" t="s">
        <v>367</v>
      </c>
      <c r="F2950" s="10" t="s">
        <v>1753</v>
      </c>
      <c r="G2950" s="10">
        <v>0</v>
      </c>
      <c r="H2950" s="10">
        <v>0</v>
      </c>
      <c r="I2950" s="10">
        <v>0</v>
      </c>
      <c r="J2950" s="10">
        <v>0</v>
      </c>
      <c r="K2950" s="10">
        <f t="shared" si="382"/>
        <v>0</v>
      </c>
      <c r="L2950" s="10">
        <v>7374906.8706711102</v>
      </c>
      <c r="M2950" s="10">
        <v>4248364.5943907201</v>
      </c>
      <c r="N2950" s="10">
        <v>1631789.1224291921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f t="shared" si="376"/>
        <v>13255060.587491022</v>
      </c>
      <c r="W2950" s="29">
        <v>7374906.8706711102</v>
      </c>
      <c r="X2950" s="29">
        <f t="shared" si="377"/>
        <v>4248364.5943907201</v>
      </c>
      <c r="Y2950" s="29">
        <f t="shared" si="378"/>
        <v>1631789.1224291921</v>
      </c>
      <c r="Z2950" s="29">
        <f t="shared" si="379"/>
        <v>13255060.587491022</v>
      </c>
      <c r="AA2950" s="27">
        <v>13255060.58</v>
      </c>
      <c r="AB2950" s="29">
        <f t="shared" si="380"/>
        <v>7.4910223484039307E-3</v>
      </c>
      <c r="AC2950" s="28">
        <v>0</v>
      </c>
      <c r="AD2950" s="28">
        <v>0</v>
      </c>
      <c r="AE2950" s="28"/>
      <c r="AF2950" s="27">
        <v>0</v>
      </c>
      <c r="AG2950" s="27">
        <f t="shared" si="375"/>
        <v>0</v>
      </c>
      <c r="AH2950" s="27">
        <v>1671</v>
      </c>
      <c r="AI2950" s="29">
        <f t="shared" si="381"/>
        <v>1671.0074910223484</v>
      </c>
    </row>
    <row r="2951" spans="1:35" ht="30" x14ac:dyDescent="0.25">
      <c r="A2951" s="11" t="s">
        <v>1281</v>
      </c>
      <c r="B2951" s="10" t="s">
        <v>2408</v>
      </c>
      <c r="C2951" s="10" t="s">
        <v>1739</v>
      </c>
      <c r="D2951" s="10"/>
      <c r="E2951" s="10" t="s">
        <v>368</v>
      </c>
      <c r="F2951" s="10" t="s">
        <v>1754</v>
      </c>
      <c r="G2951" s="10">
        <v>0</v>
      </c>
      <c r="H2951" s="10">
        <v>0</v>
      </c>
      <c r="I2951" s="10">
        <v>0</v>
      </c>
      <c r="J2951" s="10">
        <v>0</v>
      </c>
      <c r="K2951" s="10">
        <f t="shared" si="382"/>
        <v>0</v>
      </c>
      <c r="L2951" s="10">
        <v>0</v>
      </c>
      <c r="M2951" s="10">
        <v>3200959.5378215909</v>
      </c>
      <c r="N2951" s="10">
        <v>1242307.0436996743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f t="shared" si="376"/>
        <v>4443266.5815212652</v>
      </c>
      <c r="W2951" s="29">
        <v>0</v>
      </c>
      <c r="X2951" s="29">
        <f t="shared" si="377"/>
        <v>3200959.5378215909</v>
      </c>
      <c r="Y2951" s="29">
        <f t="shared" si="378"/>
        <v>1242307.0436996743</v>
      </c>
      <c r="Z2951" s="29">
        <f t="shared" si="379"/>
        <v>4443266.5815212652</v>
      </c>
      <c r="AA2951" s="27">
        <v>4443266</v>
      </c>
      <c r="AB2951" s="29">
        <f t="shared" si="380"/>
        <v>0.58152126520872116</v>
      </c>
      <c r="AC2951" s="28">
        <v>0</v>
      </c>
      <c r="AD2951" s="28">
        <v>0</v>
      </c>
      <c r="AE2951" s="28"/>
      <c r="AF2951" s="27">
        <v>0</v>
      </c>
      <c r="AG2951" s="27">
        <f t="shared" si="375"/>
        <v>0</v>
      </c>
      <c r="AH2951" s="27">
        <v>359</v>
      </c>
      <c r="AI2951" s="29">
        <f t="shared" si="381"/>
        <v>359.58152126520872</v>
      </c>
    </row>
    <row r="2952" spans="1:35" ht="30" x14ac:dyDescent="0.25">
      <c r="A2952" s="11" t="s">
        <v>1281</v>
      </c>
      <c r="B2952" s="10" t="s">
        <v>2408</v>
      </c>
      <c r="C2952" s="10" t="s">
        <v>1739</v>
      </c>
      <c r="D2952" s="10"/>
      <c r="E2952" s="10" t="s">
        <v>369</v>
      </c>
      <c r="F2952" s="10" t="s">
        <v>1755</v>
      </c>
      <c r="G2952" s="10">
        <v>0</v>
      </c>
      <c r="H2952" s="10">
        <v>0</v>
      </c>
      <c r="I2952" s="10">
        <v>0</v>
      </c>
      <c r="J2952" s="10">
        <v>0</v>
      </c>
      <c r="K2952" s="10">
        <f t="shared" si="382"/>
        <v>0</v>
      </c>
      <c r="L2952" s="10">
        <v>0</v>
      </c>
      <c r="M2952" s="10">
        <v>4489925.4027670324</v>
      </c>
      <c r="N2952" s="10">
        <v>1706417.8740882948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f t="shared" si="376"/>
        <v>6196343.2768553272</v>
      </c>
      <c r="W2952" s="29">
        <v>0</v>
      </c>
      <c r="X2952" s="29">
        <f t="shared" si="377"/>
        <v>4489925.4027670324</v>
      </c>
      <c r="Y2952" s="29">
        <f t="shared" si="378"/>
        <v>1706417.8740882948</v>
      </c>
      <c r="Z2952" s="29">
        <f t="shared" si="379"/>
        <v>6196343.2768553272</v>
      </c>
      <c r="AA2952" s="27">
        <v>6196343</v>
      </c>
      <c r="AB2952" s="29">
        <f t="shared" si="380"/>
        <v>0.27685532718896866</v>
      </c>
      <c r="AC2952" s="28">
        <v>0</v>
      </c>
      <c r="AD2952" s="28">
        <v>0</v>
      </c>
      <c r="AE2952" s="28"/>
      <c r="AF2952" s="27">
        <v>0</v>
      </c>
      <c r="AG2952" s="27">
        <f t="shared" si="375"/>
        <v>0</v>
      </c>
      <c r="AH2952" s="27">
        <v>4413</v>
      </c>
      <c r="AI2952" s="29">
        <f t="shared" si="381"/>
        <v>4413.276855327189</v>
      </c>
    </row>
    <row r="2953" spans="1:35" ht="30" x14ac:dyDescent="0.25">
      <c r="A2953" s="11" t="s">
        <v>1281</v>
      </c>
      <c r="B2953" s="10" t="s">
        <v>2408</v>
      </c>
      <c r="C2953" s="10" t="s">
        <v>1739</v>
      </c>
      <c r="D2953" s="10"/>
      <c r="E2953" s="10" t="s">
        <v>370</v>
      </c>
      <c r="F2953" s="10" t="s">
        <v>1756</v>
      </c>
      <c r="G2953" s="10">
        <v>0</v>
      </c>
      <c r="H2953" s="10">
        <v>0</v>
      </c>
      <c r="I2953" s="10">
        <v>0</v>
      </c>
      <c r="J2953" s="10">
        <v>0</v>
      </c>
      <c r="K2953" s="10">
        <f t="shared" si="382"/>
        <v>0</v>
      </c>
      <c r="L2953" s="10">
        <v>3526166.8181109964</v>
      </c>
      <c r="M2953" s="10">
        <v>3460603.2293265164</v>
      </c>
      <c r="N2953" s="10">
        <v>1340613.0102441683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0</v>
      </c>
      <c r="V2953" s="10">
        <f t="shared" si="376"/>
        <v>8327383.0576816816</v>
      </c>
      <c r="W2953" s="29">
        <v>3526166.8181109964</v>
      </c>
      <c r="X2953" s="29">
        <f t="shared" si="377"/>
        <v>3460603.2293265164</v>
      </c>
      <c r="Y2953" s="29">
        <f t="shared" si="378"/>
        <v>1340613.0102441683</v>
      </c>
      <c r="Z2953" s="29">
        <f t="shared" si="379"/>
        <v>8327383.0576816816</v>
      </c>
      <c r="AA2953" s="27">
        <v>8327383.04</v>
      </c>
      <c r="AB2953" s="29">
        <f t="shared" si="380"/>
        <v>1.7681681551039219E-2</v>
      </c>
      <c r="AC2953" s="28">
        <v>0</v>
      </c>
      <c r="AD2953" s="28">
        <v>0</v>
      </c>
      <c r="AE2953" s="28"/>
      <c r="AF2953" s="27">
        <v>0</v>
      </c>
      <c r="AG2953" s="27">
        <f t="shared" si="375"/>
        <v>0</v>
      </c>
      <c r="AH2953" s="27">
        <v>272</v>
      </c>
      <c r="AI2953" s="29">
        <f t="shared" si="381"/>
        <v>272.01768168155104</v>
      </c>
    </row>
    <row r="2954" spans="1:35" ht="30" x14ac:dyDescent="0.25">
      <c r="A2954" s="11" t="s">
        <v>1281</v>
      </c>
      <c r="B2954" s="10" t="s">
        <v>2408</v>
      </c>
      <c r="C2954" s="10" t="s">
        <v>1739</v>
      </c>
      <c r="D2954" s="10"/>
      <c r="E2954" s="10" t="s">
        <v>371</v>
      </c>
      <c r="F2954" s="10" t="s">
        <v>1757</v>
      </c>
      <c r="G2954" s="10">
        <v>0</v>
      </c>
      <c r="H2954" s="10">
        <v>0</v>
      </c>
      <c r="I2954" s="10">
        <v>0</v>
      </c>
      <c r="J2954" s="10">
        <v>0</v>
      </c>
      <c r="K2954" s="10">
        <f t="shared" si="382"/>
        <v>0</v>
      </c>
      <c r="L2954" s="10">
        <v>3686595.0522190463</v>
      </c>
      <c r="M2954" s="10">
        <v>3302438.7989771962</v>
      </c>
      <c r="N2954" s="10">
        <v>1286490.9651402012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f t="shared" si="376"/>
        <v>8275524.8163364436</v>
      </c>
      <c r="W2954" s="29">
        <v>3686595.0522190463</v>
      </c>
      <c r="X2954" s="29">
        <f t="shared" si="377"/>
        <v>3302438.7989771962</v>
      </c>
      <c r="Y2954" s="29">
        <f t="shared" si="378"/>
        <v>1286490.9651402012</v>
      </c>
      <c r="Z2954" s="29">
        <f t="shared" si="379"/>
        <v>8275524.8163364436</v>
      </c>
      <c r="AA2954" s="27">
        <v>8275524.8099999996</v>
      </c>
      <c r="AB2954" s="29">
        <f t="shared" si="380"/>
        <v>6.3364440575242043E-3</v>
      </c>
      <c r="AC2954" s="28">
        <v>0</v>
      </c>
      <c r="AD2954" s="28">
        <v>0</v>
      </c>
      <c r="AE2954" s="28"/>
      <c r="AF2954" s="27">
        <v>0</v>
      </c>
      <c r="AG2954" s="27">
        <f t="shared" ref="AG2954:AG3017" si="383">SUM(AC2954:AF2954)</f>
        <v>0</v>
      </c>
      <c r="AH2954" s="27">
        <v>542</v>
      </c>
      <c r="AI2954" s="29">
        <f t="shared" si="381"/>
        <v>542.00633644405752</v>
      </c>
    </row>
    <row r="2955" spans="1:35" ht="30" x14ac:dyDescent="0.25">
      <c r="A2955" s="11" t="s">
        <v>1281</v>
      </c>
      <c r="B2955" s="10" t="s">
        <v>2408</v>
      </c>
      <c r="C2955" s="10" t="s">
        <v>1739</v>
      </c>
      <c r="D2955" s="10"/>
      <c r="E2955" s="10" t="s">
        <v>372</v>
      </c>
      <c r="F2955" s="10" t="s">
        <v>1758</v>
      </c>
      <c r="G2955" s="10">
        <v>0</v>
      </c>
      <c r="H2955" s="10">
        <v>0</v>
      </c>
      <c r="I2955" s="10">
        <v>0</v>
      </c>
      <c r="J2955" s="10">
        <v>0</v>
      </c>
      <c r="K2955" s="10">
        <f t="shared" si="382"/>
        <v>0</v>
      </c>
      <c r="L2955" s="10">
        <v>8459706.9917954803</v>
      </c>
      <c r="M2955" s="10">
        <v>6669505.1539921165</v>
      </c>
      <c r="N2955" s="10">
        <v>2528644.3648794442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f t="shared" si="376"/>
        <v>17657856.510667041</v>
      </c>
      <c r="W2955" s="29">
        <v>8459706.9917954803</v>
      </c>
      <c r="X2955" s="29">
        <f t="shared" si="377"/>
        <v>6669505.1539921165</v>
      </c>
      <c r="Y2955" s="29">
        <f t="shared" si="378"/>
        <v>2528644.3648794442</v>
      </c>
      <c r="Z2955" s="29">
        <f t="shared" si="379"/>
        <v>17657856.510667041</v>
      </c>
      <c r="AA2955" s="27">
        <v>17657856.5</v>
      </c>
      <c r="AB2955" s="29">
        <f t="shared" si="380"/>
        <v>1.0667040944099426E-2</v>
      </c>
      <c r="AC2955" s="28">
        <v>0</v>
      </c>
      <c r="AD2955" s="28">
        <v>0</v>
      </c>
      <c r="AE2955" s="28"/>
      <c r="AF2955" s="27">
        <v>0</v>
      </c>
      <c r="AG2955" s="27">
        <f t="shared" si="383"/>
        <v>0</v>
      </c>
      <c r="AH2955" s="27">
        <v>2187</v>
      </c>
      <c r="AI2955" s="29">
        <f t="shared" si="381"/>
        <v>2187.0106670409441</v>
      </c>
    </row>
    <row r="2956" spans="1:35" ht="30" x14ac:dyDescent="0.25">
      <c r="A2956" s="11" t="s">
        <v>1281</v>
      </c>
      <c r="B2956" s="10" t="s">
        <v>2408</v>
      </c>
      <c r="C2956" s="10" t="s">
        <v>1739</v>
      </c>
      <c r="D2956" s="10"/>
      <c r="E2956" s="10" t="s">
        <v>373</v>
      </c>
      <c r="F2956" s="10" t="s">
        <v>1759</v>
      </c>
      <c r="G2956" s="10">
        <v>0</v>
      </c>
      <c r="H2956" s="10">
        <v>0</v>
      </c>
      <c r="I2956" s="10">
        <v>0</v>
      </c>
      <c r="J2956" s="10">
        <v>0</v>
      </c>
      <c r="K2956" s="10">
        <f t="shared" si="382"/>
        <v>0</v>
      </c>
      <c r="L2956" s="10">
        <v>30949821.660093576</v>
      </c>
      <c r="M2956" s="10">
        <v>3218349.3796255589</v>
      </c>
      <c r="N2956" s="10">
        <v>1227563.4684908614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f t="shared" si="376"/>
        <v>35395734.508209996</v>
      </c>
      <c r="W2956" s="29">
        <v>30949821.660093576</v>
      </c>
      <c r="X2956" s="29">
        <f t="shared" si="377"/>
        <v>3218349.3796255589</v>
      </c>
      <c r="Y2956" s="29">
        <f t="shared" si="378"/>
        <v>1227563.4684908614</v>
      </c>
      <c r="Z2956" s="29">
        <f t="shared" si="379"/>
        <v>35395734.508209996</v>
      </c>
      <c r="AA2956" s="27">
        <v>35395734.5</v>
      </c>
      <c r="AB2956" s="29">
        <f t="shared" si="380"/>
        <v>8.2099959254264832E-3</v>
      </c>
      <c r="AC2956" s="28">
        <v>0</v>
      </c>
      <c r="AD2956" s="28">
        <v>0</v>
      </c>
      <c r="AE2956" s="28"/>
      <c r="AF2956" s="27">
        <v>0</v>
      </c>
      <c r="AG2956" s="27">
        <f t="shared" si="383"/>
        <v>0</v>
      </c>
      <c r="AH2956" s="27">
        <v>1887</v>
      </c>
      <c r="AI2956" s="29">
        <f t="shared" si="381"/>
        <v>1887.0082099959254</v>
      </c>
    </row>
    <row r="2957" spans="1:35" ht="30" x14ac:dyDescent="0.25">
      <c r="A2957" s="11" t="s">
        <v>1281</v>
      </c>
      <c r="B2957" s="10" t="s">
        <v>2408</v>
      </c>
      <c r="C2957" s="10" t="s">
        <v>1739</v>
      </c>
      <c r="D2957" s="10"/>
      <c r="E2957" s="10" t="s">
        <v>374</v>
      </c>
      <c r="F2957" s="10" t="s">
        <v>1760</v>
      </c>
      <c r="G2957" s="10">
        <v>0</v>
      </c>
      <c r="H2957" s="10">
        <v>0</v>
      </c>
      <c r="I2957" s="10">
        <v>0</v>
      </c>
      <c r="J2957" s="10">
        <v>0</v>
      </c>
      <c r="K2957" s="10">
        <f t="shared" si="382"/>
        <v>0</v>
      </c>
      <c r="L2957" s="10">
        <v>19756681.250781503</v>
      </c>
      <c r="M2957" s="10">
        <v>3478546.8997281194</v>
      </c>
      <c r="N2957" s="10">
        <v>1325517.7287633717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f t="shared" si="376"/>
        <v>24560745.879272994</v>
      </c>
      <c r="W2957" s="29">
        <v>19756681.250781503</v>
      </c>
      <c r="X2957" s="29">
        <f t="shared" si="377"/>
        <v>3478546.8997281194</v>
      </c>
      <c r="Y2957" s="29">
        <f t="shared" si="378"/>
        <v>1325517.7287633717</v>
      </c>
      <c r="Z2957" s="29">
        <f t="shared" si="379"/>
        <v>24560745.879272994</v>
      </c>
      <c r="AA2957" s="27">
        <v>24560745.870000001</v>
      </c>
      <c r="AB2957" s="29">
        <f t="shared" si="380"/>
        <v>9.2729926109313965E-3</v>
      </c>
      <c r="AC2957" s="28">
        <v>0</v>
      </c>
      <c r="AD2957" s="28">
        <v>0</v>
      </c>
      <c r="AE2957" s="28"/>
      <c r="AF2957" s="27">
        <v>0</v>
      </c>
      <c r="AG2957" s="27">
        <f t="shared" si="383"/>
        <v>0</v>
      </c>
      <c r="AH2957" s="27">
        <v>2332</v>
      </c>
      <c r="AI2957" s="29">
        <f t="shared" si="381"/>
        <v>2332.0092729926109</v>
      </c>
    </row>
    <row r="2958" spans="1:35" ht="30" x14ac:dyDescent="0.25">
      <c r="A2958" s="11" t="s">
        <v>1281</v>
      </c>
      <c r="B2958" s="10" t="s">
        <v>2408</v>
      </c>
      <c r="C2958" s="10" t="s">
        <v>1739</v>
      </c>
      <c r="D2958" s="10"/>
      <c r="E2958" s="10" t="s">
        <v>375</v>
      </c>
      <c r="F2958" s="10" t="s">
        <v>1761</v>
      </c>
      <c r="G2958" s="10">
        <v>0</v>
      </c>
      <c r="H2958" s="10">
        <v>0</v>
      </c>
      <c r="I2958" s="10">
        <v>0</v>
      </c>
      <c r="J2958" s="10">
        <v>0</v>
      </c>
      <c r="K2958" s="10">
        <f t="shared" si="382"/>
        <v>0</v>
      </c>
      <c r="L2958" s="10">
        <v>22971620.495845862</v>
      </c>
      <c r="M2958" s="10">
        <v>3979166.2753987014</v>
      </c>
      <c r="N2958" s="10">
        <v>1535589.4583149925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f t="shared" si="376"/>
        <v>28486376.229559556</v>
      </c>
      <c r="W2958" s="29">
        <v>22971620.495845862</v>
      </c>
      <c r="X2958" s="29">
        <f t="shared" si="377"/>
        <v>3979166.2753987014</v>
      </c>
      <c r="Y2958" s="29">
        <f t="shared" si="378"/>
        <v>1535589.4583149925</v>
      </c>
      <c r="Z2958" s="29">
        <f t="shared" si="379"/>
        <v>28486376.229559556</v>
      </c>
      <c r="AA2958" s="27">
        <v>28486376.219999999</v>
      </c>
      <c r="AB2958" s="29">
        <f t="shared" si="380"/>
        <v>9.5595568418502808E-3</v>
      </c>
      <c r="AC2958" s="28">
        <v>0</v>
      </c>
      <c r="AD2958" s="28">
        <v>0</v>
      </c>
      <c r="AE2958" s="28"/>
      <c r="AF2958" s="27">
        <v>0</v>
      </c>
      <c r="AG2958" s="27">
        <f t="shared" si="383"/>
        <v>0</v>
      </c>
      <c r="AH2958" s="27">
        <v>716</v>
      </c>
      <c r="AI2958" s="29">
        <f t="shared" si="381"/>
        <v>716.00955955684185</v>
      </c>
    </row>
    <row r="2959" spans="1:35" ht="30" x14ac:dyDescent="0.25">
      <c r="A2959" s="11" t="s">
        <v>1281</v>
      </c>
      <c r="B2959" s="10" t="s">
        <v>2408</v>
      </c>
      <c r="C2959" s="10" t="s">
        <v>1739</v>
      </c>
      <c r="D2959" s="10"/>
      <c r="E2959" s="10" t="s">
        <v>376</v>
      </c>
      <c r="F2959" s="10" t="s">
        <v>1762</v>
      </c>
      <c r="G2959" s="10">
        <v>0</v>
      </c>
      <c r="H2959" s="10">
        <v>0</v>
      </c>
      <c r="I2959" s="10">
        <v>0</v>
      </c>
      <c r="J2959" s="10">
        <v>0</v>
      </c>
      <c r="K2959" s="10">
        <f t="shared" si="382"/>
        <v>0</v>
      </c>
      <c r="L2959" s="10">
        <v>22306938.990261041</v>
      </c>
      <c r="M2959" s="10">
        <v>4140888.5435084105</v>
      </c>
      <c r="N2959" s="10">
        <v>1598731.784069255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f t="shared" si="376"/>
        <v>28046559.317838706</v>
      </c>
      <c r="W2959" s="29">
        <v>22306938.990261041</v>
      </c>
      <c r="X2959" s="29">
        <f t="shared" si="377"/>
        <v>4140888.5435084105</v>
      </c>
      <c r="Y2959" s="29">
        <f t="shared" si="378"/>
        <v>1598731.784069255</v>
      </c>
      <c r="Z2959" s="29">
        <f t="shared" si="379"/>
        <v>28046559.317838706</v>
      </c>
      <c r="AA2959" s="27">
        <v>28046559.309999999</v>
      </c>
      <c r="AB2959" s="29">
        <f t="shared" si="380"/>
        <v>7.8387074172496796E-3</v>
      </c>
      <c r="AC2959" s="28">
        <v>0</v>
      </c>
      <c r="AD2959" s="28">
        <v>0</v>
      </c>
      <c r="AE2959" s="28"/>
      <c r="AF2959" s="27">
        <v>0</v>
      </c>
      <c r="AG2959" s="27">
        <f t="shared" si="383"/>
        <v>0</v>
      </c>
      <c r="AH2959" s="27">
        <v>1457</v>
      </c>
      <c r="AI2959" s="29">
        <f t="shared" si="381"/>
        <v>1457.0078387074172</v>
      </c>
    </row>
    <row r="2960" spans="1:35" ht="30" x14ac:dyDescent="0.25">
      <c r="A2960" s="11" t="s">
        <v>1281</v>
      </c>
      <c r="B2960" s="10" t="s">
        <v>2408</v>
      </c>
      <c r="C2960" s="10" t="s">
        <v>1739</v>
      </c>
      <c r="D2960" s="10"/>
      <c r="E2960" s="10" t="s">
        <v>377</v>
      </c>
      <c r="F2960" s="10" t="s">
        <v>1452</v>
      </c>
      <c r="G2960" s="10">
        <v>0</v>
      </c>
      <c r="H2960" s="10">
        <v>0</v>
      </c>
      <c r="I2960" s="10">
        <v>0</v>
      </c>
      <c r="J2960" s="10">
        <v>0</v>
      </c>
      <c r="K2960" s="10">
        <f t="shared" si="382"/>
        <v>0</v>
      </c>
      <c r="L2960" s="10">
        <v>23952120.577959917</v>
      </c>
      <c r="M2960" s="10">
        <v>3629332.9324309528</v>
      </c>
      <c r="N2960" s="10">
        <v>1408590.3205669001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f t="shared" si="376"/>
        <v>28990043.83095777</v>
      </c>
      <c r="W2960" s="29">
        <v>23952120.577959917</v>
      </c>
      <c r="X2960" s="29">
        <f t="shared" si="377"/>
        <v>3629332.9324309528</v>
      </c>
      <c r="Y2960" s="29">
        <f t="shared" si="378"/>
        <v>1408590.3205669001</v>
      </c>
      <c r="Z2960" s="29">
        <f t="shared" si="379"/>
        <v>28990043.83095777</v>
      </c>
      <c r="AA2960" s="27">
        <v>28990043.82</v>
      </c>
      <c r="AB2960" s="29">
        <f t="shared" si="380"/>
        <v>1.0957770049571991E-2</v>
      </c>
      <c r="AC2960" s="28">
        <v>0</v>
      </c>
      <c r="AD2960" s="28">
        <v>0</v>
      </c>
      <c r="AE2960" s="28"/>
      <c r="AF2960" s="27">
        <v>0</v>
      </c>
      <c r="AG2960" s="27">
        <f t="shared" si="383"/>
        <v>0</v>
      </c>
      <c r="AH2960" s="27">
        <v>1543</v>
      </c>
      <c r="AI2960" s="29">
        <f t="shared" si="381"/>
        <v>1543.0109577700496</v>
      </c>
    </row>
    <row r="2961" spans="1:35" ht="30" x14ac:dyDescent="0.25">
      <c r="A2961" s="11" t="s">
        <v>1281</v>
      </c>
      <c r="B2961" s="10" t="s">
        <v>2408</v>
      </c>
      <c r="C2961" s="10" t="s">
        <v>1739</v>
      </c>
      <c r="D2961" s="10"/>
      <c r="E2961" s="10" t="s">
        <v>378</v>
      </c>
      <c r="F2961" s="10" t="s">
        <v>1763</v>
      </c>
      <c r="G2961" s="10">
        <v>0</v>
      </c>
      <c r="H2961" s="10">
        <v>0</v>
      </c>
      <c r="I2961" s="10">
        <v>0</v>
      </c>
      <c r="J2961" s="10">
        <v>0</v>
      </c>
      <c r="K2961" s="10">
        <f t="shared" si="382"/>
        <v>0</v>
      </c>
      <c r="L2961" s="10">
        <v>0</v>
      </c>
      <c r="M2961" s="10">
        <v>4260555.8675194383</v>
      </c>
      <c r="N2961" s="10">
        <v>1620168.3673701808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f t="shared" si="376"/>
        <v>5880724.2348896191</v>
      </c>
      <c r="W2961" s="29">
        <v>0</v>
      </c>
      <c r="X2961" s="29">
        <f t="shared" si="377"/>
        <v>4260555.8675194383</v>
      </c>
      <c r="Y2961" s="29">
        <f t="shared" si="378"/>
        <v>1620168.3673701808</v>
      </c>
      <c r="Z2961" s="29">
        <f t="shared" si="379"/>
        <v>5880724.2348896191</v>
      </c>
      <c r="AA2961" s="27">
        <v>5880724</v>
      </c>
      <c r="AB2961" s="29">
        <f t="shared" si="380"/>
        <v>0.23488961905241013</v>
      </c>
      <c r="AC2961" s="28">
        <v>0</v>
      </c>
      <c r="AD2961" s="28">
        <v>0</v>
      </c>
      <c r="AE2961" s="28"/>
      <c r="AF2961" s="27">
        <v>0</v>
      </c>
      <c r="AG2961" s="27">
        <f t="shared" si="383"/>
        <v>0</v>
      </c>
      <c r="AH2961" s="27">
        <v>161</v>
      </c>
      <c r="AI2961" s="29">
        <f t="shared" si="381"/>
        <v>161.23488961905241</v>
      </c>
    </row>
    <row r="2962" spans="1:35" ht="30" x14ac:dyDescent="0.25">
      <c r="A2962" s="11" t="s">
        <v>1281</v>
      </c>
      <c r="B2962" s="10" t="s">
        <v>2408</v>
      </c>
      <c r="C2962" s="10" t="s">
        <v>1739</v>
      </c>
      <c r="D2962" s="10"/>
      <c r="E2962" s="10" t="s">
        <v>997</v>
      </c>
      <c r="F2962" s="10" t="s">
        <v>1764</v>
      </c>
      <c r="G2962" s="10">
        <v>0</v>
      </c>
      <c r="H2962" s="10">
        <v>0</v>
      </c>
      <c r="I2962" s="10">
        <v>0</v>
      </c>
      <c r="J2962" s="10">
        <v>0</v>
      </c>
      <c r="K2962" s="10">
        <f t="shared" si="382"/>
        <v>0</v>
      </c>
      <c r="L2962" s="10">
        <v>99461004.169516504</v>
      </c>
      <c r="M2962" s="10">
        <v>6513808.3521991968</v>
      </c>
      <c r="N2962" s="10">
        <v>2486946.4738186747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f t="shared" si="376"/>
        <v>108461758.99553438</v>
      </c>
      <c r="W2962" s="29">
        <v>99461004.169516504</v>
      </c>
      <c r="X2962" s="29">
        <f t="shared" si="377"/>
        <v>6513808.3521991968</v>
      </c>
      <c r="Y2962" s="29">
        <f t="shared" si="378"/>
        <v>2486946.4738186747</v>
      </c>
      <c r="Z2962" s="29">
        <f t="shared" si="379"/>
        <v>108461758.99553438</v>
      </c>
      <c r="AA2962" s="27">
        <v>108461758.98</v>
      </c>
      <c r="AB2962" s="29">
        <f t="shared" si="380"/>
        <v>1.5534371137619019E-2</v>
      </c>
      <c r="AC2962" s="28">
        <v>0</v>
      </c>
      <c r="AD2962" s="28">
        <v>0</v>
      </c>
      <c r="AE2962" s="28"/>
      <c r="AF2962" s="27">
        <v>0</v>
      </c>
      <c r="AG2962" s="27">
        <f t="shared" si="383"/>
        <v>0</v>
      </c>
      <c r="AH2962" s="27">
        <v>4050</v>
      </c>
      <c r="AI2962" s="29">
        <f t="shared" si="381"/>
        <v>4050.0155343711376</v>
      </c>
    </row>
    <row r="2963" spans="1:35" ht="30" x14ac:dyDescent="0.25">
      <c r="A2963" s="11" t="s">
        <v>1281</v>
      </c>
      <c r="B2963" s="10" t="s">
        <v>2408</v>
      </c>
      <c r="C2963" s="10" t="s">
        <v>1739</v>
      </c>
      <c r="D2963" s="10"/>
      <c r="E2963" s="10" t="s">
        <v>998</v>
      </c>
      <c r="F2963" s="10" t="s">
        <v>1765</v>
      </c>
      <c r="G2963" s="10">
        <v>0</v>
      </c>
      <c r="H2963" s="10">
        <v>0</v>
      </c>
      <c r="I2963" s="10">
        <v>0</v>
      </c>
      <c r="J2963" s="10">
        <v>0</v>
      </c>
      <c r="K2963" s="10">
        <f t="shared" si="382"/>
        <v>0</v>
      </c>
      <c r="L2963" s="10">
        <v>7933034.6693834551</v>
      </c>
      <c r="M2963" s="10">
        <v>4022622.3493457437</v>
      </c>
      <c r="N2963" s="10">
        <v>1558542.9002652094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f t="shared" si="376"/>
        <v>13514199.918994408</v>
      </c>
      <c r="W2963" s="29">
        <v>7933034.6693834551</v>
      </c>
      <c r="X2963" s="29">
        <f t="shared" si="377"/>
        <v>4022622.3493457437</v>
      </c>
      <c r="Y2963" s="29">
        <f t="shared" si="378"/>
        <v>1558542.9002652094</v>
      </c>
      <c r="Z2963" s="29">
        <f t="shared" si="379"/>
        <v>13514199.918994408</v>
      </c>
      <c r="AA2963" s="27">
        <v>13514199.9</v>
      </c>
      <c r="AB2963" s="29">
        <f t="shared" si="380"/>
        <v>1.89944077283144E-2</v>
      </c>
      <c r="AC2963" s="28">
        <v>0</v>
      </c>
      <c r="AD2963" s="28">
        <v>0</v>
      </c>
      <c r="AE2963" s="28"/>
      <c r="AF2963" s="27">
        <v>0</v>
      </c>
      <c r="AG2963" s="27">
        <f t="shared" si="383"/>
        <v>0</v>
      </c>
      <c r="AH2963" s="27">
        <v>1627</v>
      </c>
      <c r="AI2963" s="29">
        <f t="shared" si="381"/>
        <v>1627.0189944077283</v>
      </c>
    </row>
    <row r="2964" spans="1:35" ht="30" x14ac:dyDescent="0.25">
      <c r="A2964" s="11" t="s">
        <v>1281</v>
      </c>
      <c r="B2964" s="10" t="s">
        <v>2408</v>
      </c>
      <c r="C2964" s="10" t="s">
        <v>1739</v>
      </c>
      <c r="D2964" s="10"/>
      <c r="E2964" s="10" t="s">
        <v>379</v>
      </c>
      <c r="F2964" s="10" t="s">
        <v>1766</v>
      </c>
      <c r="G2964" s="10">
        <v>0</v>
      </c>
      <c r="H2964" s="10">
        <v>0</v>
      </c>
      <c r="I2964" s="10">
        <v>0</v>
      </c>
      <c r="J2964" s="10">
        <v>0</v>
      </c>
      <c r="K2964" s="10">
        <f t="shared" si="382"/>
        <v>0</v>
      </c>
      <c r="L2964" s="10">
        <v>9218865.9267127849</v>
      </c>
      <c r="M2964" s="10">
        <v>3958230.5961841941</v>
      </c>
      <c r="N2964" s="10">
        <v>1514061.5859398544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f t="shared" si="376"/>
        <v>14691158.108836833</v>
      </c>
      <c r="W2964" s="29">
        <v>9218865.9267127849</v>
      </c>
      <c r="X2964" s="29">
        <f t="shared" si="377"/>
        <v>3958230.5961841941</v>
      </c>
      <c r="Y2964" s="29">
        <f t="shared" si="378"/>
        <v>1514061.5859398544</v>
      </c>
      <c r="Z2964" s="29">
        <f t="shared" si="379"/>
        <v>14691158.108836833</v>
      </c>
      <c r="AA2964" s="27">
        <v>14691158.1</v>
      </c>
      <c r="AB2964" s="29">
        <f t="shared" si="380"/>
        <v>8.8368337601423264E-3</v>
      </c>
      <c r="AC2964" s="28">
        <v>0</v>
      </c>
      <c r="AD2964" s="28">
        <v>0</v>
      </c>
      <c r="AE2964" s="28"/>
      <c r="AF2964" s="27">
        <v>0</v>
      </c>
      <c r="AG2964" s="27">
        <f t="shared" si="383"/>
        <v>0</v>
      </c>
      <c r="AH2964" s="27">
        <v>0</v>
      </c>
      <c r="AI2964" s="29">
        <f t="shared" si="381"/>
        <v>8.8368337601423264E-3</v>
      </c>
    </row>
    <row r="2965" spans="1:35" ht="30" x14ac:dyDescent="0.25">
      <c r="A2965" s="11" t="s">
        <v>1281</v>
      </c>
      <c r="B2965" s="10" t="s">
        <v>2408</v>
      </c>
      <c r="C2965" s="10" t="s">
        <v>1739</v>
      </c>
      <c r="D2965" s="10"/>
      <c r="E2965" s="10" t="s">
        <v>999</v>
      </c>
      <c r="F2965" s="10" t="s">
        <v>1767</v>
      </c>
      <c r="G2965" s="10">
        <v>0</v>
      </c>
      <c r="H2965" s="10">
        <v>0</v>
      </c>
      <c r="I2965" s="10">
        <v>0</v>
      </c>
      <c r="J2965" s="10">
        <v>0</v>
      </c>
      <c r="K2965" s="10">
        <f t="shared" si="382"/>
        <v>0</v>
      </c>
      <c r="L2965" s="10">
        <v>98179804.30669634</v>
      </c>
      <c r="M2965" s="10">
        <v>5283368.550442338</v>
      </c>
      <c r="N2965" s="10">
        <v>2016702.6886756122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f t="shared" si="376"/>
        <v>105479875.54581429</v>
      </c>
      <c r="W2965" s="29">
        <v>98179804.30669634</v>
      </c>
      <c r="X2965" s="29">
        <f t="shared" si="377"/>
        <v>5283368.550442338</v>
      </c>
      <c r="Y2965" s="29">
        <f t="shared" si="378"/>
        <v>2016702.6886756122</v>
      </c>
      <c r="Z2965" s="29">
        <f t="shared" si="379"/>
        <v>105479875.54581429</v>
      </c>
      <c r="AA2965" s="27">
        <v>105479875.54000001</v>
      </c>
      <c r="AB2965" s="29">
        <f t="shared" si="380"/>
        <v>5.814284086227417E-3</v>
      </c>
      <c r="AC2965" s="28">
        <v>0</v>
      </c>
      <c r="AD2965" s="28">
        <v>0</v>
      </c>
      <c r="AE2965" s="28"/>
      <c r="AF2965" s="27">
        <v>0</v>
      </c>
      <c r="AG2965" s="27">
        <f t="shared" si="383"/>
        <v>0</v>
      </c>
      <c r="AH2965" s="27">
        <v>5924</v>
      </c>
      <c r="AI2965" s="29">
        <f t="shared" si="381"/>
        <v>5924.0058142840862</v>
      </c>
    </row>
    <row r="2966" spans="1:35" ht="30" x14ac:dyDescent="0.25">
      <c r="A2966" s="11" t="s">
        <v>1281</v>
      </c>
      <c r="B2966" s="10" t="s">
        <v>2408</v>
      </c>
      <c r="C2966" s="10" t="s">
        <v>1739</v>
      </c>
      <c r="D2966" s="10"/>
      <c r="E2966" s="10" t="s">
        <v>1000</v>
      </c>
      <c r="F2966" s="10" t="s">
        <v>1768</v>
      </c>
      <c r="G2966" s="10">
        <v>0</v>
      </c>
      <c r="H2966" s="10">
        <v>0</v>
      </c>
      <c r="I2966" s="10">
        <v>0</v>
      </c>
      <c r="J2966" s="10">
        <v>0</v>
      </c>
      <c r="K2966" s="10">
        <f t="shared" si="382"/>
        <v>0</v>
      </c>
      <c r="L2966" s="10">
        <v>4962570.3469982119</v>
      </c>
      <c r="M2966" s="10">
        <v>2572844.3768326938</v>
      </c>
      <c r="N2966" s="10">
        <v>987982.97342845052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f t="shared" si="376"/>
        <v>8523397.6972593553</v>
      </c>
      <c r="W2966" s="29">
        <v>4962570.3469982119</v>
      </c>
      <c r="X2966" s="29">
        <f t="shared" si="377"/>
        <v>2572844.3768326938</v>
      </c>
      <c r="Y2966" s="29">
        <f t="shared" si="378"/>
        <v>987982.97342845052</v>
      </c>
      <c r="Z2966" s="29">
        <f t="shared" si="379"/>
        <v>8523397.6972593553</v>
      </c>
      <c r="AA2966" s="27">
        <v>8523397.6799999997</v>
      </c>
      <c r="AB2966" s="29">
        <f t="shared" si="380"/>
        <v>1.7259355634450912E-2</v>
      </c>
      <c r="AC2966" s="28">
        <v>0</v>
      </c>
      <c r="AD2966" s="28">
        <v>0</v>
      </c>
      <c r="AE2966" s="28"/>
      <c r="AF2966" s="27">
        <v>0</v>
      </c>
      <c r="AG2966" s="27">
        <f t="shared" si="383"/>
        <v>0</v>
      </c>
      <c r="AH2966" s="27">
        <v>350</v>
      </c>
      <c r="AI2966" s="29">
        <f t="shared" si="381"/>
        <v>350.01725935563445</v>
      </c>
    </row>
    <row r="2967" spans="1:35" ht="30" x14ac:dyDescent="0.25">
      <c r="A2967" s="11" t="s">
        <v>1281</v>
      </c>
      <c r="B2967" s="10" t="s">
        <v>2408</v>
      </c>
      <c r="C2967" s="10" t="s">
        <v>1739</v>
      </c>
      <c r="D2967" s="10"/>
      <c r="E2967" s="10" t="s">
        <v>380</v>
      </c>
      <c r="F2967" s="10" t="s">
        <v>1769</v>
      </c>
      <c r="G2967" s="10">
        <v>0</v>
      </c>
      <c r="H2967" s="10">
        <v>0</v>
      </c>
      <c r="I2967" s="10">
        <v>0</v>
      </c>
      <c r="J2967" s="10">
        <v>0</v>
      </c>
      <c r="K2967" s="10">
        <f t="shared" si="382"/>
        <v>0</v>
      </c>
      <c r="L2967" s="10">
        <v>181276336.85468155</v>
      </c>
      <c r="M2967" s="10">
        <v>7813363.4119855165</v>
      </c>
      <c r="N2967" s="10">
        <v>2980367.1899492592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0</v>
      </c>
      <c r="U2967" s="10">
        <v>0</v>
      </c>
      <c r="V2967" s="10">
        <f t="shared" si="376"/>
        <v>192070067.45661634</v>
      </c>
      <c r="W2967" s="29">
        <v>181276336.85468155</v>
      </c>
      <c r="X2967" s="29">
        <f t="shared" si="377"/>
        <v>7813363.4119855165</v>
      </c>
      <c r="Y2967" s="29">
        <f t="shared" si="378"/>
        <v>2980367.1899492592</v>
      </c>
      <c r="Z2967" s="29">
        <f t="shared" si="379"/>
        <v>192070067.45661634</v>
      </c>
      <c r="AA2967" s="27">
        <v>192070067.44999999</v>
      </c>
      <c r="AB2967" s="29">
        <f t="shared" si="380"/>
        <v>6.6163539886474609E-3</v>
      </c>
      <c r="AC2967" s="28">
        <v>0</v>
      </c>
      <c r="AD2967" s="28">
        <v>0</v>
      </c>
      <c r="AE2967" s="28"/>
      <c r="AF2967" s="27">
        <v>0</v>
      </c>
      <c r="AG2967" s="27">
        <f t="shared" si="383"/>
        <v>0</v>
      </c>
      <c r="AH2967" s="27">
        <v>8268</v>
      </c>
      <c r="AI2967" s="29">
        <f t="shared" si="381"/>
        <v>8268.0066163539886</v>
      </c>
    </row>
    <row r="2968" spans="1:35" ht="30" x14ac:dyDescent="0.25">
      <c r="A2968" s="11" t="s">
        <v>1281</v>
      </c>
      <c r="B2968" s="10" t="s">
        <v>2408</v>
      </c>
      <c r="C2968" s="10" t="s">
        <v>1739</v>
      </c>
      <c r="D2968" s="10"/>
      <c r="E2968" s="10" t="s">
        <v>381</v>
      </c>
      <c r="F2968" s="10" t="s">
        <v>1770</v>
      </c>
      <c r="G2968" s="10">
        <v>0</v>
      </c>
      <c r="H2968" s="10">
        <v>0</v>
      </c>
      <c r="I2968" s="10">
        <v>0</v>
      </c>
      <c r="J2968" s="10">
        <v>0</v>
      </c>
      <c r="K2968" s="10">
        <f t="shared" si="382"/>
        <v>0</v>
      </c>
      <c r="L2968" s="10">
        <v>0</v>
      </c>
      <c r="M2968" s="10">
        <v>3144027.4893492758</v>
      </c>
      <c r="N2968" s="10">
        <v>1220047.8701775074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f t="shared" si="376"/>
        <v>4364075.3595267832</v>
      </c>
      <c r="W2968" s="29">
        <v>0</v>
      </c>
      <c r="X2968" s="29">
        <f t="shared" si="377"/>
        <v>3144027.4893492758</v>
      </c>
      <c r="Y2968" s="29">
        <f t="shared" si="378"/>
        <v>1220047.8701775074</v>
      </c>
      <c r="Z2968" s="29">
        <f t="shared" si="379"/>
        <v>4364075.3595267832</v>
      </c>
      <c r="AA2968" s="27">
        <v>4364075</v>
      </c>
      <c r="AB2968" s="29">
        <f t="shared" si="380"/>
        <v>0.35952678322792053</v>
      </c>
      <c r="AC2968" s="28">
        <v>0</v>
      </c>
      <c r="AD2968" s="28">
        <v>0</v>
      </c>
      <c r="AE2968" s="28"/>
      <c r="AF2968" s="27">
        <v>0</v>
      </c>
      <c r="AG2968" s="27">
        <f t="shared" si="383"/>
        <v>0</v>
      </c>
      <c r="AH2968" s="27">
        <v>832</v>
      </c>
      <c r="AI2968" s="29">
        <f t="shared" si="381"/>
        <v>832.35952678322792</v>
      </c>
    </row>
    <row r="2969" spans="1:35" ht="30" x14ac:dyDescent="0.25">
      <c r="A2969" s="11" t="s">
        <v>1281</v>
      </c>
      <c r="B2969" s="10" t="s">
        <v>2408</v>
      </c>
      <c r="C2969" s="10" t="s">
        <v>1739</v>
      </c>
      <c r="D2969" s="10"/>
      <c r="E2969" s="10" t="s">
        <v>382</v>
      </c>
      <c r="F2969" s="10" t="s">
        <v>1771</v>
      </c>
      <c r="G2969" s="10">
        <v>0</v>
      </c>
      <c r="H2969" s="10">
        <v>0</v>
      </c>
      <c r="I2969" s="10">
        <v>0</v>
      </c>
      <c r="J2969" s="10">
        <v>0</v>
      </c>
      <c r="K2969" s="10">
        <f t="shared" si="382"/>
        <v>0</v>
      </c>
      <c r="L2969" s="10">
        <v>738984.47976832255</v>
      </c>
      <c r="M2969" s="10">
        <v>3628003.8277632594</v>
      </c>
      <c r="N2969" s="10">
        <v>1374710.9432941526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f t="shared" si="376"/>
        <v>5741699.2508257348</v>
      </c>
      <c r="W2969" s="29">
        <v>738984.47976832255</v>
      </c>
      <c r="X2969" s="29">
        <f t="shared" si="377"/>
        <v>3628003.8277632594</v>
      </c>
      <c r="Y2969" s="29">
        <f t="shared" si="378"/>
        <v>1374710.9432941526</v>
      </c>
      <c r="Z2969" s="29">
        <f t="shared" si="379"/>
        <v>5741699.2508257348</v>
      </c>
      <c r="AA2969" s="27">
        <v>5741699.2300000004</v>
      </c>
      <c r="AB2969" s="29">
        <f t="shared" si="380"/>
        <v>2.0825734362006187E-2</v>
      </c>
      <c r="AC2969" s="28">
        <v>0</v>
      </c>
      <c r="AD2969" s="28">
        <v>0</v>
      </c>
      <c r="AE2969" s="28"/>
      <c r="AF2969" s="27">
        <v>0</v>
      </c>
      <c r="AG2969" s="27">
        <f t="shared" si="383"/>
        <v>0</v>
      </c>
      <c r="AH2969" s="27">
        <v>702</v>
      </c>
      <c r="AI2969" s="29">
        <f t="shared" si="381"/>
        <v>702.02082573436201</v>
      </c>
    </row>
    <row r="2970" spans="1:35" ht="30" x14ac:dyDescent="0.25">
      <c r="A2970" s="11" t="s">
        <v>1281</v>
      </c>
      <c r="B2970" s="10" t="s">
        <v>2408</v>
      </c>
      <c r="C2970" s="10" t="s">
        <v>1739</v>
      </c>
      <c r="D2970" s="10"/>
      <c r="E2970" s="10" t="s">
        <v>383</v>
      </c>
      <c r="F2970" s="10" t="s">
        <v>1772</v>
      </c>
      <c r="G2970" s="10">
        <v>0</v>
      </c>
      <c r="H2970" s="10">
        <v>0</v>
      </c>
      <c r="I2970" s="10">
        <v>0</v>
      </c>
      <c r="J2970" s="10">
        <v>0</v>
      </c>
      <c r="K2970" s="10">
        <f t="shared" si="382"/>
        <v>0</v>
      </c>
      <c r="L2970" s="10">
        <v>3115294.9574409872</v>
      </c>
      <c r="M2970" s="10">
        <v>4547188.8357983232</v>
      </c>
      <c r="N2970" s="10">
        <v>1751978.1370619163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f t="shared" si="376"/>
        <v>9414461.9303012267</v>
      </c>
      <c r="W2970" s="29">
        <v>3115294.9574409872</v>
      </c>
      <c r="X2970" s="29">
        <f t="shared" si="377"/>
        <v>4547188.8357983232</v>
      </c>
      <c r="Y2970" s="29">
        <f t="shared" si="378"/>
        <v>1751978.1370619163</v>
      </c>
      <c r="Z2970" s="29">
        <f t="shared" si="379"/>
        <v>9414461.9303012267</v>
      </c>
      <c r="AA2970" s="27">
        <v>9414461.9199999999</v>
      </c>
      <c r="AB2970" s="29">
        <f t="shared" si="380"/>
        <v>1.0301226750016212E-2</v>
      </c>
      <c r="AC2970" s="28">
        <v>0</v>
      </c>
      <c r="AD2970" s="28">
        <v>0</v>
      </c>
      <c r="AE2970" s="28"/>
      <c r="AF2970" s="27">
        <v>0</v>
      </c>
      <c r="AG2970" s="27">
        <f t="shared" si="383"/>
        <v>0</v>
      </c>
      <c r="AH2970" s="27">
        <v>1641</v>
      </c>
      <c r="AI2970" s="29">
        <f t="shared" si="381"/>
        <v>1641.01030122675</v>
      </c>
    </row>
    <row r="2971" spans="1:35" ht="30" x14ac:dyDescent="0.25">
      <c r="A2971" s="11" t="s">
        <v>1281</v>
      </c>
      <c r="B2971" s="10" t="s">
        <v>2408</v>
      </c>
      <c r="C2971" s="10" t="s">
        <v>1739</v>
      </c>
      <c r="D2971" s="10"/>
      <c r="E2971" s="10" t="s">
        <v>1001</v>
      </c>
      <c r="F2971" s="10" t="s">
        <v>1773</v>
      </c>
      <c r="G2971" s="10">
        <v>0</v>
      </c>
      <c r="H2971" s="10">
        <v>0</v>
      </c>
      <c r="I2971" s="10">
        <v>0</v>
      </c>
      <c r="J2971" s="10">
        <v>0</v>
      </c>
      <c r="K2971" s="10">
        <f t="shared" si="382"/>
        <v>0</v>
      </c>
      <c r="L2971" s="10">
        <v>9947431.0546795875</v>
      </c>
      <c r="M2971" s="10">
        <v>2431697.165350318</v>
      </c>
      <c r="N2971" s="10">
        <v>938460.47567090392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f t="shared" si="376"/>
        <v>13317588.695700809</v>
      </c>
      <c r="W2971" s="29">
        <v>9947431.0546795875</v>
      </c>
      <c r="X2971" s="29">
        <f t="shared" si="377"/>
        <v>2431697.165350318</v>
      </c>
      <c r="Y2971" s="29">
        <f t="shared" si="378"/>
        <v>938460.47567090392</v>
      </c>
      <c r="Z2971" s="29">
        <f t="shared" si="379"/>
        <v>13317588.695700809</v>
      </c>
      <c r="AA2971" s="27">
        <v>13317588.689999999</v>
      </c>
      <c r="AB2971" s="29">
        <f t="shared" si="380"/>
        <v>5.7008098810911179E-3</v>
      </c>
      <c r="AC2971" s="28">
        <v>0</v>
      </c>
      <c r="AD2971" s="28">
        <v>0</v>
      </c>
      <c r="AE2971" s="28"/>
      <c r="AF2971" s="27">
        <v>0</v>
      </c>
      <c r="AG2971" s="27">
        <f t="shared" si="383"/>
        <v>0</v>
      </c>
      <c r="AH2971" s="27">
        <v>993</v>
      </c>
      <c r="AI2971" s="29">
        <f t="shared" si="381"/>
        <v>993.00570080988109</v>
      </c>
    </row>
    <row r="2972" spans="1:35" ht="30" x14ac:dyDescent="0.25">
      <c r="A2972" s="11" t="s">
        <v>1281</v>
      </c>
      <c r="B2972" s="10" t="s">
        <v>2408</v>
      </c>
      <c r="C2972" s="10" t="s">
        <v>1739</v>
      </c>
      <c r="D2972" s="10"/>
      <c r="E2972" s="10" t="s">
        <v>384</v>
      </c>
      <c r="F2972" s="10" t="s">
        <v>1774</v>
      </c>
      <c r="G2972" s="10">
        <v>0</v>
      </c>
      <c r="H2972" s="10">
        <v>0</v>
      </c>
      <c r="I2972" s="10">
        <v>0</v>
      </c>
      <c r="J2972" s="10">
        <v>0</v>
      </c>
      <c r="K2972" s="10">
        <f t="shared" si="382"/>
        <v>0</v>
      </c>
      <c r="L2972" s="10">
        <v>823697330.91541719</v>
      </c>
      <c r="M2972" s="10">
        <v>7500916.5707286596</v>
      </c>
      <c r="N2972" s="10">
        <v>2894313.0555376559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f t="shared" si="376"/>
        <v>834092560.54168355</v>
      </c>
      <c r="W2972" s="29">
        <v>823697330.91541719</v>
      </c>
      <c r="X2972" s="29">
        <f t="shared" si="377"/>
        <v>7500916.5707286596</v>
      </c>
      <c r="Y2972" s="29">
        <f t="shared" si="378"/>
        <v>2894313.0555376559</v>
      </c>
      <c r="Z2972" s="29">
        <f t="shared" si="379"/>
        <v>834092560.54168355</v>
      </c>
      <c r="AA2972" s="27">
        <v>834092560.53999996</v>
      </c>
      <c r="AB2972" s="29">
        <f t="shared" si="380"/>
        <v>1.6835927963256836E-3</v>
      </c>
      <c r="AC2972" s="28">
        <v>0</v>
      </c>
      <c r="AD2972" s="28">
        <v>0</v>
      </c>
      <c r="AE2972" s="28"/>
      <c r="AF2972" s="27">
        <v>0</v>
      </c>
      <c r="AG2972" s="27">
        <f t="shared" si="383"/>
        <v>0</v>
      </c>
      <c r="AH2972" s="27">
        <v>54181</v>
      </c>
      <c r="AI2972" s="29">
        <f t="shared" si="381"/>
        <v>54181.001683592796</v>
      </c>
    </row>
    <row r="2973" spans="1:35" ht="30" x14ac:dyDescent="0.25">
      <c r="A2973" s="11" t="s">
        <v>1281</v>
      </c>
      <c r="B2973" s="10" t="s">
        <v>2408</v>
      </c>
      <c r="C2973" s="10" t="s">
        <v>1739</v>
      </c>
      <c r="D2973" s="10"/>
      <c r="E2973" s="10" t="s">
        <v>1002</v>
      </c>
      <c r="F2973" s="10" t="s">
        <v>1341</v>
      </c>
      <c r="G2973" s="10">
        <v>0</v>
      </c>
      <c r="H2973" s="10">
        <v>0</v>
      </c>
      <c r="I2973" s="10">
        <v>0</v>
      </c>
      <c r="J2973" s="10">
        <v>0</v>
      </c>
      <c r="K2973" s="10">
        <f t="shared" si="382"/>
        <v>0</v>
      </c>
      <c r="L2973" s="10">
        <v>235303.99384226021</v>
      </c>
      <c r="M2973" s="10">
        <v>2694148.5116566718</v>
      </c>
      <c r="N2973" s="10">
        <v>1025970.5206327215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f t="shared" si="376"/>
        <v>3955423.0261316532</v>
      </c>
      <c r="W2973" s="29">
        <v>235303.99384226021</v>
      </c>
      <c r="X2973" s="29">
        <f t="shared" si="377"/>
        <v>2694148.5116566718</v>
      </c>
      <c r="Y2973" s="29">
        <f t="shared" si="378"/>
        <v>1025970.5206327215</v>
      </c>
      <c r="Z2973" s="29">
        <f t="shared" si="379"/>
        <v>3955423.0261316532</v>
      </c>
      <c r="AA2973" s="27">
        <v>3955423.02</v>
      </c>
      <c r="AB2973" s="29">
        <f t="shared" si="380"/>
        <v>6.1316532082855701E-3</v>
      </c>
      <c r="AC2973" s="28">
        <v>0</v>
      </c>
      <c r="AD2973" s="28">
        <v>0</v>
      </c>
      <c r="AE2973" s="28"/>
      <c r="AF2973" s="27">
        <v>0</v>
      </c>
      <c r="AG2973" s="27">
        <f t="shared" si="383"/>
        <v>0</v>
      </c>
      <c r="AH2973" s="27">
        <v>0</v>
      </c>
      <c r="AI2973" s="29">
        <f t="shared" si="381"/>
        <v>6.1316532082855701E-3</v>
      </c>
    </row>
    <row r="2974" spans="1:35" ht="30" x14ac:dyDescent="0.25">
      <c r="A2974" s="11" t="s">
        <v>1281</v>
      </c>
      <c r="B2974" s="10" t="s">
        <v>2408</v>
      </c>
      <c r="C2974" s="10" t="s">
        <v>1739</v>
      </c>
      <c r="D2974" s="10"/>
      <c r="E2974" s="10" t="s">
        <v>385</v>
      </c>
      <c r="F2974" s="10" t="s">
        <v>1775</v>
      </c>
      <c r="G2974" s="10">
        <v>0</v>
      </c>
      <c r="H2974" s="10">
        <v>0</v>
      </c>
      <c r="I2974" s="10">
        <v>0</v>
      </c>
      <c r="J2974" s="10">
        <v>0</v>
      </c>
      <c r="K2974" s="10">
        <f t="shared" si="382"/>
        <v>0</v>
      </c>
      <c r="L2974" s="10">
        <v>20602253.540592425</v>
      </c>
      <c r="M2974" s="10">
        <v>4088116.701026082</v>
      </c>
      <c r="N2974" s="10">
        <v>1585210.0889757425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f t="shared" si="376"/>
        <v>26275580.330594249</v>
      </c>
      <c r="W2974" s="29">
        <v>20602253.540592425</v>
      </c>
      <c r="X2974" s="29">
        <f t="shared" si="377"/>
        <v>4088116.701026082</v>
      </c>
      <c r="Y2974" s="29">
        <f t="shared" si="378"/>
        <v>1585210.0889757425</v>
      </c>
      <c r="Z2974" s="29">
        <f t="shared" si="379"/>
        <v>26275580.330594249</v>
      </c>
      <c r="AA2974" s="27">
        <v>26275580.329999998</v>
      </c>
      <c r="AB2974" s="29">
        <f t="shared" si="380"/>
        <v>5.9425085783004761E-4</v>
      </c>
      <c r="AC2974" s="28">
        <v>0</v>
      </c>
      <c r="AD2974" s="28">
        <v>0</v>
      </c>
      <c r="AE2974" s="28"/>
      <c r="AF2974" s="27">
        <v>0</v>
      </c>
      <c r="AG2974" s="27">
        <f t="shared" si="383"/>
        <v>0</v>
      </c>
      <c r="AH2974" s="27">
        <v>1306</v>
      </c>
      <c r="AI2974" s="29">
        <f t="shared" si="381"/>
        <v>1306.0005942508578</v>
      </c>
    </row>
    <row r="2975" spans="1:35" ht="30" x14ac:dyDescent="0.25">
      <c r="A2975" s="11" t="s">
        <v>1281</v>
      </c>
      <c r="B2975" s="10" t="s">
        <v>2408</v>
      </c>
      <c r="C2975" s="10" t="s">
        <v>1739</v>
      </c>
      <c r="D2975" s="10"/>
      <c r="E2975" s="10" t="s">
        <v>386</v>
      </c>
      <c r="F2975" s="10" t="s">
        <v>1776</v>
      </c>
      <c r="G2975" s="10">
        <v>0</v>
      </c>
      <c r="H2975" s="10">
        <v>0</v>
      </c>
      <c r="I2975" s="10">
        <v>0</v>
      </c>
      <c r="J2975" s="10">
        <v>0</v>
      </c>
      <c r="K2975" s="10">
        <f t="shared" si="382"/>
        <v>0</v>
      </c>
      <c r="L2975" s="10">
        <v>21644386.733066343</v>
      </c>
      <c r="M2975" s="10">
        <v>6512565.1000749469</v>
      </c>
      <c r="N2975" s="10">
        <v>2486437.8062302619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f t="shared" si="376"/>
        <v>30643389.639371552</v>
      </c>
      <c r="W2975" s="29">
        <v>21644386.733066343</v>
      </c>
      <c r="X2975" s="29">
        <f t="shared" si="377"/>
        <v>6512565.1000749469</v>
      </c>
      <c r="Y2975" s="29">
        <f t="shared" si="378"/>
        <v>2486437.8062302619</v>
      </c>
      <c r="Z2975" s="29">
        <f t="shared" si="379"/>
        <v>30643389.639371552</v>
      </c>
      <c r="AA2975" s="27">
        <v>30643389.640000001</v>
      </c>
      <c r="AB2975" s="29">
        <f t="shared" si="380"/>
        <v>-6.2844902276992798E-4</v>
      </c>
      <c r="AC2975" s="28">
        <v>0</v>
      </c>
      <c r="AD2975" s="28">
        <v>0</v>
      </c>
      <c r="AE2975" s="28"/>
      <c r="AF2975" s="27">
        <v>0</v>
      </c>
      <c r="AG2975" s="27">
        <f t="shared" si="383"/>
        <v>0</v>
      </c>
      <c r="AH2975" s="27">
        <v>3810</v>
      </c>
      <c r="AI2975" s="29">
        <f t="shared" si="381"/>
        <v>3809.9993715509772</v>
      </c>
    </row>
    <row r="2976" spans="1:35" ht="30" x14ac:dyDescent="0.25">
      <c r="A2976" s="11" t="s">
        <v>1281</v>
      </c>
      <c r="B2976" s="10" t="s">
        <v>2408</v>
      </c>
      <c r="C2976" s="10" t="s">
        <v>1739</v>
      </c>
      <c r="D2976" s="10"/>
      <c r="E2976" s="10" t="s">
        <v>387</v>
      </c>
      <c r="F2976" s="10" t="s">
        <v>1777</v>
      </c>
      <c r="G2976" s="10">
        <v>0</v>
      </c>
      <c r="H2976" s="10">
        <v>0</v>
      </c>
      <c r="I2976" s="10">
        <v>0</v>
      </c>
      <c r="J2976" s="10">
        <v>0</v>
      </c>
      <c r="K2976" s="10">
        <f t="shared" si="382"/>
        <v>0</v>
      </c>
      <c r="L2976" s="10">
        <v>5635603.6969322078</v>
      </c>
      <c r="M2976" s="10">
        <v>3327858.291996181</v>
      </c>
      <c r="N2976" s="10">
        <v>1272070.9034301266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f t="shared" si="376"/>
        <v>10235532.892358515</v>
      </c>
      <c r="W2976" s="29">
        <v>5635603.6969322078</v>
      </c>
      <c r="X2976" s="29">
        <f t="shared" si="377"/>
        <v>3327858.291996181</v>
      </c>
      <c r="Y2976" s="29">
        <f t="shared" si="378"/>
        <v>1272070.9034301266</v>
      </c>
      <c r="Z2976" s="29">
        <f t="shared" si="379"/>
        <v>10235532.892358515</v>
      </c>
      <c r="AA2976" s="27">
        <v>10235532.880000001</v>
      </c>
      <c r="AB2976" s="29">
        <f t="shared" si="380"/>
        <v>1.2358514592051506E-2</v>
      </c>
      <c r="AC2976" s="28">
        <v>0</v>
      </c>
      <c r="AD2976" s="28">
        <v>0</v>
      </c>
      <c r="AE2976" s="28"/>
      <c r="AF2976" s="27">
        <v>0</v>
      </c>
      <c r="AG2976" s="27">
        <f t="shared" si="383"/>
        <v>0</v>
      </c>
      <c r="AH2976" s="27">
        <v>727</v>
      </c>
      <c r="AI2976" s="29">
        <f t="shared" si="381"/>
        <v>727.01235851459205</v>
      </c>
    </row>
    <row r="2977" spans="1:35" ht="30" x14ac:dyDescent="0.25">
      <c r="A2977" s="11" t="s">
        <v>1281</v>
      </c>
      <c r="B2977" s="10" t="s">
        <v>2408</v>
      </c>
      <c r="C2977" s="10" t="s">
        <v>1739</v>
      </c>
      <c r="D2977" s="10"/>
      <c r="E2977" s="10" t="s">
        <v>388</v>
      </c>
      <c r="F2977" s="10" t="s">
        <v>1778</v>
      </c>
      <c r="G2977" s="10">
        <v>0</v>
      </c>
      <c r="H2977" s="10">
        <v>0</v>
      </c>
      <c r="I2977" s="10">
        <v>0</v>
      </c>
      <c r="J2977" s="10">
        <v>0</v>
      </c>
      <c r="K2977" s="10">
        <f t="shared" si="382"/>
        <v>0</v>
      </c>
      <c r="L2977" s="10">
        <v>2675639.3766771536</v>
      </c>
      <c r="M2977" s="10">
        <v>2875967.5590287745</v>
      </c>
      <c r="N2977" s="10">
        <v>1106437.4101026133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f t="shared" si="376"/>
        <v>6658044.3458085414</v>
      </c>
      <c r="W2977" s="29">
        <v>2675639.3766771536</v>
      </c>
      <c r="X2977" s="29">
        <f t="shared" si="377"/>
        <v>2875967.5590287745</v>
      </c>
      <c r="Y2977" s="29">
        <f t="shared" si="378"/>
        <v>1106437.4101026133</v>
      </c>
      <c r="Z2977" s="29">
        <f t="shared" si="379"/>
        <v>6658044.3458085414</v>
      </c>
      <c r="AA2977" s="27">
        <v>6658044.3300000001</v>
      </c>
      <c r="AB2977" s="29">
        <f t="shared" si="380"/>
        <v>1.580854132771492E-2</v>
      </c>
      <c r="AC2977" s="28">
        <v>0</v>
      </c>
      <c r="AD2977" s="28">
        <v>0</v>
      </c>
      <c r="AE2977" s="28"/>
      <c r="AF2977" s="27">
        <v>0</v>
      </c>
      <c r="AG2977" s="27">
        <f t="shared" si="383"/>
        <v>0</v>
      </c>
      <c r="AH2977" s="27">
        <v>65</v>
      </c>
      <c r="AI2977" s="29">
        <f t="shared" si="381"/>
        <v>65.015808541327715</v>
      </c>
    </row>
    <row r="2978" spans="1:35" ht="30" x14ac:dyDescent="0.25">
      <c r="A2978" s="11" t="s">
        <v>1281</v>
      </c>
      <c r="B2978" s="10" t="s">
        <v>2408</v>
      </c>
      <c r="C2978" s="10" t="s">
        <v>1739</v>
      </c>
      <c r="D2978" s="10"/>
      <c r="E2978" s="10" t="s">
        <v>389</v>
      </c>
      <c r="F2978" s="10" t="s">
        <v>1779</v>
      </c>
      <c r="G2978" s="10">
        <v>0</v>
      </c>
      <c r="H2978" s="10">
        <v>0</v>
      </c>
      <c r="I2978" s="10">
        <v>0</v>
      </c>
      <c r="J2978" s="10">
        <v>0</v>
      </c>
      <c r="K2978" s="10">
        <f t="shared" si="382"/>
        <v>0</v>
      </c>
      <c r="L2978" s="10">
        <v>2017993.1003690152</v>
      </c>
      <c r="M2978" s="10">
        <v>2717114.8759848177</v>
      </c>
      <c r="N2978" s="10">
        <v>1050976.5409557894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f t="shared" si="376"/>
        <v>5786084.5173096228</v>
      </c>
      <c r="W2978" s="29">
        <v>2017993.1003690152</v>
      </c>
      <c r="X2978" s="29">
        <f t="shared" si="377"/>
        <v>2717114.8759848177</v>
      </c>
      <c r="Y2978" s="29">
        <f t="shared" si="378"/>
        <v>1050976.5409557894</v>
      </c>
      <c r="Z2978" s="29">
        <f t="shared" si="379"/>
        <v>5786084.5173096228</v>
      </c>
      <c r="AA2978" s="27">
        <v>5786084.5099999998</v>
      </c>
      <c r="AB2978" s="29">
        <f t="shared" si="380"/>
        <v>7.3096230626106262E-3</v>
      </c>
      <c r="AC2978" s="28">
        <v>0</v>
      </c>
      <c r="AD2978" s="28">
        <v>0</v>
      </c>
      <c r="AE2978" s="28"/>
      <c r="AF2978" s="27">
        <v>0</v>
      </c>
      <c r="AG2978" s="27">
        <f t="shared" si="383"/>
        <v>0</v>
      </c>
      <c r="AH2978" s="27">
        <v>147</v>
      </c>
      <c r="AI2978" s="29">
        <f t="shared" si="381"/>
        <v>147.00730962306261</v>
      </c>
    </row>
    <row r="2979" spans="1:35" ht="30" x14ac:dyDescent="0.25">
      <c r="A2979" s="11" t="s">
        <v>1281</v>
      </c>
      <c r="B2979" s="10" t="s">
        <v>2408</v>
      </c>
      <c r="C2979" s="10" t="s">
        <v>1739</v>
      </c>
      <c r="D2979" s="10"/>
      <c r="E2979" s="10" t="s">
        <v>390</v>
      </c>
      <c r="F2979" s="10" t="s">
        <v>1780</v>
      </c>
      <c r="G2979" s="10">
        <v>0</v>
      </c>
      <c r="H2979" s="10">
        <v>0</v>
      </c>
      <c r="I2979" s="10">
        <v>0</v>
      </c>
      <c r="J2979" s="10">
        <v>0</v>
      </c>
      <c r="K2979" s="10">
        <f t="shared" si="382"/>
        <v>0</v>
      </c>
      <c r="L2979" s="10">
        <v>5363735.1382168438</v>
      </c>
      <c r="M2979" s="10">
        <v>2350119.0422004908</v>
      </c>
      <c r="N2979" s="10">
        <v>908334.24470166117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0</v>
      </c>
      <c r="U2979" s="10">
        <v>0</v>
      </c>
      <c r="V2979" s="10">
        <f t="shared" si="376"/>
        <v>8622188.4251189958</v>
      </c>
      <c r="W2979" s="29">
        <v>5363735.1382168438</v>
      </c>
      <c r="X2979" s="29">
        <f t="shared" si="377"/>
        <v>2350119.0422004908</v>
      </c>
      <c r="Y2979" s="29">
        <f t="shared" si="378"/>
        <v>908334.24470166117</v>
      </c>
      <c r="Z2979" s="29">
        <f t="shared" si="379"/>
        <v>8622188.4251189958</v>
      </c>
      <c r="AA2979" s="27">
        <v>8622188.4100000001</v>
      </c>
      <c r="AB2979" s="29">
        <f t="shared" si="380"/>
        <v>1.5118995681405067E-2</v>
      </c>
      <c r="AC2979" s="28">
        <v>0</v>
      </c>
      <c r="AD2979" s="28">
        <v>0</v>
      </c>
      <c r="AE2979" s="28"/>
      <c r="AF2979" s="27">
        <v>0</v>
      </c>
      <c r="AG2979" s="27">
        <f t="shared" si="383"/>
        <v>0</v>
      </c>
      <c r="AH2979" s="27">
        <v>738</v>
      </c>
      <c r="AI2979" s="29">
        <f t="shared" si="381"/>
        <v>738.01511899568141</v>
      </c>
    </row>
    <row r="2980" spans="1:35" ht="30" x14ac:dyDescent="0.25">
      <c r="A2980" s="11" t="s">
        <v>1281</v>
      </c>
      <c r="B2980" s="10" t="s">
        <v>2408</v>
      </c>
      <c r="C2980" s="10" t="s">
        <v>1739</v>
      </c>
      <c r="D2980" s="10"/>
      <c r="E2980" s="10" t="s">
        <v>391</v>
      </c>
      <c r="F2980" s="10" t="s">
        <v>1781</v>
      </c>
      <c r="G2980" s="10">
        <v>0</v>
      </c>
      <c r="H2980" s="10">
        <v>0</v>
      </c>
      <c r="I2980" s="10">
        <v>0</v>
      </c>
      <c r="J2980" s="10">
        <v>0</v>
      </c>
      <c r="K2980" s="10">
        <f t="shared" si="382"/>
        <v>0</v>
      </c>
      <c r="L2980" s="10">
        <v>1754868.374921592</v>
      </c>
      <c r="M2980" s="10">
        <v>2892515.0009429753</v>
      </c>
      <c r="N2980" s="10">
        <v>1116943.8092038035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0</v>
      </c>
      <c r="V2980" s="10">
        <f t="shared" si="376"/>
        <v>5764327.1850683708</v>
      </c>
      <c r="W2980" s="29">
        <v>1754868.374921592</v>
      </c>
      <c r="X2980" s="29">
        <f t="shared" si="377"/>
        <v>2892515.0009429753</v>
      </c>
      <c r="Y2980" s="29">
        <f t="shared" si="378"/>
        <v>1116943.8092038035</v>
      </c>
      <c r="Z2980" s="29">
        <f t="shared" si="379"/>
        <v>5764327.1850683708</v>
      </c>
      <c r="AA2980" s="27">
        <v>5764327.1799999997</v>
      </c>
      <c r="AB2980" s="29">
        <f t="shared" si="380"/>
        <v>5.0683710724115372E-3</v>
      </c>
      <c r="AC2980" s="28">
        <v>0</v>
      </c>
      <c r="AD2980" s="28">
        <v>0</v>
      </c>
      <c r="AE2980" s="28"/>
      <c r="AF2980" s="27">
        <v>0</v>
      </c>
      <c r="AG2980" s="27">
        <f t="shared" si="383"/>
        <v>0</v>
      </c>
      <c r="AH2980" s="27">
        <v>184</v>
      </c>
      <c r="AI2980" s="29">
        <f t="shared" si="381"/>
        <v>184.00506837107241</v>
      </c>
    </row>
    <row r="2981" spans="1:35" ht="30" x14ac:dyDescent="0.25">
      <c r="A2981" s="11" t="s">
        <v>1281</v>
      </c>
      <c r="B2981" s="10" t="s">
        <v>2408</v>
      </c>
      <c r="C2981" s="10" t="s">
        <v>1739</v>
      </c>
      <c r="D2981" s="10"/>
      <c r="E2981" s="10" t="s">
        <v>392</v>
      </c>
      <c r="F2981" s="10" t="s">
        <v>1782</v>
      </c>
      <c r="G2981" s="10">
        <v>0</v>
      </c>
      <c r="H2981" s="10">
        <v>0</v>
      </c>
      <c r="I2981" s="10">
        <v>0</v>
      </c>
      <c r="J2981" s="10">
        <v>0</v>
      </c>
      <c r="K2981" s="10">
        <f t="shared" si="382"/>
        <v>0</v>
      </c>
      <c r="L2981" s="10">
        <v>0</v>
      </c>
      <c r="M2981" s="10">
        <v>3480744.4569781423</v>
      </c>
      <c r="N2981" s="10">
        <v>1329522.946595408</v>
      </c>
      <c r="O2981" s="10">
        <v>0</v>
      </c>
      <c r="P2981" s="10">
        <v>0</v>
      </c>
      <c r="Q2981" s="10">
        <v>0</v>
      </c>
      <c r="R2981" s="10">
        <v>0</v>
      </c>
      <c r="S2981" s="10">
        <v>0</v>
      </c>
      <c r="T2981" s="10">
        <v>0</v>
      </c>
      <c r="U2981" s="10">
        <v>0</v>
      </c>
      <c r="V2981" s="10">
        <f t="shared" si="376"/>
        <v>4810267.4035735503</v>
      </c>
      <c r="W2981" s="29">
        <v>0</v>
      </c>
      <c r="X2981" s="29">
        <f t="shared" si="377"/>
        <v>3480744.4569781423</v>
      </c>
      <c r="Y2981" s="29">
        <f t="shared" si="378"/>
        <v>1329522.946595408</v>
      </c>
      <c r="Z2981" s="29">
        <f t="shared" si="379"/>
        <v>4810267.4035735503</v>
      </c>
      <c r="AA2981" s="27">
        <v>4810267</v>
      </c>
      <c r="AB2981" s="29">
        <f t="shared" si="380"/>
        <v>0.40357355028390884</v>
      </c>
      <c r="AC2981" s="28">
        <v>0</v>
      </c>
      <c r="AD2981" s="28">
        <v>0</v>
      </c>
      <c r="AE2981" s="28"/>
      <c r="AF2981" s="27">
        <v>0</v>
      </c>
      <c r="AG2981" s="27">
        <f t="shared" si="383"/>
        <v>0</v>
      </c>
      <c r="AH2981" s="27">
        <v>461</v>
      </c>
      <c r="AI2981" s="29">
        <f t="shared" si="381"/>
        <v>461.40357355028391</v>
      </c>
    </row>
    <row r="2982" spans="1:35" ht="30" x14ac:dyDescent="0.25">
      <c r="A2982" s="11" t="s">
        <v>1281</v>
      </c>
      <c r="B2982" s="10" t="s">
        <v>2408</v>
      </c>
      <c r="C2982" s="10" t="s">
        <v>1739</v>
      </c>
      <c r="D2982" s="10"/>
      <c r="E2982" s="10" t="s">
        <v>393</v>
      </c>
      <c r="F2982" s="10" t="s">
        <v>1783</v>
      </c>
      <c r="G2982" s="10">
        <v>0</v>
      </c>
      <c r="H2982" s="10">
        <v>0</v>
      </c>
      <c r="I2982" s="10">
        <v>0</v>
      </c>
      <c r="J2982" s="10">
        <v>0</v>
      </c>
      <c r="K2982" s="10">
        <f t="shared" si="382"/>
        <v>0</v>
      </c>
      <c r="L2982" s="10">
        <v>8603400.9143035691</v>
      </c>
      <c r="M2982" s="10">
        <v>2987535.0036956966</v>
      </c>
      <c r="N2982" s="10">
        <v>1158598.9358387738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f t="shared" si="376"/>
        <v>12749534.85383804</v>
      </c>
      <c r="W2982" s="29">
        <v>8603400.9143035691</v>
      </c>
      <c r="X2982" s="29">
        <f t="shared" si="377"/>
        <v>2987535.0036956966</v>
      </c>
      <c r="Y2982" s="29">
        <f t="shared" si="378"/>
        <v>1158598.9358387738</v>
      </c>
      <c r="Z2982" s="29">
        <f t="shared" si="379"/>
        <v>12749534.85383804</v>
      </c>
      <c r="AA2982" s="27">
        <v>12749534.85</v>
      </c>
      <c r="AB2982" s="29">
        <f t="shared" si="380"/>
        <v>3.8380399346351624E-3</v>
      </c>
      <c r="AC2982" s="28">
        <v>0</v>
      </c>
      <c r="AD2982" s="28">
        <v>0</v>
      </c>
      <c r="AE2982" s="28"/>
      <c r="AF2982" s="27">
        <v>0</v>
      </c>
      <c r="AG2982" s="27">
        <f t="shared" si="383"/>
        <v>0</v>
      </c>
      <c r="AH2982" s="27">
        <v>765</v>
      </c>
      <c r="AI2982" s="29">
        <f t="shared" si="381"/>
        <v>765.00383803993464</v>
      </c>
    </row>
    <row r="2983" spans="1:35" ht="30" x14ac:dyDescent="0.25">
      <c r="A2983" s="11" t="s">
        <v>1281</v>
      </c>
      <c r="B2983" s="10" t="s">
        <v>2408</v>
      </c>
      <c r="C2983" s="10" t="s">
        <v>1739</v>
      </c>
      <c r="D2983" s="10"/>
      <c r="E2983" s="10" t="s">
        <v>394</v>
      </c>
      <c r="F2983" s="10" t="s">
        <v>1784</v>
      </c>
      <c r="G2983" s="10">
        <v>0</v>
      </c>
      <c r="H2983" s="10">
        <v>0</v>
      </c>
      <c r="I2983" s="10">
        <v>0</v>
      </c>
      <c r="J2983" s="10">
        <v>0</v>
      </c>
      <c r="K2983" s="10">
        <f t="shared" si="382"/>
        <v>0</v>
      </c>
      <c r="L2983" s="10">
        <v>2507082.8857206451</v>
      </c>
      <c r="M2983" s="10">
        <v>3773546.8452517986</v>
      </c>
      <c r="N2983" s="10">
        <v>1458283.8380062506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f t="shared" si="376"/>
        <v>7738913.5689786943</v>
      </c>
      <c r="W2983" s="29">
        <v>2507082.8857206451</v>
      </c>
      <c r="X2983" s="29">
        <f t="shared" si="377"/>
        <v>3773546.8452517986</v>
      </c>
      <c r="Y2983" s="29">
        <f t="shared" si="378"/>
        <v>1458283.8380062506</v>
      </c>
      <c r="Z2983" s="29">
        <f t="shared" si="379"/>
        <v>7738913.5689786943</v>
      </c>
      <c r="AA2983" s="27">
        <v>7738913.5599999996</v>
      </c>
      <c r="AB2983" s="29">
        <f t="shared" si="380"/>
        <v>8.9786946773529053E-3</v>
      </c>
      <c r="AC2983" s="28">
        <v>0</v>
      </c>
      <c r="AD2983" s="28">
        <v>0</v>
      </c>
      <c r="AE2983" s="28"/>
      <c r="AF2983" s="27">
        <v>0</v>
      </c>
      <c r="AG2983" s="27">
        <f t="shared" si="383"/>
        <v>0</v>
      </c>
      <c r="AH2983" s="27">
        <v>799</v>
      </c>
      <c r="AI2983" s="29">
        <f t="shared" si="381"/>
        <v>799.00897869467735</v>
      </c>
    </row>
    <row r="2984" spans="1:35" ht="30" x14ac:dyDescent="0.25">
      <c r="A2984" s="11" t="s">
        <v>1281</v>
      </c>
      <c r="B2984" s="10" t="s">
        <v>2408</v>
      </c>
      <c r="C2984" s="10" t="s">
        <v>1739</v>
      </c>
      <c r="D2984" s="10"/>
      <c r="E2984" s="10" t="s">
        <v>395</v>
      </c>
      <c r="F2984" s="10" t="s">
        <v>1785</v>
      </c>
      <c r="G2984" s="10">
        <v>0</v>
      </c>
      <c r="H2984" s="10">
        <v>0</v>
      </c>
      <c r="I2984" s="10">
        <v>0</v>
      </c>
      <c r="J2984" s="10">
        <v>0</v>
      </c>
      <c r="K2984" s="10">
        <f t="shared" si="382"/>
        <v>0</v>
      </c>
      <c r="L2984" s="10">
        <v>65925854.315642782</v>
      </c>
      <c r="M2984" s="10">
        <v>3483642.5540079772</v>
      </c>
      <c r="N2984" s="10">
        <v>1336163.1431405768</v>
      </c>
      <c r="O2984" s="10">
        <v>0</v>
      </c>
      <c r="P2984" s="10">
        <v>0</v>
      </c>
      <c r="Q2984" s="10">
        <v>0</v>
      </c>
      <c r="R2984" s="10">
        <v>0</v>
      </c>
      <c r="S2984" s="10">
        <v>0</v>
      </c>
      <c r="T2984" s="10">
        <v>0</v>
      </c>
      <c r="U2984" s="10">
        <v>0</v>
      </c>
      <c r="V2984" s="10">
        <f t="shared" si="376"/>
        <v>70745660.012791336</v>
      </c>
      <c r="W2984" s="29">
        <v>65925854.315642782</v>
      </c>
      <c r="X2984" s="29">
        <f t="shared" si="377"/>
        <v>3483642.5540079772</v>
      </c>
      <c r="Y2984" s="29">
        <f t="shared" si="378"/>
        <v>1336163.1431405768</v>
      </c>
      <c r="Z2984" s="29">
        <f t="shared" si="379"/>
        <v>70745660.012791336</v>
      </c>
      <c r="AA2984" s="27">
        <v>70745660</v>
      </c>
      <c r="AB2984" s="29">
        <f t="shared" si="380"/>
        <v>1.2791335582733154E-2</v>
      </c>
      <c r="AC2984" s="28">
        <v>0</v>
      </c>
      <c r="AD2984" s="28">
        <v>0</v>
      </c>
      <c r="AE2984" s="28"/>
      <c r="AF2984" s="27">
        <v>0</v>
      </c>
      <c r="AG2984" s="27">
        <f t="shared" si="383"/>
        <v>0</v>
      </c>
      <c r="AH2984" s="27">
        <v>3585</v>
      </c>
      <c r="AI2984" s="29">
        <f t="shared" si="381"/>
        <v>3585.0127913355827</v>
      </c>
    </row>
    <row r="2985" spans="1:35" ht="30" x14ac:dyDescent="0.25">
      <c r="A2985" s="11" t="s">
        <v>1281</v>
      </c>
      <c r="B2985" s="10" t="s">
        <v>2408</v>
      </c>
      <c r="C2985" s="10" t="s">
        <v>1739</v>
      </c>
      <c r="D2985" s="10"/>
      <c r="E2985" s="10" t="s">
        <v>1003</v>
      </c>
      <c r="F2985" s="10" t="s">
        <v>1786</v>
      </c>
      <c r="G2985" s="10">
        <v>0</v>
      </c>
      <c r="H2985" s="10">
        <v>0</v>
      </c>
      <c r="I2985" s="10">
        <v>0</v>
      </c>
      <c r="J2985" s="10">
        <v>0</v>
      </c>
      <c r="K2985" s="10">
        <f t="shared" si="382"/>
        <v>0</v>
      </c>
      <c r="L2985" s="10">
        <v>36698164.83270447</v>
      </c>
      <c r="M2985" s="10">
        <v>5201011.5210202336</v>
      </c>
      <c r="N2985" s="10">
        <v>1990280.7181592882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f t="shared" si="376"/>
        <v>43889457.071883991</v>
      </c>
      <c r="W2985" s="29">
        <v>36698164.83270447</v>
      </c>
      <c r="X2985" s="29">
        <f t="shared" si="377"/>
        <v>5201011.5210202336</v>
      </c>
      <c r="Y2985" s="29">
        <f t="shared" si="378"/>
        <v>1990280.7181592882</v>
      </c>
      <c r="Z2985" s="29">
        <f t="shared" si="379"/>
        <v>43889457.071883991</v>
      </c>
      <c r="AA2985" s="27">
        <v>43889457.07</v>
      </c>
      <c r="AB2985" s="29">
        <f t="shared" si="380"/>
        <v>1.8839910626411438E-3</v>
      </c>
      <c r="AC2985" s="28">
        <v>0</v>
      </c>
      <c r="AD2985" s="28">
        <v>0</v>
      </c>
      <c r="AE2985" s="28"/>
      <c r="AF2985" s="27">
        <v>0</v>
      </c>
      <c r="AG2985" s="27">
        <f t="shared" si="383"/>
        <v>0</v>
      </c>
      <c r="AH2985" s="27">
        <v>3434</v>
      </c>
      <c r="AI2985" s="29">
        <f t="shared" si="381"/>
        <v>3434.0018839910626</v>
      </c>
    </row>
    <row r="2986" spans="1:35" ht="30" x14ac:dyDescent="0.25">
      <c r="A2986" s="11" t="s">
        <v>1281</v>
      </c>
      <c r="B2986" s="10" t="s">
        <v>2408</v>
      </c>
      <c r="C2986" s="10" t="s">
        <v>1739</v>
      </c>
      <c r="D2986" s="10"/>
      <c r="E2986" s="10" t="s">
        <v>1004</v>
      </c>
      <c r="F2986" s="10" t="s">
        <v>1787</v>
      </c>
      <c r="G2986" s="10">
        <v>0</v>
      </c>
      <c r="H2986" s="10">
        <v>0</v>
      </c>
      <c r="I2986" s="10">
        <v>0</v>
      </c>
      <c r="J2986" s="10">
        <v>0</v>
      </c>
      <c r="K2986" s="10">
        <f t="shared" si="382"/>
        <v>0</v>
      </c>
      <c r="L2986" s="10">
        <v>0</v>
      </c>
      <c r="M2986" s="10">
        <v>4769466.0934534073</v>
      </c>
      <c r="N2986" s="10">
        <v>1834385.5467104912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f t="shared" si="376"/>
        <v>6603851.6401638985</v>
      </c>
      <c r="W2986" s="29">
        <v>0</v>
      </c>
      <c r="X2986" s="29">
        <f t="shared" si="377"/>
        <v>4769466.0934534073</v>
      </c>
      <c r="Y2986" s="29">
        <f t="shared" si="378"/>
        <v>1834385.5467104912</v>
      </c>
      <c r="Z2986" s="29">
        <f t="shared" si="379"/>
        <v>6603851.6401638985</v>
      </c>
      <c r="AA2986" s="27">
        <v>6603851</v>
      </c>
      <c r="AB2986" s="29">
        <f t="shared" si="380"/>
        <v>0.64016389846801758</v>
      </c>
      <c r="AC2986" s="28">
        <v>0</v>
      </c>
      <c r="AD2986" s="28">
        <v>0</v>
      </c>
      <c r="AE2986" s="28"/>
      <c r="AF2986" s="27">
        <v>0</v>
      </c>
      <c r="AG2986" s="27">
        <f t="shared" si="383"/>
        <v>0</v>
      </c>
      <c r="AH2986" s="27">
        <v>0</v>
      </c>
      <c r="AI2986" s="29">
        <f t="shared" si="381"/>
        <v>0.64016389846801758</v>
      </c>
    </row>
    <row r="2987" spans="1:35" ht="30" x14ac:dyDescent="0.25">
      <c r="A2987" s="11" t="s">
        <v>1281</v>
      </c>
      <c r="B2987" s="10" t="s">
        <v>2408</v>
      </c>
      <c r="C2987" s="10" t="s">
        <v>1739</v>
      </c>
      <c r="D2987" s="10"/>
      <c r="E2987" s="10" t="s">
        <v>1005</v>
      </c>
      <c r="F2987" s="10" t="s">
        <v>1788</v>
      </c>
      <c r="G2987" s="10">
        <v>0</v>
      </c>
      <c r="H2987" s="10">
        <v>0</v>
      </c>
      <c r="I2987" s="10">
        <v>0</v>
      </c>
      <c r="J2987" s="10">
        <v>0</v>
      </c>
      <c r="K2987" s="10">
        <f t="shared" si="382"/>
        <v>0</v>
      </c>
      <c r="L2987" s="10">
        <v>0</v>
      </c>
      <c r="M2987" s="10">
        <v>5261060.8228207231</v>
      </c>
      <c r="N2987" s="10">
        <v>2036620.540779531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f t="shared" si="376"/>
        <v>7297681.3636002541</v>
      </c>
      <c r="W2987" s="29">
        <v>0</v>
      </c>
      <c r="X2987" s="29">
        <f t="shared" si="377"/>
        <v>5261060.8228207231</v>
      </c>
      <c r="Y2987" s="29">
        <f t="shared" si="378"/>
        <v>2036620.540779531</v>
      </c>
      <c r="Z2987" s="29">
        <f t="shared" si="379"/>
        <v>7297681.3636002541</v>
      </c>
      <c r="AA2987" s="27">
        <v>7297681</v>
      </c>
      <c r="AB2987" s="29">
        <f t="shared" si="380"/>
        <v>0.36360025405883789</v>
      </c>
      <c r="AC2987" s="28">
        <v>0</v>
      </c>
      <c r="AD2987" s="28">
        <v>0</v>
      </c>
      <c r="AE2987" s="28"/>
      <c r="AF2987" s="27">
        <v>0</v>
      </c>
      <c r="AG2987" s="27">
        <f t="shared" si="383"/>
        <v>0</v>
      </c>
      <c r="AH2987" s="27">
        <v>0</v>
      </c>
      <c r="AI2987" s="29">
        <f t="shared" si="381"/>
        <v>0.36360025405883789</v>
      </c>
    </row>
    <row r="2988" spans="1:35" ht="30" x14ac:dyDescent="0.25">
      <c r="A2988" s="11" t="s">
        <v>1281</v>
      </c>
      <c r="B2988" s="10" t="s">
        <v>2408</v>
      </c>
      <c r="C2988" s="10" t="s">
        <v>1739</v>
      </c>
      <c r="D2988" s="10"/>
      <c r="E2988" s="10" t="s">
        <v>396</v>
      </c>
      <c r="F2988" s="10" t="s">
        <v>1662</v>
      </c>
      <c r="G2988" s="10">
        <v>0</v>
      </c>
      <c r="H2988" s="10">
        <v>0</v>
      </c>
      <c r="I2988" s="10">
        <v>0</v>
      </c>
      <c r="J2988" s="10">
        <v>0</v>
      </c>
      <c r="K2988" s="10">
        <f t="shared" si="382"/>
        <v>0</v>
      </c>
      <c r="L2988" s="10">
        <v>4648675.8003052417</v>
      </c>
      <c r="M2988" s="10">
        <v>3830106.2721512914</v>
      </c>
      <c r="N2988" s="10">
        <v>1476991.0642913878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f t="shared" si="376"/>
        <v>9955773.1367479209</v>
      </c>
      <c r="W2988" s="29">
        <v>4648675.8003052417</v>
      </c>
      <c r="X2988" s="29">
        <f t="shared" si="377"/>
        <v>3830106.2721512914</v>
      </c>
      <c r="Y2988" s="29">
        <f t="shared" si="378"/>
        <v>1476991.0642913878</v>
      </c>
      <c r="Z2988" s="29">
        <f t="shared" si="379"/>
        <v>9955773.1367479209</v>
      </c>
      <c r="AA2988" s="27">
        <v>9955773.1300000008</v>
      </c>
      <c r="AB2988" s="29">
        <f t="shared" si="380"/>
        <v>6.7479200661182404E-3</v>
      </c>
      <c r="AC2988" s="28">
        <v>0</v>
      </c>
      <c r="AD2988" s="28">
        <v>0</v>
      </c>
      <c r="AE2988" s="28"/>
      <c r="AF2988" s="27">
        <v>0</v>
      </c>
      <c r="AG2988" s="27">
        <f t="shared" si="383"/>
        <v>0</v>
      </c>
      <c r="AH2988" s="27">
        <v>1809</v>
      </c>
      <c r="AI2988" s="29">
        <f t="shared" si="381"/>
        <v>1809.0067479200661</v>
      </c>
    </row>
    <row r="2989" spans="1:35" ht="30" x14ac:dyDescent="0.25">
      <c r="A2989" s="11" t="s">
        <v>1281</v>
      </c>
      <c r="B2989" s="10" t="s">
        <v>2408</v>
      </c>
      <c r="C2989" s="10" t="s">
        <v>1739</v>
      </c>
      <c r="D2989" s="10"/>
      <c r="E2989" s="10" t="s">
        <v>397</v>
      </c>
      <c r="F2989" s="10" t="s">
        <v>1789</v>
      </c>
      <c r="G2989" s="10">
        <v>0</v>
      </c>
      <c r="H2989" s="10">
        <v>0</v>
      </c>
      <c r="I2989" s="10">
        <v>0</v>
      </c>
      <c r="J2989" s="10">
        <v>0</v>
      </c>
      <c r="K2989" s="10">
        <f t="shared" si="382"/>
        <v>0</v>
      </c>
      <c r="L2989" s="10">
        <v>10834352.10168091</v>
      </c>
      <c r="M2989" s="10">
        <v>3930087.3408764303</v>
      </c>
      <c r="N2989" s="10">
        <v>1518371.1545495316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f t="shared" si="376"/>
        <v>16282810.597106872</v>
      </c>
      <c r="W2989" s="29">
        <v>10834352.10168091</v>
      </c>
      <c r="X2989" s="29">
        <f t="shared" si="377"/>
        <v>3930087.3408764303</v>
      </c>
      <c r="Y2989" s="29">
        <f t="shared" si="378"/>
        <v>1518371.1545495316</v>
      </c>
      <c r="Z2989" s="29">
        <f t="shared" si="379"/>
        <v>16282810.597106872</v>
      </c>
      <c r="AA2989" s="27">
        <v>16282810.59</v>
      </c>
      <c r="AB2989" s="29">
        <f t="shared" si="380"/>
        <v>7.1068722754716873E-3</v>
      </c>
      <c r="AC2989" s="28">
        <v>0</v>
      </c>
      <c r="AD2989" s="28">
        <v>0</v>
      </c>
      <c r="AE2989" s="28"/>
      <c r="AF2989" s="27">
        <v>0</v>
      </c>
      <c r="AG2989" s="27">
        <f t="shared" si="383"/>
        <v>0</v>
      </c>
      <c r="AH2989" s="27">
        <v>0</v>
      </c>
      <c r="AI2989" s="29">
        <f t="shared" si="381"/>
        <v>7.1068722754716873E-3</v>
      </c>
    </row>
    <row r="2990" spans="1:35" ht="30" x14ac:dyDescent="0.25">
      <c r="A2990" s="11" t="s">
        <v>1281</v>
      </c>
      <c r="B2990" s="10" t="s">
        <v>2408</v>
      </c>
      <c r="C2990" s="10" t="s">
        <v>1739</v>
      </c>
      <c r="D2990" s="10"/>
      <c r="E2990" s="10" t="s">
        <v>398</v>
      </c>
      <c r="F2990" s="10" t="s">
        <v>1790</v>
      </c>
      <c r="G2990" s="10">
        <v>0</v>
      </c>
      <c r="H2990" s="10">
        <v>0</v>
      </c>
      <c r="I2990" s="10">
        <v>0</v>
      </c>
      <c r="J2990" s="10">
        <v>0</v>
      </c>
      <c r="K2990" s="10">
        <f t="shared" si="382"/>
        <v>0</v>
      </c>
      <c r="L2990" s="10">
        <v>0</v>
      </c>
      <c r="M2990" s="10">
        <v>3853735.4542127848</v>
      </c>
      <c r="N2990" s="10">
        <v>1503962.660811469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f t="shared" si="376"/>
        <v>5357698.1150242537</v>
      </c>
      <c r="W2990" s="29">
        <v>0</v>
      </c>
      <c r="X2990" s="29">
        <f t="shared" si="377"/>
        <v>3853735.4542127848</v>
      </c>
      <c r="Y2990" s="29">
        <f t="shared" si="378"/>
        <v>1503962.660811469</v>
      </c>
      <c r="Z2990" s="29">
        <f t="shared" si="379"/>
        <v>5357698.1150242537</v>
      </c>
      <c r="AA2990" s="27">
        <v>5357698</v>
      </c>
      <c r="AB2990" s="29">
        <f t="shared" si="380"/>
        <v>0.11502425372600555</v>
      </c>
      <c r="AC2990" s="28">
        <v>0</v>
      </c>
      <c r="AD2990" s="28">
        <v>0</v>
      </c>
      <c r="AE2990" s="28"/>
      <c r="AF2990" s="27">
        <v>0</v>
      </c>
      <c r="AG2990" s="27">
        <f t="shared" si="383"/>
        <v>0</v>
      </c>
      <c r="AH2990" s="27">
        <v>828</v>
      </c>
      <c r="AI2990" s="29">
        <f t="shared" si="381"/>
        <v>828.11502425372601</v>
      </c>
    </row>
    <row r="2991" spans="1:35" ht="30" x14ac:dyDescent="0.25">
      <c r="A2991" s="11" t="s">
        <v>1281</v>
      </c>
      <c r="B2991" s="10" t="s">
        <v>2408</v>
      </c>
      <c r="C2991" s="10" t="s">
        <v>1739</v>
      </c>
      <c r="D2991" s="10"/>
      <c r="E2991" s="10" t="s">
        <v>399</v>
      </c>
      <c r="F2991" s="10" t="s">
        <v>1791</v>
      </c>
      <c r="G2991" s="10">
        <v>0</v>
      </c>
      <c r="H2991" s="10">
        <v>0</v>
      </c>
      <c r="I2991" s="10">
        <v>0</v>
      </c>
      <c r="J2991" s="10">
        <v>0</v>
      </c>
      <c r="K2991" s="10">
        <f t="shared" si="382"/>
        <v>0</v>
      </c>
      <c r="L2991" s="10">
        <v>84637364.321462303</v>
      </c>
      <c r="M2991" s="10">
        <v>5403614.3162605762</v>
      </c>
      <c r="N2991" s="10">
        <v>2061486.2340926677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f t="shared" si="376"/>
        <v>92102464.871815547</v>
      </c>
      <c r="W2991" s="29">
        <v>84637364.321462303</v>
      </c>
      <c r="X2991" s="29">
        <f t="shared" si="377"/>
        <v>5403614.3162605762</v>
      </c>
      <c r="Y2991" s="29">
        <f t="shared" si="378"/>
        <v>2061486.2340926677</v>
      </c>
      <c r="Z2991" s="29">
        <f t="shared" si="379"/>
        <v>92102464.871815547</v>
      </c>
      <c r="AA2991" s="27">
        <v>92102464.859999999</v>
      </c>
      <c r="AB2991" s="29">
        <f t="shared" si="380"/>
        <v>1.1815547943115234E-2</v>
      </c>
      <c r="AC2991" s="28">
        <v>0</v>
      </c>
      <c r="AD2991" s="28">
        <v>0</v>
      </c>
      <c r="AE2991" s="28"/>
      <c r="AF2991" s="27">
        <v>0</v>
      </c>
      <c r="AG2991" s="27">
        <f t="shared" si="383"/>
        <v>0</v>
      </c>
      <c r="AH2991" s="27">
        <v>5009</v>
      </c>
      <c r="AI2991" s="29">
        <f t="shared" si="381"/>
        <v>5009.0118155479431</v>
      </c>
    </row>
    <row r="2992" spans="1:35" ht="30" x14ac:dyDescent="0.25">
      <c r="A2992" s="11" t="s">
        <v>1281</v>
      </c>
      <c r="B2992" s="10" t="s">
        <v>2408</v>
      </c>
      <c r="C2992" s="10" t="s">
        <v>1739</v>
      </c>
      <c r="D2992" s="10"/>
      <c r="E2992" s="10" t="s">
        <v>400</v>
      </c>
      <c r="F2992" s="10" t="s">
        <v>1792</v>
      </c>
      <c r="G2992" s="10">
        <v>0</v>
      </c>
      <c r="H2992" s="10">
        <v>0</v>
      </c>
      <c r="I2992" s="10">
        <v>0</v>
      </c>
      <c r="J2992" s="10">
        <v>0</v>
      </c>
      <c r="K2992" s="10">
        <f t="shared" si="382"/>
        <v>0</v>
      </c>
      <c r="L2992" s="10">
        <v>3432059.6230886867</v>
      </c>
      <c r="M2992" s="10">
        <v>3150355.9735040367</v>
      </c>
      <c r="N2992" s="10">
        <v>1215785.5049771294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f t="shared" si="376"/>
        <v>7798201.1015698528</v>
      </c>
      <c r="W2992" s="29">
        <v>3432059.6230886867</v>
      </c>
      <c r="X2992" s="29">
        <f t="shared" si="377"/>
        <v>3150355.9735040367</v>
      </c>
      <c r="Y2992" s="29">
        <f t="shared" si="378"/>
        <v>1215785.5049771294</v>
      </c>
      <c r="Z2992" s="29">
        <f t="shared" si="379"/>
        <v>7798201.1015698528</v>
      </c>
      <c r="AA2992" s="27">
        <v>7798201.0899999999</v>
      </c>
      <c r="AB2992" s="29">
        <f t="shared" si="380"/>
        <v>1.1569852940738201E-2</v>
      </c>
      <c r="AC2992" s="28">
        <v>0</v>
      </c>
      <c r="AD2992" s="28">
        <v>0</v>
      </c>
      <c r="AE2992" s="28"/>
      <c r="AF2992" s="27">
        <v>0</v>
      </c>
      <c r="AG2992" s="27">
        <f t="shared" si="383"/>
        <v>0</v>
      </c>
      <c r="AH2992" s="27">
        <v>679</v>
      </c>
      <c r="AI2992" s="29">
        <f t="shared" si="381"/>
        <v>679.01156985294074</v>
      </c>
    </row>
    <row r="2993" spans="1:35" ht="30" x14ac:dyDescent="0.25">
      <c r="A2993" s="11" t="s">
        <v>1281</v>
      </c>
      <c r="B2993" s="10" t="s">
        <v>2408</v>
      </c>
      <c r="C2993" s="10" t="s">
        <v>1739</v>
      </c>
      <c r="D2993" s="10"/>
      <c r="E2993" s="10" t="s">
        <v>401</v>
      </c>
      <c r="F2993" s="10" t="s">
        <v>1793</v>
      </c>
      <c r="G2993" s="10">
        <v>0</v>
      </c>
      <c r="H2993" s="10">
        <v>0</v>
      </c>
      <c r="I2993" s="10">
        <v>0</v>
      </c>
      <c r="J2993" s="10">
        <v>0</v>
      </c>
      <c r="K2993" s="10">
        <f t="shared" si="382"/>
        <v>0</v>
      </c>
      <c r="L2993" s="10">
        <v>0</v>
      </c>
      <c r="M2993" s="10">
        <v>4599672.9224980772</v>
      </c>
      <c r="N2993" s="10">
        <v>1778696.6354791224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f t="shared" si="376"/>
        <v>6378369.5579771996</v>
      </c>
      <c r="W2993" s="29">
        <v>0</v>
      </c>
      <c r="X2993" s="29">
        <f t="shared" si="377"/>
        <v>4599672.9224980772</v>
      </c>
      <c r="Y2993" s="29">
        <f t="shared" si="378"/>
        <v>1778696.6354791224</v>
      </c>
      <c r="Z2993" s="29">
        <f t="shared" si="379"/>
        <v>6378369.5579771996</v>
      </c>
      <c r="AA2993" s="27">
        <v>6378369</v>
      </c>
      <c r="AB2993" s="29">
        <f t="shared" si="380"/>
        <v>0.55797719955444336</v>
      </c>
      <c r="AC2993" s="28">
        <v>0</v>
      </c>
      <c r="AD2993" s="28">
        <v>0</v>
      </c>
      <c r="AE2993" s="28"/>
      <c r="AF2993" s="27">
        <v>0</v>
      </c>
      <c r="AG2993" s="27">
        <f t="shared" si="383"/>
        <v>0</v>
      </c>
      <c r="AH2993" s="27">
        <v>328</v>
      </c>
      <c r="AI2993" s="29">
        <f t="shared" si="381"/>
        <v>328.55797719955444</v>
      </c>
    </row>
    <row r="2994" spans="1:35" ht="30" x14ac:dyDescent="0.25">
      <c r="A2994" s="11" t="s">
        <v>1281</v>
      </c>
      <c r="B2994" s="10" t="s">
        <v>2408</v>
      </c>
      <c r="C2994" s="10" t="s">
        <v>1739</v>
      </c>
      <c r="D2994" s="10"/>
      <c r="E2994" s="10" t="s">
        <v>402</v>
      </c>
      <c r="F2994" s="10" t="s">
        <v>1794</v>
      </c>
      <c r="G2994" s="10">
        <v>0</v>
      </c>
      <c r="H2994" s="10">
        <v>0</v>
      </c>
      <c r="I2994" s="10">
        <v>0</v>
      </c>
      <c r="J2994" s="10">
        <v>0</v>
      </c>
      <c r="K2994" s="10">
        <f t="shared" si="382"/>
        <v>0</v>
      </c>
      <c r="L2994" s="10">
        <v>19959010.315773465</v>
      </c>
      <c r="M2994" s="10">
        <v>4951207.592564106</v>
      </c>
      <c r="N2994" s="10">
        <v>1879093.3727642447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f t="shared" si="376"/>
        <v>26789311.281101815</v>
      </c>
      <c r="W2994" s="29">
        <v>19959010.315773465</v>
      </c>
      <c r="X2994" s="29">
        <f t="shared" si="377"/>
        <v>4951207.592564106</v>
      </c>
      <c r="Y2994" s="29">
        <f t="shared" si="378"/>
        <v>1879093.3727642447</v>
      </c>
      <c r="Z2994" s="29">
        <f t="shared" si="379"/>
        <v>26789311.281101815</v>
      </c>
      <c r="AA2994" s="27">
        <v>26789311.27</v>
      </c>
      <c r="AB2994" s="29">
        <f t="shared" si="380"/>
        <v>1.1101815849542618E-2</v>
      </c>
      <c r="AC2994" s="28">
        <v>0</v>
      </c>
      <c r="AD2994" s="28">
        <v>0</v>
      </c>
      <c r="AE2994" s="28"/>
      <c r="AF2994" s="27">
        <v>0</v>
      </c>
      <c r="AG2994" s="27">
        <f t="shared" si="383"/>
        <v>0</v>
      </c>
      <c r="AH2994" s="27">
        <v>4130</v>
      </c>
      <c r="AI2994" s="29">
        <f t="shared" si="381"/>
        <v>4130.0111018158495</v>
      </c>
    </row>
    <row r="2995" spans="1:35" ht="30" x14ac:dyDescent="0.25">
      <c r="A2995" s="11" t="s">
        <v>1281</v>
      </c>
      <c r="B2995" s="10" t="s">
        <v>2408</v>
      </c>
      <c r="C2995" s="10" t="s">
        <v>1739</v>
      </c>
      <c r="D2995" s="10"/>
      <c r="E2995" s="10" t="s">
        <v>403</v>
      </c>
      <c r="F2995" s="10" t="s">
        <v>1361</v>
      </c>
      <c r="G2995" s="10">
        <v>0</v>
      </c>
      <c r="H2995" s="10">
        <v>0</v>
      </c>
      <c r="I2995" s="10">
        <v>0</v>
      </c>
      <c r="J2995" s="10">
        <v>0</v>
      </c>
      <c r="K2995" s="10">
        <f t="shared" si="382"/>
        <v>0</v>
      </c>
      <c r="L2995" s="10">
        <v>3739346.5989305582</v>
      </c>
      <c r="M2995" s="10">
        <v>2566265.1003592312</v>
      </c>
      <c r="N2995" s="10">
        <v>987803.22786473483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f t="shared" si="376"/>
        <v>7293414.9271545243</v>
      </c>
      <c r="W2995" s="29">
        <v>3739346.5989305582</v>
      </c>
      <c r="X2995" s="29">
        <f t="shared" si="377"/>
        <v>2566265.1003592312</v>
      </c>
      <c r="Y2995" s="29">
        <f t="shared" si="378"/>
        <v>987803.22786473483</v>
      </c>
      <c r="Z2995" s="29">
        <f t="shared" si="379"/>
        <v>7293414.9271545243</v>
      </c>
      <c r="AA2995" s="27">
        <v>7293414.9199999999</v>
      </c>
      <c r="AB2995" s="29">
        <f t="shared" si="380"/>
        <v>7.1545243263244629E-3</v>
      </c>
      <c r="AC2995" s="28">
        <v>0</v>
      </c>
      <c r="AD2995" s="28">
        <v>0</v>
      </c>
      <c r="AE2995" s="28"/>
      <c r="AF2995" s="27">
        <v>0</v>
      </c>
      <c r="AG2995" s="27">
        <f t="shared" si="383"/>
        <v>0</v>
      </c>
      <c r="AH2995" s="27">
        <v>250</v>
      </c>
      <c r="AI2995" s="29">
        <f t="shared" si="381"/>
        <v>250.00715452432632</v>
      </c>
    </row>
    <row r="2996" spans="1:35" ht="30" x14ac:dyDescent="0.25">
      <c r="A2996" s="11" t="s">
        <v>1281</v>
      </c>
      <c r="B2996" s="10" t="s">
        <v>2408</v>
      </c>
      <c r="C2996" s="10" t="s">
        <v>1739</v>
      </c>
      <c r="D2996" s="10"/>
      <c r="E2996" s="10" t="s">
        <v>404</v>
      </c>
      <c r="F2996" s="10" t="s">
        <v>1795</v>
      </c>
      <c r="G2996" s="10">
        <v>0</v>
      </c>
      <c r="H2996" s="10">
        <v>0</v>
      </c>
      <c r="I2996" s="10">
        <v>0</v>
      </c>
      <c r="J2996" s="10">
        <v>0</v>
      </c>
      <c r="K2996" s="10">
        <f t="shared" si="382"/>
        <v>0</v>
      </c>
      <c r="L2996" s="10">
        <v>74355131.10590075</v>
      </c>
      <c r="M2996" s="10">
        <v>3064731.7653013766</v>
      </c>
      <c r="N2996" s="10">
        <v>1171775.511845693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f t="shared" si="376"/>
        <v>78591638.383047819</v>
      </c>
      <c r="W2996" s="29">
        <v>74355131.10590075</v>
      </c>
      <c r="X2996" s="29">
        <f t="shared" si="377"/>
        <v>3064731.7653013766</v>
      </c>
      <c r="Y2996" s="29">
        <f t="shared" si="378"/>
        <v>1171775.511845693</v>
      </c>
      <c r="Z2996" s="29">
        <f t="shared" si="379"/>
        <v>78591638.383047819</v>
      </c>
      <c r="AA2996" s="27">
        <v>78591638.370000005</v>
      </c>
      <c r="AB2996" s="29">
        <f t="shared" si="380"/>
        <v>1.304781436920166E-2</v>
      </c>
      <c r="AC2996" s="28">
        <v>0</v>
      </c>
      <c r="AD2996" s="28">
        <v>0</v>
      </c>
      <c r="AE2996" s="28"/>
      <c r="AF2996" s="27">
        <v>0</v>
      </c>
      <c r="AG2996" s="27">
        <f t="shared" si="383"/>
        <v>0</v>
      </c>
      <c r="AH2996" s="27">
        <v>2147</v>
      </c>
      <c r="AI2996" s="29">
        <f t="shared" si="381"/>
        <v>2147.0130478143692</v>
      </c>
    </row>
    <row r="2997" spans="1:35" ht="30" x14ac:dyDescent="0.25">
      <c r="A2997" s="11" t="s">
        <v>1281</v>
      </c>
      <c r="B2997" s="10" t="s">
        <v>2408</v>
      </c>
      <c r="C2997" s="10" t="s">
        <v>1739</v>
      </c>
      <c r="D2997" s="10"/>
      <c r="E2997" s="10" t="s">
        <v>405</v>
      </c>
      <c r="F2997" s="10" t="s">
        <v>1796</v>
      </c>
      <c r="G2997" s="10">
        <v>0</v>
      </c>
      <c r="H2997" s="10">
        <v>0</v>
      </c>
      <c r="I2997" s="10">
        <v>0</v>
      </c>
      <c r="J2997" s="10">
        <v>0</v>
      </c>
      <c r="K2997" s="10">
        <f t="shared" si="382"/>
        <v>0</v>
      </c>
      <c r="L2997" s="10">
        <v>4320552.5405969433</v>
      </c>
      <c r="M2997" s="10">
        <v>4328167.9043232203</v>
      </c>
      <c r="N2997" s="10">
        <v>1640208.6669807881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f t="shared" si="376"/>
        <v>10288929.111900952</v>
      </c>
      <c r="W2997" s="29">
        <v>4320552.5405969433</v>
      </c>
      <c r="X2997" s="29">
        <f t="shared" si="377"/>
        <v>4328167.9043232203</v>
      </c>
      <c r="Y2997" s="29">
        <f t="shared" si="378"/>
        <v>1640208.6669807881</v>
      </c>
      <c r="Z2997" s="29">
        <f t="shared" si="379"/>
        <v>10288929.111900952</v>
      </c>
      <c r="AA2997" s="27">
        <v>10288929.109999999</v>
      </c>
      <c r="AB2997" s="29">
        <f t="shared" si="380"/>
        <v>1.9009523093700409E-3</v>
      </c>
      <c r="AC2997" s="28">
        <v>0</v>
      </c>
      <c r="AD2997" s="28">
        <v>0</v>
      </c>
      <c r="AE2997" s="28"/>
      <c r="AF2997" s="27">
        <v>0</v>
      </c>
      <c r="AG2997" s="27">
        <f t="shared" si="383"/>
        <v>0</v>
      </c>
      <c r="AH2997" s="27">
        <v>705</v>
      </c>
      <c r="AI2997" s="29">
        <f t="shared" si="381"/>
        <v>705.00190095230937</v>
      </c>
    </row>
    <row r="2998" spans="1:35" ht="30" x14ac:dyDescent="0.25">
      <c r="A2998" s="11" t="s">
        <v>1281</v>
      </c>
      <c r="B2998" s="10" t="s">
        <v>2408</v>
      </c>
      <c r="C2998" s="10" t="s">
        <v>1739</v>
      </c>
      <c r="D2998" s="10"/>
      <c r="E2998" s="10" t="s">
        <v>1006</v>
      </c>
      <c r="F2998" s="10" t="s">
        <v>1797</v>
      </c>
      <c r="G2998" s="10">
        <v>0</v>
      </c>
      <c r="H2998" s="10">
        <v>0</v>
      </c>
      <c r="I2998" s="10">
        <v>0</v>
      </c>
      <c r="J2998" s="10">
        <v>0</v>
      </c>
      <c r="K2998" s="10">
        <f t="shared" si="382"/>
        <v>0</v>
      </c>
      <c r="L2998" s="10">
        <v>0</v>
      </c>
      <c r="M2998" s="10">
        <v>3193077.039965868</v>
      </c>
      <c r="N2998" s="10">
        <v>1216684.5749871805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0</v>
      </c>
      <c r="U2998" s="10">
        <v>0</v>
      </c>
      <c r="V2998" s="10">
        <f t="shared" ref="V2998:V3061" si="384">+K2998+M2998+N2998+L2998+O2998+P2998+Q2998</f>
        <v>4409761.6149530485</v>
      </c>
      <c r="W2998" s="29">
        <v>0</v>
      </c>
      <c r="X2998" s="29">
        <f t="shared" ref="X2998:X3061" si="385">+M2998+Q2998+S2998</f>
        <v>3193077.039965868</v>
      </c>
      <c r="Y2998" s="29">
        <f t="shared" ref="Y2998:Y3061" si="386">+H2998+I2998+J2998+N2998+O2998+P2998+R2998+U2998</f>
        <v>1216684.5749871805</v>
      </c>
      <c r="Z2998" s="29">
        <f t="shared" ref="Z2998:Z3061" si="387">+W2998+X2998+Y2998</f>
        <v>4409761.6149530485</v>
      </c>
      <c r="AA2998" s="27">
        <v>4409761</v>
      </c>
      <c r="AB2998" s="29">
        <f t="shared" ref="AB2998:AB3061" si="388">+Z2998-AA2998</f>
        <v>0.61495304852724075</v>
      </c>
      <c r="AC2998" s="28">
        <v>0</v>
      </c>
      <c r="AD2998" s="28">
        <v>0</v>
      </c>
      <c r="AE2998" s="28"/>
      <c r="AF2998" s="27">
        <v>0</v>
      </c>
      <c r="AG2998" s="27">
        <f t="shared" si="383"/>
        <v>0</v>
      </c>
      <c r="AH2998" s="27">
        <v>1169</v>
      </c>
      <c r="AI2998" s="29">
        <f t="shared" ref="AI2998:AI3061" si="389">+AB2998+AG2998+AH2998</f>
        <v>1169.6149530485272</v>
      </c>
    </row>
    <row r="2999" spans="1:35" ht="30" x14ac:dyDescent="0.25">
      <c r="A2999" s="11" t="s">
        <v>1281</v>
      </c>
      <c r="B2999" s="10" t="s">
        <v>2408</v>
      </c>
      <c r="C2999" s="10" t="s">
        <v>1739</v>
      </c>
      <c r="D2999" s="10"/>
      <c r="E2999" s="10" t="s">
        <v>1007</v>
      </c>
      <c r="F2999" s="10" t="s">
        <v>1798</v>
      </c>
      <c r="G2999" s="10">
        <v>0</v>
      </c>
      <c r="H2999" s="10">
        <v>0</v>
      </c>
      <c r="I2999" s="10">
        <v>0</v>
      </c>
      <c r="J2999" s="10">
        <v>0</v>
      </c>
      <c r="K2999" s="10">
        <f t="shared" si="382"/>
        <v>0</v>
      </c>
      <c r="L2999" s="10">
        <v>0</v>
      </c>
      <c r="M2999" s="10">
        <v>3762966.8021450043</v>
      </c>
      <c r="N2999" s="10">
        <v>1449716.0009882599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f t="shared" si="384"/>
        <v>5212682.8031332642</v>
      </c>
      <c r="W2999" s="29">
        <v>0</v>
      </c>
      <c r="X2999" s="29">
        <f t="shared" si="385"/>
        <v>3762966.8021450043</v>
      </c>
      <c r="Y2999" s="29">
        <f t="shared" si="386"/>
        <v>1449716.0009882599</v>
      </c>
      <c r="Z2999" s="29">
        <f t="shared" si="387"/>
        <v>5212682.8031332642</v>
      </c>
      <c r="AA2999" s="27">
        <v>5212682</v>
      </c>
      <c r="AB2999" s="29">
        <f t="shared" si="388"/>
        <v>0.80313326418399811</v>
      </c>
      <c r="AC2999" s="28">
        <v>0</v>
      </c>
      <c r="AD2999" s="28">
        <v>0</v>
      </c>
      <c r="AE2999" s="28"/>
      <c r="AF2999" s="27">
        <v>0</v>
      </c>
      <c r="AG2999" s="27">
        <f t="shared" si="383"/>
        <v>0</v>
      </c>
      <c r="AH2999" s="27">
        <v>1019</v>
      </c>
      <c r="AI2999" s="29">
        <f t="shared" si="389"/>
        <v>1019.803133264184</v>
      </c>
    </row>
    <row r="3000" spans="1:35" ht="30" x14ac:dyDescent="0.25">
      <c r="A3000" s="11" t="s">
        <v>1281</v>
      </c>
      <c r="B3000" s="10" t="s">
        <v>2408</v>
      </c>
      <c r="C3000" s="10" t="s">
        <v>1739</v>
      </c>
      <c r="D3000" s="10"/>
      <c r="E3000" s="10" t="s">
        <v>1008</v>
      </c>
      <c r="F3000" s="10" t="s">
        <v>1407</v>
      </c>
      <c r="G3000" s="10">
        <v>0</v>
      </c>
      <c r="H3000" s="10">
        <v>0</v>
      </c>
      <c r="I3000" s="10">
        <v>0</v>
      </c>
      <c r="J3000" s="10">
        <v>0</v>
      </c>
      <c r="K3000" s="10">
        <f t="shared" si="382"/>
        <v>0</v>
      </c>
      <c r="L3000" s="10">
        <v>0</v>
      </c>
      <c r="M3000" s="10">
        <v>2314570.2999445945</v>
      </c>
      <c r="N3000" s="10">
        <v>895424.55901405215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f t="shared" si="384"/>
        <v>3209994.8589586467</v>
      </c>
      <c r="W3000" s="29">
        <v>0</v>
      </c>
      <c r="X3000" s="29">
        <f t="shared" si="385"/>
        <v>2314570.2999445945</v>
      </c>
      <c r="Y3000" s="29">
        <f t="shared" si="386"/>
        <v>895424.55901405215</v>
      </c>
      <c r="Z3000" s="29">
        <f t="shared" si="387"/>
        <v>3209994.8589586467</v>
      </c>
      <c r="AA3000" s="27">
        <v>3209994</v>
      </c>
      <c r="AB3000" s="29">
        <f t="shared" si="388"/>
        <v>0.8589586466550827</v>
      </c>
      <c r="AC3000" s="28">
        <v>0</v>
      </c>
      <c r="AD3000" s="28">
        <v>0</v>
      </c>
      <c r="AE3000" s="28"/>
      <c r="AF3000" s="27">
        <v>0</v>
      </c>
      <c r="AG3000" s="27">
        <f t="shared" si="383"/>
        <v>0</v>
      </c>
      <c r="AH3000" s="27">
        <v>934</v>
      </c>
      <c r="AI3000" s="29">
        <f t="shared" si="389"/>
        <v>934.85895864665508</v>
      </c>
    </row>
    <row r="3001" spans="1:35" ht="30" x14ac:dyDescent="0.25">
      <c r="A3001" s="11" t="s">
        <v>1281</v>
      </c>
      <c r="B3001" s="10" t="s">
        <v>2408</v>
      </c>
      <c r="C3001" s="10" t="s">
        <v>1739</v>
      </c>
      <c r="D3001" s="10"/>
      <c r="E3001" s="10" t="s">
        <v>406</v>
      </c>
      <c r="F3001" s="10" t="s">
        <v>1799</v>
      </c>
      <c r="G3001" s="10">
        <v>0</v>
      </c>
      <c r="H3001" s="10">
        <v>0</v>
      </c>
      <c r="I3001" s="10">
        <v>0</v>
      </c>
      <c r="J3001" s="10">
        <v>0</v>
      </c>
      <c r="K3001" s="10">
        <f t="shared" si="382"/>
        <v>0</v>
      </c>
      <c r="L3001" s="10">
        <v>0</v>
      </c>
      <c r="M3001" s="10">
        <v>4657074.3238550425</v>
      </c>
      <c r="N3001" s="10">
        <v>1793607.2571467459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f t="shared" si="384"/>
        <v>6450681.5810017884</v>
      </c>
      <c r="W3001" s="29">
        <v>0</v>
      </c>
      <c r="X3001" s="29">
        <f t="shared" si="385"/>
        <v>4657074.3238550425</v>
      </c>
      <c r="Y3001" s="29">
        <f t="shared" si="386"/>
        <v>1793607.2571467459</v>
      </c>
      <c r="Z3001" s="29">
        <f t="shared" si="387"/>
        <v>6450681.5810017884</v>
      </c>
      <c r="AA3001" s="27">
        <v>6450681</v>
      </c>
      <c r="AB3001" s="29">
        <f t="shared" si="388"/>
        <v>0.58100178837776184</v>
      </c>
      <c r="AC3001" s="28">
        <v>0</v>
      </c>
      <c r="AD3001" s="28">
        <v>0</v>
      </c>
      <c r="AE3001" s="28"/>
      <c r="AF3001" s="27">
        <v>0</v>
      </c>
      <c r="AG3001" s="27">
        <f t="shared" si="383"/>
        <v>0</v>
      </c>
      <c r="AH3001" s="27">
        <v>2098</v>
      </c>
      <c r="AI3001" s="29">
        <f t="shared" si="389"/>
        <v>2098.5810017883778</v>
      </c>
    </row>
    <row r="3002" spans="1:35" ht="30" x14ac:dyDescent="0.25">
      <c r="A3002" s="11" t="s">
        <v>1281</v>
      </c>
      <c r="B3002" s="10" t="s">
        <v>2408</v>
      </c>
      <c r="C3002" s="10" t="s">
        <v>1739</v>
      </c>
      <c r="D3002" s="10"/>
      <c r="E3002" s="10" t="s">
        <v>407</v>
      </c>
      <c r="F3002" s="10" t="s">
        <v>1800</v>
      </c>
      <c r="G3002" s="10">
        <v>0</v>
      </c>
      <c r="H3002" s="10">
        <v>0</v>
      </c>
      <c r="I3002" s="10">
        <v>0</v>
      </c>
      <c r="J3002" s="10">
        <v>0</v>
      </c>
      <c r="K3002" s="10">
        <f t="shared" si="382"/>
        <v>0</v>
      </c>
      <c r="L3002" s="10">
        <v>6214753.8982169516</v>
      </c>
      <c r="M3002" s="10">
        <v>3896148.6739113331</v>
      </c>
      <c r="N3002" s="10">
        <v>1534931.4431698769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f t="shared" si="384"/>
        <v>11645834.015298162</v>
      </c>
      <c r="W3002" s="29">
        <v>6214753.8982169516</v>
      </c>
      <c r="X3002" s="29">
        <f t="shared" si="385"/>
        <v>3896148.6739113331</v>
      </c>
      <c r="Y3002" s="29">
        <f t="shared" si="386"/>
        <v>1534931.4431698769</v>
      </c>
      <c r="Z3002" s="29">
        <f t="shared" si="387"/>
        <v>11645834.015298162</v>
      </c>
      <c r="AA3002" s="27">
        <v>11645834</v>
      </c>
      <c r="AB3002" s="29">
        <f t="shared" si="388"/>
        <v>1.5298161655664444E-2</v>
      </c>
      <c r="AC3002" s="28">
        <v>0</v>
      </c>
      <c r="AD3002" s="28">
        <v>0</v>
      </c>
      <c r="AE3002" s="28"/>
      <c r="AF3002" s="27">
        <v>0</v>
      </c>
      <c r="AG3002" s="27">
        <f t="shared" si="383"/>
        <v>0</v>
      </c>
      <c r="AH3002" s="27">
        <v>1323</v>
      </c>
      <c r="AI3002" s="29">
        <f t="shared" si="389"/>
        <v>1323.0152981616557</v>
      </c>
    </row>
    <row r="3003" spans="1:35" ht="30" x14ac:dyDescent="0.25">
      <c r="A3003" s="11" t="s">
        <v>1281</v>
      </c>
      <c r="B3003" s="10" t="s">
        <v>2408</v>
      </c>
      <c r="C3003" s="10" t="s">
        <v>1739</v>
      </c>
      <c r="D3003" s="10"/>
      <c r="E3003" s="10" t="s">
        <v>408</v>
      </c>
      <c r="F3003" s="10" t="s">
        <v>1801</v>
      </c>
      <c r="G3003" s="10">
        <v>0</v>
      </c>
      <c r="H3003" s="10">
        <v>0</v>
      </c>
      <c r="I3003" s="10">
        <v>0</v>
      </c>
      <c r="J3003" s="10">
        <v>0</v>
      </c>
      <c r="K3003" s="10">
        <f t="shared" si="382"/>
        <v>0</v>
      </c>
      <c r="L3003" s="10">
        <v>7969282.1483686017</v>
      </c>
      <c r="M3003" s="10">
        <v>3292699.4089525342</v>
      </c>
      <c r="N3003" s="10">
        <v>1272897.6379700899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f t="shared" si="384"/>
        <v>12534879.195291225</v>
      </c>
      <c r="W3003" s="29">
        <v>7969282.1483686017</v>
      </c>
      <c r="X3003" s="29">
        <f t="shared" si="385"/>
        <v>3292699.4089525342</v>
      </c>
      <c r="Y3003" s="29">
        <f t="shared" si="386"/>
        <v>1272897.6379700899</v>
      </c>
      <c r="Z3003" s="29">
        <f t="shared" si="387"/>
        <v>12534879.195291225</v>
      </c>
      <c r="AA3003" s="27">
        <v>12534879.18</v>
      </c>
      <c r="AB3003" s="29">
        <f t="shared" si="388"/>
        <v>1.5291225165128708E-2</v>
      </c>
      <c r="AC3003" s="28">
        <v>0</v>
      </c>
      <c r="AD3003" s="28">
        <v>0</v>
      </c>
      <c r="AE3003" s="28"/>
      <c r="AF3003" s="27">
        <v>0</v>
      </c>
      <c r="AG3003" s="27">
        <f t="shared" si="383"/>
        <v>0</v>
      </c>
      <c r="AH3003" s="27">
        <v>949</v>
      </c>
      <c r="AI3003" s="29">
        <f t="shared" si="389"/>
        <v>949.01529122516513</v>
      </c>
    </row>
    <row r="3004" spans="1:35" ht="30" x14ac:dyDescent="0.25">
      <c r="A3004" s="11" t="s">
        <v>1281</v>
      </c>
      <c r="B3004" s="10" t="s">
        <v>2408</v>
      </c>
      <c r="C3004" s="10" t="s">
        <v>1739</v>
      </c>
      <c r="D3004" s="10"/>
      <c r="E3004" s="10" t="s">
        <v>409</v>
      </c>
      <c r="F3004" s="10" t="s">
        <v>1802</v>
      </c>
      <c r="G3004" s="10">
        <v>0</v>
      </c>
      <c r="H3004" s="10">
        <v>0</v>
      </c>
      <c r="I3004" s="10">
        <v>0</v>
      </c>
      <c r="J3004" s="10">
        <v>0</v>
      </c>
      <c r="K3004" s="10">
        <f t="shared" si="382"/>
        <v>0</v>
      </c>
      <c r="L3004" s="10">
        <v>0</v>
      </c>
      <c r="M3004" s="10">
        <v>3910886.7117855847</v>
      </c>
      <c r="N3004" s="10">
        <v>1510717.0637525842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f t="shared" si="384"/>
        <v>5421603.7755381688</v>
      </c>
      <c r="W3004" s="29">
        <v>0</v>
      </c>
      <c r="X3004" s="29">
        <f t="shared" si="385"/>
        <v>3910886.7117855847</v>
      </c>
      <c r="Y3004" s="29">
        <f t="shared" si="386"/>
        <v>1510717.0637525842</v>
      </c>
      <c r="Z3004" s="29">
        <f t="shared" si="387"/>
        <v>5421603.7755381688</v>
      </c>
      <c r="AA3004" s="27">
        <v>5421603</v>
      </c>
      <c r="AB3004" s="29">
        <f t="shared" si="388"/>
        <v>0.77553816884756088</v>
      </c>
      <c r="AC3004" s="28">
        <v>0</v>
      </c>
      <c r="AD3004" s="28">
        <v>0</v>
      </c>
      <c r="AE3004" s="28"/>
      <c r="AF3004" s="27">
        <v>0</v>
      </c>
      <c r="AG3004" s="27">
        <f t="shared" si="383"/>
        <v>0</v>
      </c>
      <c r="AH3004" s="27">
        <v>0</v>
      </c>
      <c r="AI3004" s="29">
        <f t="shared" si="389"/>
        <v>0.77553816884756088</v>
      </c>
    </row>
    <row r="3005" spans="1:35" ht="30" x14ac:dyDescent="0.25">
      <c r="A3005" s="11" t="s">
        <v>1281</v>
      </c>
      <c r="B3005" s="10" t="s">
        <v>2408</v>
      </c>
      <c r="C3005" s="10" t="s">
        <v>1739</v>
      </c>
      <c r="D3005" s="10"/>
      <c r="E3005" s="10" t="s">
        <v>410</v>
      </c>
      <c r="F3005" s="10" t="s">
        <v>1803</v>
      </c>
      <c r="G3005" s="10">
        <v>0</v>
      </c>
      <c r="H3005" s="10">
        <v>0</v>
      </c>
      <c r="I3005" s="10">
        <v>0</v>
      </c>
      <c r="J3005" s="10">
        <v>0</v>
      </c>
      <c r="K3005" s="10">
        <f t="shared" si="382"/>
        <v>0</v>
      </c>
      <c r="L3005" s="10">
        <v>14496262.868995633</v>
      </c>
      <c r="M3005" s="10">
        <v>3738950.7197518349</v>
      </c>
      <c r="N3005" s="10">
        <v>1439005.7128155828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f t="shared" si="384"/>
        <v>19674219.301563051</v>
      </c>
      <c r="W3005" s="29">
        <v>14496262.868995633</v>
      </c>
      <c r="X3005" s="29">
        <f t="shared" si="385"/>
        <v>3738950.7197518349</v>
      </c>
      <c r="Y3005" s="29">
        <f t="shared" si="386"/>
        <v>1439005.7128155828</v>
      </c>
      <c r="Z3005" s="29">
        <f t="shared" si="387"/>
        <v>19674219.301563051</v>
      </c>
      <c r="AA3005" s="27">
        <v>19674219.280000001</v>
      </c>
      <c r="AB3005" s="29">
        <f t="shared" si="388"/>
        <v>2.1563049405813217E-2</v>
      </c>
      <c r="AC3005" s="28">
        <v>0</v>
      </c>
      <c r="AD3005" s="28">
        <v>0</v>
      </c>
      <c r="AE3005" s="28"/>
      <c r="AF3005" s="27">
        <v>0</v>
      </c>
      <c r="AG3005" s="27">
        <f t="shared" si="383"/>
        <v>0</v>
      </c>
      <c r="AH3005" s="27">
        <v>841</v>
      </c>
      <c r="AI3005" s="29">
        <f t="shared" si="389"/>
        <v>841.02156304940581</v>
      </c>
    </row>
    <row r="3006" spans="1:35" ht="30" x14ac:dyDescent="0.25">
      <c r="A3006" s="11" t="s">
        <v>1281</v>
      </c>
      <c r="B3006" s="10" t="s">
        <v>2408</v>
      </c>
      <c r="C3006" s="10" t="s">
        <v>1739</v>
      </c>
      <c r="D3006" s="10"/>
      <c r="E3006" s="10" t="s">
        <v>411</v>
      </c>
      <c r="F3006" s="10" t="s">
        <v>1804</v>
      </c>
      <c r="G3006" s="10">
        <v>0</v>
      </c>
      <c r="H3006" s="10">
        <v>0</v>
      </c>
      <c r="I3006" s="10">
        <v>0</v>
      </c>
      <c r="J3006" s="10">
        <v>0</v>
      </c>
      <c r="K3006" s="10">
        <f t="shared" si="382"/>
        <v>0</v>
      </c>
      <c r="L3006" s="10">
        <v>38915060.18206948</v>
      </c>
      <c r="M3006" s="10">
        <v>4820785.4381061196</v>
      </c>
      <c r="N3006" s="10">
        <v>1841447.4752055407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f t="shared" si="384"/>
        <v>45577293.095381141</v>
      </c>
      <c r="W3006" s="29">
        <v>38915060.18206948</v>
      </c>
      <c r="X3006" s="29">
        <f t="shared" si="385"/>
        <v>4820785.4381061196</v>
      </c>
      <c r="Y3006" s="29">
        <f t="shared" si="386"/>
        <v>1841447.4752055407</v>
      </c>
      <c r="Z3006" s="29">
        <f t="shared" si="387"/>
        <v>45577293.095381141</v>
      </c>
      <c r="AA3006" s="27">
        <v>45577293.090000004</v>
      </c>
      <c r="AB3006" s="29">
        <f t="shared" si="388"/>
        <v>5.3811371326446533E-3</v>
      </c>
      <c r="AC3006" s="28">
        <v>0</v>
      </c>
      <c r="AD3006" s="28">
        <v>0</v>
      </c>
      <c r="AE3006" s="28"/>
      <c r="AF3006" s="27">
        <v>0</v>
      </c>
      <c r="AG3006" s="27">
        <f t="shared" si="383"/>
        <v>0</v>
      </c>
      <c r="AH3006" s="27">
        <v>2680</v>
      </c>
      <c r="AI3006" s="29">
        <f t="shared" si="389"/>
        <v>2680.0053811371326</v>
      </c>
    </row>
    <row r="3007" spans="1:35" ht="30" x14ac:dyDescent="0.25">
      <c r="A3007" s="11" t="s">
        <v>1281</v>
      </c>
      <c r="B3007" s="10" t="s">
        <v>2408</v>
      </c>
      <c r="C3007" s="10" t="s">
        <v>1739</v>
      </c>
      <c r="D3007" s="10"/>
      <c r="E3007" s="10" t="s">
        <v>412</v>
      </c>
      <c r="F3007" s="10" t="s">
        <v>1805</v>
      </c>
      <c r="G3007" s="10">
        <v>0</v>
      </c>
      <c r="H3007" s="10">
        <v>0</v>
      </c>
      <c r="I3007" s="10">
        <v>0</v>
      </c>
      <c r="J3007" s="10">
        <v>0</v>
      </c>
      <c r="K3007" s="10">
        <f t="shared" ref="K3007:K3070" si="390">SUM(G3007:J3007)</f>
        <v>0</v>
      </c>
      <c r="L3007" s="10">
        <v>0</v>
      </c>
      <c r="M3007" s="10">
        <v>2790662.1785820723</v>
      </c>
      <c r="N3007" s="10">
        <v>1078990.1959848776</v>
      </c>
      <c r="O3007" s="10">
        <v>0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f t="shared" si="384"/>
        <v>3869652.3745669499</v>
      </c>
      <c r="W3007" s="29">
        <v>0</v>
      </c>
      <c r="X3007" s="29">
        <f t="shared" si="385"/>
        <v>2790662.1785820723</v>
      </c>
      <c r="Y3007" s="29">
        <f t="shared" si="386"/>
        <v>1078990.1959848776</v>
      </c>
      <c r="Z3007" s="29">
        <f t="shared" si="387"/>
        <v>3869652.3745669499</v>
      </c>
      <c r="AA3007" s="27">
        <v>3869652</v>
      </c>
      <c r="AB3007" s="29">
        <f t="shared" si="388"/>
        <v>0.374566949903965</v>
      </c>
      <c r="AC3007" s="28">
        <v>0</v>
      </c>
      <c r="AD3007" s="28">
        <v>0</v>
      </c>
      <c r="AE3007" s="28"/>
      <c r="AF3007" s="27">
        <v>0</v>
      </c>
      <c r="AG3007" s="27">
        <f t="shared" si="383"/>
        <v>0</v>
      </c>
      <c r="AH3007" s="27">
        <v>513</v>
      </c>
      <c r="AI3007" s="29">
        <f t="shared" si="389"/>
        <v>513.37456694990396</v>
      </c>
    </row>
    <row r="3008" spans="1:35" ht="30" x14ac:dyDescent="0.25">
      <c r="A3008" s="11" t="s">
        <v>1281</v>
      </c>
      <c r="B3008" s="10" t="s">
        <v>2408</v>
      </c>
      <c r="C3008" s="10" t="s">
        <v>1739</v>
      </c>
      <c r="D3008" s="10"/>
      <c r="E3008" s="10" t="s">
        <v>413</v>
      </c>
      <c r="F3008" s="10" t="s">
        <v>1806</v>
      </c>
      <c r="G3008" s="10">
        <v>0</v>
      </c>
      <c r="H3008" s="10">
        <v>0</v>
      </c>
      <c r="I3008" s="10">
        <v>0</v>
      </c>
      <c r="J3008" s="10">
        <v>0</v>
      </c>
      <c r="K3008" s="10">
        <f t="shared" si="390"/>
        <v>0</v>
      </c>
      <c r="L3008" s="10">
        <v>7234091.6809862182</v>
      </c>
      <c r="M3008" s="10">
        <v>3235432.3563899696</v>
      </c>
      <c r="N3008" s="10">
        <v>1252397.0243238062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f t="shared" si="384"/>
        <v>11721921.061699994</v>
      </c>
      <c r="W3008" s="29">
        <v>7234091.6809862182</v>
      </c>
      <c r="X3008" s="29">
        <f t="shared" si="385"/>
        <v>3235432.3563899696</v>
      </c>
      <c r="Y3008" s="29">
        <f t="shared" si="386"/>
        <v>1252397.0243238062</v>
      </c>
      <c r="Z3008" s="29">
        <f t="shared" si="387"/>
        <v>11721921.061699994</v>
      </c>
      <c r="AA3008" s="27">
        <v>11721921.050000001</v>
      </c>
      <c r="AB3008" s="29">
        <f t="shared" si="388"/>
        <v>1.1699993163347244E-2</v>
      </c>
      <c r="AC3008" s="28">
        <v>0</v>
      </c>
      <c r="AD3008" s="28">
        <v>0</v>
      </c>
      <c r="AE3008" s="28"/>
      <c r="AF3008" s="27">
        <v>0</v>
      </c>
      <c r="AG3008" s="27">
        <f t="shared" si="383"/>
        <v>0</v>
      </c>
      <c r="AH3008" s="27">
        <v>654</v>
      </c>
      <c r="AI3008" s="29">
        <f t="shared" si="389"/>
        <v>654.01169999316335</v>
      </c>
    </row>
    <row r="3009" spans="1:35" ht="30" x14ac:dyDescent="0.25">
      <c r="A3009" s="11" t="s">
        <v>1281</v>
      </c>
      <c r="B3009" s="10" t="s">
        <v>2408</v>
      </c>
      <c r="C3009" s="10" t="s">
        <v>1739</v>
      </c>
      <c r="D3009" s="10"/>
      <c r="E3009" s="10" t="s">
        <v>414</v>
      </c>
      <c r="F3009" s="10" t="s">
        <v>1807</v>
      </c>
      <c r="G3009" s="10">
        <v>0</v>
      </c>
      <c r="H3009" s="10">
        <v>0</v>
      </c>
      <c r="I3009" s="10">
        <v>0</v>
      </c>
      <c r="J3009" s="10">
        <v>0</v>
      </c>
      <c r="K3009" s="10">
        <f t="shared" si="390"/>
        <v>0</v>
      </c>
      <c r="L3009" s="10">
        <v>5966148.3717761133</v>
      </c>
      <c r="M3009" s="10">
        <v>3837109.3915705383</v>
      </c>
      <c r="N3009" s="10">
        <v>1477998.8466236442</v>
      </c>
      <c r="O3009" s="10">
        <v>0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f t="shared" si="384"/>
        <v>11281256.609970296</v>
      </c>
      <c r="W3009" s="29">
        <v>5966148.3717761133</v>
      </c>
      <c r="X3009" s="29">
        <f t="shared" si="385"/>
        <v>3837109.3915705383</v>
      </c>
      <c r="Y3009" s="29">
        <f t="shared" si="386"/>
        <v>1477998.8466236442</v>
      </c>
      <c r="Z3009" s="29">
        <f t="shared" si="387"/>
        <v>11281256.609970296</v>
      </c>
      <c r="AA3009" s="27">
        <v>11281256.609999999</v>
      </c>
      <c r="AB3009" s="29">
        <f t="shared" si="388"/>
        <v>-2.9703602194786072E-5</v>
      </c>
      <c r="AC3009" s="28">
        <v>0</v>
      </c>
      <c r="AD3009" s="28">
        <v>0</v>
      </c>
      <c r="AE3009" s="28"/>
      <c r="AF3009" s="27">
        <v>0</v>
      </c>
      <c r="AG3009" s="27">
        <f t="shared" si="383"/>
        <v>0</v>
      </c>
      <c r="AH3009" s="27">
        <v>989</v>
      </c>
      <c r="AI3009" s="29">
        <f t="shared" si="389"/>
        <v>988.99997029639781</v>
      </c>
    </row>
    <row r="3010" spans="1:35" ht="30" x14ac:dyDescent="0.25">
      <c r="A3010" s="11" t="s">
        <v>1281</v>
      </c>
      <c r="B3010" s="10" t="s">
        <v>2408</v>
      </c>
      <c r="C3010" s="10" t="s">
        <v>1739</v>
      </c>
      <c r="D3010" s="10"/>
      <c r="E3010" s="10" t="s">
        <v>1009</v>
      </c>
      <c r="F3010" s="10" t="s">
        <v>1808</v>
      </c>
      <c r="G3010" s="10">
        <v>0</v>
      </c>
      <c r="H3010" s="10">
        <v>0</v>
      </c>
      <c r="I3010" s="10">
        <v>0</v>
      </c>
      <c r="J3010" s="10">
        <v>0</v>
      </c>
      <c r="K3010" s="10">
        <f t="shared" si="390"/>
        <v>0</v>
      </c>
      <c r="L3010" s="10">
        <v>0</v>
      </c>
      <c r="M3010" s="10">
        <v>4196155.8797577918</v>
      </c>
      <c r="N3010" s="10">
        <v>1626304.4208582863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f t="shared" si="384"/>
        <v>5822460.3006160781</v>
      </c>
      <c r="W3010" s="29">
        <v>0</v>
      </c>
      <c r="X3010" s="29">
        <f t="shared" si="385"/>
        <v>4196155.8797577918</v>
      </c>
      <c r="Y3010" s="29">
        <f t="shared" si="386"/>
        <v>1626304.4208582863</v>
      </c>
      <c r="Z3010" s="29">
        <f t="shared" si="387"/>
        <v>5822460.3006160781</v>
      </c>
      <c r="AA3010" s="27">
        <v>5822460</v>
      </c>
      <c r="AB3010" s="29">
        <f t="shared" si="388"/>
        <v>0.3006160780787468</v>
      </c>
      <c r="AC3010" s="28">
        <v>0</v>
      </c>
      <c r="AD3010" s="28">
        <v>0</v>
      </c>
      <c r="AE3010" s="28"/>
      <c r="AF3010" s="27">
        <v>0</v>
      </c>
      <c r="AG3010" s="27">
        <f t="shared" si="383"/>
        <v>0</v>
      </c>
      <c r="AH3010" s="27">
        <v>655</v>
      </c>
      <c r="AI3010" s="29">
        <f t="shared" si="389"/>
        <v>655.30061607807875</v>
      </c>
    </row>
    <row r="3011" spans="1:35" ht="30" x14ac:dyDescent="0.25">
      <c r="A3011" s="11" t="s">
        <v>1281</v>
      </c>
      <c r="B3011" s="10" t="s">
        <v>2408</v>
      </c>
      <c r="C3011" s="10" t="s">
        <v>1739</v>
      </c>
      <c r="D3011" s="10"/>
      <c r="E3011" s="10" t="s">
        <v>415</v>
      </c>
      <c r="F3011" s="10" t="s">
        <v>1809</v>
      </c>
      <c r="G3011" s="10">
        <v>0</v>
      </c>
      <c r="H3011" s="10">
        <v>0</v>
      </c>
      <c r="I3011" s="10">
        <v>0</v>
      </c>
      <c r="J3011" s="10">
        <v>0</v>
      </c>
      <c r="K3011" s="10">
        <f t="shared" si="390"/>
        <v>0</v>
      </c>
      <c r="L3011" s="10">
        <v>0</v>
      </c>
      <c r="M3011" s="10">
        <v>3823064.2216359079</v>
      </c>
      <c r="N3011" s="10">
        <v>1480956.1696813926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f t="shared" si="384"/>
        <v>5304020.3913173005</v>
      </c>
      <c r="W3011" s="29">
        <v>0</v>
      </c>
      <c r="X3011" s="29">
        <f t="shared" si="385"/>
        <v>3823064.2216359079</v>
      </c>
      <c r="Y3011" s="29">
        <f t="shared" si="386"/>
        <v>1480956.1696813926</v>
      </c>
      <c r="Z3011" s="29">
        <f t="shared" si="387"/>
        <v>5304020.3913173005</v>
      </c>
      <c r="AA3011" s="27">
        <v>5304020</v>
      </c>
      <c r="AB3011" s="29">
        <f t="shared" si="388"/>
        <v>0.39131730049848557</v>
      </c>
      <c r="AC3011" s="28">
        <v>0</v>
      </c>
      <c r="AD3011" s="28">
        <v>0</v>
      </c>
      <c r="AE3011" s="28"/>
      <c r="AF3011" s="27">
        <v>0</v>
      </c>
      <c r="AG3011" s="27">
        <f t="shared" si="383"/>
        <v>0</v>
      </c>
      <c r="AH3011" s="27">
        <v>1448</v>
      </c>
      <c r="AI3011" s="29">
        <f t="shared" si="389"/>
        <v>1448.3913173004985</v>
      </c>
    </row>
    <row r="3012" spans="1:35" ht="30" x14ac:dyDescent="0.25">
      <c r="A3012" s="11" t="s">
        <v>1281</v>
      </c>
      <c r="B3012" s="10" t="s">
        <v>2408</v>
      </c>
      <c r="C3012" s="10" t="s">
        <v>1739</v>
      </c>
      <c r="D3012" s="10"/>
      <c r="E3012" s="10" t="s">
        <v>416</v>
      </c>
      <c r="F3012" s="10" t="s">
        <v>1810</v>
      </c>
      <c r="G3012" s="10">
        <v>0</v>
      </c>
      <c r="H3012" s="10">
        <v>0</v>
      </c>
      <c r="I3012" s="10">
        <v>0</v>
      </c>
      <c r="J3012" s="10">
        <v>0</v>
      </c>
      <c r="K3012" s="10">
        <f t="shared" si="390"/>
        <v>0</v>
      </c>
      <c r="L3012" s="10">
        <v>20945972.562888075</v>
      </c>
      <c r="M3012" s="10">
        <v>4172705.4769631326</v>
      </c>
      <c r="N3012" s="10">
        <v>1598031.2516366765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f t="shared" si="384"/>
        <v>26716709.291487884</v>
      </c>
      <c r="W3012" s="29">
        <v>20945972.562888075</v>
      </c>
      <c r="X3012" s="29">
        <f t="shared" si="385"/>
        <v>4172705.4769631326</v>
      </c>
      <c r="Y3012" s="29">
        <f t="shared" si="386"/>
        <v>1598031.2516366765</v>
      </c>
      <c r="Z3012" s="29">
        <f t="shared" si="387"/>
        <v>26716709.291487884</v>
      </c>
      <c r="AA3012" s="27">
        <v>26716709.280000001</v>
      </c>
      <c r="AB3012" s="29">
        <f t="shared" si="388"/>
        <v>1.148788258433342E-2</v>
      </c>
      <c r="AC3012" s="28">
        <v>0</v>
      </c>
      <c r="AD3012" s="28">
        <v>0</v>
      </c>
      <c r="AE3012" s="28"/>
      <c r="AF3012" s="27">
        <v>0</v>
      </c>
      <c r="AG3012" s="27">
        <f t="shared" si="383"/>
        <v>0</v>
      </c>
      <c r="AH3012" s="27">
        <v>843</v>
      </c>
      <c r="AI3012" s="29">
        <f t="shared" si="389"/>
        <v>843.01148788258433</v>
      </c>
    </row>
    <row r="3013" spans="1:35" ht="30" x14ac:dyDescent="0.25">
      <c r="A3013" s="11" t="s">
        <v>1281</v>
      </c>
      <c r="B3013" s="10" t="s">
        <v>2408</v>
      </c>
      <c r="C3013" s="10" t="s">
        <v>1739</v>
      </c>
      <c r="D3013" s="10"/>
      <c r="E3013" s="10" t="s">
        <v>417</v>
      </c>
      <c r="F3013" s="10" t="s">
        <v>1811</v>
      </c>
      <c r="G3013" s="10">
        <v>0</v>
      </c>
      <c r="H3013" s="10">
        <v>0</v>
      </c>
      <c r="I3013" s="10">
        <v>0</v>
      </c>
      <c r="J3013" s="10">
        <v>0</v>
      </c>
      <c r="K3013" s="10">
        <f t="shared" si="390"/>
        <v>0</v>
      </c>
      <c r="L3013" s="10">
        <v>5282550.5627717264</v>
      </c>
      <c r="M3013" s="10">
        <v>3941449.0997821093</v>
      </c>
      <c r="N3013" s="10">
        <v>1520748.5106284022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f t="shared" si="384"/>
        <v>10744748.173182238</v>
      </c>
      <c r="W3013" s="29">
        <v>5282550.5627717264</v>
      </c>
      <c r="X3013" s="29">
        <f t="shared" si="385"/>
        <v>3941449.0997821093</v>
      </c>
      <c r="Y3013" s="29">
        <f t="shared" si="386"/>
        <v>1520748.5106284022</v>
      </c>
      <c r="Z3013" s="29">
        <f t="shared" si="387"/>
        <v>10744748.173182238</v>
      </c>
      <c r="AA3013" s="27">
        <v>10744748.16</v>
      </c>
      <c r="AB3013" s="29">
        <f t="shared" si="388"/>
        <v>1.318223774433136E-2</v>
      </c>
      <c r="AC3013" s="28">
        <v>0</v>
      </c>
      <c r="AD3013" s="28">
        <v>0</v>
      </c>
      <c r="AE3013" s="28"/>
      <c r="AF3013" s="27">
        <v>0</v>
      </c>
      <c r="AG3013" s="27">
        <f t="shared" si="383"/>
        <v>0</v>
      </c>
      <c r="AH3013" s="27">
        <v>1019</v>
      </c>
      <c r="AI3013" s="29">
        <f t="shared" si="389"/>
        <v>1019.0131822377443</v>
      </c>
    </row>
    <row r="3014" spans="1:35" ht="30" x14ac:dyDescent="0.25">
      <c r="A3014" s="11" t="s">
        <v>1281</v>
      </c>
      <c r="B3014" s="10" t="s">
        <v>2408</v>
      </c>
      <c r="C3014" s="10" t="s">
        <v>1739</v>
      </c>
      <c r="D3014" s="10"/>
      <c r="E3014" s="10" t="s">
        <v>1010</v>
      </c>
      <c r="F3014" s="10" t="s">
        <v>1812</v>
      </c>
      <c r="G3014" s="10">
        <v>0</v>
      </c>
      <c r="H3014" s="10">
        <v>0</v>
      </c>
      <c r="I3014" s="10">
        <v>0</v>
      </c>
      <c r="J3014" s="10">
        <v>0</v>
      </c>
      <c r="K3014" s="10">
        <f t="shared" si="390"/>
        <v>0</v>
      </c>
      <c r="L3014" s="10">
        <v>15011164.585422225</v>
      </c>
      <c r="M3014" s="10">
        <v>3580594.470800668</v>
      </c>
      <c r="N3014" s="10">
        <v>1383807.6467013061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f t="shared" si="384"/>
        <v>19975566.702924199</v>
      </c>
      <c r="W3014" s="29">
        <v>15011164.585422225</v>
      </c>
      <c r="X3014" s="29">
        <f t="shared" si="385"/>
        <v>3580594.470800668</v>
      </c>
      <c r="Y3014" s="29">
        <f t="shared" si="386"/>
        <v>1383807.6467013061</v>
      </c>
      <c r="Z3014" s="29">
        <f t="shared" si="387"/>
        <v>19975566.702924199</v>
      </c>
      <c r="AA3014" s="27">
        <v>19975566.699999999</v>
      </c>
      <c r="AB3014" s="29">
        <f t="shared" si="388"/>
        <v>2.9242001473903656E-3</v>
      </c>
      <c r="AC3014" s="28">
        <v>0</v>
      </c>
      <c r="AD3014" s="28">
        <v>0</v>
      </c>
      <c r="AE3014" s="28"/>
      <c r="AF3014" s="27">
        <v>0</v>
      </c>
      <c r="AG3014" s="27">
        <f t="shared" si="383"/>
        <v>0</v>
      </c>
      <c r="AH3014" s="27">
        <v>2023</v>
      </c>
      <c r="AI3014" s="29">
        <f t="shared" si="389"/>
        <v>2023.0029242001474</v>
      </c>
    </row>
    <row r="3015" spans="1:35" ht="30" x14ac:dyDescent="0.25">
      <c r="A3015" s="11" t="s">
        <v>1281</v>
      </c>
      <c r="B3015" s="10" t="s">
        <v>2408</v>
      </c>
      <c r="C3015" s="10" t="s">
        <v>1739</v>
      </c>
      <c r="D3015" s="10"/>
      <c r="E3015" s="10" t="s">
        <v>418</v>
      </c>
      <c r="F3015" s="10" t="s">
        <v>1813</v>
      </c>
      <c r="G3015" s="10">
        <v>0</v>
      </c>
      <c r="H3015" s="10">
        <v>0</v>
      </c>
      <c r="I3015" s="10">
        <v>0</v>
      </c>
      <c r="J3015" s="10">
        <v>0</v>
      </c>
      <c r="K3015" s="10">
        <f t="shared" si="390"/>
        <v>0</v>
      </c>
      <c r="L3015" s="10">
        <v>7302463.2305340795</v>
      </c>
      <c r="M3015" s="10">
        <v>3293985.1955000162</v>
      </c>
      <c r="N3015" s="10">
        <v>1275642.8403509483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f t="shared" si="384"/>
        <v>11872091.266385045</v>
      </c>
      <c r="W3015" s="29">
        <v>7302463.2305340795</v>
      </c>
      <c r="X3015" s="29">
        <f t="shared" si="385"/>
        <v>3293985.1955000162</v>
      </c>
      <c r="Y3015" s="29">
        <f t="shared" si="386"/>
        <v>1275642.8403509483</v>
      </c>
      <c r="Z3015" s="29">
        <f t="shared" si="387"/>
        <v>11872091.266385045</v>
      </c>
      <c r="AA3015" s="27">
        <v>11872091.26</v>
      </c>
      <c r="AB3015" s="29">
        <f t="shared" si="388"/>
        <v>6.385045126080513E-3</v>
      </c>
      <c r="AC3015" s="28">
        <v>0</v>
      </c>
      <c r="AD3015" s="28">
        <v>0</v>
      </c>
      <c r="AE3015" s="28"/>
      <c r="AF3015" s="27">
        <v>0</v>
      </c>
      <c r="AG3015" s="27">
        <f t="shared" si="383"/>
        <v>0</v>
      </c>
      <c r="AH3015" s="27">
        <v>192</v>
      </c>
      <c r="AI3015" s="29">
        <f t="shared" si="389"/>
        <v>192.00638504512608</v>
      </c>
    </row>
    <row r="3016" spans="1:35" ht="30" x14ac:dyDescent="0.25">
      <c r="A3016" s="11" t="s">
        <v>1281</v>
      </c>
      <c r="B3016" s="10" t="s">
        <v>2408</v>
      </c>
      <c r="C3016" s="10" t="s">
        <v>1739</v>
      </c>
      <c r="D3016" s="10"/>
      <c r="E3016" s="10" t="s">
        <v>419</v>
      </c>
      <c r="F3016" s="10" t="s">
        <v>1379</v>
      </c>
      <c r="G3016" s="10">
        <v>0</v>
      </c>
      <c r="H3016" s="10">
        <v>0</v>
      </c>
      <c r="I3016" s="10">
        <v>0</v>
      </c>
      <c r="J3016" s="10">
        <v>0</v>
      </c>
      <c r="K3016" s="10">
        <f t="shared" si="390"/>
        <v>0</v>
      </c>
      <c r="L3016" s="10">
        <v>0</v>
      </c>
      <c r="M3016" s="10">
        <v>3147719.9976968169</v>
      </c>
      <c r="N3016" s="10">
        <v>1205104.7973541319</v>
      </c>
      <c r="O3016" s="10">
        <v>0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f t="shared" si="384"/>
        <v>4352824.7950509489</v>
      </c>
      <c r="W3016" s="29">
        <v>0</v>
      </c>
      <c r="X3016" s="29">
        <f t="shared" si="385"/>
        <v>3147719.9976968169</v>
      </c>
      <c r="Y3016" s="29">
        <f t="shared" si="386"/>
        <v>1205104.7973541319</v>
      </c>
      <c r="Z3016" s="29">
        <f t="shared" si="387"/>
        <v>4352824.7950509489</v>
      </c>
      <c r="AA3016" s="27">
        <v>4352824</v>
      </c>
      <c r="AB3016" s="29">
        <f t="shared" si="388"/>
        <v>0.79505094885826111</v>
      </c>
      <c r="AC3016" s="28">
        <v>0</v>
      </c>
      <c r="AD3016" s="28">
        <v>0</v>
      </c>
      <c r="AE3016" s="28"/>
      <c r="AF3016" s="27">
        <v>0</v>
      </c>
      <c r="AG3016" s="27">
        <f t="shared" si="383"/>
        <v>0</v>
      </c>
      <c r="AH3016" s="27">
        <v>1380</v>
      </c>
      <c r="AI3016" s="29">
        <f t="shared" si="389"/>
        <v>1380.7950509488583</v>
      </c>
    </row>
    <row r="3017" spans="1:35" ht="30" x14ac:dyDescent="0.25">
      <c r="A3017" s="11" t="s">
        <v>1281</v>
      </c>
      <c r="B3017" s="10" t="s">
        <v>2408</v>
      </c>
      <c r="C3017" s="10" t="s">
        <v>1739</v>
      </c>
      <c r="D3017" s="10"/>
      <c r="E3017" s="10" t="s">
        <v>420</v>
      </c>
      <c r="F3017" s="10" t="s">
        <v>1814</v>
      </c>
      <c r="G3017" s="10">
        <v>0</v>
      </c>
      <c r="H3017" s="10">
        <v>0</v>
      </c>
      <c r="I3017" s="10">
        <v>0</v>
      </c>
      <c r="J3017" s="10">
        <v>0</v>
      </c>
      <c r="K3017" s="10">
        <f t="shared" si="390"/>
        <v>0</v>
      </c>
      <c r="L3017" s="10">
        <v>10892148.088042162</v>
      </c>
      <c r="M3017" s="10">
        <v>3931752.4984716773</v>
      </c>
      <c r="N3017" s="10">
        <v>1522505.2074619159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f t="shared" si="384"/>
        <v>16346405.793975756</v>
      </c>
      <c r="W3017" s="29">
        <v>10892148.088042162</v>
      </c>
      <c r="X3017" s="29">
        <f t="shared" si="385"/>
        <v>3931752.4984716773</v>
      </c>
      <c r="Y3017" s="29">
        <f t="shared" si="386"/>
        <v>1522505.2074619159</v>
      </c>
      <c r="Z3017" s="29">
        <f t="shared" si="387"/>
        <v>16346405.793975756</v>
      </c>
      <c r="AA3017" s="27">
        <v>16346405.779999999</v>
      </c>
      <c r="AB3017" s="29">
        <f t="shared" si="388"/>
        <v>1.3975756242871284E-2</v>
      </c>
      <c r="AC3017" s="28">
        <v>0</v>
      </c>
      <c r="AD3017" s="28">
        <v>0</v>
      </c>
      <c r="AE3017" s="28"/>
      <c r="AF3017" s="27">
        <v>0</v>
      </c>
      <c r="AG3017" s="27">
        <f t="shared" si="383"/>
        <v>0</v>
      </c>
      <c r="AH3017" s="27">
        <v>669</v>
      </c>
      <c r="AI3017" s="29">
        <f t="shared" si="389"/>
        <v>669.01397575624287</v>
      </c>
    </row>
    <row r="3018" spans="1:35" ht="30" x14ac:dyDescent="0.25">
      <c r="A3018" s="11" t="s">
        <v>1281</v>
      </c>
      <c r="B3018" s="10" t="s">
        <v>2408</v>
      </c>
      <c r="C3018" s="10" t="s">
        <v>1739</v>
      </c>
      <c r="D3018" s="10"/>
      <c r="E3018" s="10" t="s">
        <v>421</v>
      </c>
      <c r="F3018" s="10" t="s">
        <v>1815</v>
      </c>
      <c r="G3018" s="10">
        <v>0</v>
      </c>
      <c r="H3018" s="10">
        <v>0</v>
      </c>
      <c r="I3018" s="10">
        <v>0</v>
      </c>
      <c r="J3018" s="10">
        <v>0</v>
      </c>
      <c r="K3018" s="10">
        <f t="shared" si="390"/>
        <v>0</v>
      </c>
      <c r="L3018" s="10">
        <v>1148795.2867492894</v>
      </c>
      <c r="M3018" s="10">
        <v>3402103.183352381</v>
      </c>
      <c r="N3018" s="10">
        <v>1313558.5083403587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10">
        <v>0</v>
      </c>
      <c r="U3018" s="10">
        <v>0</v>
      </c>
      <c r="V3018" s="10">
        <f t="shared" si="384"/>
        <v>5864456.9784420291</v>
      </c>
      <c r="W3018" s="29">
        <v>1148795.2867492894</v>
      </c>
      <c r="X3018" s="29">
        <f t="shared" si="385"/>
        <v>3402103.183352381</v>
      </c>
      <c r="Y3018" s="29">
        <f t="shared" si="386"/>
        <v>1313558.5083403587</v>
      </c>
      <c r="Z3018" s="29">
        <f t="shared" si="387"/>
        <v>5864456.9784420291</v>
      </c>
      <c r="AA3018" s="27">
        <v>5864456.9699999997</v>
      </c>
      <c r="AB3018" s="29">
        <f t="shared" si="388"/>
        <v>8.4420293569564819E-3</v>
      </c>
      <c r="AC3018" s="28">
        <v>0</v>
      </c>
      <c r="AD3018" s="28">
        <v>0</v>
      </c>
      <c r="AE3018" s="28"/>
      <c r="AF3018" s="27">
        <v>0</v>
      </c>
      <c r="AG3018" s="27">
        <f t="shared" ref="AG3018:AG3081" si="391">SUM(AC3018:AF3018)</f>
        <v>0</v>
      </c>
      <c r="AH3018" s="27">
        <v>805</v>
      </c>
      <c r="AI3018" s="29">
        <f t="shared" si="389"/>
        <v>805.00844202935696</v>
      </c>
    </row>
    <row r="3019" spans="1:35" ht="30" x14ac:dyDescent="0.25">
      <c r="A3019" s="11" t="s">
        <v>1281</v>
      </c>
      <c r="B3019" s="10" t="s">
        <v>2408</v>
      </c>
      <c r="C3019" s="10" t="s">
        <v>1739</v>
      </c>
      <c r="D3019" s="10"/>
      <c r="E3019" s="10" t="s">
        <v>422</v>
      </c>
      <c r="F3019" s="10" t="s">
        <v>1816</v>
      </c>
      <c r="G3019" s="10">
        <v>0</v>
      </c>
      <c r="H3019" s="10">
        <v>0</v>
      </c>
      <c r="I3019" s="10">
        <v>0</v>
      </c>
      <c r="J3019" s="10">
        <v>0</v>
      </c>
      <c r="K3019" s="10">
        <f t="shared" si="390"/>
        <v>0</v>
      </c>
      <c r="L3019" s="10">
        <v>560871.03807664872</v>
      </c>
      <c r="M3019" s="10">
        <v>3151693.4130172133</v>
      </c>
      <c r="N3019" s="10">
        <v>1186293.5448685735</v>
      </c>
      <c r="O3019" s="10">
        <v>0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f t="shared" si="384"/>
        <v>4898857.9959624354</v>
      </c>
      <c r="W3019" s="29">
        <v>560871.03807664872</v>
      </c>
      <c r="X3019" s="29">
        <f t="shared" si="385"/>
        <v>3151693.4130172133</v>
      </c>
      <c r="Y3019" s="29">
        <f t="shared" si="386"/>
        <v>1186293.5448685735</v>
      </c>
      <c r="Z3019" s="29">
        <f t="shared" si="387"/>
        <v>4898857.9959624354</v>
      </c>
      <c r="AA3019" s="27">
        <v>4898857.9800000004</v>
      </c>
      <c r="AB3019" s="29">
        <f t="shared" si="388"/>
        <v>1.5962434932589531E-2</v>
      </c>
      <c r="AC3019" s="28">
        <v>0</v>
      </c>
      <c r="AD3019" s="28">
        <v>0</v>
      </c>
      <c r="AE3019" s="28"/>
      <c r="AF3019" s="27">
        <v>0</v>
      </c>
      <c r="AG3019" s="27">
        <f t="shared" si="391"/>
        <v>0</v>
      </c>
      <c r="AH3019" s="27">
        <v>1509</v>
      </c>
      <c r="AI3019" s="29">
        <f t="shared" si="389"/>
        <v>1509.0159624349326</v>
      </c>
    </row>
    <row r="3020" spans="1:35" ht="30" x14ac:dyDescent="0.25">
      <c r="A3020" s="11" t="s">
        <v>1281</v>
      </c>
      <c r="B3020" s="10" t="s">
        <v>2408</v>
      </c>
      <c r="C3020" s="10" t="s">
        <v>1739</v>
      </c>
      <c r="D3020" s="10"/>
      <c r="E3020" s="10" t="s">
        <v>423</v>
      </c>
      <c r="F3020" s="10" t="s">
        <v>1817</v>
      </c>
      <c r="G3020" s="10">
        <v>0</v>
      </c>
      <c r="H3020" s="10">
        <v>0</v>
      </c>
      <c r="I3020" s="10">
        <v>0</v>
      </c>
      <c r="J3020" s="10">
        <v>0</v>
      </c>
      <c r="K3020" s="10">
        <f t="shared" si="390"/>
        <v>0</v>
      </c>
      <c r="L3020" s="10">
        <v>146050779.13880214</v>
      </c>
      <c r="M3020" s="10">
        <v>4595424.0326050818</v>
      </c>
      <c r="N3020" s="10">
        <v>1753700.0919581279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f t="shared" si="384"/>
        <v>152399903.26336536</v>
      </c>
      <c r="W3020" s="29">
        <v>146050779.13880214</v>
      </c>
      <c r="X3020" s="29">
        <f t="shared" si="385"/>
        <v>4595424.0326050818</v>
      </c>
      <c r="Y3020" s="29">
        <f t="shared" si="386"/>
        <v>1753700.0919581279</v>
      </c>
      <c r="Z3020" s="29">
        <f t="shared" si="387"/>
        <v>152399903.26336536</v>
      </c>
      <c r="AA3020" s="27">
        <v>152399903.25</v>
      </c>
      <c r="AB3020" s="29">
        <f t="shared" si="388"/>
        <v>1.3365358114242554E-2</v>
      </c>
      <c r="AC3020" s="28">
        <v>0</v>
      </c>
      <c r="AD3020" s="28">
        <v>0</v>
      </c>
      <c r="AE3020" s="28"/>
      <c r="AF3020" s="27">
        <v>0</v>
      </c>
      <c r="AG3020" s="27">
        <f t="shared" si="391"/>
        <v>0</v>
      </c>
      <c r="AH3020" s="27">
        <v>9702</v>
      </c>
      <c r="AI3020" s="29">
        <f t="shared" si="389"/>
        <v>9702.0133653581142</v>
      </c>
    </row>
    <row r="3021" spans="1:35" ht="30" x14ac:dyDescent="0.25">
      <c r="A3021" s="11" t="s">
        <v>1281</v>
      </c>
      <c r="B3021" s="10" t="s">
        <v>2408</v>
      </c>
      <c r="C3021" s="10" t="s">
        <v>1739</v>
      </c>
      <c r="D3021" s="10"/>
      <c r="E3021" s="10" t="s">
        <v>424</v>
      </c>
      <c r="F3021" s="10" t="s">
        <v>1818</v>
      </c>
      <c r="G3021" s="10">
        <v>0</v>
      </c>
      <c r="H3021" s="10">
        <v>0</v>
      </c>
      <c r="I3021" s="10">
        <v>0</v>
      </c>
      <c r="J3021" s="10">
        <v>0</v>
      </c>
      <c r="K3021" s="10">
        <f t="shared" si="390"/>
        <v>0</v>
      </c>
      <c r="L3021" s="10">
        <v>38715920.23321119</v>
      </c>
      <c r="M3021" s="10">
        <v>4494333.5854915679</v>
      </c>
      <c r="N3021" s="10">
        <v>1740478.8504618257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f t="shared" si="384"/>
        <v>44950732.669164583</v>
      </c>
      <c r="W3021" s="29">
        <v>38715920.23321119</v>
      </c>
      <c r="X3021" s="29">
        <f t="shared" si="385"/>
        <v>4494333.5854915679</v>
      </c>
      <c r="Y3021" s="29">
        <f t="shared" si="386"/>
        <v>1740478.8504618257</v>
      </c>
      <c r="Z3021" s="29">
        <f t="shared" si="387"/>
        <v>44950732.669164583</v>
      </c>
      <c r="AA3021" s="27">
        <v>44950732.659999996</v>
      </c>
      <c r="AB3021" s="29">
        <f t="shared" si="388"/>
        <v>9.1645866632461548E-3</v>
      </c>
      <c r="AC3021" s="28">
        <v>0</v>
      </c>
      <c r="AD3021" s="28">
        <v>0</v>
      </c>
      <c r="AE3021" s="28"/>
      <c r="AF3021" s="27">
        <v>0</v>
      </c>
      <c r="AG3021" s="27">
        <f t="shared" si="391"/>
        <v>0</v>
      </c>
      <c r="AH3021" s="27">
        <v>2420</v>
      </c>
      <c r="AI3021" s="29">
        <f t="shared" si="389"/>
        <v>2420.0091645866632</v>
      </c>
    </row>
    <row r="3022" spans="1:35" ht="30" x14ac:dyDescent="0.25">
      <c r="A3022" s="11" t="s">
        <v>1281</v>
      </c>
      <c r="B3022" s="10" t="s">
        <v>2408</v>
      </c>
      <c r="C3022" s="10" t="s">
        <v>1739</v>
      </c>
      <c r="D3022" s="10"/>
      <c r="E3022" s="10" t="s">
        <v>425</v>
      </c>
      <c r="F3022" s="10" t="s">
        <v>1819</v>
      </c>
      <c r="G3022" s="10">
        <v>0</v>
      </c>
      <c r="H3022" s="10">
        <v>0</v>
      </c>
      <c r="I3022" s="10">
        <v>0</v>
      </c>
      <c r="J3022" s="10">
        <v>0</v>
      </c>
      <c r="K3022" s="10">
        <f t="shared" si="390"/>
        <v>0</v>
      </c>
      <c r="L3022" s="10">
        <v>224457.93737537495</v>
      </c>
      <c r="M3022" s="10">
        <v>3524744.6548400521</v>
      </c>
      <c r="N3022" s="10">
        <v>1346505.0146921873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f t="shared" si="384"/>
        <v>5095707.6069076145</v>
      </c>
      <c r="W3022" s="29">
        <v>224457.93737537495</v>
      </c>
      <c r="X3022" s="29">
        <f t="shared" si="385"/>
        <v>3524744.6548400521</v>
      </c>
      <c r="Y3022" s="29">
        <f t="shared" si="386"/>
        <v>1346505.0146921873</v>
      </c>
      <c r="Z3022" s="29">
        <f t="shared" si="387"/>
        <v>5095707.6069076145</v>
      </c>
      <c r="AA3022" s="27">
        <v>5095707.59</v>
      </c>
      <c r="AB3022" s="29">
        <f t="shared" si="388"/>
        <v>1.6907614655792713E-2</v>
      </c>
      <c r="AC3022" s="28">
        <v>0</v>
      </c>
      <c r="AD3022" s="28">
        <v>0</v>
      </c>
      <c r="AE3022" s="28"/>
      <c r="AF3022" s="27">
        <v>0</v>
      </c>
      <c r="AG3022" s="27">
        <f t="shared" si="391"/>
        <v>0</v>
      </c>
      <c r="AH3022" s="27">
        <v>1098</v>
      </c>
      <c r="AI3022" s="29">
        <f t="shared" si="389"/>
        <v>1098.0169076146558</v>
      </c>
    </row>
    <row r="3023" spans="1:35" ht="30" x14ac:dyDescent="0.25">
      <c r="A3023" s="11" t="s">
        <v>1281</v>
      </c>
      <c r="B3023" s="10" t="s">
        <v>2408</v>
      </c>
      <c r="C3023" s="10" t="s">
        <v>1739</v>
      </c>
      <c r="D3023" s="10"/>
      <c r="E3023" s="10" t="s">
        <v>426</v>
      </c>
      <c r="F3023" s="10" t="s">
        <v>1820</v>
      </c>
      <c r="G3023" s="10">
        <v>0</v>
      </c>
      <c r="H3023" s="10">
        <v>0</v>
      </c>
      <c r="I3023" s="10">
        <v>0</v>
      </c>
      <c r="J3023" s="10">
        <v>0</v>
      </c>
      <c r="K3023" s="10">
        <f t="shared" si="390"/>
        <v>0</v>
      </c>
      <c r="L3023" s="10">
        <v>338726648.34852278</v>
      </c>
      <c r="M3023" s="10">
        <v>12792827.760910869</v>
      </c>
      <c r="N3023" s="10">
        <v>4870033.4895355105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f t="shared" si="384"/>
        <v>356389509.59896916</v>
      </c>
      <c r="W3023" s="29">
        <v>338726648.34852278</v>
      </c>
      <c r="X3023" s="29">
        <f t="shared" si="385"/>
        <v>12792827.760910869</v>
      </c>
      <c r="Y3023" s="29">
        <f t="shared" si="386"/>
        <v>4870033.4895355105</v>
      </c>
      <c r="Z3023" s="29">
        <f t="shared" si="387"/>
        <v>356389509.59896916</v>
      </c>
      <c r="AA3023" s="27">
        <v>356389509.58999997</v>
      </c>
      <c r="AB3023" s="29">
        <f t="shared" si="388"/>
        <v>8.9691877365112305E-3</v>
      </c>
      <c r="AC3023" s="28">
        <v>0</v>
      </c>
      <c r="AD3023" s="28">
        <v>0</v>
      </c>
      <c r="AE3023" s="28"/>
      <c r="AF3023" s="27">
        <v>0</v>
      </c>
      <c r="AG3023" s="27">
        <f t="shared" si="391"/>
        <v>0</v>
      </c>
      <c r="AH3023" s="27">
        <v>24430</v>
      </c>
      <c r="AI3023" s="29">
        <f t="shared" si="389"/>
        <v>24430.008969187737</v>
      </c>
    </row>
    <row r="3024" spans="1:35" ht="30" x14ac:dyDescent="0.25">
      <c r="A3024" s="11" t="s">
        <v>1281</v>
      </c>
      <c r="B3024" s="10" t="s">
        <v>2408</v>
      </c>
      <c r="C3024" s="10" t="s">
        <v>1739</v>
      </c>
      <c r="D3024" s="10"/>
      <c r="E3024" s="10" t="s">
        <v>427</v>
      </c>
      <c r="F3024" s="10" t="s">
        <v>1821</v>
      </c>
      <c r="G3024" s="10">
        <v>0</v>
      </c>
      <c r="H3024" s="10">
        <v>0</v>
      </c>
      <c r="I3024" s="10">
        <v>0</v>
      </c>
      <c r="J3024" s="10">
        <v>0</v>
      </c>
      <c r="K3024" s="10">
        <f t="shared" si="390"/>
        <v>0</v>
      </c>
      <c r="L3024" s="10">
        <v>73651072.809068114</v>
      </c>
      <c r="M3024" s="10">
        <v>2756297.0748282671</v>
      </c>
      <c r="N3024" s="10">
        <v>1049058.5673914105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f t="shared" si="384"/>
        <v>77456428.451287791</v>
      </c>
      <c r="W3024" s="29">
        <v>73651072.809068114</v>
      </c>
      <c r="X3024" s="29">
        <f t="shared" si="385"/>
        <v>2756297.0748282671</v>
      </c>
      <c r="Y3024" s="29">
        <f t="shared" si="386"/>
        <v>1049058.5673914105</v>
      </c>
      <c r="Z3024" s="29">
        <f t="shared" si="387"/>
        <v>77456428.451287791</v>
      </c>
      <c r="AA3024" s="27">
        <v>77456428.439999998</v>
      </c>
      <c r="AB3024" s="29">
        <f t="shared" si="388"/>
        <v>1.1287793517112732E-2</v>
      </c>
      <c r="AC3024" s="28">
        <v>0</v>
      </c>
      <c r="AD3024" s="28">
        <v>0</v>
      </c>
      <c r="AE3024" s="28"/>
      <c r="AF3024" s="27">
        <v>0</v>
      </c>
      <c r="AG3024" s="27">
        <f t="shared" si="391"/>
        <v>0</v>
      </c>
      <c r="AH3024" s="27">
        <v>4995</v>
      </c>
      <c r="AI3024" s="29">
        <f t="shared" si="389"/>
        <v>4995.0112877935171</v>
      </c>
    </row>
    <row r="3025" spans="1:35" ht="30" x14ac:dyDescent="0.25">
      <c r="A3025" s="11" t="s">
        <v>1281</v>
      </c>
      <c r="B3025" s="10" t="s">
        <v>2408</v>
      </c>
      <c r="C3025" s="10" t="s">
        <v>1739</v>
      </c>
      <c r="D3025" s="10"/>
      <c r="E3025" s="10" t="s">
        <v>428</v>
      </c>
      <c r="F3025" s="10" t="s">
        <v>1822</v>
      </c>
      <c r="G3025" s="10">
        <v>0</v>
      </c>
      <c r="H3025" s="10">
        <v>0</v>
      </c>
      <c r="I3025" s="10">
        <v>0</v>
      </c>
      <c r="J3025" s="10">
        <v>0</v>
      </c>
      <c r="K3025" s="10">
        <f t="shared" si="390"/>
        <v>0</v>
      </c>
      <c r="L3025" s="10">
        <v>15604244.956086695</v>
      </c>
      <c r="M3025" s="10">
        <v>2934510.1687095761</v>
      </c>
      <c r="N3025" s="10">
        <v>1119054.3034793362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f t="shared" si="384"/>
        <v>19657809.428275608</v>
      </c>
      <c r="W3025" s="29">
        <v>15604244.956086695</v>
      </c>
      <c r="X3025" s="29">
        <f t="shared" si="385"/>
        <v>2934510.1687095761</v>
      </c>
      <c r="Y3025" s="29">
        <f t="shared" si="386"/>
        <v>1119054.3034793362</v>
      </c>
      <c r="Z3025" s="29">
        <f t="shared" si="387"/>
        <v>19657809.428275608</v>
      </c>
      <c r="AA3025" s="27">
        <v>19657809.41</v>
      </c>
      <c r="AB3025" s="29">
        <f t="shared" si="388"/>
        <v>1.8275607377290726E-2</v>
      </c>
      <c r="AC3025" s="28">
        <v>0</v>
      </c>
      <c r="AD3025" s="28">
        <v>0</v>
      </c>
      <c r="AE3025" s="28"/>
      <c r="AF3025" s="27">
        <v>0</v>
      </c>
      <c r="AG3025" s="27">
        <f t="shared" si="391"/>
        <v>0</v>
      </c>
      <c r="AH3025" s="27">
        <v>1993</v>
      </c>
      <c r="AI3025" s="29">
        <f t="shared" si="389"/>
        <v>1993.0182756073773</v>
      </c>
    </row>
    <row r="3026" spans="1:35" ht="30" x14ac:dyDescent="0.25">
      <c r="A3026" s="11" t="s">
        <v>1281</v>
      </c>
      <c r="B3026" s="10" t="s">
        <v>2408</v>
      </c>
      <c r="C3026" s="10" t="s">
        <v>1739</v>
      </c>
      <c r="D3026" s="10"/>
      <c r="E3026" s="10" t="s">
        <v>429</v>
      </c>
      <c r="F3026" s="10" t="s">
        <v>1823</v>
      </c>
      <c r="G3026" s="10">
        <v>0</v>
      </c>
      <c r="H3026" s="10">
        <v>0</v>
      </c>
      <c r="I3026" s="10">
        <v>0</v>
      </c>
      <c r="J3026" s="10">
        <v>0</v>
      </c>
      <c r="K3026" s="10">
        <f t="shared" si="390"/>
        <v>0</v>
      </c>
      <c r="L3026" s="10">
        <v>24788414.283018626</v>
      </c>
      <c r="M3026" s="10">
        <v>4137770.9061298072</v>
      </c>
      <c r="N3026" s="10">
        <v>1576054.3005117252</v>
      </c>
      <c r="O3026" s="10">
        <v>0</v>
      </c>
      <c r="P3026" s="10">
        <v>0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f t="shared" si="384"/>
        <v>30502239.489660159</v>
      </c>
      <c r="W3026" s="29">
        <v>24788414.283018626</v>
      </c>
      <c r="X3026" s="29">
        <f t="shared" si="385"/>
        <v>4137770.9061298072</v>
      </c>
      <c r="Y3026" s="29">
        <f t="shared" si="386"/>
        <v>1576054.3005117252</v>
      </c>
      <c r="Z3026" s="29">
        <f t="shared" si="387"/>
        <v>30502239.489660159</v>
      </c>
      <c r="AA3026" s="27">
        <v>30502239.48</v>
      </c>
      <c r="AB3026" s="29">
        <f t="shared" si="388"/>
        <v>9.6601583063602448E-3</v>
      </c>
      <c r="AC3026" s="28">
        <v>0</v>
      </c>
      <c r="AD3026" s="28">
        <v>0</v>
      </c>
      <c r="AE3026" s="28"/>
      <c r="AF3026" s="27">
        <v>0</v>
      </c>
      <c r="AG3026" s="27">
        <f t="shared" si="391"/>
        <v>0</v>
      </c>
      <c r="AH3026" s="27">
        <v>1668</v>
      </c>
      <c r="AI3026" s="29">
        <f t="shared" si="389"/>
        <v>1668.0096601583064</v>
      </c>
    </row>
    <row r="3027" spans="1:35" ht="30" x14ac:dyDescent="0.25">
      <c r="A3027" s="11" t="s">
        <v>1281</v>
      </c>
      <c r="B3027" s="10" t="s">
        <v>2408</v>
      </c>
      <c r="C3027" s="10" t="s">
        <v>1739</v>
      </c>
      <c r="D3027" s="10"/>
      <c r="E3027" s="10" t="s">
        <v>1011</v>
      </c>
      <c r="F3027" s="10" t="s">
        <v>1824</v>
      </c>
      <c r="G3027" s="10">
        <v>0</v>
      </c>
      <c r="H3027" s="10">
        <v>0</v>
      </c>
      <c r="I3027" s="10">
        <v>0</v>
      </c>
      <c r="J3027" s="10">
        <v>0</v>
      </c>
      <c r="K3027" s="10">
        <f t="shared" si="390"/>
        <v>0</v>
      </c>
      <c r="L3027" s="10">
        <v>4085579.1014609775</v>
      </c>
      <c r="M3027" s="10">
        <v>2963701.1304011941</v>
      </c>
      <c r="N3027" s="10">
        <v>1147218.3516500816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f t="shared" si="384"/>
        <v>8196498.5835122531</v>
      </c>
      <c r="W3027" s="29">
        <v>4085579.1014609775</v>
      </c>
      <c r="X3027" s="29">
        <f t="shared" si="385"/>
        <v>2963701.1304011941</v>
      </c>
      <c r="Y3027" s="29">
        <f t="shared" si="386"/>
        <v>1147218.3516500816</v>
      </c>
      <c r="Z3027" s="29">
        <f t="shared" si="387"/>
        <v>8196498.5835122531</v>
      </c>
      <c r="AA3027" s="27">
        <v>8196498.5800000001</v>
      </c>
      <c r="AB3027" s="29">
        <f t="shared" si="388"/>
        <v>3.5122530534863472E-3</v>
      </c>
      <c r="AC3027" s="28">
        <v>0</v>
      </c>
      <c r="AD3027" s="28">
        <v>0</v>
      </c>
      <c r="AE3027" s="28"/>
      <c r="AF3027" s="27">
        <v>0</v>
      </c>
      <c r="AG3027" s="27">
        <f t="shared" si="391"/>
        <v>0</v>
      </c>
      <c r="AH3027" s="27">
        <v>282</v>
      </c>
      <c r="AI3027" s="29">
        <f t="shared" si="389"/>
        <v>282.00351225305349</v>
      </c>
    </row>
    <row r="3028" spans="1:35" ht="30" x14ac:dyDescent="0.25">
      <c r="A3028" s="11" t="s">
        <v>1281</v>
      </c>
      <c r="B3028" s="10" t="s">
        <v>2408</v>
      </c>
      <c r="C3028" s="10" t="s">
        <v>1739</v>
      </c>
      <c r="D3028" s="10"/>
      <c r="E3028" s="10" t="s">
        <v>430</v>
      </c>
      <c r="F3028" s="10" t="s">
        <v>1825</v>
      </c>
      <c r="G3028" s="10">
        <v>0</v>
      </c>
      <c r="H3028" s="10">
        <v>0</v>
      </c>
      <c r="I3028" s="10">
        <v>0</v>
      </c>
      <c r="J3028" s="10">
        <v>0</v>
      </c>
      <c r="K3028" s="10">
        <f t="shared" si="390"/>
        <v>0</v>
      </c>
      <c r="L3028" s="10">
        <v>5252531.5079619661</v>
      </c>
      <c r="M3028" s="10">
        <v>4252202.1071059704</v>
      </c>
      <c r="N3028" s="10">
        <v>1615311.5395809188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0</v>
      </c>
      <c r="U3028" s="10">
        <v>0</v>
      </c>
      <c r="V3028" s="10">
        <f t="shared" si="384"/>
        <v>11120045.154648855</v>
      </c>
      <c r="W3028" s="29">
        <v>5252531.5079619661</v>
      </c>
      <c r="X3028" s="29">
        <f t="shared" si="385"/>
        <v>4252202.1071059704</v>
      </c>
      <c r="Y3028" s="29">
        <f t="shared" si="386"/>
        <v>1615311.5395809188</v>
      </c>
      <c r="Z3028" s="29">
        <f t="shared" si="387"/>
        <v>11120045.154648855</v>
      </c>
      <c r="AA3028" s="27">
        <v>11120045.140000001</v>
      </c>
      <c r="AB3028" s="29">
        <f t="shared" si="388"/>
        <v>1.4648854732513428E-2</v>
      </c>
      <c r="AC3028" s="28">
        <v>0</v>
      </c>
      <c r="AD3028" s="28">
        <v>0</v>
      </c>
      <c r="AE3028" s="28"/>
      <c r="AF3028" s="27">
        <v>0</v>
      </c>
      <c r="AG3028" s="27">
        <f t="shared" si="391"/>
        <v>0</v>
      </c>
      <c r="AH3028" s="27">
        <v>409</v>
      </c>
      <c r="AI3028" s="29">
        <f t="shared" si="389"/>
        <v>409.01464885473251</v>
      </c>
    </row>
    <row r="3029" spans="1:35" ht="30" x14ac:dyDescent="0.25">
      <c r="A3029" s="11" t="s">
        <v>1281</v>
      </c>
      <c r="B3029" s="10" t="s">
        <v>2408</v>
      </c>
      <c r="C3029" s="10" t="s">
        <v>1739</v>
      </c>
      <c r="D3029" s="10"/>
      <c r="E3029" s="10" t="s">
        <v>431</v>
      </c>
      <c r="F3029" s="10" t="s">
        <v>1826</v>
      </c>
      <c r="G3029" s="10">
        <v>0</v>
      </c>
      <c r="H3029" s="10">
        <v>0</v>
      </c>
      <c r="I3029" s="10">
        <v>0</v>
      </c>
      <c r="J3029" s="10">
        <v>0</v>
      </c>
      <c r="K3029" s="10">
        <f t="shared" si="390"/>
        <v>0</v>
      </c>
      <c r="L3029" s="10">
        <v>17921309.62084211</v>
      </c>
      <c r="M3029" s="10">
        <v>2996988.8892867565</v>
      </c>
      <c r="N3029" s="10">
        <v>1147867.03257294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0</v>
      </c>
      <c r="V3029" s="10">
        <f t="shared" si="384"/>
        <v>22066165.542701807</v>
      </c>
      <c r="W3029" s="29">
        <v>17921309.62084211</v>
      </c>
      <c r="X3029" s="29">
        <f t="shared" si="385"/>
        <v>2996988.8892867565</v>
      </c>
      <c r="Y3029" s="29">
        <f t="shared" si="386"/>
        <v>1147867.03257294</v>
      </c>
      <c r="Z3029" s="29">
        <f t="shared" si="387"/>
        <v>22066165.542701807</v>
      </c>
      <c r="AA3029" s="27">
        <v>22066165.530000001</v>
      </c>
      <c r="AB3029" s="29">
        <f t="shared" si="388"/>
        <v>1.2701805680990219E-2</v>
      </c>
      <c r="AC3029" s="28">
        <v>0</v>
      </c>
      <c r="AD3029" s="28">
        <v>0</v>
      </c>
      <c r="AE3029" s="28"/>
      <c r="AF3029" s="27">
        <v>0</v>
      </c>
      <c r="AG3029" s="27">
        <f t="shared" si="391"/>
        <v>0</v>
      </c>
      <c r="AH3029" s="27">
        <v>1363</v>
      </c>
      <c r="AI3029" s="29">
        <f t="shared" si="389"/>
        <v>1363.012701805681</v>
      </c>
    </row>
    <row r="3030" spans="1:35" ht="30" x14ac:dyDescent="0.25">
      <c r="A3030" s="11" t="s">
        <v>1281</v>
      </c>
      <c r="B3030" s="10" t="s">
        <v>2408</v>
      </c>
      <c r="C3030" s="10" t="s">
        <v>1739</v>
      </c>
      <c r="D3030" s="10"/>
      <c r="E3030" s="10" t="s">
        <v>432</v>
      </c>
      <c r="F3030" s="10" t="s">
        <v>1827</v>
      </c>
      <c r="G3030" s="10">
        <v>0</v>
      </c>
      <c r="H3030" s="10">
        <v>0</v>
      </c>
      <c r="I3030" s="10">
        <v>0</v>
      </c>
      <c r="J3030" s="10">
        <v>0</v>
      </c>
      <c r="K3030" s="10">
        <f t="shared" si="390"/>
        <v>0</v>
      </c>
      <c r="L3030" s="10">
        <v>28686159.163293995</v>
      </c>
      <c r="M3030" s="10">
        <v>3384391.2236885428</v>
      </c>
      <c r="N3030" s="10">
        <v>1285225.5126471221</v>
      </c>
      <c r="O3030" s="10">
        <v>0</v>
      </c>
      <c r="P3030" s="10">
        <v>0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f t="shared" si="384"/>
        <v>33355775.89962966</v>
      </c>
      <c r="W3030" s="29">
        <v>28686159.163293995</v>
      </c>
      <c r="X3030" s="29">
        <f t="shared" si="385"/>
        <v>3384391.2236885428</v>
      </c>
      <c r="Y3030" s="29">
        <f t="shared" si="386"/>
        <v>1285225.5126471221</v>
      </c>
      <c r="Z3030" s="29">
        <f t="shared" si="387"/>
        <v>33355775.89962966</v>
      </c>
      <c r="AA3030" s="27">
        <v>33355775.890000001</v>
      </c>
      <c r="AB3030" s="29">
        <f t="shared" si="388"/>
        <v>9.6296593546867371E-3</v>
      </c>
      <c r="AC3030" s="28">
        <v>0</v>
      </c>
      <c r="AD3030" s="28">
        <v>0</v>
      </c>
      <c r="AE3030" s="28"/>
      <c r="AF3030" s="27">
        <v>0</v>
      </c>
      <c r="AG3030" s="27">
        <f t="shared" si="391"/>
        <v>0</v>
      </c>
      <c r="AH3030" s="27">
        <v>1803</v>
      </c>
      <c r="AI3030" s="29">
        <f t="shared" si="389"/>
        <v>1803.0096296593547</v>
      </c>
    </row>
    <row r="3031" spans="1:35" ht="30" x14ac:dyDescent="0.25">
      <c r="A3031" s="11" t="s">
        <v>1281</v>
      </c>
      <c r="B3031" s="10" t="s">
        <v>2408</v>
      </c>
      <c r="C3031" s="10" t="s">
        <v>1739</v>
      </c>
      <c r="D3031" s="10"/>
      <c r="E3031" s="10" t="s">
        <v>433</v>
      </c>
      <c r="F3031" s="10" t="s">
        <v>1828</v>
      </c>
      <c r="G3031" s="10">
        <v>0</v>
      </c>
      <c r="H3031" s="10">
        <v>0</v>
      </c>
      <c r="I3031" s="10">
        <v>0</v>
      </c>
      <c r="J3031" s="10">
        <v>0</v>
      </c>
      <c r="K3031" s="10">
        <f t="shared" si="390"/>
        <v>0</v>
      </c>
      <c r="L3031" s="10">
        <v>17028608.254440267</v>
      </c>
      <c r="M3031" s="10">
        <v>3245910.5400971472</v>
      </c>
      <c r="N3031" s="10">
        <v>1246750.2570806593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f t="shared" si="384"/>
        <v>21521269.051618073</v>
      </c>
      <c r="W3031" s="29">
        <v>17028608.254440267</v>
      </c>
      <c r="X3031" s="29">
        <f t="shared" si="385"/>
        <v>3245910.5400971472</v>
      </c>
      <c r="Y3031" s="29">
        <f t="shared" si="386"/>
        <v>1246750.2570806593</v>
      </c>
      <c r="Z3031" s="29">
        <f t="shared" si="387"/>
        <v>21521269.051618073</v>
      </c>
      <c r="AA3031" s="27">
        <v>21521269.050000001</v>
      </c>
      <c r="AB3031" s="29">
        <f t="shared" si="388"/>
        <v>1.6180723905563354E-3</v>
      </c>
      <c r="AC3031" s="28">
        <v>0</v>
      </c>
      <c r="AD3031" s="28">
        <v>0</v>
      </c>
      <c r="AE3031" s="28"/>
      <c r="AF3031" s="27">
        <v>0</v>
      </c>
      <c r="AG3031" s="27">
        <f t="shared" si="391"/>
        <v>0</v>
      </c>
      <c r="AH3031" s="27">
        <v>1558</v>
      </c>
      <c r="AI3031" s="29">
        <f t="shared" si="389"/>
        <v>1558.0016180723906</v>
      </c>
    </row>
    <row r="3032" spans="1:35" ht="30" x14ac:dyDescent="0.25">
      <c r="A3032" s="11" t="s">
        <v>1281</v>
      </c>
      <c r="B3032" s="10" t="s">
        <v>2408</v>
      </c>
      <c r="C3032" s="10" t="s">
        <v>1739</v>
      </c>
      <c r="D3032" s="10"/>
      <c r="E3032" s="10" t="s">
        <v>1012</v>
      </c>
      <c r="F3032" s="10" t="s">
        <v>1829</v>
      </c>
      <c r="G3032" s="10">
        <v>0</v>
      </c>
      <c r="H3032" s="10">
        <v>0</v>
      </c>
      <c r="I3032" s="10">
        <v>0</v>
      </c>
      <c r="J3032" s="10">
        <v>0</v>
      </c>
      <c r="K3032" s="10">
        <f t="shared" si="390"/>
        <v>0</v>
      </c>
      <c r="L3032" s="10">
        <v>0</v>
      </c>
      <c r="M3032" s="10">
        <v>3190218.2635655105</v>
      </c>
      <c r="N3032" s="10">
        <v>1220347.4112642109</v>
      </c>
      <c r="O3032" s="10">
        <v>0</v>
      </c>
      <c r="P3032" s="10">
        <v>0</v>
      </c>
      <c r="Q3032" s="10">
        <v>0</v>
      </c>
      <c r="R3032" s="10">
        <v>0</v>
      </c>
      <c r="S3032" s="10">
        <v>0</v>
      </c>
      <c r="T3032" s="10">
        <v>0</v>
      </c>
      <c r="U3032" s="10">
        <v>0</v>
      </c>
      <c r="V3032" s="10">
        <f t="shared" si="384"/>
        <v>4410565.6748297215</v>
      </c>
      <c r="W3032" s="29">
        <v>0</v>
      </c>
      <c r="X3032" s="29">
        <f t="shared" si="385"/>
        <v>3190218.2635655105</v>
      </c>
      <c r="Y3032" s="29">
        <f t="shared" si="386"/>
        <v>1220347.4112642109</v>
      </c>
      <c r="Z3032" s="29">
        <f t="shared" si="387"/>
        <v>4410565.6748297215</v>
      </c>
      <c r="AA3032" s="27">
        <v>4410565</v>
      </c>
      <c r="AB3032" s="29">
        <f t="shared" si="388"/>
        <v>0.67482972145080566</v>
      </c>
      <c r="AC3032" s="28">
        <v>0</v>
      </c>
      <c r="AD3032" s="28">
        <v>0</v>
      </c>
      <c r="AE3032" s="28"/>
      <c r="AF3032" s="27">
        <v>0</v>
      </c>
      <c r="AG3032" s="27">
        <f t="shared" si="391"/>
        <v>0</v>
      </c>
      <c r="AH3032" s="27">
        <v>0</v>
      </c>
      <c r="AI3032" s="29">
        <f t="shared" si="389"/>
        <v>0.67482972145080566</v>
      </c>
    </row>
    <row r="3033" spans="1:35" ht="30" x14ac:dyDescent="0.25">
      <c r="A3033" s="11" t="s">
        <v>1281</v>
      </c>
      <c r="B3033" s="10" t="s">
        <v>2408</v>
      </c>
      <c r="C3033" s="10" t="s">
        <v>1739</v>
      </c>
      <c r="D3033" s="10"/>
      <c r="E3033" s="10" t="s">
        <v>1013</v>
      </c>
      <c r="F3033" s="10" t="s">
        <v>1830</v>
      </c>
      <c r="G3033" s="10">
        <v>0</v>
      </c>
      <c r="H3033" s="10">
        <v>0</v>
      </c>
      <c r="I3033" s="10">
        <v>0</v>
      </c>
      <c r="J3033" s="10">
        <v>0</v>
      </c>
      <c r="K3033" s="10">
        <f t="shared" si="390"/>
        <v>0</v>
      </c>
      <c r="L3033" s="10">
        <v>5298531.8989435947</v>
      </c>
      <c r="M3033" s="10">
        <v>3380717.2563652396</v>
      </c>
      <c r="N3033" s="10">
        <v>1304294.197660543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f t="shared" si="384"/>
        <v>9983543.3529693782</v>
      </c>
      <c r="W3033" s="29">
        <v>5298531.8989435947</v>
      </c>
      <c r="X3033" s="29">
        <f t="shared" si="385"/>
        <v>3380717.2563652396</v>
      </c>
      <c r="Y3033" s="29">
        <f t="shared" si="386"/>
        <v>1304294.197660543</v>
      </c>
      <c r="Z3033" s="29">
        <f t="shared" si="387"/>
        <v>9983543.3529693782</v>
      </c>
      <c r="AA3033" s="27">
        <v>9983543.3399999999</v>
      </c>
      <c r="AB3033" s="29">
        <f t="shared" si="388"/>
        <v>1.2969378381967545E-2</v>
      </c>
      <c r="AC3033" s="28">
        <v>0</v>
      </c>
      <c r="AD3033" s="28">
        <v>0</v>
      </c>
      <c r="AE3033" s="28"/>
      <c r="AF3033" s="27">
        <v>0</v>
      </c>
      <c r="AG3033" s="27">
        <f t="shared" si="391"/>
        <v>0</v>
      </c>
      <c r="AH3033" s="27">
        <v>1177</v>
      </c>
      <c r="AI3033" s="29">
        <f t="shared" si="389"/>
        <v>1177.012969378382</v>
      </c>
    </row>
    <row r="3034" spans="1:35" ht="30" x14ac:dyDescent="0.25">
      <c r="A3034" s="11" t="s">
        <v>1281</v>
      </c>
      <c r="B3034" s="10" t="s">
        <v>2408</v>
      </c>
      <c r="C3034" s="10" t="s">
        <v>1739</v>
      </c>
      <c r="D3034" s="10"/>
      <c r="E3034" s="10" t="s">
        <v>434</v>
      </c>
      <c r="F3034" s="10" t="s">
        <v>1831</v>
      </c>
      <c r="G3034" s="10">
        <v>0</v>
      </c>
      <c r="H3034" s="10">
        <v>0</v>
      </c>
      <c r="I3034" s="10">
        <v>0</v>
      </c>
      <c r="J3034" s="10">
        <v>0</v>
      </c>
      <c r="K3034" s="10">
        <f t="shared" si="390"/>
        <v>0</v>
      </c>
      <c r="L3034" s="10">
        <v>6521485.6156160478</v>
      </c>
      <c r="M3034" s="10">
        <v>3147033.6625938118</v>
      </c>
      <c r="N3034" s="10">
        <v>1219622.5167015046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f t="shared" si="384"/>
        <v>10888141.794911364</v>
      </c>
      <c r="W3034" s="29">
        <v>6521485.6156160478</v>
      </c>
      <c r="X3034" s="29">
        <f t="shared" si="385"/>
        <v>3147033.6625938118</v>
      </c>
      <c r="Y3034" s="29">
        <f t="shared" si="386"/>
        <v>1219622.5167015046</v>
      </c>
      <c r="Z3034" s="29">
        <f t="shared" si="387"/>
        <v>10888141.794911364</v>
      </c>
      <c r="AA3034" s="27">
        <v>10888141.789999999</v>
      </c>
      <c r="AB3034" s="29">
        <f t="shared" si="388"/>
        <v>4.9113649874925613E-3</v>
      </c>
      <c r="AC3034" s="28">
        <v>0</v>
      </c>
      <c r="AD3034" s="28">
        <v>0</v>
      </c>
      <c r="AE3034" s="28"/>
      <c r="AF3034" s="27">
        <v>0</v>
      </c>
      <c r="AG3034" s="27">
        <f t="shared" si="391"/>
        <v>0</v>
      </c>
      <c r="AH3034" s="27">
        <v>282</v>
      </c>
      <c r="AI3034" s="29">
        <f t="shared" si="389"/>
        <v>282.00491136498749</v>
      </c>
    </row>
    <row r="3035" spans="1:35" ht="30" x14ac:dyDescent="0.25">
      <c r="A3035" s="11" t="s">
        <v>1281</v>
      </c>
      <c r="B3035" s="10" t="s">
        <v>2408</v>
      </c>
      <c r="C3035" s="10" t="s">
        <v>1739</v>
      </c>
      <c r="D3035" s="10"/>
      <c r="E3035" s="10" t="s">
        <v>435</v>
      </c>
      <c r="F3035" s="10" t="s">
        <v>1832</v>
      </c>
      <c r="G3035" s="10">
        <v>0</v>
      </c>
      <c r="H3035" s="10">
        <v>0</v>
      </c>
      <c r="I3035" s="10">
        <v>0</v>
      </c>
      <c r="J3035" s="10">
        <v>0</v>
      </c>
      <c r="K3035" s="10">
        <f t="shared" si="390"/>
        <v>0</v>
      </c>
      <c r="L3035" s="10">
        <v>0</v>
      </c>
      <c r="M3035" s="10">
        <v>2436604.4628863931</v>
      </c>
      <c r="N3035" s="10">
        <v>943871.68212293088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f t="shared" si="384"/>
        <v>3380476.145009324</v>
      </c>
      <c r="W3035" s="29">
        <v>0</v>
      </c>
      <c r="X3035" s="29">
        <f t="shared" si="385"/>
        <v>2436604.4628863931</v>
      </c>
      <c r="Y3035" s="29">
        <f t="shared" si="386"/>
        <v>943871.68212293088</v>
      </c>
      <c r="Z3035" s="29">
        <f t="shared" si="387"/>
        <v>3380476.145009324</v>
      </c>
      <c r="AA3035" s="27">
        <v>3380476</v>
      </c>
      <c r="AB3035" s="29">
        <f t="shared" si="388"/>
        <v>0.14500932395458221</v>
      </c>
      <c r="AC3035" s="28">
        <v>0</v>
      </c>
      <c r="AD3035" s="28">
        <v>0</v>
      </c>
      <c r="AE3035" s="28"/>
      <c r="AF3035" s="27">
        <v>0</v>
      </c>
      <c r="AG3035" s="27">
        <f t="shared" si="391"/>
        <v>0</v>
      </c>
      <c r="AH3035" s="27">
        <v>1154</v>
      </c>
      <c r="AI3035" s="29">
        <f t="shared" si="389"/>
        <v>1154.1450093239546</v>
      </c>
    </row>
    <row r="3036" spans="1:35" ht="30" x14ac:dyDescent="0.25">
      <c r="A3036" s="11" t="s">
        <v>1281</v>
      </c>
      <c r="B3036" s="10" t="s">
        <v>2408</v>
      </c>
      <c r="C3036" s="10" t="s">
        <v>1739</v>
      </c>
      <c r="D3036" s="10"/>
      <c r="E3036" s="10" t="s">
        <v>436</v>
      </c>
      <c r="F3036" s="10" t="s">
        <v>1833</v>
      </c>
      <c r="G3036" s="10">
        <v>0</v>
      </c>
      <c r="H3036" s="10">
        <v>0</v>
      </c>
      <c r="I3036" s="10">
        <v>0</v>
      </c>
      <c r="J3036" s="10">
        <v>0</v>
      </c>
      <c r="K3036" s="10">
        <f t="shared" si="390"/>
        <v>0</v>
      </c>
      <c r="L3036" s="10">
        <v>12854203.864117403</v>
      </c>
      <c r="M3036" s="10">
        <v>5102265.5561536551</v>
      </c>
      <c r="N3036" s="10">
        <v>1968336.1801688522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f t="shared" si="384"/>
        <v>19924805.60043991</v>
      </c>
      <c r="W3036" s="29">
        <v>12854203.864117403</v>
      </c>
      <c r="X3036" s="29">
        <f t="shared" si="385"/>
        <v>5102265.5561536551</v>
      </c>
      <c r="Y3036" s="29">
        <f t="shared" si="386"/>
        <v>1968336.1801688522</v>
      </c>
      <c r="Z3036" s="29">
        <f t="shared" si="387"/>
        <v>19924805.60043991</v>
      </c>
      <c r="AA3036" s="27">
        <v>19924805.59</v>
      </c>
      <c r="AB3036" s="29">
        <f t="shared" si="388"/>
        <v>1.0439909994602203E-2</v>
      </c>
      <c r="AC3036" s="28">
        <v>0</v>
      </c>
      <c r="AD3036" s="28">
        <v>0</v>
      </c>
      <c r="AE3036" s="28"/>
      <c r="AF3036" s="27">
        <v>0</v>
      </c>
      <c r="AG3036" s="27">
        <f t="shared" si="391"/>
        <v>0</v>
      </c>
      <c r="AH3036" s="27">
        <v>2103</v>
      </c>
      <c r="AI3036" s="29">
        <f t="shared" si="389"/>
        <v>2103.0104399099946</v>
      </c>
    </row>
    <row r="3037" spans="1:35" ht="30" x14ac:dyDescent="0.25">
      <c r="A3037" s="11" t="s">
        <v>1281</v>
      </c>
      <c r="B3037" s="10" t="s">
        <v>2408</v>
      </c>
      <c r="C3037" s="10" t="s">
        <v>1739</v>
      </c>
      <c r="D3037" s="10"/>
      <c r="E3037" s="10" t="s">
        <v>437</v>
      </c>
      <c r="F3037" s="10" t="s">
        <v>1834</v>
      </c>
      <c r="G3037" s="10">
        <v>0</v>
      </c>
      <c r="H3037" s="10">
        <v>0</v>
      </c>
      <c r="I3037" s="10">
        <v>0</v>
      </c>
      <c r="J3037" s="10">
        <v>0</v>
      </c>
      <c r="K3037" s="10">
        <f t="shared" si="390"/>
        <v>0</v>
      </c>
      <c r="L3037" s="10">
        <v>49954304.764836296</v>
      </c>
      <c r="M3037" s="10">
        <v>4842886.4405930638</v>
      </c>
      <c r="N3037" s="10">
        <v>1835791.8965325803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f t="shared" si="384"/>
        <v>56632983.101961941</v>
      </c>
      <c r="W3037" s="29">
        <v>49954304.764836296</v>
      </c>
      <c r="X3037" s="29">
        <f t="shared" si="385"/>
        <v>4842886.4405930638</v>
      </c>
      <c r="Y3037" s="29">
        <f t="shared" si="386"/>
        <v>1835791.8965325803</v>
      </c>
      <c r="Z3037" s="29">
        <f t="shared" si="387"/>
        <v>56632983.101961941</v>
      </c>
      <c r="AA3037" s="27">
        <v>56632983.100000001</v>
      </c>
      <c r="AB3037" s="29">
        <f t="shared" si="388"/>
        <v>1.9619390368461609E-3</v>
      </c>
      <c r="AC3037" s="28">
        <v>0</v>
      </c>
      <c r="AD3037" s="28">
        <v>0</v>
      </c>
      <c r="AE3037" s="28"/>
      <c r="AF3037" s="27">
        <v>0</v>
      </c>
      <c r="AG3037" s="27">
        <f t="shared" si="391"/>
        <v>0</v>
      </c>
      <c r="AH3037" s="27">
        <v>3430</v>
      </c>
      <c r="AI3037" s="29">
        <f t="shared" si="389"/>
        <v>3430.0019619390368</v>
      </c>
    </row>
    <row r="3038" spans="1:35" ht="30" x14ac:dyDescent="0.25">
      <c r="A3038" s="11" t="s">
        <v>1281</v>
      </c>
      <c r="B3038" s="10" t="s">
        <v>2408</v>
      </c>
      <c r="C3038" s="10" t="s">
        <v>1739</v>
      </c>
      <c r="D3038" s="10"/>
      <c r="E3038" s="10" t="s">
        <v>438</v>
      </c>
      <c r="F3038" s="10" t="s">
        <v>1835</v>
      </c>
      <c r="G3038" s="10">
        <v>0</v>
      </c>
      <c r="H3038" s="10">
        <v>0</v>
      </c>
      <c r="I3038" s="10">
        <v>0</v>
      </c>
      <c r="J3038" s="10">
        <v>0</v>
      </c>
      <c r="K3038" s="10">
        <f t="shared" si="390"/>
        <v>0</v>
      </c>
      <c r="L3038" s="10">
        <v>17758982.734217741</v>
      </c>
      <c r="M3038" s="10">
        <v>4188339.0045802593</v>
      </c>
      <c r="N3038" s="10">
        <v>1627279.599949725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f t="shared" si="384"/>
        <v>23574601.338747725</v>
      </c>
      <c r="W3038" s="29">
        <v>17758982.734217741</v>
      </c>
      <c r="X3038" s="29">
        <f t="shared" si="385"/>
        <v>4188339.0045802593</v>
      </c>
      <c r="Y3038" s="29">
        <f t="shared" si="386"/>
        <v>1627279.599949725</v>
      </c>
      <c r="Z3038" s="29">
        <f t="shared" si="387"/>
        <v>23574601.338747725</v>
      </c>
      <c r="AA3038" s="27">
        <v>23574601.329999998</v>
      </c>
      <c r="AB3038" s="29">
        <f t="shared" si="388"/>
        <v>8.7477266788482666E-3</v>
      </c>
      <c r="AC3038" s="28">
        <v>0</v>
      </c>
      <c r="AD3038" s="28">
        <v>0</v>
      </c>
      <c r="AE3038" s="28"/>
      <c r="AF3038" s="27">
        <v>0</v>
      </c>
      <c r="AG3038" s="27">
        <f t="shared" si="391"/>
        <v>0</v>
      </c>
      <c r="AH3038" s="27">
        <v>1185</v>
      </c>
      <c r="AI3038" s="29">
        <f t="shared" si="389"/>
        <v>1185.0087477266788</v>
      </c>
    </row>
    <row r="3039" spans="1:35" ht="30" x14ac:dyDescent="0.25">
      <c r="A3039" s="11" t="s">
        <v>1281</v>
      </c>
      <c r="B3039" s="10" t="s">
        <v>2408</v>
      </c>
      <c r="C3039" s="10" t="s">
        <v>1739</v>
      </c>
      <c r="D3039" s="10"/>
      <c r="E3039" s="10" t="s">
        <v>439</v>
      </c>
      <c r="F3039" s="10" t="s">
        <v>1836</v>
      </c>
      <c r="G3039" s="10">
        <v>0</v>
      </c>
      <c r="H3039" s="10">
        <v>0</v>
      </c>
      <c r="I3039" s="10">
        <v>0</v>
      </c>
      <c r="J3039" s="10">
        <v>0</v>
      </c>
      <c r="K3039" s="10">
        <f t="shared" si="390"/>
        <v>0</v>
      </c>
      <c r="L3039" s="10">
        <v>18154868.999818504</v>
      </c>
      <c r="M3039" s="10">
        <v>4989923.8025847673</v>
      </c>
      <c r="N3039" s="10">
        <v>1954739.5356427431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f t="shared" si="384"/>
        <v>25099532.338046014</v>
      </c>
      <c r="W3039" s="29">
        <v>18154868.999818504</v>
      </c>
      <c r="X3039" s="29">
        <f t="shared" si="385"/>
        <v>4989923.8025847673</v>
      </c>
      <c r="Y3039" s="29">
        <f t="shared" si="386"/>
        <v>1954739.5356427431</v>
      </c>
      <c r="Z3039" s="29">
        <f t="shared" si="387"/>
        <v>25099532.338046014</v>
      </c>
      <c r="AA3039" s="27">
        <v>25099532.329999998</v>
      </c>
      <c r="AB3039" s="29">
        <f t="shared" si="388"/>
        <v>8.0460160970687866E-3</v>
      </c>
      <c r="AC3039" s="28">
        <v>0</v>
      </c>
      <c r="AD3039" s="28">
        <v>0</v>
      </c>
      <c r="AE3039" s="28"/>
      <c r="AF3039" s="27">
        <v>0</v>
      </c>
      <c r="AG3039" s="27">
        <f t="shared" si="391"/>
        <v>0</v>
      </c>
      <c r="AH3039" s="27">
        <v>1707</v>
      </c>
      <c r="AI3039" s="29">
        <f t="shared" si="389"/>
        <v>1707.0080460160971</v>
      </c>
    </row>
    <row r="3040" spans="1:35" ht="30" x14ac:dyDescent="0.25">
      <c r="A3040" s="11" t="s">
        <v>1281</v>
      </c>
      <c r="B3040" s="10" t="s">
        <v>2408</v>
      </c>
      <c r="C3040" s="10" t="s">
        <v>1739</v>
      </c>
      <c r="D3040" s="10"/>
      <c r="E3040" s="10" t="s">
        <v>440</v>
      </c>
      <c r="F3040" s="10" t="s">
        <v>1837</v>
      </c>
      <c r="G3040" s="10">
        <v>0</v>
      </c>
      <c r="H3040" s="10">
        <v>0</v>
      </c>
      <c r="I3040" s="10">
        <v>0</v>
      </c>
      <c r="J3040" s="10">
        <v>0</v>
      </c>
      <c r="K3040" s="10">
        <f t="shared" si="390"/>
        <v>0</v>
      </c>
      <c r="L3040" s="10">
        <v>2811383.3287008032</v>
      </c>
      <c r="M3040" s="10">
        <v>3090626.5347599983</v>
      </c>
      <c r="N3040" s="10">
        <v>1210774.3488445356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f t="shared" si="384"/>
        <v>7112784.2123053372</v>
      </c>
      <c r="W3040" s="29">
        <v>2811383.3287008032</v>
      </c>
      <c r="X3040" s="29">
        <f t="shared" si="385"/>
        <v>3090626.5347599983</v>
      </c>
      <c r="Y3040" s="29">
        <f t="shared" si="386"/>
        <v>1210774.3488445356</v>
      </c>
      <c r="Z3040" s="29">
        <f t="shared" si="387"/>
        <v>7112784.2123053372</v>
      </c>
      <c r="AA3040" s="27">
        <v>7112784.2000000002</v>
      </c>
      <c r="AB3040" s="29">
        <f t="shared" si="388"/>
        <v>1.2305337004363537E-2</v>
      </c>
      <c r="AC3040" s="28">
        <v>0</v>
      </c>
      <c r="AD3040" s="28">
        <v>0</v>
      </c>
      <c r="AE3040" s="28"/>
      <c r="AF3040" s="27">
        <v>0</v>
      </c>
      <c r="AG3040" s="27">
        <f t="shared" si="391"/>
        <v>0</v>
      </c>
      <c r="AH3040" s="27">
        <v>167</v>
      </c>
      <c r="AI3040" s="29">
        <f t="shared" si="389"/>
        <v>167.01230533700436</v>
      </c>
    </row>
    <row r="3041" spans="1:35" ht="30" x14ac:dyDescent="0.25">
      <c r="A3041" s="11" t="s">
        <v>1281</v>
      </c>
      <c r="B3041" s="10" t="s">
        <v>2408</v>
      </c>
      <c r="C3041" s="10" t="s">
        <v>1739</v>
      </c>
      <c r="D3041" s="10"/>
      <c r="E3041" s="10" t="s">
        <v>441</v>
      </c>
      <c r="F3041" s="10" t="s">
        <v>1838</v>
      </c>
      <c r="G3041" s="10">
        <v>0</v>
      </c>
      <c r="H3041" s="10">
        <v>0</v>
      </c>
      <c r="I3041" s="10">
        <v>0</v>
      </c>
      <c r="J3041" s="10">
        <v>0</v>
      </c>
      <c r="K3041" s="10">
        <f t="shared" si="390"/>
        <v>0</v>
      </c>
      <c r="L3041" s="10">
        <v>37394733.758073762</v>
      </c>
      <c r="M3041" s="10">
        <v>5157975.0588462353</v>
      </c>
      <c r="N3041" s="10">
        <v>1990832.6824712753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f t="shared" si="384"/>
        <v>44543541.499391273</v>
      </c>
      <c r="W3041" s="29">
        <v>37394733.758073762</v>
      </c>
      <c r="X3041" s="29">
        <f t="shared" si="385"/>
        <v>5157975.0588462353</v>
      </c>
      <c r="Y3041" s="29">
        <f t="shared" si="386"/>
        <v>1990832.6824712753</v>
      </c>
      <c r="Z3041" s="29">
        <f t="shared" si="387"/>
        <v>44543541.499391273</v>
      </c>
      <c r="AA3041" s="27">
        <v>44543541.479999997</v>
      </c>
      <c r="AB3041" s="29">
        <f t="shared" si="388"/>
        <v>1.9391275942325592E-2</v>
      </c>
      <c r="AC3041" s="28">
        <v>0</v>
      </c>
      <c r="AD3041" s="28">
        <v>0</v>
      </c>
      <c r="AE3041" s="28"/>
      <c r="AF3041" s="27">
        <v>0</v>
      </c>
      <c r="AG3041" s="27">
        <f t="shared" si="391"/>
        <v>0</v>
      </c>
      <c r="AH3041" s="27">
        <v>1878</v>
      </c>
      <c r="AI3041" s="29">
        <f t="shared" si="389"/>
        <v>1878.0193912759423</v>
      </c>
    </row>
    <row r="3042" spans="1:35" ht="30" x14ac:dyDescent="0.25">
      <c r="A3042" s="11" t="s">
        <v>1281</v>
      </c>
      <c r="B3042" s="10" t="s">
        <v>2408</v>
      </c>
      <c r="C3042" s="10" t="s">
        <v>1739</v>
      </c>
      <c r="D3042" s="10"/>
      <c r="E3042" s="10" t="s">
        <v>442</v>
      </c>
      <c r="F3042" s="10" t="s">
        <v>1839</v>
      </c>
      <c r="G3042" s="10">
        <v>0</v>
      </c>
      <c r="H3042" s="10">
        <v>0</v>
      </c>
      <c r="I3042" s="10">
        <v>0</v>
      </c>
      <c r="J3042" s="10">
        <v>0</v>
      </c>
      <c r="K3042" s="10">
        <f t="shared" si="390"/>
        <v>0</v>
      </c>
      <c r="L3042" s="10">
        <v>24709530.806849934</v>
      </c>
      <c r="M3042" s="10">
        <v>3519330.3400174677</v>
      </c>
      <c r="N3042" s="10">
        <v>1349258.781364575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f t="shared" si="384"/>
        <v>29578119.928231977</v>
      </c>
      <c r="W3042" s="29">
        <v>24709530.806849934</v>
      </c>
      <c r="X3042" s="29">
        <f t="shared" si="385"/>
        <v>3519330.3400174677</v>
      </c>
      <c r="Y3042" s="29">
        <f t="shared" si="386"/>
        <v>1349258.781364575</v>
      </c>
      <c r="Z3042" s="29">
        <f t="shared" si="387"/>
        <v>29578119.928231977</v>
      </c>
      <c r="AA3042" s="27">
        <v>29578119.920000002</v>
      </c>
      <c r="AB3042" s="29">
        <f t="shared" si="388"/>
        <v>8.2319751381874084E-3</v>
      </c>
      <c r="AC3042" s="28">
        <v>0</v>
      </c>
      <c r="AD3042" s="28">
        <v>0</v>
      </c>
      <c r="AE3042" s="28"/>
      <c r="AF3042" s="27">
        <v>0</v>
      </c>
      <c r="AG3042" s="27">
        <f t="shared" si="391"/>
        <v>0</v>
      </c>
      <c r="AH3042" s="27">
        <v>171</v>
      </c>
      <c r="AI3042" s="29">
        <f t="shared" si="389"/>
        <v>171.00823197513819</v>
      </c>
    </row>
    <row r="3043" spans="1:35" ht="30" x14ac:dyDescent="0.25">
      <c r="A3043" s="11" t="s">
        <v>1281</v>
      </c>
      <c r="B3043" s="10" t="s">
        <v>2408</v>
      </c>
      <c r="C3043" s="10" t="s">
        <v>1739</v>
      </c>
      <c r="D3043" s="10"/>
      <c r="E3043" s="10" t="s">
        <v>443</v>
      </c>
      <c r="F3043" s="10" t="s">
        <v>1840</v>
      </c>
      <c r="G3043" s="10">
        <v>0</v>
      </c>
      <c r="H3043" s="10">
        <v>0</v>
      </c>
      <c r="I3043" s="10">
        <v>0</v>
      </c>
      <c r="J3043" s="10">
        <v>0</v>
      </c>
      <c r="K3043" s="10">
        <f t="shared" si="390"/>
        <v>0</v>
      </c>
      <c r="L3043" s="10">
        <v>5015845.6258408017</v>
      </c>
      <c r="M3043" s="10">
        <v>3466029.7392699718</v>
      </c>
      <c r="N3043" s="10">
        <v>1341365.5367663503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f t="shared" si="384"/>
        <v>9823240.9018771239</v>
      </c>
      <c r="W3043" s="29">
        <v>5015845.6258408017</v>
      </c>
      <c r="X3043" s="29">
        <f t="shared" si="385"/>
        <v>3466029.7392699718</v>
      </c>
      <c r="Y3043" s="29">
        <f t="shared" si="386"/>
        <v>1341365.5367663503</v>
      </c>
      <c r="Z3043" s="29">
        <f t="shared" si="387"/>
        <v>9823240.9018771239</v>
      </c>
      <c r="AA3043" s="27">
        <v>9823240.8900000006</v>
      </c>
      <c r="AB3043" s="29">
        <f t="shared" si="388"/>
        <v>1.1877123266458511E-2</v>
      </c>
      <c r="AC3043" s="28">
        <v>0</v>
      </c>
      <c r="AD3043" s="28">
        <v>0</v>
      </c>
      <c r="AE3043" s="28"/>
      <c r="AF3043" s="27">
        <v>0</v>
      </c>
      <c r="AG3043" s="27">
        <f t="shared" si="391"/>
        <v>0</v>
      </c>
      <c r="AH3043" s="27">
        <v>608</v>
      </c>
      <c r="AI3043" s="29">
        <f t="shared" si="389"/>
        <v>608.01187712326646</v>
      </c>
    </row>
    <row r="3044" spans="1:35" ht="30" x14ac:dyDescent="0.25">
      <c r="A3044" s="11" t="s">
        <v>1281</v>
      </c>
      <c r="B3044" s="10" t="s">
        <v>2408</v>
      </c>
      <c r="C3044" s="10" t="s">
        <v>1739</v>
      </c>
      <c r="D3044" s="10"/>
      <c r="E3044" s="10" t="s">
        <v>1014</v>
      </c>
      <c r="F3044" s="10" t="s">
        <v>1841</v>
      </c>
      <c r="G3044" s="10">
        <v>0</v>
      </c>
      <c r="H3044" s="10">
        <v>0</v>
      </c>
      <c r="I3044" s="10">
        <v>0</v>
      </c>
      <c r="J3044" s="10">
        <v>0</v>
      </c>
      <c r="K3044" s="10">
        <f t="shared" si="390"/>
        <v>0</v>
      </c>
      <c r="L3044" s="10">
        <v>2848492.9189425232</v>
      </c>
      <c r="M3044" s="10">
        <v>4636019.0426981747</v>
      </c>
      <c r="N3044" s="10">
        <v>1793245.8364397883</v>
      </c>
      <c r="O3044" s="10">
        <v>0</v>
      </c>
      <c r="P3044" s="10">
        <v>0</v>
      </c>
      <c r="Q3044" s="10">
        <v>0</v>
      </c>
      <c r="R3044" s="10">
        <v>0</v>
      </c>
      <c r="S3044" s="10">
        <v>0</v>
      </c>
      <c r="T3044" s="10">
        <v>0</v>
      </c>
      <c r="U3044" s="10">
        <v>0</v>
      </c>
      <c r="V3044" s="10">
        <f t="shared" si="384"/>
        <v>9277757.7980804853</v>
      </c>
      <c r="W3044" s="29">
        <v>2848492.9189425232</v>
      </c>
      <c r="X3044" s="29">
        <f t="shared" si="385"/>
        <v>4636019.0426981747</v>
      </c>
      <c r="Y3044" s="29">
        <f t="shared" si="386"/>
        <v>1793245.8364397883</v>
      </c>
      <c r="Z3044" s="29">
        <f t="shared" si="387"/>
        <v>9277757.7980804853</v>
      </c>
      <c r="AA3044" s="27">
        <v>9277757.7899999991</v>
      </c>
      <c r="AB3044" s="29">
        <f t="shared" si="388"/>
        <v>8.0804862082004547E-3</v>
      </c>
      <c r="AC3044" s="28">
        <v>0</v>
      </c>
      <c r="AD3044" s="28">
        <v>0</v>
      </c>
      <c r="AE3044" s="28"/>
      <c r="AF3044" s="27">
        <v>0</v>
      </c>
      <c r="AG3044" s="27">
        <f t="shared" si="391"/>
        <v>0</v>
      </c>
      <c r="AH3044" s="27">
        <v>12</v>
      </c>
      <c r="AI3044" s="29">
        <f t="shared" si="389"/>
        <v>12.0080804862082</v>
      </c>
    </row>
    <row r="3045" spans="1:35" ht="30" x14ac:dyDescent="0.25">
      <c r="A3045" s="11" t="s">
        <v>1281</v>
      </c>
      <c r="B3045" s="10" t="s">
        <v>2408</v>
      </c>
      <c r="C3045" s="10" t="s">
        <v>1739</v>
      </c>
      <c r="D3045" s="10"/>
      <c r="E3045" s="10" t="s">
        <v>1015</v>
      </c>
      <c r="F3045" s="10" t="s">
        <v>1842</v>
      </c>
      <c r="G3045" s="10">
        <v>0</v>
      </c>
      <c r="H3045" s="10">
        <v>0</v>
      </c>
      <c r="I3045" s="10">
        <v>0</v>
      </c>
      <c r="J3045" s="10">
        <v>0</v>
      </c>
      <c r="K3045" s="10">
        <f t="shared" si="390"/>
        <v>0</v>
      </c>
      <c r="L3045" s="10">
        <v>1337000.1989518055</v>
      </c>
      <c r="M3045" s="10">
        <v>2662788.639703393</v>
      </c>
      <c r="N3045" s="10">
        <v>1028752.708205983</v>
      </c>
      <c r="O3045" s="10">
        <v>0</v>
      </c>
      <c r="P3045" s="10">
        <v>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f t="shared" si="384"/>
        <v>5028541.546861181</v>
      </c>
      <c r="W3045" s="29">
        <v>1337000.1989518055</v>
      </c>
      <c r="X3045" s="29">
        <f t="shared" si="385"/>
        <v>2662788.639703393</v>
      </c>
      <c r="Y3045" s="29">
        <f t="shared" si="386"/>
        <v>1028752.708205983</v>
      </c>
      <c r="Z3045" s="29">
        <f t="shared" si="387"/>
        <v>5028541.546861181</v>
      </c>
      <c r="AA3045" s="27">
        <v>5028541.53</v>
      </c>
      <c r="AB3045" s="29">
        <f t="shared" si="388"/>
        <v>1.6861180774867535E-2</v>
      </c>
      <c r="AC3045" s="28">
        <v>0</v>
      </c>
      <c r="AD3045" s="28">
        <v>0</v>
      </c>
      <c r="AE3045" s="28"/>
      <c r="AF3045" s="27">
        <v>0</v>
      </c>
      <c r="AG3045" s="27">
        <f t="shared" si="391"/>
        <v>0</v>
      </c>
      <c r="AH3045" s="27">
        <v>1086</v>
      </c>
      <c r="AI3045" s="29">
        <f t="shared" si="389"/>
        <v>1086.0168611807749</v>
      </c>
    </row>
    <row r="3046" spans="1:35" ht="30" x14ac:dyDescent="0.25">
      <c r="A3046" s="11" t="s">
        <v>1281</v>
      </c>
      <c r="B3046" s="10" t="s">
        <v>2408</v>
      </c>
      <c r="C3046" s="10" t="s">
        <v>1739</v>
      </c>
      <c r="D3046" s="10"/>
      <c r="E3046" s="10" t="s">
        <v>1016</v>
      </c>
      <c r="F3046" s="10" t="s">
        <v>1843</v>
      </c>
      <c r="G3046" s="10">
        <v>0</v>
      </c>
      <c r="H3046" s="10">
        <v>0</v>
      </c>
      <c r="I3046" s="10">
        <v>0</v>
      </c>
      <c r="J3046" s="10">
        <v>0</v>
      </c>
      <c r="K3046" s="10">
        <f t="shared" si="390"/>
        <v>0</v>
      </c>
      <c r="L3046" s="10">
        <v>8318547.988179341</v>
      </c>
      <c r="M3046" s="10">
        <v>2479382.2422703207</v>
      </c>
      <c r="N3046" s="10">
        <v>960735.22840932012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f t="shared" si="384"/>
        <v>11758665.458858982</v>
      </c>
      <c r="W3046" s="29">
        <v>8318547.988179341</v>
      </c>
      <c r="X3046" s="29">
        <f t="shared" si="385"/>
        <v>2479382.2422703207</v>
      </c>
      <c r="Y3046" s="29">
        <f t="shared" si="386"/>
        <v>960735.22840932012</v>
      </c>
      <c r="Z3046" s="29">
        <f t="shared" si="387"/>
        <v>11758665.458858982</v>
      </c>
      <c r="AA3046" s="27">
        <v>11758665.449999999</v>
      </c>
      <c r="AB3046" s="29">
        <f t="shared" si="388"/>
        <v>8.8589824736118317E-3</v>
      </c>
      <c r="AC3046" s="28">
        <v>0</v>
      </c>
      <c r="AD3046" s="28">
        <v>0</v>
      </c>
      <c r="AE3046" s="28"/>
      <c r="AF3046" s="27">
        <v>0</v>
      </c>
      <c r="AG3046" s="27">
        <f t="shared" si="391"/>
        <v>0</v>
      </c>
      <c r="AH3046" s="27">
        <v>0</v>
      </c>
      <c r="AI3046" s="29">
        <f t="shared" si="389"/>
        <v>8.8589824736118317E-3</v>
      </c>
    </row>
    <row r="3047" spans="1:35" ht="30" x14ac:dyDescent="0.25">
      <c r="A3047" s="11" t="s">
        <v>1281</v>
      </c>
      <c r="B3047" s="10" t="s">
        <v>2408</v>
      </c>
      <c r="C3047" s="10" t="s">
        <v>1739</v>
      </c>
      <c r="D3047" s="10"/>
      <c r="E3047" s="10" t="s">
        <v>444</v>
      </c>
      <c r="F3047" s="10" t="s">
        <v>1844</v>
      </c>
      <c r="G3047" s="10">
        <v>0</v>
      </c>
      <c r="H3047" s="10">
        <v>0</v>
      </c>
      <c r="I3047" s="10">
        <v>0</v>
      </c>
      <c r="J3047" s="10">
        <v>0</v>
      </c>
      <c r="K3047" s="10">
        <f t="shared" si="390"/>
        <v>0</v>
      </c>
      <c r="L3047" s="10">
        <v>21491226.64284303</v>
      </c>
      <c r="M3047" s="10">
        <v>4568018.248025775</v>
      </c>
      <c r="N3047" s="10">
        <v>1745600.3823472187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f t="shared" si="384"/>
        <v>27804845.273216024</v>
      </c>
      <c r="W3047" s="29">
        <v>21491226.64284303</v>
      </c>
      <c r="X3047" s="29">
        <f t="shared" si="385"/>
        <v>4568018.248025775</v>
      </c>
      <c r="Y3047" s="29">
        <f t="shared" si="386"/>
        <v>1745600.3823472187</v>
      </c>
      <c r="Z3047" s="29">
        <f t="shared" si="387"/>
        <v>27804845.273216024</v>
      </c>
      <c r="AA3047" s="27">
        <v>27804845.260000002</v>
      </c>
      <c r="AB3047" s="29">
        <f t="shared" si="388"/>
        <v>1.3216022402048111E-2</v>
      </c>
      <c r="AC3047" s="28">
        <v>0</v>
      </c>
      <c r="AD3047" s="28">
        <v>0</v>
      </c>
      <c r="AE3047" s="28"/>
      <c r="AF3047" s="27">
        <v>0</v>
      </c>
      <c r="AG3047" s="27">
        <f t="shared" si="391"/>
        <v>0</v>
      </c>
      <c r="AH3047" s="27">
        <v>1635</v>
      </c>
      <c r="AI3047" s="29">
        <f t="shared" si="389"/>
        <v>1635.013216022402</v>
      </c>
    </row>
    <row r="3048" spans="1:35" ht="30" x14ac:dyDescent="0.25">
      <c r="A3048" s="11" t="s">
        <v>1281</v>
      </c>
      <c r="B3048" s="10" t="s">
        <v>2408</v>
      </c>
      <c r="C3048" s="10" t="s">
        <v>1739</v>
      </c>
      <c r="D3048" s="10"/>
      <c r="E3048" s="10" t="s">
        <v>445</v>
      </c>
      <c r="F3048" s="10" t="s">
        <v>1845</v>
      </c>
      <c r="G3048" s="10">
        <v>0</v>
      </c>
      <c r="H3048" s="10">
        <v>0</v>
      </c>
      <c r="I3048" s="10">
        <v>0</v>
      </c>
      <c r="J3048" s="10">
        <v>0</v>
      </c>
      <c r="K3048" s="10">
        <f t="shared" si="390"/>
        <v>0</v>
      </c>
      <c r="L3048" s="10">
        <v>16149273.077552758</v>
      </c>
      <c r="M3048" s="10">
        <v>4384834.091465652</v>
      </c>
      <c r="N3048" s="10">
        <v>1691754.9134815931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f t="shared" si="384"/>
        <v>22225862.082500003</v>
      </c>
      <c r="W3048" s="29">
        <v>16149273.077552758</v>
      </c>
      <c r="X3048" s="29">
        <f t="shared" si="385"/>
        <v>4384834.091465652</v>
      </c>
      <c r="Y3048" s="29">
        <f t="shared" si="386"/>
        <v>1691754.9134815931</v>
      </c>
      <c r="Z3048" s="29">
        <f t="shared" si="387"/>
        <v>22225862.082500003</v>
      </c>
      <c r="AA3048" s="27">
        <v>22225862.07</v>
      </c>
      <c r="AB3048" s="29">
        <f t="shared" si="388"/>
        <v>1.2500002980232239E-2</v>
      </c>
      <c r="AC3048" s="28">
        <v>0</v>
      </c>
      <c r="AD3048" s="28">
        <v>0</v>
      </c>
      <c r="AE3048" s="28"/>
      <c r="AF3048" s="27">
        <v>0</v>
      </c>
      <c r="AG3048" s="27">
        <f t="shared" si="391"/>
        <v>0</v>
      </c>
      <c r="AH3048" s="27">
        <v>2412</v>
      </c>
      <c r="AI3048" s="29">
        <f t="shared" si="389"/>
        <v>2412.0125000029802</v>
      </c>
    </row>
    <row r="3049" spans="1:35" ht="30" x14ac:dyDescent="0.25">
      <c r="A3049" s="11" t="s">
        <v>1281</v>
      </c>
      <c r="B3049" s="10" t="s">
        <v>2408</v>
      </c>
      <c r="C3049" s="10" t="s">
        <v>1739</v>
      </c>
      <c r="D3049" s="10"/>
      <c r="E3049" s="10" t="s">
        <v>1017</v>
      </c>
      <c r="F3049" s="10" t="s">
        <v>1846</v>
      </c>
      <c r="G3049" s="10">
        <v>0</v>
      </c>
      <c r="H3049" s="10">
        <v>0</v>
      </c>
      <c r="I3049" s="10">
        <v>0</v>
      </c>
      <c r="J3049" s="10">
        <v>0</v>
      </c>
      <c r="K3049" s="10">
        <f t="shared" si="390"/>
        <v>0</v>
      </c>
      <c r="L3049" s="10">
        <v>9385896.226300694</v>
      </c>
      <c r="M3049" s="10">
        <v>4795438.0956221223</v>
      </c>
      <c r="N3049" s="10">
        <v>1859123.3174537569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f t="shared" si="384"/>
        <v>16040457.639376573</v>
      </c>
      <c r="W3049" s="29">
        <v>9385896.226300694</v>
      </c>
      <c r="X3049" s="29">
        <f t="shared" si="385"/>
        <v>4795438.0956221223</v>
      </c>
      <c r="Y3049" s="29">
        <f t="shared" si="386"/>
        <v>1859123.3174537569</v>
      </c>
      <c r="Z3049" s="29">
        <f t="shared" si="387"/>
        <v>16040457.639376573</v>
      </c>
      <c r="AA3049" s="27">
        <v>16040457.630000001</v>
      </c>
      <c r="AB3049" s="29">
        <f t="shared" si="388"/>
        <v>9.3765724450349808E-3</v>
      </c>
      <c r="AC3049" s="28">
        <v>0</v>
      </c>
      <c r="AD3049" s="28">
        <v>0</v>
      </c>
      <c r="AE3049" s="28"/>
      <c r="AF3049" s="27">
        <v>0</v>
      </c>
      <c r="AG3049" s="27">
        <f t="shared" si="391"/>
        <v>0</v>
      </c>
      <c r="AH3049" s="27">
        <v>1192</v>
      </c>
      <c r="AI3049" s="29">
        <f t="shared" si="389"/>
        <v>1192.009376572445</v>
      </c>
    </row>
    <row r="3050" spans="1:35" ht="30" x14ac:dyDescent="0.25">
      <c r="A3050" s="11" t="s">
        <v>1281</v>
      </c>
      <c r="B3050" s="10" t="s">
        <v>2408</v>
      </c>
      <c r="C3050" s="10" t="s">
        <v>1739</v>
      </c>
      <c r="D3050" s="10"/>
      <c r="E3050" s="10" t="s">
        <v>1018</v>
      </c>
      <c r="F3050" s="10" t="s">
        <v>1847</v>
      </c>
      <c r="G3050" s="10">
        <v>0</v>
      </c>
      <c r="H3050" s="10">
        <v>0</v>
      </c>
      <c r="I3050" s="10">
        <v>0</v>
      </c>
      <c r="J3050" s="10">
        <v>0</v>
      </c>
      <c r="K3050" s="10">
        <f t="shared" si="390"/>
        <v>0</v>
      </c>
      <c r="L3050" s="10">
        <v>26533326.844260313</v>
      </c>
      <c r="M3050" s="10">
        <v>7263278.9883834124</v>
      </c>
      <c r="N3050" s="10">
        <v>2807278.4475724697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f t="shared" si="384"/>
        <v>36603884.280216195</v>
      </c>
      <c r="W3050" s="29">
        <v>26533326.844260313</v>
      </c>
      <c r="X3050" s="29">
        <f t="shared" si="385"/>
        <v>7263278.9883834124</v>
      </c>
      <c r="Y3050" s="29">
        <f t="shared" si="386"/>
        <v>2807278.4475724697</v>
      </c>
      <c r="Z3050" s="29">
        <f t="shared" si="387"/>
        <v>36603884.280216195</v>
      </c>
      <c r="AA3050" s="27">
        <v>36603884.270000003</v>
      </c>
      <c r="AB3050" s="29">
        <f t="shared" si="388"/>
        <v>1.0216191411018372E-2</v>
      </c>
      <c r="AC3050" s="28">
        <v>0</v>
      </c>
      <c r="AD3050" s="28">
        <v>0</v>
      </c>
      <c r="AE3050" s="28"/>
      <c r="AF3050" s="27">
        <v>0</v>
      </c>
      <c r="AG3050" s="27">
        <f t="shared" si="391"/>
        <v>0</v>
      </c>
      <c r="AH3050" s="27">
        <v>2008</v>
      </c>
      <c r="AI3050" s="29">
        <f t="shared" si="389"/>
        <v>2008.010216191411</v>
      </c>
    </row>
    <row r="3051" spans="1:35" ht="30" x14ac:dyDescent="0.25">
      <c r="A3051" s="11" t="s">
        <v>1281</v>
      </c>
      <c r="B3051" s="10" t="s">
        <v>2408</v>
      </c>
      <c r="C3051" s="10" t="s">
        <v>1739</v>
      </c>
      <c r="D3051" s="10"/>
      <c r="E3051" s="10" t="s">
        <v>1019</v>
      </c>
      <c r="F3051" s="10" t="s">
        <v>1848</v>
      </c>
      <c r="G3051" s="10">
        <v>0</v>
      </c>
      <c r="H3051" s="10">
        <v>0</v>
      </c>
      <c r="I3051" s="10">
        <v>0</v>
      </c>
      <c r="J3051" s="10">
        <v>0</v>
      </c>
      <c r="K3051" s="10">
        <f t="shared" si="390"/>
        <v>0</v>
      </c>
      <c r="L3051" s="10">
        <v>7642887.2782607675</v>
      </c>
      <c r="M3051" s="10">
        <v>3010647.2033806443</v>
      </c>
      <c r="N3051" s="10">
        <v>1156629.3483975455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f t="shared" si="384"/>
        <v>11810163.830038957</v>
      </c>
      <c r="W3051" s="29">
        <v>7642887.2782607675</v>
      </c>
      <c r="X3051" s="29">
        <f t="shared" si="385"/>
        <v>3010647.2033806443</v>
      </c>
      <c r="Y3051" s="29">
        <f t="shared" si="386"/>
        <v>1156629.3483975455</v>
      </c>
      <c r="Z3051" s="29">
        <f t="shared" si="387"/>
        <v>11810163.830038957</v>
      </c>
      <c r="AA3051" s="27">
        <v>11810163.82</v>
      </c>
      <c r="AB3051" s="29">
        <f t="shared" si="388"/>
        <v>1.0038956999778748E-2</v>
      </c>
      <c r="AC3051" s="28">
        <v>0</v>
      </c>
      <c r="AD3051" s="28">
        <v>0</v>
      </c>
      <c r="AE3051" s="28"/>
      <c r="AF3051" s="27">
        <v>0</v>
      </c>
      <c r="AG3051" s="27">
        <f t="shared" si="391"/>
        <v>0</v>
      </c>
      <c r="AH3051" s="27">
        <v>498</v>
      </c>
      <c r="AI3051" s="29">
        <f t="shared" si="389"/>
        <v>498.01003895699978</v>
      </c>
    </row>
    <row r="3052" spans="1:35" ht="30" x14ac:dyDescent="0.25">
      <c r="A3052" s="11" t="s">
        <v>1281</v>
      </c>
      <c r="B3052" s="10" t="s">
        <v>2408</v>
      </c>
      <c r="C3052" s="10" t="s">
        <v>1739</v>
      </c>
      <c r="D3052" s="10"/>
      <c r="E3052" s="10" t="s">
        <v>446</v>
      </c>
      <c r="F3052" s="10" t="s">
        <v>1849</v>
      </c>
      <c r="G3052" s="10">
        <v>0</v>
      </c>
      <c r="H3052" s="10">
        <v>0</v>
      </c>
      <c r="I3052" s="10">
        <v>0</v>
      </c>
      <c r="J3052" s="10">
        <v>0</v>
      </c>
      <c r="K3052" s="10">
        <f t="shared" si="390"/>
        <v>0</v>
      </c>
      <c r="L3052" s="10">
        <v>254673616.07890731</v>
      </c>
      <c r="M3052" s="10">
        <v>6271901.4758235216</v>
      </c>
      <c r="N3052" s="10">
        <v>2397832.0832605064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f t="shared" si="384"/>
        <v>263343349.63799134</v>
      </c>
      <c r="W3052" s="29">
        <v>254673616.07890731</v>
      </c>
      <c r="X3052" s="29">
        <f t="shared" si="385"/>
        <v>6271901.4758235216</v>
      </c>
      <c r="Y3052" s="29">
        <f t="shared" si="386"/>
        <v>2397832.0832605064</v>
      </c>
      <c r="Z3052" s="29">
        <f t="shared" si="387"/>
        <v>263343349.63799134</v>
      </c>
      <c r="AA3052" s="27">
        <v>263343349.62</v>
      </c>
      <c r="AB3052" s="29">
        <f t="shared" si="388"/>
        <v>1.7991334199905396E-2</v>
      </c>
      <c r="AC3052" s="28">
        <v>0</v>
      </c>
      <c r="AD3052" s="28">
        <v>0</v>
      </c>
      <c r="AE3052" s="28"/>
      <c r="AF3052" s="27">
        <v>0</v>
      </c>
      <c r="AG3052" s="27">
        <f t="shared" si="391"/>
        <v>0</v>
      </c>
      <c r="AH3052" s="27">
        <v>17947</v>
      </c>
      <c r="AI3052" s="29">
        <f t="shared" si="389"/>
        <v>17947.0179913342</v>
      </c>
    </row>
    <row r="3053" spans="1:35" ht="30" x14ac:dyDescent="0.25">
      <c r="A3053" s="11" t="s">
        <v>1281</v>
      </c>
      <c r="B3053" s="10" t="s">
        <v>2410</v>
      </c>
      <c r="C3053" s="10" t="s">
        <v>1850</v>
      </c>
      <c r="D3053" s="10"/>
      <c r="E3053" s="10" t="s">
        <v>448</v>
      </c>
      <c r="F3053" s="10" t="s">
        <v>1850</v>
      </c>
      <c r="G3053" s="10">
        <v>0</v>
      </c>
      <c r="H3053" s="10">
        <v>0</v>
      </c>
      <c r="I3053" s="10">
        <v>0</v>
      </c>
      <c r="J3053" s="10">
        <v>0</v>
      </c>
      <c r="K3053" s="10">
        <f t="shared" si="390"/>
        <v>0</v>
      </c>
      <c r="L3053" s="10">
        <v>1580446241.0436754</v>
      </c>
      <c r="M3053" s="10">
        <v>675596536.77748108</v>
      </c>
      <c r="N3053" s="10">
        <v>172386249.26319504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f t="shared" si="384"/>
        <v>2428429027.0843515</v>
      </c>
      <c r="W3053" s="29">
        <v>1580446241.0436754</v>
      </c>
      <c r="X3053" s="29">
        <f t="shared" si="385"/>
        <v>675596536.77748108</v>
      </c>
      <c r="Y3053" s="29">
        <f t="shared" si="386"/>
        <v>172386249.26319504</v>
      </c>
      <c r="Z3053" s="29">
        <f t="shared" si="387"/>
        <v>2428429027.0843515</v>
      </c>
      <c r="AA3053" s="27">
        <v>2428429027.0700002</v>
      </c>
      <c r="AB3053" s="29">
        <f t="shared" si="388"/>
        <v>1.4351367950439453E-2</v>
      </c>
      <c r="AC3053" s="28">
        <v>0</v>
      </c>
      <c r="AD3053" s="28">
        <v>0</v>
      </c>
      <c r="AE3053" s="28"/>
      <c r="AF3053" s="27">
        <v>0</v>
      </c>
      <c r="AG3053" s="27">
        <f t="shared" si="391"/>
        <v>0</v>
      </c>
      <c r="AH3053" s="27">
        <v>50236</v>
      </c>
      <c r="AI3053" s="29">
        <f t="shared" si="389"/>
        <v>50236.01435136795</v>
      </c>
    </row>
    <row r="3054" spans="1:35" ht="30" x14ac:dyDescent="0.25">
      <c r="A3054" s="11" t="s">
        <v>1281</v>
      </c>
      <c r="B3054" s="10" t="s">
        <v>2410</v>
      </c>
      <c r="C3054" s="10" t="s">
        <v>1850</v>
      </c>
      <c r="D3054" s="10"/>
      <c r="E3054" s="10" t="s">
        <v>449</v>
      </c>
      <c r="F3054" s="10" t="s">
        <v>1851</v>
      </c>
      <c r="G3054" s="10">
        <v>0</v>
      </c>
      <c r="H3054" s="10">
        <v>0</v>
      </c>
      <c r="I3054" s="10">
        <v>0</v>
      </c>
      <c r="J3054" s="10">
        <v>0</v>
      </c>
      <c r="K3054" s="10">
        <f t="shared" si="390"/>
        <v>0</v>
      </c>
      <c r="L3054" s="10">
        <v>582909156.20682073</v>
      </c>
      <c r="M3054" s="10">
        <v>18944245.11072588</v>
      </c>
      <c r="N3054" s="10">
        <v>7335278.6189252138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f t="shared" si="384"/>
        <v>609188679.93647182</v>
      </c>
      <c r="W3054" s="29">
        <v>582909156.20682073</v>
      </c>
      <c r="X3054" s="29">
        <f t="shared" si="385"/>
        <v>18944245.11072588</v>
      </c>
      <c r="Y3054" s="29">
        <f t="shared" si="386"/>
        <v>7335278.6189252138</v>
      </c>
      <c r="Z3054" s="29">
        <f t="shared" si="387"/>
        <v>609188679.93647182</v>
      </c>
      <c r="AA3054" s="27">
        <v>609188679.92999995</v>
      </c>
      <c r="AB3054" s="29">
        <f t="shared" si="388"/>
        <v>6.4718723297119141E-3</v>
      </c>
      <c r="AC3054" s="28">
        <v>0</v>
      </c>
      <c r="AD3054" s="28">
        <v>0</v>
      </c>
      <c r="AE3054" s="28"/>
      <c r="AF3054" s="27">
        <v>0</v>
      </c>
      <c r="AG3054" s="27">
        <f t="shared" si="391"/>
        <v>0</v>
      </c>
      <c r="AH3054" s="27">
        <v>40523</v>
      </c>
      <c r="AI3054" s="29">
        <f t="shared" si="389"/>
        <v>40523.00647187233</v>
      </c>
    </row>
    <row r="3055" spans="1:35" ht="30" x14ac:dyDescent="0.25">
      <c r="A3055" s="11" t="s">
        <v>1281</v>
      </c>
      <c r="B3055" s="10" t="s">
        <v>2410</v>
      </c>
      <c r="C3055" s="10" t="s">
        <v>1850</v>
      </c>
      <c r="D3055" s="10"/>
      <c r="E3055" s="10" t="s">
        <v>450</v>
      </c>
      <c r="F3055" s="10" t="s">
        <v>1852</v>
      </c>
      <c r="G3055" s="10">
        <v>0</v>
      </c>
      <c r="H3055" s="10">
        <v>0</v>
      </c>
      <c r="I3055" s="10">
        <v>0</v>
      </c>
      <c r="J3055" s="10">
        <v>0</v>
      </c>
      <c r="K3055" s="10">
        <f t="shared" si="390"/>
        <v>0</v>
      </c>
      <c r="L3055" s="10">
        <v>28934549.88995792</v>
      </c>
      <c r="M3055" s="10">
        <v>4790922.6224043965</v>
      </c>
      <c r="N3055" s="10">
        <v>1871067.9947402328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f t="shared" si="384"/>
        <v>35596540.507102549</v>
      </c>
      <c r="W3055" s="29">
        <v>28934549.88995792</v>
      </c>
      <c r="X3055" s="29">
        <f t="shared" si="385"/>
        <v>4790922.6224043965</v>
      </c>
      <c r="Y3055" s="29">
        <f t="shared" si="386"/>
        <v>1871067.9947402328</v>
      </c>
      <c r="Z3055" s="29">
        <f t="shared" si="387"/>
        <v>35596540.507102549</v>
      </c>
      <c r="AA3055" s="27">
        <v>35596540.490000002</v>
      </c>
      <c r="AB3055" s="29">
        <f t="shared" si="388"/>
        <v>1.7102546989917755E-2</v>
      </c>
      <c r="AC3055" s="28">
        <v>0</v>
      </c>
      <c r="AD3055" s="28">
        <v>0</v>
      </c>
      <c r="AE3055" s="28"/>
      <c r="AF3055" s="27">
        <v>0</v>
      </c>
      <c r="AG3055" s="27">
        <f t="shared" si="391"/>
        <v>0</v>
      </c>
      <c r="AH3055" s="27">
        <v>2055</v>
      </c>
      <c r="AI3055" s="29">
        <f t="shared" si="389"/>
        <v>2055.0171025469899</v>
      </c>
    </row>
    <row r="3056" spans="1:35" ht="30" x14ac:dyDescent="0.25">
      <c r="A3056" s="11" t="s">
        <v>1281</v>
      </c>
      <c r="B3056" s="10" t="s">
        <v>2410</v>
      </c>
      <c r="C3056" s="10" t="s">
        <v>1850</v>
      </c>
      <c r="D3056" s="10"/>
      <c r="E3056" s="10" t="s">
        <v>1020</v>
      </c>
      <c r="F3056" s="10" t="s">
        <v>1853</v>
      </c>
      <c r="G3056" s="10">
        <v>0</v>
      </c>
      <c r="H3056" s="10">
        <v>0</v>
      </c>
      <c r="I3056" s="10">
        <v>0</v>
      </c>
      <c r="J3056" s="10">
        <v>0</v>
      </c>
      <c r="K3056" s="10">
        <f t="shared" si="390"/>
        <v>0</v>
      </c>
      <c r="L3056" s="10">
        <v>0</v>
      </c>
      <c r="M3056" s="10">
        <v>13218642.348391414</v>
      </c>
      <c r="N3056" s="10">
        <v>5008707.8478147686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f t="shared" si="384"/>
        <v>18227350.196206182</v>
      </c>
      <c r="W3056" s="29">
        <v>0</v>
      </c>
      <c r="X3056" s="29">
        <f t="shared" si="385"/>
        <v>13218642.348391414</v>
      </c>
      <c r="Y3056" s="29">
        <f t="shared" si="386"/>
        <v>5008707.8478147686</v>
      </c>
      <c r="Z3056" s="29">
        <f t="shared" si="387"/>
        <v>18227350.196206182</v>
      </c>
      <c r="AA3056" s="27">
        <v>18227350</v>
      </c>
      <c r="AB3056" s="29">
        <f t="shared" si="388"/>
        <v>0.19620618224143982</v>
      </c>
      <c r="AC3056" s="28">
        <v>0</v>
      </c>
      <c r="AD3056" s="28">
        <v>0</v>
      </c>
      <c r="AE3056" s="28"/>
      <c r="AF3056" s="27">
        <v>0</v>
      </c>
      <c r="AG3056" s="27">
        <f t="shared" si="391"/>
        <v>0</v>
      </c>
      <c r="AH3056" s="27">
        <v>721</v>
      </c>
      <c r="AI3056" s="29">
        <f t="shared" si="389"/>
        <v>721.19620618224144</v>
      </c>
    </row>
    <row r="3057" spans="1:35" ht="30" x14ac:dyDescent="0.25">
      <c r="A3057" s="11" t="s">
        <v>1281</v>
      </c>
      <c r="B3057" s="10" t="s">
        <v>2410</v>
      </c>
      <c r="C3057" s="10" t="s">
        <v>1850</v>
      </c>
      <c r="D3057" s="10"/>
      <c r="E3057" s="10" t="s">
        <v>451</v>
      </c>
      <c r="F3057" s="10" t="s">
        <v>1854</v>
      </c>
      <c r="G3057" s="10">
        <v>0</v>
      </c>
      <c r="H3057" s="10">
        <v>0</v>
      </c>
      <c r="I3057" s="10">
        <v>0</v>
      </c>
      <c r="J3057" s="10">
        <v>0</v>
      </c>
      <c r="K3057" s="10">
        <f t="shared" si="390"/>
        <v>0</v>
      </c>
      <c r="L3057" s="10">
        <v>480141.20503908861</v>
      </c>
      <c r="M3057" s="10">
        <v>6986455.6424990296</v>
      </c>
      <c r="N3057" s="10">
        <v>2645521.4225444198</v>
      </c>
      <c r="O3057" s="10">
        <v>0</v>
      </c>
      <c r="P3057" s="10">
        <v>0</v>
      </c>
      <c r="Q3057" s="10">
        <v>0</v>
      </c>
      <c r="R3057" s="10">
        <v>0</v>
      </c>
      <c r="S3057" s="10">
        <v>0</v>
      </c>
      <c r="T3057" s="10">
        <v>0</v>
      </c>
      <c r="U3057" s="10">
        <v>0</v>
      </c>
      <c r="V3057" s="10">
        <f t="shared" si="384"/>
        <v>10112118.270082537</v>
      </c>
      <c r="W3057" s="29">
        <v>480141.20503908861</v>
      </c>
      <c r="X3057" s="29">
        <f t="shared" si="385"/>
        <v>6986455.6424990296</v>
      </c>
      <c r="Y3057" s="29">
        <f t="shared" si="386"/>
        <v>2645521.4225444198</v>
      </c>
      <c r="Z3057" s="29">
        <f t="shared" si="387"/>
        <v>10112118.270082537</v>
      </c>
      <c r="AA3057" s="27">
        <v>10112118.26</v>
      </c>
      <c r="AB3057" s="29">
        <f t="shared" si="388"/>
        <v>1.0082537308335304E-2</v>
      </c>
      <c r="AC3057" s="28">
        <v>0</v>
      </c>
      <c r="AD3057" s="28">
        <v>0</v>
      </c>
      <c r="AE3057" s="28"/>
      <c r="AF3057" s="27">
        <v>0</v>
      </c>
      <c r="AG3057" s="27">
        <f t="shared" si="391"/>
        <v>0</v>
      </c>
      <c r="AH3057" s="27">
        <v>532</v>
      </c>
      <c r="AI3057" s="29">
        <f t="shared" si="389"/>
        <v>532.01008253730834</v>
      </c>
    </row>
    <row r="3058" spans="1:35" ht="30" x14ac:dyDescent="0.25">
      <c r="A3058" s="11" t="s">
        <v>1281</v>
      </c>
      <c r="B3058" s="10" t="s">
        <v>2410</v>
      </c>
      <c r="C3058" s="10" t="s">
        <v>1850</v>
      </c>
      <c r="D3058" s="10"/>
      <c r="E3058" s="10" t="s">
        <v>452</v>
      </c>
      <c r="F3058" s="10" t="s">
        <v>1855</v>
      </c>
      <c r="G3058" s="10">
        <v>0</v>
      </c>
      <c r="H3058" s="10">
        <v>0</v>
      </c>
      <c r="I3058" s="10">
        <v>0</v>
      </c>
      <c r="J3058" s="10">
        <v>0</v>
      </c>
      <c r="K3058" s="10">
        <f t="shared" si="390"/>
        <v>0</v>
      </c>
      <c r="L3058" s="10">
        <v>89966863.871166497</v>
      </c>
      <c r="M3058" s="10">
        <v>6224806.053624928</v>
      </c>
      <c r="N3058" s="10">
        <v>2423584.5562075227</v>
      </c>
      <c r="O3058" s="10">
        <v>0</v>
      </c>
      <c r="P3058" s="10">
        <v>0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f t="shared" si="384"/>
        <v>98615254.480998948</v>
      </c>
      <c r="W3058" s="29">
        <v>89966863.871166497</v>
      </c>
      <c r="X3058" s="29">
        <f t="shared" si="385"/>
        <v>6224806.053624928</v>
      </c>
      <c r="Y3058" s="29">
        <f t="shared" si="386"/>
        <v>2423584.5562075227</v>
      </c>
      <c r="Z3058" s="29">
        <f t="shared" si="387"/>
        <v>98615254.480998948</v>
      </c>
      <c r="AA3058" s="27">
        <v>98615254.480000004</v>
      </c>
      <c r="AB3058" s="29">
        <f t="shared" si="388"/>
        <v>9.9894404411315918E-4</v>
      </c>
      <c r="AC3058" s="28">
        <v>0</v>
      </c>
      <c r="AD3058" s="28">
        <v>0</v>
      </c>
      <c r="AE3058" s="28"/>
      <c r="AF3058" s="27">
        <v>0</v>
      </c>
      <c r="AG3058" s="27">
        <f t="shared" si="391"/>
        <v>0</v>
      </c>
      <c r="AH3058" s="27">
        <v>5475</v>
      </c>
      <c r="AI3058" s="29">
        <f t="shared" si="389"/>
        <v>5475.0009989440441</v>
      </c>
    </row>
    <row r="3059" spans="1:35" ht="30" x14ac:dyDescent="0.25">
      <c r="A3059" s="11" t="s">
        <v>1281</v>
      </c>
      <c r="B3059" s="10" t="s">
        <v>2410</v>
      </c>
      <c r="C3059" s="10" t="s">
        <v>1850</v>
      </c>
      <c r="D3059" s="10"/>
      <c r="E3059" s="10" t="s">
        <v>1021</v>
      </c>
      <c r="F3059" s="10" t="s">
        <v>1856</v>
      </c>
      <c r="G3059" s="10">
        <v>0</v>
      </c>
      <c r="H3059" s="10">
        <v>0</v>
      </c>
      <c r="I3059" s="10">
        <v>0</v>
      </c>
      <c r="J3059" s="10">
        <v>0</v>
      </c>
      <c r="K3059" s="10">
        <f t="shared" si="390"/>
        <v>0</v>
      </c>
      <c r="L3059" s="10">
        <v>41042787.606079504</v>
      </c>
      <c r="M3059" s="10">
        <v>3616593.91468364</v>
      </c>
      <c r="N3059" s="10">
        <v>1397858.8450403661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f t="shared" si="384"/>
        <v>46057240.36580351</v>
      </c>
      <c r="W3059" s="29">
        <v>41042787.606079504</v>
      </c>
      <c r="X3059" s="29">
        <f t="shared" si="385"/>
        <v>3616593.91468364</v>
      </c>
      <c r="Y3059" s="29">
        <f t="shared" si="386"/>
        <v>1397858.8450403661</v>
      </c>
      <c r="Z3059" s="29">
        <f t="shared" si="387"/>
        <v>46057240.36580351</v>
      </c>
      <c r="AA3059" s="27">
        <v>46057240.359999999</v>
      </c>
      <c r="AB3059" s="29">
        <f t="shared" si="388"/>
        <v>5.8035105466842651E-3</v>
      </c>
      <c r="AC3059" s="28">
        <v>0</v>
      </c>
      <c r="AD3059" s="28">
        <v>0</v>
      </c>
      <c r="AE3059" s="28"/>
      <c r="AF3059" s="27">
        <v>0</v>
      </c>
      <c r="AG3059" s="27">
        <f t="shared" si="391"/>
        <v>0</v>
      </c>
      <c r="AH3059" s="27">
        <v>1311</v>
      </c>
      <c r="AI3059" s="29">
        <f t="shared" si="389"/>
        <v>1311.0058035105467</v>
      </c>
    </row>
    <row r="3060" spans="1:35" ht="30" x14ac:dyDescent="0.25">
      <c r="A3060" s="11" t="s">
        <v>1281</v>
      </c>
      <c r="B3060" s="10" t="s">
        <v>2410</v>
      </c>
      <c r="C3060" s="10" t="s">
        <v>1850</v>
      </c>
      <c r="D3060" s="10"/>
      <c r="E3060" s="10" t="s">
        <v>1022</v>
      </c>
      <c r="F3060" s="10" t="s">
        <v>1857</v>
      </c>
      <c r="G3060" s="10">
        <v>0</v>
      </c>
      <c r="H3060" s="10">
        <v>0</v>
      </c>
      <c r="I3060" s="10">
        <v>0</v>
      </c>
      <c r="J3060" s="10">
        <v>0</v>
      </c>
      <c r="K3060" s="10">
        <f t="shared" si="390"/>
        <v>0</v>
      </c>
      <c r="L3060" s="10">
        <v>62494061.056145057</v>
      </c>
      <c r="M3060" s="10">
        <v>8279879.4748886824</v>
      </c>
      <c r="N3060" s="10">
        <v>3190940.4010688066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f t="shared" si="384"/>
        <v>73964880.932102546</v>
      </c>
      <c r="W3060" s="29">
        <v>62494061.056145057</v>
      </c>
      <c r="X3060" s="29">
        <f t="shared" si="385"/>
        <v>8279879.4748886824</v>
      </c>
      <c r="Y3060" s="29">
        <f t="shared" si="386"/>
        <v>3190940.4010688066</v>
      </c>
      <c r="Z3060" s="29">
        <f t="shared" si="387"/>
        <v>73964880.932102546</v>
      </c>
      <c r="AA3060" s="27">
        <v>73964880.920000002</v>
      </c>
      <c r="AB3060" s="29">
        <f t="shared" si="388"/>
        <v>1.210254430770874E-2</v>
      </c>
      <c r="AC3060" s="28">
        <v>0</v>
      </c>
      <c r="AD3060" s="28">
        <v>0</v>
      </c>
      <c r="AE3060" s="28"/>
      <c r="AF3060" s="27">
        <v>0</v>
      </c>
      <c r="AG3060" s="27">
        <f t="shared" si="391"/>
        <v>0</v>
      </c>
      <c r="AH3060" s="27">
        <v>4300</v>
      </c>
      <c r="AI3060" s="29">
        <f t="shared" si="389"/>
        <v>4300.0121025443077</v>
      </c>
    </row>
    <row r="3061" spans="1:35" ht="30" x14ac:dyDescent="0.25">
      <c r="A3061" s="11" t="s">
        <v>1281</v>
      </c>
      <c r="B3061" s="10" t="s">
        <v>2410</v>
      </c>
      <c r="C3061" s="10" t="s">
        <v>1850</v>
      </c>
      <c r="D3061" s="10"/>
      <c r="E3061" s="10" t="s">
        <v>1023</v>
      </c>
      <c r="F3061" s="10" t="s">
        <v>1858</v>
      </c>
      <c r="G3061" s="10">
        <v>0</v>
      </c>
      <c r="H3061" s="10">
        <v>0</v>
      </c>
      <c r="I3061" s="10">
        <v>0</v>
      </c>
      <c r="J3061" s="10">
        <v>0</v>
      </c>
      <c r="K3061" s="10">
        <f t="shared" si="390"/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f t="shared" si="384"/>
        <v>0</v>
      </c>
      <c r="W3061" s="29">
        <v>0</v>
      </c>
      <c r="X3061" s="29">
        <f t="shared" si="385"/>
        <v>0</v>
      </c>
      <c r="Y3061" s="29">
        <f t="shared" si="386"/>
        <v>0</v>
      </c>
      <c r="Z3061" s="29">
        <f t="shared" si="387"/>
        <v>0</v>
      </c>
      <c r="AA3061" s="27">
        <v>0</v>
      </c>
      <c r="AB3061" s="29">
        <f t="shared" si="388"/>
        <v>0</v>
      </c>
      <c r="AC3061" s="28">
        <v>0</v>
      </c>
      <c r="AD3061" s="28">
        <v>0</v>
      </c>
      <c r="AE3061" s="28"/>
      <c r="AF3061" s="27">
        <v>0</v>
      </c>
      <c r="AG3061" s="27">
        <f t="shared" si="391"/>
        <v>0</v>
      </c>
      <c r="AH3061" s="27">
        <v>0</v>
      </c>
      <c r="AI3061" s="29">
        <f t="shared" si="389"/>
        <v>0</v>
      </c>
    </row>
    <row r="3062" spans="1:35" ht="30" x14ac:dyDescent="0.25">
      <c r="A3062" s="11" t="s">
        <v>1281</v>
      </c>
      <c r="B3062" s="10" t="s">
        <v>2410</v>
      </c>
      <c r="C3062" s="10" t="s">
        <v>1850</v>
      </c>
      <c r="D3062" s="10"/>
      <c r="E3062" s="10" t="s">
        <v>1024</v>
      </c>
      <c r="F3062" s="10" t="s">
        <v>1859</v>
      </c>
      <c r="G3062" s="10">
        <v>0</v>
      </c>
      <c r="H3062" s="10">
        <v>0</v>
      </c>
      <c r="I3062" s="10">
        <v>0</v>
      </c>
      <c r="J3062" s="10">
        <v>0</v>
      </c>
      <c r="K3062" s="10">
        <f t="shared" si="390"/>
        <v>0</v>
      </c>
      <c r="L3062" s="10">
        <v>56406986.61061196</v>
      </c>
      <c r="M3062" s="10">
        <v>7447582.4357708693</v>
      </c>
      <c r="N3062" s="10">
        <v>2882561.355217576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0</v>
      </c>
      <c r="V3062" s="10">
        <f t="shared" ref="V3062:V3125" si="392">+K3062+M3062+N3062+L3062+O3062+P3062+Q3062</f>
        <v>66737130.401600406</v>
      </c>
      <c r="W3062" s="29">
        <v>56406986.61061196</v>
      </c>
      <c r="X3062" s="29">
        <f t="shared" ref="X3062:X3125" si="393">+M3062+Q3062+S3062</f>
        <v>7447582.4357708693</v>
      </c>
      <c r="Y3062" s="29">
        <f t="shared" ref="Y3062:Y3125" si="394">+H3062+I3062+J3062+N3062+O3062+P3062+R3062+U3062</f>
        <v>2882561.355217576</v>
      </c>
      <c r="Z3062" s="29">
        <f t="shared" ref="Z3062:Z3125" si="395">+W3062+X3062+Y3062</f>
        <v>66737130.401600406</v>
      </c>
      <c r="AA3062" s="27">
        <v>66737130.399999999</v>
      </c>
      <c r="AB3062" s="29">
        <f t="shared" ref="AB3062:AB3125" si="396">+Z3062-AA3062</f>
        <v>1.6004070639610291E-3</v>
      </c>
      <c r="AC3062" s="28">
        <v>0</v>
      </c>
      <c r="AD3062" s="28">
        <v>0</v>
      </c>
      <c r="AE3062" s="28"/>
      <c r="AF3062" s="27">
        <v>0</v>
      </c>
      <c r="AG3062" s="27">
        <f t="shared" si="391"/>
        <v>0</v>
      </c>
      <c r="AH3062" s="27">
        <v>3439</v>
      </c>
      <c r="AI3062" s="29">
        <f t="shared" ref="AI3062:AI3125" si="397">+AB3062+AG3062+AH3062</f>
        <v>3439.001600407064</v>
      </c>
    </row>
    <row r="3063" spans="1:35" ht="30" x14ac:dyDescent="0.25">
      <c r="A3063" s="11" t="s">
        <v>1281</v>
      </c>
      <c r="B3063" s="10" t="s">
        <v>2410</v>
      </c>
      <c r="C3063" s="10" t="s">
        <v>1850</v>
      </c>
      <c r="D3063" s="10"/>
      <c r="E3063" s="10" t="s">
        <v>453</v>
      </c>
      <c r="F3063" s="10" t="s">
        <v>1860</v>
      </c>
      <c r="G3063" s="10">
        <v>0</v>
      </c>
      <c r="H3063" s="10">
        <v>0</v>
      </c>
      <c r="I3063" s="10">
        <v>0</v>
      </c>
      <c r="J3063" s="10">
        <v>0</v>
      </c>
      <c r="K3063" s="10">
        <f t="shared" si="390"/>
        <v>0</v>
      </c>
      <c r="L3063" s="10">
        <v>0</v>
      </c>
      <c r="M3063" s="10">
        <v>4948620.7039976716</v>
      </c>
      <c r="N3063" s="10">
        <v>1877647.9560851455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f t="shared" si="392"/>
        <v>6826268.6600828171</v>
      </c>
      <c r="W3063" s="29">
        <v>0</v>
      </c>
      <c r="X3063" s="29">
        <f t="shared" si="393"/>
        <v>4948620.7039976716</v>
      </c>
      <c r="Y3063" s="29">
        <f t="shared" si="394"/>
        <v>1877647.9560851455</v>
      </c>
      <c r="Z3063" s="29">
        <f t="shared" si="395"/>
        <v>6826268.6600828171</v>
      </c>
      <c r="AA3063" s="27">
        <v>6826268</v>
      </c>
      <c r="AB3063" s="29">
        <f t="shared" si="396"/>
        <v>0.66008281707763672</v>
      </c>
      <c r="AC3063" s="28">
        <v>0</v>
      </c>
      <c r="AD3063" s="28">
        <v>0</v>
      </c>
      <c r="AE3063" s="28"/>
      <c r="AF3063" s="27">
        <v>0</v>
      </c>
      <c r="AG3063" s="27">
        <f t="shared" si="391"/>
        <v>0</v>
      </c>
      <c r="AH3063" s="27">
        <v>0</v>
      </c>
      <c r="AI3063" s="29">
        <f t="shared" si="397"/>
        <v>0.66008281707763672</v>
      </c>
    </row>
    <row r="3064" spans="1:35" ht="30" x14ac:dyDescent="0.25">
      <c r="A3064" s="11" t="s">
        <v>1281</v>
      </c>
      <c r="B3064" s="10" t="s">
        <v>2410</v>
      </c>
      <c r="C3064" s="10" t="s">
        <v>1850</v>
      </c>
      <c r="D3064" s="10"/>
      <c r="E3064" s="10" t="s">
        <v>1025</v>
      </c>
      <c r="F3064" s="10" t="s">
        <v>1861</v>
      </c>
      <c r="G3064" s="10">
        <v>0</v>
      </c>
      <c r="H3064" s="10">
        <v>0</v>
      </c>
      <c r="I3064" s="10">
        <v>0</v>
      </c>
      <c r="J3064" s="10">
        <v>0</v>
      </c>
      <c r="K3064" s="10">
        <f t="shared" si="390"/>
        <v>0</v>
      </c>
      <c r="L3064" s="10">
        <v>0</v>
      </c>
      <c r="M3064" s="10">
        <v>106342.41045233607</v>
      </c>
      <c r="N3064" s="10">
        <v>104566.51118270308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0</v>
      </c>
      <c r="V3064" s="10">
        <f t="shared" si="392"/>
        <v>210908.92163503915</v>
      </c>
      <c r="W3064" s="29">
        <v>0</v>
      </c>
      <c r="X3064" s="29">
        <f t="shared" si="393"/>
        <v>106342.41045233607</v>
      </c>
      <c r="Y3064" s="29">
        <f t="shared" si="394"/>
        <v>104566.51118270308</v>
      </c>
      <c r="Z3064" s="29">
        <f t="shared" si="395"/>
        <v>210908.92163503915</v>
      </c>
      <c r="AA3064" s="27">
        <v>210908</v>
      </c>
      <c r="AB3064" s="29">
        <f t="shared" si="396"/>
        <v>0.92163503915071487</v>
      </c>
      <c r="AC3064" s="28">
        <v>0</v>
      </c>
      <c r="AD3064" s="28">
        <v>0</v>
      </c>
      <c r="AE3064" s="28"/>
      <c r="AF3064" s="27">
        <v>0</v>
      </c>
      <c r="AG3064" s="27">
        <f t="shared" si="391"/>
        <v>0</v>
      </c>
      <c r="AH3064" s="27">
        <v>0</v>
      </c>
      <c r="AI3064" s="29">
        <f t="shared" si="397"/>
        <v>0.92163503915071487</v>
      </c>
    </row>
    <row r="3065" spans="1:35" ht="30" x14ac:dyDescent="0.25">
      <c r="A3065" s="11" t="s">
        <v>1281</v>
      </c>
      <c r="B3065" s="10" t="s">
        <v>2410</v>
      </c>
      <c r="C3065" s="10" t="s">
        <v>1850</v>
      </c>
      <c r="D3065" s="10"/>
      <c r="E3065" s="10" t="s">
        <v>454</v>
      </c>
      <c r="F3065" s="10" t="s">
        <v>1862</v>
      </c>
      <c r="G3065" s="10">
        <v>0</v>
      </c>
      <c r="H3065" s="10">
        <v>0</v>
      </c>
      <c r="I3065" s="10">
        <v>0</v>
      </c>
      <c r="J3065" s="10">
        <v>0</v>
      </c>
      <c r="K3065" s="10">
        <f t="shared" si="390"/>
        <v>0</v>
      </c>
      <c r="L3065" s="10">
        <v>5925868.5470720557</v>
      </c>
      <c r="M3065" s="10">
        <v>7069255.1368491054</v>
      </c>
      <c r="N3065" s="10">
        <v>2729542.6070649028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f t="shared" si="392"/>
        <v>15724666.290986065</v>
      </c>
      <c r="W3065" s="29">
        <v>5925868.5470720557</v>
      </c>
      <c r="X3065" s="29">
        <f t="shared" si="393"/>
        <v>7069255.1368491054</v>
      </c>
      <c r="Y3065" s="29">
        <f t="shared" si="394"/>
        <v>2729542.6070649028</v>
      </c>
      <c r="Z3065" s="29">
        <f t="shared" si="395"/>
        <v>15724666.290986065</v>
      </c>
      <c r="AA3065" s="27">
        <v>15724666.279999999</v>
      </c>
      <c r="AB3065" s="29">
        <f t="shared" si="396"/>
        <v>1.0986065492033958E-2</v>
      </c>
      <c r="AC3065" s="28">
        <v>0</v>
      </c>
      <c r="AD3065" s="28">
        <v>0</v>
      </c>
      <c r="AE3065" s="28"/>
      <c r="AF3065" s="27">
        <v>0</v>
      </c>
      <c r="AG3065" s="27">
        <f t="shared" si="391"/>
        <v>0</v>
      </c>
      <c r="AH3065" s="27">
        <v>492</v>
      </c>
      <c r="AI3065" s="29">
        <f t="shared" si="397"/>
        <v>492.01098606549203</v>
      </c>
    </row>
    <row r="3066" spans="1:35" ht="30" x14ac:dyDescent="0.25">
      <c r="A3066" s="11" t="s">
        <v>1281</v>
      </c>
      <c r="B3066" s="10" t="s">
        <v>2410</v>
      </c>
      <c r="C3066" s="10" t="s">
        <v>1850</v>
      </c>
      <c r="D3066" s="10"/>
      <c r="E3066" s="10" t="s">
        <v>455</v>
      </c>
      <c r="F3066" s="10" t="s">
        <v>1863</v>
      </c>
      <c r="G3066" s="10">
        <v>0</v>
      </c>
      <c r="H3066" s="10">
        <v>0</v>
      </c>
      <c r="I3066" s="10">
        <v>0</v>
      </c>
      <c r="J3066" s="10">
        <v>0</v>
      </c>
      <c r="K3066" s="10">
        <f t="shared" si="390"/>
        <v>0</v>
      </c>
      <c r="L3066" s="10">
        <v>182523284.09643137</v>
      </c>
      <c r="M3066" s="10">
        <v>6827118.2083915472</v>
      </c>
      <c r="N3066" s="10">
        <v>2619871.4644522071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f t="shared" si="392"/>
        <v>191970273.76927513</v>
      </c>
      <c r="W3066" s="29">
        <v>182523284.09643137</v>
      </c>
      <c r="X3066" s="29">
        <f t="shared" si="393"/>
        <v>6827118.2083915472</v>
      </c>
      <c r="Y3066" s="29">
        <f t="shared" si="394"/>
        <v>2619871.4644522071</v>
      </c>
      <c r="Z3066" s="29">
        <f t="shared" si="395"/>
        <v>191970273.76927513</v>
      </c>
      <c r="AA3066" s="27">
        <v>191970273.75</v>
      </c>
      <c r="AB3066" s="29">
        <f t="shared" si="396"/>
        <v>1.9275128841400146E-2</v>
      </c>
      <c r="AC3066" s="28">
        <v>0</v>
      </c>
      <c r="AD3066" s="28">
        <v>0</v>
      </c>
      <c r="AE3066" s="28"/>
      <c r="AF3066" s="27">
        <v>0</v>
      </c>
      <c r="AG3066" s="27">
        <f t="shared" si="391"/>
        <v>0</v>
      </c>
      <c r="AH3066" s="27">
        <v>10831</v>
      </c>
      <c r="AI3066" s="29">
        <f t="shared" si="397"/>
        <v>10831.019275128841</v>
      </c>
    </row>
    <row r="3067" spans="1:35" ht="30" x14ac:dyDescent="0.25">
      <c r="A3067" s="11" t="s">
        <v>1281</v>
      </c>
      <c r="B3067" s="10" t="s">
        <v>2410</v>
      </c>
      <c r="C3067" s="10" t="s">
        <v>1850</v>
      </c>
      <c r="D3067" s="10"/>
      <c r="E3067" s="10" t="s">
        <v>456</v>
      </c>
      <c r="F3067" s="10" t="s">
        <v>1864</v>
      </c>
      <c r="G3067" s="10">
        <v>0</v>
      </c>
      <c r="H3067" s="10">
        <v>0</v>
      </c>
      <c r="I3067" s="10">
        <v>0</v>
      </c>
      <c r="J3067" s="10">
        <v>0</v>
      </c>
      <c r="K3067" s="10">
        <f t="shared" si="390"/>
        <v>0</v>
      </c>
      <c r="L3067" s="10">
        <v>29160181.771292202</v>
      </c>
      <c r="M3067" s="10">
        <v>4511565.6276600361</v>
      </c>
      <c r="N3067" s="10">
        <v>1723215.7576378584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f t="shared" si="392"/>
        <v>35394963.156590097</v>
      </c>
      <c r="W3067" s="29">
        <v>29160181.771292202</v>
      </c>
      <c r="X3067" s="29">
        <f t="shared" si="393"/>
        <v>4511565.6276600361</v>
      </c>
      <c r="Y3067" s="29">
        <f t="shared" si="394"/>
        <v>1723215.7576378584</v>
      </c>
      <c r="Z3067" s="29">
        <f t="shared" si="395"/>
        <v>35394963.156590097</v>
      </c>
      <c r="AA3067" s="27">
        <v>35394963.149999999</v>
      </c>
      <c r="AB3067" s="29">
        <f t="shared" si="396"/>
        <v>6.5900981426239014E-3</v>
      </c>
      <c r="AC3067" s="28">
        <v>0</v>
      </c>
      <c r="AD3067" s="28">
        <v>0</v>
      </c>
      <c r="AE3067" s="28"/>
      <c r="AF3067" s="27">
        <v>0</v>
      </c>
      <c r="AG3067" s="27">
        <f t="shared" si="391"/>
        <v>0</v>
      </c>
      <c r="AH3067" s="27">
        <v>2356</v>
      </c>
      <c r="AI3067" s="29">
        <f t="shared" si="397"/>
        <v>2356.0065900981426</v>
      </c>
    </row>
    <row r="3068" spans="1:35" ht="30" x14ac:dyDescent="0.25">
      <c r="A3068" s="11" t="s">
        <v>1281</v>
      </c>
      <c r="B3068" s="10" t="s">
        <v>2410</v>
      </c>
      <c r="C3068" s="10" t="s">
        <v>1850</v>
      </c>
      <c r="D3068" s="10"/>
      <c r="E3068" s="10" t="s">
        <v>1026</v>
      </c>
      <c r="F3068" s="10" t="s">
        <v>1865</v>
      </c>
      <c r="G3068" s="10">
        <v>0</v>
      </c>
      <c r="H3068" s="10">
        <v>0</v>
      </c>
      <c r="I3068" s="10">
        <v>0</v>
      </c>
      <c r="J3068" s="10">
        <v>0</v>
      </c>
      <c r="K3068" s="10">
        <f t="shared" si="390"/>
        <v>0</v>
      </c>
      <c r="L3068" s="10">
        <v>30710404.851341981</v>
      </c>
      <c r="M3068" s="10">
        <v>8106831.1741146445</v>
      </c>
      <c r="N3068" s="10">
        <v>3072590.12366952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f t="shared" si="392"/>
        <v>41889826.149126142</v>
      </c>
      <c r="W3068" s="29">
        <v>30710404.851341981</v>
      </c>
      <c r="X3068" s="29">
        <f t="shared" si="393"/>
        <v>8106831.1741146445</v>
      </c>
      <c r="Y3068" s="29">
        <f t="shared" si="394"/>
        <v>3072590.12366952</v>
      </c>
      <c r="Z3068" s="29">
        <f t="shared" si="395"/>
        <v>41889826.149126142</v>
      </c>
      <c r="AA3068" s="27">
        <v>41889826.140000001</v>
      </c>
      <c r="AB3068" s="29">
        <f t="shared" si="396"/>
        <v>9.1261416673660278E-3</v>
      </c>
      <c r="AC3068" s="28">
        <v>0</v>
      </c>
      <c r="AD3068" s="28">
        <v>0</v>
      </c>
      <c r="AE3068" s="28"/>
      <c r="AF3068" s="27">
        <v>0</v>
      </c>
      <c r="AG3068" s="27">
        <f t="shared" si="391"/>
        <v>0</v>
      </c>
      <c r="AH3068" s="27">
        <v>1201</v>
      </c>
      <c r="AI3068" s="29">
        <f t="shared" si="397"/>
        <v>1201.0091261416674</v>
      </c>
    </row>
    <row r="3069" spans="1:35" ht="30" x14ac:dyDescent="0.25">
      <c r="A3069" s="11" t="s">
        <v>1281</v>
      </c>
      <c r="B3069" s="10" t="s">
        <v>2410</v>
      </c>
      <c r="C3069" s="10" t="s">
        <v>1850</v>
      </c>
      <c r="D3069" s="10"/>
      <c r="E3069" s="10" t="s">
        <v>457</v>
      </c>
      <c r="F3069" s="10" t="s">
        <v>1866</v>
      </c>
      <c r="G3069" s="10">
        <v>0</v>
      </c>
      <c r="H3069" s="10">
        <v>0</v>
      </c>
      <c r="I3069" s="10">
        <v>0</v>
      </c>
      <c r="J3069" s="10">
        <v>0</v>
      </c>
      <c r="K3069" s="10">
        <f t="shared" si="390"/>
        <v>0</v>
      </c>
      <c r="L3069" s="10">
        <v>344461419.90687776</v>
      </c>
      <c r="M3069" s="10">
        <v>10328285.961609125</v>
      </c>
      <c r="N3069" s="10">
        <v>3981212.9498262405</v>
      </c>
      <c r="O3069" s="10">
        <v>0</v>
      </c>
      <c r="P3069" s="10">
        <v>0</v>
      </c>
      <c r="Q3069" s="10">
        <v>0</v>
      </c>
      <c r="R3069" s="10">
        <v>0</v>
      </c>
      <c r="S3069" s="10">
        <v>0</v>
      </c>
      <c r="T3069" s="10">
        <v>0</v>
      </c>
      <c r="U3069" s="10">
        <v>0</v>
      </c>
      <c r="V3069" s="10">
        <f t="shared" si="392"/>
        <v>358770918.81831312</v>
      </c>
      <c r="W3069" s="29">
        <v>344461419.90687776</v>
      </c>
      <c r="X3069" s="29">
        <f t="shared" si="393"/>
        <v>10328285.961609125</v>
      </c>
      <c r="Y3069" s="29">
        <f t="shared" si="394"/>
        <v>3981212.9498262405</v>
      </c>
      <c r="Z3069" s="29">
        <f t="shared" si="395"/>
        <v>358770918.81831312</v>
      </c>
      <c r="AA3069" s="27">
        <v>358770918.81</v>
      </c>
      <c r="AB3069" s="29">
        <f t="shared" si="396"/>
        <v>8.3131194114685059E-3</v>
      </c>
      <c r="AC3069" s="28">
        <v>0</v>
      </c>
      <c r="AD3069" s="28">
        <v>0</v>
      </c>
      <c r="AE3069" s="28"/>
      <c r="AF3069" s="27">
        <v>0</v>
      </c>
      <c r="AG3069" s="27">
        <f t="shared" si="391"/>
        <v>0</v>
      </c>
      <c r="AH3069" s="27">
        <v>19096</v>
      </c>
      <c r="AI3069" s="29">
        <f t="shared" si="397"/>
        <v>19096.008313119411</v>
      </c>
    </row>
    <row r="3070" spans="1:35" ht="30" x14ac:dyDescent="0.25">
      <c r="A3070" s="11" t="s">
        <v>1281</v>
      </c>
      <c r="B3070" s="10" t="s">
        <v>2410</v>
      </c>
      <c r="C3070" s="10" t="s">
        <v>1850</v>
      </c>
      <c r="D3070" s="10"/>
      <c r="E3070" s="10" t="s">
        <v>1027</v>
      </c>
      <c r="F3070" s="10" t="s">
        <v>1867</v>
      </c>
      <c r="G3070" s="10">
        <v>0</v>
      </c>
      <c r="H3070" s="10">
        <v>0</v>
      </c>
      <c r="I3070" s="10">
        <v>0</v>
      </c>
      <c r="J3070" s="10">
        <v>0</v>
      </c>
      <c r="K3070" s="10">
        <f t="shared" si="390"/>
        <v>0</v>
      </c>
      <c r="L3070" s="10">
        <v>47750433.252689853</v>
      </c>
      <c r="M3070" s="10">
        <v>4395207.8112994134</v>
      </c>
      <c r="N3070" s="10">
        <v>1714394.7749904171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f t="shared" si="392"/>
        <v>53860035.838979684</v>
      </c>
      <c r="W3070" s="29">
        <v>47750433.252689853</v>
      </c>
      <c r="X3070" s="29">
        <f t="shared" si="393"/>
        <v>4395207.8112994134</v>
      </c>
      <c r="Y3070" s="29">
        <f t="shared" si="394"/>
        <v>1714394.7749904171</v>
      </c>
      <c r="Z3070" s="29">
        <f t="shared" si="395"/>
        <v>53860035.838979684</v>
      </c>
      <c r="AA3070" s="27">
        <v>53860035.829999998</v>
      </c>
      <c r="AB3070" s="29">
        <f t="shared" si="396"/>
        <v>8.9796856045722961E-3</v>
      </c>
      <c r="AC3070" s="28">
        <v>0</v>
      </c>
      <c r="AD3070" s="28">
        <v>0</v>
      </c>
      <c r="AE3070" s="28"/>
      <c r="AF3070" s="27">
        <v>0</v>
      </c>
      <c r="AG3070" s="27">
        <f t="shared" si="391"/>
        <v>0</v>
      </c>
      <c r="AH3070" s="27">
        <v>3206</v>
      </c>
      <c r="AI3070" s="29">
        <f t="shared" si="397"/>
        <v>3206.0089796856046</v>
      </c>
    </row>
    <row r="3071" spans="1:35" ht="30" x14ac:dyDescent="0.25">
      <c r="A3071" s="11" t="s">
        <v>1281</v>
      </c>
      <c r="B3071" s="10" t="s">
        <v>2410</v>
      </c>
      <c r="C3071" s="10" t="s">
        <v>1850</v>
      </c>
      <c r="D3071" s="10"/>
      <c r="E3071" s="10" t="s">
        <v>458</v>
      </c>
      <c r="F3071" s="10" t="s">
        <v>1868</v>
      </c>
      <c r="G3071" s="10">
        <v>0</v>
      </c>
      <c r="H3071" s="10">
        <v>0</v>
      </c>
      <c r="I3071" s="10">
        <v>0</v>
      </c>
      <c r="J3071" s="10">
        <v>0</v>
      </c>
      <c r="K3071" s="10">
        <f t="shared" ref="K3071:K3134" si="398">SUM(G3071:J3071)</f>
        <v>0</v>
      </c>
      <c r="L3071" s="10">
        <v>76757300.649855912</v>
      </c>
      <c r="M3071" s="10">
        <v>6609522.727014482</v>
      </c>
      <c r="N3071" s="10">
        <v>2543750.2257791907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f t="shared" si="392"/>
        <v>85910573.602649584</v>
      </c>
      <c r="W3071" s="29">
        <v>76757300.649855912</v>
      </c>
      <c r="X3071" s="29">
        <f t="shared" si="393"/>
        <v>6609522.727014482</v>
      </c>
      <c r="Y3071" s="29">
        <f t="shared" si="394"/>
        <v>2543750.2257791907</v>
      </c>
      <c r="Z3071" s="29">
        <f t="shared" si="395"/>
        <v>85910573.602649584</v>
      </c>
      <c r="AA3071" s="27">
        <v>85910573.590000004</v>
      </c>
      <c r="AB3071" s="29">
        <f t="shared" si="396"/>
        <v>1.2649580836296082E-2</v>
      </c>
      <c r="AC3071" s="28">
        <v>0</v>
      </c>
      <c r="AD3071" s="28">
        <v>0</v>
      </c>
      <c r="AE3071" s="28"/>
      <c r="AF3071" s="27">
        <v>0</v>
      </c>
      <c r="AG3071" s="27">
        <f t="shared" si="391"/>
        <v>0</v>
      </c>
      <c r="AH3071" s="27">
        <v>5152</v>
      </c>
      <c r="AI3071" s="29">
        <f t="shared" si="397"/>
        <v>5152.0126495808363</v>
      </c>
    </row>
    <row r="3072" spans="1:35" ht="30" x14ac:dyDescent="0.25">
      <c r="A3072" s="11" t="s">
        <v>1281</v>
      </c>
      <c r="B3072" s="10" t="s">
        <v>2410</v>
      </c>
      <c r="C3072" s="10" t="s">
        <v>1850</v>
      </c>
      <c r="D3072" s="10"/>
      <c r="E3072" s="10" t="s">
        <v>459</v>
      </c>
      <c r="F3072" s="10" t="s">
        <v>1869</v>
      </c>
      <c r="G3072" s="10">
        <v>0</v>
      </c>
      <c r="H3072" s="10">
        <v>0</v>
      </c>
      <c r="I3072" s="10">
        <v>0</v>
      </c>
      <c r="J3072" s="10">
        <v>0</v>
      </c>
      <c r="K3072" s="10">
        <f t="shared" si="398"/>
        <v>0</v>
      </c>
      <c r="L3072" s="10">
        <v>0</v>
      </c>
      <c r="M3072" s="10">
        <v>12472412.564641476</v>
      </c>
      <c r="N3072" s="10">
        <v>4701587.7813350558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f t="shared" si="392"/>
        <v>17174000.345976532</v>
      </c>
      <c r="W3072" s="29">
        <v>0</v>
      </c>
      <c r="X3072" s="29">
        <f t="shared" si="393"/>
        <v>12472412.564641476</v>
      </c>
      <c r="Y3072" s="29">
        <f t="shared" si="394"/>
        <v>4701587.7813350558</v>
      </c>
      <c r="Z3072" s="29">
        <f t="shared" si="395"/>
        <v>17174000.345976532</v>
      </c>
      <c r="AA3072" s="27">
        <v>17174000</v>
      </c>
      <c r="AB3072" s="29">
        <f t="shared" si="396"/>
        <v>0.34597653150558472</v>
      </c>
      <c r="AC3072" s="28">
        <v>0</v>
      </c>
      <c r="AD3072" s="28">
        <v>0</v>
      </c>
      <c r="AE3072" s="28"/>
      <c r="AF3072" s="27">
        <v>0</v>
      </c>
      <c r="AG3072" s="27">
        <f t="shared" si="391"/>
        <v>0</v>
      </c>
      <c r="AH3072" s="27">
        <v>0</v>
      </c>
      <c r="AI3072" s="29">
        <f t="shared" si="397"/>
        <v>0.34597653150558472</v>
      </c>
    </row>
    <row r="3073" spans="1:35" ht="30" x14ac:dyDescent="0.25">
      <c r="A3073" s="11" t="s">
        <v>1281</v>
      </c>
      <c r="B3073" s="10" t="s">
        <v>2410</v>
      </c>
      <c r="C3073" s="10" t="s">
        <v>1850</v>
      </c>
      <c r="D3073" s="10"/>
      <c r="E3073" s="10" t="s">
        <v>460</v>
      </c>
      <c r="F3073" s="10" t="s">
        <v>1870</v>
      </c>
      <c r="G3073" s="10">
        <v>0</v>
      </c>
      <c r="H3073" s="10">
        <v>0</v>
      </c>
      <c r="I3073" s="10">
        <v>0</v>
      </c>
      <c r="J3073" s="10">
        <v>0</v>
      </c>
      <c r="K3073" s="10">
        <f t="shared" si="398"/>
        <v>0</v>
      </c>
      <c r="L3073" s="10">
        <v>0</v>
      </c>
      <c r="M3073" s="10">
        <v>8818162.9319420457</v>
      </c>
      <c r="N3073" s="10">
        <v>160045.46894972771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f t="shared" si="392"/>
        <v>8978208.4008917734</v>
      </c>
      <c r="W3073" s="29">
        <v>0</v>
      </c>
      <c r="X3073" s="29">
        <f t="shared" si="393"/>
        <v>8818162.9319420457</v>
      </c>
      <c r="Y3073" s="29">
        <f t="shared" si="394"/>
        <v>160045.46894972771</v>
      </c>
      <c r="Z3073" s="29">
        <f t="shared" si="395"/>
        <v>8978208.4008917734</v>
      </c>
      <c r="AA3073" s="27">
        <v>8978208</v>
      </c>
      <c r="AB3073" s="29">
        <f t="shared" si="396"/>
        <v>0.40089177340269089</v>
      </c>
      <c r="AC3073" s="28">
        <v>0</v>
      </c>
      <c r="AD3073" s="28">
        <v>0</v>
      </c>
      <c r="AE3073" s="28"/>
      <c r="AF3073" s="27">
        <v>0</v>
      </c>
      <c r="AG3073" s="27">
        <f t="shared" si="391"/>
        <v>0</v>
      </c>
      <c r="AH3073" s="27">
        <v>23</v>
      </c>
      <c r="AI3073" s="29">
        <f t="shared" si="397"/>
        <v>23.400891773402691</v>
      </c>
    </row>
    <row r="3074" spans="1:35" ht="30" x14ac:dyDescent="0.25">
      <c r="A3074" s="11" t="s">
        <v>1281</v>
      </c>
      <c r="B3074" s="10" t="s">
        <v>2410</v>
      </c>
      <c r="C3074" s="10" t="s">
        <v>1850</v>
      </c>
      <c r="D3074" s="10"/>
      <c r="E3074" s="10" t="s">
        <v>461</v>
      </c>
      <c r="F3074" s="10" t="s">
        <v>1871</v>
      </c>
      <c r="G3074" s="10">
        <v>0</v>
      </c>
      <c r="H3074" s="10">
        <v>0</v>
      </c>
      <c r="I3074" s="10">
        <v>0</v>
      </c>
      <c r="J3074" s="10">
        <v>0</v>
      </c>
      <c r="K3074" s="10">
        <f t="shared" si="398"/>
        <v>0</v>
      </c>
      <c r="L3074" s="10">
        <v>36658781.834162459</v>
      </c>
      <c r="M3074" s="10">
        <v>6980328.4480330348</v>
      </c>
      <c r="N3074" s="10">
        <v>2651868.9598531127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0</v>
      </c>
      <c r="V3074" s="10">
        <f t="shared" si="392"/>
        <v>46290979.242048606</v>
      </c>
      <c r="W3074" s="29">
        <v>36658781.834162459</v>
      </c>
      <c r="X3074" s="29">
        <f t="shared" si="393"/>
        <v>6980328.4480330348</v>
      </c>
      <c r="Y3074" s="29">
        <f t="shared" si="394"/>
        <v>2651868.9598531127</v>
      </c>
      <c r="Z3074" s="29">
        <f t="shared" si="395"/>
        <v>46290979.242048606</v>
      </c>
      <c r="AA3074" s="27">
        <v>46290979.229999997</v>
      </c>
      <c r="AB3074" s="29">
        <f t="shared" si="396"/>
        <v>1.2048609554767609E-2</v>
      </c>
      <c r="AC3074" s="28">
        <v>0</v>
      </c>
      <c r="AD3074" s="28">
        <v>0</v>
      </c>
      <c r="AE3074" s="28"/>
      <c r="AF3074" s="27">
        <v>0</v>
      </c>
      <c r="AG3074" s="27">
        <f t="shared" si="391"/>
        <v>0</v>
      </c>
      <c r="AH3074" s="27">
        <v>2321</v>
      </c>
      <c r="AI3074" s="29">
        <f t="shared" si="397"/>
        <v>2321.0120486095548</v>
      </c>
    </row>
    <row r="3075" spans="1:35" ht="30" x14ac:dyDescent="0.25">
      <c r="A3075" s="11" t="s">
        <v>1281</v>
      </c>
      <c r="B3075" s="10" t="s">
        <v>2410</v>
      </c>
      <c r="C3075" s="10" t="s">
        <v>1850</v>
      </c>
      <c r="D3075" s="10"/>
      <c r="E3075" s="10" t="s">
        <v>462</v>
      </c>
      <c r="F3075" s="10" t="s">
        <v>1872</v>
      </c>
      <c r="G3075" s="10">
        <v>0</v>
      </c>
      <c r="H3075" s="10">
        <v>0</v>
      </c>
      <c r="I3075" s="10">
        <v>0</v>
      </c>
      <c r="J3075" s="10">
        <v>0</v>
      </c>
      <c r="K3075" s="10">
        <f t="shared" si="398"/>
        <v>0</v>
      </c>
      <c r="L3075" s="10">
        <v>23956375.991272803</v>
      </c>
      <c r="M3075" s="10">
        <v>5408383.7760607004</v>
      </c>
      <c r="N3075" s="10">
        <v>2094944.345176205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f t="shared" si="392"/>
        <v>31459704.112509709</v>
      </c>
      <c r="W3075" s="29">
        <v>23956375.991272803</v>
      </c>
      <c r="X3075" s="29">
        <f t="shared" si="393"/>
        <v>5408383.7760607004</v>
      </c>
      <c r="Y3075" s="29">
        <f t="shared" si="394"/>
        <v>2094944.345176205</v>
      </c>
      <c r="Z3075" s="29">
        <f t="shared" si="395"/>
        <v>31459704.112509709</v>
      </c>
      <c r="AA3075" s="27">
        <v>31459704.109999999</v>
      </c>
      <c r="AB3075" s="29">
        <f t="shared" si="396"/>
        <v>2.5097094476222992E-3</v>
      </c>
      <c r="AC3075" s="28">
        <v>0</v>
      </c>
      <c r="AD3075" s="28">
        <v>0</v>
      </c>
      <c r="AE3075" s="28"/>
      <c r="AF3075" s="27">
        <v>0</v>
      </c>
      <c r="AG3075" s="27">
        <f t="shared" si="391"/>
        <v>0</v>
      </c>
      <c r="AH3075" s="27">
        <v>1554</v>
      </c>
      <c r="AI3075" s="29">
        <f t="shared" si="397"/>
        <v>1554.0025097094476</v>
      </c>
    </row>
    <row r="3076" spans="1:35" ht="30" x14ac:dyDescent="0.25">
      <c r="A3076" s="11" t="s">
        <v>1281</v>
      </c>
      <c r="B3076" s="10" t="s">
        <v>2410</v>
      </c>
      <c r="C3076" s="10" t="s">
        <v>1850</v>
      </c>
      <c r="D3076" s="10"/>
      <c r="E3076" s="10" t="s">
        <v>1028</v>
      </c>
      <c r="F3076" s="10" t="s">
        <v>1873</v>
      </c>
      <c r="G3076" s="10">
        <v>0</v>
      </c>
      <c r="H3076" s="10">
        <v>0</v>
      </c>
      <c r="I3076" s="10">
        <v>0</v>
      </c>
      <c r="J3076" s="10">
        <v>0</v>
      </c>
      <c r="K3076" s="10">
        <f t="shared" si="398"/>
        <v>0</v>
      </c>
      <c r="L3076" s="10">
        <v>50838707.98720713</v>
      </c>
      <c r="M3076" s="10">
        <v>4534885.718604058</v>
      </c>
      <c r="N3076" s="10">
        <v>1739871.8408531621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f t="shared" si="392"/>
        <v>57113465.54666435</v>
      </c>
      <c r="W3076" s="29">
        <v>50838707.98720713</v>
      </c>
      <c r="X3076" s="29">
        <f t="shared" si="393"/>
        <v>4534885.718604058</v>
      </c>
      <c r="Y3076" s="29">
        <f t="shared" si="394"/>
        <v>1739871.8408531621</v>
      </c>
      <c r="Z3076" s="29">
        <f t="shared" si="395"/>
        <v>57113465.54666435</v>
      </c>
      <c r="AA3076" s="27">
        <v>57113465.530000001</v>
      </c>
      <c r="AB3076" s="29">
        <f t="shared" si="396"/>
        <v>1.6664348542690277E-2</v>
      </c>
      <c r="AC3076" s="28">
        <v>0</v>
      </c>
      <c r="AD3076" s="28">
        <v>0</v>
      </c>
      <c r="AE3076" s="28"/>
      <c r="AF3076" s="27">
        <v>0</v>
      </c>
      <c r="AG3076" s="27">
        <f t="shared" si="391"/>
        <v>0</v>
      </c>
      <c r="AH3076" s="27">
        <v>3406</v>
      </c>
      <c r="AI3076" s="29">
        <f t="shared" si="397"/>
        <v>3406.0166643485427</v>
      </c>
    </row>
    <row r="3077" spans="1:35" ht="30" x14ac:dyDescent="0.25">
      <c r="A3077" s="11" t="s">
        <v>1281</v>
      </c>
      <c r="B3077" s="10" t="s">
        <v>2410</v>
      </c>
      <c r="C3077" s="10" t="s">
        <v>1850</v>
      </c>
      <c r="D3077" s="10"/>
      <c r="E3077" s="10" t="s">
        <v>1029</v>
      </c>
      <c r="F3077" s="10" t="s">
        <v>1874</v>
      </c>
      <c r="G3077" s="10">
        <v>0</v>
      </c>
      <c r="H3077" s="10">
        <v>0</v>
      </c>
      <c r="I3077" s="10">
        <v>0</v>
      </c>
      <c r="J3077" s="10">
        <v>0</v>
      </c>
      <c r="K3077" s="10">
        <f t="shared" si="398"/>
        <v>0</v>
      </c>
      <c r="L3077" s="10">
        <v>0</v>
      </c>
      <c r="M3077" s="10">
        <v>126841.65852099657</v>
      </c>
      <c r="N3077" s="10">
        <v>125007.95422431082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f t="shared" si="392"/>
        <v>251849.61274530739</v>
      </c>
      <c r="W3077" s="29">
        <v>0</v>
      </c>
      <c r="X3077" s="29">
        <f t="shared" si="393"/>
        <v>126841.65852099657</v>
      </c>
      <c r="Y3077" s="29">
        <f t="shared" si="394"/>
        <v>125007.95422431082</v>
      </c>
      <c r="Z3077" s="29">
        <f t="shared" si="395"/>
        <v>251849.61274530739</v>
      </c>
      <c r="AA3077" s="27">
        <v>251849</v>
      </c>
      <c r="AB3077" s="29">
        <f t="shared" si="396"/>
        <v>0.61274530738592148</v>
      </c>
      <c r="AC3077" s="28">
        <v>0</v>
      </c>
      <c r="AD3077" s="28">
        <v>0</v>
      </c>
      <c r="AE3077" s="28"/>
      <c r="AF3077" s="27">
        <v>0</v>
      </c>
      <c r="AG3077" s="27">
        <f t="shared" si="391"/>
        <v>0</v>
      </c>
      <c r="AH3077" s="27">
        <v>0</v>
      </c>
      <c r="AI3077" s="29">
        <f t="shared" si="397"/>
        <v>0.61274530738592148</v>
      </c>
    </row>
    <row r="3078" spans="1:35" ht="30" x14ac:dyDescent="0.25">
      <c r="A3078" s="11" t="s">
        <v>1281</v>
      </c>
      <c r="B3078" s="10" t="s">
        <v>2410</v>
      </c>
      <c r="C3078" s="10" t="s">
        <v>1850</v>
      </c>
      <c r="D3078" s="10"/>
      <c r="E3078" s="10" t="s">
        <v>463</v>
      </c>
      <c r="F3078" s="10" t="s">
        <v>1875</v>
      </c>
      <c r="G3078" s="10">
        <v>0</v>
      </c>
      <c r="H3078" s="10">
        <v>0</v>
      </c>
      <c r="I3078" s="10">
        <v>0</v>
      </c>
      <c r="J3078" s="10">
        <v>0</v>
      </c>
      <c r="K3078" s="10">
        <f t="shared" si="398"/>
        <v>0</v>
      </c>
      <c r="L3078" s="10">
        <v>10867530.290955909</v>
      </c>
      <c r="M3078" s="10">
        <v>7386421.0592125654</v>
      </c>
      <c r="N3078" s="10">
        <v>2832715.5910995454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f t="shared" si="392"/>
        <v>21086666.941268019</v>
      </c>
      <c r="W3078" s="29">
        <v>10867530.290955909</v>
      </c>
      <c r="X3078" s="29">
        <f t="shared" si="393"/>
        <v>7386421.0592125654</v>
      </c>
      <c r="Y3078" s="29">
        <f t="shared" si="394"/>
        <v>2832715.5910995454</v>
      </c>
      <c r="Z3078" s="29">
        <f t="shared" si="395"/>
        <v>21086666.941268019</v>
      </c>
      <c r="AA3078" s="27">
        <v>21086666.93</v>
      </c>
      <c r="AB3078" s="29">
        <f t="shared" si="396"/>
        <v>1.1268019676208496E-2</v>
      </c>
      <c r="AC3078" s="28">
        <v>0</v>
      </c>
      <c r="AD3078" s="28">
        <v>0</v>
      </c>
      <c r="AE3078" s="28"/>
      <c r="AF3078" s="27">
        <v>0</v>
      </c>
      <c r="AG3078" s="27">
        <f t="shared" si="391"/>
        <v>0</v>
      </c>
      <c r="AH3078" s="27">
        <v>214</v>
      </c>
      <c r="AI3078" s="29">
        <f t="shared" si="397"/>
        <v>214.01126801967621</v>
      </c>
    </row>
    <row r="3079" spans="1:35" ht="30" x14ac:dyDescent="0.25">
      <c r="A3079" s="11" t="s">
        <v>1281</v>
      </c>
      <c r="B3079" s="10" t="s">
        <v>2410</v>
      </c>
      <c r="C3079" s="10" t="s">
        <v>1850</v>
      </c>
      <c r="D3079" s="10"/>
      <c r="E3079" s="10" t="s">
        <v>464</v>
      </c>
      <c r="F3079" s="10" t="s">
        <v>1622</v>
      </c>
      <c r="G3079" s="10">
        <v>0</v>
      </c>
      <c r="H3079" s="10">
        <v>0</v>
      </c>
      <c r="I3079" s="10">
        <v>0</v>
      </c>
      <c r="J3079" s="10">
        <v>0</v>
      </c>
      <c r="K3079" s="10">
        <f t="shared" si="398"/>
        <v>0</v>
      </c>
      <c r="L3079" s="10">
        <v>44969487.435625084</v>
      </c>
      <c r="M3079" s="10">
        <v>10570986.005250454</v>
      </c>
      <c r="N3079" s="10">
        <v>4088081.1832723022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f t="shared" si="392"/>
        <v>59628554.62414784</v>
      </c>
      <c r="W3079" s="29">
        <v>44969487.435625084</v>
      </c>
      <c r="X3079" s="29">
        <f t="shared" si="393"/>
        <v>10570986.005250454</v>
      </c>
      <c r="Y3079" s="29">
        <f t="shared" si="394"/>
        <v>4088081.1832723022</v>
      </c>
      <c r="Z3079" s="29">
        <f t="shared" si="395"/>
        <v>59628554.62414784</v>
      </c>
      <c r="AA3079" s="27">
        <v>59628554.609999999</v>
      </c>
      <c r="AB3079" s="29">
        <f t="shared" si="396"/>
        <v>1.4147840440273285E-2</v>
      </c>
      <c r="AC3079" s="28">
        <v>0</v>
      </c>
      <c r="AD3079" s="28">
        <v>0</v>
      </c>
      <c r="AE3079" s="28"/>
      <c r="AF3079" s="27">
        <v>0</v>
      </c>
      <c r="AG3079" s="27">
        <f t="shared" si="391"/>
        <v>0</v>
      </c>
      <c r="AH3079" s="27">
        <v>4077</v>
      </c>
      <c r="AI3079" s="29">
        <f t="shared" si="397"/>
        <v>4077.0141478404403</v>
      </c>
    </row>
    <row r="3080" spans="1:35" ht="30" x14ac:dyDescent="0.25">
      <c r="A3080" s="11" t="s">
        <v>1281</v>
      </c>
      <c r="B3080" s="10" t="s">
        <v>2410</v>
      </c>
      <c r="C3080" s="10" t="s">
        <v>1850</v>
      </c>
      <c r="D3080" s="10"/>
      <c r="E3080" s="10" t="s">
        <v>465</v>
      </c>
      <c r="F3080" s="10" t="s">
        <v>1876</v>
      </c>
      <c r="G3080" s="10">
        <v>0</v>
      </c>
      <c r="H3080" s="10">
        <v>0</v>
      </c>
      <c r="I3080" s="10">
        <v>0</v>
      </c>
      <c r="J3080" s="10">
        <v>0</v>
      </c>
      <c r="K3080" s="10">
        <f t="shared" si="398"/>
        <v>0</v>
      </c>
      <c r="L3080" s="10">
        <v>3796130.7226968366</v>
      </c>
      <c r="M3080" s="10">
        <v>3332327.0222211778</v>
      </c>
      <c r="N3080" s="10">
        <v>1297007.2402667925</v>
      </c>
      <c r="O3080" s="10">
        <v>0</v>
      </c>
      <c r="P3080" s="10">
        <v>0</v>
      </c>
      <c r="Q3080" s="10">
        <v>0</v>
      </c>
      <c r="R3080" s="10">
        <v>0</v>
      </c>
      <c r="S3080" s="10">
        <v>0</v>
      </c>
      <c r="T3080" s="10">
        <v>0</v>
      </c>
      <c r="U3080" s="10">
        <v>0</v>
      </c>
      <c r="V3080" s="10">
        <f t="shared" si="392"/>
        <v>8425464.9851848073</v>
      </c>
      <c r="W3080" s="29">
        <v>3796130.7226968366</v>
      </c>
      <c r="X3080" s="29">
        <f t="shared" si="393"/>
        <v>3332327.0222211778</v>
      </c>
      <c r="Y3080" s="29">
        <f t="shared" si="394"/>
        <v>1297007.2402667925</v>
      </c>
      <c r="Z3080" s="29">
        <f t="shared" si="395"/>
        <v>8425464.9851848073</v>
      </c>
      <c r="AA3080" s="27">
        <v>8425464.9800000004</v>
      </c>
      <c r="AB3080" s="29">
        <f t="shared" si="396"/>
        <v>5.1848068833351135E-3</v>
      </c>
      <c r="AC3080" s="28">
        <v>0</v>
      </c>
      <c r="AD3080" s="28">
        <v>0</v>
      </c>
      <c r="AE3080" s="28"/>
      <c r="AF3080" s="27">
        <v>0</v>
      </c>
      <c r="AG3080" s="27">
        <f t="shared" si="391"/>
        <v>0</v>
      </c>
      <c r="AH3080" s="27">
        <v>2536</v>
      </c>
      <c r="AI3080" s="29">
        <f t="shared" si="397"/>
        <v>2536.0051848068833</v>
      </c>
    </row>
    <row r="3081" spans="1:35" ht="30" x14ac:dyDescent="0.25">
      <c r="A3081" s="11" t="s">
        <v>1281</v>
      </c>
      <c r="B3081" s="10" t="s">
        <v>2410</v>
      </c>
      <c r="C3081" s="10" t="s">
        <v>1850</v>
      </c>
      <c r="D3081" s="10"/>
      <c r="E3081" s="10" t="s">
        <v>466</v>
      </c>
      <c r="F3081" s="10" t="s">
        <v>1877</v>
      </c>
      <c r="G3081" s="10">
        <v>0</v>
      </c>
      <c r="H3081" s="10">
        <v>0</v>
      </c>
      <c r="I3081" s="10">
        <v>0</v>
      </c>
      <c r="J3081" s="10">
        <v>0</v>
      </c>
      <c r="K3081" s="10">
        <f t="shared" si="398"/>
        <v>0</v>
      </c>
      <c r="L3081" s="10">
        <v>25745349.631456878</v>
      </c>
      <c r="M3081" s="10">
        <v>3474824.3772657514</v>
      </c>
      <c r="N3081" s="10">
        <v>1330327.9899996296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f t="shared" si="392"/>
        <v>30550501.998722259</v>
      </c>
      <c r="W3081" s="29">
        <v>25745349.631456878</v>
      </c>
      <c r="X3081" s="29">
        <f t="shared" si="393"/>
        <v>3474824.3772657514</v>
      </c>
      <c r="Y3081" s="29">
        <f t="shared" si="394"/>
        <v>1330327.9899996296</v>
      </c>
      <c r="Z3081" s="29">
        <f t="shared" si="395"/>
        <v>30550501.998722259</v>
      </c>
      <c r="AA3081" s="27">
        <v>30550501.989999998</v>
      </c>
      <c r="AB3081" s="29">
        <f t="shared" si="396"/>
        <v>8.722260594367981E-3</v>
      </c>
      <c r="AC3081" s="28">
        <v>0</v>
      </c>
      <c r="AD3081" s="28">
        <v>0</v>
      </c>
      <c r="AE3081" s="28"/>
      <c r="AF3081" s="27">
        <v>0</v>
      </c>
      <c r="AG3081" s="27">
        <f t="shared" si="391"/>
        <v>0</v>
      </c>
      <c r="AH3081" s="27">
        <v>1760</v>
      </c>
      <c r="AI3081" s="29">
        <f t="shared" si="397"/>
        <v>1760.0087222605944</v>
      </c>
    </row>
    <row r="3082" spans="1:35" ht="30" x14ac:dyDescent="0.25">
      <c r="A3082" s="11" t="s">
        <v>1281</v>
      </c>
      <c r="B3082" s="10" t="s">
        <v>2410</v>
      </c>
      <c r="C3082" s="10" t="s">
        <v>1850</v>
      </c>
      <c r="D3082" s="10"/>
      <c r="E3082" s="10" t="s">
        <v>467</v>
      </c>
      <c r="F3082" s="10" t="s">
        <v>1878</v>
      </c>
      <c r="G3082" s="10">
        <v>0</v>
      </c>
      <c r="H3082" s="10">
        <v>0</v>
      </c>
      <c r="I3082" s="10">
        <v>0</v>
      </c>
      <c r="J3082" s="10">
        <v>0</v>
      </c>
      <c r="K3082" s="10">
        <f t="shared" si="398"/>
        <v>0</v>
      </c>
      <c r="L3082" s="10">
        <v>215657861.73155582</v>
      </c>
      <c r="M3082" s="10">
        <v>9060422.1323408484</v>
      </c>
      <c r="N3082" s="10">
        <v>3500357.0284242928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f t="shared" si="392"/>
        <v>228218640.89232096</v>
      </c>
      <c r="W3082" s="29">
        <v>215657861.73155582</v>
      </c>
      <c r="X3082" s="29">
        <f t="shared" si="393"/>
        <v>9060422.1323408484</v>
      </c>
      <c r="Y3082" s="29">
        <f t="shared" si="394"/>
        <v>3500357.0284242928</v>
      </c>
      <c r="Z3082" s="29">
        <f t="shared" si="395"/>
        <v>228218640.89232096</v>
      </c>
      <c r="AA3082" s="27">
        <v>228218640.88999999</v>
      </c>
      <c r="AB3082" s="29">
        <f t="shared" si="396"/>
        <v>2.3209750652313232E-3</v>
      </c>
      <c r="AC3082" s="28">
        <v>0</v>
      </c>
      <c r="AD3082" s="28">
        <v>0</v>
      </c>
      <c r="AE3082" s="28"/>
      <c r="AF3082" s="27">
        <v>0</v>
      </c>
      <c r="AG3082" s="27">
        <f t="shared" ref="AG3082:AG3145" si="399">SUM(AC3082:AF3082)</f>
        <v>0</v>
      </c>
      <c r="AH3082" s="27">
        <v>13529</v>
      </c>
      <c r="AI3082" s="29">
        <f t="shared" si="397"/>
        <v>13529.002320975065</v>
      </c>
    </row>
    <row r="3083" spans="1:35" ht="30" x14ac:dyDescent="0.25">
      <c r="A3083" s="11" t="s">
        <v>1281</v>
      </c>
      <c r="B3083" s="10" t="s">
        <v>2410</v>
      </c>
      <c r="C3083" s="10" t="s">
        <v>1850</v>
      </c>
      <c r="D3083" s="10"/>
      <c r="E3083" s="10" t="s">
        <v>1030</v>
      </c>
      <c r="F3083" s="10" t="s">
        <v>1879</v>
      </c>
      <c r="G3083" s="10">
        <v>0</v>
      </c>
      <c r="H3083" s="10">
        <v>0</v>
      </c>
      <c r="I3083" s="10">
        <v>0</v>
      </c>
      <c r="J3083" s="10">
        <v>0</v>
      </c>
      <c r="K3083" s="10">
        <f t="shared" si="398"/>
        <v>0</v>
      </c>
      <c r="L3083" s="10">
        <v>0</v>
      </c>
      <c r="M3083" s="10">
        <v>6675237.3285039663</v>
      </c>
      <c r="N3083" s="10">
        <v>2578446.4520611316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f t="shared" si="392"/>
        <v>9253683.7805650979</v>
      </c>
      <c r="W3083" s="29">
        <v>0</v>
      </c>
      <c r="X3083" s="29">
        <f t="shared" si="393"/>
        <v>6675237.3285039663</v>
      </c>
      <c r="Y3083" s="29">
        <f t="shared" si="394"/>
        <v>2578446.4520611316</v>
      </c>
      <c r="Z3083" s="29">
        <f t="shared" si="395"/>
        <v>9253683.7805650979</v>
      </c>
      <c r="AA3083" s="27">
        <v>9253683</v>
      </c>
      <c r="AB3083" s="29">
        <f t="shared" si="396"/>
        <v>0.78056509792804718</v>
      </c>
      <c r="AC3083" s="28">
        <v>0</v>
      </c>
      <c r="AD3083" s="28">
        <v>0</v>
      </c>
      <c r="AE3083" s="28"/>
      <c r="AF3083" s="27">
        <v>0</v>
      </c>
      <c r="AG3083" s="27">
        <f t="shared" si="399"/>
        <v>0</v>
      </c>
      <c r="AH3083" s="27">
        <v>1367</v>
      </c>
      <c r="AI3083" s="29">
        <f t="shared" si="397"/>
        <v>1367.780565097928</v>
      </c>
    </row>
    <row r="3084" spans="1:35" ht="30" x14ac:dyDescent="0.25">
      <c r="A3084" s="11" t="s">
        <v>1281</v>
      </c>
      <c r="B3084" s="10" t="s">
        <v>2410</v>
      </c>
      <c r="C3084" s="10" t="s">
        <v>1850</v>
      </c>
      <c r="D3084" s="10"/>
      <c r="E3084" s="10" t="s">
        <v>468</v>
      </c>
      <c r="F3084" s="10" t="s">
        <v>1880</v>
      </c>
      <c r="G3084" s="10">
        <v>0</v>
      </c>
      <c r="H3084" s="10">
        <v>0</v>
      </c>
      <c r="I3084" s="10">
        <v>0</v>
      </c>
      <c r="J3084" s="10">
        <v>0</v>
      </c>
      <c r="K3084" s="10">
        <f t="shared" si="398"/>
        <v>0</v>
      </c>
      <c r="L3084" s="10">
        <v>14444205.160372626</v>
      </c>
      <c r="M3084" s="10">
        <v>5288238.320684433</v>
      </c>
      <c r="N3084" s="10">
        <v>2021154.2667364627</v>
      </c>
      <c r="O3084" s="10">
        <v>0</v>
      </c>
      <c r="P3084" s="10">
        <v>0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f t="shared" si="392"/>
        <v>21753597.747793522</v>
      </c>
      <c r="W3084" s="29">
        <v>14444205.160372626</v>
      </c>
      <c r="X3084" s="29">
        <f t="shared" si="393"/>
        <v>5288238.320684433</v>
      </c>
      <c r="Y3084" s="29">
        <f t="shared" si="394"/>
        <v>2021154.2667364627</v>
      </c>
      <c r="Z3084" s="29">
        <f t="shared" si="395"/>
        <v>21753597.747793522</v>
      </c>
      <c r="AA3084" s="27">
        <v>21753597.75</v>
      </c>
      <c r="AB3084" s="29">
        <f t="shared" si="396"/>
        <v>-2.2064782679080963E-3</v>
      </c>
      <c r="AC3084" s="28">
        <v>0</v>
      </c>
      <c r="AD3084" s="28">
        <v>0</v>
      </c>
      <c r="AE3084" s="28"/>
      <c r="AF3084" s="27">
        <v>0</v>
      </c>
      <c r="AG3084" s="27">
        <f t="shared" si="399"/>
        <v>0</v>
      </c>
      <c r="AH3084" s="27">
        <v>1045</v>
      </c>
      <c r="AI3084" s="29">
        <f t="shared" si="397"/>
        <v>1044.9977935217321</v>
      </c>
    </row>
    <row r="3085" spans="1:35" ht="30" x14ac:dyDescent="0.25">
      <c r="A3085" s="11" t="s">
        <v>1281</v>
      </c>
      <c r="B3085" s="10" t="s">
        <v>2409</v>
      </c>
      <c r="C3085" s="10" t="s">
        <v>1881</v>
      </c>
      <c r="D3085" s="10"/>
      <c r="E3085" s="10" t="s">
        <v>470</v>
      </c>
      <c r="F3085" s="10" t="s">
        <v>1881</v>
      </c>
      <c r="G3085" s="10">
        <v>0</v>
      </c>
      <c r="H3085" s="10">
        <v>0</v>
      </c>
      <c r="I3085" s="10">
        <v>0</v>
      </c>
      <c r="J3085" s="10">
        <v>0</v>
      </c>
      <c r="K3085" s="10">
        <f t="shared" si="398"/>
        <v>0</v>
      </c>
      <c r="L3085" s="10">
        <v>5795639160.7493515</v>
      </c>
      <c r="M3085" s="10">
        <v>556748951.30267334</v>
      </c>
      <c r="N3085" s="10">
        <v>141850935.96429729</v>
      </c>
      <c r="O3085" s="10">
        <v>0</v>
      </c>
      <c r="P3085" s="10">
        <v>0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f t="shared" si="392"/>
        <v>6494239048.0163221</v>
      </c>
      <c r="W3085" s="29">
        <v>5795639160.7493515</v>
      </c>
      <c r="X3085" s="29">
        <f t="shared" si="393"/>
        <v>556748951.30267334</v>
      </c>
      <c r="Y3085" s="29">
        <f t="shared" si="394"/>
        <v>141850935.96429729</v>
      </c>
      <c r="Z3085" s="29">
        <f t="shared" si="395"/>
        <v>6494239048.0163221</v>
      </c>
      <c r="AA3085" s="27">
        <v>6494239048</v>
      </c>
      <c r="AB3085" s="29">
        <f t="shared" si="396"/>
        <v>1.6322135925292969E-2</v>
      </c>
      <c r="AC3085" s="28">
        <v>0</v>
      </c>
      <c r="AD3085" s="28">
        <v>0</v>
      </c>
      <c r="AE3085" s="28"/>
      <c r="AF3085" s="27">
        <v>0</v>
      </c>
      <c r="AG3085" s="27">
        <f t="shared" si="399"/>
        <v>0</v>
      </c>
      <c r="AH3085" s="27">
        <v>404600</v>
      </c>
      <c r="AI3085" s="29">
        <f t="shared" si="397"/>
        <v>404600.01632213593</v>
      </c>
    </row>
    <row r="3086" spans="1:35" ht="30" x14ac:dyDescent="0.25">
      <c r="A3086" s="11" t="s">
        <v>1281</v>
      </c>
      <c r="B3086" s="10" t="s">
        <v>2409</v>
      </c>
      <c r="C3086" s="10" t="s">
        <v>1881</v>
      </c>
      <c r="D3086" s="10"/>
      <c r="E3086" s="10" t="s">
        <v>471</v>
      </c>
      <c r="F3086" s="10" t="s">
        <v>1882</v>
      </c>
      <c r="G3086" s="10">
        <v>0</v>
      </c>
      <c r="H3086" s="10">
        <v>0</v>
      </c>
      <c r="I3086" s="10">
        <v>0</v>
      </c>
      <c r="J3086" s="10">
        <v>0</v>
      </c>
      <c r="K3086" s="10">
        <f t="shared" si="398"/>
        <v>0</v>
      </c>
      <c r="L3086" s="10">
        <v>504187656.97790027</v>
      </c>
      <c r="M3086" s="10">
        <v>11139142.62993598</v>
      </c>
      <c r="N3086" s="10">
        <v>4299361.8371907175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0</v>
      </c>
      <c r="V3086" s="10">
        <f t="shared" si="392"/>
        <v>519626161.44502699</v>
      </c>
      <c r="W3086" s="29">
        <v>504187656.97790027</v>
      </c>
      <c r="X3086" s="29">
        <f t="shared" si="393"/>
        <v>11139142.62993598</v>
      </c>
      <c r="Y3086" s="29">
        <f t="shared" si="394"/>
        <v>4299361.8371907175</v>
      </c>
      <c r="Z3086" s="29">
        <f t="shared" si="395"/>
        <v>519626161.44502699</v>
      </c>
      <c r="AA3086" s="27">
        <v>519626161.43000001</v>
      </c>
      <c r="AB3086" s="29">
        <f t="shared" si="396"/>
        <v>1.5026986598968506E-2</v>
      </c>
      <c r="AC3086" s="28">
        <v>0</v>
      </c>
      <c r="AD3086" s="28">
        <v>0</v>
      </c>
      <c r="AE3086" s="28"/>
      <c r="AF3086" s="27">
        <v>0</v>
      </c>
      <c r="AG3086" s="27">
        <f t="shared" si="399"/>
        <v>0</v>
      </c>
      <c r="AH3086" s="27">
        <v>40971</v>
      </c>
      <c r="AI3086" s="29">
        <f t="shared" si="397"/>
        <v>40971.015026986599</v>
      </c>
    </row>
    <row r="3087" spans="1:35" ht="30" x14ac:dyDescent="0.25">
      <c r="A3087" s="11" t="s">
        <v>1281</v>
      </c>
      <c r="B3087" s="10" t="s">
        <v>2409</v>
      </c>
      <c r="C3087" s="10" t="s">
        <v>1881</v>
      </c>
      <c r="D3087" s="10"/>
      <c r="E3087" s="10" t="s">
        <v>1031</v>
      </c>
      <c r="F3087" s="10" t="s">
        <v>1883</v>
      </c>
      <c r="G3087" s="10">
        <v>0</v>
      </c>
      <c r="H3087" s="10">
        <v>0</v>
      </c>
      <c r="I3087" s="10">
        <v>0</v>
      </c>
      <c r="J3087" s="10">
        <v>0</v>
      </c>
      <c r="K3087" s="10">
        <f t="shared" si="398"/>
        <v>0</v>
      </c>
      <c r="L3087" s="10">
        <v>5139980.1974684205</v>
      </c>
      <c r="M3087" s="10">
        <v>9772739.4533536434</v>
      </c>
      <c r="N3087" s="10">
        <v>3716261.6963778138</v>
      </c>
      <c r="O3087" s="10">
        <v>0</v>
      </c>
      <c r="P3087" s="10">
        <v>0</v>
      </c>
      <c r="Q3087" s="10">
        <v>0</v>
      </c>
      <c r="R3087" s="10">
        <v>0</v>
      </c>
      <c r="S3087" s="10">
        <v>0</v>
      </c>
      <c r="T3087" s="10">
        <v>0</v>
      </c>
      <c r="U3087" s="10">
        <v>0</v>
      </c>
      <c r="V3087" s="10">
        <f t="shared" si="392"/>
        <v>18628981.34719988</v>
      </c>
      <c r="W3087" s="29">
        <v>5139980.1974684205</v>
      </c>
      <c r="X3087" s="29">
        <f t="shared" si="393"/>
        <v>9772739.4533536434</v>
      </c>
      <c r="Y3087" s="29">
        <f t="shared" si="394"/>
        <v>3716261.6963778138</v>
      </c>
      <c r="Z3087" s="29">
        <f t="shared" si="395"/>
        <v>18628981.34719988</v>
      </c>
      <c r="AA3087" s="27">
        <v>18628981.34</v>
      </c>
      <c r="AB3087" s="29">
        <f t="shared" si="396"/>
        <v>7.1998797357082367E-3</v>
      </c>
      <c r="AC3087" s="28">
        <v>0</v>
      </c>
      <c r="AD3087" s="28">
        <v>0</v>
      </c>
      <c r="AE3087" s="28"/>
      <c r="AF3087" s="27">
        <v>0</v>
      </c>
      <c r="AG3087" s="27">
        <f t="shared" si="399"/>
        <v>0</v>
      </c>
      <c r="AH3087" s="27">
        <v>514</v>
      </c>
      <c r="AI3087" s="29">
        <f t="shared" si="397"/>
        <v>514.00719987973571</v>
      </c>
    </row>
    <row r="3088" spans="1:35" ht="30" x14ac:dyDescent="0.25">
      <c r="A3088" s="11" t="s">
        <v>1281</v>
      </c>
      <c r="B3088" s="10" t="s">
        <v>2409</v>
      </c>
      <c r="C3088" s="10" t="s">
        <v>1881</v>
      </c>
      <c r="D3088" s="10"/>
      <c r="E3088" s="10" t="s">
        <v>472</v>
      </c>
      <c r="F3088" s="10" t="s">
        <v>1884</v>
      </c>
      <c r="G3088" s="10">
        <v>0</v>
      </c>
      <c r="H3088" s="10">
        <v>0</v>
      </c>
      <c r="I3088" s="10">
        <v>0</v>
      </c>
      <c r="J3088" s="10">
        <v>0</v>
      </c>
      <c r="K3088" s="10">
        <f t="shared" si="398"/>
        <v>0</v>
      </c>
      <c r="L3088" s="10">
        <v>86371.867024978506</v>
      </c>
      <c r="M3088" s="10">
        <v>4567444.3321003318</v>
      </c>
      <c r="N3088" s="10">
        <v>1760551.4491430745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f t="shared" si="392"/>
        <v>6414367.6482683849</v>
      </c>
      <c r="W3088" s="29">
        <v>86371.867024978506</v>
      </c>
      <c r="X3088" s="29">
        <f t="shared" si="393"/>
        <v>4567444.3321003318</v>
      </c>
      <c r="Y3088" s="29">
        <f t="shared" si="394"/>
        <v>1760551.4491430745</v>
      </c>
      <c r="Z3088" s="29">
        <f t="shared" si="395"/>
        <v>6414367.6482683849</v>
      </c>
      <c r="AA3088" s="27">
        <v>6414367.6399999997</v>
      </c>
      <c r="AB3088" s="29">
        <f t="shared" si="396"/>
        <v>8.2683851942420006E-3</v>
      </c>
      <c r="AC3088" s="28">
        <v>0</v>
      </c>
      <c r="AD3088" s="28">
        <v>0</v>
      </c>
      <c r="AE3088" s="28"/>
      <c r="AF3088" s="27">
        <v>0</v>
      </c>
      <c r="AG3088" s="27">
        <f t="shared" si="399"/>
        <v>0</v>
      </c>
      <c r="AH3088" s="27">
        <v>57</v>
      </c>
      <c r="AI3088" s="29">
        <f t="shared" si="397"/>
        <v>57.008268385194242</v>
      </c>
    </row>
    <row r="3089" spans="1:35" ht="30" x14ac:dyDescent="0.25">
      <c r="A3089" s="11" t="s">
        <v>1281</v>
      </c>
      <c r="B3089" s="10" t="s">
        <v>2409</v>
      </c>
      <c r="C3089" s="10" t="s">
        <v>1881</v>
      </c>
      <c r="D3089" s="10"/>
      <c r="E3089" s="10" t="s">
        <v>473</v>
      </c>
      <c r="F3089" s="10" t="s">
        <v>1885</v>
      </c>
      <c r="G3089" s="10">
        <v>0</v>
      </c>
      <c r="H3089" s="10">
        <v>0</v>
      </c>
      <c r="I3089" s="10">
        <v>0</v>
      </c>
      <c r="J3089" s="10">
        <v>0</v>
      </c>
      <c r="K3089" s="10">
        <f t="shared" si="398"/>
        <v>0</v>
      </c>
      <c r="L3089" s="10">
        <v>20487225.865537696</v>
      </c>
      <c r="M3089" s="10">
        <v>6589142.53369385</v>
      </c>
      <c r="N3089" s="10">
        <v>2495130.9518556744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f t="shared" si="392"/>
        <v>29571499.35108722</v>
      </c>
      <c r="W3089" s="29">
        <v>20487225.865537696</v>
      </c>
      <c r="X3089" s="29">
        <f t="shared" si="393"/>
        <v>6589142.53369385</v>
      </c>
      <c r="Y3089" s="29">
        <f t="shared" si="394"/>
        <v>2495130.9518556744</v>
      </c>
      <c r="Z3089" s="29">
        <f t="shared" si="395"/>
        <v>29571499.35108722</v>
      </c>
      <c r="AA3089" s="27">
        <v>29571499.34</v>
      </c>
      <c r="AB3089" s="29">
        <f t="shared" si="396"/>
        <v>1.1087220162153244E-2</v>
      </c>
      <c r="AC3089" s="28">
        <v>0</v>
      </c>
      <c r="AD3089" s="28">
        <v>0</v>
      </c>
      <c r="AE3089" s="28"/>
      <c r="AF3089" s="27">
        <v>0</v>
      </c>
      <c r="AG3089" s="27">
        <f t="shared" si="399"/>
        <v>0</v>
      </c>
      <c r="AH3089" s="27">
        <v>1258</v>
      </c>
      <c r="AI3089" s="29">
        <f t="shared" si="397"/>
        <v>1258.0110872201622</v>
      </c>
    </row>
    <row r="3090" spans="1:35" ht="30" x14ac:dyDescent="0.25">
      <c r="A3090" s="11" t="s">
        <v>1281</v>
      </c>
      <c r="B3090" s="10" t="s">
        <v>2409</v>
      </c>
      <c r="C3090" s="10" t="s">
        <v>1881</v>
      </c>
      <c r="D3090" s="10"/>
      <c r="E3090" s="10" t="s">
        <v>1032</v>
      </c>
      <c r="F3090" s="10" t="s">
        <v>1886</v>
      </c>
      <c r="G3090" s="10">
        <v>0</v>
      </c>
      <c r="H3090" s="10">
        <v>0</v>
      </c>
      <c r="I3090" s="10">
        <v>0</v>
      </c>
      <c r="J3090" s="10">
        <v>0</v>
      </c>
      <c r="K3090" s="10">
        <f t="shared" si="398"/>
        <v>0</v>
      </c>
      <c r="L3090" s="10">
        <v>3205959.7240509926</v>
      </c>
      <c r="M3090" s="10">
        <v>7127381.4738712311</v>
      </c>
      <c r="N3090" s="10">
        <v>2756327.3670539856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f t="shared" si="392"/>
        <v>13089668.56497621</v>
      </c>
      <c r="W3090" s="29">
        <v>3205959.7240509926</v>
      </c>
      <c r="X3090" s="29">
        <f t="shared" si="393"/>
        <v>7127381.4738712311</v>
      </c>
      <c r="Y3090" s="29">
        <f t="shared" si="394"/>
        <v>2756327.3670539856</v>
      </c>
      <c r="Z3090" s="29">
        <f t="shared" si="395"/>
        <v>13089668.56497621</v>
      </c>
      <c r="AA3090" s="27">
        <v>13089668.560000001</v>
      </c>
      <c r="AB3090" s="29">
        <f t="shared" si="396"/>
        <v>4.9762092530727386E-3</v>
      </c>
      <c r="AC3090" s="28">
        <v>0</v>
      </c>
      <c r="AD3090" s="28">
        <v>0</v>
      </c>
      <c r="AE3090" s="28"/>
      <c r="AF3090" s="27">
        <v>0</v>
      </c>
      <c r="AG3090" s="27">
        <f t="shared" si="399"/>
        <v>0</v>
      </c>
      <c r="AH3090" s="27">
        <v>3367</v>
      </c>
      <c r="AI3090" s="29">
        <f t="shared" si="397"/>
        <v>3367.0049762092531</v>
      </c>
    </row>
    <row r="3091" spans="1:35" ht="30" x14ac:dyDescent="0.25">
      <c r="A3091" s="11" t="s">
        <v>1281</v>
      </c>
      <c r="B3091" s="10" t="s">
        <v>2409</v>
      </c>
      <c r="C3091" s="10" t="s">
        <v>1881</v>
      </c>
      <c r="D3091" s="10"/>
      <c r="E3091" s="10" t="s">
        <v>474</v>
      </c>
      <c r="F3091" s="10" t="s">
        <v>1887</v>
      </c>
      <c r="G3091" s="10">
        <v>0</v>
      </c>
      <c r="H3091" s="10">
        <v>0</v>
      </c>
      <c r="I3091" s="10">
        <v>0</v>
      </c>
      <c r="J3091" s="10">
        <v>0</v>
      </c>
      <c r="K3091" s="10">
        <f t="shared" si="398"/>
        <v>0</v>
      </c>
      <c r="L3091" s="10">
        <v>3165078.847651165</v>
      </c>
      <c r="M3091" s="10">
        <v>2359215.7932674885</v>
      </c>
      <c r="N3091" s="10">
        <v>899944.87953480333</v>
      </c>
      <c r="O3091" s="10">
        <v>0</v>
      </c>
      <c r="P3091" s="10">
        <v>0</v>
      </c>
      <c r="Q3091" s="10">
        <v>0</v>
      </c>
      <c r="R3091" s="10">
        <v>0</v>
      </c>
      <c r="S3091" s="10">
        <v>0</v>
      </c>
      <c r="T3091" s="10">
        <v>0</v>
      </c>
      <c r="U3091" s="10">
        <v>0</v>
      </c>
      <c r="V3091" s="10">
        <f t="shared" si="392"/>
        <v>6424239.5204534568</v>
      </c>
      <c r="W3091" s="29">
        <v>3165078.847651165</v>
      </c>
      <c r="X3091" s="29">
        <f t="shared" si="393"/>
        <v>2359215.7932674885</v>
      </c>
      <c r="Y3091" s="29">
        <f t="shared" si="394"/>
        <v>899944.87953480333</v>
      </c>
      <c r="Z3091" s="29">
        <f t="shared" si="395"/>
        <v>6424239.5204534568</v>
      </c>
      <c r="AA3091" s="27">
        <v>6424239.5099999998</v>
      </c>
      <c r="AB3091" s="29">
        <f t="shared" si="396"/>
        <v>1.045345701277256E-2</v>
      </c>
      <c r="AC3091" s="28">
        <v>0</v>
      </c>
      <c r="AD3091" s="28">
        <v>0</v>
      </c>
      <c r="AE3091" s="28"/>
      <c r="AF3091" s="27">
        <v>0</v>
      </c>
      <c r="AG3091" s="27">
        <f t="shared" si="399"/>
        <v>0</v>
      </c>
      <c r="AH3091" s="27">
        <v>798</v>
      </c>
      <c r="AI3091" s="29">
        <f t="shared" si="397"/>
        <v>798.01045345701277</v>
      </c>
    </row>
    <row r="3092" spans="1:35" ht="30" x14ac:dyDescent="0.25">
      <c r="A3092" s="11" t="s">
        <v>1281</v>
      </c>
      <c r="B3092" s="10" t="s">
        <v>2409</v>
      </c>
      <c r="C3092" s="10" t="s">
        <v>1881</v>
      </c>
      <c r="D3092" s="10"/>
      <c r="E3092" s="10" t="s">
        <v>475</v>
      </c>
      <c r="F3092" s="10" t="s">
        <v>1888</v>
      </c>
      <c r="G3092" s="10">
        <v>0</v>
      </c>
      <c r="H3092" s="10">
        <v>0</v>
      </c>
      <c r="I3092" s="10">
        <v>0</v>
      </c>
      <c r="J3092" s="10">
        <v>0</v>
      </c>
      <c r="K3092" s="10">
        <f t="shared" si="398"/>
        <v>0</v>
      </c>
      <c r="L3092" s="10">
        <v>0</v>
      </c>
      <c r="M3092" s="10">
        <v>7521728.3732928634</v>
      </c>
      <c r="N3092" s="10">
        <v>2906180.6256843507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0</v>
      </c>
      <c r="V3092" s="10">
        <f t="shared" si="392"/>
        <v>10427908.998977214</v>
      </c>
      <c r="W3092" s="29">
        <v>0</v>
      </c>
      <c r="X3092" s="29">
        <f t="shared" si="393"/>
        <v>7521728.3732928634</v>
      </c>
      <c r="Y3092" s="29">
        <f t="shared" si="394"/>
        <v>2906180.6256843507</v>
      </c>
      <c r="Z3092" s="29">
        <f t="shared" si="395"/>
        <v>10427908.998977214</v>
      </c>
      <c r="AA3092" s="27">
        <v>10427909</v>
      </c>
      <c r="AB3092" s="29">
        <f t="shared" si="396"/>
        <v>-1.0227859020233154E-3</v>
      </c>
      <c r="AC3092" s="28">
        <v>0</v>
      </c>
      <c r="AD3092" s="28">
        <v>0</v>
      </c>
      <c r="AE3092" s="28"/>
      <c r="AF3092" s="27">
        <v>0</v>
      </c>
      <c r="AG3092" s="27">
        <f t="shared" si="399"/>
        <v>0</v>
      </c>
      <c r="AH3092" s="27">
        <v>1936</v>
      </c>
      <c r="AI3092" s="29">
        <f t="shared" si="397"/>
        <v>1935.998977214098</v>
      </c>
    </row>
    <row r="3093" spans="1:35" ht="30" x14ac:dyDescent="0.25">
      <c r="A3093" s="11" t="s">
        <v>1281</v>
      </c>
      <c r="B3093" s="10" t="s">
        <v>2409</v>
      </c>
      <c r="C3093" s="10" t="s">
        <v>1881</v>
      </c>
      <c r="D3093" s="10"/>
      <c r="E3093" s="10" t="s">
        <v>476</v>
      </c>
      <c r="F3093" s="10" t="s">
        <v>1889</v>
      </c>
      <c r="G3093" s="10">
        <v>0</v>
      </c>
      <c r="H3093" s="10">
        <v>0</v>
      </c>
      <c r="I3093" s="10">
        <v>0</v>
      </c>
      <c r="J3093" s="10">
        <v>0</v>
      </c>
      <c r="K3093" s="10">
        <f t="shared" si="398"/>
        <v>0</v>
      </c>
      <c r="L3093" s="10">
        <v>12897503.711789047</v>
      </c>
      <c r="M3093" s="10">
        <v>5673900.4328660369</v>
      </c>
      <c r="N3093" s="10">
        <v>2189862.5403365046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0</v>
      </c>
      <c r="V3093" s="10">
        <f t="shared" si="392"/>
        <v>20761266.684991591</v>
      </c>
      <c r="W3093" s="29">
        <v>12897503.711789047</v>
      </c>
      <c r="X3093" s="29">
        <f t="shared" si="393"/>
        <v>5673900.4328660369</v>
      </c>
      <c r="Y3093" s="29">
        <f t="shared" si="394"/>
        <v>2189862.5403365046</v>
      </c>
      <c r="Z3093" s="29">
        <f t="shared" si="395"/>
        <v>20761266.684991591</v>
      </c>
      <c r="AA3093" s="27">
        <v>20761266.68</v>
      </c>
      <c r="AB3093" s="29">
        <f t="shared" si="396"/>
        <v>4.9915909767150879E-3</v>
      </c>
      <c r="AC3093" s="28">
        <v>0</v>
      </c>
      <c r="AD3093" s="28">
        <v>0</v>
      </c>
      <c r="AE3093" s="28"/>
      <c r="AF3093" s="27">
        <v>0</v>
      </c>
      <c r="AG3093" s="27">
        <f t="shared" si="399"/>
        <v>0</v>
      </c>
      <c r="AH3093" s="27">
        <v>1203</v>
      </c>
      <c r="AI3093" s="29">
        <f t="shared" si="397"/>
        <v>1203.0049915909767</v>
      </c>
    </row>
    <row r="3094" spans="1:35" ht="30" x14ac:dyDescent="0.25">
      <c r="A3094" s="11" t="s">
        <v>1281</v>
      </c>
      <c r="B3094" s="10" t="s">
        <v>2409</v>
      </c>
      <c r="C3094" s="10" t="s">
        <v>1881</v>
      </c>
      <c r="D3094" s="10"/>
      <c r="E3094" s="10" t="s">
        <v>1033</v>
      </c>
      <c r="F3094" s="10" t="s">
        <v>1890</v>
      </c>
      <c r="G3094" s="10">
        <v>0</v>
      </c>
      <c r="H3094" s="10">
        <v>0</v>
      </c>
      <c r="I3094" s="10">
        <v>0</v>
      </c>
      <c r="J3094" s="10">
        <v>0</v>
      </c>
      <c r="K3094" s="10">
        <f t="shared" si="398"/>
        <v>0</v>
      </c>
      <c r="L3094" s="10">
        <v>22901184.871023439</v>
      </c>
      <c r="M3094" s="10">
        <v>6499967.2084267139</v>
      </c>
      <c r="N3094" s="10">
        <v>2497786.6141408086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f t="shared" si="392"/>
        <v>31898938.693590961</v>
      </c>
      <c r="W3094" s="29">
        <v>22901184.871023439</v>
      </c>
      <c r="X3094" s="29">
        <f t="shared" si="393"/>
        <v>6499967.2084267139</v>
      </c>
      <c r="Y3094" s="29">
        <f t="shared" si="394"/>
        <v>2497786.6141408086</v>
      </c>
      <c r="Z3094" s="29">
        <f t="shared" si="395"/>
        <v>31898938.693590961</v>
      </c>
      <c r="AA3094" s="27">
        <v>31898938.68</v>
      </c>
      <c r="AB3094" s="29">
        <f t="shared" si="396"/>
        <v>1.3590961694717407E-2</v>
      </c>
      <c r="AC3094" s="28">
        <v>0</v>
      </c>
      <c r="AD3094" s="28">
        <v>0</v>
      </c>
      <c r="AE3094" s="28"/>
      <c r="AF3094" s="27">
        <v>0</v>
      </c>
      <c r="AG3094" s="27">
        <f t="shared" si="399"/>
        <v>0</v>
      </c>
      <c r="AH3094" s="27">
        <v>2767</v>
      </c>
      <c r="AI3094" s="29">
        <f t="shared" si="397"/>
        <v>2767.0135909616947</v>
      </c>
    </row>
    <row r="3095" spans="1:35" ht="30" x14ac:dyDescent="0.25">
      <c r="A3095" s="11" t="s">
        <v>1281</v>
      </c>
      <c r="B3095" s="10" t="s">
        <v>2409</v>
      </c>
      <c r="C3095" s="10" t="s">
        <v>1881</v>
      </c>
      <c r="D3095" s="10"/>
      <c r="E3095" s="10" t="s">
        <v>1034</v>
      </c>
      <c r="F3095" s="10" t="s">
        <v>1891</v>
      </c>
      <c r="G3095" s="10">
        <v>0</v>
      </c>
      <c r="H3095" s="10">
        <v>0</v>
      </c>
      <c r="I3095" s="10">
        <v>0</v>
      </c>
      <c r="J3095" s="10">
        <v>0</v>
      </c>
      <c r="K3095" s="10">
        <f t="shared" si="398"/>
        <v>0</v>
      </c>
      <c r="L3095" s="10">
        <v>4633333.1072597038</v>
      </c>
      <c r="M3095" s="10">
        <v>2791418.2510457039</v>
      </c>
      <c r="N3095" s="10">
        <v>1065578.7055484354</v>
      </c>
      <c r="O3095" s="10">
        <v>0</v>
      </c>
      <c r="P3095" s="10">
        <v>0</v>
      </c>
      <c r="Q3095" s="10">
        <v>0</v>
      </c>
      <c r="R3095" s="10">
        <v>0</v>
      </c>
      <c r="S3095" s="10">
        <v>0</v>
      </c>
      <c r="T3095" s="10">
        <v>0</v>
      </c>
      <c r="U3095" s="10">
        <v>0</v>
      </c>
      <c r="V3095" s="10">
        <f t="shared" si="392"/>
        <v>8490330.0638538431</v>
      </c>
      <c r="W3095" s="29">
        <v>4633333.1072597038</v>
      </c>
      <c r="X3095" s="29">
        <f t="shared" si="393"/>
        <v>2791418.2510457039</v>
      </c>
      <c r="Y3095" s="29">
        <f t="shared" si="394"/>
        <v>1065578.7055484354</v>
      </c>
      <c r="Z3095" s="29">
        <f t="shared" si="395"/>
        <v>8490330.0638538431</v>
      </c>
      <c r="AA3095" s="27">
        <v>8490330.0600000005</v>
      </c>
      <c r="AB3095" s="29">
        <f t="shared" si="396"/>
        <v>3.8538426160812378E-3</v>
      </c>
      <c r="AC3095" s="28">
        <v>0</v>
      </c>
      <c r="AD3095" s="28">
        <v>0</v>
      </c>
      <c r="AE3095" s="28"/>
      <c r="AF3095" s="27">
        <v>0</v>
      </c>
      <c r="AG3095" s="27">
        <f t="shared" si="399"/>
        <v>0</v>
      </c>
      <c r="AH3095" s="27">
        <v>469</v>
      </c>
      <c r="AI3095" s="29">
        <f t="shared" si="397"/>
        <v>469.00385384261608</v>
      </c>
    </row>
    <row r="3096" spans="1:35" ht="30" x14ac:dyDescent="0.25">
      <c r="A3096" s="11" t="s">
        <v>1281</v>
      </c>
      <c r="B3096" s="10" t="s">
        <v>2409</v>
      </c>
      <c r="C3096" s="10" t="s">
        <v>1881</v>
      </c>
      <c r="D3096" s="10"/>
      <c r="E3096" s="10" t="s">
        <v>477</v>
      </c>
      <c r="F3096" s="10" t="s">
        <v>1892</v>
      </c>
      <c r="G3096" s="10">
        <v>0</v>
      </c>
      <c r="H3096" s="10">
        <v>0</v>
      </c>
      <c r="I3096" s="10">
        <v>0</v>
      </c>
      <c r="J3096" s="10">
        <v>0</v>
      </c>
      <c r="K3096" s="10">
        <f t="shared" si="398"/>
        <v>0</v>
      </c>
      <c r="L3096" s="10">
        <v>119270170.50571647</v>
      </c>
      <c r="M3096" s="10">
        <v>9367692.0922760963</v>
      </c>
      <c r="N3096" s="10">
        <v>3562136.7763460875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f t="shared" si="392"/>
        <v>132199999.37433866</v>
      </c>
      <c r="W3096" s="29">
        <v>119270170.50571647</v>
      </c>
      <c r="X3096" s="29">
        <f t="shared" si="393"/>
        <v>9367692.0922760963</v>
      </c>
      <c r="Y3096" s="29">
        <f t="shared" si="394"/>
        <v>3562136.7763460875</v>
      </c>
      <c r="Z3096" s="29">
        <f t="shared" si="395"/>
        <v>132199999.37433866</v>
      </c>
      <c r="AA3096" s="27">
        <v>132199999.37</v>
      </c>
      <c r="AB3096" s="29">
        <f t="shared" si="396"/>
        <v>4.3386518955230713E-3</v>
      </c>
      <c r="AC3096" s="28">
        <v>0</v>
      </c>
      <c r="AD3096" s="28">
        <v>0</v>
      </c>
      <c r="AE3096" s="28"/>
      <c r="AF3096" s="27">
        <v>0</v>
      </c>
      <c r="AG3096" s="27">
        <f t="shared" si="399"/>
        <v>0</v>
      </c>
      <c r="AH3096" s="27">
        <v>9263</v>
      </c>
      <c r="AI3096" s="29">
        <f t="shared" si="397"/>
        <v>9263.0043386518955</v>
      </c>
    </row>
    <row r="3097" spans="1:35" ht="30" x14ac:dyDescent="0.25">
      <c r="A3097" s="11" t="s">
        <v>1281</v>
      </c>
      <c r="B3097" s="10" t="s">
        <v>2409</v>
      </c>
      <c r="C3097" s="10" t="s">
        <v>1881</v>
      </c>
      <c r="D3097" s="10"/>
      <c r="E3097" s="10" t="s">
        <v>478</v>
      </c>
      <c r="F3097" s="10" t="s">
        <v>1893</v>
      </c>
      <c r="G3097" s="10">
        <v>0</v>
      </c>
      <c r="H3097" s="10">
        <v>0</v>
      </c>
      <c r="I3097" s="10">
        <v>0</v>
      </c>
      <c r="J3097" s="10">
        <v>0</v>
      </c>
      <c r="K3097" s="10">
        <f t="shared" si="398"/>
        <v>0</v>
      </c>
      <c r="L3097" s="10">
        <v>0</v>
      </c>
      <c r="M3097" s="10">
        <v>6242016.9440507889</v>
      </c>
      <c r="N3097" s="10">
        <v>2386071.4194255918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10">
        <v>0</v>
      </c>
      <c r="U3097" s="10">
        <v>0</v>
      </c>
      <c r="V3097" s="10">
        <f t="shared" si="392"/>
        <v>8628088.3634763807</v>
      </c>
      <c r="W3097" s="29">
        <v>0</v>
      </c>
      <c r="X3097" s="29">
        <f t="shared" si="393"/>
        <v>6242016.9440507889</v>
      </c>
      <c r="Y3097" s="29">
        <f t="shared" si="394"/>
        <v>2386071.4194255918</v>
      </c>
      <c r="Z3097" s="29">
        <f t="shared" si="395"/>
        <v>8628088.3634763807</v>
      </c>
      <c r="AA3097" s="27">
        <v>8628088</v>
      </c>
      <c r="AB3097" s="29">
        <f t="shared" si="396"/>
        <v>0.36347638070583344</v>
      </c>
      <c r="AC3097" s="28">
        <v>0</v>
      </c>
      <c r="AD3097" s="28">
        <v>0</v>
      </c>
      <c r="AE3097" s="28"/>
      <c r="AF3097" s="27">
        <v>0</v>
      </c>
      <c r="AG3097" s="27">
        <f t="shared" si="399"/>
        <v>0</v>
      </c>
      <c r="AH3097" s="27">
        <v>1617</v>
      </c>
      <c r="AI3097" s="29">
        <f t="shared" si="397"/>
        <v>1617.3634763807058</v>
      </c>
    </row>
    <row r="3098" spans="1:35" ht="30" x14ac:dyDescent="0.25">
      <c r="A3098" s="11" t="s">
        <v>1281</v>
      </c>
      <c r="B3098" s="10" t="s">
        <v>2409</v>
      </c>
      <c r="C3098" s="10" t="s">
        <v>1881</v>
      </c>
      <c r="D3098" s="10"/>
      <c r="E3098" s="10" t="s">
        <v>1035</v>
      </c>
      <c r="F3098" s="10" t="s">
        <v>1342</v>
      </c>
      <c r="G3098" s="10">
        <v>0</v>
      </c>
      <c r="H3098" s="10">
        <v>0</v>
      </c>
      <c r="I3098" s="10">
        <v>0</v>
      </c>
      <c r="J3098" s="10">
        <v>0</v>
      </c>
      <c r="K3098" s="10">
        <f t="shared" si="398"/>
        <v>0</v>
      </c>
      <c r="L3098" s="10">
        <v>0</v>
      </c>
      <c r="M3098" s="10">
        <v>5855413.1536582708</v>
      </c>
      <c r="N3098" s="10">
        <v>2233729.630516842</v>
      </c>
      <c r="O3098" s="10">
        <v>0</v>
      </c>
      <c r="P3098" s="10">
        <v>0</v>
      </c>
      <c r="Q3098" s="10">
        <v>0</v>
      </c>
      <c r="R3098" s="10">
        <v>0</v>
      </c>
      <c r="S3098" s="10">
        <v>0</v>
      </c>
      <c r="T3098" s="10">
        <v>0</v>
      </c>
      <c r="U3098" s="10">
        <v>0</v>
      </c>
      <c r="V3098" s="10">
        <f t="shared" si="392"/>
        <v>8089142.7841751128</v>
      </c>
      <c r="W3098" s="29">
        <v>0</v>
      </c>
      <c r="X3098" s="29">
        <f t="shared" si="393"/>
        <v>5855413.1536582708</v>
      </c>
      <c r="Y3098" s="29">
        <f t="shared" si="394"/>
        <v>2233729.630516842</v>
      </c>
      <c r="Z3098" s="29">
        <f t="shared" si="395"/>
        <v>8089142.7841751128</v>
      </c>
      <c r="AA3098" s="27">
        <v>8089142</v>
      </c>
      <c r="AB3098" s="29">
        <f t="shared" si="396"/>
        <v>0.78417511284351349</v>
      </c>
      <c r="AC3098" s="28">
        <v>0</v>
      </c>
      <c r="AD3098" s="28">
        <v>0</v>
      </c>
      <c r="AE3098" s="28"/>
      <c r="AF3098" s="27">
        <v>0</v>
      </c>
      <c r="AG3098" s="27">
        <f t="shared" si="399"/>
        <v>0</v>
      </c>
      <c r="AH3098" s="27">
        <v>403</v>
      </c>
      <c r="AI3098" s="29">
        <f t="shared" si="397"/>
        <v>403.78417511284351</v>
      </c>
    </row>
    <row r="3099" spans="1:35" ht="30" x14ac:dyDescent="0.25">
      <c r="A3099" s="11" t="s">
        <v>1281</v>
      </c>
      <c r="B3099" s="10" t="s">
        <v>2409</v>
      </c>
      <c r="C3099" s="10" t="s">
        <v>1881</v>
      </c>
      <c r="D3099" s="10"/>
      <c r="E3099" s="10" t="s">
        <v>479</v>
      </c>
      <c r="F3099" s="10" t="s">
        <v>1894</v>
      </c>
      <c r="G3099" s="10">
        <v>0</v>
      </c>
      <c r="H3099" s="10">
        <v>0</v>
      </c>
      <c r="I3099" s="10">
        <v>0</v>
      </c>
      <c r="J3099" s="10">
        <v>0</v>
      </c>
      <c r="K3099" s="10">
        <f t="shared" si="398"/>
        <v>0</v>
      </c>
      <c r="L3099" s="10">
        <v>0</v>
      </c>
      <c r="M3099" s="10">
        <v>3375160.4680825472</v>
      </c>
      <c r="N3099" s="10">
        <v>1304127.1416963786</v>
      </c>
      <c r="O3099" s="10">
        <v>0</v>
      </c>
      <c r="P3099" s="10">
        <v>0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f t="shared" si="392"/>
        <v>4679287.6097789258</v>
      </c>
      <c r="W3099" s="29">
        <v>0</v>
      </c>
      <c r="X3099" s="29">
        <f t="shared" si="393"/>
        <v>3375160.4680825472</v>
      </c>
      <c r="Y3099" s="29">
        <f t="shared" si="394"/>
        <v>1304127.1416963786</v>
      </c>
      <c r="Z3099" s="29">
        <f t="shared" si="395"/>
        <v>4679287.6097789258</v>
      </c>
      <c r="AA3099" s="27">
        <v>4679287</v>
      </c>
      <c r="AB3099" s="29">
        <f t="shared" si="396"/>
        <v>0.60977892577648163</v>
      </c>
      <c r="AC3099" s="28">
        <v>0</v>
      </c>
      <c r="AD3099" s="28">
        <v>0</v>
      </c>
      <c r="AE3099" s="28"/>
      <c r="AF3099" s="27">
        <v>0</v>
      </c>
      <c r="AG3099" s="27">
        <f t="shared" si="399"/>
        <v>0</v>
      </c>
      <c r="AH3099" s="27">
        <v>382</v>
      </c>
      <c r="AI3099" s="29">
        <f t="shared" si="397"/>
        <v>382.60977892577648</v>
      </c>
    </row>
    <row r="3100" spans="1:35" ht="30" x14ac:dyDescent="0.25">
      <c r="A3100" s="11" t="s">
        <v>1281</v>
      </c>
      <c r="B3100" s="10" t="s">
        <v>2409</v>
      </c>
      <c r="C3100" s="10" t="s">
        <v>1881</v>
      </c>
      <c r="D3100" s="10"/>
      <c r="E3100" s="10" t="s">
        <v>480</v>
      </c>
      <c r="F3100" s="10" t="s">
        <v>1895</v>
      </c>
      <c r="G3100" s="10">
        <v>0</v>
      </c>
      <c r="H3100" s="10">
        <v>0</v>
      </c>
      <c r="I3100" s="10">
        <v>0</v>
      </c>
      <c r="J3100" s="10">
        <v>0</v>
      </c>
      <c r="K3100" s="10">
        <f t="shared" si="398"/>
        <v>0</v>
      </c>
      <c r="L3100" s="10">
        <v>0</v>
      </c>
      <c r="M3100" s="10">
        <v>5299740.8072298765</v>
      </c>
      <c r="N3100" s="10">
        <v>2025873.4290048331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0</v>
      </c>
      <c r="U3100" s="10">
        <v>0</v>
      </c>
      <c r="V3100" s="10">
        <f t="shared" si="392"/>
        <v>7325614.2362347096</v>
      </c>
      <c r="W3100" s="29">
        <v>0</v>
      </c>
      <c r="X3100" s="29">
        <f t="shared" si="393"/>
        <v>5299740.8072298765</v>
      </c>
      <c r="Y3100" s="29">
        <f t="shared" si="394"/>
        <v>2025873.4290048331</v>
      </c>
      <c r="Z3100" s="29">
        <f t="shared" si="395"/>
        <v>7325614.2362347096</v>
      </c>
      <c r="AA3100" s="27">
        <v>7325614</v>
      </c>
      <c r="AB3100" s="29">
        <f t="shared" si="396"/>
        <v>0.23623470962047577</v>
      </c>
      <c r="AC3100" s="28">
        <v>0</v>
      </c>
      <c r="AD3100" s="28">
        <v>0</v>
      </c>
      <c r="AE3100" s="28"/>
      <c r="AF3100" s="27">
        <v>0</v>
      </c>
      <c r="AG3100" s="27">
        <f t="shared" si="399"/>
        <v>0</v>
      </c>
      <c r="AH3100" s="27">
        <v>963</v>
      </c>
      <c r="AI3100" s="29">
        <f t="shared" si="397"/>
        <v>963.23623470962048</v>
      </c>
    </row>
    <row r="3101" spans="1:35" ht="30" x14ac:dyDescent="0.25">
      <c r="A3101" s="11" t="s">
        <v>1281</v>
      </c>
      <c r="B3101" s="10" t="s">
        <v>2409</v>
      </c>
      <c r="C3101" s="10" t="s">
        <v>1881</v>
      </c>
      <c r="D3101" s="10"/>
      <c r="E3101" s="10" t="s">
        <v>481</v>
      </c>
      <c r="F3101" s="10" t="s">
        <v>1896</v>
      </c>
      <c r="G3101" s="10">
        <v>0</v>
      </c>
      <c r="H3101" s="10">
        <v>0</v>
      </c>
      <c r="I3101" s="10">
        <v>0</v>
      </c>
      <c r="J3101" s="10">
        <v>0</v>
      </c>
      <c r="K3101" s="10">
        <f t="shared" si="398"/>
        <v>0</v>
      </c>
      <c r="L3101" s="10">
        <v>0</v>
      </c>
      <c r="M3101" s="10">
        <v>7339815.5561614633</v>
      </c>
      <c r="N3101" s="10">
        <v>2813564.5425055176</v>
      </c>
      <c r="O3101" s="10">
        <v>0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0</v>
      </c>
      <c r="V3101" s="10">
        <f t="shared" si="392"/>
        <v>10153380.098666981</v>
      </c>
      <c r="W3101" s="29">
        <v>0</v>
      </c>
      <c r="X3101" s="29">
        <f t="shared" si="393"/>
        <v>7339815.5561614633</v>
      </c>
      <c r="Y3101" s="29">
        <f t="shared" si="394"/>
        <v>2813564.5425055176</v>
      </c>
      <c r="Z3101" s="29">
        <f t="shared" si="395"/>
        <v>10153380.098666981</v>
      </c>
      <c r="AA3101" s="27">
        <v>10153380</v>
      </c>
      <c r="AB3101" s="29">
        <f t="shared" si="396"/>
        <v>9.8666980862617493E-2</v>
      </c>
      <c r="AC3101" s="28">
        <v>0</v>
      </c>
      <c r="AD3101" s="28">
        <v>0</v>
      </c>
      <c r="AE3101" s="28"/>
      <c r="AF3101" s="27">
        <v>0</v>
      </c>
      <c r="AG3101" s="27">
        <f t="shared" si="399"/>
        <v>0</v>
      </c>
      <c r="AH3101" s="27">
        <v>1592</v>
      </c>
      <c r="AI3101" s="29">
        <f t="shared" si="397"/>
        <v>1592.0986669808626</v>
      </c>
    </row>
    <row r="3102" spans="1:35" ht="30" x14ac:dyDescent="0.25">
      <c r="A3102" s="11" t="s">
        <v>1281</v>
      </c>
      <c r="B3102" s="10" t="s">
        <v>2409</v>
      </c>
      <c r="C3102" s="10" t="s">
        <v>1881</v>
      </c>
      <c r="D3102" s="10"/>
      <c r="E3102" s="10" t="s">
        <v>1036</v>
      </c>
      <c r="F3102" s="10" t="s">
        <v>1897</v>
      </c>
      <c r="G3102" s="10">
        <v>0</v>
      </c>
      <c r="H3102" s="10">
        <v>0</v>
      </c>
      <c r="I3102" s="10">
        <v>0</v>
      </c>
      <c r="J3102" s="10">
        <v>0</v>
      </c>
      <c r="K3102" s="10">
        <f t="shared" si="398"/>
        <v>0</v>
      </c>
      <c r="L3102" s="10">
        <v>0</v>
      </c>
      <c r="M3102" s="10">
        <v>5551875.26644063</v>
      </c>
      <c r="N3102" s="10">
        <v>2118428.6211164445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f t="shared" si="392"/>
        <v>7670303.8875570744</v>
      </c>
      <c r="W3102" s="29">
        <v>0</v>
      </c>
      <c r="X3102" s="29">
        <f t="shared" si="393"/>
        <v>5551875.26644063</v>
      </c>
      <c r="Y3102" s="29">
        <f t="shared" si="394"/>
        <v>2118428.6211164445</v>
      </c>
      <c r="Z3102" s="29">
        <f t="shared" si="395"/>
        <v>7670303.8875570744</v>
      </c>
      <c r="AA3102" s="27">
        <v>7670303</v>
      </c>
      <c r="AB3102" s="29">
        <f t="shared" si="396"/>
        <v>0.88755707442760468</v>
      </c>
      <c r="AC3102" s="28">
        <v>0</v>
      </c>
      <c r="AD3102" s="28">
        <v>0</v>
      </c>
      <c r="AE3102" s="28"/>
      <c r="AF3102" s="27">
        <v>0</v>
      </c>
      <c r="AG3102" s="27">
        <f t="shared" si="399"/>
        <v>0</v>
      </c>
      <c r="AH3102" s="27">
        <v>1449</v>
      </c>
      <c r="AI3102" s="29">
        <f t="shared" si="397"/>
        <v>1449.8875570744276</v>
      </c>
    </row>
    <row r="3103" spans="1:35" ht="30" x14ac:dyDescent="0.25">
      <c r="A3103" s="11" t="s">
        <v>1281</v>
      </c>
      <c r="B3103" s="10" t="s">
        <v>2409</v>
      </c>
      <c r="C3103" s="10" t="s">
        <v>1881</v>
      </c>
      <c r="D3103" s="10"/>
      <c r="E3103" s="10" t="s">
        <v>482</v>
      </c>
      <c r="F3103" s="10" t="s">
        <v>1898</v>
      </c>
      <c r="G3103" s="10">
        <v>0</v>
      </c>
      <c r="H3103" s="10">
        <v>0</v>
      </c>
      <c r="I3103" s="10">
        <v>0</v>
      </c>
      <c r="J3103" s="10">
        <v>0</v>
      </c>
      <c r="K3103" s="10">
        <f t="shared" si="398"/>
        <v>0</v>
      </c>
      <c r="L3103" s="10">
        <v>0</v>
      </c>
      <c r="M3103" s="10">
        <v>10077159.51052618</v>
      </c>
      <c r="N3103" s="10">
        <v>3846306.1479124725</v>
      </c>
      <c r="O3103" s="10">
        <v>0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f t="shared" si="392"/>
        <v>13923465.658438653</v>
      </c>
      <c r="W3103" s="29">
        <v>0</v>
      </c>
      <c r="X3103" s="29">
        <f t="shared" si="393"/>
        <v>10077159.51052618</v>
      </c>
      <c r="Y3103" s="29">
        <f t="shared" si="394"/>
        <v>3846306.1479124725</v>
      </c>
      <c r="Z3103" s="29">
        <f t="shared" si="395"/>
        <v>13923465.658438653</v>
      </c>
      <c r="AA3103" s="27">
        <v>13923465</v>
      </c>
      <c r="AB3103" s="29">
        <f t="shared" si="396"/>
        <v>0.65843865275382996</v>
      </c>
      <c r="AC3103" s="28">
        <v>0</v>
      </c>
      <c r="AD3103" s="28">
        <v>0</v>
      </c>
      <c r="AE3103" s="28"/>
      <c r="AF3103" s="27">
        <v>0</v>
      </c>
      <c r="AG3103" s="27">
        <f t="shared" si="399"/>
        <v>0</v>
      </c>
      <c r="AH3103" s="27">
        <v>4429</v>
      </c>
      <c r="AI3103" s="29">
        <f t="shared" si="397"/>
        <v>4429.6584386527538</v>
      </c>
    </row>
    <row r="3104" spans="1:35" ht="30" x14ac:dyDescent="0.25">
      <c r="A3104" s="11" t="s">
        <v>1281</v>
      </c>
      <c r="B3104" s="10" t="s">
        <v>2409</v>
      </c>
      <c r="C3104" s="10" t="s">
        <v>1881</v>
      </c>
      <c r="D3104" s="10"/>
      <c r="E3104" s="10" t="s">
        <v>483</v>
      </c>
      <c r="F3104" s="10" t="s">
        <v>1899</v>
      </c>
      <c r="G3104" s="10">
        <v>0</v>
      </c>
      <c r="H3104" s="10">
        <v>0</v>
      </c>
      <c r="I3104" s="10">
        <v>0</v>
      </c>
      <c r="J3104" s="10">
        <v>0</v>
      </c>
      <c r="K3104" s="10">
        <f t="shared" si="398"/>
        <v>0</v>
      </c>
      <c r="L3104" s="10">
        <v>3895700.82625804</v>
      </c>
      <c r="M3104" s="10">
        <v>3833597.1766684353</v>
      </c>
      <c r="N3104" s="10">
        <v>1475340.9030621722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f t="shared" si="392"/>
        <v>9204638.9059886485</v>
      </c>
      <c r="W3104" s="29">
        <v>3895700.82625804</v>
      </c>
      <c r="X3104" s="29">
        <f t="shared" si="393"/>
        <v>3833597.1766684353</v>
      </c>
      <c r="Y3104" s="29">
        <f t="shared" si="394"/>
        <v>1475340.9030621722</v>
      </c>
      <c r="Z3104" s="29">
        <f t="shared" si="395"/>
        <v>9204638.9059886485</v>
      </c>
      <c r="AA3104" s="27">
        <v>9204638.8900000006</v>
      </c>
      <c r="AB3104" s="29">
        <f t="shared" si="396"/>
        <v>1.5988647937774658E-2</v>
      </c>
      <c r="AC3104" s="28">
        <v>0</v>
      </c>
      <c r="AD3104" s="28">
        <v>0</v>
      </c>
      <c r="AE3104" s="28"/>
      <c r="AF3104" s="27">
        <v>0</v>
      </c>
      <c r="AG3104" s="27">
        <f t="shared" si="399"/>
        <v>0</v>
      </c>
      <c r="AH3104" s="27">
        <v>574</v>
      </c>
      <c r="AI3104" s="29">
        <f t="shared" si="397"/>
        <v>574.01598864793777</v>
      </c>
    </row>
    <row r="3105" spans="1:35" ht="30" x14ac:dyDescent="0.25">
      <c r="A3105" s="11" t="s">
        <v>1281</v>
      </c>
      <c r="B3105" s="10" t="s">
        <v>2409</v>
      </c>
      <c r="C3105" s="10" t="s">
        <v>1881</v>
      </c>
      <c r="D3105" s="10"/>
      <c r="E3105" s="10" t="s">
        <v>484</v>
      </c>
      <c r="F3105" s="10" t="s">
        <v>1900</v>
      </c>
      <c r="G3105" s="10">
        <v>0</v>
      </c>
      <c r="H3105" s="10">
        <v>0</v>
      </c>
      <c r="I3105" s="10">
        <v>0</v>
      </c>
      <c r="J3105" s="10">
        <v>0</v>
      </c>
      <c r="K3105" s="10">
        <f t="shared" si="398"/>
        <v>0</v>
      </c>
      <c r="L3105" s="10">
        <v>0</v>
      </c>
      <c r="M3105" s="10">
        <v>6147402.7936804891</v>
      </c>
      <c r="N3105" s="10">
        <v>2333893.6966275424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0</v>
      </c>
      <c r="U3105" s="10">
        <v>0</v>
      </c>
      <c r="V3105" s="10">
        <f t="shared" si="392"/>
        <v>8481296.4903080314</v>
      </c>
      <c r="W3105" s="29">
        <v>0</v>
      </c>
      <c r="X3105" s="29">
        <f t="shared" si="393"/>
        <v>6147402.7936804891</v>
      </c>
      <c r="Y3105" s="29">
        <f t="shared" si="394"/>
        <v>2333893.6966275424</v>
      </c>
      <c r="Z3105" s="29">
        <f t="shared" si="395"/>
        <v>8481296.4903080314</v>
      </c>
      <c r="AA3105" s="27">
        <v>8481296</v>
      </c>
      <c r="AB3105" s="29">
        <f t="shared" si="396"/>
        <v>0.49030803143978119</v>
      </c>
      <c r="AC3105" s="28">
        <v>0</v>
      </c>
      <c r="AD3105" s="28">
        <v>0</v>
      </c>
      <c r="AE3105" s="28"/>
      <c r="AF3105" s="27">
        <v>0</v>
      </c>
      <c r="AG3105" s="27">
        <f t="shared" si="399"/>
        <v>0</v>
      </c>
      <c r="AH3105" s="27">
        <v>760</v>
      </c>
      <c r="AI3105" s="29">
        <f t="shared" si="397"/>
        <v>760.49030803143978</v>
      </c>
    </row>
    <row r="3106" spans="1:35" ht="30" x14ac:dyDescent="0.25">
      <c r="A3106" s="11" t="s">
        <v>1281</v>
      </c>
      <c r="B3106" s="10" t="s">
        <v>2409</v>
      </c>
      <c r="C3106" s="10" t="s">
        <v>1881</v>
      </c>
      <c r="D3106" s="10"/>
      <c r="E3106" s="10" t="s">
        <v>485</v>
      </c>
      <c r="F3106" s="10" t="s">
        <v>1901</v>
      </c>
      <c r="G3106" s="10">
        <v>0</v>
      </c>
      <c r="H3106" s="10">
        <v>0</v>
      </c>
      <c r="I3106" s="10">
        <v>0</v>
      </c>
      <c r="J3106" s="10">
        <v>0</v>
      </c>
      <c r="K3106" s="10">
        <f t="shared" si="398"/>
        <v>0</v>
      </c>
      <c r="L3106" s="10">
        <v>0</v>
      </c>
      <c r="M3106" s="10">
        <v>3434402.2898280025</v>
      </c>
      <c r="N3106" s="10">
        <v>1321738.4238246679</v>
      </c>
      <c r="O3106" s="10">
        <v>0</v>
      </c>
      <c r="P3106" s="10">
        <v>0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f t="shared" si="392"/>
        <v>4756140.7136526704</v>
      </c>
      <c r="W3106" s="29">
        <v>0</v>
      </c>
      <c r="X3106" s="29">
        <f t="shared" si="393"/>
        <v>3434402.2898280025</v>
      </c>
      <c r="Y3106" s="29">
        <f t="shared" si="394"/>
        <v>1321738.4238246679</v>
      </c>
      <c r="Z3106" s="29">
        <f t="shared" si="395"/>
        <v>4756140.7136526704</v>
      </c>
      <c r="AA3106" s="27">
        <v>4756140</v>
      </c>
      <c r="AB3106" s="29">
        <f t="shared" si="396"/>
        <v>0.71365267038345337</v>
      </c>
      <c r="AC3106" s="28">
        <v>0</v>
      </c>
      <c r="AD3106" s="28">
        <v>0</v>
      </c>
      <c r="AE3106" s="28"/>
      <c r="AF3106" s="27">
        <v>0</v>
      </c>
      <c r="AG3106" s="27">
        <f t="shared" si="399"/>
        <v>0</v>
      </c>
      <c r="AH3106" s="27">
        <v>407</v>
      </c>
      <c r="AI3106" s="29">
        <f t="shared" si="397"/>
        <v>407.71365267038345</v>
      </c>
    </row>
    <row r="3107" spans="1:35" ht="30" x14ac:dyDescent="0.25">
      <c r="A3107" s="11" t="s">
        <v>1281</v>
      </c>
      <c r="B3107" s="10" t="s">
        <v>2409</v>
      </c>
      <c r="C3107" s="10" t="s">
        <v>1881</v>
      </c>
      <c r="D3107" s="10"/>
      <c r="E3107" s="10" t="s">
        <v>486</v>
      </c>
      <c r="F3107" s="10" t="s">
        <v>1902</v>
      </c>
      <c r="G3107" s="10">
        <v>0</v>
      </c>
      <c r="H3107" s="10">
        <v>0</v>
      </c>
      <c r="I3107" s="10">
        <v>0</v>
      </c>
      <c r="J3107" s="10">
        <v>0</v>
      </c>
      <c r="K3107" s="10">
        <f t="shared" si="398"/>
        <v>0</v>
      </c>
      <c r="L3107" s="10">
        <v>0</v>
      </c>
      <c r="M3107" s="10">
        <v>6150090.0605724454</v>
      </c>
      <c r="N3107" s="10">
        <v>2348285.1568356454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f t="shared" si="392"/>
        <v>8498375.2174080908</v>
      </c>
      <c r="W3107" s="29">
        <v>0</v>
      </c>
      <c r="X3107" s="29">
        <f t="shared" si="393"/>
        <v>6150090.0605724454</v>
      </c>
      <c r="Y3107" s="29">
        <f t="shared" si="394"/>
        <v>2348285.1568356454</v>
      </c>
      <c r="Z3107" s="29">
        <f t="shared" si="395"/>
        <v>8498375.2174080908</v>
      </c>
      <c r="AA3107" s="27">
        <v>8498375</v>
      </c>
      <c r="AB3107" s="29">
        <f t="shared" si="396"/>
        <v>0.21740809082984924</v>
      </c>
      <c r="AC3107" s="28">
        <v>0</v>
      </c>
      <c r="AD3107" s="28">
        <v>0</v>
      </c>
      <c r="AE3107" s="28"/>
      <c r="AF3107" s="27">
        <v>0</v>
      </c>
      <c r="AG3107" s="27">
        <f t="shared" si="399"/>
        <v>0</v>
      </c>
      <c r="AH3107" s="27">
        <v>2171</v>
      </c>
      <c r="AI3107" s="29">
        <f t="shared" si="397"/>
        <v>2171.2174080908298</v>
      </c>
    </row>
    <row r="3108" spans="1:35" ht="30" x14ac:dyDescent="0.25">
      <c r="A3108" s="11" t="s">
        <v>1281</v>
      </c>
      <c r="B3108" s="10" t="s">
        <v>2409</v>
      </c>
      <c r="C3108" s="10" t="s">
        <v>1881</v>
      </c>
      <c r="D3108" s="10"/>
      <c r="E3108" s="10" t="s">
        <v>1037</v>
      </c>
      <c r="F3108" s="10" t="s">
        <v>1620</v>
      </c>
      <c r="G3108" s="10">
        <v>0</v>
      </c>
      <c r="H3108" s="10">
        <v>0</v>
      </c>
      <c r="I3108" s="10">
        <v>0</v>
      </c>
      <c r="J3108" s="10">
        <v>0</v>
      </c>
      <c r="K3108" s="10">
        <f t="shared" si="398"/>
        <v>0</v>
      </c>
      <c r="L3108" s="10">
        <v>0</v>
      </c>
      <c r="M3108" s="10">
        <v>5087316.8034505248</v>
      </c>
      <c r="N3108" s="10">
        <v>1953581.7688975185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f t="shared" si="392"/>
        <v>7040898.5723480433</v>
      </c>
      <c r="W3108" s="29">
        <v>0</v>
      </c>
      <c r="X3108" s="29">
        <f t="shared" si="393"/>
        <v>5087316.8034505248</v>
      </c>
      <c r="Y3108" s="29">
        <f t="shared" si="394"/>
        <v>1953581.7688975185</v>
      </c>
      <c r="Z3108" s="29">
        <f t="shared" si="395"/>
        <v>7040898.5723480433</v>
      </c>
      <c r="AA3108" s="27">
        <v>7040898</v>
      </c>
      <c r="AB3108" s="29">
        <f t="shared" si="396"/>
        <v>0.57234804332256317</v>
      </c>
      <c r="AC3108" s="28">
        <v>0</v>
      </c>
      <c r="AD3108" s="28">
        <v>0</v>
      </c>
      <c r="AE3108" s="28"/>
      <c r="AF3108" s="27">
        <v>0</v>
      </c>
      <c r="AG3108" s="27">
        <f t="shared" si="399"/>
        <v>0</v>
      </c>
      <c r="AH3108" s="27">
        <v>229</v>
      </c>
      <c r="AI3108" s="29">
        <f t="shared" si="397"/>
        <v>229.57234804332256</v>
      </c>
    </row>
    <row r="3109" spans="1:35" ht="30" x14ac:dyDescent="0.25">
      <c r="A3109" s="11" t="s">
        <v>1281</v>
      </c>
      <c r="B3109" s="10" t="s">
        <v>2409</v>
      </c>
      <c r="C3109" s="10" t="s">
        <v>1881</v>
      </c>
      <c r="D3109" s="10"/>
      <c r="E3109" s="10" t="s">
        <v>1038</v>
      </c>
      <c r="F3109" s="10" t="s">
        <v>1903</v>
      </c>
      <c r="G3109" s="10">
        <v>0</v>
      </c>
      <c r="H3109" s="10">
        <v>0</v>
      </c>
      <c r="I3109" s="10">
        <v>0</v>
      </c>
      <c r="J3109" s="10">
        <v>0</v>
      </c>
      <c r="K3109" s="10">
        <f t="shared" si="398"/>
        <v>0</v>
      </c>
      <c r="L3109" s="10">
        <v>235182.80893988215</v>
      </c>
      <c r="M3109" s="10">
        <v>5382325.1889466047</v>
      </c>
      <c r="N3109" s="10">
        <v>2075617.144028604</v>
      </c>
      <c r="O3109" s="10">
        <v>0</v>
      </c>
      <c r="P3109" s="10">
        <v>0</v>
      </c>
      <c r="Q3109" s="10">
        <v>0</v>
      </c>
      <c r="R3109" s="10">
        <v>0</v>
      </c>
      <c r="S3109" s="10">
        <v>0</v>
      </c>
      <c r="T3109" s="10">
        <v>0</v>
      </c>
      <c r="U3109" s="10">
        <v>0</v>
      </c>
      <c r="V3109" s="10">
        <f t="shared" si="392"/>
        <v>7693125.1419150913</v>
      </c>
      <c r="W3109" s="29">
        <v>235182.80893988215</v>
      </c>
      <c r="X3109" s="29">
        <f t="shared" si="393"/>
        <v>5382325.1889466047</v>
      </c>
      <c r="Y3109" s="29">
        <f t="shared" si="394"/>
        <v>2075617.144028604</v>
      </c>
      <c r="Z3109" s="29">
        <f t="shared" si="395"/>
        <v>7693125.1419150913</v>
      </c>
      <c r="AA3109" s="27">
        <v>7693125.1200000001</v>
      </c>
      <c r="AB3109" s="29">
        <f t="shared" si="396"/>
        <v>2.1915091201663017E-2</v>
      </c>
      <c r="AC3109" s="28">
        <v>0</v>
      </c>
      <c r="AD3109" s="28">
        <v>0</v>
      </c>
      <c r="AE3109" s="28"/>
      <c r="AF3109" s="27">
        <v>0</v>
      </c>
      <c r="AG3109" s="27">
        <f t="shared" si="399"/>
        <v>0</v>
      </c>
      <c r="AH3109" s="27">
        <v>1225</v>
      </c>
      <c r="AI3109" s="29">
        <f t="shared" si="397"/>
        <v>1225.0219150912017</v>
      </c>
    </row>
    <row r="3110" spans="1:35" ht="30" x14ac:dyDescent="0.25">
      <c r="A3110" s="11" t="s">
        <v>1281</v>
      </c>
      <c r="B3110" s="10" t="s">
        <v>2409</v>
      </c>
      <c r="C3110" s="10" t="s">
        <v>1881</v>
      </c>
      <c r="D3110" s="10"/>
      <c r="E3110" s="10" t="s">
        <v>487</v>
      </c>
      <c r="F3110" s="10" t="s">
        <v>1904</v>
      </c>
      <c r="G3110" s="10">
        <v>0</v>
      </c>
      <c r="H3110" s="10">
        <v>0</v>
      </c>
      <c r="I3110" s="10">
        <v>0</v>
      </c>
      <c r="J3110" s="10">
        <v>0</v>
      </c>
      <c r="K3110" s="10">
        <f t="shared" si="398"/>
        <v>0</v>
      </c>
      <c r="L3110" s="10">
        <v>70852543.391685456</v>
      </c>
      <c r="M3110" s="10">
        <v>11967062.233507633</v>
      </c>
      <c r="N3110" s="10">
        <v>4562495.8544351757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0</v>
      </c>
      <c r="U3110" s="10">
        <v>0</v>
      </c>
      <c r="V3110" s="10">
        <f t="shared" si="392"/>
        <v>87382101.479628265</v>
      </c>
      <c r="W3110" s="29">
        <v>70852543.391685456</v>
      </c>
      <c r="X3110" s="29">
        <f t="shared" si="393"/>
        <v>11967062.233507633</v>
      </c>
      <c r="Y3110" s="29">
        <f t="shared" si="394"/>
        <v>4562495.8544351757</v>
      </c>
      <c r="Z3110" s="29">
        <f t="shared" si="395"/>
        <v>87382101.479628265</v>
      </c>
      <c r="AA3110" s="27">
        <v>87382101.469999999</v>
      </c>
      <c r="AB3110" s="29">
        <f t="shared" si="396"/>
        <v>9.6282660961151123E-3</v>
      </c>
      <c r="AC3110" s="28">
        <v>0</v>
      </c>
      <c r="AD3110" s="28">
        <v>0</v>
      </c>
      <c r="AE3110" s="28"/>
      <c r="AF3110" s="27">
        <v>0</v>
      </c>
      <c r="AG3110" s="27">
        <f t="shared" si="399"/>
        <v>0</v>
      </c>
      <c r="AH3110" s="27">
        <v>6978</v>
      </c>
      <c r="AI3110" s="29">
        <f t="shared" si="397"/>
        <v>6978.0096282660961</v>
      </c>
    </row>
    <row r="3111" spans="1:35" ht="30" x14ac:dyDescent="0.25">
      <c r="A3111" s="11" t="s">
        <v>1281</v>
      </c>
      <c r="B3111" s="10" t="s">
        <v>2409</v>
      </c>
      <c r="C3111" s="10" t="s">
        <v>1881</v>
      </c>
      <c r="D3111" s="10"/>
      <c r="E3111" s="10" t="s">
        <v>488</v>
      </c>
      <c r="F3111" s="10" t="s">
        <v>1905</v>
      </c>
      <c r="G3111" s="10">
        <v>0</v>
      </c>
      <c r="H3111" s="10">
        <v>0</v>
      </c>
      <c r="I3111" s="10">
        <v>0</v>
      </c>
      <c r="J3111" s="10">
        <v>0</v>
      </c>
      <c r="K3111" s="10">
        <f t="shared" si="398"/>
        <v>0</v>
      </c>
      <c r="L3111" s="10">
        <v>7446481.721492203</v>
      </c>
      <c r="M3111" s="10">
        <v>5059429.2795729637</v>
      </c>
      <c r="N3111" s="10">
        <v>1944246.548545301</v>
      </c>
      <c r="O3111" s="10">
        <v>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f t="shared" si="392"/>
        <v>14450157.549610468</v>
      </c>
      <c r="W3111" s="29">
        <v>7446481.721492203</v>
      </c>
      <c r="X3111" s="29">
        <f t="shared" si="393"/>
        <v>5059429.2795729637</v>
      </c>
      <c r="Y3111" s="29">
        <f t="shared" si="394"/>
        <v>1944246.548545301</v>
      </c>
      <c r="Z3111" s="29">
        <f t="shared" si="395"/>
        <v>14450157.549610468</v>
      </c>
      <c r="AA3111" s="27">
        <v>14450157.539999999</v>
      </c>
      <c r="AB3111" s="29">
        <f t="shared" si="396"/>
        <v>9.6104685217142105E-3</v>
      </c>
      <c r="AC3111" s="28">
        <v>0</v>
      </c>
      <c r="AD3111" s="28">
        <v>0</v>
      </c>
      <c r="AE3111" s="28"/>
      <c r="AF3111" s="27">
        <v>0</v>
      </c>
      <c r="AG3111" s="27">
        <f t="shared" si="399"/>
        <v>0</v>
      </c>
      <c r="AH3111" s="27">
        <v>2670</v>
      </c>
      <c r="AI3111" s="29">
        <f t="shared" si="397"/>
        <v>2670.0096104685217</v>
      </c>
    </row>
    <row r="3112" spans="1:35" ht="30" x14ac:dyDescent="0.25">
      <c r="A3112" s="11" t="s">
        <v>1281</v>
      </c>
      <c r="B3112" s="10" t="s">
        <v>2409</v>
      </c>
      <c r="C3112" s="10" t="s">
        <v>1881</v>
      </c>
      <c r="D3112" s="10"/>
      <c r="E3112" s="10" t="s">
        <v>1039</v>
      </c>
      <c r="F3112" s="10" t="s">
        <v>1906</v>
      </c>
      <c r="G3112" s="10">
        <v>0</v>
      </c>
      <c r="H3112" s="10">
        <v>0</v>
      </c>
      <c r="I3112" s="10">
        <v>0</v>
      </c>
      <c r="J3112" s="10">
        <v>0</v>
      </c>
      <c r="K3112" s="10">
        <f t="shared" si="398"/>
        <v>0</v>
      </c>
      <c r="L3112" s="10">
        <v>1918301.9491709154</v>
      </c>
      <c r="M3112" s="10">
        <v>5357954.5535058379</v>
      </c>
      <c r="N3112" s="10">
        <v>2058854.3160919547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f t="shared" si="392"/>
        <v>9335110.818768708</v>
      </c>
      <c r="W3112" s="29">
        <v>1918301.9491709154</v>
      </c>
      <c r="X3112" s="29">
        <f t="shared" si="393"/>
        <v>5357954.5535058379</v>
      </c>
      <c r="Y3112" s="29">
        <f t="shared" si="394"/>
        <v>2058854.3160919547</v>
      </c>
      <c r="Z3112" s="29">
        <f t="shared" si="395"/>
        <v>9335110.818768708</v>
      </c>
      <c r="AA3112" s="27">
        <v>9335110.8100000005</v>
      </c>
      <c r="AB3112" s="29">
        <f t="shared" si="396"/>
        <v>8.7687075138092041E-3</v>
      </c>
      <c r="AC3112" s="28">
        <v>0</v>
      </c>
      <c r="AD3112" s="28">
        <v>0</v>
      </c>
      <c r="AE3112" s="28"/>
      <c r="AF3112" s="27">
        <v>0</v>
      </c>
      <c r="AG3112" s="27">
        <f t="shared" si="399"/>
        <v>0</v>
      </c>
      <c r="AH3112" s="27">
        <v>160</v>
      </c>
      <c r="AI3112" s="29">
        <f t="shared" si="397"/>
        <v>160.00876870751381</v>
      </c>
    </row>
    <row r="3113" spans="1:35" ht="30" x14ac:dyDescent="0.25">
      <c r="A3113" s="11" t="s">
        <v>1281</v>
      </c>
      <c r="B3113" s="10" t="s">
        <v>2409</v>
      </c>
      <c r="C3113" s="10" t="s">
        <v>1881</v>
      </c>
      <c r="D3113" s="10"/>
      <c r="E3113" s="10" t="s">
        <v>489</v>
      </c>
      <c r="F3113" s="10" t="s">
        <v>1907</v>
      </c>
      <c r="G3113" s="10">
        <v>0</v>
      </c>
      <c r="H3113" s="10">
        <v>0</v>
      </c>
      <c r="I3113" s="10">
        <v>0</v>
      </c>
      <c r="J3113" s="10">
        <v>0</v>
      </c>
      <c r="K3113" s="10">
        <f t="shared" si="398"/>
        <v>0</v>
      </c>
      <c r="L3113" s="10">
        <v>1381163.4977122576</v>
      </c>
      <c r="M3113" s="10">
        <v>7447049.0644541979</v>
      </c>
      <c r="N3113" s="10">
        <v>2862592.2789548784</v>
      </c>
      <c r="O3113" s="10">
        <v>0</v>
      </c>
      <c r="P3113" s="10">
        <v>0</v>
      </c>
      <c r="Q3113" s="10">
        <v>0</v>
      </c>
      <c r="R3113" s="10">
        <v>0</v>
      </c>
      <c r="S3113" s="10">
        <v>0</v>
      </c>
      <c r="T3113" s="10">
        <v>0</v>
      </c>
      <c r="U3113" s="10">
        <v>0</v>
      </c>
      <c r="V3113" s="10">
        <f t="shared" si="392"/>
        <v>11690804.841121335</v>
      </c>
      <c r="W3113" s="29">
        <v>1381163.4977122576</v>
      </c>
      <c r="X3113" s="29">
        <f t="shared" si="393"/>
        <v>7447049.0644541979</v>
      </c>
      <c r="Y3113" s="29">
        <f t="shared" si="394"/>
        <v>2862592.2789548784</v>
      </c>
      <c r="Z3113" s="29">
        <f t="shared" si="395"/>
        <v>11690804.841121335</v>
      </c>
      <c r="AA3113" s="27">
        <v>11690804.83</v>
      </c>
      <c r="AB3113" s="29">
        <f t="shared" si="396"/>
        <v>1.1121334508061409E-2</v>
      </c>
      <c r="AC3113" s="28">
        <v>0</v>
      </c>
      <c r="AD3113" s="28">
        <v>0</v>
      </c>
      <c r="AE3113" s="28"/>
      <c r="AF3113" s="27">
        <v>0</v>
      </c>
      <c r="AG3113" s="27">
        <f t="shared" si="399"/>
        <v>0</v>
      </c>
      <c r="AH3113" s="27">
        <v>1712</v>
      </c>
      <c r="AI3113" s="29">
        <f t="shared" si="397"/>
        <v>1712.0111213345081</v>
      </c>
    </row>
    <row r="3114" spans="1:35" ht="30" x14ac:dyDescent="0.25">
      <c r="A3114" s="11" t="s">
        <v>1281</v>
      </c>
      <c r="B3114" s="10" t="s">
        <v>2409</v>
      </c>
      <c r="C3114" s="10" t="s">
        <v>1881</v>
      </c>
      <c r="D3114" s="10"/>
      <c r="E3114" s="10" t="s">
        <v>490</v>
      </c>
      <c r="F3114" s="10" t="s">
        <v>1569</v>
      </c>
      <c r="G3114" s="10">
        <v>0</v>
      </c>
      <c r="H3114" s="10">
        <v>0</v>
      </c>
      <c r="I3114" s="10">
        <v>0</v>
      </c>
      <c r="J3114" s="10">
        <v>0</v>
      </c>
      <c r="K3114" s="10">
        <f t="shared" si="398"/>
        <v>0</v>
      </c>
      <c r="L3114" s="10">
        <v>2638008.0794305205</v>
      </c>
      <c r="M3114" s="10">
        <v>4827335.9713343382</v>
      </c>
      <c r="N3114" s="10">
        <v>1856444.3291182369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f t="shared" si="392"/>
        <v>9321788.3798830956</v>
      </c>
      <c r="W3114" s="29">
        <v>2638008.0794305205</v>
      </c>
      <c r="X3114" s="29">
        <f t="shared" si="393"/>
        <v>4827335.9713343382</v>
      </c>
      <c r="Y3114" s="29">
        <f t="shared" si="394"/>
        <v>1856444.3291182369</v>
      </c>
      <c r="Z3114" s="29">
        <f t="shared" si="395"/>
        <v>9321788.3798830956</v>
      </c>
      <c r="AA3114" s="27">
        <v>9321788.3699999992</v>
      </c>
      <c r="AB3114" s="29">
        <f t="shared" si="396"/>
        <v>9.8830964416265488E-3</v>
      </c>
      <c r="AC3114" s="28">
        <v>0</v>
      </c>
      <c r="AD3114" s="28">
        <v>0</v>
      </c>
      <c r="AE3114" s="28"/>
      <c r="AF3114" s="27">
        <v>0</v>
      </c>
      <c r="AG3114" s="27">
        <f t="shared" si="399"/>
        <v>0</v>
      </c>
      <c r="AH3114" s="27">
        <v>361</v>
      </c>
      <c r="AI3114" s="29">
        <f t="shared" si="397"/>
        <v>361.00988309644163</v>
      </c>
    </row>
    <row r="3115" spans="1:35" ht="30" x14ac:dyDescent="0.25">
      <c r="A3115" s="11" t="s">
        <v>1281</v>
      </c>
      <c r="B3115" s="10" t="s">
        <v>2409</v>
      </c>
      <c r="C3115" s="10" t="s">
        <v>1881</v>
      </c>
      <c r="D3115" s="10"/>
      <c r="E3115" s="10" t="s">
        <v>491</v>
      </c>
      <c r="F3115" s="10" t="s">
        <v>1908</v>
      </c>
      <c r="G3115" s="10">
        <v>0</v>
      </c>
      <c r="H3115" s="10">
        <v>0</v>
      </c>
      <c r="I3115" s="10">
        <v>0</v>
      </c>
      <c r="J3115" s="10">
        <v>0</v>
      </c>
      <c r="K3115" s="10">
        <f t="shared" si="398"/>
        <v>0</v>
      </c>
      <c r="L3115" s="10">
        <v>11341012.051863309</v>
      </c>
      <c r="M3115" s="10">
        <v>6464323.8614426851</v>
      </c>
      <c r="N3115" s="10">
        <v>2447726.9138301611</v>
      </c>
      <c r="O3115" s="10">
        <v>0</v>
      </c>
      <c r="P3115" s="10">
        <v>0</v>
      </c>
      <c r="Q3115" s="10">
        <v>0</v>
      </c>
      <c r="R3115" s="10">
        <v>0</v>
      </c>
      <c r="S3115" s="10">
        <v>0</v>
      </c>
      <c r="T3115" s="10">
        <v>0</v>
      </c>
      <c r="U3115" s="10">
        <v>0</v>
      </c>
      <c r="V3115" s="10">
        <f t="shared" si="392"/>
        <v>20253062.827136155</v>
      </c>
      <c r="W3115" s="29">
        <v>11341012.051863309</v>
      </c>
      <c r="X3115" s="29">
        <f t="shared" si="393"/>
        <v>6464323.8614426851</v>
      </c>
      <c r="Y3115" s="29">
        <f t="shared" si="394"/>
        <v>2447726.9138301611</v>
      </c>
      <c r="Z3115" s="29">
        <f t="shared" si="395"/>
        <v>20253062.827136155</v>
      </c>
      <c r="AA3115" s="27">
        <v>20253062.82</v>
      </c>
      <c r="AB3115" s="29">
        <f t="shared" si="396"/>
        <v>7.1361549198627472E-3</v>
      </c>
      <c r="AC3115" s="28">
        <v>0</v>
      </c>
      <c r="AD3115" s="28">
        <v>0</v>
      </c>
      <c r="AE3115" s="28"/>
      <c r="AF3115" s="27">
        <v>0</v>
      </c>
      <c r="AG3115" s="27">
        <f t="shared" si="399"/>
        <v>0</v>
      </c>
      <c r="AH3115" s="27">
        <v>1734</v>
      </c>
      <c r="AI3115" s="29">
        <f t="shared" si="397"/>
        <v>1734.0071361549199</v>
      </c>
    </row>
    <row r="3116" spans="1:35" ht="30" x14ac:dyDescent="0.25">
      <c r="A3116" s="11" t="s">
        <v>1281</v>
      </c>
      <c r="B3116" s="10" t="s">
        <v>2409</v>
      </c>
      <c r="C3116" s="10" t="s">
        <v>1881</v>
      </c>
      <c r="D3116" s="10"/>
      <c r="E3116" s="10" t="s">
        <v>492</v>
      </c>
      <c r="F3116" s="10" t="s">
        <v>1909</v>
      </c>
      <c r="G3116" s="10">
        <v>0</v>
      </c>
      <c r="H3116" s="10">
        <v>0</v>
      </c>
      <c r="I3116" s="10">
        <v>0</v>
      </c>
      <c r="J3116" s="10">
        <v>0</v>
      </c>
      <c r="K3116" s="10">
        <f t="shared" si="398"/>
        <v>0</v>
      </c>
      <c r="L3116" s="10">
        <v>4961443.8552708402</v>
      </c>
      <c r="M3116" s="10">
        <v>5665419.4340156913</v>
      </c>
      <c r="N3116" s="10">
        <v>2177128.1897450536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f t="shared" si="392"/>
        <v>12803991.479031585</v>
      </c>
      <c r="W3116" s="29">
        <v>4961443.8552708402</v>
      </c>
      <c r="X3116" s="29">
        <f t="shared" si="393"/>
        <v>5665419.4340156913</v>
      </c>
      <c r="Y3116" s="29">
        <f t="shared" si="394"/>
        <v>2177128.1897450536</v>
      </c>
      <c r="Z3116" s="29">
        <f t="shared" si="395"/>
        <v>12803991.479031585</v>
      </c>
      <c r="AA3116" s="27">
        <v>12803991.470000001</v>
      </c>
      <c r="AB3116" s="29">
        <f t="shared" si="396"/>
        <v>9.0315844863653183E-3</v>
      </c>
      <c r="AC3116" s="28">
        <v>0</v>
      </c>
      <c r="AD3116" s="28">
        <v>0</v>
      </c>
      <c r="AE3116" s="28"/>
      <c r="AF3116" s="27">
        <v>0</v>
      </c>
      <c r="AG3116" s="27">
        <f t="shared" si="399"/>
        <v>0</v>
      </c>
      <c r="AH3116" s="27">
        <v>1753</v>
      </c>
      <c r="AI3116" s="29">
        <f t="shared" si="397"/>
        <v>1753.0090315844864</v>
      </c>
    </row>
    <row r="3117" spans="1:35" ht="30" x14ac:dyDescent="0.25">
      <c r="A3117" s="11" t="s">
        <v>1281</v>
      </c>
      <c r="B3117" s="10" t="s">
        <v>2409</v>
      </c>
      <c r="C3117" s="10" t="s">
        <v>1881</v>
      </c>
      <c r="D3117" s="10"/>
      <c r="E3117" s="10" t="s">
        <v>493</v>
      </c>
      <c r="F3117" s="10" t="s">
        <v>1910</v>
      </c>
      <c r="G3117" s="10">
        <v>0</v>
      </c>
      <c r="H3117" s="10">
        <v>0</v>
      </c>
      <c r="I3117" s="10">
        <v>0</v>
      </c>
      <c r="J3117" s="10">
        <v>0</v>
      </c>
      <c r="K3117" s="10">
        <f t="shared" si="398"/>
        <v>0</v>
      </c>
      <c r="L3117" s="10">
        <v>0</v>
      </c>
      <c r="M3117" s="10">
        <v>3561687.2915438116</v>
      </c>
      <c r="N3117" s="10">
        <v>1376302.0479825214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f t="shared" si="392"/>
        <v>4937989.3395263329</v>
      </c>
      <c r="W3117" s="29">
        <v>0</v>
      </c>
      <c r="X3117" s="29">
        <f t="shared" si="393"/>
        <v>3561687.2915438116</v>
      </c>
      <c r="Y3117" s="29">
        <f t="shared" si="394"/>
        <v>1376302.0479825214</v>
      </c>
      <c r="Z3117" s="29">
        <f t="shared" si="395"/>
        <v>4937989.3395263329</v>
      </c>
      <c r="AA3117" s="27">
        <v>4937989</v>
      </c>
      <c r="AB3117" s="29">
        <f t="shared" si="396"/>
        <v>0.33952633291482925</v>
      </c>
      <c r="AC3117" s="28">
        <v>0</v>
      </c>
      <c r="AD3117" s="28">
        <v>0</v>
      </c>
      <c r="AE3117" s="28"/>
      <c r="AF3117" s="27">
        <v>0</v>
      </c>
      <c r="AG3117" s="27">
        <f t="shared" si="399"/>
        <v>0</v>
      </c>
      <c r="AH3117" s="27">
        <v>1269</v>
      </c>
      <c r="AI3117" s="29">
        <f t="shared" si="397"/>
        <v>1269.3395263329148</v>
      </c>
    </row>
    <row r="3118" spans="1:35" ht="30" x14ac:dyDescent="0.25">
      <c r="A3118" s="11" t="s">
        <v>1281</v>
      </c>
      <c r="B3118" s="10" t="s">
        <v>2409</v>
      </c>
      <c r="C3118" s="10" t="s">
        <v>1881</v>
      </c>
      <c r="D3118" s="10"/>
      <c r="E3118" s="10" t="s">
        <v>494</v>
      </c>
      <c r="F3118" s="10" t="s">
        <v>1911</v>
      </c>
      <c r="G3118" s="10">
        <v>0</v>
      </c>
      <c r="H3118" s="10">
        <v>0</v>
      </c>
      <c r="I3118" s="10">
        <v>0</v>
      </c>
      <c r="J3118" s="10">
        <v>0</v>
      </c>
      <c r="K3118" s="10">
        <f t="shared" si="398"/>
        <v>0</v>
      </c>
      <c r="L3118" s="10">
        <v>0</v>
      </c>
      <c r="M3118" s="10">
        <v>6068493.556163311</v>
      </c>
      <c r="N3118" s="10">
        <v>2338386.4897472709</v>
      </c>
      <c r="O3118" s="10">
        <v>0</v>
      </c>
      <c r="P3118" s="10">
        <v>0</v>
      </c>
      <c r="Q3118" s="10">
        <v>0</v>
      </c>
      <c r="R3118" s="10">
        <v>0</v>
      </c>
      <c r="S3118" s="10">
        <v>0</v>
      </c>
      <c r="T3118" s="10">
        <v>0</v>
      </c>
      <c r="U3118" s="10">
        <v>0</v>
      </c>
      <c r="V3118" s="10">
        <f t="shared" si="392"/>
        <v>8406880.0459105819</v>
      </c>
      <c r="W3118" s="29">
        <v>0</v>
      </c>
      <c r="X3118" s="29">
        <f t="shared" si="393"/>
        <v>6068493.556163311</v>
      </c>
      <c r="Y3118" s="29">
        <f t="shared" si="394"/>
        <v>2338386.4897472709</v>
      </c>
      <c r="Z3118" s="29">
        <f t="shared" si="395"/>
        <v>8406880.0459105819</v>
      </c>
      <c r="AA3118" s="27">
        <v>8406880</v>
      </c>
      <c r="AB3118" s="29">
        <f t="shared" si="396"/>
        <v>4.5910581946372986E-2</v>
      </c>
      <c r="AC3118" s="28">
        <v>0</v>
      </c>
      <c r="AD3118" s="28">
        <v>0</v>
      </c>
      <c r="AE3118" s="28"/>
      <c r="AF3118" s="27">
        <v>0</v>
      </c>
      <c r="AG3118" s="27">
        <f t="shared" si="399"/>
        <v>0</v>
      </c>
      <c r="AH3118" s="27">
        <v>1665</v>
      </c>
      <c r="AI3118" s="29">
        <f t="shared" si="397"/>
        <v>1665.0459105819464</v>
      </c>
    </row>
    <row r="3119" spans="1:35" ht="30" x14ac:dyDescent="0.25">
      <c r="A3119" s="11" t="s">
        <v>1281</v>
      </c>
      <c r="B3119" s="10" t="s">
        <v>2409</v>
      </c>
      <c r="C3119" s="10" t="s">
        <v>1881</v>
      </c>
      <c r="D3119" s="10"/>
      <c r="E3119" s="10" t="s">
        <v>495</v>
      </c>
      <c r="F3119" s="10" t="s">
        <v>1912</v>
      </c>
      <c r="G3119" s="10">
        <v>0</v>
      </c>
      <c r="H3119" s="10">
        <v>0</v>
      </c>
      <c r="I3119" s="10">
        <v>0</v>
      </c>
      <c r="J3119" s="10">
        <v>0</v>
      </c>
      <c r="K3119" s="10">
        <f t="shared" si="398"/>
        <v>0</v>
      </c>
      <c r="L3119" s="10">
        <v>0</v>
      </c>
      <c r="M3119" s="10">
        <v>3832362.4027845263</v>
      </c>
      <c r="N3119" s="10">
        <v>1478607.3105459288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f t="shared" si="392"/>
        <v>5310969.7133304551</v>
      </c>
      <c r="W3119" s="29">
        <v>0</v>
      </c>
      <c r="X3119" s="29">
        <f t="shared" si="393"/>
        <v>3832362.4027845263</v>
      </c>
      <c r="Y3119" s="29">
        <f t="shared" si="394"/>
        <v>1478607.3105459288</v>
      </c>
      <c r="Z3119" s="29">
        <f t="shared" si="395"/>
        <v>5310969.7133304551</v>
      </c>
      <c r="AA3119" s="27">
        <v>5310969</v>
      </c>
      <c r="AB3119" s="29">
        <f t="shared" si="396"/>
        <v>0.7133304551243782</v>
      </c>
      <c r="AC3119" s="28">
        <v>0</v>
      </c>
      <c r="AD3119" s="28">
        <v>0</v>
      </c>
      <c r="AE3119" s="28"/>
      <c r="AF3119" s="27">
        <v>0</v>
      </c>
      <c r="AG3119" s="27">
        <f t="shared" si="399"/>
        <v>0</v>
      </c>
      <c r="AH3119" s="27">
        <v>1735</v>
      </c>
      <c r="AI3119" s="29">
        <f t="shared" si="397"/>
        <v>1735.7133304551244</v>
      </c>
    </row>
    <row r="3120" spans="1:35" ht="30" x14ac:dyDescent="0.25">
      <c r="A3120" s="11" t="s">
        <v>1281</v>
      </c>
      <c r="B3120" s="10" t="s">
        <v>2409</v>
      </c>
      <c r="C3120" s="10" t="s">
        <v>1881</v>
      </c>
      <c r="D3120" s="10"/>
      <c r="E3120" s="10" t="s">
        <v>496</v>
      </c>
      <c r="F3120" s="10" t="s">
        <v>1913</v>
      </c>
      <c r="G3120" s="10">
        <v>0</v>
      </c>
      <c r="H3120" s="10">
        <v>0</v>
      </c>
      <c r="I3120" s="10">
        <v>0</v>
      </c>
      <c r="J3120" s="10">
        <v>0</v>
      </c>
      <c r="K3120" s="10">
        <f t="shared" si="398"/>
        <v>0</v>
      </c>
      <c r="L3120" s="10">
        <v>6051722.2842389103</v>
      </c>
      <c r="M3120" s="10">
        <v>5053599.9261322021</v>
      </c>
      <c r="N3120" s="10">
        <v>1954316.8341504931</v>
      </c>
      <c r="O3120" s="10">
        <v>0</v>
      </c>
      <c r="P3120" s="10">
        <v>0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f t="shared" si="392"/>
        <v>13059639.044521606</v>
      </c>
      <c r="W3120" s="29">
        <v>6051722.2842389103</v>
      </c>
      <c r="X3120" s="29">
        <f t="shared" si="393"/>
        <v>5053599.9261322021</v>
      </c>
      <c r="Y3120" s="29">
        <f t="shared" si="394"/>
        <v>1954316.8341504931</v>
      </c>
      <c r="Z3120" s="29">
        <f t="shared" si="395"/>
        <v>13059639.044521606</v>
      </c>
      <c r="AA3120" s="27">
        <v>13059639.029999999</v>
      </c>
      <c r="AB3120" s="29">
        <f t="shared" si="396"/>
        <v>1.4521606266498566E-2</v>
      </c>
      <c r="AC3120" s="28">
        <v>0</v>
      </c>
      <c r="AD3120" s="28">
        <v>0</v>
      </c>
      <c r="AE3120" s="28"/>
      <c r="AF3120" s="27">
        <v>0</v>
      </c>
      <c r="AG3120" s="27">
        <f t="shared" si="399"/>
        <v>0</v>
      </c>
      <c r="AH3120" s="27">
        <v>227</v>
      </c>
      <c r="AI3120" s="29">
        <f t="shared" si="397"/>
        <v>227.0145216062665</v>
      </c>
    </row>
    <row r="3121" spans="1:35" ht="30" x14ac:dyDescent="0.25">
      <c r="A3121" s="11" t="s">
        <v>1281</v>
      </c>
      <c r="B3121" s="10" t="s">
        <v>2409</v>
      </c>
      <c r="C3121" s="10" t="s">
        <v>1881</v>
      </c>
      <c r="D3121" s="10"/>
      <c r="E3121" s="10" t="s">
        <v>497</v>
      </c>
      <c r="F3121" s="10" t="s">
        <v>1914</v>
      </c>
      <c r="G3121" s="10">
        <v>0</v>
      </c>
      <c r="H3121" s="10">
        <v>0</v>
      </c>
      <c r="I3121" s="10">
        <v>0</v>
      </c>
      <c r="J3121" s="10">
        <v>0</v>
      </c>
      <c r="K3121" s="10">
        <f t="shared" si="398"/>
        <v>0</v>
      </c>
      <c r="L3121" s="10">
        <v>3997901.3774660816</v>
      </c>
      <c r="M3121" s="10">
        <v>3863430.0782989264</v>
      </c>
      <c r="N3121" s="10">
        <v>1496628.7946733087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f t="shared" si="392"/>
        <v>9357960.2504383177</v>
      </c>
      <c r="W3121" s="29">
        <v>3997901.3774660816</v>
      </c>
      <c r="X3121" s="29">
        <f t="shared" si="393"/>
        <v>3863430.0782989264</v>
      </c>
      <c r="Y3121" s="29">
        <f t="shared" si="394"/>
        <v>1496628.7946733087</v>
      </c>
      <c r="Z3121" s="29">
        <f t="shared" si="395"/>
        <v>9357960.2504383177</v>
      </c>
      <c r="AA3121" s="27">
        <v>9357960.2300000004</v>
      </c>
      <c r="AB3121" s="29">
        <f t="shared" si="396"/>
        <v>2.0438317209482193E-2</v>
      </c>
      <c r="AC3121" s="28">
        <v>0</v>
      </c>
      <c r="AD3121" s="28">
        <v>0</v>
      </c>
      <c r="AE3121" s="28"/>
      <c r="AF3121" s="27">
        <v>0</v>
      </c>
      <c r="AG3121" s="27">
        <f t="shared" si="399"/>
        <v>0</v>
      </c>
      <c r="AH3121" s="27">
        <v>1298</v>
      </c>
      <c r="AI3121" s="29">
        <f t="shared" si="397"/>
        <v>1298.0204383172095</v>
      </c>
    </row>
    <row r="3122" spans="1:35" ht="30" x14ac:dyDescent="0.25">
      <c r="A3122" s="11" t="s">
        <v>1281</v>
      </c>
      <c r="B3122" s="10" t="s">
        <v>2409</v>
      </c>
      <c r="C3122" s="10" t="s">
        <v>1881</v>
      </c>
      <c r="D3122" s="10"/>
      <c r="E3122" s="10" t="s">
        <v>498</v>
      </c>
      <c r="F3122" s="10" t="s">
        <v>1915</v>
      </c>
      <c r="G3122" s="10">
        <v>0</v>
      </c>
      <c r="H3122" s="10">
        <v>0</v>
      </c>
      <c r="I3122" s="10">
        <v>0</v>
      </c>
      <c r="J3122" s="10">
        <v>0</v>
      </c>
      <c r="K3122" s="10">
        <f t="shared" si="398"/>
        <v>0</v>
      </c>
      <c r="L3122" s="10">
        <v>1982023.5677330475</v>
      </c>
      <c r="M3122" s="10">
        <v>2987714.2645221651</v>
      </c>
      <c r="N3122" s="10">
        <v>1145350.2810053006</v>
      </c>
      <c r="O3122" s="10">
        <v>0</v>
      </c>
      <c r="P3122" s="10">
        <v>0</v>
      </c>
      <c r="Q3122" s="10">
        <v>0</v>
      </c>
      <c r="R3122" s="10">
        <v>0</v>
      </c>
      <c r="S3122" s="10">
        <v>0</v>
      </c>
      <c r="T3122" s="10">
        <v>0</v>
      </c>
      <c r="U3122" s="10">
        <v>0</v>
      </c>
      <c r="V3122" s="10">
        <f t="shared" si="392"/>
        <v>6115088.1132605132</v>
      </c>
      <c r="W3122" s="29">
        <v>1982023.5677330475</v>
      </c>
      <c r="X3122" s="29">
        <f t="shared" si="393"/>
        <v>2987714.2645221651</v>
      </c>
      <c r="Y3122" s="29">
        <f t="shared" si="394"/>
        <v>1145350.2810053006</v>
      </c>
      <c r="Z3122" s="29">
        <f t="shared" si="395"/>
        <v>6115088.1132605132</v>
      </c>
      <c r="AA3122" s="27">
        <v>6115088.0999999996</v>
      </c>
      <c r="AB3122" s="29">
        <f t="shared" si="396"/>
        <v>1.3260513544082642E-2</v>
      </c>
      <c r="AC3122" s="28">
        <v>0</v>
      </c>
      <c r="AD3122" s="28">
        <v>0</v>
      </c>
      <c r="AE3122" s="28"/>
      <c r="AF3122" s="27">
        <v>0</v>
      </c>
      <c r="AG3122" s="27">
        <f t="shared" si="399"/>
        <v>0</v>
      </c>
      <c r="AH3122" s="27">
        <v>1692</v>
      </c>
      <c r="AI3122" s="29">
        <f t="shared" si="397"/>
        <v>1692.0132605135441</v>
      </c>
    </row>
    <row r="3123" spans="1:35" ht="30" x14ac:dyDescent="0.25">
      <c r="A3123" s="11" t="s">
        <v>1281</v>
      </c>
      <c r="B3123" s="10" t="s">
        <v>2407</v>
      </c>
      <c r="C3123" s="10" t="s">
        <v>1916</v>
      </c>
      <c r="D3123" s="10"/>
      <c r="E3123" s="10" t="s">
        <v>500</v>
      </c>
      <c r="F3123" s="10" t="s">
        <v>1916</v>
      </c>
      <c r="G3123" s="10">
        <v>0</v>
      </c>
      <c r="H3123" s="10">
        <v>0</v>
      </c>
      <c r="I3123" s="10">
        <v>0</v>
      </c>
      <c r="J3123" s="10">
        <v>0</v>
      </c>
      <c r="K3123" s="10">
        <f t="shared" si="398"/>
        <v>0</v>
      </c>
      <c r="L3123" s="10">
        <v>1326892657.017653</v>
      </c>
      <c r="M3123" s="10">
        <v>806265303.1140976</v>
      </c>
      <c r="N3123" s="10">
        <v>203066564.88623619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f t="shared" si="392"/>
        <v>2336224525.0179868</v>
      </c>
      <c r="W3123" s="29">
        <v>1326892657.017653</v>
      </c>
      <c r="X3123" s="29">
        <f t="shared" si="393"/>
        <v>806265303.1140976</v>
      </c>
      <c r="Y3123" s="29">
        <f t="shared" si="394"/>
        <v>203066564.88623619</v>
      </c>
      <c r="Z3123" s="29">
        <f t="shared" si="395"/>
        <v>2336224525.0179868</v>
      </c>
      <c r="AA3123" s="27">
        <v>2336224525.0100002</v>
      </c>
      <c r="AB3123" s="29">
        <f t="shared" si="396"/>
        <v>7.9865455627441406E-3</v>
      </c>
      <c r="AC3123" s="28">
        <v>0</v>
      </c>
      <c r="AD3123" s="28">
        <v>0</v>
      </c>
      <c r="AE3123" s="28"/>
      <c r="AF3123" s="27">
        <v>0</v>
      </c>
      <c r="AG3123" s="27">
        <f t="shared" si="399"/>
        <v>0</v>
      </c>
      <c r="AH3123" s="27">
        <v>81595</v>
      </c>
      <c r="AI3123" s="29">
        <f t="shared" si="397"/>
        <v>81595.007986545563</v>
      </c>
    </row>
    <row r="3124" spans="1:35" ht="30" x14ac:dyDescent="0.25">
      <c r="A3124" s="11" t="s">
        <v>1281</v>
      </c>
      <c r="B3124" s="10" t="s">
        <v>2407</v>
      </c>
      <c r="C3124" s="10" t="s">
        <v>1916</v>
      </c>
      <c r="D3124" s="10"/>
      <c r="E3124" s="10" t="s">
        <v>501</v>
      </c>
      <c r="F3124" s="10" t="s">
        <v>1917</v>
      </c>
      <c r="G3124" s="10">
        <v>0</v>
      </c>
      <c r="H3124" s="10">
        <v>0</v>
      </c>
      <c r="I3124" s="10">
        <v>0</v>
      </c>
      <c r="J3124" s="10">
        <v>0</v>
      </c>
      <c r="K3124" s="10">
        <f t="shared" si="398"/>
        <v>0</v>
      </c>
      <c r="L3124" s="10">
        <v>265802917.52672446</v>
      </c>
      <c r="M3124" s="10">
        <v>19434309.162391663</v>
      </c>
      <c r="N3124" s="10">
        <v>7333840.9871014953</v>
      </c>
      <c r="O3124" s="10">
        <v>0</v>
      </c>
      <c r="P3124" s="10">
        <v>0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f t="shared" si="392"/>
        <v>292571067.67621762</v>
      </c>
      <c r="W3124" s="29">
        <v>265802917.52672446</v>
      </c>
      <c r="X3124" s="29">
        <f t="shared" si="393"/>
        <v>19434309.162391663</v>
      </c>
      <c r="Y3124" s="29">
        <f t="shared" si="394"/>
        <v>7333840.9871014953</v>
      </c>
      <c r="Z3124" s="29">
        <f t="shared" si="395"/>
        <v>292571067.67621762</v>
      </c>
      <c r="AA3124" s="27">
        <v>292571067.67000002</v>
      </c>
      <c r="AB3124" s="29">
        <f t="shared" si="396"/>
        <v>6.2175989151000977E-3</v>
      </c>
      <c r="AC3124" s="28">
        <v>0</v>
      </c>
      <c r="AD3124" s="28">
        <v>0</v>
      </c>
      <c r="AE3124" s="28"/>
      <c r="AF3124" s="27">
        <v>0</v>
      </c>
      <c r="AG3124" s="27">
        <f t="shared" si="399"/>
        <v>0</v>
      </c>
      <c r="AH3124" s="27">
        <v>17038</v>
      </c>
      <c r="AI3124" s="29">
        <f t="shared" si="397"/>
        <v>17038.006217598915</v>
      </c>
    </row>
    <row r="3125" spans="1:35" ht="30" x14ac:dyDescent="0.25">
      <c r="A3125" s="11" t="s">
        <v>1281</v>
      </c>
      <c r="B3125" s="10" t="s">
        <v>2407</v>
      </c>
      <c r="C3125" s="10" t="s">
        <v>1916</v>
      </c>
      <c r="D3125" s="10"/>
      <c r="E3125" s="10" t="s">
        <v>1040</v>
      </c>
      <c r="F3125" s="10" t="s">
        <v>1633</v>
      </c>
      <c r="G3125" s="10">
        <v>0</v>
      </c>
      <c r="H3125" s="10">
        <v>0</v>
      </c>
      <c r="I3125" s="10">
        <v>0</v>
      </c>
      <c r="J3125" s="10">
        <v>0</v>
      </c>
      <c r="K3125" s="10">
        <f t="shared" si="398"/>
        <v>0</v>
      </c>
      <c r="L3125" s="10">
        <v>0</v>
      </c>
      <c r="M3125" s="10">
        <v>381140.98964719474</v>
      </c>
      <c r="N3125" s="10">
        <v>181381.41944876313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f t="shared" si="392"/>
        <v>562522.40909595788</v>
      </c>
      <c r="W3125" s="29">
        <v>0</v>
      </c>
      <c r="X3125" s="29">
        <f t="shared" si="393"/>
        <v>381140.98964719474</v>
      </c>
      <c r="Y3125" s="29">
        <f t="shared" si="394"/>
        <v>181381.41944876313</v>
      </c>
      <c r="Z3125" s="29">
        <f t="shared" si="395"/>
        <v>562522.40909595788</v>
      </c>
      <c r="AA3125" s="27">
        <v>562522</v>
      </c>
      <c r="AB3125" s="29">
        <f t="shared" si="396"/>
        <v>0.40909595787525177</v>
      </c>
      <c r="AC3125" s="28">
        <v>0</v>
      </c>
      <c r="AD3125" s="28">
        <v>0</v>
      </c>
      <c r="AE3125" s="28"/>
      <c r="AF3125" s="27">
        <v>0</v>
      </c>
      <c r="AG3125" s="27">
        <f t="shared" si="399"/>
        <v>0</v>
      </c>
      <c r="AH3125" s="27">
        <v>0</v>
      </c>
      <c r="AI3125" s="29">
        <f t="shared" si="397"/>
        <v>0.40909595787525177</v>
      </c>
    </row>
    <row r="3126" spans="1:35" ht="30" x14ac:dyDescent="0.25">
      <c r="A3126" s="11" t="s">
        <v>1281</v>
      </c>
      <c r="B3126" s="10" t="s">
        <v>2407</v>
      </c>
      <c r="C3126" s="10" t="s">
        <v>1916</v>
      </c>
      <c r="D3126" s="10"/>
      <c r="E3126" s="10" t="s">
        <v>502</v>
      </c>
      <c r="F3126" s="10" t="s">
        <v>1918</v>
      </c>
      <c r="G3126" s="10">
        <v>0</v>
      </c>
      <c r="H3126" s="10">
        <v>0</v>
      </c>
      <c r="I3126" s="10">
        <v>0</v>
      </c>
      <c r="J3126" s="10">
        <v>0</v>
      </c>
      <c r="K3126" s="10">
        <f t="shared" si="398"/>
        <v>0</v>
      </c>
      <c r="L3126" s="10">
        <v>194997576.66222036</v>
      </c>
      <c r="M3126" s="10">
        <v>8981510.3265376687</v>
      </c>
      <c r="N3126" s="10">
        <v>3424778.8951068968</v>
      </c>
      <c r="O3126" s="10">
        <v>0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f t="shared" ref="V3126:V3189" si="400">+K3126+M3126+N3126+L3126+O3126+P3126+Q3126</f>
        <v>207403865.88386494</v>
      </c>
      <c r="W3126" s="29">
        <v>194997576.66222036</v>
      </c>
      <c r="X3126" s="29">
        <f t="shared" ref="X3126:X3189" si="401">+M3126+Q3126+S3126</f>
        <v>8981510.3265376687</v>
      </c>
      <c r="Y3126" s="29">
        <f t="shared" ref="Y3126:Y3189" si="402">+H3126+I3126+J3126+N3126+O3126+P3126+R3126+U3126</f>
        <v>3424778.8951068968</v>
      </c>
      <c r="Z3126" s="29">
        <f t="shared" ref="Z3126:Z3189" si="403">+W3126+X3126+Y3126</f>
        <v>207403865.88386494</v>
      </c>
      <c r="AA3126" s="27">
        <v>207403865.88</v>
      </c>
      <c r="AB3126" s="29">
        <f t="shared" ref="AB3126:AB3189" si="404">+Z3126-AA3126</f>
        <v>3.8649439811706543E-3</v>
      </c>
      <c r="AC3126" s="28">
        <v>0</v>
      </c>
      <c r="AD3126" s="28">
        <v>0</v>
      </c>
      <c r="AE3126" s="28"/>
      <c r="AF3126" s="27">
        <v>0</v>
      </c>
      <c r="AG3126" s="27">
        <f t="shared" si="399"/>
        <v>0</v>
      </c>
      <c r="AH3126" s="27">
        <v>13407</v>
      </c>
      <c r="AI3126" s="29">
        <f t="shared" ref="AI3126:AI3189" si="405">+AB3126+AG3126+AH3126</f>
        <v>13407.003864943981</v>
      </c>
    </row>
    <row r="3127" spans="1:35" ht="30" x14ac:dyDescent="0.25">
      <c r="A3127" s="11" t="s">
        <v>1281</v>
      </c>
      <c r="B3127" s="10" t="s">
        <v>2407</v>
      </c>
      <c r="C3127" s="10" t="s">
        <v>1916</v>
      </c>
      <c r="D3127" s="10"/>
      <c r="E3127" s="10" t="s">
        <v>503</v>
      </c>
      <c r="F3127" s="10" t="s">
        <v>1919</v>
      </c>
      <c r="G3127" s="10">
        <v>0</v>
      </c>
      <c r="H3127" s="10">
        <v>0</v>
      </c>
      <c r="I3127" s="10">
        <v>0</v>
      </c>
      <c r="J3127" s="10">
        <v>0</v>
      </c>
      <c r="K3127" s="10">
        <f t="shared" si="398"/>
        <v>0</v>
      </c>
      <c r="L3127" s="10">
        <v>75048082.14415136</v>
      </c>
      <c r="M3127" s="10">
        <v>10250674.685136676</v>
      </c>
      <c r="N3127" s="10">
        <v>3862315.7554387152</v>
      </c>
      <c r="O3127" s="10">
        <v>0</v>
      </c>
      <c r="P3127" s="10">
        <v>0</v>
      </c>
      <c r="Q3127" s="10">
        <v>0</v>
      </c>
      <c r="R3127" s="10">
        <v>0</v>
      </c>
      <c r="S3127" s="10">
        <v>0</v>
      </c>
      <c r="T3127" s="10">
        <v>0</v>
      </c>
      <c r="U3127" s="10">
        <v>0</v>
      </c>
      <c r="V3127" s="10">
        <f t="shared" si="400"/>
        <v>89161072.584726751</v>
      </c>
      <c r="W3127" s="29">
        <v>75048082.14415136</v>
      </c>
      <c r="X3127" s="29">
        <f t="shared" si="401"/>
        <v>10250674.685136676</v>
      </c>
      <c r="Y3127" s="29">
        <f t="shared" si="402"/>
        <v>3862315.7554387152</v>
      </c>
      <c r="Z3127" s="29">
        <f t="shared" si="403"/>
        <v>89161072.584726751</v>
      </c>
      <c r="AA3127" s="27">
        <v>89161072.579999998</v>
      </c>
      <c r="AB3127" s="29">
        <f t="shared" si="404"/>
        <v>4.7267526388168335E-3</v>
      </c>
      <c r="AC3127" s="28">
        <v>0</v>
      </c>
      <c r="AD3127" s="28">
        <v>0</v>
      </c>
      <c r="AE3127" s="28"/>
      <c r="AF3127" s="27">
        <v>0</v>
      </c>
      <c r="AG3127" s="27">
        <f t="shared" si="399"/>
        <v>0</v>
      </c>
      <c r="AH3127" s="27">
        <v>4471</v>
      </c>
      <c r="AI3127" s="29">
        <f t="shared" si="405"/>
        <v>4471.0047267526388</v>
      </c>
    </row>
    <row r="3128" spans="1:35" ht="30" x14ac:dyDescent="0.25">
      <c r="A3128" s="11" t="s">
        <v>1281</v>
      </c>
      <c r="B3128" s="10" t="s">
        <v>2407</v>
      </c>
      <c r="C3128" s="10" t="s">
        <v>1916</v>
      </c>
      <c r="D3128" s="10"/>
      <c r="E3128" s="10" t="s">
        <v>504</v>
      </c>
      <c r="F3128" s="10" t="s">
        <v>1920</v>
      </c>
      <c r="G3128" s="10">
        <v>0</v>
      </c>
      <c r="H3128" s="10">
        <v>0</v>
      </c>
      <c r="I3128" s="10">
        <v>0</v>
      </c>
      <c r="J3128" s="10">
        <v>0</v>
      </c>
      <c r="K3128" s="10">
        <f t="shared" si="398"/>
        <v>0</v>
      </c>
      <c r="L3128" s="10">
        <v>1145522.6814762258</v>
      </c>
      <c r="M3128" s="10">
        <v>7170901.4070578218</v>
      </c>
      <c r="N3128" s="10">
        <v>150095.54918660223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0</v>
      </c>
      <c r="V3128" s="10">
        <f t="shared" si="400"/>
        <v>8466519.6377206501</v>
      </c>
      <c r="W3128" s="29">
        <v>1145522.6814762258</v>
      </c>
      <c r="X3128" s="29">
        <f t="shared" si="401"/>
        <v>7170901.4070578218</v>
      </c>
      <c r="Y3128" s="29">
        <f t="shared" si="402"/>
        <v>150095.54918660223</v>
      </c>
      <c r="Z3128" s="29">
        <f t="shared" si="403"/>
        <v>8466519.6377206501</v>
      </c>
      <c r="AA3128" s="27">
        <v>8466519.6300000008</v>
      </c>
      <c r="AB3128" s="29">
        <f t="shared" si="404"/>
        <v>7.720649242401123E-3</v>
      </c>
      <c r="AC3128" s="28">
        <v>0</v>
      </c>
      <c r="AD3128" s="28">
        <v>0</v>
      </c>
      <c r="AE3128" s="28"/>
      <c r="AF3128" s="27">
        <v>0</v>
      </c>
      <c r="AG3128" s="27">
        <f t="shared" si="399"/>
        <v>0</v>
      </c>
      <c r="AH3128" s="27">
        <v>49</v>
      </c>
      <c r="AI3128" s="29">
        <f t="shared" si="405"/>
        <v>49.007720649242401</v>
      </c>
    </row>
    <row r="3129" spans="1:35" ht="30" x14ac:dyDescent="0.25">
      <c r="A3129" s="11" t="s">
        <v>1281</v>
      </c>
      <c r="B3129" s="10" t="s">
        <v>2407</v>
      </c>
      <c r="C3129" s="10" t="s">
        <v>1916</v>
      </c>
      <c r="D3129" s="10"/>
      <c r="E3129" s="10" t="s">
        <v>1041</v>
      </c>
      <c r="F3129" s="10" t="s">
        <v>1921</v>
      </c>
      <c r="G3129" s="10">
        <v>0</v>
      </c>
      <c r="H3129" s="10">
        <v>0</v>
      </c>
      <c r="I3129" s="10">
        <v>0</v>
      </c>
      <c r="J3129" s="10">
        <v>0</v>
      </c>
      <c r="K3129" s="10">
        <f t="shared" si="398"/>
        <v>0</v>
      </c>
      <c r="L3129" s="10">
        <v>7220378.8386861887</v>
      </c>
      <c r="M3129" s="10">
        <v>5211703.1329851747</v>
      </c>
      <c r="N3129" s="10">
        <v>2002964.6810599118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0</v>
      </c>
      <c r="U3129" s="10">
        <v>0</v>
      </c>
      <c r="V3129" s="10">
        <f t="shared" si="400"/>
        <v>14435046.652731275</v>
      </c>
      <c r="W3129" s="29">
        <v>7220378.8386861887</v>
      </c>
      <c r="X3129" s="29">
        <f t="shared" si="401"/>
        <v>5211703.1329851747</v>
      </c>
      <c r="Y3129" s="29">
        <f t="shared" si="402"/>
        <v>2002964.6810599118</v>
      </c>
      <c r="Z3129" s="29">
        <f t="shared" si="403"/>
        <v>14435046.652731275</v>
      </c>
      <c r="AA3129" s="27">
        <v>14435046.640000001</v>
      </c>
      <c r="AB3129" s="29">
        <f t="shared" si="404"/>
        <v>1.2731274589896202E-2</v>
      </c>
      <c r="AC3129" s="28">
        <v>0</v>
      </c>
      <c r="AD3129" s="28">
        <v>0</v>
      </c>
      <c r="AE3129" s="28"/>
      <c r="AF3129" s="27">
        <v>0</v>
      </c>
      <c r="AG3129" s="27">
        <f t="shared" si="399"/>
        <v>0</v>
      </c>
      <c r="AH3129" s="27">
        <v>489</v>
      </c>
      <c r="AI3129" s="29">
        <f t="shared" si="405"/>
        <v>489.0127312745899</v>
      </c>
    </row>
    <row r="3130" spans="1:35" ht="30" x14ac:dyDescent="0.25">
      <c r="A3130" s="11" t="s">
        <v>1281</v>
      </c>
      <c r="B3130" s="10" t="s">
        <v>2407</v>
      </c>
      <c r="C3130" s="10" t="s">
        <v>1916</v>
      </c>
      <c r="D3130" s="10"/>
      <c r="E3130" s="10" t="s">
        <v>505</v>
      </c>
      <c r="F3130" s="10" t="s">
        <v>1922</v>
      </c>
      <c r="G3130" s="10">
        <v>0</v>
      </c>
      <c r="H3130" s="10">
        <v>0</v>
      </c>
      <c r="I3130" s="10">
        <v>0</v>
      </c>
      <c r="J3130" s="10">
        <v>0</v>
      </c>
      <c r="K3130" s="10">
        <f t="shared" si="398"/>
        <v>0</v>
      </c>
      <c r="L3130" s="10">
        <v>33957393.947409973</v>
      </c>
      <c r="M3130" s="10">
        <v>7641759.4376608729</v>
      </c>
      <c r="N3130" s="10">
        <v>2929394.9696034938</v>
      </c>
      <c r="O3130" s="10">
        <v>0</v>
      </c>
      <c r="P3130" s="10">
        <v>0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f t="shared" si="400"/>
        <v>44528548.354674339</v>
      </c>
      <c r="W3130" s="29">
        <v>33957393.947409973</v>
      </c>
      <c r="X3130" s="29">
        <f t="shared" si="401"/>
        <v>7641759.4376608729</v>
      </c>
      <c r="Y3130" s="29">
        <f t="shared" si="402"/>
        <v>2929394.9696034938</v>
      </c>
      <c r="Z3130" s="29">
        <f t="shared" si="403"/>
        <v>44528548.354674339</v>
      </c>
      <c r="AA3130" s="27">
        <v>44528548.340000004</v>
      </c>
      <c r="AB3130" s="29">
        <f t="shared" si="404"/>
        <v>1.4674335718154907E-2</v>
      </c>
      <c r="AC3130" s="28">
        <v>0</v>
      </c>
      <c r="AD3130" s="28">
        <v>0</v>
      </c>
      <c r="AE3130" s="28"/>
      <c r="AF3130" s="27">
        <v>0</v>
      </c>
      <c r="AG3130" s="27">
        <f t="shared" si="399"/>
        <v>0</v>
      </c>
      <c r="AH3130" s="27">
        <v>2242</v>
      </c>
      <c r="AI3130" s="29">
        <f t="shared" si="405"/>
        <v>2242.0146743357182</v>
      </c>
    </row>
    <row r="3131" spans="1:35" ht="30" x14ac:dyDescent="0.25">
      <c r="A3131" s="11" t="s">
        <v>1281</v>
      </c>
      <c r="B3131" s="10" t="s">
        <v>2407</v>
      </c>
      <c r="C3131" s="10" t="s">
        <v>1916</v>
      </c>
      <c r="D3131" s="10"/>
      <c r="E3131" s="10" t="s">
        <v>506</v>
      </c>
      <c r="F3131" s="10" t="s">
        <v>1923</v>
      </c>
      <c r="G3131" s="10">
        <v>0</v>
      </c>
      <c r="H3131" s="10">
        <v>0</v>
      </c>
      <c r="I3131" s="10">
        <v>0</v>
      </c>
      <c r="J3131" s="10">
        <v>0</v>
      </c>
      <c r="K3131" s="10">
        <f t="shared" si="398"/>
        <v>0</v>
      </c>
      <c r="L3131" s="10">
        <v>34110912.600082278</v>
      </c>
      <c r="M3131" s="10">
        <v>8510680.2923207283</v>
      </c>
      <c r="N3131" s="10">
        <v>3204381.1108528674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f t="shared" si="400"/>
        <v>45825974.003255874</v>
      </c>
      <c r="W3131" s="29">
        <v>34110912.600082278</v>
      </c>
      <c r="X3131" s="29">
        <f t="shared" si="401"/>
        <v>8510680.2923207283</v>
      </c>
      <c r="Y3131" s="29">
        <f t="shared" si="402"/>
        <v>3204381.1108528674</v>
      </c>
      <c r="Z3131" s="29">
        <f t="shared" si="403"/>
        <v>45825974.003255874</v>
      </c>
      <c r="AA3131" s="27">
        <v>45825974</v>
      </c>
      <c r="AB3131" s="29">
        <f t="shared" si="404"/>
        <v>3.2558739185333252E-3</v>
      </c>
      <c r="AC3131" s="28">
        <v>0</v>
      </c>
      <c r="AD3131" s="28">
        <v>0</v>
      </c>
      <c r="AE3131" s="28"/>
      <c r="AF3131" s="27">
        <v>0</v>
      </c>
      <c r="AG3131" s="27">
        <f t="shared" si="399"/>
        <v>0</v>
      </c>
      <c r="AH3131" s="27">
        <v>2841</v>
      </c>
      <c r="AI3131" s="29">
        <f t="shared" si="405"/>
        <v>2841.0032558739185</v>
      </c>
    </row>
    <row r="3132" spans="1:35" ht="30" x14ac:dyDescent="0.25">
      <c r="A3132" s="11" t="s">
        <v>1281</v>
      </c>
      <c r="B3132" s="10" t="s">
        <v>2407</v>
      </c>
      <c r="C3132" s="10" t="s">
        <v>1916</v>
      </c>
      <c r="D3132" s="10"/>
      <c r="E3132" s="10" t="s">
        <v>1042</v>
      </c>
      <c r="F3132" s="10" t="s">
        <v>1924</v>
      </c>
      <c r="G3132" s="10">
        <v>0</v>
      </c>
      <c r="H3132" s="10">
        <v>0</v>
      </c>
      <c r="I3132" s="10">
        <v>0</v>
      </c>
      <c r="J3132" s="10">
        <v>0</v>
      </c>
      <c r="K3132" s="10">
        <f t="shared" si="398"/>
        <v>0</v>
      </c>
      <c r="L3132" s="10">
        <v>0</v>
      </c>
      <c r="M3132" s="10">
        <v>173247.8860998638</v>
      </c>
      <c r="N3132" s="10">
        <v>82129.369591273367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f t="shared" si="400"/>
        <v>255377.25569113716</v>
      </c>
      <c r="W3132" s="29">
        <v>0</v>
      </c>
      <c r="X3132" s="29">
        <f t="shared" si="401"/>
        <v>173247.8860998638</v>
      </c>
      <c r="Y3132" s="29">
        <f t="shared" si="402"/>
        <v>82129.369591273367</v>
      </c>
      <c r="Z3132" s="29">
        <f t="shared" si="403"/>
        <v>255377.25569113716</v>
      </c>
      <c r="AA3132" s="27">
        <v>255377</v>
      </c>
      <c r="AB3132" s="29">
        <f t="shared" si="404"/>
        <v>0.25569113716483116</v>
      </c>
      <c r="AC3132" s="28">
        <v>0</v>
      </c>
      <c r="AD3132" s="28">
        <v>0</v>
      </c>
      <c r="AE3132" s="28"/>
      <c r="AF3132" s="27">
        <v>0</v>
      </c>
      <c r="AG3132" s="27">
        <f t="shared" si="399"/>
        <v>0</v>
      </c>
      <c r="AH3132" s="27">
        <v>0</v>
      </c>
      <c r="AI3132" s="29">
        <f t="shared" si="405"/>
        <v>0.25569113716483116</v>
      </c>
    </row>
    <row r="3133" spans="1:35" ht="30" x14ac:dyDescent="0.25">
      <c r="A3133" s="11" t="s">
        <v>1281</v>
      </c>
      <c r="B3133" s="10" t="s">
        <v>2407</v>
      </c>
      <c r="C3133" s="10" t="s">
        <v>1916</v>
      </c>
      <c r="D3133" s="10"/>
      <c r="E3133" s="10" t="s">
        <v>507</v>
      </c>
      <c r="F3133" s="10" t="s">
        <v>1925</v>
      </c>
      <c r="G3133" s="10">
        <v>0</v>
      </c>
      <c r="H3133" s="10">
        <v>0</v>
      </c>
      <c r="I3133" s="10">
        <v>0</v>
      </c>
      <c r="J3133" s="10">
        <v>0</v>
      </c>
      <c r="K3133" s="10">
        <f t="shared" si="398"/>
        <v>0</v>
      </c>
      <c r="L3133" s="10">
        <v>541033608.8039782</v>
      </c>
      <c r="M3133" s="10">
        <v>18703308.10501802</v>
      </c>
      <c r="N3133" s="10">
        <v>7165830.1757164001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f t="shared" si="400"/>
        <v>566902747.08471262</v>
      </c>
      <c r="W3133" s="29">
        <v>541033608.8039782</v>
      </c>
      <c r="X3133" s="29">
        <f t="shared" si="401"/>
        <v>18703308.10501802</v>
      </c>
      <c r="Y3133" s="29">
        <f t="shared" si="402"/>
        <v>7165830.1757164001</v>
      </c>
      <c r="Z3133" s="29">
        <f t="shared" si="403"/>
        <v>566902747.08471262</v>
      </c>
      <c r="AA3133" s="27">
        <v>566902747.08000004</v>
      </c>
      <c r="AB3133" s="29">
        <f t="shared" si="404"/>
        <v>4.7125816345214844E-3</v>
      </c>
      <c r="AC3133" s="28">
        <v>0</v>
      </c>
      <c r="AD3133" s="28">
        <v>0</v>
      </c>
      <c r="AE3133" s="28"/>
      <c r="AF3133" s="27">
        <v>0</v>
      </c>
      <c r="AG3133" s="27">
        <f t="shared" si="399"/>
        <v>0</v>
      </c>
      <c r="AH3133" s="27">
        <v>37059</v>
      </c>
      <c r="AI3133" s="29">
        <f t="shared" si="405"/>
        <v>37059.004712581635</v>
      </c>
    </row>
    <row r="3134" spans="1:35" ht="30" x14ac:dyDescent="0.25">
      <c r="A3134" s="11" t="s">
        <v>1281</v>
      </c>
      <c r="B3134" s="10" t="s">
        <v>2407</v>
      </c>
      <c r="C3134" s="10" t="s">
        <v>1916</v>
      </c>
      <c r="D3134" s="10"/>
      <c r="E3134" s="10" t="s">
        <v>508</v>
      </c>
      <c r="F3134" s="10" t="s">
        <v>1701</v>
      </c>
      <c r="G3134" s="10">
        <v>0</v>
      </c>
      <c r="H3134" s="10">
        <v>0</v>
      </c>
      <c r="I3134" s="10">
        <v>0</v>
      </c>
      <c r="J3134" s="10">
        <v>0</v>
      </c>
      <c r="K3134" s="10">
        <f t="shared" si="398"/>
        <v>0</v>
      </c>
      <c r="L3134" s="10">
        <v>80862332.924610943</v>
      </c>
      <c r="M3134" s="10">
        <v>18176137.206683159</v>
      </c>
      <c r="N3134" s="10">
        <v>6833333.9138087034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f t="shared" si="400"/>
        <v>105871804.0451028</v>
      </c>
      <c r="W3134" s="29">
        <v>80862332.924610943</v>
      </c>
      <c r="X3134" s="29">
        <f t="shared" si="401"/>
        <v>18176137.206683159</v>
      </c>
      <c r="Y3134" s="29">
        <f t="shared" si="402"/>
        <v>6833333.9138087034</v>
      </c>
      <c r="Z3134" s="29">
        <f t="shared" si="403"/>
        <v>105871804.0451028</v>
      </c>
      <c r="AA3134" s="27">
        <v>105871804.03</v>
      </c>
      <c r="AB3134" s="29">
        <f t="shared" si="404"/>
        <v>1.5102803707122803E-2</v>
      </c>
      <c r="AC3134" s="28">
        <v>0</v>
      </c>
      <c r="AD3134" s="28">
        <v>0</v>
      </c>
      <c r="AE3134" s="28"/>
      <c r="AF3134" s="27">
        <v>0</v>
      </c>
      <c r="AG3134" s="27">
        <f t="shared" si="399"/>
        <v>0</v>
      </c>
      <c r="AH3134" s="27">
        <v>4712</v>
      </c>
      <c r="AI3134" s="29">
        <f t="shared" si="405"/>
        <v>4712.0151028037071</v>
      </c>
    </row>
    <row r="3135" spans="1:35" ht="30" x14ac:dyDescent="0.25">
      <c r="A3135" s="11" t="s">
        <v>1281</v>
      </c>
      <c r="B3135" s="10" t="s">
        <v>2407</v>
      </c>
      <c r="C3135" s="10" t="s">
        <v>1916</v>
      </c>
      <c r="D3135" s="10"/>
      <c r="E3135" s="10" t="s">
        <v>1043</v>
      </c>
      <c r="F3135" s="10" t="s">
        <v>1926</v>
      </c>
      <c r="G3135" s="10">
        <v>0</v>
      </c>
      <c r="H3135" s="10">
        <v>0</v>
      </c>
      <c r="I3135" s="10">
        <v>0</v>
      </c>
      <c r="J3135" s="10">
        <v>0</v>
      </c>
      <c r="K3135" s="10">
        <f t="shared" ref="K3135:K3198" si="406">SUM(G3135:J3135)</f>
        <v>0</v>
      </c>
      <c r="L3135" s="10">
        <v>51706981.66732426</v>
      </c>
      <c r="M3135" s="10">
        <v>8166866.939717412</v>
      </c>
      <c r="N3135" s="10">
        <v>3123990.2068951279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f t="shared" si="400"/>
        <v>62997838.8139368</v>
      </c>
      <c r="W3135" s="29">
        <v>51706981.66732426</v>
      </c>
      <c r="X3135" s="29">
        <f t="shared" si="401"/>
        <v>8166866.939717412</v>
      </c>
      <c r="Y3135" s="29">
        <f t="shared" si="402"/>
        <v>3123990.2068951279</v>
      </c>
      <c r="Z3135" s="29">
        <f t="shared" si="403"/>
        <v>62997838.8139368</v>
      </c>
      <c r="AA3135" s="27">
        <v>62997838.799999997</v>
      </c>
      <c r="AB3135" s="29">
        <f t="shared" si="404"/>
        <v>1.3936802744865417E-2</v>
      </c>
      <c r="AC3135" s="28">
        <v>0</v>
      </c>
      <c r="AD3135" s="28">
        <v>0</v>
      </c>
      <c r="AE3135" s="28"/>
      <c r="AF3135" s="27">
        <v>0</v>
      </c>
      <c r="AG3135" s="27">
        <f t="shared" si="399"/>
        <v>0</v>
      </c>
      <c r="AH3135" s="27">
        <v>5238</v>
      </c>
      <c r="AI3135" s="29">
        <f t="shared" si="405"/>
        <v>5238.0139368027449</v>
      </c>
    </row>
    <row r="3136" spans="1:35" ht="30" x14ac:dyDescent="0.25">
      <c r="A3136" s="11" t="s">
        <v>1281</v>
      </c>
      <c r="B3136" s="10" t="s">
        <v>2407</v>
      </c>
      <c r="C3136" s="10" t="s">
        <v>1916</v>
      </c>
      <c r="D3136" s="10"/>
      <c r="E3136" s="10" t="s">
        <v>509</v>
      </c>
      <c r="F3136" s="10" t="s">
        <v>1927</v>
      </c>
      <c r="G3136" s="10">
        <v>0</v>
      </c>
      <c r="H3136" s="10">
        <v>0</v>
      </c>
      <c r="I3136" s="10">
        <v>0</v>
      </c>
      <c r="J3136" s="10">
        <v>0</v>
      </c>
      <c r="K3136" s="10">
        <f t="shared" si="406"/>
        <v>0</v>
      </c>
      <c r="L3136" s="10">
        <v>84334526.760279998</v>
      </c>
      <c r="M3136" s="10">
        <v>24801048.251328945</v>
      </c>
      <c r="N3136" s="10">
        <v>9354065.9759273529</v>
      </c>
      <c r="O3136" s="10">
        <v>0</v>
      </c>
      <c r="P3136" s="10">
        <v>0</v>
      </c>
      <c r="Q3136" s="10">
        <v>0</v>
      </c>
      <c r="R3136" s="10">
        <v>0</v>
      </c>
      <c r="S3136" s="10">
        <v>0</v>
      </c>
      <c r="T3136" s="10">
        <v>0</v>
      </c>
      <c r="U3136" s="10">
        <v>0</v>
      </c>
      <c r="V3136" s="10">
        <f t="shared" si="400"/>
        <v>118489640.9875363</v>
      </c>
      <c r="W3136" s="29">
        <v>84334526.760279998</v>
      </c>
      <c r="X3136" s="29">
        <f t="shared" si="401"/>
        <v>24801048.251328945</v>
      </c>
      <c r="Y3136" s="29">
        <f t="shared" si="402"/>
        <v>9354065.9759273529</v>
      </c>
      <c r="Z3136" s="29">
        <f t="shared" si="403"/>
        <v>118489640.9875363</v>
      </c>
      <c r="AA3136" s="27">
        <v>118489640.98999999</v>
      </c>
      <c r="AB3136" s="29">
        <f t="shared" si="404"/>
        <v>-2.4636983871459961E-3</v>
      </c>
      <c r="AC3136" s="28">
        <v>0</v>
      </c>
      <c r="AD3136" s="28">
        <v>0</v>
      </c>
      <c r="AE3136" s="28"/>
      <c r="AF3136" s="27">
        <v>0</v>
      </c>
      <c r="AG3136" s="27">
        <f t="shared" si="399"/>
        <v>0</v>
      </c>
      <c r="AH3136" s="27">
        <v>7608</v>
      </c>
      <c r="AI3136" s="29">
        <f t="shared" si="405"/>
        <v>7607.9975363016129</v>
      </c>
    </row>
    <row r="3137" spans="1:35" ht="30" x14ac:dyDescent="0.25">
      <c r="A3137" s="11" t="s">
        <v>1281</v>
      </c>
      <c r="B3137" s="10" t="s">
        <v>2407</v>
      </c>
      <c r="C3137" s="10" t="s">
        <v>1916</v>
      </c>
      <c r="D3137" s="10"/>
      <c r="E3137" s="10" t="s">
        <v>1044</v>
      </c>
      <c r="F3137" s="10" t="s">
        <v>1928</v>
      </c>
      <c r="G3137" s="10">
        <v>0</v>
      </c>
      <c r="H3137" s="10">
        <v>0</v>
      </c>
      <c r="I3137" s="10">
        <v>0</v>
      </c>
      <c r="J3137" s="10">
        <v>0</v>
      </c>
      <c r="K3137" s="10">
        <f t="shared" si="406"/>
        <v>0</v>
      </c>
      <c r="L3137" s="10">
        <v>3991428.230211236</v>
      </c>
      <c r="M3137" s="10">
        <v>7594063.1523706913</v>
      </c>
      <c r="N3137" s="10">
        <v>2889103.7895669341</v>
      </c>
      <c r="O3137" s="10">
        <v>0</v>
      </c>
      <c r="P3137" s="10">
        <v>0</v>
      </c>
      <c r="Q3137" s="10">
        <v>0</v>
      </c>
      <c r="R3137" s="10">
        <v>0</v>
      </c>
      <c r="S3137" s="10">
        <v>0</v>
      </c>
      <c r="T3137" s="10">
        <v>0</v>
      </c>
      <c r="U3137" s="10">
        <v>0</v>
      </c>
      <c r="V3137" s="10">
        <f t="shared" si="400"/>
        <v>14474595.172148861</v>
      </c>
      <c r="W3137" s="29">
        <v>3991428.230211236</v>
      </c>
      <c r="X3137" s="29">
        <f t="shared" si="401"/>
        <v>7594063.1523706913</v>
      </c>
      <c r="Y3137" s="29">
        <f t="shared" si="402"/>
        <v>2889103.7895669341</v>
      </c>
      <c r="Z3137" s="29">
        <f t="shared" si="403"/>
        <v>14474595.172148861</v>
      </c>
      <c r="AA3137" s="27">
        <v>14474595.17</v>
      </c>
      <c r="AB3137" s="29">
        <f t="shared" si="404"/>
        <v>2.1488610655069351E-3</v>
      </c>
      <c r="AC3137" s="28">
        <v>0</v>
      </c>
      <c r="AD3137" s="28">
        <v>0</v>
      </c>
      <c r="AE3137" s="28"/>
      <c r="AF3137" s="27">
        <v>0</v>
      </c>
      <c r="AG3137" s="27">
        <f t="shared" si="399"/>
        <v>0</v>
      </c>
      <c r="AH3137" s="27">
        <v>216</v>
      </c>
      <c r="AI3137" s="29">
        <f t="shared" si="405"/>
        <v>216.00214886106551</v>
      </c>
    </row>
    <row r="3138" spans="1:35" ht="30" x14ac:dyDescent="0.25">
      <c r="A3138" s="11" t="s">
        <v>1281</v>
      </c>
      <c r="B3138" s="10" t="s">
        <v>2407</v>
      </c>
      <c r="C3138" s="10" t="s">
        <v>1916</v>
      </c>
      <c r="D3138" s="10"/>
      <c r="E3138" s="10" t="s">
        <v>510</v>
      </c>
      <c r="F3138" s="10" t="s">
        <v>1482</v>
      </c>
      <c r="G3138" s="10">
        <v>0</v>
      </c>
      <c r="H3138" s="10">
        <v>0</v>
      </c>
      <c r="I3138" s="10">
        <v>0</v>
      </c>
      <c r="J3138" s="10">
        <v>0</v>
      </c>
      <c r="K3138" s="10">
        <f t="shared" si="406"/>
        <v>0</v>
      </c>
      <c r="L3138" s="10">
        <v>11631437.470029533</v>
      </c>
      <c r="M3138" s="10">
        <v>7434753.0968241096</v>
      </c>
      <c r="N3138" s="10">
        <v>2861056.9799886048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f t="shared" si="400"/>
        <v>21927247.546842247</v>
      </c>
      <c r="W3138" s="29">
        <v>11631437.470029533</v>
      </c>
      <c r="X3138" s="29">
        <f t="shared" si="401"/>
        <v>7434753.0968241096</v>
      </c>
      <c r="Y3138" s="29">
        <f t="shared" si="402"/>
        <v>2861056.9799886048</v>
      </c>
      <c r="Z3138" s="29">
        <f t="shared" si="403"/>
        <v>21927247.546842247</v>
      </c>
      <c r="AA3138" s="27">
        <v>21927247.539999999</v>
      </c>
      <c r="AB3138" s="29">
        <f t="shared" si="404"/>
        <v>6.8422481417655945E-3</v>
      </c>
      <c r="AC3138" s="28">
        <v>0</v>
      </c>
      <c r="AD3138" s="28">
        <v>0</v>
      </c>
      <c r="AE3138" s="28"/>
      <c r="AF3138" s="27">
        <v>0</v>
      </c>
      <c r="AG3138" s="27">
        <f t="shared" si="399"/>
        <v>0</v>
      </c>
      <c r="AH3138" s="27">
        <v>1493</v>
      </c>
      <c r="AI3138" s="29">
        <f t="shared" si="405"/>
        <v>1493.0068422481418</v>
      </c>
    </row>
    <row r="3139" spans="1:35" ht="30" x14ac:dyDescent="0.25">
      <c r="A3139" s="11" t="s">
        <v>1281</v>
      </c>
      <c r="B3139" s="10" t="s">
        <v>2407</v>
      </c>
      <c r="C3139" s="10" t="s">
        <v>1929</v>
      </c>
      <c r="D3139" s="10"/>
      <c r="E3139" s="10" t="s">
        <v>512</v>
      </c>
      <c r="F3139" s="10" t="s">
        <v>1929</v>
      </c>
      <c r="G3139" s="10">
        <v>0</v>
      </c>
      <c r="H3139" s="10">
        <v>0</v>
      </c>
      <c r="I3139" s="10">
        <v>0</v>
      </c>
      <c r="J3139" s="10">
        <v>0</v>
      </c>
      <c r="K3139" s="10">
        <f t="shared" si="406"/>
        <v>0</v>
      </c>
      <c r="L3139" s="10">
        <v>5097361001.5847607</v>
      </c>
      <c r="M3139" s="10">
        <v>721703363.92707825</v>
      </c>
      <c r="N3139" s="10">
        <v>184053196.02348328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f t="shared" si="400"/>
        <v>6003117561.5353222</v>
      </c>
      <c r="W3139" s="29">
        <v>5097361001.5847607</v>
      </c>
      <c r="X3139" s="29">
        <f t="shared" si="401"/>
        <v>721703363.92707825</v>
      </c>
      <c r="Y3139" s="29">
        <f t="shared" si="402"/>
        <v>184053196.02348328</v>
      </c>
      <c r="Z3139" s="29">
        <f t="shared" si="403"/>
        <v>6003117561.5353222</v>
      </c>
      <c r="AA3139" s="27">
        <v>6003117561.5200005</v>
      </c>
      <c r="AB3139" s="29">
        <f t="shared" si="404"/>
        <v>1.5321731567382813E-2</v>
      </c>
      <c r="AC3139" s="28">
        <v>0</v>
      </c>
      <c r="AD3139" s="28">
        <v>0</v>
      </c>
      <c r="AE3139" s="28"/>
      <c r="AF3139" s="27">
        <v>0</v>
      </c>
      <c r="AG3139" s="27">
        <f t="shared" si="399"/>
        <v>0</v>
      </c>
      <c r="AH3139" s="27">
        <v>356890</v>
      </c>
      <c r="AI3139" s="29">
        <f t="shared" si="405"/>
        <v>356890.01532173157</v>
      </c>
    </row>
    <row r="3140" spans="1:35" ht="30" x14ac:dyDescent="0.25">
      <c r="A3140" s="11" t="s">
        <v>1281</v>
      </c>
      <c r="B3140" s="10" t="s">
        <v>2407</v>
      </c>
      <c r="C3140" s="10" t="s">
        <v>1929</v>
      </c>
      <c r="D3140" s="10"/>
      <c r="E3140" s="10" t="s">
        <v>513</v>
      </c>
      <c r="F3140" s="10" t="s">
        <v>1930</v>
      </c>
      <c r="G3140" s="10">
        <v>0</v>
      </c>
      <c r="H3140" s="10">
        <v>0</v>
      </c>
      <c r="I3140" s="10">
        <v>0</v>
      </c>
      <c r="J3140" s="10">
        <v>0</v>
      </c>
      <c r="K3140" s="10">
        <f t="shared" si="406"/>
        <v>0</v>
      </c>
      <c r="L3140" s="10">
        <v>684458470.22182739</v>
      </c>
      <c r="M3140" s="10">
        <v>17608768.062927246</v>
      </c>
      <c r="N3140" s="10">
        <v>6727183.8166441321</v>
      </c>
      <c r="O3140" s="10">
        <v>0</v>
      </c>
      <c r="P3140" s="10">
        <v>0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f t="shared" si="400"/>
        <v>708794422.10139871</v>
      </c>
      <c r="W3140" s="29">
        <v>684458470.22182739</v>
      </c>
      <c r="X3140" s="29">
        <f t="shared" si="401"/>
        <v>17608768.062927246</v>
      </c>
      <c r="Y3140" s="29">
        <f t="shared" si="402"/>
        <v>6727183.8166441321</v>
      </c>
      <c r="Z3140" s="29">
        <f t="shared" si="403"/>
        <v>708794422.10139871</v>
      </c>
      <c r="AA3140" s="27">
        <v>708794422.10000002</v>
      </c>
      <c r="AB3140" s="29">
        <f t="shared" si="404"/>
        <v>1.3986825942993164E-3</v>
      </c>
      <c r="AC3140" s="28">
        <v>0</v>
      </c>
      <c r="AD3140" s="28">
        <v>0</v>
      </c>
      <c r="AE3140" s="28"/>
      <c r="AF3140" s="27">
        <v>0</v>
      </c>
      <c r="AG3140" s="27">
        <f t="shared" si="399"/>
        <v>0</v>
      </c>
      <c r="AH3140" s="27">
        <v>48090</v>
      </c>
      <c r="AI3140" s="29">
        <f t="shared" si="405"/>
        <v>48090.001398682594</v>
      </c>
    </row>
    <row r="3141" spans="1:35" ht="30" x14ac:dyDescent="0.25">
      <c r="A3141" s="11" t="s">
        <v>1281</v>
      </c>
      <c r="B3141" s="10" t="s">
        <v>2407</v>
      </c>
      <c r="C3141" s="10" t="s">
        <v>1929</v>
      </c>
      <c r="D3141" s="10"/>
      <c r="E3141" s="10" t="s">
        <v>514</v>
      </c>
      <c r="F3141" s="10" t="s">
        <v>1931</v>
      </c>
      <c r="G3141" s="10">
        <v>0</v>
      </c>
      <c r="H3141" s="10">
        <v>0</v>
      </c>
      <c r="I3141" s="10">
        <v>0</v>
      </c>
      <c r="J3141" s="10">
        <v>0</v>
      </c>
      <c r="K3141" s="10">
        <f t="shared" si="406"/>
        <v>0</v>
      </c>
      <c r="L3141" s="10">
        <v>0</v>
      </c>
      <c r="M3141" s="10">
        <v>6496920.5042194724</v>
      </c>
      <c r="N3141" s="10">
        <v>2499297.8171259463</v>
      </c>
      <c r="O3141" s="10">
        <v>0</v>
      </c>
      <c r="P3141" s="10">
        <v>0</v>
      </c>
      <c r="Q3141" s="10">
        <v>0</v>
      </c>
      <c r="R3141" s="10">
        <v>0</v>
      </c>
      <c r="S3141" s="10">
        <v>0</v>
      </c>
      <c r="T3141" s="10">
        <v>0</v>
      </c>
      <c r="U3141" s="10">
        <v>0</v>
      </c>
      <c r="V3141" s="10">
        <f t="shared" si="400"/>
        <v>8996218.3213454187</v>
      </c>
      <c r="W3141" s="29">
        <v>0</v>
      </c>
      <c r="X3141" s="29">
        <f t="shared" si="401"/>
        <v>6496920.5042194724</v>
      </c>
      <c r="Y3141" s="29">
        <f t="shared" si="402"/>
        <v>2499297.8171259463</v>
      </c>
      <c r="Z3141" s="29">
        <f t="shared" si="403"/>
        <v>8996218.3213454187</v>
      </c>
      <c r="AA3141" s="27">
        <v>8996218</v>
      </c>
      <c r="AB3141" s="29">
        <f t="shared" si="404"/>
        <v>0.32134541869163513</v>
      </c>
      <c r="AC3141" s="28">
        <v>0</v>
      </c>
      <c r="AD3141" s="28">
        <v>0</v>
      </c>
      <c r="AE3141" s="28"/>
      <c r="AF3141" s="27">
        <v>0</v>
      </c>
      <c r="AG3141" s="27">
        <f t="shared" si="399"/>
        <v>0</v>
      </c>
      <c r="AH3141" s="27">
        <v>750</v>
      </c>
      <c r="AI3141" s="29">
        <f t="shared" si="405"/>
        <v>750.32134541869164</v>
      </c>
    </row>
    <row r="3142" spans="1:35" ht="30" x14ac:dyDescent="0.25">
      <c r="A3142" s="11" t="s">
        <v>1281</v>
      </c>
      <c r="B3142" s="10" t="s">
        <v>2407</v>
      </c>
      <c r="C3142" s="10" t="s">
        <v>1929</v>
      </c>
      <c r="D3142" s="10"/>
      <c r="E3142" s="10" t="s">
        <v>515</v>
      </c>
      <c r="F3142" s="10" t="s">
        <v>1932</v>
      </c>
      <c r="G3142" s="10">
        <v>0</v>
      </c>
      <c r="H3142" s="10">
        <v>0</v>
      </c>
      <c r="I3142" s="10">
        <v>0</v>
      </c>
      <c r="J3142" s="10">
        <v>0</v>
      </c>
      <c r="K3142" s="10">
        <f t="shared" si="406"/>
        <v>0</v>
      </c>
      <c r="L3142" s="10">
        <v>144099672.34656703</v>
      </c>
      <c r="M3142" s="10">
        <v>10043872.14809072</v>
      </c>
      <c r="N3142" s="10">
        <v>3851073.7397761941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10">
        <v>0</v>
      </c>
      <c r="U3142" s="10">
        <v>0</v>
      </c>
      <c r="V3142" s="10">
        <f t="shared" si="400"/>
        <v>157994618.23443395</v>
      </c>
      <c r="W3142" s="29">
        <v>144099672.34656703</v>
      </c>
      <c r="X3142" s="29">
        <f t="shared" si="401"/>
        <v>10043872.14809072</v>
      </c>
      <c r="Y3142" s="29">
        <f t="shared" si="402"/>
        <v>3851073.7397761941</v>
      </c>
      <c r="Z3142" s="29">
        <f t="shared" si="403"/>
        <v>157994618.23443395</v>
      </c>
      <c r="AA3142" s="27">
        <v>157994618.22</v>
      </c>
      <c r="AB3142" s="29">
        <f t="shared" si="404"/>
        <v>1.4433950185775757E-2</v>
      </c>
      <c r="AC3142" s="28">
        <v>0</v>
      </c>
      <c r="AD3142" s="28">
        <v>0</v>
      </c>
      <c r="AE3142" s="28"/>
      <c r="AF3142" s="27">
        <v>0</v>
      </c>
      <c r="AG3142" s="27">
        <f t="shared" si="399"/>
        <v>0</v>
      </c>
      <c r="AH3142" s="27">
        <v>9384</v>
      </c>
      <c r="AI3142" s="29">
        <f t="shared" si="405"/>
        <v>9384.0144339501858</v>
      </c>
    </row>
    <row r="3143" spans="1:35" ht="30" x14ac:dyDescent="0.25">
      <c r="A3143" s="11" t="s">
        <v>1281</v>
      </c>
      <c r="B3143" s="10" t="s">
        <v>2407</v>
      </c>
      <c r="C3143" s="10" t="s">
        <v>1929</v>
      </c>
      <c r="D3143" s="10"/>
      <c r="E3143" s="10" t="s">
        <v>516</v>
      </c>
      <c r="F3143" s="10" t="s">
        <v>1933</v>
      </c>
      <c r="G3143" s="10">
        <v>0</v>
      </c>
      <c r="H3143" s="10">
        <v>0</v>
      </c>
      <c r="I3143" s="10">
        <v>0</v>
      </c>
      <c r="J3143" s="10">
        <v>0</v>
      </c>
      <c r="K3143" s="10">
        <f t="shared" si="406"/>
        <v>0</v>
      </c>
      <c r="L3143" s="10">
        <v>14440360.224199453</v>
      </c>
      <c r="M3143" s="10">
        <v>8908979.2232965827</v>
      </c>
      <c r="N3143" s="10">
        <v>3440771.1174065322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f t="shared" si="400"/>
        <v>26790110.564902566</v>
      </c>
      <c r="W3143" s="29">
        <v>14440360.224199453</v>
      </c>
      <c r="X3143" s="29">
        <f t="shared" si="401"/>
        <v>8908979.2232965827</v>
      </c>
      <c r="Y3143" s="29">
        <f t="shared" si="402"/>
        <v>3440771.1174065322</v>
      </c>
      <c r="Z3143" s="29">
        <f t="shared" si="403"/>
        <v>26790110.564902566</v>
      </c>
      <c r="AA3143" s="27">
        <v>26790110.559999999</v>
      </c>
      <c r="AB3143" s="29">
        <f t="shared" si="404"/>
        <v>4.9025677144527435E-3</v>
      </c>
      <c r="AC3143" s="28">
        <v>0</v>
      </c>
      <c r="AD3143" s="28">
        <v>0</v>
      </c>
      <c r="AE3143" s="28"/>
      <c r="AF3143" s="27">
        <v>0</v>
      </c>
      <c r="AG3143" s="27">
        <f t="shared" si="399"/>
        <v>0</v>
      </c>
      <c r="AH3143" s="27">
        <v>4303</v>
      </c>
      <c r="AI3143" s="29">
        <f t="shared" si="405"/>
        <v>4303.0049025677145</v>
      </c>
    </row>
    <row r="3144" spans="1:35" ht="30" x14ac:dyDescent="0.25">
      <c r="A3144" s="11" t="s">
        <v>1281</v>
      </c>
      <c r="B3144" s="10" t="s">
        <v>2407</v>
      </c>
      <c r="C3144" s="10" t="s">
        <v>1929</v>
      </c>
      <c r="D3144" s="10"/>
      <c r="E3144" s="10" t="s">
        <v>1045</v>
      </c>
      <c r="F3144" s="10" t="s">
        <v>1934</v>
      </c>
      <c r="G3144" s="10">
        <v>0</v>
      </c>
      <c r="H3144" s="10">
        <v>0</v>
      </c>
      <c r="I3144" s="10">
        <v>0</v>
      </c>
      <c r="J3144" s="10">
        <v>0</v>
      </c>
      <c r="K3144" s="10">
        <f t="shared" si="406"/>
        <v>0</v>
      </c>
      <c r="L3144" s="10">
        <v>7425861.3416381143</v>
      </c>
      <c r="M3144" s="10">
        <v>5205209.4793066978</v>
      </c>
      <c r="N3144" s="10">
        <v>2025271.2766136974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f t="shared" si="400"/>
        <v>14656342.09755851</v>
      </c>
      <c r="W3144" s="29">
        <v>7425861.3416381143</v>
      </c>
      <c r="X3144" s="29">
        <f t="shared" si="401"/>
        <v>5205209.4793066978</v>
      </c>
      <c r="Y3144" s="29">
        <f t="shared" si="402"/>
        <v>2025271.2766136974</v>
      </c>
      <c r="Z3144" s="29">
        <f t="shared" si="403"/>
        <v>14656342.09755851</v>
      </c>
      <c r="AA3144" s="27">
        <v>14656342.09</v>
      </c>
      <c r="AB3144" s="29">
        <f t="shared" si="404"/>
        <v>7.5585097074508667E-3</v>
      </c>
      <c r="AC3144" s="28">
        <v>0</v>
      </c>
      <c r="AD3144" s="28">
        <v>0</v>
      </c>
      <c r="AE3144" s="28"/>
      <c r="AF3144" s="27">
        <v>0</v>
      </c>
      <c r="AG3144" s="27">
        <f t="shared" si="399"/>
        <v>0</v>
      </c>
      <c r="AH3144" s="27">
        <v>909</v>
      </c>
      <c r="AI3144" s="29">
        <f t="shared" si="405"/>
        <v>909.00755850970745</v>
      </c>
    </row>
    <row r="3145" spans="1:35" ht="30" x14ac:dyDescent="0.25">
      <c r="A3145" s="11" t="s">
        <v>1281</v>
      </c>
      <c r="B3145" s="10" t="s">
        <v>2407</v>
      </c>
      <c r="C3145" s="10" t="s">
        <v>1929</v>
      </c>
      <c r="D3145" s="10"/>
      <c r="E3145" s="10" t="s">
        <v>1046</v>
      </c>
      <c r="F3145" s="10" t="s">
        <v>1935</v>
      </c>
      <c r="G3145" s="10">
        <v>0</v>
      </c>
      <c r="H3145" s="10">
        <v>0</v>
      </c>
      <c r="I3145" s="10">
        <v>0</v>
      </c>
      <c r="J3145" s="10">
        <v>0</v>
      </c>
      <c r="K3145" s="10">
        <f t="shared" si="406"/>
        <v>0</v>
      </c>
      <c r="L3145" s="10">
        <v>55127479.529145092</v>
      </c>
      <c r="M3145" s="10">
        <v>7482676.4972757101</v>
      </c>
      <c r="N3145" s="10">
        <v>2905173.3851552159</v>
      </c>
      <c r="O3145" s="10">
        <v>0</v>
      </c>
      <c r="P3145" s="10">
        <v>0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f t="shared" si="400"/>
        <v>65515329.411576018</v>
      </c>
      <c r="W3145" s="29">
        <v>55127479.529145092</v>
      </c>
      <c r="X3145" s="29">
        <f t="shared" si="401"/>
        <v>7482676.4972757101</v>
      </c>
      <c r="Y3145" s="29">
        <f t="shared" si="402"/>
        <v>2905173.3851552159</v>
      </c>
      <c r="Z3145" s="29">
        <f t="shared" si="403"/>
        <v>65515329.411576018</v>
      </c>
      <c r="AA3145" s="27">
        <v>65515329.399999999</v>
      </c>
      <c r="AB3145" s="29">
        <f t="shared" si="404"/>
        <v>1.157601922750473E-2</v>
      </c>
      <c r="AC3145" s="28">
        <v>0</v>
      </c>
      <c r="AD3145" s="28">
        <v>0</v>
      </c>
      <c r="AE3145" s="28"/>
      <c r="AF3145" s="27">
        <v>0</v>
      </c>
      <c r="AG3145" s="27">
        <f t="shared" si="399"/>
        <v>0</v>
      </c>
      <c r="AH3145" s="27">
        <v>3852</v>
      </c>
      <c r="AI3145" s="29">
        <f t="shared" si="405"/>
        <v>3852.0115760192275</v>
      </c>
    </row>
    <row r="3146" spans="1:35" ht="30" x14ac:dyDescent="0.25">
      <c r="A3146" s="11" t="s">
        <v>1281</v>
      </c>
      <c r="B3146" s="10" t="s">
        <v>2407</v>
      </c>
      <c r="C3146" s="10" t="s">
        <v>1929</v>
      </c>
      <c r="D3146" s="10"/>
      <c r="E3146" s="10" t="s">
        <v>517</v>
      </c>
      <c r="F3146" s="10" t="s">
        <v>1936</v>
      </c>
      <c r="G3146" s="10">
        <v>0</v>
      </c>
      <c r="H3146" s="10">
        <v>0</v>
      </c>
      <c r="I3146" s="10">
        <v>0</v>
      </c>
      <c r="J3146" s="10">
        <v>0</v>
      </c>
      <c r="K3146" s="10">
        <f t="shared" si="406"/>
        <v>0</v>
      </c>
      <c r="L3146" s="10">
        <v>74164276.882403761</v>
      </c>
      <c r="M3146" s="10">
        <v>11885814.835397482</v>
      </c>
      <c r="N3146" s="10">
        <v>4593026.8218456507</v>
      </c>
      <c r="O3146" s="10">
        <v>0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f t="shared" si="400"/>
        <v>90643118.539646894</v>
      </c>
      <c r="W3146" s="29">
        <v>74164276.882403761</v>
      </c>
      <c r="X3146" s="29">
        <f t="shared" si="401"/>
        <v>11885814.835397482</v>
      </c>
      <c r="Y3146" s="29">
        <f t="shared" si="402"/>
        <v>4593026.8218456507</v>
      </c>
      <c r="Z3146" s="29">
        <f t="shared" si="403"/>
        <v>90643118.539646894</v>
      </c>
      <c r="AA3146" s="27">
        <v>90643118.530000001</v>
      </c>
      <c r="AB3146" s="29">
        <f t="shared" si="404"/>
        <v>9.6468925476074219E-3</v>
      </c>
      <c r="AC3146" s="28">
        <v>0</v>
      </c>
      <c r="AD3146" s="28">
        <v>0</v>
      </c>
      <c r="AE3146" s="28"/>
      <c r="AF3146" s="27">
        <v>0</v>
      </c>
      <c r="AG3146" s="27">
        <f t="shared" ref="AG3146:AG3209" si="407">SUM(AC3146:AF3146)</f>
        <v>0</v>
      </c>
      <c r="AH3146" s="27">
        <v>10442</v>
      </c>
      <c r="AI3146" s="29">
        <f t="shared" si="405"/>
        <v>10442.009646892548</v>
      </c>
    </row>
    <row r="3147" spans="1:35" ht="30" x14ac:dyDescent="0.25">
      <c r="A3147" s="11" t="s">
        <v>1281</v>
      </c>
      <c r="B3147" s="10" t="s">
        <v>2407</v>
      </c>
      <c r="C3147" s="10" t="s">
        <v>1929</v>
      </c>
      <c r="D3147" s="10"/>
      <c r="E3147" s="10" t="s">
        <v>1047</v>
      </c>
      <c r="F3147" s="10" t="s">
        <v>1328</v>
      </c>
      <c r="G3147" s="10">
        <v>0</v>
      </c>
      <c r="H3147" s="10">
        <v>0</v>
      </c>
      <c r="I3147" s="10">
        <v>0</v>
      </c>
      <c r="J3147" s="10">
        <v>0</v>
      </c>
      <c r="K3147" s="10">
        <f t="shared" si="406"/>
        <v>0</v>
      </c>
      <c r="L3147" s="10">
        <v>11932056.155592151</v>
      </c>
      <c r="M3147" s="10">
        <v>5544420.0530509353</v>
      </c>
      <c r="N3147" s="10">
        <v>2153292.4071444422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f t="shared" si="400"/>
        <v>19629768.615787528</v>
      </c>
      <c r="W3147" s="29">
        <v>11932056.155592151</v>
      </c>
      <c r="X3147" s="29">
        <f t="shared" si="401"/>
        <v>5544420.0530509353</v>
      </c>
      <c r="Y3147" s="29">
        <f t="shared" si="402"/>
        <v>2153292.4071444422</v>
      </c>
      <c r="Z3147" s="29">
        <f t="shared" si="403"/>
        <v>19629768.615787528</v>
      </c>
      <c r="AA3147" s="27">
        <v>19629768.609999999</v>
      </c>
      <c r="AB3147" s="29">
        <f t="shared" si="404"/>
        <v>5.7875290513038635E-3</v>
      </c>
      <c r="AC3147" s="28">
        <v>0</v>
      </c>
      <c r="AD3147" s="28">
        <v>0</v>
      </c>
      <c r="AE3147" s="28"/>
      <c r="AF3147" s="27">
        <v>0</v>
      </c>
      <c r="AG3147" s="27">
        <f t="shared" si="407"/>
        <v>0</v>
      </c>
      <c r="AH3147" s="27">
        <v>922</v>
      </c>
      <c r="AI3147" s="29">
        <f t="shared" si="405"/>
        <v>922.0057875290513</v>
      </c>
    </row>
    <row r="3148" spans="1:35" ht="30" x14ac:dyDescent="0.25">
      <c r="A3148" s="11" t="s">
        <v>1281</v>
      </c>
      <c r="B3148" s="10" t="s">
        <v>2407</v>
      </c>
      <c r="C3148" s="10" t="s">
        <v>1929</v>
      </c>
      <c r="D3148" s="10"/>
      <c r="E3148" s="10" t="s">
        <v>518</v>
      </c>
      <c r="F3148" s="10" t="s">
        <v>1937</v>
      </c>
      <c r="G3148" s="10">
        <v>0</v>
      </c>
      <c r="H3148" s="10">
        <v>0</v>
      </c>
      <c r="I3148" s="10">
        <v>0</v>
      </c>
      <c r="J3148" s="10">
        <v>0</v>
      </c>
      <c r="K3148" s="10">
        <f t="shared" si="406"/>
        <v>0</v>
      </c>
      <c r="L3148" s="10">
        <v>125781567.73071122</v>
      </c>
      <c r="M3148" s="10">
        <v>11549546.86084795</v>
      </c>
      <c r="N3148" s="10">
        <v>4463802.0994315147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f t="shared" si="400"/>
        <v>141794916.69099069</v>
      </c>
      <c r="W3148" s="29">
        <v>125781567.73071122</v>
      </c>
      <c r="X3148" s="29">
        <f t="shared" si="401"/>
        <v>11549546.86084795</v>
      </c>
      <c r="Y3148" s="29">
        <f t="shared" si="402"/>
        <v>4463802.0994315147</v>
      </c>
      <c r="Z3148" s="29">
        <f t="shared" si="403"/>
        <v>141794916.69099069</v>
      </c>
      <c r="AA3148" s="27">
        <v>141794916.69</v>
      </c>
      <c r="AB3148" s="29">
        <f t="shared" si="404"/>
        <v>9.9068880081176758E-4</v>
      </c>
      <c r="AC3148" s="28">
        <v>0</v>
      </c>
      <c r="AD3148" s="28">
        <v>0</v>
      </c>
      <c r="AE3148" s="28"/>
      <c r="AF3148" s="27">
        <v>0</v>
      </c>
      <c r="AG3148" s="27">
        <f t="shared" si="407"/>
        <v>0</v>
      </c>
      <c r="AH3148" s="27">
        <v>7445</v>
      </c>
      <c r="AI3148" s="29">
        <f t="shared" si="405"/>
        <v>7445.0009906888008</v>
      </c>
    </row>
    <row r="3149" spans="1:35" ht="30" x14ac:dyDescent="0.25">
      <c r="A3149" s="11" t="s">
        <v>1281</v>
      </c>
      <c r="B3149" s="10" t="s">
        <v>2407</v>
      </c>
      <c r="C3149" s="10" t="s">
        <v>1929</v>
      </c>
      <c r="D3149" s="10"/>
      <c r="E3149" s="10" t="s">
        <v>1048</v>
      </c>
      <c r="F3149" s="10" t="s">
        <v>1938</v>
      </c>
      <c r="G3149" s="10">
        <v>0</v>
      </c>
      <c r="H3149" s="10">
        <v>0</v>
      </c>
      <c r="I3149" s="10">
        <v>0</v>
      </c>
      <c r="J3149" s="10">
        <v>0</v>
      </c>
      <c r="K3149" s="10">
        <f t="shared" si="406"/>
        <v>0</v>
      </c>
      <c r="L3149" s="10">
        <v>42164503.539275579</v>
      </c>
      <c r="M3149" s="10">
        <v>6971142.2460998297</v>
      </c>
      <c r="N3149" s="10">
        <v>2701272.0423004329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f t="shared" si="400"/>
        <v>51836917.827675842</v>
      </c>
      <c r="W3149" s="29">
        <v>42164503.539275579</v>
      </c>
      <c r="X3149" s="29">
        <f t="shared" si="401"/>
        <v>6971142.2460998297</v>
      </c>
      <c r="Y3149" s="29">
        <f t="shared" si="402"/>
        <v>2701272.0423004329</v>
      </c>
      <c r="Z3149" s="29">
        <f t="shared" si="403"/>
        <v>51836917.827675842</v>
      </c>
      <c r="AA3149" s="27">
        <v>51836917.810000002</v>
      </c>
      <c r="AB3149" s="29">
        <f t="shared" si="404"/>
        <v>1.7675839364528656E-2</v>
      </c>
      <c r="AC3149" s="28">
        <v>0</v>
      </c>
      <c r="AD3149" s="28">
        <v>0</v>
      </c>
      <c r="AE3149" s="28"/>
      <c r="AF3149" s="27">
        <v>0</v>
      </c>
      <c r="AG3149" s="27">
        <f t="shared" si="407"/>
        <v>0</v>
      </c>
      <c r="AH3149" s="27">
        <v>2962</v>
      </c>
      <c r="AI3149" s="29">
        <f t="shared" si="405"/>
        <v>2962.0176758393645</v>
      </c>
    </row>
    <row r="3150" spans="1:35" ht="30" x14ac:dyDescent="0.25">
      <c r="A3150" s="11" t="s">
        <v>1281</v>
      </c>
      <c r="B3150" s="10" t="s">
        <v>2407</v>
      </c>
      <c r="C3150" s="10" t="s">
        <v>1929</v>
      </c>
      <c r="D3150" s="10"/>
      <c r="E3150" s="10" t="s">
        <v>1049</v>
      </c>
      <c r="F3150" s="10" t="s">
        <v>1939</v>
      </c>
      <c r="G3150" s="10">
        <v>0</v>
      </c>
      <c r="H3150" s="10">
        <v>0</v>
      </c>
      <c r="I3150" s="10">
        <v>0</v>
      </c>
      <c r="J3150" s="10">
        <v>0</v>
      </c>
      <c r="K3150" s="10">
        <f t="shared" si="406"/>
        <v>0</v>
      </c>
      <c r="L3150" s="10">
        <v>3355200.7814588761</v>
      </c>
      <c r="M3150" s="10">
        <v>7642297.0218435526</v>
      </c>
      <c r="N3150" s="10">
        <v>2928606.7981387526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f t="shared" si="400"/>
        <v>13926104.601441182</v>
      </c>
      <c r="W3150" s="29">
        <v>3355200.7814588761</v>
      </c>
      <c r="X3150" s="29">
        <f t="shared" si="401"/>
        <v>7642297.0218435526</v>
      </c>
      <c r="Y3150" s="29">
        <f t="shared" si="402"/>
        <v>2928606.7981387526</v>
      </c>
      <c r="Z3150" s="29">
        <f t="shared" si="403"/>
        <v>13926104.601441182</v>
      </c>
      <c r="AA3150" s="27">
        <v>13926104.6</v>
      </c>
      <c r="AB3150" s="29">
        <f t="shared" si="404"/>
        <v>1.4411825686693192E-3</v>
      </c>
      <c r="AC3150" s="28">
        <v>0</v>
      </c>
      <c r="AD3150" s="28">
        <v>0</v>
      </c>
      <c r="AE3150" s="28"/>
      <c r="AF3150" s="27">
        <v>0</v>
      </c>
      <c r="AG3150" s="27">
        <f t="shared" si="407"/>
        <v>0</v>
      </c>
      <c r="AH3150" s="27">
        <v>778</v>
      </c>
      <c r="AI3150" s="29">
        <f t="shared" si="405"/>
        <v>778.00144118256867</v>
      </c>
    </row>
    <row r="3151" spans="1:35" ht="30" x14ac:dyDescent="0.25">
      <c r="A3151" s="11" t="s">
        <v>1281</v>
      </c>
      <c r="B3151" s="10" t="s">
        <v>2407</v>
      </c>
      <c r="C3151" s="10" t="s">
        <v>1929</v>
      </c>
      <c r="D3151" s="10"/>
      <c r="E3151" s="10" t="s">
        <v>1050</v>
      </c>
      <c r="F3151" s="10" t="s">
        <v>1940</v>
      </c>
      <c r="G3151" s="10">
        <v>0</v>
      </c>
      <c r="H3151" s="10">
        <v>0</v>
      </c>
      <c r="I3151" s="10">
        <v>0</v>
      </c>
      <c r="J3151" s="10">
        <v>0</v>
      </c>
      <c r="K3151" s="10">
        <f t="shared" si="406"/>
        <v>0</v>
      </c>
      <c r="L3151" s="10">
        <v>302455421.27000296</v>
      </c>
      <c r="M3151" s="10">
        <v>9365078.6070362329</v>
      </c>
      <c r="N3151" s="10">
        <v>3623960.239225328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f t="shared" si="400"/>
        <v>315444460.11626452</v>
      </c>
      <c r="W3151" s="29">
        <v>302455421.27000296</v>
      </c>
      <c r="X3151" s="29">
        <f t="shared" si="401"/>
        <v>9365078.6070362329</v>
      </c>
      <c r="Y3151" s="29">
        <f t="shared" si="402"/>
        <v>3623960.239225328</v>
      </c>
      <c r="Z3151" s="29">
        <f t="shared" si="403"/>
        <v>315444460.11626452</v>
      </c>
      <c r="AA3151" s="27">
        <v>315444460.11000001</v>
      </c>
      <c r="AB3151" s="29">
        <f t="shared" si="404"/>
        <v>6.2645077705383301E-3</v>
      </c>
      <c r="AC3151" s="28">
        <v>0</v>
      </c>
      <c r="AD3151" s="28">
        <v>0</v>
      </c>
      <c r="AE3151" s="28"/>
      <c r="AF3151" s="27">
        <v>0</v>
      </c>
      <c r="AG3151" s="27">
        <f t="shared" si="407"/>
        <v>0</v>
      </c>
      <c r="AH3151" s="27">
        <v>19778</v>
      </c>
      <c r="AI3151" s="29">
        <f t="shared" si="405"/>
        <v>19778.006264507771</v>
      </c>
    </row>
    <row r="3152" spans="1:35" ht="30" x14ac:dyDescent="0.25">
      <c r="A3152" s="11" t="s">
        <v>1281</v>
      </c>
      <c r="B3152" s="10" t="s">
        <v>2407</v>
      </c>
      <c r="C3152" s="10" t="s">
        <v>1929</v>
      </c>
      <c r="D3152" s="10"/>
      <c r="E3152" s="10" t="s">
        <v>519</v>
      </c>
      <c r="F3152" s="10" t="s">
        <v>1941</v>
      </c>
      <c r="G3152" s="10">
        <v>0</v>
      </c>
      <c r="H3152" s="10">
        <v>0</v>
      </c>
      <c r="I3152" s="10">
        <v>0</v>
      </c>
      <c r="J3152" s="10">
        <v>0</v>
      </c>
      <c r="K3152" s="10">
        <f t="shared" si="406"/>
        <v>0</v>
      </c>
      <c r="L3152" s="10">
        <v>223967482.85633776</v>
      </c>
      <c r="M3152" s="10">
        <v>8823857.023057878</v>
      </c>
      <c r="N3152" s="10">
        <v>3391009.1331615001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0</v>
      </c>
      <c r="U3152" s="10">
        <v>0</v>
      </c>
      <c r="V3152" s="10">
        <f t="shared" si="400"/>
        <v>236182349.01255715</v>
      </c>
      <c r="W3152" s="29">
        <v>223967482.85633776</v>
      </c>
      <c r="X3152" s="29">
        <f t="shared" si="401"/>
        <v>8823857.023057878</v>
      </c>
      <c r="Y3152" s="29">
        <f t="shared" si="402"/>
        <v>3391009.1331615001</v>
      </c>
      <c r="Z3152" s="29">
        <f t="shared" si="403"/>
        <v>236182349.01255715</v>
      </c>
      <c r="AA3152" s="27">
        <v>236182349</v>
      </c>
      <c r="AB3152" s="29">
        <f t="shared" si="404"/>
        <v>1.2557148933410645E-2</v>
      </c>
      <c r="AC3152" s="28">
        <v>0</v>
      </c>
      <c r="AD3152" s="28">
        <v>0</v>
      </c>
      <c r="AE3152" s="28"/>
      <c r="AF3152" s="27">
        <v>0</v>
      </c>
      <c r="AG3152" s="27">
        <f t="shared" si="407"/>
        <v>0</v>
      </c>
      <c r="AH3152" s="27">
        <v>13659</v>
      </c>
      <c r="AI3152" s="29">
        <f t="shared" si="405"/>
        <v>13659.012557148933</v>
      </c>
    </row>
    <row r="3153" spans="1:35" ht="30" x14ac:dyDescent="0.25">
      <c r="A3153" s="11" t="s">
        <v>1281</v>
      </c>
      <c r="B3153" s="10" t="s">
        <v>2407</v>
      </c>
      <c r="C3153" s="10" t="s">
        <v>1929</v>
      </c>
      <c r="D3153" s="10"/>
      <c r="E3153" s="10" t="s">
        <v>1051</v>
      </c>
      <c r="F3153" s="10" t="s">
        <v>1942</v>
      </c>
      <c r="G3153" s="10">
        <v>0</v>
      </c>
      <c r="H3153" s="10">
        <v>0</v>
      </c>
      <c r="I3153" s="10">
        <v>0</v>
      </c>
      <c r="J3153" s="10">
        <v>0</v>
      </c>
      <c r="K3153" s="10">
        <f t="shared" si="406"/>
        <v>0</v>
      </c>
      <c r="L3153" s="10">
        <v>0</v>
      </c>
      <c r="M3153" s="10">
        <v>9324258.2001869082</v>
      </c>
      <c r="N3153" s="10">
        <v>3541932.529010281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0</v>
      </c>
      <c r="U3153" s="10">
        <v>0</v>
      </c>
      <c r="V3153" s="10">
        <f t="shared" si="400"/>
        <v>12866190.729197189</v>
      </c>
      <c r="W3153" s="29">
        <v>0</v>
      </c>
      <c r="X3153" s="29">
        <f t="shared" si="401"/>
        <v>9324258.2001869082</v>
      </c>
      <c r="Y3153" s="29">
        <f t="shared" si="402"/>
        <v>3541932.529010281</v>
      </c>
      <c r="Z3153" s="29">
        <f t="shared" si="403"/>
        <v>12866190.729197189</v>
      </c>
      <c r="AA3153" s="27">
        <v>12866190</v>
      </c>
      <c r="AB3153" s="29">
        <f t="shared" si="404"/>
        <v>0.7291971892118454</v>
      </c>
      <c r="AC3153" s="28">
        <v>0</v>
      </c>
      <c r="AD3153" s="28">
        <v>0</v>
      </c>
      <c r="AE3153" s="28"/>
      <c r="AF3153" s="27">
        <v>0</v>
      </c>
      <c r="AG3153" s="27">
        <f t="shared" si="407"/>
        <v>0</v>
      </c>
      <c r="AH3153" s="27">
        <v>185</v>
      </c>
      <c r="AI3153" s="29">
        <f t="shared" si="405"/>
        <v>185.72919718921185</v>
      </c>
    </row>
    <row r="3154" spans="1:35" ht="30" x14ac:dyDescent="0.25">
      <c r="A3154" s="11" t="s">
        <v>1281</v>
      </c>
      <c r="B3154" s="10" t="s">
        <v>2407</v>
      </c>
      <c r="C3154" s="10" t="s">
        <v>1929</v>
      </c>
      <c r="D3154" s="10"/>
      <c r="E3154" s="10" t="s">
        <v>1052</v>
      </c>
      <c r="F3154" s="10" t="s">
        <v>1943</v>
      </c>
      <c r="G3154" s="10">
        <v>0</v>
      </c>
      <c r="H3154" s="10">
        <v>0</v>
      </c>
      <c r="I3154" s="10">
        <v>0</v>
      </c>
      <c r="J3154" s="10">
        <v>0</v>
      </c>
      <c r="K3154" s="10">
        <f t="shared" si="406"/>
        <v>0</v>
      </c>
      <c r="L3154" s="10">
        <v>35980148.232718505</v>
      </c>
      <c r="M3154" s="10">
        <v>5573762.8312379718</v>
      </c>
      <c r="N3154" s="10">
        <v>2154643.5595847964</v>
      </c>
      <c r="O3154" s="10">
        <v>0</v>
      </c>
      <c r="P3154" s="10">
        <v>0</v>
      </c>
      <c r="Q3154" s="10">
        <v>0</v>
      </c>
      <c r="R3154" s="10">
        <v>0</v>
      </c>
      <c r="S3154" s="10">
        <v>0</v>
      </c>
      <c r="T3154" s="10">
        <v>0</v>
      </c>
      <c r="U3154" s="10">
        <v>0</v>
      </c>
      <c r="V3154" s="10">
        <f t="shared" si="400"/>
        <v>43708554.623541273</v>
      </c>
      <c r="W3154" s="29">
        <v>35980148.232718505</v>
      </c>
      <c r="X3154" s="29">
        <f t="shared" si="401"/>
        <v>5573762.8312379718</v>
      </c>
      <c r="Y3154" s="29">
        <f t="shared" si="402"/>
        <v>2154643.5595847964</v>
      </c>
      <c r="Z3154" s="29">
        <f t="shared" si="403"/>
        <v>43708554.623541273</v>
      </c>
      <c r="AA3154" s="27">
        <v>43708554.619999997</v>
      </c>
      <c r="AB3154" s="29">
        <f t="shared" si="404"/>
        <v>3.5412758588790894E-3</v>
      </c>
      <c r="AC3154" s="28">
        <v>0</v>
      </c>
      <c r="AD3154" s="28">
        <v>0</v>
      </c>
      <c r="AE3154" s="28"/>
      <c r="AF3154" s="27">
        <v>0</v>
      </c>
      <c r="AG3154" s="27">
        <f t="shared" si="407"/>
        <v>0</v>
      </c>
      <c r="AH3154" s="27">
        <v>3477</v>
      </c>
      <c r="AI3154" s="29">
        <f t="shared" si="405"/>
        <v>3477.0035412758589</v>
      </c>
    </row>
    <row r="3155" spans="1:35" ht="30" x14ac:dyDescent="0.25">
      <c r="A3155" s="11" t="s">
        <v>1281</v>
      </c>
      <c r="B3155" s="10" t="s">
        <v>2407</v>
      </c>
      <c r="C3155" s="10" t="s">
        <v>1929</v>
      </c>
      <c r="D3155" s="10"/>
      <c r="E3155" s="10" t="s">
        <v>1053</v>
      </c>
      <c r="F3155" s="10" t="s">
        <v>1944</v>
      </c>
      <c r="G3155" s="10">
        <v>0</v>
      </c>
      <c r="H3155" s="10">
        <v>0</v>
      </c>
      <c r="I3155" s="10">
        <v>0</v>
      </c>
      <c r="J3155" s="10">
        <v>0</v>
      </c>
      <c r="K3155" s="10">
        <f t="shared" si="406"/>
        <v>0</v>
      </c>
      <c r="L3155" s="10">
        <v>11904565.198473668</v>
      </c>
      <c r="M3155" s="10">
        <v>8377566.0319889188</v>
      </c>
      <c r="N3155" s="10">
        <v>3206439.4304377288</v>
      </c>
      <c r="O3155" s="10">
        <v>0</v>
      </c>
      <c r="P3155" s="10">
        <v>0</v>
      </c>
      <c r="Q3155" s="10">
        <v>0</v>
      </c>
      <c r="R3155" s="10">
        <v>0</v>
      </c>
      <c r="S3155" s="10">
        <v>0</v>
      </c>
      <c r="T3155" s="10">
        <v>0</v>
      </c>
      <c r="U3155" s="10">
        <v>0</v>
      </c>
      <c r="V3155" s="10">
        <f t="shared" si="400"/>
        <v>23488570.660900317</v>
      </c>
      <c r="W3155" s="29">
        <v>11904565.198473668</v>
      </c>
      <c r="X3155" s="29">
        <f t="shared" si="401"/>
        <v>8377566.0319889188</v>
      </c>
      <c r="Y3155" s="29">
        <f t="shared" si="402"/>
        <v>3206439.4304377288</v>
      </c>
      <c r="Z3155" s="29">
        <f t="shared" si="403"/>
        <v>23488570.660900317</v>
      </c>
      <c r="AA3155" s="27">
        <v>23488570.649999999</v>
      </c>
      <c r="AB3155" s="29">
        <f t="shared" si="404"/>
        <v>1.0900318622589111E-2</v>
      </c>
      <c r="AC3155" s="28">
        <v>0</v>
      </c>
      <c r="AD3155" s="28">
        <v>0</v>
      </c>
      <c r="AE3155" s="28"/>
      <c r="AF3155" s="27">
        <v>0</v>
      </c>
      <c r="AG3155" s="27">
        <f t="shared" si="407"/>
        <v>0</v>
      </c>
      <c r="AH3155" s="27">
        <v>780</v>
      </c>
      <c r="AI3155" s="29">
        <f t="shared" si="405"/>
        <v>780.01090031862259</v>
      </c>
    </row>
    <row r="3156" spans="1:35" ht="30" x14ac:dyDescent="0.25">
      <c r="A3156" s="11" t="s">
        <v>1281</v>
      </c>
      <c r="B3156" s="10" t="s">
        <v>2407</v>
      </c>
      <c r="C3156" s="10" t="s">
        <v>1929</v>
      </c>
      <c r="D3156" s="10"/>
      <c r="E3156" s="10" t="s">
        <v>1054</v>
      </c>
      <c r="F3156" s="10" t="s">
        <v>1945</v>
      </c>
      <c r="G3156" s="10">
        <v>0</v>
      </c>
      <c r="H3156" s="10">
        <v>0</v>
      </c>
      <c r="I3156" s="10">
        <v>0</v>
      </c>
      <c r="J3156" s="10">
        <v>0</v>
      </c>
      <c r="K3156" s="10">
        <f t="shared" si="406"/>
        <v>0</v>
      </c>
      <c r="L3156" s="10">
        <v>145882409.30689225</v>
      </c>
      <c r="M3156" s="10">
        <v>7838118.6811359525</v>
      </c>
      <c r="N3156" s="10">
        <v>3050332.2333652824</v>
      </c>
      <c r="O3156" s="10">
        <v>0</v>
      </c>
      <c r="P3156" s="10">
        <v>0</v>
      </c>
      <c r="Q3156" s="10">
        <v>0</v>
      </c>
      <c r="R3156" s="10">
        <v>0</v>
      </c>
      <c r="S3156" s="10">
        <v>0</v>
      </c>
      <c r="T3156" s="10">
        <v>0</v>
      </c>
      <c r="U3156" s="10">
        <v>0</v>
      </c>
      <c r="V3156" s="10">
        <f t="shared" si="400"/>
        <v>156770860.22139347</v>
      </c>
      <c r="W3156" s="29">
        <v>145882409.30689225</v>
      </c>
      <c r="X3156" s="29">
        <f t="shared" si="401"/>
        <v>7838118.6811359525</v>
      </c>
      <c r="Y3156" s="29">
        <f t="shared" si="402"/>
        <v>3050332.2333652824</v>
      </c>
      <c r="Z3156" s="29">
        <f t="shared" si="403"/>
        <v>156770860.22139347</v>
      </c>
      <c r="AA3156" s="27">
        <v>156770860.21000001</v>
      </c>
      <c r="AB3156" s="29">
        <f t="shared" si="404"/>
        <v>1.1393457651138306E-2</v>
      </c>
      <c r="AC3156" s="28">
        <v>0</v>
      </c>
      <c r="AD3156" s="28">
        <v>0</v>
      </c>
      <c r="AE3156" s="28"/>
      <c r="AF3156" s="27">
        <v>0</v>
      </c>
      <c r="AG3156" s="27">
        <f t="shared" si="407"/>
        <v>0</v>
      </c>
      <c r="AH3156" s="27">
        <v>9008</v>
      </c>
      <c r="AI3156" s="29">
        <f t="shared" si="405"/>
        <v>9008.0113934576511</v>
      </c>
    </row>
    <row r="3157" spans="1:35" ht="30" x14ac:dyDescent="0.25">
      <c r="A3157" s="11" t="s">
        <v>1281</v>
      </c>
      <c r="B3157" s="10" t="s">
        <v>2407</v>
      </c>
      <c r="C3157" s="10" t="s">
        <v>1929</v>
      </c>
      <c r="D3157" s="10"/>
      <c r="E3157" s="10" t="s">
        <v>520</v>
      </c>
      <c r="F3157" s="10" t="s">
        <v>1946</v>
      </c>
      <c r="G3157" s="10">
        <v>0</v>
      </c>
      <c r="H3157" s="10">
        <v>0</v>
      </c>
      <c r="I3157" s="10">
        <v>0</v>
      </c>
      <c r="J3157" s="10">
        <v>0</v>
      </c>
      <c r="K3157" s="10">
        <f t="shared" si="406"/>
        <v>0</v>
      </c>
      <c r="L3157" s="10">
        <v>437843704.70311666</v>
      </c>
      <c r="M3157" s="10">
        <v>12073149.709858775</v>
      </c>
      <c r="N3157" s="10">
        <v>4610020.524451673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0</v>
      </c>
      <c r="V3157" s="10">
        <f t="shared" si="400"/>
        <v>454526874.9374271</v>
      </c>
      <c r="W3157" s="29">
        <v>437843704.70311666</v>
      </c>
      <c r="X3157" s="29">
        <f t="shared" si="401"/>
        <v>12073149.709858775</v>
      </c>
      <c r="Y3157" s="29">
        <f t="shared" si="402"/>
        <v>4610020.524451673</v>
      </c>
      <c r="Z3157" s="29">
        <f t="shared" si="403"/>
        <v>454526874.9374271</v>
      </c>
      <c r="AA3157" s="27">
        <v>454526874.92000002</v>
      </c>
      <c r="AB3157" s="29">
        <f t="shared" si="404"/>
        <v>1.742708683013916E-2</v>
      </c>
      <c r="AC3157" s="28">
        <v>0</v>
      </c>
      <c r="AD3157" s="28">
        <v>0</v>
      </c>
      <c r="AE3157" s="28"/>
      <c r="AF3157" s="27">
        <v>0</v>
      </c>
      <c r="AG3157" s="27">
        <f t="shared" si="407"/>
        <v>0</v>
      </c>
      <c r="AH3157" s="27">
        <v>27961</v>
      </c>
      <c r="AI3157" s="29">
        <f t="shared" si="405"/>
        <v>27961.01742708683</v>
      </c>
    </row>
    <row r="3158" spans="1:35" ht="30" x14ac:dyDescent="0.25">
      <c r="A3158" s="11" t="s">
        <v>1281</v>
      </c>
      <c r="B3158" s="10" t="s">
        <v>2407</v>
      </c>
      <c r="C3158" s="10" t="s">
        <v>1929</v>
      </c>
      <c r="D3158" s="10"/>
      <c r="E3158" s="10" t="s">
        <v>1055</v>
      </c>
      <c r="F3158" s="10" t="s">
        <v>1947</v>
      </c>
      <c r="G3158" s="10">
        <v>0</v>
      </c>
      <c r="H3158" s="10">
        <v>0</v>
      </c>
      <c r="I3158" s="10">
        <v>0</v>
      </c>
      <c r="J3158" s="10">
        <v>0</v>
      </c>
      <c r="K3158" s="10">
        <f t="shared" si="406"/>
        <v>0</v>
      </c>
      <c r="L3158" s="10">
        <v>98100521.971068934</v>
      </c>
      <c r="M3158" s="10">
        <v>8878826.625900507</v>
      </c>
      <c r="N3158" s="10">
        <v>3378835.3682054281</v>
      </c>
      <c r="O3158" s="10">
        <v>0</v>
      </c>
      <c r="P3158" s="10">
        <v>0</v>
      </c>
      <c r="Q3158" s="10">
        <v>0</v>
      </c>
      <c r="R3158" s="10">
        <v>0</v>
      </c>
      <c r="S3158" s="10">
        <v>0</v>
      </c>
      <c r="T3158" s="10">
        <v>0</v>
      </c>
      <c r="U3158" s="10">
        <v>0</v>
      </c>
      <c r="V3158" s="10">
        <f t="shared" si="400"/>
        <v>110358183.96517487</v>
      </c>
      <c r="W3158" s="29">
        <v>98100521.971068934</v>
      </c>
      <c r="X3158" s="29">
        <f t="shared" si="401"/>
        <v>8878826.625900507</v>
      </c>
      <c r="Y3158" s="29">
        <f t="shared" si="402"/>
        <v>3378835.3682054281</v>
      </c>
      <c r="Z3158" s="29">
        <f t="shared" si="403"/>
        <v>110358183.96517487</v>
      </c>
      <c r="AA3158" s="27">
        <v>110358183.95999999</v>
      </c>
      <c r="AB3158" s="29">
        <f t="shared" si="404"/>
        <v>5.1748752593994141E-3</v>
      </c>
      <c r="AC3158" s="28">
        <v>0</v>
      </c>
      <c r="AD3158" s="28">
        <v>0</v>
      </c>
      <c r="AE3158" s="28"/>
      <c r="AF3158" s="27">
        <v>0</v>
      </c>
      <c r="AG3158" s="27">
        <f t="shared" si="407"/>
        <v>0</v>
      </c>
      <c r="AH3158" s="27">
        <v>6318</v>
      </c>
      <c r="AI3158" s="29">
        <f t="shared" si="405"/>
        <v>6318.0051748752594</v>
      </c>
    </row>
    <row r="3159" spans="1:35" ht="30" x14ac:dyDescent="0.25">
      <c r="A3159" s="11" t="s">
        <v>1281</v>
      </c>
      <c r="B3159" s="10" t="s">
        <v>2407</v>
      </c>
      <c r="C3159" s="10" t="s">
        <v>1929</v>
      </c>
      <c r="D3159" s="10"/>
      <c r="E3159" s="10" t="s">
        <v>1056</v>
      </c>
      <c r="F3159" s="10" t="s">
        <v>1948</v>
      </c>
      <c r="G3159" s="10">
        <v>0</v>
      </c>
      <c r="H3159" s="10">
        <v>0</v>
      </c>
      <c r="I3159" s="10">
        <v>0</v>
      </c>
      <c r="J3159" s="10">
        <v>0</v>
      </c>
      <c r="K3159" s="10">
        <f t="shared" si="406"/>
        <v>0</v>
      </c>
      <c r="L3159" s="10">
        <v>56280855.428730369</v>
      </c>
      <c r="M3159" s="10">
        <v>5165161.0248634815</v>
      </c>
      <c r="N3159" s="10">
        <v>2011734.6106443107</v>
      </c>
      <c r="O3159" s="10">
        <v>0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0</v>
      </c>
      <c r="V3159" s="10">
        <f t="shared" si="400"/>
        <v>63457751.064238161</v>
      </c>
      <c r="W3159" s="29">
        <v>56280855.428730369</v>
      </c>
      <c r="X3159" s="29">
        <f t="shared" si="401"/>
        <v>5165161.0248634815</v>
      </c>
      <c r="Y3159" s="29">
        <f t="shared" si="402"/>
        <v>2011734.6106443107</v>
      </c>
      <c r="Z3159" s="29">
        <f t="shared" si="403"/>
        <v>63457751.064238161</v>
      </c>
      <c r="AA3159" s="27">
        <v>63457751.049999997</v>
      </c>
      <c r="AB3159" s="29">
        <f t="shared" si="404"/>
        <v>1.4238163828849792E-2</v>
      </c>
      <c r="AC3159" s="28">
        <v>0</v>
      </c>
      <c r="AD3159" s="28">
        <v>0</v>
      </c>
      <c r="AE3159" s="28"/>
      <c r="AF3159" s="27">
        <v>0</v>
      </c>
      <c r="AG3159" s="27">
        <f t="shared" si="407"/>
        <v>0</v>
      </c>
      <c r="AH3159" s="27">
        <v>3821</v>
      </c>
      <c r="AI3159" s="29">
        <f t="shared" si="405"/>
        <v>3821.0142381638288</v>
      </c>
    </row>
    <row r="3160" spans="1:35" ht="30" x14ac:dyDescent="0.25">
      <c r="A3160" s="11" t="s">
        <v>1281</v>
      </c>
      <c r="B3160" s="10" t="s">
        <v>2407</v>
      </c>
      <c r="C3160" s="10" t="s">
        <v>1929</v>
      </c>
      <c r="D3160" s="10"/>
      <c r="E3160" s="10" t="s">
        <v>1057</v>
      </c>
      <c r="F3160" s="10" t="s">
        <v>1949</v>
      </c>
      <c r="G3160" s="10">
        <v>0</v>
      </c>
      <c r="H3160" s="10">
        <v>0</v>
      </c>
      <c r="I3160" s="10">
        <v>0</v>
      </c>
      <c r="J3160" s="10">
        <v>0</v>
      </c>
      <c r="K3160" s="10">
        <f t="shared" si="406"/>
        <v>0</v>
      </c>
      <c r="L3160" s="10">
        <v>0</v>
      </c>
      <c r="M3160" s="10">
        <v>7841783.8152916431</v>
      </c>
      <c r="N3160" s="10">
        <v>2998330.3684558719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f t="shared" si="400"/>
        <v>10840114.183747515</v>
      </c>
      <c r="W3160" s="29">
        <v>0</v>
      </c>
      <c r="X3160" s="29">
        <f t="shared" si="401"/>
        <v>7841783.8152916431</v>
      </c>
      <c r="Y3160" s="29">
        <f t="shared" si="402"/>
        <v>2998330.3684558719</v>
      </c>
      <c r="Z3160" s="29">
        <f t="shared" si="403"/>
        <v>10840114.183747515</v>
      </c>
      <c r="AA3160" s="27">
        <v>10840114</v>
      </c>
      <c r="AB3160" s="29">
        <f t="shared" si="404"/>
        <v>0.18374751508235931</v>
      </c>
      <c r="AC3160" s="28">
        <v>0</v>
      </c>
      <c r="AD3160" s="28">
        <v>0</v>
      </c>
      <c r="AE3160" s="28"/>
      <c r="AF3160" s="27">
        <v>0</v>
      </c>
      <c r="AG3160" s="27">
        <f t="shared" si="407"/>
        <v>0</v>
      </c>
      <c r="AH3160" s="27">
        <v>0</v>
      </c>
      <c r="AI3160" s="29">
        <f t="shared" si="405"/>
        <v>0.18374751508235931</v>
      </c>
    </row>
    <row r="3161" spans="1:35" ht="30" x14ac:dyDescent="0.25">
      <c r="A3161" s="11" t="s">
        <v>1281</v>
      </c>
      <c r="B3161" s="10" t="s">
        <v>2407</v>
      </c>
      <c r="C3161" s="10" t="s">
        <v>1929</v>
      </c>
      <c r="D3161" s="10"/>
      <c r="E3161" s="10" t="s">
        <v>1058</v>
      </c>
      <c r="F3161" s="10" t="s">
        <v>1624</v>
      </c>
      <c r="G3161" s="10">
        <v>0</v>
      </c>
      <c r="H3161" s="10">
        <v>0</v>
      </c>
      <c r="I3161" s="10">
        <v>0</v>
      </c>
      <c r="J3161" s="10">
        <v>0</v>
      </c>
      <c r="K3161" s="10">
        <f t="shared" si="406"/>
        <v>0</v>
      </c>
      <c r="L3161" s="10">
        <v>9519887.502053095</v>
      </c>
      <c r="M3161" s="10">
        <v>4406090.6961489618</v>
      </c>
      <c r="N3161" s="10">
        <v>1729017.3284902349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f t="shared" si="400"/>
        <v>15654995.526692292</v>
      </c>
      <c r="W3161" s="29">
        <v>9519887.502053095</v>
      </c>
      <c r="X3161" s="29">
        <f t="shared" si="401"/>
        <v>4406090.6961489618</v>
      </c>
      <c r="Y3161" s="29">
        <f t="shared" si="402"/>
        <v>1729017.3284902349</v>
      </c>
      <c r="Z3161" s="29">
        <f t="shared" si="403"/>
        <v>15654995.526692292</v>
      </c>
      <c r="AA3161" s="27">
        <v>15654995.52</v>
      </c>
      <c r="AB3161" s="29">
        <f t="shared" si="404"/>
        <v>6.6922921687364578E-3</v>
      </c>
      <c r="AC3161" s="28">
        <v>0</v>
      </c>
      <c r="AD3161" s="28">
        <v>0</v>
      </c>
      <c r="AE3161" s="28"/>
      <c r="AF3161" s="27">
        <v>0</v>
      </c>
      <c r="AG3161" s="27">
        <f t="shared" si="407"/>
        <v>0</v>
      </c>
      <c r="AH3161" s="27">
        <v>0</v>
      </c>
      <c r="AI3161" s="29">
        <f t="shared" si="405"/>
        <v>6.6922921687364578E-3</v>
      </c>
    </row>
    <row r="3162" spans="1:35" ht="30" x14ac:dyDescent="0.25">
      <c r="A3162" s="11" t="s">
        <v>1281</v>
      </c>
      <c r="B3162" s="10" t="s">
        <v>2407</v>
      </c>
      <c r="C3162" s="10" t="s">
        <v>1929</v>
      </c>
      <c r="D3162" s="10"/>
      <c r="E3162" s="10" t="s">
        <v>1059</v>
      </c>
      <c r="F3162" s="10" t="s">
        <v>1950</v>
      </c>
      <c r="G3162" s="10">
        <v>0</v>
      </c>
      <c r="H3162" s="10">
        <v>0</v>
      </c>
      <c r="I3162" s="10">
        <v>0</v>
      </c>
      <c r="J3162" s="10">
        <v>0</v>
      </c>
      <c r="K3162" s="10">
        <f t="shared" si="406"/>
        <v>0</v>
      </c>
      <c r="L3162" s="10">
        <v>119777215.33152106</v>
      </c>
      <c r="M3162" s="10">
        <v>7444383.8171634674</v>
      </c>
      <c r="N3162" s="10">
        <v>2879568.4727651179</v>
      </c>
      <c r="O3162" s="10">
        <v>0</v>
      </c>
      <c r="P3162" s="10">
        <v>0</v>
      </c>
      <c r="Q3162" s="10">
        <v>0</v>
      </c>
      <c r="R3162" s="10">
        <v>0</v>
      </c>
      <c r="S3162" s="10">
        <v>0</v>
      </c>
      <c r="T3162" s="10">
        <v>0</v>
      </c>
      <c r="U3162" s="10">
        <v>0</v>
      </c>
      <c r="V3162" s="10">
        <f t="shared" si="400"/>
        <v>130101167.62144965</v>
      </c>
      <c r="W3162" s="29">
        <v>119777215.33152106</v>
      </c>
      <c r="X3162" s="29">
        <f t="shared" si="401"/>
        <v>7444383.8171634674</v>
      </c>
      <c r="Y3162" s="29">
        <f t="shared" si="402"/>
        <v>2879568.4727651179</v>
      </c>
      <c r="Z3162" s="29">
        <f t="shared" si="403"/>
        <v>130101167.62144965</v>
      </c>
      <c r="AA3162" s="27">
        <v>130101167.61</v>
      </c>
      <c r="AB3162" s="29">
        <f t="shared" si="404"/>
        <v>1.1449649930000305E-2</v>
      </c>
      <c r="AC3162" s="28">
        <v>0</v>
      </c>
      <c r="AD3162" s="28">
        <v>0</v>
      </c>
      <c r="AE3162" s="28"/>
      <c r="AF3162" s="27">
        <v>0</v>
      </c>
      <c r="AG3162" s="27">
        <f t="shared" si="407"/>
        <v>0</v>
      </c>
      <c r="AH3162" s="27">
        <v>8153</v>
      </c>
      <c r="AI3162" s="29">
        <f t="shared" si="405"/>
        <v>8153.01144964993</v>
      </c>
    </row>
    <row r="3163" spans="1:35" ht="30" x14ac:dyDescent="0.25">
      <c r="A3163" s="11" t="s">
        <v>1281</v>
      </c>
      <c r="B3163" s="10" t="s">
        <v>2407</v>
      </c>
      <c r="C3163" s="10" t="s">
        <v>1929</v>
      </c>
      <c r="D3163" s="10"/>
      <c r="E3163" s="10" t="s">
        <v>1060</v>
      </c>
      <c r="F3163" s="10" t="s">
        <v>1951</v>
      </c>
      <c r="G3163" s="10">
        <v>0</v>
      </c>
      <c r="H3163" s="10">
        <v>0</v>
      </c>
      <c r="I3163" s="10">
        <v>0</v>
      </c>
      <c r="J3163" s="10">
        <v>0</v>
      </c>
      <c r="K3163" s="10">
        <f t="shared" si="406"/>
        <v>0</v>
      </c>
      <c r="L3163" s="10">
        <v>79902044.685949475</v>
      </c>
      <c r="M3163" s="10">
        <v>6122072.1048353314</v>
      </c>
      <c r="N3163" s="10">
        <v>2366035.9104952216</v>
      </c>
      <c r="O3163" s="10">
        <v>0</v>
      </c>
      <c r="P3163" s="10">
        <v>0</v>
      </c>
      <c r="Q3163" s="10">
        <v>0</v>
      </c>
      <c r="R3163" s="10">
        <v>0</v>
      </c>
      <c r="S3163" s="10">
        <v>0</v>
      </c>
      <c r="T3163" s="10">
        <v>0</v>
      </c>
      <c r="U3163" s="10">
        <v>0</v>
      </c>
      <c r="V3163" s="10">
        <f t="shared" si="400"/>
        <v>88390152.701280028</v>
      </c>
      <c r="W3163" s="29">
        <v>79902044.685949475</v>
      </c>
      <c r="X3163" s="29">
        <f t="shared" si="401"/>
        <v>6122072.1048353314</v>
      </c>
      <c r="Y3163" s="29">
        <f t="shared" si="402"/>
        <v>2366035.9104952216</v>
      </c>
      <c r="Z3163" s="29">
        <f t="shared" si="403"/>
        <v>88390152.701280028</v>
      </c>
      <c r="AA3163" s="27">
        <v>88390152.689999998</v>
      </c>
      <c r="AB3163" s="29">
        <f t="shared" si="404"/>
        <v>1.1280030012130737E-2</v>
      </c>
      <c r="AC3163" s="28">
        <v>0</v>
      </c>
      <c r="AD3163" s="28">
        <v>0</v>
      </c>
      <c r="AE3163" s="28"/>
      <c r="AF3163" s="27">
        <v>0</v>
      </c>
      <c r="AG3163" s="27">
        <f t="shared" si="407"/>
        <v>0</v>
      </c>
      <c r="AH3163" s="27">
        <v>5139</v>
      </c>
      <c r="AI3163" s="29">
        <f t="shared" si="405"/>
        <v>5139.0112800300121</v>
      </c>
    </row>
    <row r="3164" spans="1:35" ht="30" x14ac:dyDescent="0.25">
      <c r="A3164" s="11" t="s">
        <v>1281</v>
      </c>
      <c r="B3164" s="10" t="s">
        <v>2407</v>
      </c>
      <c r="C3164" s="10" t="s">
        <v>1929</v>
      </c>
      <c r="D3164" s="10"/>
      <c r="E3164" s="10" t="s">
        <v>521</v>
      </c>
      <c r="F3164" s="10" t="s">
        <v>1952</v>
      </c>
      <c r="G3164" s="10">
        <v>0</v>
      </c>
      <c r="H3164" s="10">
        <v>0</v>
      </c>
      <c r="I3164" s="10">
        <v>0</v>
      </c>
      <c r="J3164" s="10">
        <v>0</v>
      </c>
      <c r="K3164" s="10">
        <f t="shared" si="406"/>
        <v>0</v>
      </c>
      <c r="L3164" s="10">
        <v>110981972.07318297</v>
      </c>
      <c r="M3164" s="10">
        <v>8919560.4590142965</v>
      </c>
      <c r="N3164" s="10">
        <v>3417962.1943114251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f t="shared" si="400"/>
        <v>123319494.72650869</v>
      </c>
      <c r="W3164" s="29">
        <v>110981972.07318297</v>
      </c>
      <c r="X3164" s="29">
        <f t="shared" si="401"/>
        <v>8919560.4590142965</v>
      </c>
      <c r="Y3164" s="29">
        <f t="shared" si="402"/>
        <v>3417962.1943114251</v>
      </c>
      <c r="Z3164" s="29">
        <f t="shared" si="403"/>
        <v>123319494.72650869</v>
      </c>
      <c r="AA3164" s="27">
        <v>123319494.70999999</v>
      </c>
      <c r="AB3164" s="29">
        <f t="shared" si="404"/>
        <v>1.6508698463439941E-2</v>
      </c>
      <c r="AC3164" s="28">
        <v>0</v>
      </c>
      <c r="AD3164" s="28">
        <v>0</v>
      </c>
      <c r="AE3164" s="28"/>
      <c r="AF3164" s="27">
        <v>0</v>
      </c>
      <c r="AG3164" s="27">
        <f t="shared" si="407"/>
        <v>0</v>
      </c>
      <c r="AH3164" s="27">
        <v>6466</v>
      </c>
      <c r="AI3164" s="29">
        <f t="shared" si="405"/>
        <v>6466.0165086984634</v>
      </c>
    </row>
    <row r="3165" spans="1:35" ht="30" x14ac:dyDescent="0.25">
      <c r="A3165" s="11" t="s">
        <v>1281</v>
      </c>
      <c r="B3165" s="10" t="s">
        <v>2407</v>
      </c>
      <c r="C3165" s="10" t="s">
        <v>1929</v>
      </c>
      <c r="D3165" s="10"/>
      <c r="E3165" s="10" t="s">
        <v>1061</v>
      </c>
      <c r="F3165" s="10" t="s">
        <v>1953</v>
      </c>
      <c r="G3165" s="10">
        <v>0</v>
      </c>
      <c r="H3165" s="10">
        <v>0</v>
      </c>
      <c r="I3165" s="10">
        <v>0</v>
      </c>
      <c r="J3165" s="10">
        <v>0</v>
      </c>
      <c r="K3165" s="10">
        <f t="shared" si="406"/>
        <v>0</v>
      </c>
      <c r="L3165" s="10">
        <v>26922041.092583023</v>
      </c>
      <c r="M3165" s="10">
        <v>7495078.7598227859</v>
      </c>
      <c r="N3165" s="10">
        <v>2868526.7246478498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0</v>
      </c>
      <c r="V3165" s="10">
        <f t="shared" si="400"/>
        <v>37285646.577053659</v>
      </c>
      <c r="W3165" s="29">
        <v>26922041.092583023</v>
      </c>
      <c r="X3165" s="29">
        <f t="shared" si="401"/>
        <v>7495078.7598227859</v>
      </c>
      <c r="Y3165" s="29">
        <f t="shared" si="402"/>
        <v>2868526.7246478498</v>
      </c>
      <c r="Z3165" s="29">
        <f t="shared" si="403"/>
        <v>37285646.577053659</v>
      </c>
      <c r="AA3165" s="27">
        <v>37285646.560000002</v>
      </c>
      <c r="AB3165" s="29">
        <f t="shared" si="404"/>
        <v>1.7053656280040741E-2</v>
      </c>
      <c r="AC3165" s="28">
        <v>0</v>
      </c>
      <c r="AD3165" s="28">
        <v>0</v>
      </c>
      <c r="AE3165" s="28"/>
      <c r="AF3165" s="27">
        <v>0</v>
      </c>
      <c r="AG3165" s="27">
        <f t="shared" si="407"/>
        <v>0</v>
      </c>
      <c r="AH3165" s="27">
        <v>329</v>
      </c>
      <c r="AI3165" s="29">
        <f t="shared" si="405"/>
        <v>329.01705365628004</v>
      </c>
    </row>
    <row r="3166" spans="1:35" ht="30" x14ac:dyDescent="0.25">
      <c r="A3166" s="11" t="s">
        <v>1281</v>
      </c>
      <c r="B3166" s="10" t="s">
        <v>2407</v>
      </c>
      <c r="C3166" s="10" t="s">
        <v>1929</v>
      </c>
      <c r="D3166" s="10"/>
      <c r="E3166" s="10" t="s">
        <v>1062</v>
      </c>
      <c r="F3166" s="10" t="s">
        <v>1954</v>
      </c>
      <c r="G3166" s="10">
        <v>0</v>
      </c>
      <c r="H3166" s="10">
        <v>0</v>
      </c>
      <c r="I3166" s="10">
        <v>0</v>
      </c>
      <c r="J3166" s="10">
        <v>0</v>
      </c>
      <c r="K3166" s="10">
        <f t="shared" si="406"/>
        <v>0</v>
      </c>
      <c r="L3166" s="10">
        <v>98925430.486086264</v>
      </c>
      <c r="M3166" s="10">
        <v>9663696.6085230112</v>
      </c>
      <c r="N3166" s="10">
        <v>3712401.738815695</v>
      </c>
      <c r="O3166" s="10">
        <v>0</v>
      </c>
      <c r="P3166" s="10">
        <v>0</v>
      </c>
      <c r="Q3166" s="10">
        <v>0</v>
      </c>
      <c r="R3166" s="10">
        <v>0</v>
      </c>
      <c r="S3166" s="10">
        <v>0</v>
      </c>
      <c r="T3166" s="10">
        <v>0</v>
      </c>
      <c r="U3166" s="10">
        <v>0</v>
      </c>
      <c r="V3166" s="10">
        <f t="shared" si="400"/>
        <v>112301528.83342497</v>
      </c>
      <c r="W3166" s="29">
        <v>98925430.486086264</v>
      </c>
      <c r="X3166" s="29">
        <f t="shared" si="401"/>
        <v>9663696.6085230112</v>
      </c>
      <c r="Y3166" s="29">
        <f t="shared" si="402"/>
        <v>3712401.738815695</v>
      </c>
      <c r="Z3166" s="29">
        <f t="shared" si="403"/>
        <v>112301528.83342497</v>
      </c>
      <c r="AA3166" s="27">
        <v>112301528.81999999</v>
      </c>
      <c r="AB3166" s="29">
        <f t="shared" si="404"/>
        <v>1.3424977660179138E-2</v>
      </c>
      <c r="AC3166" s="28">
        <v>0</v>
      </c>
      <c r="AD3166" s="28">
        <v>0</v>
      </c>
      <c r="AE3166" s="28"/>
      <c r="AF3166" s="27">
        <v>0</v>
      </c>
      <c r="AG3166" s="27">
        <f t="shared" si="407"/>
        <v>0</v>
      </c>
      <c r="AH3166" s="27">
        <v>5633</v>
      </c>
      <c r="AI3166" s="29">
        <f t="shared" si="405"/>
        <v>5633.0134249776602</v>
      </c>
    </row>
    <row r="3167" spans="1:35" ht="30" x14ac:dyDescent="0.25">
      <c r="A3167" s="11" t="s">
        <v>1281</v>
      </c>
      <c r="B3167" s="10" t="s">
        <v>2407</v>
      </c>
      <c r="C3167" s="10" t="s">
        <v>1929</v>
      </c>
      <c r="D3167" s="10"/>
      <c r="E3167" s="10" t="s">
        <v>522</v>
      </c>
      <c r="F3167" s="10" t="s">
        <v>1955</v>
      </c>
      <c r="G3167" s="10">
        <v>0</v>
      </c>
      <c r="H3167" s="10">
        <v>0</v>
      </c>
      <c r="I3167" s="10">
        <v>0</v>
      </c>
      <c r="J3167" s="10">
        <v>0</v>
      </c>
      <c r="K3167" s="10">
        <f t="shared" si="406"/>
        <v>0</v>
      </c>
      <c r="L3167" s="10">
        <v>74997402.01596728</v>
      </c>
      <c r="M3167" s="10">
        <v>6530694.7948236465</v>
      </c>
      <c r="N3167" s="10">
        <v>2530895.3762712032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f t="shared" si="400"/>
        <v>84058992.187062129</v>
      </c>
      <c r="W3167" s="29">
        <v>74997402.01596728</v>
      </c>
      <c r="X3167" s="29">
        <f t="shared" si="401"/>
        <v>6530694.7948236465</v>
      </c>
      <c r="Y3167" s="29">
        <f t="shared" si="402"/>
        <v>2530895.3762712032</v>
      </c>
      <c r="Z3167" s="29">
        <f t="shared" si="403"/>
        <v>84058992.187062129</v>
      </c>
      <c r="AA3167" s="27">
        <v>84058992.180000007</v>
      </c>
      <c r="AB3167" s="29">
        <f t="shared" si="404"/>
        <v>7.0621222257614136E-3</v>
      </c>
      <c r="AC3167" s="28">
        <v>0</v>
      </c>
      <c r="AD3167" s="28">
        <v>0</v>
      </c>
      <c r="AE3167" s="28"/>
      <c r="AF3167" s="27">
        <v>0</v>
      </c>
      <c r="AG3167" s="27">
        <f t="shared" si="407"/>
        <v>0</v>
      </c>
      <c r="AH3167" s="27">
        <v>4795</v>
      </c>
      <c r="AI3167" s="29">
        <f t="shared" si="405"/>
        <v>4795.0070621222258</v>
      </c>
    </row>
    <row r="3168" spans="1:35" ht="30" x14ac:dyDescent="0.25">
      <c r="A3168" s="11" t="s">
        <v>1281</v>
      </c>
      <c r="B3168" s="10" t="s">
        <v>2407</v>
      </c>
      <c r="C3168" s="10" t="s">
        <v>1929</v>
      </c>
      <c r="D3168" s="10"/>
      <c r="E3168" s="10" t="s">
        <v>1063</v>
      </c>
      <c r="F3168" s="10" t="s">
        <v>1956</v>
      </c>
      <c r="G3168" s="10">
        <v>0</v>
      </c>
      <c r="H3168" s="10">
        <v>0</v>
      </c>
      <c r="I3168" s="10">
        <v>0</v>
      </c>
      <c r="J3168" s="10">
        <v>0</v>
      </c>
      <c r="K3168" s="10">
        <f t="shared" si="406"/>
        <v>0</v>
      </c>
      <c r="L3168" s="10">
        <v>0</v>
      </c>
      <c r="M3168" s="10">
        <v>6249954.8042677641</v>
      </c>
      <c r="N3168" s="10">
        <v>2413417.3353692144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f t="shared" si="400"/>
        <v>8663372.1396369785</v>
      </c>
      <c r="W3168" s="29">
        <v>0</v>
      </c>
      <c r="X3168" s="29">
        <f t="shared" si="401"/>
        <v>6249954.8042677641</v>
      </c>
      <c r="Y3168" s="29">
        <f t="shared" si="402"/>
        <v>2413417.3353692144</v>
      </c>
      <c r="Z3168" s="29">
        <f t="shared" si="403"/>
        <v>8663372.1396369785</v>
      </c>
      <c r="AA3168" s="27">
        <v>8663372</v>
      </c>
      <c r="AB3168" s="29">
        <f t="shared" si="404"/>
        <v>0.13963697850704193</v>
      </c>
      <c r="AC3168" s="28">
        <v>0</v>
      </c>
      <c r="AD3168" s="28">
        <v>0</v>
      </c>
      <c r="AE3168" s="28"/>
      <c r="AF3168" s="27">
        <v>0</v>
      </c>
      <c r="AG3168" s="27">
        <f t="shared" si="407"/>
        <v>0</v>
      </c>
      <c r="AH3168" s="27">
        <v>130</v>
      </c>
      <c r="AI3168" s="29">
        <f t="shared" si="405"/>
        <v>130.13963697850704</v>
      </c>
    </row>
    <row r="3169" spans="1:35" ht="30" x14ac:dyDescent="0.25">
      <c r="A3169" s="11" t="s">
        <v>1281</v>
      </c>
      <c r="B3169" s="10" t="s">
        <v>2407</v>
      </c>
      <c r="C3169" s="10" t="s">
        <v>1929</v>
      </c>
      <c r="D3169" s="10"/>
      <c r="E3169" s="10" t="s">
        <v>523</v>
      </c>
      <c r="F3169" s="10" t="s">
        <v>1957</v>
      </c>
      <c r="G3169" s="10">
        <v>0</v>
      </c>
      <c r="H3169" s="10">
        <v>0</v>
      </c>
      <c r="I3169" s="10">
        <v>0</v>
      </c>
      <c r="J3169" s="10">
        <v>0</v>
      </c>
      <c r="K3169" s="10">
        <f t="shared" si="406"/>
        <v>0</v>
      </c>
      <c r="L3169" s="10">
        <v>11432889.866969734</v>
      </c>
      <c r="M3169" s="10">
        <v>9701417.3683129549</v>
      </c>
      <c r="N3169" s="10">
        <v>3733183.4057050645</v>
      </c>
      <c r="O3169" s="10">
        <v>0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f t="shared" si="400"/>
        <v>24867490.640987754</v>
      </c>
      <c r="W3169" s="29">
        <v>11432889.866969734</v>
      </c>
      <c r="X3169" s="29">
        <f t="shared" si="401"/>
        <v>9701417.3683129549</v>
      </c>
      <c r="Y3169" s="29">
        <f t="shared" si="402"/>
        <v>3733183.4057050645</v>
      </c>
      <c r="Z3169" s="29">
        <f t="shared" si="403"/>
        <v>24867490.640987754</v>
      </c>
      <c r="AA3169" s="27">
        <v>24867490.629999999</v>
      </c>
      <c r="AB3169" s="29">
        <f t="shared" si="404"/>
        <v>1.0987754911184311E-2</v>
      </c>
      <c r="AC3169" s="28">
        <v>0</v>
      </c>
      <c r="AD3169" s="28">
        <v>0</v>
      </c>
      <c r="AE3169" s="28"/>
      <c r="AF3169" s="27">
        <v>0</v>
      </c>
      <c r="AG3169" s="27">
        <f t="shared" si="407"/>
        <v>0</v>
      </c>
      <c r="AH3169" s="27">
        <v>805</v>
      </c>
      <c r="AI3169" s="29">
        <f t="shared" si="405"/>
        <v>805.01098775491118</v>
      </c>
    </row>
    <row r="3170" spans="1:35" ht="30" x14ac:dyDescent="0.25">
      <c r="A3170" s="11" t="s">
        <v>1281</v>
      </c>
      <c r="B3170" s="10" t="s">
        <v>2411</v>
      </c>
      <c r="C3170" s="10" t="s">
        <v>1958</v>
      </c>
      <c r="D3170" s="10"/>
      <c r="E3170" s="10" t="s">
        <v>525</v>
      </c>
      <c r="F3170" s="10" t="s">
        <v>1958</v>
      </c>
      <c r="G3170" s="10">
        <v>0</v>
      </c>
      <c r="H3170" s="10">
        <v>0</v>
      </c>
      <c r="I3170" s="10">
        <v>0</v>
      </c>
      <c r="J3170" s="10">
        <v>0</v>
      </c>
      <c r="K3170" s="10">
        <f t="shared" si="406"/>
        <v>0</v>
      </c>
      <c r="L3170" s="10">
        <v>3521592414.6114397</v>
      </c>
      <c r="M3170" s="10">
        <v>447162588.26990891</v>
      </c>
      <c r="N3170" s="10">
        <v>113318882.69569731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f t="shared" si="400"/>
        <v>4082073885.5770459</v>
      </c>
      <c r="W3170" s="29">
        <v>3521592414.6114397</v>
      </c>
      <c r="X3170" s="29">
        <f t="shared" si="401"/>
        <v>447162588.26990891</v>
      </c>
      <c r="Y3170" s="29">
        <f t="shared" si="402"/>
        <v>113318882.69569731</v>
      </c>
      <c r="Z3170" s="29">
        <f t="shared" si="403"/>
        <v>4082073885.5770459</v>
      </c>
      <c r="AA3170" s="27">
        <v>4082073885.5700002</v>
      </c>
      <c r="AB3170" s="29">
        <f t="shared" si="404"/>
        <v>7.045745849609375E-3</v>
      </c>
      <c r="AC3170" s="28">
        <v>0</v>
      </c>
      <c r="AD3170" s="28">
        <v>0</v>
      </c>
      <c r="AE3170" s="28"/>
      <c r="AF3170" s="27">
        <v>0</v>
      </c>
      <c r="AG3170" s="27">
        <f t="shared" si="407"/>
        <v>0</v>
      </c>
      <c r="AH3170" s="27">
        <v>216627</v>
      </c>
      <c r="AI3170" s="29">
        <f t="shared" si="405"/>
        <v>216627.00704574585</v>
      </c>
    </row>
    <row r="3171" spans="1:35" ht="30" x14ac:dyDescent="0.25">
      <c r="A3171" s="11" t="s">
        <v>1281</v>
      </c>
      <c r="B3171" s="10" t="s">
        <v>2411</v>
      </c>
      <c r="C3171" s="10" t="s">
        <v>1958</v>
      </c>
      <c r="D3171" s="10"/>
      <c r="E3171" s="10" t="s">
        <v>526</v>
      </c>
      <c r="F3171" s="10" t="s">
        <v>1959</v>
      </c>
      <c r="G3171" s="10">
        <v>0</v>
      </c>
      <c r="H3171" s="10">
        <v>0</v>
      </c>
      <c r="I3171" s="10">
        <v>0</v>
      </c>
      <c r="J3171" s="10">
        <v>0</v>
      </c>
      <c r="K3171" s="10">
        <f t="shared" si="406"/>
        <v>0</v>
      </c>
      <c r="L3171" s="10">
        <v>7947661.1800458916</v>
      </c>
      <c r="M3171" s="10">
        <v>12944117.547580361</v>
      </c>
      <c r="N3171" s="10">
        <v>4926431.9727569818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f t="shared" si="400"/>
        <v>25818210.700383235</v>
      </c>
      <c r="W3171" s="29">
        <v>7947661.1800458916</v>
      </c>
      <c r="X3171" s="29">
        <f t="shared" si="401"/>
        <v>12944117.547580361</v>
      </c>
      <c r="Y3171" s="29">
        <f t="shared" si="402"/>
        <v>4926431.9727569818</v>
      </c>
      <c r="Z3171" s="29">
        <f t="shared" si="403"/>
        <v>25818210.700383235</v>
      </c>
      <c r="AA3171" s="27">
        <v>25818210.690000001</v>
      </c>
      <c r="AB3171" s="29">
        <f t="shared" si="404"/>
        <v>1.0383233428001404E-2</v>
      </c>
      <c r="AC3171" s="28">
        <v>0</v>
      </c>
      <c r="AD3171" s="28">
        <v>0</v>
      </c>
      <c r="AE3171" s="28"/>
      <c r="AF3171" s="27">
        <v>0</v>
      </c>
      <c r="AG3171" s="27">
        <f t="shared" si="407"/>
        <v>0</v>
      </c>
      <c r="AH3171" s="27">
        <v>1622</v>
      </c>
      <c r="AI3171" s="29">
        <f t="shared" si="405"/>
        <v>1622.010383233428</v>
      </c>
    </row>
    <row r="3172" spans="1:35" ht="30" x14ac:dyDescent="0.25">
      <c r="A3172" s="11" t="s">
        <v>1281</v>
      </c>
      <c r="B3172" s="10" t="s">
        <v>2411</v>
      </c>
      <c r="C3172" s="10" t="s">
        <v>1958</v>
      </c>
      <c r="D3172" s="10"/>
      <c r="E3172" s="10" t="s">
        <v>527</v>
      </c>
      <c r="F3172" s="10" t="s">
        <v>1960</v>
      </c>
      <c r="G3172" s="10">
        <v>0</v>
      </c>
      <c r="H3172" s="10">
        <v>0</v>
      </c>
      <c r="I3172" s="10">
        <v>0</v>
      </c>
      <c r="J3172" s="10">
        <v>0</v>
      </c>
      <c r="K3172" s="10">
        <f t="shared" si="406"/>
        <v>0</v>
      </c>
      <c r="L3172" s="10">
        <v>12825722.791688148</v>
      </c>
      <c r="M3172" s="10">
        <v>7045759.9532805085</v>
      </c>
      <c r="N3172" s="10">
        <v>2679477.2225740403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f t="shared" si="400"/>
        <v>22550959.967542697</v>
      </c>
      <c r="W3172" s="29">
        <v>12825722.791688148</v>
      </c>
      <c r="X3172" s="29">
        <f t="shared" si="401"/>
        <v>7045759.9532805085</v>
      </c>
      <c r="Y3172" s="29">
        <f t="shared" si="402"/>
        <v>2679477.2225740403</v>
      </c>
      <c r="Z3172" s="29">
        <f t="shared" si="403"/>
        <v>22550959.967542697</v>
      </c>
      <c r="AA3172" s="27">
        <v>22550959.960000001</v>
      </c>
      <c r="AB3172" s="29">
        <f t="shared" si="404"/>
        <v>7.5426958501338959E-3</v>
      </c>
      <c r="AC3172" s="28">
        <v>0</v>
      </c>
      <c r="AD3172" s="28">
        <v>0</v>
      </c>
      <c r="AE3172" s="28"/>
      <c r="AF3172" s="27">
        <v>0</v>
      </c>
      <c r="AG3172" s="27">
        <f t="shared" si="407"/>
        <v>0</v>
      </c>
      <c r="AH3172" s="27">
        <v>47</v>
      </c>
      <c r="AI3172" s="29">
        <f t="shared" si="405"/>
        <v>47.007542695850134</v>
      </c>
    </row>
    <row r="3173" spans="1:35" ht="30" x14ac:dyDescent="0.25">
      <c r="A3173" s="11" t="s">
        <v>1281</v>
      </c>
      <c r="B3173" s="10" t="s">
        <v>2411</v>
      </c>
      <c r="C3173" s="10" t="s">
        <v>1958</v>
      </c>
      <c r="D3173" s="10"/>
      <c r="E3173" s="10" t="s">
        <v>528</v>
      </c>
      <c r="F3173" s="10" t="s">
        <v>1961</v>
      </c>
      <c r="G3173" s="10">
        <v>0</v>
      </c>
      <c r="H3173" s="10">
        <v>0</v>
      </c>
      <c r="I3173" s="10">
        <v>0</v>
      </c>
      <c r="J3173" s="10">
        <v>0</v>
      </c>
      <c r="K3173" s="10">
        <f t="shared" si="406"/>
        <v>0</v>
      </c>
      <c r="L3173" s="10">
        <v>1139795.1594299732</v>
      </c>
      <c r="M3173" s="10">
        <v>3147292.5375866294</v>
      </c>
      <c r="N3173" s="10">
        <v>1199362.7202872336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f t="shared" si="400"/>
        <v>5486450.417303836</v>
      </c>
      <c r="W3173" s="29">
        <v>1139795.1594299732</v>
      </c>
      <c r="X3173" s="29">
        <f t="shared" si="401"/>
        <v>3147292.5375866294</v>
      </c>
      <c r="Y3173" s="29">
        <f t="shared" si="402"/>
        <v>1199362.7202872336</v>
      </c>
      <c r="Z3173" s="29">
        <f t="shared" si="403"/>
        <v>5486450.417303836</v>
      </c>
      <c r="AA3173" s="27">
        <v>5486450.4000000004</v>
      </c>
      <c r="AB3173" s="29">
        <f t="shared" si="404"/>
        <v>1.7303835600614548E-2</v>
      </c>
      <c r="AC3173" s="28">
        <v>0</v>
      </c>
      <c r="AD3173" s="28">
        <v>0</v>
      </c>
      <c r="AE3173" s="28"/>
      <c r="AF3173" s="27">
        <v>0</v>
      </c>
      <c r="AG3173" s="27">
        <f t="shared" si="407"/>
        <v>0</v>
      </c>
      <c r="AH3173" s="27">
        <v>71</v>
      </c>
      <c r="AI3173" s="29">
        <f t="shared" si="405"/>
        <v>71.017303835600615</v>
      </c>
    </row>
    <row r="3174" spans="1:35" ht="30" x14ac:dyDescent="0.25">
      <c r="A3174" s="11" t="s">
        <v>1281</v>
      </c>
      <c r="B3174" s="10" t="s">
        <v>2411</v>
      </c>
      <c r="C3174" s="10" t="s">
        <v>1958</v>
      </c>
      <c r="D3174" s="10"/>
      <c r="E3174" s="10" t="s">
        <v>529</v>
      </c>
      <c r="F3174" s="10" t="s">
        <v>1962</v>
      </c>
      <c r="G3174" s="10">
        <v>0</v>
      </c>
      <c r="H3174" s="10">
        <v>0</v>
      </c>
      <c r="I3174" s="10">
        <v>0</v>
      </c>
      <c r="J3174" s="10">
        <v>0</v>
      </c>
      <c r="K3174" s="10">
        <f t="shared" si="406"/>
        <v>0</v>
      </c>
      <c r="L3174" s="10">
        <v>0</v>
      </c>
      <c r="M3174" s="10">
        <v>3270738.224719435</v>
      </c>
      <c r="N3174" s="10">
        <v>1258086.403907612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f t="shared" si="400"/>
        <v>4528824.6286270469</v>
      </c>
      <c r="W3174" s="29">
        <v>0</v>
      </c>
      <c r="X3174" s="29">
        <f t="shared" si="401"/>
        <v>3270738.224719435</v>
      </c>
      <c r="Y3174" s="29">
        <f t="shared" si="402"/>
        <v>1258086.403907612</v>
      </c>
      <c r="Z3174" s="29">
        <f t="shared" si="403"/>
        <v>4528824.6286270469</v>
      </c>
      <c r="AA3174" s="27">
        <v>4528824</v>
      </c>
      <c r="AB3174" s="29">
        <f t="shared" si="404"/>
        <v>0.62862704694271088</v>
      </c>
      <c r="AC3174" s="28">
        <v>0</v>
      </c>
      <c r="AD3174" s="28">
        <v>0</v>
      </c>
      <c r="AE3174" s="28"/>
      <c r="AF3174" s="27">
        <v>0</v>
      </c>
      <c r="AG3174" s="27">
        <f t="shared" si="407"/>
        <v>0</v>
      </c>
      <c r="AH3174" s="27">
        <v>240</v>
      </c>
      <c r="AI3174" s="29">
        <f t="shared" si="405"/>
        <v>240.62862704694271</v>
      </c>
    </row>
    <row r="3175" spans="1:35" ht="30" x14ac:dyDescent="0.25">
      <c r="A3175" s="11" t="s">
        <v>1281</v>
      </c>
      <c r="B3175" s="10" t="s">
        <v>2411</v>
      </c>
      <c r="C3175" s="10" t="s">
        <v>1958</v>
      </c>
      <c r="D3175" s="10"/>
      <c r="E3175" s="10" t="s">
        <v>530</v>
      </c>
      <c r="F3175" s="10" t="s">
        <v>1963</v>
      </c>
      <c r="G3175" s="10">
        <v>0</v>
      </c>
      <c r="H3175" s="10">
        <v>0</v>
      </c>
      <c r="I3175" s="10">
        <v>0</v>
      </c>
      <c r="J3175" s="10">
        <v>0</v>
      </c>
      <c r="K3175" s="10">
        <f t="shared" si="406"/>
        <v>0</v>
      </c>
      <c r="L3175" s="10">
        <v>8105699.571391508</v>
      </c>
      <c r="M3175" s="10">
        <v>3313382.1289587319</v>
      </c>
      <c r="N3175" s="10">
        <v>1252385.2567401007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0</v>
      </c>
      <c r="U3175" s="10">
        <v>0</v>
      </c>
      <c r="V3175" s="10">
        <f t="shared" si="400"/>
        <v>12671466.957090341</v>
      </c>
      <c r="W3175" s="29">
        <v>8105699.571391508</v>
      </c>
      <c r="X3175" s="29">
        <f t="shared" si="401"/>
        <v>3313382.1289587319</v>
      </c>
      <c r="Y3175" s="29">
        <f t="shared" si="402"/>
        <v>1252385.2567401007</v>
      </c>
      <c r="Z3175" s="29">
        <f t="shared" si="403"/>
        <v>12671466.957090341</v>
      </c>
      <c r="AA3175" s="27">
        <v>12671466.949999999</v>
      </c>
      <c r="AB3175" s="29">
        <f t="shared" si="404"/>
        <v>7.0903412997722626E-3</v>
      </c>
      <c r="AC3175" s="28">
        <v>0</v>
      </c>
      <c r="AD3175" s="28">
        <v>0</v>
      </c>
      <c r="AE3175" s="28"/>
      <c r="AF3175" s="27">
        <v>0</v>
      </c>
      <c r="AG3175" s="27">
        <f t="shared" si="407"/>
        <v>0</v>
      </c>
      <c r="AH3175" s="27">
        <v>514</v>
      </c>
      <c r="AI3175" s="29">
        <f t="shared" si="405"/>
        <v>514.00709034129977</v>
      </c>
    </row>
    <row r="3176" spans="1:35" ht="30" x14ac:dyDescent="0.25">
      <c r="A3176" s="11" t="s">
        <v>1281</v>
      </c>
      <c r="B3176" s="10" t="s">
        <v>2411</v>
      </c>
      <c r="C3176" s="10" t="s">
        <v>1958</v>
      </c>
      <c r="D3176" s="10"/>
      <c r="E3176" s="10" t="s">
        <v>1064</v>
      </c>
      <c r="F3176" s="10" t="s">
        <v>1964</v>
      </c>
      <c r="G3176" s="10">
        <v>0</v>
      </c>
      <c r="H3176" s="10">
        <v>0</v>
      </c>
      <c r="I3176" s="10">
        <v>0</v>
      </c>
      <c r="J3176" s="10">
        <v>0</v>
      </c>
      <c r="K3176" s="10">
        <f t="shared" si="406"/>
        <v>0</v>
      </c>
      <c r="L3176" s="10">
        <v>0</v>
      </c>
      <c r="M3176" s="10">
        <v>3142837.4856030941</v>
      </c>
      <c r="N3176" s="10">
        <v>1204750.8953536823</v>
      </c>
      <c r="O3176" s="10">
        <v>0</v>
      </c>
      <c r="P3176" s="10">
        <v>0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f t="shared" si="400"/>
        <v>4347588.3809567764</v>
      </c>
      <c r="W3176" s="29">
        <v>0</v>
      </c>
      <c r="X3176" s="29">
        <f t="shared" si="401"/>
        <v>3142837.4856030941</v>
      </c>
      <c r="Y3176" s="29">
        <f t="shared" si="402"/>
        <v>1204750.8953536823</v>
      </c>
      <c r="Z3176" s="29">
        <f t="shared" si="403"/>
        <v>4347588.3809567764</v>
      </c>
      <c r="AA3176" s="27">
        <v>4347588</v>
      </c>
      <c r="AB3176" s="29">
        <f t="shared" si="404"/>
        <v>0.38095677644014359</v>
      </c>
      <c r="AC3176" s="28">
        <v>0</v>
      </c>
      <c r="AD3176" s="28">
        <v>0</v>
      </c>
      <c r="AE3176" s="28"/>
      <c r="AF3176" s="27">
        <v>0</v>
      </c>
      <c r="AG3176" s="27">
        <f t="shared" si="407"/>
        <v>0</v>
      </c>
      <c r="AH3176" s="27">
        <v>0</v>
      </c>
      <c r="AI3176" s="29">
        <f t="shared" si="405"/>
        <v>0.38095677644014359</v>
      </c>
    </row>
    <row r="3177" spans="1:35" ht="30" x14ac:dyDescent="0.25">
      <c r="A3177" s="11" t="s">
        <v>1281</v>
      </c>
      <c r="B3177" s="10" t="s">
        <v>2411</v>
      </c>
      <c r="C3177" s="10" t="s">
        <v>1958</v>
      </c>
      <c r="D3177" s="10"/>
      <c r="E3177" s="10" t="s">
        <v>531</v>
      </c>
      <c r="F3177" s="10" t="s">
        <v>1965</v>
      </c>
      <c r="G3177" s="10">
        <v>0</v>
      </c>
      <c r="H3177" s="10">
        <v>0</v>
      </c>
      <c r="I3177" s="10">
        <v>0</v>
      </c>
      <c r="J3177" s="10">
        <v>0</v>
      </c>
      <c r="K3177" s="10">
        <f t="shared" si="406"/>
        <v>0</v>
      </c>
      <c r="L3177" s="10">
        <v>0</v>
      </c>
      <c r="M3177" s="10">
        <v>4061026.6260253489</v>
      </c>
      <c r="N3177" s="10">
        <v>1564985.357679598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f t="shared" si="400"/>
        <v>5626011.9837049469</v>
      </c>
      <c r="W3177" s="29">
        <v>0</v>
      </c>
      <c r="X3177" s="29">
        <f t="shared" si="401"/>
        <v>4061026.6260253489</v>
      </c>
      <c r="Y3177" s="29">
        <f t="shared" si="402"/>
        <v>1564985.357679598</v>
      </c>
      <c r="Z3177" s="29">
        <f t="shared" si="403"/>
        <v>5626011.9837049469</v>
      </c>
      <c r="AA3177" s="27">
        <v>5626011</v>
      </c>
      <c r="AB3177" s="29">
        <f t="shared" si="404"/>
        <v>0.98370494693517685</v>
      </c>
      <c r="AC3177" s="28">
        <v>0</v>
      </c>
      <c r="AD3177" s="28">
        <v>0</v>
      </c>
      <c r="AE3177" s="28"/>
      <c r="AF3177" s="27">
        <v>0</v>
      </c>
      <c r="AG3177" s="27">
        <f t="shared" si="407"/>
        <v>0</v>
      </c>
      <c r="AH3177" s="27">
        <v>46</v>
      </c>
      <c r="AI3177" s="29">
        <f t="shared" si="405"/>
        <v>46.983704946935177</v>
      </c>
    </row>
    <row r="3178" spans="1:35" ht="30" x14ac:dyDescent="0.25">
      <c r="A3178" s="11" t="s">
        <v>1281</v>
      </c>
      <c r="B3178" s="10" t="s">
        <v>2411</v>
      </c>
      <c r="C3178" s="10" t="s">
        <v>1958</v>
      </c>
      <c r="D3178" s="10"/>
      <c r="E3178" s="10" t="s">
        <v>532</v>
      </c>
      <c r="F3178" s="10" t="s">
        <v>1966</v>
      </c>
      <c r="G3178" s="10">
        <v>0</v>
      </c>
      <c r="H3178" s="10">
        <v>0</v>
      </c>
      <c r="I3178" s="10">
        <v>0</v>
      </c>
      <c r="J3178" s="10">
        <v>0</v>
      </c>
      <c r="K3178" s="10">
        <f t="shared" si="406"/>
        <v>0</v>
      </c>
      <c r="L3178" s="10">
        <v>4464011.1392593831</v>
      </c>
      <c r="M3178" s="10">
        <v>1588516.7632899284</v>
      </c>
      <c r="N3178" s="10">
        <v>616950.91658384725</v>
      </c>
      <c r="O3178" s="10">
        <v>0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f t="shared" si="400"/>
        <v>6669478.8191331588</v>
      </c>
      <c r="W3178" s="29">
        <v>4464011.1392593831</v>
      </c>
      <c r="X3178" s="29">
        <f t="shared" si="401"/>
        <v>1588516.7632899284</v>
      </c>
      <c r="Y3178" s="29">
        <f t="shared" si="402"/>
        <v>616950.91658384725</v>
      </c>
      <c r="Z3178" s="29">
        <f t="shared" si="403"/>
        <v>6669478.8191331588</v>
      </c>
      <c r="AA3178" s="27">
        <v>6669478.8099999996</v>
      </c>
      <c r="AB3178" s="29">
        <f t="shared" si="404"/>
        <v>9.1331591829657555E-3</v>
      </c>
      <c r="AC3178" s="28">
        <v>0</v>
      </c>
      <c r="AD3178" s="28">
        <v>0</v>
      </c>
      <c r="AE3178" s="28"/>
      <c r="AF3178" s="27">
        <v>0</v>
      </c>
      <c r="AG3178" s="27">
        <f t="shared" si="407"/>
        <v>0</v>
      </c>
      <c r="AH3178" s="27">
        <v>283</v>
      </c>
      <c r="AI3178" s="29">
        <f t="shared" si="405"/>
        <v>283.00913315918297</v>
      </c>
    </row>
    <row r="3179" spans="1:35" ht="30" x14ac:dyDescent="0.25">
      <c r="A3179" s="11" t="s">
        <v>1281</v>
      </c>
      <c r="B3179" s="10" t="s">
        <v>2411</v>
      </c>
      <c r="C3179" s="10" t="s">
        <v>1958</v>
      </c>
      <c r="D3179" s="10"/>
      <c r="E3179" s="10" t="s">
        <v>533</v>
      </c>
      <c r="F3179" s="10" t="s">
        <v>1967</v>
      </c>
      <c r="G3179" s="10">
        <v>0</v>
      </c>
      <c r="H3179" s="10">
        <v>0</v>
      </c>
      <c r="I3179" s="10">
        <v>0</v>
      </c>
      <c r="J3179" s="10">
        <v>0</v>
      </c>
      <c r="K3179" s="10">
        <f t="shared" si="406"/>
        <v>0</v>
      </c>
      <c r="L3179" s="10">
        <v>0</v>
      </c>
      <c r="M3179" s="10">
        <v>3658753.1435543895</v>
      </c>
      <c r="N3179" s="10">
        <v>80591.884401839226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f t="shared" si="400"/>
        <v>3739345.0279562287</v>
      </c>
      <c r="W3179" s="29">
        <v>0</v>
      </c>
      <c r="X3179" s="29">
        <f t="shared" si="401"/>
        <v>3658753.1435543895</v>
      </c>
      <c r="Y3179" s="29">
        <f t="shared" si="402"/>
        <v>80591.884401839226</v>
      </c>
      <c r="Z3179" s="29">
        <f t="shared" si="403"/>
        <v>3739345.0279562287</v>
      </c>
      <c r="AA3179" s="27">
        <v>3739345</v>
      </c>
      <c r="AB3179" s="29">
        <f t="shared" si="404"/>
        <v>2.7956228703260422E-2</v>
      </c>
      <c r="AC3179" s="28">
        <v>0</v>
      </c>
      <c r="AD3179" s="28">
        <v>0</v>
      </c>
      <c r="AE3179" s="28"/>
      <c r="AF3179" s="27">
        <v>0</v>
      </c>
      <c r="AG3179" s="27">
        <f t="shared" si="407"/>
        <v>0</v>
      </c>
      <c r="AH3179" s="27">
        <v>0</v>
      </c>
      <c r="AI3179" s="29">
        <f t="shared" si="405"/>
        <v>2.7956228703260422E-2</v>
      </c>
    </row>
    <row r="3180" spans="1:35" ht="30" x14ac:dyDescent="0.25">
      <c r="A3180" s="11" t="s">
        <v>1281</v>
      </c>
      <c r="B3180" s="10" t="s">
        <v>2411</v>
      </c>
      <c r="C3180" s="10" t="s">
        <v>1958</v>
      </c>
      <c r="D3180" s="10"/>
      <c r="E3180" s="10" t="s">
        <v>534</v>
      </c>
      <c r="F3180" s="10" t="s">
        <v>1968</v>
      </c>
      <c r="G3180" s="10">
        <v>0</v>
      </c>
      <c r="H3180" s="10">
        <v>0</v>
      </c>
      <c r="I3180" s="10">
        <v>0</v>
      </c>
      <c r="J3180" s="10">
        <v>0</v>
      </c>
      <c r="K3180" s="10">
        <f t="shared" si="406"/>
        <v>0</v>
      </c>
      <c r="L3180" s="10">
        <v>100950.80320322975</v>
      </c>
      <c r="M3180" s="10">
        <v>2689292.672119379</v>
      </c>
      <c r="N3180" s="10">
        <v>1040358.0741551593</v>
      </c>
      <c r="O3180" s="10">
        <v>0</v>
      </c>
      <c r="P3180" s="10">
        <v>0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f t="shared" si="400"/>
        <v>3830601.5494777681</v>
      </c>
      <c r="W3180" s="29">
        <v>100950.80320322975</v>
      </c>
      <c r="X3180" s="29">
        <f t="shared" si="401"/>
        <v>2689292.672119379</v>
      </c>
      <c r="Y3180" s="29">
        <f t="shared" si="402"/>
        <v>1040358.0741551593</v>
      </c>
      <c r="Z3180" s="29">
        <f t="shared" si="403"/>
        <v>3830601.5494777681</v>
      </c>
      <c r="AA3180" s="27">
        <v>3830601.54</v>
      </c>
      <c r="AB3180" s="29">
        <f t="shared" si="404"/>
        <v>9.4777680933475494E-3</v>
      </c>
      <c r="AC3180" s="28">
        <v>0</v>
      </c>
      <c r="AD3180" s="28">
        <v>0</v>
      </c>
      <c r="AE3180" s="28"/>
      <c r="AF3180" s="27">
        <v>0</v>
      </c>
      <c r="AG3180" s="27">
        <f t="shared" si="407"/>
        <v>0</v>
      </c>
      <c r="AH3180" s="27">
        <v>0</v>
      </c>
      <c r="AI3180" s="29">
        <f t="shared" si="405"/>
        <v>9.4777680933475494E-3</v>
      </c>
    </row>
    <row r="3181" spans="1:35" ht="30" x14ac:dyDescent="0.25">
      <c r="A3181" s="11" t="s">
        <v>1281</v>
      </c>
      <c r="B3181" s="10" t="s">
        <v>2411</v>
      </c>
      <c r="C3181" s="10" t="s">
        <v>1958</v>
      </c>
      <c r="D3181" s="10"/>
      <c r="E3181" s="10" t="s">
        <v>535</v>
      </c>
      <c r="F3181" s="10" t="s">
        <v>1969</v>
      </c>
      <c r="G3181" s="10">
        <v>0</v>
      </c>
      <c r="H3181" s="10">
        <v>0</v>
      </c>
      <c r="I3181" s="10">
        <v>0</v>
      </c>
      <c r="J3181" s="10">
        <v>0</v>
      </c>
      <c r="K3181" s="10">
        <f t="shared" si="406"/>
        <v>0</v>
      </c>
      <c r="L3181" s="10">
        <v>8195174.610001266</v>
      </c>
      <c r="M3181" s="10">
        <v>4992507.8613436818</v>
      </c>
      <c r="N3181" s="10">
        <v>1908192.4875843972</v>
      </c>
      <c r="O3181" s="10">
        <v>0</v>
      </c>
      <c r="P3181" s="10">
        <v>0</v>
      </c>
      <c r="Q3181" s="10">
        <v>0</v>
      </c>
      <c r="R3181" s="10">
        <v>0</v>
      </c>
      <c r="S3181" s="10">
        <v>0</v>
      </c>
      <c r="T3181" s="10">
        <v>0</v>
      </c>
      <c r="U3181" s="10">
        <v>0</v>
      </c>
      <c r="V3181" s="10">
        <f t="shared" si="400"/>
        <v>15095874.958929345</v>
      </c>
      <c r="W3181" s="29">
        <v>8195174.610001266</v>
      </c>
      <c r="X3181" s="29">
        <f t="shared" si="401"/>
        <v>4992507.8613436818</v>
      </c>
      <c r="Y3181" s="29">
        <f t="shared" si="402"/>
        <v>1908192.4875843972</v>
      </c>
      <c r="Z3181" s="29">
        <f t="shared" si="403"/>
        <v>15095874.958929345</v>
      </c>
      <c r="AA3181" s="27">
        <v>15095874.960000001</v>
      </c>
      <c r="AB3181" s="29">
        <f t="shared" si="404"/>
        <v>-1.070655882358551E-3</v>
      </c>
      <c r="AC3181" s="28">
        <v>0</v>
      </c>
      <c r="AD3181" s="28">
        <v>0</v>
      </c>
      <c r="AE3181" s="28"/>
      <c r="AF3181" s="27">
        <v>0</v>
      </c>
      <c r="AG3181" s="27">
        <f t="shared" si="407"/>
        <v>0</v>
      </c>
      <c r="AH3181" s="27">
        <v>573</v>
      </c>
      <c r="AI3181" s="29">
        <f t="shared" si="405"/>
        <v>572.99892934411764</v>
      </c>
    </row>
    <row r="3182" spans="1:35" ht="30" x14ac:dyDescent="0.25">
      <c r="A3182" s="11" t="s">
        <v>1281</v>
      </c>
      <c r="B3182" s="10" t="s">
        <v>2411</v>
      </c>
      <c r="C3182" s="10" t="s">
        <v>1958</v>
      </c>
      <c r="D3182" s="10"/>
      <c r="E3182" s="10" t="s">
        <v>536</v>
      </c>
      <c r="F3182" s="10" t="s">
        <v>1341</v>
      </c>
      <c r="G3182" s="10">
        <v>0</v>
      </c>
      <c r="H3182" s="10">
        <v>0</v>
      </c>
      <c r="I3182" s="10">
        <v>0</v>
      </c>
      <c r="J3182" s="10">
        <v>0</v>
      </c>
      <c r="K3182" s="10">
        <f t="shared" si="406"/>
        <v>0</v>
      </c>
      <c r="L3182" s="10">
        <v>28440095.089101911</v>
      </c>
      <c r="M3182" s="10">
        <v>7571449.2801797986</v>
      </c>
      <c r="N3182" s="10">
        <v>2886589.6899830401</v>
      </c>
      <c r="O3182" s="10">
        <v>0</v>
      </c>
      <c r="P3182" s="10">
        <v>0</v>
      </c>
      <c r="Q3182" s="10">
        <v>0</v>
      </c>
      <c r="R3182" s="10">
        <v>0</v>
      </c>
      <c r="S3182" s="10">
        <v>0</v>
      </c>
      <c r="T3182" s="10">
        <v>0</v>
      </c>
      <c r="U3182" s="10">
        <v>0</v>
      </c>
      <c r="V3182" s="10">
        <f t="shared" si="400"/>
        <v>38898134.059264749</v>
      </c>
      <c r="W3182" s="29">
        <v>28440095.089101911</v>
      </c>
      <c r="X3182" s="29">
        <f t="shared" si="401"/>
        <v>7571449.2801797986</v>
      </c>
      <c r="Y3182" s="29">
        <f t="shared" si="402"/>
        <v>2886589.6899830401</v>
      </c>
      <c r="Z3182" s="29">
        <f t="shared" si="403"/>
        <v>38898134.059264749</v>
      </c>
      <c r="AA3182" s="27">
        <v>38898134.049999997</v>
      </c>
      <c r="AB3182" s="29">
        <f t="shared" si="404"/>
        <v>9.2647522687911987E-3</v>
      </c>
      <c r="AC3182" s="28">
        <v>0</v>
      </c>
      <c r="AD3182" s="28">
        <v>0</v>
      </c>
      <c r="AE3182" s="28"/>
      <c r="AF3182" s="27">
        <v>0</v>
      </c>
      <c r="AG3182" s="27">
        <f t="shared" si="407"/>
        <v>0</v>
      </c>
      <c r="AH3182" s="27">
        <v>1476</v>
      </c>
      <c r="AI3182" s="29">
        <f t="shared" si="405"/>
        <v>1476.0092647522688</v>
      </c>
    </row>
    <row r="3183" spans="1:35" ht="30" x14ac:dyDescent="0.25">
      <c r="A3183" s="11" t="s">
        <v>1281</v>
      </c>
      <c r="B3183" s="10" t="s">
        <v>2411</v>
      </c>
      <c r="C3183" s="10" t="s">
        <v>1958</v>
      </c>
      <c r="D3183" s="10"/>
      <c r="E3183" s="10" t="s">
        <v>537</v>
      </c>
      <c r="F3183" s="10" t="s">
        <v>1941</v>
      </c>
      <c r="G3183" s="10">
        <v>0</v>
      </c>
      <c r="H3183" s="10">
        <v>0</v>
      </c>
      <c r="I3183" s="10">
        <v>0</v>
      </c>
      <c r="J3183" s="10">
        <v>0</v>
      </c>
      <c r="K3183" s="10">
        <f t="shared" si="406"/>
        <v>0</v>
      </c>
      <c r="L3183" s="10">
        <v>4040496.3863923866</v>
      </c>
      <c r="M3183" s="10">
        <v>2786717.6124293208</v>
      </c>
      <c r="N3183" s="10">
        <v>1076359.6087286621</v>
      </c>
      <c r="O3183" s="10">
        <v>0</v>
      </c>
      <c r="P3183" s="10">
        <v>0</v>
      </c>
      <c r="Q3183" s="10">
        <v>0</v>
      </c>
      <c r="R3183" s="10">
        <v>0</v>
      </c>
      <c r="S3183" s="10">
        <v>0</v>
      </c>
      <c r="T3183" s="10">
        <v>0</v>
      </c>
      <c r="U3183" s="10">
        <v>0</v>
      </c>
      <c r="V3183" s="10">
        <f t="shared" si="400"/>
        <v>7903573.6075503696</v>
      </c>
      <c r="W3183" s="29">
        <v>4040496.3863923866</v>
      </c>
      <c r="X3183" s="29">
        <f t="shared" si="401"/>
        <v>2786717.6124293208</v>
      </c>
      <c r="Y3183" s="29">
        <f t="shared" si="402"/>
        <v>1076359.6087286621</v>
      </c>
      <c r="Z3183" s="29">
        <f t="shared" si="403"/>
        <v>7903573.6075503696</v>
      </c>
      <c r="AA3183" s="27">
        <v>7903573.5999999996</v>
      </c>
      <c r="AB3183" s="29">
        <f t="shared" si="404"/>
        <v>7.5503699481487274E-3</v>
      </c>
      <c r="AC3183" s="28">
        <v>0</v>
      </c>
      <c r="AD3183" s="28">
        <v>0</v>
      </c>
      <c r="AE3183" s="28"/>
      <c r="AF3183" s="27">
        <v>0</v>
      </c>
      <c r="AG3183" s="27">
        <f t="shared" si="407"/>
        <v>0</v>
      </c>
      <c r="AH3183" s="27">
        <v>204</v>
      </c>
      <c r="AI3183" s="29">
        <f t="shared" si="405"/>
        <v>204.00755036994815</v>
      </c>
    </row>
    <row r="3184" spans="1:35" ht="30" x14ac:dyDescent="0.25">
      <c r="A3184" s="11" t="s">
        <v>1281</v>
      </c>
      <c r="B3184" s="10" t="s">
        <v>2411</v>
      </c>
      <c r="C3184" s="10" t="s">
        <v>1958</v>
      </c>
      <c r="D3184" s="10"/>
      <c r="E3184" s="10" t="s">
        <v>538</v>
      </c>
      <c r="F3184" s="10" t="s">
        <v>1970</v>
      </c>
      <c r="G3184" s="10">
        <v>0</v>
      </c>
      <c r="H3184" s="10">
        <v>0</v>
      </c>
      <c r="I3184" s="10">
        <v>0</v>
      </c>
      <c r="J3184" s="10">
        <v>0</v>
      </c>
      <c r="K3184" s="10">
        <f t="shared" si="406"/>
        <v>0</v>
      </c>
      <c r="L3184" s="10">
        <v>0</v>
      </c>
      <c r="M3184" s="10">
        <v>9900764.0020896196</v>
      </c>
      <c r="N3184" s="10">
        <v>3757834.8871714473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f t="shared" si="400"/>
        <v>13658598.889261067</v>
      </c>
      <c r="W3184" s="29">
        <v>0</v>
      </c>
      <c r="X3184" s="29">
        <f t="shared" si="401"/>
        <v>9900764.0020896196</v>
      </c>
      <c r="Y3184" s="29">
        <f t="shared" si="402"/>
        <v>3757834.8871714473</v>
      </c>
      <c r="Z3184" s="29">
        <f t="shared" si="403"/>
        <v>13658598.889261067</v>
      </c>
      <c r="AA3184" s="27">
        <v>13658598</v>
      </c>
      <c r="AB3184" s="29">
        <f t="shared" si="404"/>
        <v>0.88926106691360474</v>
      </c>
      <c r="AC3184" s="28">
        <v>0</v>
      </c>
      <c r="AD3184" s="28">
        <v>0</v>
      </c>
      <c r="AE3184" s="28"/>
      <c r="AF3184" s="27">
        <v>0</v>
      </c>
      <c r="AG3184" s="27">
        <f t="shared" si="407"/>
        <v>0</v>
      </c>
      <c r="AH3184" s="27">
        <v>0</v>
      </c>
      <c r="AI3184" s="29">
        <f t="shared" si="405"/>
        <v>0.88926106691360474</v>
      </c>
    </row>
    <row r="3185" spans="1:35" ht="30" x14ac:dyDescent="0.25">
      <c r="A3185" s="11" t="s">
        <v>1281</v>
      </c>
      <c r="B3185" s="10" t="s">
        <v>2411</v>
      </c>
      <c r="C3185" s="10" t="s">
        <v>1958</v>
      </c>
      <c r="D3185" s="10"/>
      <c r="E3185" s="10" t="s">
        <v>539</v>
      </c>
      <c r="F3185" s="10" t="s">
        <v>1971</v>
      </c>
      <c r="G3185" s="10">
        <v>0</v>
      </c>
      <c r="H3185" s="10">
        <v>0</v>
      </c>
      <c r="I3185" s="10">
        <v>0</v>
      </c>
      <c r="J3185" s="10">
        <v>0</v>
      </c>
      <c r="K3185" s="10">
        <f t="shared" si="406"/>
        <v>0</v>
      </c>
      <c r="L3185" s="10">
        <v>9560161.6897668242</v>
      </c>
      <c r="M3185" s="10">
        <v>8051072.3572271466</v>
      </c>
      <c r="N3185" s="10">
        <v>3106224.434833169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f t="shared" si="400"/>
        <v>20717458.48182714</v>
      </c>
      <c r="W3185" s="29">
        <v>9560161.6897668242</v>
      </c>
      <c r="X3185" s="29">
        <f t="shared" si="401"/>
        <v>8051072.3572271466</v>
      </c>
      <c r="Y3185" s="29">
        <f t="shared" si="402"/>
        <v>3106224.434833169</v>
      </c>
      <c r="Z3185" s="29">
        <f t="shared" si="403"/>
        <v>20717458.48182714</v>
      </c>
      <c r="AA3185" s="27">
        <v>20717458.460000001</v>
      </c>
      <c r="AB3185" s="29">
        <f t="shared" si="404"/>
        <v>2.1827138960361481E-2</v>
      </c>
      <c r="AC3185" s="28">
        <v>0</v>
      </c>
      <c r="AD3185" s="28">
        <v>0</v>
      </c>
      <c r="AE3185" s="28"/>
      <c r="AF3185" s="27">
        <v>0</v>
      </c>
      <c r="AG3185" s="27">
        <f t="shared" si="407"/>
        <v>0</v>
      </c>
      <c r="AH3185" s="27">
        <v>698</v>
      </c>
      <c r="AI3185" s="29">
        <f t="shared" si="405"/>
        <v>698.02182713896036</v>
      </c>
    </row>
    <row r="3186" spans="1:35" ht="30" x14ac:dyDescent="0.25">
      <c r="A3186" s="11" t="s">
        <v>1281</v>
      </c>
      <c r="B3186" s="10" t="s">
        <v>2411</v>
      </c>
      <c r="C3186" s="10" t="s">
        <v>1958</v>
      </c>
      <c r="D3186" s="10"/>
      <c r="E3186" s="10" t="s">
        <v>540</v>
      </c>
      <c r="F3186" s="10" t="s">
        <v>1972</v>
      </c>
      <c r="G3186" s="10">
        <v>0</v>
      </c>
      <c r="H3186" s="10">
        <v>0</v>
      </c>
      <c r="I3186" s="10">
        <v>0</v>
      </c>
      <c r="J3186" s="10">
        <v>0</v>
      </c>
      <c r="K3186" s="10">
        <f t="shared" si="406"/>
        <v>0</v>
      </c>
      <c r="L3186" s="10">
        <v>1419544.2933861401</v>
      </c>
      <c r="M3186" s="10">
        <v>12919624.709442019</v>
      </c>
      <c r="N3186" s="10">
        <v>4887161.1886095703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f t="shared" si="400"/>
        <v>19226330.191437729</v>
      </c>
      <c r="W3186" s="29">
        <v>1419544.2933861401</v>
      </c>
      <c r="X3186" s="29">
        <f t="shared" si="401"/>
        <v>12919624.709442019</v>
      </c>
      <c r="Y3186" s="29">
        <f t="shared" si="402"/>
        <v>4887161.1886095703</v>
      </c>
      <c r="Z3186" s="29">
        <f t="shared" si="403"/>
        <v>19226330.191437729</v>
      </c>
      <c r="AA3186" s="27">
        <v>19226330.18</v>
      </c>
      <c r="AB3186" s="29">
        <f t="shared" si="404"/>
        <v>1.1437729001045227E-2</v>
      </c>
      <c r="AC3186" s="28">
        <v>0</v>
      </c>
      <c r="AD3186" s="28">
        <v>0</v>
      </c>
      <c r="AE3186" s="28"/>
      <c r="AF3186" s="27">
        <v>0</v>
      </c>
      <c r="AG3186" s="27">
        <f t="shared" si="407"/>
        <v>0</v>
      </c>
      <c r="AH3186" s="27">
        <v>30</v>
      </c>
      <c r="AI3186" s="29">
        <f t="shared" si="405"/>
        <v>30.011437729001045</v>
      </c>
    </row>
    <row r="3187" spans="1:35" ht="30" x14ac:dyDescent="0.25">
      <c r="A3187" s="11" t="s">
        <v>1281</v>
      </c>
      <c r="B3187" s="10" t="s">
        <v>2411</v>
      </c>
      <c r="C3187" s="10" t="s">
        <v>1958</v>
      </c>
      <c r="D3187" s="10"/>
      <c r="E3187" s="10" t="s">
        <v>1065</v>
      </c>
      <c r="F3187" s="10" t="s">
        <v>1973</v>
      </c>
      <c r="G3187" s="10">
        <v>0</v>
      </c>
      <c r="H3187" s="10">
        <v>0</v>
      </c>
      <c r="I3187" s="10">
        <v>0</v>
      </c>
      <c r="J3187" s="10">
        <v>0</v>
      </c>
      <c r="K3187" s="10">
        <f t="shared" si="406"/>
        <v>0</v>
      </c>
      <c r="L3187" s="10">
        <v>0</v>
      </c>
      <c r="M3187" s="10">
        <v>38908630.956273824</v>
      </c>
      <c r="N3187" s="10">
        <v>2427316.9238858521</v>
      </c>
      <c r="O3187" s="10">
        <v>0</v>
      </c>
      <c r="P3187" s="10">
        <v>0</v>
      </c>
      <c r="Q3187" s="10">
        <v>0</v>
      </c>
      <c r="R3187" s="10">
        <v>0</v>
      </c>
      <c r="S3187" s="10">
        <v>0</v>
      </c>
      <c r="T3187" s="10">
        <v>0</v>
      </c>
      <c r="U3187" s="10">
        <v>0</v>
      </c>
      <c r="V3187" s="10">
        <f t="shared" si="400"/>
        <v>41335947.880159676</v>
      </c>
      <c r="W3187" s="29">
        <v>0</v>
      </c>
      <c r="X3187" s="29">
        <f t="shared" si="401"/>
        <v>38908630.956273824</v>
      </c>
      <c r="Y3187" s="29">
        <f t="shared" si="402"/>
        <v>2427316.9238858521</v>
      </c>
      <c r="Z3187" s="29">
        <f t="shared" si="403"/>
        <v>41335947.880159676</v>
      </c>
      <c r="AA3187" s="27">
        <v>41335947</v>
      </c>
      <c r="AB3187" s="29">
        <f t="shared" si="404"/>
        <v>0.88015967607498169</v>
      </c>
      <c r="AC3187" s="28">
        <v>0</v>
      </c>
      <c r="AD3187" s="28">
        <v>0</v>
      </c>
      <c r="AE3187" s="28"/>
      <c r="AF3187" s="27">
        <v>0</v>
      </c>
      <c r="AG3187" s="27">
        <f t="shared" si="407"/>
        <v>0</v>
      </c>
      <c r="AH3187" s="27">
        <v>279</v>
      </c>
      <c r="AI3187" s="29">
        <f t="shared" si="405"/>
        <v>279.88015967607498</v>
      </c>
    </row>
    <row r="3188" spans="1:35" ht="30" x14ac:dyDescent="0.25">
      <c r="A3188" s="11" t="s">
        <v>1281</v>
      </c>
      <c r="B3188" s="10" t="s">
        <v>2411</v>
      </c>
      <c r="C3188" s="10" t="s">
        <v>1958</v>
      </c>
      <c r="D3188" s="10"/>
      <c r="E3188" s="10" t="s">
        <v>1066</v>
      </c>
      <c r="F3188" s="10" t="s">
        <v>1974</v>
      </c>
      <c r="G3188" s="10">
        <v>0</v>
      </c>
      <c r="H3188" s="10">
        <v>0</v>
      </c>
      <c r="I3188" s="10">
        <v>0</v>
      </c>
      <c r="J3188" s="10">
        <v>0</v>
      </c>
      <c r="K3188" s="10">
        <f t="shared" si="406"/>
        <v>0</v>
      </c>
      <c r="L3188" s="10">
        <v>0</v>
      </c>
      <c r="M3188" s="10">
        <v>4138634.7017851472</v>
      </c>
      <c r="N3188" s="10">
        <v>1608766.4247318804</v>
      </c>
      <c r="O3188" s="10">
        <v>0</v>
      </c>
      <c r="P3188" s="10">
        <v>0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f t="shared" si="400"/>
        <v>5747401.1265170276</v>
      </c>
      <c r="W3188" s="29">
        <v>0</v>
      </c>
      <c r="X3188" s="29">
        <f t="shared" si="401"/>
        <v>4138634.7017851472</v>
      </c>
      <c r="Y3188" s="29">
        <f t="shared" si="402"/>
        <v>1608766.4247318804</v>
      </c>
      <c r="Z3188" s="29">
        <f t="shared" si="403"/>
        <v>5747401.1265170276</v>
      </c>
      <c r="AA3188" s="27">
        <v>5747401</v>
      </c>
      <c r="AB3188" s="29">
        <f t="shared" si="404"/>
        <v>0.12651702761650085</v>
      </c>
      <c r="AC3188" s="28">
        <v>0</v>
      </c>
      <c r="AD3188" s="28">
        <v>0</v>
      </c>
      <c r="AE3188" s="28"/>
      <c r="AF3188" s="27">
        <v>0</v>
      </c>
      <c r="AG3188" s="27">
        <f t="shared" si="407"/>
        <v>0</v>
      </c>
      <c r="AH3188" s="27">
        <v>0</v>
      </c>
      <c r="AI3188" s="29">
        <f t="shared" si="405"/>
        <v>0.12651702761650085</v>
      </c>
    </row>
    <row r="3189" spans="1:35" ht="30" x14ac:dyDescent="0.25">
      <c r="A3189" s="11" t="s">
        <v>1281</v>
      </c>
      <c r="B3189" s="10" t="s">
        <v>2411</v>
      </c>
      <c r="C3189" s="10" t="s">
        <v>1958</v>
      </c>
      <c r="D3189" s="10"/>
      <c r="E3189" s="10" t="s">
        <v>1067</v>
      </c>
      <c r="F3189" s="10" t="s">
        <v>1975</v>
      </c>
      <c r="G3189" s="10">
        <v>0</v>
      </c>
      <c r="H3189" s="10">
        <v>0</v>
      </c>
      <c r="I3189" s="10">
        <v>0</v>
      </c>
      <c r="J3189" s="10">
        <v>0</v>
      </c>
      <c r="K3189" s="10">
        <f t="shared" si="406"/>
        <v>0</v>
      </c>
      <c r="L3189" s="10">
        <v>0</v>
      </c>
      <c r="M3189" s="10">
        <v>10719951.764327288</v>
      </c>
      <c r="N3189" s="10">
        <v>4065040.6631036997</v>
      </c>
      <c r="O3189" s="10">
        <v>0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f t="shared" si="400"/>
        <v>14784992.427430987</v>
      </c>
      <c r="W3189" s="29">
        <v>0</v>
      </c>
      <c r="X3189" s="29">
        <f t="shared" si="401"/>
        <v>10719951.764327288</v>
      </c>
      <c r="Y3189" s="29">
        <f t="shared" si="402"/>
        <v>4065040.6631036997</v>
      </c>
      <c r="Z3189" s="29">
        <f t="shared" si="403"/>
        <v>14784992.427430987</v>
      </c>
      <c r="AA3189" s="27">
        <v>14784992</v>
      </c>
      <c r="AB3189" s="29">
        <f t="shared" si="404"/>
        <v>0.42743098735809326</v>
      </c>
      <c r="AC3189" s="28">
        <v>0</v>
      </c>
      <c r="AD3189" s="28">
        <v>0</v>
      </c>
      <c r="AE3189" s="28"/>
      <c r="AF3189" s="27">
        <v>0</v>
      </c>
      <c r="AG3189" s="27">
        <f t="shared" si="407"/>
        <v>0</v>
      </c>
      <c r="AH3189" s="27">
        <v>270</v>
      </c>
      <c r="AI3189" s="29">
        <f t="shared" si="405"/>
        <v>270.42743098735809</v>
      </c>
    </row>
    <row r="3190" spans="1:35" ht="30" x14ac:dyDescent="0.25">
      <c r="A3190" s="11" t="s">
        <v>1281</v>
      </c>
      <c r="B3190" s="10" t="s">
        <v>2411</v>
      </c>
      <c r="C3190" s="10" t="s">
        <v>1958</v>
      </c>
      <c r="D3190" s="10"/>
      <c r="E3190" s="10" t="s">
        <v>541</v>
      </c>
      <c r="F3190" s="10" t="s">
        <v>1976</v>
      </c>
      <c r="G3190" s="10">
        <v>0</v>
      </c>
      <c r="H3190" s="10">
        <v>0</v>
      </c>
      <c r="I3190" s="10">
        <v>0</v>
      </c>
      <c r="J3190" s="10">
        <v>0</v>
      </c>
      <c r="K3190" s="10">
        <f t="shared" si="406"/>
        <v>0</v>
      </c>
      <c r="L3190" s="10">
        <v>0</v>
      </c>
      <c r="M3190" s="10">
        <v>7627607.5580977798</v>
      </c>
      <c r="N3190" s="10">
        <v>2940801.636384815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f t="shared" ref="V3190:V3253" si="408">+K3190+M3190+N3190+L3190+O3190+P3190+Q3190</f>
        <v>10568409.194482595</v>
      </c>
      <c r="W3190" s="29">
        <v>0</v>
      </c>
      <c r="X3190" s="29">
        <f t="shared" ref="X3190:X3253" si="409">+M3190+Q3190+S3190</f>
        <v>7627607.5580977798</v>
      </c>
      <c r="Y3190" s="29">
        <f t="shared" ref="Y3190:Y3253" si="410">+H3190+I3190+J3190+N3190+O3190+P3190+R3190+U3190</f>
        <v>2940801.636384815</v>
      </c>
      <c r="Z3190" s="29">
        <f t="shared" ref="Z3190:Z3253" si="411">+W3190+X3190+Y3190</f>
        <v>10568409.194482595</v>
      </c>
      <c r="AA3190" s="27">
        <v>10568409</v>
      </c>
      <c r="AB3190" s="29">
        <f t="shared" ref="AB3190:AB3253" si="412">+Z3190-AA3190</f>
        <v>0.19448259472846985</v>
      </c>
      <c r="AC3190" s="28">
        <v>0</v>
      </c>
      <c r="AD3190" s="28">
        <v>0</v>
      </c>
      <c r="AE3190" s="28"/>
      <c r="AF3190" s="27">
        <v>0</v>
      </c>
      <c r="AG3190" s="27">
        <f t="shared" si="407"/>
        <v>0</v>
      </c>
      <c r="AH3190" s="27">
        <v>0</v>
      </c>
      <c r="AI3190" s="29">
        <f t="shared" ref="AI3190:AI3253" si="413">+AB3190+AG3190+AH3190</f>
        <v>0.19448259472846985</v>
      </c>
    </row>
    <row r="3191" spans="1:35" ht="30" x14ac:dyDescent="0.25">
      <c r="A3191" s="11" t="s">
        <v>1281</v>
      </c>
      <c r="B3191" s="10" t="s">
        <v>2411</v>
      </c>
      <c r="C3191" s="10" t="s">
        <v>1958</v>
      </c>
      <c r="D3191" s="10"/>
      <c r="E3191" s="10" t="s">
        <v>542</v>
      </c>
      <c r="F3191" s="10" t="s">
        <v>1977</v>
      </c>
      <c r="G3191" s="10">
        <v>0</v>
      </c>
      <c r="H3191" s="10">
        <v>0</v>
      </c>
      <c r="I3191" s="10">
        <v>0</v>
      </c>
      <c r="J3191" s="10">
        <v>0</v>
      </c>
      <c r="K3191" s="10">
        <f t="shared" si="406"/>
        <v>0</v>
      </c>
      <c r="L3191" s="10">
        <v>68602869.648974612</v>
      </c>
      <c r="M3191" s="10">
        <v>6453695.5807145834</v>
      </c>
      <c r="N3191" s="10">
        <v>2475529.2466290742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f t="shared" si="408"/>
        <v>77532094.47631827</v>
      </c>
      <c r="W3191" s="29">
        <v>68602869.648974612</v>
      </c>
      <c r="X3191" s="29">
        <f t="shared" si="409"/>
        <v>6453695.5807145834</v>
      </c>
      <c r="Y3191" s="29">
        <f t="shared" si="410"/>
        <v>2475529.2466290742</v>
      </c>
      <c r="Z3191" s="29">
        <f t="shared" si="411"/>
        <v>77532094.47631827</v>
      </c>
      <c r="AA3191" s="27">
        <v>77532094.469999999</v>
      </c>
      <c r="AB3191" s="29">
        <f t="shared" si="412"/>
        <v>6.3182711601257324E-3</v>
      </c>
      <c r="AC3191" s="28">
        <v>0</v>
      </c>
      <c r="AD3191" s="28">
        <v>0</v>
      </c>
      <c r="AE3191" s="28"/>
      <c r="AF3191" s="27">
        <v>0</v>
      </c>
      <c r="AG3191" s="27">
        <f t="shared" si="407"/>
        <v>0</v>
      </c>
      <c r="AH3191" s="27">
        <v>4285</v>
      </c>
      <c r="AI3191" s="29">
        <f t="shared" si="413"/>
        <v>4285.0063182711601</v>
      </c>
    </row>
    <row r="3192" spans="1:35" ht="30" x14ac:dyDescent="0.25">
      <c r="A3192" s="11" t="s">
        <v>1281</v>
      </c>
      <c r="B3192" s="10" t="s">
        <v>2411</v>
      </c>
      <c r="C3192" s="10" t="s">
        <v>1958</v>
      </c>
      <c r="D3192" s="10"/>
      <c r="E3192" s="10" t="s">
        <v>543</v>
      </c>
      <c r="F3192" s="10" t="s">
        <v>1978</v>
      </c>
      <c r="G3192" s="10">
        <v>0</v>
      </c>
      <c r="H3192" s="10">
        <v>0</v>
      </c>
      <c r="I3192" s="10">
        <v>0</v>
      </c>
      <c r="J3192" s="10">
        <v>0</v>
      </c>
      <c r="K3192" s="10">
        <f t="shared" si="406"/>
        <v>0</v>
      </c>
      <c r="L3192" s="10">
        <v>6139637.9993365407</v>
      </c>
      <c r="M3192" s="10">
        <v>5409561.9218597412</v>
      </c>
      <c r="N3192" s="10">
        <v>2117444.4594994783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f t="shared" si="408"/>
        <v>13666644.38069576</v>
      </c>
      <c r="W3192" s="29">
        <v>6139637.9993365407</v>
      </c>
      <c r="X3192" s="29">
        <f t="shared" si="409"/>
        <v>5409561.9218597412</v>
      </c>
      <c r="Y3192" s="29">
        <f t="shared" si="410"/>
        <v>2117444.4594994783</v>
      </c>
      <c r="Z3192" s="29">
        <f t="shared" si="411"/>
        <v>13666644.38069576</v>
      </c>
      <c r="AA3192" s="27">
        <v>13666644.369999999</v>
      </c>
      <c r="AB3192" s="29">
        <f t="shared" si="412"/>
        <v>1.0695761069655418E-2</v>
      </c>
      <c r="AC3192" s="28">
        <v>0</v>
      </c>
      <c r="AD3192" s="28">
        <v>0</v>
      </c>
      <c r="AE3192" s="28"/>
      <c r="AF3192" s="27">
        <v>0</v>
      </c>
      <c r="AG3192" s="27">
        <f t="shared" si="407"/>
        <v>0</v>
      </c>
      <c r="AH3192" s="27">
        <v>90</v>
      </c>
      <c r="AI3192" s="29">
        <f t="shared" si="413"/>
        <v>90.010695761069655</v>
      </c>
    </row>
    <row r="3193" spans="1:35" ht="30" x14ac:dyDescent="0.25">
      <c r="A3193" s="11" t="s">
        <v>1281</v>
      </c>
      <c r="B3193" s="10" t="s">
        <v>2411</v>
      </c>
      <c r="C3193" s="10" t="s">
        <v>1958</v>
      </c>
      <c r="D3193" s="10"/>
      <c r="E3193" s="10" t="s">
        <v>544</v>
      </c>
      <c r="F3193" s="10" t="s">
        <v>1642</v>
      </c>
      <c r="G3193" s="10">
        <v>0</v>
      </c>
      <c r="H3193" s="10">
        <v>0</v>
      </c>
      <c r="I3193" s="10">
        <v>0</v>
      </c>
      <c r="J3193" s="10">
        <v>0</v>
      </c>
      <c r="K3193" s="10">
        <f t="shared" si="406"/>
        <v>0</v>
      </c>
      <c r="L3193" s="10">
        <v>3506979.7960491562</v>
      </c>
      <c r="M3193" s="10">
        <v>9814835.9234369993</v>
      </c>
      <c r="N3193" s="10">
        <v>3789477.2543858588</v>
      </c>
      <c r="O3193" s="10">
        <v>0</v>
      </c>
      <c r="P3193" s="10">
        <v>0</v>
      </c>
      <c r="Q3193" s="10">
        <v>0</v>
      </c>
      <c r="R3193" s="10">
        <v>0</v>
      </c>
      <c r="S3193" s="10">
        <v>0</v>
      </c>
      <c r="T3193" s="10">
        <v>0</v>
      </c>
      <c r="U3193" s="10">
        <v>0</v>
      </c>
      <c r="V3193" s="10">
        <f t="shared" si="408"/>
        <v>17111292.973872013</v>
      </c>
      <c r="W3193" s="29">
        <v>3506979.7960491562</v>
      </c>
      <c r="X3193" s="29">
        <f t="shared" si="409"/>
        <v>9814835.9234369993</v>
      </c>
      <c r="Y3193" s="29">
        <f t="shared" si="410"/>
        <v>3789477.2543858588</v>
      </c>
      <c r="Z3193" s="29">
        <f t="shared" si="411"/>
        <v>17111292.973872013</v>
      </c>
      <c r="AA3193" s="27">
        <v>17111292.960000001</v>
      </c>
      <c r="AB3193" s="29">
        <f t="shared" si="412"/>
        <v>1.3872012495994568E-2</v>
      </c>
      <c r="AC3193" s="28">
        <v>0</v>
      </c>
      <c r="AD3193" s="28">
        <v>0</v>
      </c>
      <c r="AE3193" s="28"/>
      <c r="AF3193" s="27">
        <v>0</v>
      </c>
      <c r="AG3193" s="27">
        <f t="shared" si="407"/>
        <v>0</v>
      </c>
      <c r="AH3193" s="27">
        <v>277</v>
      </c>
      <c r="AI3193" s="29">
        <f t="shared" si="413"/>
        <v>277.01387201249599</v>
      </c>
    </row>
    <row r="3194" spans="1:35" ht="30" x14ac:dyDescent="0.25">
      <c r="A3194" s="11" t="s">
        <v>1281</v>
      </c>
      <c r="B3194" s="10" t="s">
        <v>2411</v>
      </c>
      <c r="C3194" s="10" t="s">
        <v>1958</v>
      </c>
      <c r="D3194" s="10"/>
      <c r="E3194" s="10" t="s">
        <v>545</v>
      </c>
      <c r="F3194" s="10" t="s">
        <v>1979</v>
      </c>
      <c r="G3194" s="10">
        <v>0</v>
      </c>
      <c r="H3194" s="10">
        <v>0</v>
      </c>
      <c r="I3194" s="10">
        <v>0</v>
      </c>
      <c r="J3194" s="10">
        <v>0</v>
      </c>
      <c r="K3194" s="10">
        <f t="shared" si="406"/>
        <v>0</v>
      </c>
      <c r="L3194" s="10">
        <v>3667719.3377379552</v>
      </c>
      <c r="M3194" s="10">
        <v>2745894.9378801584</v>
      </c>
      <c r="N3194" s="10">
        <v>1062416.8185416088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f t="shared" si="408"/>
        <v>7476031.0941597223</v>
      </c>
      <c r="W3194" s="29">
        <v>3667719.3377379552</v>
      </c>
      <c r="X3194" s="29">
        <f t="shared" si="409"/>
        <v>2745894.9378801584</v>
      </c>
      <c r="Y3194" s="29">
        <f t="shared" si="410"/>
        <v>1062416.8185416088</v>
      </c>
      <c r="Z3194" s="29">
        <f t="shared" si="411"/>
        <v>7476031.0941597223</v>
      </c>
      <c r="AA3194" s="27">
        <v>7476031.0800000001</v>
      </c>
      <c r="AB3194" s="29">
        <f t="shared" si="412"/>
        <v>1.4159722253680229E-2</v>
      </c>
      <c r="AC3194" s="28">
        <v>0</v>
      </c>
      <c r="AD3194" s="28">
        <v>0</v>
      </c>
      <c r="AE3194" s="28"/>
      <c r="AF3194" s="27">
        <v>0</v>
      </c>
      <c r="AG3194" s="27">
        <f t="shared" si="407"/>
        <v>0</v>
      </c>
      <c r="AH3194" s="27">
        <v>387</v>
      </c>
      <c r="AI3194" s="29">
        <f t="shared" si="413"/>
        <v>387.01415972225368</v>
      </c>
    </row>
    <row r="3195" spans="1:35" ht="30" x14ac:dyDescent="0.25">
      <c r="A3195" s="11" t="s">
        <v>1281</v>
      </c>
      <c r="B3195" s="10" t="s">
        <v>2411</v>
      </c>
      <c r="C3195" s="10" t="s">
        <v>1958</v>
      </c>
      <c r="D3195" s="10"/>
      <c r="E3195" s="10" t="s">
        <v>546</v>
      </c>
      <c r="F3195" s="10" t="s">
        <v>1980</v>
      </c>
      <c r="G3195" s="10">
        <v>0</v>
      </c>
      <c r="H3195" s="10">
        <v>0</v>
      </c>
      <c r="I3195" s="10">
        <v>0</v>
      </c>
      <c r="J3195" s="10">
        <v>0</v>
      </c>
      <c r="K3195" s="10">
        <f t="shared" si="406"/>
        <v>0</v>
      </c>
      <c r="L3195" s="10">
        <v>0</v>
      </c>
      <c r="M3195" s="10">
        <v>4560131.7783730626</v>
      </c>
      <c r="N3195" s="10">
        <v>1712989.4137214348</v>
      </c>
      <c r="O3195" s="10">
        <v>0</v>
      </c>
      <c r="P3195" s="10">
        <v>0</v>
      </c>
      <c r="Q3195" s="10">
        <v>0</v>
      </c>
      <c r="R3195" s="10">
        <v>0</v>
      </c>
      <c r="S3195" s="10">
        <v>0</v>
      </c>
      <c r="T3195" s="10">
        <v>0</v>
      </c>
      <c r="U3195" s="10">
        <v>0</v>
      </c>
      <c r="V3195" s="10">
        <f t="shared" si="408"/>
        <v>6273121.1920944974</v>
      </c>
      <c r="W3195" s="29">
        <v>0</v>
      </c>
      <c r="X3195" s="29">
        <f t="shared" si="409"/>
        <v>4560131.7783730626</v>
      </c>
      <c r="Y3195" s="29">
        <f t="shared" si="410"/>
        <v>1712989.4137214348</v>
      </c>
      <c r="Z3195" s="29">
        <f t="shared" si="411"/>
        <v>6273121.1920944974</v>
      </c>
      <c r="AA3195" s="27">
        <v>6273121</v>
      </c>
      <c r="AB3195" s="29">
        <f t="shared" si="412"/>
        <v>0.19209449738264084</v>
      </c>
      <c r="AC3195" s="28">
        <v>0</v>
      </c>
      <c r="AD3195" s="28">
        <v>0</v>
      </c>
      <c r="AE3195" s="28"/>
      <c r="AF3195" s="27">
        <v>0</v>
      </c>
      <c r="AG3195" s="27">
        <f t="shared" si="407"/>
        <v>0</v>
      </c>
      <c r="AH3195" s="27">
        <v>0</v>
      </c>
      <c r="AI3195" s="29">
        <f t="shared" si="413"/>
        <v>0.19209449738264084</v>
      </c>
    </row>
    <row r="3196" spans="1:35" ht="30" x14ac:dyDescent="0.25">
      <c r="A3196" s="11" t="s">
        <v>1281</v>
      </c>
      <c r="B3196" s="10" t="s">
        <v>2411</v>
      </c>
      <c r="C3196" s="10" t="s">
        <v>1958</v>
      </c>
      <c r="D3196" s="10"/>
      <c r="E3196" s="10" t="s">
        <v>547</v>
      </c>
      <c r="F3196" s="10" t="s">
        <v>1981</v>
      </c>
      <c r="G3196" s="10">
        <v>0</v>
      </c>
      <c r="H3196" s="10">
        <v>0</v>
      </c>
      <c r="I3196" s="10">
        <v>0</v>
      </c>
      <c r="J3196" s="10">
        <v>0</v>
      </c>
      <c r="K3196" s="10">
        <f t="shared" si="406"/>
        <v>0</v>
      </c>
      <c r="L3196" s="10">
        <v>0</v>
      </c>
      <c r="M3196" s="10">
        <v>4096055.4032095969</v>
      </c>
      <c r="N3196" s="10">
        <v>1592372.1084694639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f t="shared" si="408"/>
        <v>5688427.5116790608</v>
      </c>
      <c r="W3196" s="29">
        <v>0</v>
      </c>
      <c r="X3196" s="29">
        <f t="shared" si="409"/>
        <v>4096055.4032095969</v>
      </c>
      <c r="Y3196" s="29">
        <f t="shared" si="410"/>
        <v>1592372.1084694639</v>
      </c>
      <c r="Z3196" s="29">
        <f t="shared" si="411"/>
        <v>5688427.5116790608</v>
      </c>
      <c r="AA3196" s="27">
        <v>5688427</v>
      </c>
      <c r="AB3196" s="29">
        <f t="shared" si="412"/>
        <v>0.51167906075716019</v>
      </c>
      <c r="AC3196" s="28">
        <v>0</v>
      </c>
      <c r="AD3196" s="28">
        <v>0</v>
      </c>
      <c r="AE3196" s="28"/>
      <c r="AF3196" s="27">
        <v>0</v>
      </c>
      <c r="AG3196" s="27">
        <f t="shared" si="407"/>
        <v>0</v>
      </c>
      <c r="AH3196" s="27">
        <v>3</v>
      </c>
      <c r="AI3196" s="29">
        <f t="shared" si="413"/>
        <v>3.5116790607571602</v>
      </c>
    </row>
    <row r="3197" spans="1:35" ht="30" x14ac:dyDescent="0.25">
      <c r="A3197" s="11" t="s">
        <v>1281</v>
      </c>
      <c r="B3197" s="10" t="s">
        <v>2411</v>
      </c>
      <c r="C3197" s="10" t="s">
        <v>1958</v>
      </c>
      <c r="D3197" s="10"/>
      <c r="E3197" s="10" t="s">
        <v>1068</v>
      </c>
      <c r="F3197" s="10" t="s">
        <v>1982</v>
      </c>
      <c r="G3197" s="10">
        <v>0</v>
      </c>
      <c r="H3197" s="10">
        <v>0</v>
      </c>
      <c r="I3197" s="10">
        <v>0</v>
      </c>
      <c r="J3197" s="10">
        <v>0</v>
      </c>
      <c r="K3197" s="10">
        <f t="shared" si="406"/>
        <v>0</v>
      </c>
      <c r="L3197" s="10">
        <v>879313.27279770037</v>
      </c>
      <c r="M3197" s="10">
        <v>2034286.2215584069</v>
      </c>
      <c r="N3197" s="10">
        <v>780458.03224943206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f t="shared" si="408"/>
        <v>3694057.5266055395</v>
      </c>
      <c r="W3197" s="29">
        <v>879313.27279770037</v>
      </c>
      <c r="X3197" s="29">
        <f t="shared" si="409"/>
        <v>2034286.2215584069</v>
      </c>
      <c r="Y3197" s="29">
        <f t="shared" si="410"/>
        <v>780458.03224943206</v>
      </c>
      <c r="Z3197" s="29">
        <f t="shared" si="411"/>
        <v>3694057.5266055395</v>
      </c>
      <c r="AA3197" s="27">
        <v>3694057.52</v>
      </c>
      <c r="AB3197" s="29">
        <f t="shared" si="412"/>
        <v>6.605539470911026E-3</v>
      </c>
      <c r="AC3197" s="28">
        <v>0</v>
      </c>
      <c r="AD3197" s="28">
        <v>0</v>
      </c>
      <c r="AE3197" s="28"/>
      <c r="AF3197" s="27">
        <v>0</v>
      </c>
      <c r="AG3197" s="27">
        <f t="shared" si="407"/>
        <v>0</v>
      </c>
      <c r="AH3197" s="27">
        <v>166</v>
      </c>
      <c r="AI3197" s="29">
        <f t="shared" si="413"/>
        <v>166.00660553947091</v>
      </c>
    </row>
    <row r="3198" spans="1:35" ht="30" x14ac:dyDescent="0.25">
      <c r="A3198" s="11" t="s">
        <v>1281</v>
      </c>
      <c r="B3198" s="10" t="s">
        <v>2411</v>
      </c>
      <c r="C3198" s="10" t="s">
        <v>1958</v>
      </c>
      <c r="D3198" s="10"/>
      <c r="E3198" s="10" t="s">
        <v>548</v>
      </c>
      <c r="F3198" s="10" t="s">
        <v>1709</v>
      </c>
      <c r="G3198" s="10">
        <v>0</v>
      </c>
      <c r="H3198" s="10">
        <v>0</v>
      </c>
      <c r="I3198" s="10">
        <v>0</v>
      </c>
      <c r="J3198" s="10">
        <v>0</v>
      </c>
      <c r="K3198" s="10">
        <f t="shared" si="406"/>
        <v>0</v>
      </c>
      <c r="L3198" s="10">
        <v>0</v>
      </c>
      <c r="M3198" s="10">
        <v>5084191.6989074349</v>
      </c>
      <c r="N3198" s="10">
        <v>1950239.2523323596</v>
      </c>
      <c r="O3198" s="10">
        <v>0</v>
      </c>
      <c r="P3198" s="10">
        <v>0</v>
      </c>
      <c r="Q3198" s="10">
        <v>0</v>
      </c>
      <c r="R3198" s="10">
        <v>0</v>
      </c>
      <c r="S3198" s="10">
        <v>0</v>
      </c>
      <c r="T3198" s="10">
        <v>0</v>
      </c>
      <c r="U3198" s="10">
        <v>0</v>
      </c>
      <c r="V3198" s="10">
        <f t="shared" si="408"/>
        <v>7034430.9512397945</v>
      </c>
      <c r="W3198" s="29">
        <v>0</v>
      </c>
      <c r="X3198" s="29">
        <f t="shared" si="409"/>
        <v>5084191.6989074349</v>
      </c>
      <c r="Y3198" s="29">
        <f t="shared" si="410"/>
        <v>1950239.2523323596</v>
      </c>
      <c r="Z3198" s="29">
        <f t="shared" si="411"/>
        <v>7034430.9512397945</v>
      </c>
      <c r="AA3198" s="27">
        <v>7034430</v>
      </c>
      <c r="AB3198" s="29">
        <f t="shared" si="412"/>
        <v>0.95123979449272156</v>
      </c>
      <c r="AC3198" s="28">
        <v>0</v>
      </c>
      <c r="AD3198" s="28">
        <v>0</v>
      </c>
      <c r="AE3198" s="28"/>
      <c r="AF3198" s="27">
        <v>0</v>
      </c>
      <c r="AG3198" s="27">
        <f t="shared" si="407"/>
        <v>0</v>
      </c>
      <c r="AH3198" s="27">
        <v>0</v>
      </c>
      <c r="AI3198" s="29">
        <f t="shared" si="413"/>
        <v>0.95123979449272156</v>
      </c>
    </row>
    <row r="3199" spans="1:35" ht="30" x14ac:dyDescent="0.25">
      <c r="A3199" s="11" t="s">
        <v>1281</v>
      </c>
      <c r="B3199" s="10" t="s">
        <v>2411</v>
      </c>
      <c r="C3199" s="10" t="s">
        <v>1958</v>
      </c>
      <c r="D3199" s="10"/>
      <c r="E3199" s="10" t="s">
        <v>549</v>
      </c>
      <c r="F3199" s="10" t="s">
        <v>1983</v>
      </c>
      <c r="G3199" s="10">
        <v>0</v>
      </c>
      <c r="H3199" s="10">
        <v>0</v>
      </c>
      <c r="I3199" s="10">
        <v>0</v>
      </c>
      <c r="J3199" s="10">
        <v>0</v>
      </c>
      <c r="K3199" s="10">
        <f t="shared" ref="K3199:K3262" si="414">SUM(G3199:J3199)</f>
        <v>0</v>
      </c>
      <c r="L3199" s="10">
        <v>15510451.783029929</v>
      </c>
      <c r="M3199" s="10">
        <v>7867140.4846754074</v>
      </c>
      <c r="N3199" s="10">
        <v>3005497.8059808612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f t="shared" si="408"/>
        <v>26383090.073686197</v>
      </c>
      <c r="W3199" s="29">
        <v>15510451.783029929</v>
      </c>
      <c r="X3199" s="29">
        <f t="shared" si="409"/>
        <v>7867140.4846754074</v>
      </c>
      <c r="Y3199" s="29">
        <f t="shared" si="410"/>
        <v>3005497.8059808612</v>
      </c>
      <c r="Z3199" s="29">
        <f t="shared" si="411"/>
        <v>26383090.073686197</v>
      </c>
      <c r="AA3199" s="27">
        <v>26383090.07</v>
      </c>
      <c r="AB3199" s="29">
        <f t="shared" si="412"/>
        <v>3.6861971020698547E-3</v>
      </c>
      <c r="AC3199" s="28">
        <v>0</v>
      </c>
      <c r="AD3199" s="28">
        <v>0</v>
      </c>
      <c r="AE3199" s="28"/>
      <c r="AF3199" s="27">
        <v>0</v>
      </c>
      <c r="AG3199" s="27">
        <f t="shared" si="407"/>
        <v>0</v>
      </c>
      <c r="AH3199" s="27">
        <v>877</v>
      </c>
      <c r="AI3199" s="29">
        <f t="shared" si="413"/>
        <v>877.00368619710207</v>
      </c>
    </row>
    <row r="3200" spans="1:35" ht="30" x14ac:dyDescent="0.25">
      <c r="A3200" s="11" t="s">
        <v>1281</v>
      </c>
      <c r="B3200" s="10" t="s">
        <v>2411</v>
      </c>
      <c r="C3200" s="10" t="s">
        <v>1958</v>
      </c>
      <c r="D3200" s="10"/>
      <c r="E3200" s="10" t="s">
        <v>1069</v>
      </c>
      <c r="F3200" s="10" t="s">
        <v>1984</v>
      </c>
      <c r="G3200" s="10">
        <v>0</v>
      </c>
      <c r="H3200" s="10">
        <v>0</v>
      </c>
      <c r="I3200" s="10">
        <v>0</v>
      </c>
      <c r="J3200" s="10">
        <v>0</v>
      </c>
      <c r="K3200" s="10">
        <f t="shared" si="414"/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0</v>
      </c>
      <c r="R3200" s="10">
        <v>0</v>
      </c>
      <c r="S3200" s="10">
        <v>0</v>
      </c>
      <c r="T3200" s="10">
        <v>0</v>
      </c>
      <c r="U3200" s="10">
        <v>0</v>
      </c>
      <c r="V3200" s="10">
        <f t="shared" si="408"/>
        <v>0</v>
      </c>
      <c r="W3200" s="29">
        <v>0</v>
      </c>
      <c r="X3200" s="29">
        <f t="shared" si="409"/>
        <v>0</v>
      </c>
      <c r="Y3200" s="29">
        <f t="shared" si="410"/>
        <v>0</v>
      </c>
      <c r="Z3200" s="29">
        <f t="shared" si="411"/>
        <v>0</v>
      </c>
      <c r="AA3200" s="27">
        <v>0</v>
      </c>
      <c r="AB3200" s="29">
        <f t="shared" si="412"/>
        <v>0</v>
      </c>
      <c r="AC3200" s="28">
        <v>0</v>
      </c>
      <c r="AD3200" s="28">
        <v>0</v>
      </c>
      <c r="AE3200" s="28"/>
      <c r="AF3200" s="27">
        <v>0</v>
      </c>
      <c r="AG3200" s="27">
        <f t="shared" si="407"/>
        <v>0</v>
      </c>
      <c r="AH3200" s="27">
        <v>0</v>
      </c>
      <c r="AI3200" s="29">
        <f t="shared" si="413"/>
        <v>0</v>
      </c>
    </row>
    <row r="3201" spans="1:35" ht="30" x14ac:dyDescent="0.25">
      <c r="A3201" s="11" t="s">
        <v>1281</v>
      </c>
      <c r="B3201" s="10" t="s">
        <v>2410</v>
      </c>
      <c r="C3201" s="10" t="s">
        <v>1361</v>
      </c>
      <c r="D3201" s="10"/>
      <c r="E3201" s="10" t="s">
        <v>551</v>
      </c>
      <c r="F3201" s="10" t="s">
        <v>1361</v>
      </c>
      <c r="G3201" s="10">
        <v>0</v>
      </c>
      <c r="H3201" s="10">
        <v>0</v>
      </c>
      <c r="I3201" s="10">
        <v>0</v>
      </c>
      <c r="J3201" s="10">
        <v>0</v>
      </c>
      <c r="K3201" s="10">
        <f t="shared" si="414"/>
        <v>0</v>
      </c>
      <c r="L3201" s="10">
        <v>8740296560.8754044</v>
      </c>
      <c r="M3201" s="10">
        <v>783579292.94393921</v>
      </c>
      <c r="N3201" s="10">
        <v>199657453.36919022</v>
      </c>
      <c r="O3201" s="10">
        <v>0</v>
      </c>
      <c r="P3201" s="10">
        <v>0</v>
      </c>
      <c r="Q3201" s="10">
        <v>0</v>
      </c>
      <c r="R3201" s="10">
        <v>0</v>
      </c>
      <c r="S3201" s="10">
        <v>0</v>
      </c>
      <c r="T3201" s="10">
        <v>0</v>
      </c>
      <c r="U3201" s="10">
        <v>0</v>
      </c>
      <c r="V3201" s="10">
        <f t="shared" si="408"/>
        <v>9723533307.1885338</v>
      </c>
      <c r="W3201" s="29">
        <v>8740296560.8754044</v>
      </c>
      <c r="X3201" s="29">
        <f t="shared" si="409"/>
        <v>783579292.94393921</v>
      </c>
      <c r="Y3201" s="29">
        <f t="shared" si="410"/>
        <v>199657453.36919022</v>
      </c>
      <c r="Z3201" s="29">
        <f t="shared" si="411"/>
        <v>9723533307.1885338</v>
      </c>
      <c r="AA3201" s="27">
        <v>9723533307.1800003</v>
      </c>
      <c r="AB3201" s="29">
        <f t="shared" si="412"/>
        <v>8.533477783203125E-3</v>
      </c>
      <c r="AC3201" s="28">
        <v>0</v>
      </c>
      <c r="AD3201" s="28">
        <v>0</v>
      </c>
      <c r="AE3201" s="28"/>
      <c r="AF3201" s="27">
        <v>0</v>
      </c>
      <c r="AG3201" s="27">
        <f t="shared" si="407"/>
        <v>0</v>
      </c>
      <c r="AH3201" s="27">
        <v>609793</v>
      </c>
      <c r="AI3201" s="29">
        <f t="shared" si="413"/>
        <v>609793.00853347778</v>
      </c>
    </row>
    <row r="3202" spans="1:35" ht="30" x14ac:dyDescent="0.25">
      <c r="A3202" s="11" t="s">
        <v>1281</v>
      </c>
      <c r="B3202" s="10" t="s">
        <v>2410</v>
      </c>
      <c r="C3202" s="10" t="s">
        <v>1361</v>
      </c>
      <c r="D3202" s="10"/>
      <c r="E3202" s="10" t="s">
        <v>552</v>
      </c>
      <c r="F3202" s="10" t="s">
        <v>1985</v>
      </c>
      <c r="G3202" s="10">
        <v>0</v>
      </c>
      <c r="H3202" s="10">
        <v>0</v>
      </c>
      <c r="I3202" s="10">
        <v>0</v>
      </c>
      <c r="J3202" s="10">
        <v>0</v>
      </c>
      <c r="K3202" s="10">
        <f t="shared" si="414"/>
        <v>0</v>
      </c>
      <c r="L3202" s="10">
        <v>783492987.95301867</v>
      </c>
      <c r="M3202" s="10">
        <v>11825987.789369106</v>
      </c>
      <c r="N3202" s="10">
        <v>4541367.652166754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f t="shared" si="408"/>
        <v>799860343.3945545</v>
      </c>
      <c r="W3202" s="29">
        <v>783492987.95301867</v>
      </c>
      <c r="X3202" s="29">
        <f t="shared" si="409"/>
        <v>11825987.789369106</v>
      </c>
      <c r="Y3202" s="29">
        <f t="shared" si="410"/>
        <v>4541367.652166754</v>
      </c>
      <c r="Z3202" s="29">
        <f t="shared" si="411"/>
        <v>799860343.3945545</v>
      </c>
      <c r="AA3202" s="27">
        <v>799860343.38</v>
      </c>
      <c r="AB3202" s="29">
        <f t="shared" si="412"/>
        <v>1.4554500579833984E-2</v>
      </c>
      <c r="AC3202" s="28">
        <v>0</v>
      </c>
      <c r="AD3202" s="28">
        <v>0</v>
      </c>
      <c r="AE3202" s="28"/>
      <c r="AF3202" s="27">
        <v>0</v>
      </c>
      <c r="AG3202" s="27">
        <f t="shared" si="407"/>
        <v>0</v>
      </c>
      <c r="AH3202" s="27">
        <v>66633</v>
      </c>
      <c r="AI3202" s="29">
        <f t="shared" si="413"/>
        <v>66633.01455450058</v>
      </c>
    </row>
    <row r="3203" spans="1:35" ht="30" x14ac:dyDescent="0.25">
      <c r="A3203" s="11" t="s">
        <v>1281</v>
      </c>
      <c r="B3203" s="10" t="s">
        <v>2410</v>
      </c>
      <c r="C3203" s="10" t="s">
        <v>1361</v>
      </c>
      <c r="D3203" s="10"/>
      <c r="E3203" s="10" t="s">
        <v>1070</v>
      </c>
      <c r="F3203" s="10" t="s">
        <v>1741</v>
      </c>
      <c r="G3203" s="10">
        <v>0</v>
      </c>
      <c r="H3203" s="10">
        <v>0</v>
      </c>
      <c r="I3203" s="10">
        <v>0</v>
      </c>
      <c r="J3203" s="10">
        <v>0</v>
      </c>
      <c r="K3203" s="10">
        <f t="shared" si="414"/>
        <v>0</v>
      </c>
      <c r="L3203" s="10">
        <v>31489789.447552755</v>
      </c>
      <c r="M3203" s="10">
        <v>6667304.5043330193</v>
      </c>
      <c r="N3203" s="10">
        <v>2556986.9039119631</v>
      </c>
      <c r="O3203" s="10">
        <v>0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f t="shared" si="408"/>
        <v>40714080.855797738</v>
      </c>
      <c r="W3203" s="29">
        <v>31489789.447552755</v>
      </c>
      <c r="X3203" s="29">
        <f t="shared" si="409"/>
        <v>6667304.5043330193</v>
      </c>
      <c r="Y3203" s="29">
        <f t="shared" si="410"/>
        <v>2556986.9039119631</v>
      </c>
      <c r="Z3203" s="29">
        <f t="shared" si="411"/>
        <v>40714080.855797738</v>
      </c>
      <c r="AA3203" s="27">
        <v>40714080.840000004</v>
      </c>
      <c r="AB3203" s="29">
        <f t="shared" si="412"/>
        <v>1.5797734260559082E-2</v>
      </c>
      <c r="AC3203" s="28">
        <v>0</v>
      </c>
      <c r="AD3203" s="28">
        <v>0</v>
      </c>
      <c r="AE3203" s="28"/>
      <c r="AF3203" s="27">
        <v>0</v>
      </c>
      <c r="AG3203" s="27">
        <f t="shared" si="407"/>
        <v>0</v>
      </c>
      <c r="AH3203" s="27">
        <v>1933</v>
      </c>
      <c r="AI3203" s="29">
        <f t="shared" si="413"/>
        <v>1933.0157977342606</v>
      </c>
    </row>
    <row r="3204" spans="1:35" ht="30" x14ac:dyDescent="0.25">
      <c r="A3204" s="11" t="s">
        <v>1281</v>
      </c>
      <c r="B3204" s="10" t="s">
        <v>2410</v>
      </c>
      <c r="C3204" s="10" t="s">
        <v>1361</v>
      </c>
      <c r="D3204" s="10"/>
      <c r="E3204" s="10" t="s">
        <v>1071</v>
      </c>
      <c r="F3204" s="10" t="s">
        <v>1986</v>
      </c>
      <c r="G3204" s="10">
        <v>0</v>
      </c>
      <c r="H3204" s="10">
        <v>0</v>
      </c>
      <c r="I3204" s="10">
        <v>0</v>
      </c>
      <c r="J3204" s="10">
        <v>0</v>
      </c>
      <c r="K3204" s="10">
        <f t="shared" si="414"/>
        <v>0</v>
      </c>
      <c r="L3204" s="10">
        <v>20737995.2115952</v>
      </c>
      <c r="M3204" s="10">
        <v>3324453.8474988639</v>
      </c>
      <c r="N3204" s="10">
        <v>1304130.0218077376</v>
      </c>
      <c r="O3204" s="10">
        <v>0</v>
      </c>
      <c r="P3204" s="10">
        <v>0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f t="shared" si="408"/>
        <v>25366579.080901802</v>
      </c>
      <c r="W3204" s="29">
        <v>20737995.2115952</v>
      </c>
      <c r="X3204" s="29">
        <f t="shared" si="409"/>
        <v>3324453.8474988639</v>
      </c>
      <c r="Y3204" s="29">
        <f t="shared" si="410"/>
        <v>1304130.0218077376</v>
      </c>
      <c r="Z3204" s="29">
        <f t="shared" si="411"/>
        <v>25366579.080901802</v>
      </c>
      <c r="AA3204" s="27">
        <v>25366579.07</v>
      </c>
      <c r="AB3204" s="29">
        <f t="shared" si="412"/>
        <v>1.0901801288127899E-2</v>
      </c>
      <c r="AC3204" s="28">
        <v>0</v>
      </c>
      <c r="AD3204" s="28">
        <v>0</v>
      </c>
      <c r="AE3204" s="28"/>
      <c r="AF3204" s="27">
        <v>0</v>
      </c>
      <c r="AG3204" s="27">
        <f t="shared" si="407"/>
        <v>0</v>
      </c>
      <c r="AH3204" s="27">
        <v>1333</v>
      </c>
      <c r="AI3204" s="29">
        <f t="shared" si="413"/>
        <v>1333.0109018012881</v>
      </c>
    </row>
    <row r="3205" spans="1:35" ht="30" x14ac:dyDescent="0.25">
      <c r="A3205" s="11" t="s">
        <v>1281</v>
      </c>
      <c r="B3205" s="10" t="s">
        <v>2410</v>
      </c>
      <c r="C3205" s="10" t="s">
        <v>1361</v>
      </c>
      <c r="D3205" s="10"/>
      <c r="E3205" s="10" t="s">
        <v>1072</v>
      </c>
      <c r="F3205" s="10" t="s">
        <v>1987</v>
      </c>
      <c r="G3205" s="10">
        <v>0</v>
      </c>
      <c r="H3205" s="10">
        <v>0</v>
      </c>
      <c r="I3205" s="10">
        <v>0</v>
      </c>
      <c r="J3205" s="10">
        <v>0</v>
      </c>
      <c r="K3205" s="10">
        <f t="shared" si="414"/>
        <v>0</v>
      </c>
      <c r="L3205" s="10">
        <v>79857276.646788836</v>
      </c>
      <c r="M3205" s="10">
        <v>3952554.2245010138</v>
      </c>
      <c r="N3205" s="10">
        <v>1565214.0841470584</v>
      </c>
      <c r="O3205" s="10">
        <v>0</v>
      </c>
      <c r="P3205" s="10">
        <v>0</v>
      </c>
      <c r="Q3205" s="10">
        <v>0</v>
      </c>
      <c r="R3205" s="10">
        <v>0</v>
      </c>
      <c r="S3205" s="10">
        <v>0</v>
      </c>
      <c r="T3205" s="10">
        <v>0</v>
      </c>
      <c r="U3205" s="10">
        <v>0</v>
      </c>
      <c r="V3205" s="10">
        <f t="shared" si="408"/>
        <v>85375044.955436915</v>
      </c>
      <c r="W3205" s="29">
        <v>79857276.646788836</v>
      </c>
      <c r="X3205" s="29">
        <f t="shared" si="409"/>
        <v>3952554.2245010138</v>
      </c>
      <c r="Y3205" s="29">
        <f t="shared" si="410"/>
        <v>1565214.0841470584</v>
      </c>
      <c r="Z3205" s="29">
        <f t="shared" si="411"/>
        <v>85375044.955436915</v>
      </c>
      <c r="AA3205" s="27">
        <v>85375044.939999998</v>
      </c>
      <c r="AB3205" s="29">
        <f t="shared" si="412"/>
        <v>1.5436917543411255E-2</v>
      </c>
      <c r="AC3205" s="28">
        <v>0</v>
      </c>
      <c r="AD3205" s="28">
        <v>0</v>
      </c>
      <c r="AE3205" s="28"/>
      <c r="AF3205" s="27">
        <v>0</v>
      </c>
      <c r="AG3205" s="27">
        <f t="shared" si="407"/>
        <v>0</v>
      </c>
      <c r="AH3205" s="27">
        <v>5298</v>
      </c>
      <c r="AI3205" s="29">
        <f t="shared" si="413"/>
        <v>5298.0154369175434</v>
      </c>
    </row>
    <row r="3206" spans="1:35" ht="30" x14ac:dyDescent="0.25">
      <c r="A3206" s="11" t="s">
        <v>1281</v>
      </c>
      <c r="B3206" s="10" t="s">
        <v>2410</v>
      </c>
      <c r="C3206" s="10" t="s">
        <v>1361</v>
      </c>
      <c r="D3206" s="10"/>
      <c r="E3206" s="10" t="s">
        <v>553</v>
      </c>
      <c r="F3206" s="10" t="s">
        <v>1988</v>
      </c>
      <c r="G3206" s="10">
        <v>0</v>
      </c>
      <c r="H3206" s="10">
        <v>0</v>
      </c>
      <c r="I3206" s="10">
        <v>0</v>
      </c>
      <c r="J3206" s="10">
        <v>0</v>
      </c>
      <c r="K3206" s="10">
        <f t="shared" si="414"/>
        <v>0</v>
      </c>
      <c r="L3206" s="10">
        <v>41147790.671346024</v>
      </c>
      <c r="M3206" s="10">
        <v>6025556.5260186195</v>
      </c>
      <c r="N3206" s="10">
        <v>2332522.9252108037</v>
      </c>
      <c r="O3206" s="10">
        <v>0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f t="shared" si="408"/>
        <v>49505870.122575447</v>
      </c>
      <c r="W3206" s="29">
        <v>41147790.671346024</v>
      </c>
      <c r="X3206" s="29">
        <f t="shared" si="409"/>
        <v>6025556.5260186195</v>
      </c>
      <c r="Y3206" s="29">
        <f t="shared" si="410"/>
        <v>2332522.9252108037</v>
      </c>
      <c r="Z3206" s="29">
        <f t="shared" si="411"/>
        <v>49505870.122575447</v>
      </c>
      <c r="AA3206" s="27">
        <v>49505870.119999997</v>
      </c>
      <c r="AB3206" s="29">
        <f t="shared" si="412"/>
        <v>2.5754496455192566E-3</v>
      </c>
      <c r="AC3206" s="28">
        <v>0</v>
      </c>
      <c r="AD3206" s="28">
        <v>0</v>
      </c>
      <c r="AE3206" s="28"/>
      <c r="AF3206" s="27">
        <v>0</v>
      </c>
      <c r="AG3206" s="27">
        <f t="shared" si="407"/>
        <v>0</v>
      </c>
      <c r="AH3206" s="27">
        <v>2298</v>
      </c>
      <c r="AI3206" s="29">
        <f t="shared" si="413"/>
        <v>2298.0025754496455</v>
      </c>
    </row>
    <row r="3207" spans="1:35" ht="30" x14ac:dyDescent="0.25">
      <c r="A3207" s="11" t="s">
        <v>1281</v>
      </c>
      <c r="B3207" s="10" t="s">
        <v>2410</v>
      </c>
      <c r="C3207" s="10" t="s">
        <v>1361</v>
      </c>
      <c r="D3207" s="10"/>
      <c r="E3207" s="10" t="s">
        <v>554</v>
      </c>
      <c r="F3207" s="10" t="s">
        <v>1989</v>
      </c>
      <c r="G3207" s="10">
        <v>0</v>
      </c>
      <c r="H3207" s="10">
        <v>0</v>
      </c>
      <c r="I3207" s="10">
        <v>0</v>
      </c>
      <c r="J3207" s="10">
        <v>0</v>
      </c>
      <c r="K3207" s="10">
        <f t="shared" si="414"/>
        <v>0</v>
      </c>
      <c r="L3207" s="10">
        <v>289602806.87084186</v>
      </c>
      <c r="M3207" s="10">
        <v>11256584.068286777</v>
      </c>
      <c r="N3207" s="10">
        <v>4281361.3693214953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f t="shared" si="408"/>
        <v>305140752.3084501</v>
      </c>
      <c r="W3207" s="29">
        <v>289602806.87084186</v>
      </c>
      <c r="X3207" s="29">
        <f t="shared" si="409"/>
        <v>11256584.068286777</v>
      </c>
      <c r="Y3207" s="29">
        <f t="shared" si="410"/>
        <v>4281361.3693214953</v>
      </c>
      <c r="Z3207" s="29">
        <f t="shared" si="411"/>
        <v>305140752.3084501</v>
      </c>
      <c r="AA3207" s="27">
        <v>305140752.30000001</v>
      </c>
      <c r="AB3207" s="29">
        <f t="shared" si="412"/>
        <v>8.4500908851623535E-3</v>
      </c>
      <c r="AC3207" s="28">
        <v>0</v>
      </c>
      <c r="AD3207" s="28">
        <v>0</v>
      </c>
      <c r="AE3207" s="28"/>
      <c r="AF3207" s="27">
        <v>0</v>
      </c>
      <c r="AG3207" s="27">
        <f t="shared" si="407"/>
        <v>0</v>
      </c>
      <c r="AH3207" s="27">
        <v>17872</v>
      </c>
      <c r="AI3207" s="29">
        <f t="shared" si="413"/>
        <v>17872.008450090885</v>
      </c>
    </row>
    <row r="3208" spans="1:35" ht="30" x14ac:dyDescent="0.25">
      <c r="A3208" s="11" t="s">
        <v>1281</v>
      </c>
      <c r="B3208" s="10" t="s">
        <v>2410</v>
      </c>
      <c r="C3208" s="10" t="s">
        <v>1361</v>
      </c>
      <c r="D3208" s="10"/>
      <c r="E3208" s="10" t="s">
        <v>1073</v>
      </c>
      <c r="F3208" s="10" t="s">
        <v>1489</v>
      </c>
      <c r="G3208" s="10">
        <v>0</v>
      </c>
      <c r="H3208" s="10">
        <v>0</v>
      </c>
      <c r="I3208" s="10">
        <v>0</v>
      </c>
      <c r="J3208" s="10">
        <v>0</v>
      </c>
      <c r="K3208" s="10">
        <f t="shared" si="414"/>
        <v>0</v>
      </c>
      <c r="L3208" s="10">
        <v>37991306.811027355</v>
      </c>
      <c r="M3208" s="10">
        <v>3252722.9133817255</v>
      </c>
      <c r="N3208" s="10">
        <v>1248421.1874297634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f t="shared" si="408"/>
        <v>42492450.911838844</v>
      </c>
      <c r="W3208" s="29">
        <v>37991306.811027355</v>
      </c>
      <c r="X3208" s="29">
        <f t="shared" si="409"/>
        <v>3252722.9133817255</v>
      </c>
      <c r="Y3208" s="29">
        <f t="shared" si="410"/>
        <v>1248421.1874297634</v>
      </c>
      <c r="Z3208" s="29">
        <f t="shared" si="411"/>
        <v>42492450.911838844</v>
      </c>
      <c r="AA3208" s="27">
        <v>42492450.909999996</v>
      </c>
      <c r="AB3208" s="29">
        <f t="shared" si="412"/>
        <v>1.8388479948043823E-3</v>
      </c>
      <c r="AC3208" s="28">
        <v>0</v>
      </c>
      <c r="AD3208" s="28">
        <v>0</v>
      </c>
      <c r="AE3208" s="28"/>
      <c r="AF3208" s="27">
        <v>0</v>
      </c>
      <c r="AG3208" s="27">
        <f t="shared" si="407"/>
        <v>0</v>
      </c>
      <c r="AH3208" s="27">
        <v>2513</v>
      </c>
      <c r="AI3208" s="29">
        <f t="shared" si="413"/>
        <v>2513.0018388479948</v>
      </c>
    </row>
    <row r="3209" spans="1:35" ht="30" x14ac:dyDescent="0.25">
      <c r="A3209" s="11" t="s">
        <v>1281</v>
      </c>
      <c r="B3209" s="10" t="s">
        <v>2410</v>
      </c>
      <c r="C3209" s="10" t="s">
        <v>1361</v>
      </c>
      <c r="D3209" s="10"/>
      <c r="E3209" s="10" t="s">
        <v>555</v>
      </c>
      <c r="F3209" s="10" t="s">
        <v>1990</v>
      </c>
      <c r="G3209" s="10">
        <v>0</v>
      </c>
      <c r="H3209" s="10">
        <v>0</v>
      </c>
      <c r="I3209" s="10">
        <v>0</v>
      </c>
      <c r="J3209" s="10">
        <v>0</v>
      </c>
      <c r="K3209" s="10">
        <f t="shared" si="414"/>
        <v>0</v>
      </c>
      <c r="L3209" s="10">
        <v>75749391.832379431</v>
      </c>
      <c r="M3209" s="10">
        <v>8137636.2915894985</v>
      </c>
      <c r="N3209" s="10">
        <v>3123626.6379862428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0</v>
      </c>
      <c r="V3209" s="10">
        <f t="shared" si="408"/>
        <v>87010654.761955172</v>
      </c>
      <c r="W3209" s="29">
        <v>75749391.832379431</v>
      </c>
      <c r="X3209" s="29">
        <f t="shared" si="409"/>
        <v>8137636.2915894985</v>
      </c>
      <c r="Y3209" s="29">
        <f t="shared" si="410"/>
        <v>3123626.6379862428</v>
      </c>
      <c r="Z3209" s="29">
        <f t="shared" si="411"/>
        <v>87010654.761955172</v>
      </c>
      <c r="AA3209" s="27">
        <v>87010654.760000005</v>
      </c>
      <c r="AB3209" s="29">
        <f t="shared" si="412"/>
        <v>1.9551664590835571E-3</v>
      </c>
      <c r="AC3209" s="28">
        <v>0</v>
      </c>
      <c r="AD3209" s="28">
        <v>0</v>
      </c>
      <c r="AE3209" s="28"/>
      <c r="AF3209" s="27">
        <v>0</v>
      </c>
      <c r="AG3209" s="27">
        <f t="shared" si="407"/>
        <v>0</v>
      </c>
      <c r="AH3209" s="27">
        <v>4754</v>
      </c>
      <c r="AI3209" s="29">
        <f t="shared" si="413"/>
        <v>4754.0019551664591</v>
      </c>
    </row>
    <row r="3210" spans="1:35" ht="30" x14ac:dyDescent="0.25">
      <c r="A3210" s="11" t="s">
        <v>1281</v>
      </c>
      <c r="B3210" s="10" t="s">
        <v>2410</v>
      </c>
      <c r="C3210" s="10" t="s">
        <v>1361</v>
      </c>
      <c r="D3210" s="10"/>
      <c r="E3210" s="10" t="s">
        <v>1074</v>
      </c>
      <c r="F3210" s="10" t="s">
        <v>1991</v>
      </c>
      <c r="G3210" s="10">
        <v>0</v>
      </c>
      <c r="H3210" s="10">
        <v>0</v>
      </c>
      <c r="I3210" s="10">
        <v>0</v>
      </c>
      <c r="J3210" s="10">
        <v>0</v>
      </c>
      <c r="K3210" s="10">
        <f t="shared" si="414"/>
        <v>0</v>
      </c>
      <c r="L3210" s="10">
        <v>69040519.225678787</v>
      </c>
      <c r="M3210" s="10">
        <v>5504395.7263689041</v>
      </c>
      <c r="N3210" s="10">
        <v>2127111.8051685989</v>
      </c>
      <c r="O3210" s="10">
        <v>0</v>
      </c>
      <c r="P3210" s="10">
        <v>0</v>
      </c>
      <c r="Q3210" s="10">
        <v>0</v>
      </c>
      <c r="R3210" s="10">
        <v>0</v>
      </c>
      <c r="S3210" s="10">
        <v>0</v>
      </c>
      <c r="T3210" s="10">
        <v>0</v>
      </c>
      <c r="U3210" s="10">
        <v>0</v>
      </c>
      <c r="V3210" s="10">
        <f t="shared" si="408"/>
        <v>76672026.75721629</v>
      </c>
      <c r="W3210" s="29">
        <v>69040519.225678787</v>
      </c>
      <c r="X3210" s="29">
        <f t="shared" si="409"/>
        <v>5504395.7263689041</v>
      </c>
      <c r="Y3210" s="29">
        <f t="shared" si="410"/>
        <v>2127111.8051685989</v>
      </c>
      <c r="Z3210" s="29">
        <f t="shared" si="411"/>
        <v>76672026.75721629</v>
      </c>
      <c r="AA3210" s="27">
        <v>76672026.75</v>
      </c>
      <c r="AB3210" s="29">
        <f t="shared" si="412"/>
        <v>7.2162896394729614E-3</v>
      </c>
      <c r="AC3210" s="28">
        <v>0</v>
      </c>
      <c r="AD3210" s="28">
        <v>0</v>
      </c>
      <c r="AE3210" s="28"/>
      <c r="AF3210" s="27">
        <v>0</v>
      </c>
      <c r="AG3210" s="27">
        <f t="shared" ref="AG3210:AG3273" si="415">SUM(AC3210:AF3210)</f>
        <v>0</v>
      </c>
      <c r="AH3210" s="27">
        <v>4326</v>
      </c>
      <c r="AI3210" s="29">
        <f t="shared" si="413"/>
        <v>4326.0072162896395</v>
      </c>
    </row>
    <row r="3211" spans="1:35" ht="30" x14ac:dyDescent="0.25">
      <c r="A3211" s="11" t="s">
        <v>1281</v>
      </c>
      <c r="B3211" s="10" t="s">
        <v>2410</v>
      </c>
      <c r="C3211" s="10" t="s">
        <v>1361</v>
      </c>
      <c r="D3211" s="10"/>
      <c r="E3211" s="10" t="s">
        <v>556</v>
      </c>
      <c r="F3211" s="10" t="s">
        <v>1992</v>
      </c>
      <c r="G3211" s="10">
        <v>0</v>
      </c>
      <c r="H3211" s="10">
        <v>0</v>
      </c>
      <c r="I3211" s="10">
        <v>0</v>
      </c>
      <c r="J3211" s="10">
        <v>0</v>
      </c>
      <c r="K3211" s="10">
        <f t="shared" si="414"/>
        <v>0</v>
      </c>
      <c r="L3211" s="10">
        <v>75018420.15475665</v>
      </c>
      <c r="M3211" s="10">
        <v>5202198.4354700446</v>
      </c>
      <c r="N3211" s="10">
        <v>2035688.9625818431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0</v>
      </c>
      <c r="V3211" s="10">
        <f t="shared" si="408"/>
        <v>82256307.552808538</v>
      </c>
      <c r="W3211" s="29">
        <v>75018420.15475665</v>
      </c>
      <c r="X3211" s="29">
        <f t="shared" si="409"/>
        <v>5202198.4354700446</v>
      </c>
      <c r="Y3211" s="29">
        <f t="shared" si="410"/>
        <v>2035688.9625818431</v>
      </c>
      <c r="Z3211" s="29">
        <f t="shared" si="411"/>
        <v>82256307.552808538</v>
      </c>
      <c r="AA3211" s="27">
        <v>82256307.540000007</v>
      </c>
      <c r="AB3211" s="29">
        <f t="shared" si="412"/>
        <v>1.2808531522750854E-2</v>
      </c>
      <c r="AC3211" s="28">
        <v>0</v>
      </c>
      <c r="AD3211" s="28">
        <v>0</v>
      </c>
      <c r="AE3211" s="28"/>
      <c r="AF3211" s="27">
        <v>0</v>
      </c>
      <c r="AG3211" s="27">
        <f t="shared" si="415"/>
        <v>0</v>
      </c>
      <c r="AH3211" s="27">
        <v>5077</v>
      </c>
      <c r="AI3211" s="29">
        <f t="shared" si="413"/>
        <v>5077.0128085315228</v>
      </c>
    </row>
    <row r="3212" spans="1:35" ht="30" x14ac:dyDescent="0.25">
      <c r="A3212" s="11" t="s">
        <v>1281</v>
      </c>
      <c r="B3212" s="10" t="s">
        <v>2410</v>
      </c>
      <c r="C3212" s="10" t="s">
        <v>1361</v>
      </c>
      <c r="D3212" s="10"/>
      <c r="E3212" s="10" t="s">
        <v>557</v>
      </c>
      <c r="F3212" s="10" t="s">
        <v>1993</v>
      </c>
      <c r="G3212" s="10">
        <v>0</v>
      </c>
      <c r="H3212" s="10">
        <v>0</v>
      </c>
      <c r="I3212" s="10">
        <v>0</v>
      </c>
      <c r="J3212" s="10">
        <v>0</v>
      </c>
      <c r="K3212" s="10">
        <f t="shared" si="414"/>
        <v>0</v>
      </c>
      <c r="L3212" s="10">
        <v>36436415.489328414</v>
      </c>
      <c r="M3212" s="10">
        <v>5126027.7602311969</v>
      </c>
      <c r="N3212" s="10">
        <v>1980231.1636526883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f t="shared" si="408"/>
        <v>43542674.413212299</v>
      </c>
      <c r="W3212" s="29">
        <v>36436415.489328414</v>
      </c>
      <c r="X3212" s="29">
        <f t="shared" si="409"/>
        <v>5126027.7602311969</v>
      </c>
      <c r="Y3212" s="29">
        <f t="shared" si="410"/>
        <v>1980231.1636526883</v>
      </c>
      <c r="Z3212" s="29">
        <f t="shared" si="411"/>
        <v>43542674.413212299</v>
      </c>
      <c r="AA3212" s="27">
        <v>43542674.399999999</v>
      </c>
      <c r="AB3212" s="29">
        <f t="shared" si="412"/>
        <v>1.3212300837039948E-2</v>
      </c>
      <c r="AC3212" s="28">
        <v>0</v>
      </c>
      <c r="AD3212" s="28">
        <v>0</v>
      </c>
      <c r="AE3212" s="28"/>
      <c r="AF3212" s="27">
        <v>0</v>
      </c>
      <c r="AG3212" s="27">
        <f t="shared" si="415"/>
        <v>0</v>
      </c>
      <c r="AH3212" s="27">
        <v>2128</v>
      </c>
      <c r="AI3212" s="29">
        <f t="shared" si="413"/>
        <v>2128.013212300837</v>
      </c>
    </row>
    <row r="3213" spans="1:35" ht="30" x14ac:dyDescent="0.25">
      <c r="A3213" s="11" t="s">
        <v>1281</v>
      </c>
      <c r="B3213" s="10" t="s">
        <v>2410</v>
      </c>
      <c r="C3213" s="10" t="s">
        <v>1361</v>
      </c>
      <c r="D3213" s="10"/>
      <c r="E3213" s="10" t="s">
        <v>1075</v>
      </c>
      <c r="F3213" s="10" t="s">
        <v>1448</v>
      </c>
      <c r="G3213" s="10">
        <v>0</v>
      </c>
      <c r="H3213" s="10">
        <v>0</v>
      </c>
      <c r="I3213" s="10">
        <v>0</v>
      </c>
      <c r="J3213" s="10">
        <v>0</v>
      </c>
      <c r="K3213" s="10">
        <f t="shared" si="414"/>
        <v>0</v>
      </c>
      <c r="L3213" s="10">
        <v>69681248.721354902</v>
      </c>
      <c r="M3213" s="10">
        <v>7153171.2131451368</v>
      </c>
      <c r="N3213" s="10">
        <v>2767623.3253963888</v>
      </c>
      <c r="O3213" s="10">
        <v>0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f t="shared" si="408"/>
        <v>79602043.259896427</v>
      </c>
      <c r="W3213" s="29">
        <v>69681248.721354902</v>
      </c>
      <c r="X3213" s="29">
        <f t="shared" si="409"/>
        <v>7153171.2131451368</v>
      </c>
      <c r="Y3213" s="29">
        <f t="shared" si="410"/>
        <v>2767623.3253963888</v>
      </c>
      <c r="Z3213" s="29">
        <f t="shared" si="411"/>
        <v>79602043.259896427</v>
      </c>
      <c r="AA3213" s="27">
        <v>79602043.260000005</v>
      </c>
      <c r="AB3213" s="29">
        <f t="shared" si="412"/>
        <v>-1.0357797145843506E-4</v>
      </c>
      <c r="AC3213" s="28">
        <v>0</v>
      </c>
      <c r="AD3213" s="28">
        <v>0</v>
      </c>
      <c r="AE3213" s="28"/>
      <c r="AF3213" s="27">
        <v>0</v>
      </c>
      <c r="AG3213" s="27">
        <f t="shared" si="415"/>
        <v>0</v>
      </c>
      <c r="AH3213" s="27">
        <v>4593</v>
      </c>
      <c r="AI3213" s="29">
        <f t="shared" si="413"/>
        <v>4592.9998964220285</v>
      </c>
    </row>
    <row r="3214" spans="1:35" ht="30" x14ac:dyDescent="0.25">
      <c r="A3214" s="11" t="s">
        <v>1281</v>
      </c>
      <c r="B3214" s="10" t="s">
        <v>2410</v>
      </c>
      <c r="C3214" s="10" t="s">
        <v>1361</v>
      </c>
      <c r="D3214" s="10"/>
      <c r="E3214" s="10" t="s">
        <v>558</v>
      </c>
      <c r="F3214" s="10" t="s">
        <v>1994</v>
      </c>
      <c r="G3214" s="10">
        <v>0</v>
      </c>
      <c r="H3214" s="10">
        <v>0</v>
      </c>
      <c r="I3214" s="10">
        <v>0</v>
      </c>
      <c r="J3214" s="10">
        <v>0</v>
      </c>
      <c r="K3214" s="10">
        <f t="shared" si="414"/>
        <v>0</v>
      </c>
      <c r="L3214" s="10">
        <v>38009261.482294872</v>
      </c>
      <c r="M3214" s="10">
        <v>5126933.2080067992</v>
      </c>
      <c r="N3214" s="10">
        <v>1978061.8979958892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f t="shared" si="408"/>
        <v>45114256.588297561</v>
      </c>
      <c r="W3214" s="29">
        <v>38009261.482294872</v>
      </c>
      <c r="X3214" s="29">
        <f t="shared" si="409"/>
        <v>5126933.2080067992</v>
      </c>
      <c r="Y3214" s="29">
        <f t="shared" si="410"/>
        <v>1978061.8979958892</v>
      </c>
      <c r="Z3214" s="29">
        <f t="shared" si="411"/>
        <v>45114256.588297561</v>
      </c>
      <c r="AA3214" s="27">
        <v>45114256.579999998</v>
      </c>
      <c r="AB3214" s="29">
        <f t="shared" si="412"/>
        <v>8.2975625991821289E-3</v>
      </c>
      <c r="AC3214" s="28">
        <v>0</v>
      </c>
      <c r="AD3214" s="28">
        <v>0</v>
      </c>
      <c r="AE3214" s="28"/>
      <c r="AF3214" s="27">
        <v>0</v>
      </c>
      <c r="AG3214" s="27">
        <f t="shared" si="415"/>
        <v>0</v>
      </c>
      <c r="AH3214" s="27">
        <v>890</v>
      </c>
      <c r="AI3214" s="29">
        <f t="shared" si="413"/>
        <v>890.00829756259918</v>
      </c>
    </row>
    <row r="3215" spans="1:35" ht="30" x14ac:dyDescent="0.25">
      <c r="A3215" s="11" t="s">
        <v>1281</v>
      </c>
      <c r="B3215" s="10" t="s">
        <v>2410</v>
      </c>
      <c r="C3215" s="10" t="s">
        <v>1361</v>
      </c>
      <c r="D3215" s="10"/>
      <c r="E3215" s="10" t="s">
        <v>1076</v>
      </c>
      <c r="F3215" s="10" t="s">
        <v>1995</v>
      </c>
      <c r="G3215" s="10">
        <v>0</v>
      </c>
      <c r="H3215" s="10">
        <v>0</v>
      </c>
      <c r="I3215" s="10">
        <v>0</v>
      </c>
      <c r="J3215" s="10">
        <v>0</v>
      </c>
      <c r="K3215" s="10">
        <f t="shared" si="414"/>
        <v>0</v>
      </c>
      <c r="L3215" s="10">
        <v>285465620.56044167</v>
      </c>
      <c r="M3215" s="10">
        <v>7756632.5722321272</v>
      </c>
      <c r="N3215" s="10">
        <v>2959952.0671332031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f t="shared" si="408"/>
        <v>296182205.19980699</v>
      </c>
      <c r="W3215" s="29">
        <v>285465620.56044167</v>
      </c>
      <c r="X3215" s="29">
        <f t="shared" si="409"/>
        <v>7756632.5722321272</v>
      </c>
      <c r="Y3215" s="29">
        <f t="shared" si="410"/>
        <v>2959952.0671332031</v>
      </c>
      <c r="Z3215" s="29">
        <f t="shared" si="411"/>
        <v>296182205.19980699</v>
      </c>
      <c r="AA3215" s="27">
        <v>296182205.19999999</v>
      </c>
      <c r="AB3215" s="29">
        <f t="shared" si="412"/>
        <v>-1.9299983978271484E-4</v>
      </c>
      <c r="AC3215" s="28">
        <v>0</v>
      </c>
      <c r="AD3215" s="28">
        <v>0</v>
      </c>
      <c r="AE3215" s="28"/>
      <c r="AF3215" s="27">
        <v>0</v>
      </c>
      <c r="AG3215" s="27">
        <f t="shared" si="415"/>
        <v>0</v>
      </c>
      <c r="AH3215" s="27">
        <v>18586</v>
      </c>
      <c r="AI3215" s="29">
        <f t="shared" si="413"/>
        <v>18585.99980700016</v>
      </c>
    </row>
    <row r="3216" spans="1:35" ht="30" x14ac:dyDescent="0.25">
      <c r="A3216" s="11" t="s">
        <v>1281</v>
      </c>
      <c r="B3216" s="10" t="s">
        <v>2410</v>
      </c>
      <c r="C3216" s="10" t="s">
        <v>1361</v>
      </c>
      <c r="D3216" s="10"/>
      <c r="E3216" s="10" t="s">
        <v>559</v>
      </c>
      <c r="F3216" s="10" t="s">
        <v>1996</v>
      </c>
      <c r="G3216" s="10">
        <v>0</v>
      </c>
      <c r="H3216" s="10">
        <v>0</v>
      </c>
      <c r="I3216" s="10">
        <v>0</v>
      </c>
      <c r="J3216" s="10">
        <v>0</v>
      </c>
      <c r="K3216" s="10">
        <f t="shared" si="414"/>
        <v>0</v>
      </c>
      <c r="L3216" s="10">
        <v>25938705.148726426</v>
      </c>
      <c r="M3216" s="10">
        <v>9504858.104100585</v>
      </c>
      <c r="N3216" s="10">
        <v>3594870.544175297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f t="shared" si="408"/>
        <v>39038433.797002308</v>
      </c>
      <c r="W3216" s="29">
        <v>25938705.148726426</v>
      </c>
      <c r="X3216" s="29">
        <f t="shared" si="409"/>
        <v>9504858.104100585</v>
      </c>
      <c r="Y3216" s="29">
        <f t="shared" si="410"/>
        <v>3594870.544175297</v>
      </c>
      <c r="Z3216" s="29">
        <f t="shared" si="411"/>
        <v>39038433.797002308</v>
      </c>
      <c r="AA3216" s="27">
        <v>39038433.780000001</v>
      </c>
      <c r="AB3216" s="29">
        <f t="shared" si="412"/>
        <v>1.7002306878566742E-2</v>
      </c>
      <c r="AC3216" s="28">
        <v>0</v>
      </c>
      <c r="AD3216" s="28">
        <v>0</v>
      </c>
      <c r="AE3216" s="28"/>
      <c r="AF3216" s="27">
        <v>0</v>
      </c>
      <c r="AG3216" s="27">
        <f t="shared" si="415"/>
        <v>0</v>
      </c>
      <c r="AH3216" s="27">
        <v>1427</v>
      </c>
      <c r="AI3216" s="29">
        <f t="shared" si="413"/>
        <v>1427.0170023068786</v>
      </c>
    </row>
    <row r="3217" spans="1:35" ht="30" x14ac:dyDescent="0.25">
      <c r="A3217" s="11" t="s">
        <v>1281</v>
      </c>
      <c r="B3217" s="10" t="s">
        <v>2410</v>
      </c>
      <c r="C3217" s="10" t="s">
        <v>1361</v>
      </c>
      <c r="D3217" s="10"/>
      <c r="E3217" s="10" t="s">
        <v>1077</v>
      </c>
      <c r="F3217" s="10" t="s">
        <v>1997</v>
      </c>
      <c r="G3217" s="10">
        <v>0</v>
      </c>
      <c r="H3217" s="10">
        <v>0</v>
      </c>
      <c r="I3217" s="10">
        <v>0</v>
      </c>
      <c r="J3217" s="10">
        <v>0</v>
      </c>
      <c r="K3217" s="10">
        <f t="shared" si="414"/>
        <v>0</v>
      </c>
      <c r="L3217" s="10">
        <v>12021158.655584991</v>
      </c>
      <c r="M3217" s="10">
        <v>5566311.2799588442</v>
      </c>
      <c r="N3217" s="10">
        <v>2146006.18166022</v>
      </c>
      <c r="O3217" s="10">
        <v>0</v>
      </c>
      <c r="P3217" s="10">
        <v>0</v>
      </c>
      <c r="Q3217" s="10">
        <v>0</v>
      </c>
      <c r="R3217" s="10">
        <v>0</v>
      </c>
      <c r="S3217" s="10">
        <v>0</v>
      </c>
      <c r="T3217" s="10">
        <v>0</v>
      </c>
      <c r="U3217" s="10">
        <v>0</v>
      </c>
      <c r="V3217" s="10">
        <f t="shared" si="408"/>
        <v>19733476.117204055</v>
      </c>
      <c r="W3217" s="29">
        <v>12021158.655584991</v>
      </c>
      <c r="X3217" s="29">
        <f t="shared" si="409"/>
        <v>5566311.2799588442</v>
      </c>
      <c r="Y3217" s="29">
        <f t="shared" si="410"/>
        <v>2146006.18166022</v>
      </c>
      <c r="Z3217" s="29">
        <f t="shared" si="411"/>
        <v>19733476.117204055</v>
      </c>
      <c r="AA3217" s="27">
        <v>19733476.100000001</v>
      </c>
      <c r="AB3217" s="29">
        <f t="shared" si="412"/>
        <v>1.7204053699970245E-2</v>
      </c>
      <c r="AC3217" s="28">
        <v>0</v>
      </c>
      <c r="AD3217" s="28">
        <v>0</v>
      </c>
      <c r="AE3217" s="28"/>
      <c r="AF3217" s="27">
        <v>0</v>
      </c>
      <c r="AG3217" s="27">
        <f t="shared" si="415"/>
        <v>0</v>
      </c>
      <c r="AH3217" s="27">
        <v>555</v>
      </c>
      <c r="AI3217" s="29">
        <f t="shared" si="413"/>
        <v>555.01720405369997</v>
      </c>
    </row>
    <row r="3218" spans="1:35" ht="30" x14ac:dyDescent="0.25">
      <c r="A3218" s="11" t="s">
        <v>1281</v>
      </c>
      <c r="B3218" s="10" t="s">
        <v>2410</v>
      </c>
      <c r="C3218" s="10" t="s">
        <v>1361</v>
      </c>
      <c r="D3218" s="10"/>
      <c r="E3218" s="10" t="s">
        <v>560</v>
      </c>
      <c r="F3218" s="10" t="s">
        <v>1998</v>
      </c>
      <c r="G3218" s="10">
        <v>0</v>
      </c>
      <c r="H3218" s="10">
        <v>0</v>
      </c>
      <c r="I3218" s="10">
        <v>0</v>
      </c>
      <c r="J3218" s="10">
        <v>0</v>
      </c>
      <c r="K3218" s="10">
        <f t="shared" si="414"/>
        <v>0</v>
      </c>
      <c r="L3218" s="10">
        <v>742330795.84904885</v>
      </c>
      <c r="M3218" s="10">
        <v>12101303.712581873</v>
      </c>
      <c r="N3218" s="10">
        <v>4548275.3663822711</v>
      </c>
      <c r="O3218" s="10">
        <v>0</v>
      </c>
      <c r="P3218" s="10">
        <v>0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f t="shared" si="408"/>
        <v>758980374.92801297</v>
      </c>
      <c r="W3218" s="29">
        <v>742330795.84904885</v>
      </c>
      <c r="X3218" s="29">
        <f t="shared" si="409"/>
        <v>12101303.712581873</v>
      </c>
      <c r="Y3218" s="29">
        <f t="shared" si="410"/>
        <v>4548275.3663822711</v>
      </c>
      <c r="Z3218" s="29">
        <f t="shared" si="411"/>
        <v>758980374.92801297</v>
      </c>
      <c r="AA3218" s="27">
        <v>758980374.91999996</v>
      </c>
      <c r="AB3218" s="29">
        <f t="shared" si="412"/>
        <v>8.0130100250244141E-3</v>
      </c>
      <c r="AC3218" s="28">
        <v>0</v>
      </c>
      <c r="AD3218" s="28">
        <v>0</v>
      </c>
      <c r="AE3218" s="28"/>
      <c r="AF3218" s="27">
        <v>0</v>
      </c>
      <c r="AG3218" s="27">
        <f t="shared" si="415"/>
        <v>0</v>
      </c>
      <c r="AH3218" s="27">
        <v>47963</v>
      </c>
      <c r="AI3218" s="29">
        <f t="shared" si="413"/>
        <v>47963.008013010025</v>
      </c>
    </row>
    <row r="3219" spans="1:35" ht="30" x14ac:dyDescent="0.25">
      <c r="A3219" s="11" t="s">
        <v>1281</v>
      </c>
      <c r="B3219" s="10" t="s">
        <v>2410</v>
      </c>
      <c r="C3219" s="10" t="s">
        <v>1361</v>
      </c>
      <c r="D3219" s="10"/>
      <c r="E3219" s="10" t="s">
        <v>1078</v>
      </c>
      <c r="F3219" s="10" t="s">
        <v>1999</v>
      </c>
      <c r="G3219" s="10">
        <v>0</v>
      </c>
      <c r="H3219" s="10">
        <v>0</v>
      </c>
      <c r="I3219" s="10">
        <v>0</v>
      </c>
      <c r="J3219" s="10">
        <v>0</v>
      </c>
      <c r="K3219" s="10">
        <f t="shared" si="414"/>
        <v>0</v>
      </c>
      <c r="L3219" s="10">
        <v>1436931.3572706843</v>
      </c>
      <c r="M3219" s="10">
        <v>4380071.4401281476</v>
      </c>
      <c r="N3219" s="10">
        <v>1705191.2223033607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f t="shared" si="408"/>
        <v>7522194.0197021924</v>
      </c>
      <c r="W3219" s="29">
        <v>1436931.3572706843</v>
      </c>
      <c r="X3219" s="29">
        <f t="shared" si="409"/>
        <v>4380071.4401281476</v>
      </c>
      <c r="Y3219" s="29">
        <f t="shared" si="410"/>
        <v>1705191.2223033607</v>
      </c>
      <c r="Z3219" s="29">
        <f t="shared" si="411"/>
        <v>7522194.0197021924</v>
      </c>
      <c r="AA3219" s="27">
        <v>7522194.0099999998</v>
      </c>
      <c r="AB3219" s="29">
        <f t="shared" si="412"/>
        <v>9.7021926194429398E-3</v>
      </c>
      <c r="AC3219" s="28">
        <v>0</v>
      </c>
      <c r="AD3219" s="28">
        <v>0</v>
      </c>
      <c r="AE3219" s="28"/>
      <c r="AF3219" s="27">
        <v>0</v>
      </c>
      <c r="AG3219" s="27">
        <f t="shared" si="415"/>
        <v>0</v>
      </c>
      <c r="AH3219" s="27">
        <v>0</v>
      </c>
      <c r="AI3219" s="29">
        <f t="shared" si="413"/>
        <v>9.7021926194429398E-3</v>
      </c>
    </row>
    <row r="3220" spans="1:35" ht="30" x14ac:dyDescent="0.25">
      <c r="A3220" s="11" t="s">
        <v>1281</v>
      </c>
      <c r="B3220" s="10" t="s">
        <v>2410</v>
      </c>
      <c r="C3220" s="10" t="s">
        <v>1361</v>
      </c>
      <c r="D3220" s="10"/>
      <c r="E3220" s="10" t="s">
        <v>1079</v>
      </c>
      <c r="F3220" s="10" t="s">
        <v>2000</v>
      </c>
      <c r="G3220" s="10">
        <v>0</v>
      </c>
      <c r="H3220" s="10">
        <v>0</v>
      </c>
      <c r="I3220" s="10">
        <v>0</v>
      </c>
      <c r="J3220" s="10">
        <v>0</v>
      </c>
      <c r="K3220" s="10">
        <f t="shared" si="414"/>
        <v>0</v>
      </c>
      <c r="L3220" s="10">
        <v>2107305.9589614738</v>
      </c>
      <c r="M3220" s="10">
        <v>6563418.4493623376</v>
      </c>
      <c r="N3220" s="10">
        <v>2572690.6778309792</v>
      </c>
      <c r="O3220" s="10">
        <v>0</v>
      </c>
      <c r="P3220" s="10">
        <v>0</v>
      </c>
      <c r="Q3220" s="10">
        <v>0</v>
      </c>
      <c r="R3220" s="10">
        <v>0</v>
      </c>
      <c r="S3220" s="10">
        <v>0</v>
      </c>
      <c r="T3220" s="10">
        <v>0</v>
      </c>
      <c r="U3220" s="10">
        <v>0</v>
      </c>
      <c r="V3220" s="10">
        <f t="shared" si="408"/>
        <v>11243415.086154791</v>
      </c>
      <c r="W3220" s="29">
        <v>2107305.9589614738</v>
      </c>
      <c r="X3220" s="29">
        <f t="shared" si="409"/>
        <v>6563418.4493623376</v>
      </c>
      <c r="Y3220" s="29">
        <f t="shared" si="410"/>
        <v>2572690.6778309792</v>
      </c>
      <c r="Z3220" s="29">
        <f t="shared" si="411"/>
        <v>11243415.086154791</v>
      </c>
      <c r="AA3220" s="27">
        <v>11243415.07</v>
      </c>
      <c r="AB3220" s="29">
        <f t="shared" si="412"/>
        <v>1.6154790297150612E-2</v>
      </c>
      <c r="AC3220" s="28">
        <v>0</v>
      </c>
      <c r="AD3220" s="28">
        <v>0</v>
      </c>
      <c r="AE3220" s="28"/>
      <c r="AF3220" s="27">
        <v>0</v>
      </c>
      <c r="AG3220" s="27">
        <f t="shared" si="415"/>
        <v>0</v>
      </c>
      <c r="AH3220" s="27">
        <v>112</v>
      </c>
      <c r="AI3220" s="29">
        <f t="shared" si="413"/>
        <v>112.01615479029715</v>
      </c>
    </row>
    <row r="3221" spans="1:35" ht="30" x14ac:dyDescent="0.25">
      <c r="A3221" s="11" t="s">
        <v>1281</v>
      </c>
      <c r="B3221" s="10" t="s">
        <v>2410</v>
      </c>
      <c r="C3221" s="10" t="s">
        <v>1361</v>
      </c>
      <c r="D3221" s="10"/>
      <c r="E3221" s="10" t="s">
        <v>1080</v>
      </c>
      <c r="F3221" s="10" t="s">
        <v>2001</v>
      </c>
      <c r="G3221" s="10">
        <v>0</v>
      </c>
      <c r="H3221" s="10">
        <v>0</v>
      </c>
      <c r="I3221" s="10">
        <v>0</v>
      </c>
      <c r="J3221" s="10">
        <v>0</v>
      </c>
      <c r="K3221" s="10">
        <f t="shared" si="414"/>
        <v>0</v>
      </c>
      <c r="L3221" s="10">
        <v>46458679.883837931</v>
      </c>
      <c r="M3221" s="10">
        <v>5420222.9101557136</v>
      </c>
      <c r="N3221" s="10">
        <v>2120076.0733300298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f t="shared" si="408"/>
        <v>53998978.867323674</v>
      </c>
      <c r="W3221" s="29">
        <v>46458679.883837931</v>
      </c>
      <c r="X3221" s="29">
        <f t="shared" si="409"/>
        <v>5420222.9101557136</v>
      </c>
      <c r="Y3221" s="29">
        <f t="shared" si="410"/>
        <v>2120076.0733300298</v>
      </c>
      <c r="Z3221" s="29">
        <f t="shared" si="411"/>
        <v>53998978.867323674</v>
      </c>
      <c r="AA3221" s="27">
        <v>53998978.859999999</v>
      </c>
      <c r="AB3221" s="29">
        <f t="shared" si="412"/>
        <v>7.3236748576164246E-3</v>
      </c>
      <c r="AC3221" s="28">
        <v>0</v>
      </c>
      <c r="AD3221" s="28">
        <v>0</v>
      </c>
      <c r="AE3221" s="28"/>
      <c r="AF3221" s="27">
        <v>0</v>
      </c>
      <c r="AG3221" s="27">
        <f t="shared" si="415"/>
        <v>0</v>
      </c>
      <c r="AH3221" s="27">
        <v>2980</v>
      </c>
      <c r="AI3221" s="29">
        <f t="shared" si="413"/>
        <v>2980.0073236748576</v>
      </c>
    </row>
    <row r="3222" spans="1:35" ht="30" x14ac:dyDescent="0.25">
      <c r="A3222" s="11" t="s">
        <v>1281</v>
      </c>
      <c r="B3222" s="10" t="s">
        <v>2410</v>
      </c>
      <c r="C3222" s="10" t="s">
        <v>1361</v>
      </c>
      <c r="D3222" s="10"/>
      <c r="E3222" s="10" t="s">
        <v>561</v>
      </c>
      <c r="F3222" s="10" t="s">
        <v>1656</v>
      </c>
      <c r="G3222" s="10">
        <v>0</v>
      </c>
      <c r="H3222" s="10">
        <v>0</v>
      </c>
      <c r="I3222" s="10">
        <v>0</v>
      </c>
      <c r="J3222" s="10">
        <v>0</v>
      </c>
      <c r="K3222" s="10">
        <f t="shared" si="414"/>
        <v>0</v>
      </c>
      <c r="L3222" s="10">
        <v>248452738.84737676</v>
      </c>
      <c r="M3222" s="10">
        <v>4966478.8340800405</v>
      </c>
      <c r="N3222" s="10">
        <v>1951032.2810146362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10">
        <v>0</v>
      </c>
      <c r="U3222" s="10">
        <v>0</v>
      </c>
      <c r="V3222" s="10">
        <f t="shared" si="408"/>
        <v>255370249.96247143</v>
      </c>
      <c r="W3222" s="29">
        <v>248452738.84737676</v>
      </c>
      <c r="X3222" s="29">
        <f t="shared" si="409"/>
        <v>4966478.8340800405</v>
      </c>
      <c r="Y3222" s="29">
        <f t="shared" si="410"/>
        <v>1951032.2810146362</v>
      </c>
      <c r="Z3222" s="29">
        <f t="shared" si="411"/>
        <v>255370249.96247143</v>
      </c>
      <c r="AA3222" s="27">
        <v>255370249.94999999</v>
      </c>
      <c r="AB3222" s="29">
        <f t="shared" si="412"/>
        <v>1.2471437454223633E-2</v>
      </c>
      <c r="AC3222" s="28">
        <v>0</v>
      </c>
      <c r="AD3222" s="28">
        <v>0</v>
      </c>
      <c r="AE3222" s="28"/>
      <c r="AF3222" s="27">
        <v>0</v>
      </c>
      <c r="AG3222" s="27">
        <f t="shared" si="415"/>
        <v>0</v>
      </c>
      <c r="AH3222" s="27">
        <v>15446</v>
      </c>
      <c r="AI3222" s="29">
        <f t="shared" si="413"/>
        <v>15446.012471437454</v>
      </c>
    </row>
    <row r="3223" spans="1:35" ht="30" x14ac:dyDescent="0.25">
      <c r="A3223" s="11" t="s">
        <v>1281</v>
      </c>
      <c r="B3223" s="10" t="s">
        <v>2410</v>
      </c>
      <c r="C3223" s="10" t="s">
        <v>1361</v>
      </c>
      <c r="D3223" s="10"/>
      <c r="E3223" s="10" t="s">
        <v>562</v>
      </c>
      <c r="F3223" s="10" t="s">
        <v>2002</v>
      </c>
      <c r="G3223" s="10">
        <v>0</v>
      </c>
      <c r="H3223" s="10">
        <v>0</v>
      </c>
      <c r="I3223" s="10">
        <v>0</v>
      </c>
      <c r="J3223" s="10">
        <v>0</v>
      </c>
      <c r="K3223" s="10">
        <f t="shared" si="414"/>
        <v>0</v>
      </c>
      <c r="L3223" s="10">
        <v>10241778.878003649</v>
      </c>
      <c r="M3223" s="10">
        <v>4841174.2599614263</v>
      </c>
      <c r="N3223" s="10">
        <v>1890050.333444804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f t="shared" si="408"/>
        <v>16973003.47140988</v>
      </c>
      <c r="W3223" s="29">
        <v>10241778.878003649</v>
      </c>
      <c r="X3223" s="29">
        <f t="shared" si="409"/>
        <v>4841174.2599614263</v>
      </c>
      <c r="Y3223" s="29">
        <f t="shared" si="410"/>
        <v>1890050.333444804</v>
      </c>
      <c r="Z3223" s="29">
        <f t="shared" si="411"/>
        <v>16973003.47140988</v>
      </c>
      <c r="AA3223" s="27">
        <v>16973003.449999999</v>
      </c>
      <c r="AB3223" s="29">
        <f t="shared" si="412"/>
        <v>2.1409880369901657E-2</v>
      </c>
      <c r="AC3223" s="28">
        <v>0</v>
      </c>
      <c r="AD3223" s="28">
        <v>0</v>
      </c>
      <c r="AE3223" s="28"/>
      <c r="AF3223" s="27">
        <v>0</v>
      </c>
      <c r="AG3223" s="27">
        <f t="shared" si="415"/>
        <v>0</v>
      </c>
      <c r="AH3223" s="27">
        <v>875</v>
      </c>
      <c r="AI3223" s="29">
        <f t="shared" si="413"/>
        <v>875.0214098803699</v>
      </c>
    </row>
    <row r="3224" spans="1:35" ht="30" x14ac:dyDescent="0.25">
      <c r="A3224" s="11" t="s">
        <v>1281</v>
      </c>
      <c r="B3224" s="10" t="s">
        <v>2410</v>
      </c>
      <c r="C3224" s="10" t="s">
        <v>1361</v>
      </c>
      <c r="D3224" s="10"/>
      <c r="E3224" s="10" t="s">
        <v>1081</v>
      </c>
      <c r="F3224" s="10" t="s">
        <v>2003</v>
      </c>
      <c r="G3224" s="10">
        <v>0</v>
      </c>
      <c r="H3224" s="10">
        <v>0</v>
      </c>
      <c r="I3224" s="10">
        <v>0</v>
      </c>
      <c r="J3224" s="10">
        <v>0</v>
      </c>
      <c r="K3224" s="10">
        <f t="shared" si="414"/>
        <v>0</v>
      </c>
      <c r="L3224" s="10">
        <v>150721091.33511522</v>
      </c>
      <c r="M3224" s="10">
        <v>5139943.4918575883</v>
      </c>
      <c r="N3224" s="10">
        <v>2007556.9948593527</v>
      </c>
      <c r="O3224" s="10">
        <v>0</v>
      </c>
      <c r="P3224" s="10">
        <v>0</v>
      </c>
      <c r="Q3224" s="10">
        <v>0</v>
      </c>
      <c r="R3224" s="10">
        <v>0</v>
      </c>
      <c r="S3224" s="10">
        <v>0</v>
      </c>
      <c r="T3224" s="10">
        <v>0</v>
      </c>
      <c r="U3224" s="10">
        <v>0</v>
      </c>
      <c r="V3224" s="10">
        <f t="shared" si="408"/>
        <v>157868591.82183218</v>
      </c>
      <c r="W3224" s="29">
        <v>150721091.33511522</v>
      </c>
      <c r="X3224" s="29">
        <f t="shared" si="409"/>
        <v>5139943.4918575883</v>
      </c>
      <c r="Y3224" s="29">
        <f t="shared" si="410"/>
        <v>2007556.9948593527</v>
      </c>
      <c r="Z3224" s="29">
        <f t="shared" si="411"/>
        <v>157868591.82183218</v>
      </c>
      <c r="AA3224" s="27">
        <v>157868591.81</v>
      </c>
      <c r="AB3224" s="29">
        <f t="shared" si="412"/>
        <v>1.1832177639007568E-2</v>
      </c>
      <c r="AC3224" s="28">
        <v>0</v>
      </c>
      <c r="AD3224" s="28">
        <v>0</v>
      </c>
      <c r="AE3224" s="28"/>
      <c r="AF3224" s="27">
        <v>0</v>
      </c>
      <c r="AG3224" s="27">
        <f t="shared" si="415"/>
        <v>0</v>
      </c>
      <c r="AH3224" s="27">
        <v>9252</v>
      </c>
      <c r="AI3224" s="29">
        <f t="shared" si="413"/>
        <v>9252.011832177639</v>
      </c>
    </row>
    <row r="3225" spans="1:35" ht="30" x14ac:dyDescent="0.25">
      <c r="A3225" s="11" t="s">
        <v>1281</v>
      </c>
      <c r="B3225" s="10" t="s">
        <v>2410</v>
      </c>
      <c r="C3225" s="10" t="s">
        <v>1361</v>
      </c>
      <c r="D3225" s="10"/>
      <c r="E3225" s="10" t="s">
        <v>1082</v>
      </c>
      <c r="F3225" s="10" t="s">
        <v>2004</v>
      </c>
      <c r="G3225" s="10">
        <v>0</v>
      </c>
      <c r="H3225" s="10">
        <v>0</v>
      </c>
      <c r="I3225" s="10">
        <v>0</v>
      </c>
      <c r="J3225" s="10">
        <v>0</v>
      </c>
      <c r="K3225" s="10">
        <f t="shared" si="414"/>
        <v>0</v>
      </c>
      <c r="L3225" s="10">
        <v>24934070.222327199</v>
      </c>
      <c r="M3225" s="10">
        <v>5496035.4062025547</v>
      </c>
      <c r="N3225" s="10">
        <v>2157604.8558654487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f t="shared" si="408"/>
        <v>32587710.484395202</v>
      </c>
      <c r="W3225" s="29">
        <v>24934070.222327199</v>
      </c>
      <c r="X3225" s="29">
        <f t="shared" si="409"/>
        <v>5496035.4062025547</v>
      </c>
      <c r="Y3225" s="29">
        <f t="shared" si="410"/>
        <v>2157604.8558654487</v>
      </c>
      <c r="Z3225" s="29">
        <f t="shared" si="411"/>
        <v>32587710.484395202</v>
      </c>
      <c r="AA3225" s="27">
        <v>32587710.48</v>
      </c>
      <c r="AB3225" s="29">
        <f t="shared" si="412"/>
        <v>4.3952018022537231E-3</v>
      </c>
      <c r="AC3225" s="28">
        <v>0</v>
      </c>
      <c r="AD3225" s="28">
        <v>0</v>
      </c>
      <c r="AE3225" s="28"/>
      <c r="AF3225" s="27">
        <v>0</v>
      </c>
      <c r="AG3225" s="27">
        <f t="shared" si="415"/>
        <v>0</v>
      </c>
      <c r="AH3225" s="27">
        <v>1525</v>
      </c>
      <c r="AI3225" s="29">
        <f t="shared" si="413"/>
        <v>1525.0043952018023</v>
      </c>
    </row>
    <row r="3226" spans="1:35" ht="30" x14ac:dyDescent="0.25">
      <c r="A3226" s="11" t="s">
        <v>1281</v>
      </c>
      <c r="B3226" s="10" t="s">
        <v>2410</v>
      </c>
      <c r="C3226" s="10" t="s">
        <v>1361</v>
      </c>
      <c r="D3226" s="10"/>
      <c r="E3226" s="10" t="s">
        <v>1083</v>
      </c>
      <c r="F3226" s="10" t="s">
        <v>2005</v>
      </c>
      <c r="G3226" s="10">
        <v>0</v>
      </c>
      <c r="H3226" s="10">
        <v>0</v>
      </c>
      <c r="I3226" s="10">
        <v>0</v>
      </c>
      <c r="J3226" s="10">
        <v>0</v>
      </c>
      <c r="K3226" s="10">
        <f t="shared" si="414"/>
        <v>0</v>
      </c>
      <c r="L3226" s="10">
        <v>42817431.224165104</v>
      </c>
      <c r="M3226" s="10">
        <v>3898644.4584360421</v>
      </c>
      <c r="N3226" s="10">
        <v>1509610.3500704691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0</v>
      </c>
      <c r="V3226" s="10">
        <f t="shared" si="408"/>
        <v>48225686.032671615</v>
      </c>
      <c r="W3226" s="29">
        <v>42817431.224165104</v>
      </c>
      <c r="X3226" s="29">
        <f t="shared" si="409"/>
        <v>3898644.4584360421</v>
      </c>
      <c r="Y3226" s="29">
        <f t="shared" si="410"/>
        <v>1509610.3500704691</v>
      </c>
      <c r="Z3226" s="29">
        <f t="shared" si="411"/>
        <v>48225686.032671615</v>
      </c>
      <c r="AA3226" s="27">
        <v>48225686.020000003</v>
      </c>
      <c r="AB3226" s="29">
        <f t="shared" si="412"/>
        <v>1.2671612203121185E-2</v>
      </c>
      <c r="AC3226" s="28">
        <v>0</v>
      </c>
      <c r="AD3226" s="28">
        <v>0</v>
      </c>
      <c r="AE3226" s="28"/>
      <c r="AF3226" s="27">
        <v>0</v>
      </c>
      <c r="AG3226" s="27">
        <f t="shared" si="415"/>
        <v>0</v>
      </c>
      <c r="AH3226" s="27">
        <v>2885</v>
      </c>
      <c r="AI3226" s="29">
        <f t="shared" si="413"/>
        <v>2885.0126716122031</v>
      </c>
    </row>
    <row r="3227" spans="1:35" ht="30" x14ac:dyDescent="0.25">
      <c r="A3227" s="11" t="s">
        <v>1281</v>
      </c>
      <c r="B3227" s="10" t="s">
        <v>2410</v>
      </c>
      <c r="C3227" s="10" t="s">
        <v>1361</v>
      </c>
      <c r="D3227" s="10"/>
      <c r="E3227" s="10" t="s">
        <v>563</v>
      </c>
      <c r="F3227" s="10" t="s">
        <v>2006</v>
      </c>
      <c r="G3227" s="10">
        <v>0</v>
      </c>
      <c r="H3227" s="10">
        <v>0</v>
      </c>
      <c r="I3227" s="10">
        <v>0</v>
      </c>
      <c r="J3227" s="10">
        <v>0</v>
      </c>
      <c r="K3227" s="10">
        <f t="shared" si="414"/>
        <v>0</v>
      </c>
      <c r="L3227" s="10">
        <v>83698120.34594211</v>
      </c>
      <c r="M3227" s="10">
        <v>5393277.6730563641</v>
      </c>
      <c r="N3227" s="10">
        <v>2073387.7287193686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f t="shared" si="408"/>
        <v>91164785.747717842</v>
      </c>
      <c r="W3227" s="29">
        <v>83698120.34594211</v>
      </c>
      <c r="X3227" s="29">
        <f t="shared" si="409"/>
        <v>5393277.6730563641</v>
      </c>
      <c r="Y3227" s="29">
        <f t="shared" si="410"/>
        <v>2073387.7287193686</v>
      </c>
      <c r="Z3227" s="29">
        <f t="shared" si="411"/>
        <v>91164785.747717842</v>
      </c>
      <c r="AA3227" s="27">
        <v>91164785.739999995</v>
      </c>
      <c r="AB3227" s="29">
        <f t="shared" si="412"/>
        <v>7.7178478240966797E-3</v>
      </c>
      <c r="AC3227" s="28">
        <v>0</v>
      </c>
      <c r="AD3227" s="28">
        <v>0</v>
      </c>
      <c r="AE3227" s="28"/>
      <c r="AF3227" s="27">
        <v>0</v>
      </c>
      <c r="AG3227" s="27">
        <f t="shared" si="415"/>
        <v>0</v>
      </c>
      <c r="AH3227" s="27">
        <v>5060</v>
      </c>
      <c r="AI3227" s="29">
        <f t="shared" si="413"/>
        <v>5060.0077178478241</v>
      </c>
    </row>
    <row r="3228" spans="1:35" ht="30" x14ac:dyDescent="0.25">
      <c r="A3228" s="11" t="s">
        <v>1281</v>
      </c>
      <c r="B3228" s="10" t="s">
        <v>2410</v>
      </c>
      <c r="C3228" s="10" t="s">
        <v>1361</v>
      </c>
      <c r="D3228" s="10"/>
      <c r="E3228" s="10" t="s">
        <v>564</v>
      </c>
      <c r="F3228" s="10" t="s">
        <v>2007</v>
      </c>
      <c r="G3228" s="10">
        <v>0</v>
      </c>
      <c r="H3228" s="10">
        <v>0</v>
      </c>
      <c r="I3228" s="10">
        <v>0</v>
      </c>
      <c r="J3228" s="10">
        <v>0</v>
      </c>
      <c r="K3228" s="10">
        <f t="shared" si="414"/>
        <v>0</v>
      </c>
      <c r="L3228" s="10">
        <v>75236462.048136652</v>
      </c>
      <c r="M3228" s="10">
        <v>4243386.2437268496</v>
      </c>
      <c r="N3228" s="10">
        <v>1673036.5944903418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f t="shared" si="408"/>
        <v>81152884.88635385</v>
      </c>
      <c r="W3228" s="29">
        <v>75236462.048136652</v>
      </c>
      <c r="X3228" s="29">
        <f t="shared" si="409"/>
        <v>4243386.2437268496</v>
      </c>
      <c r="Y3228" s="29">
        <f t="shared" si="410"/>
        <v>1673036.5944903418</v>
      </c>
      <c r="Z3228" s="29">
        <f t="shared" si="411"/>
        <v>81152884.88635385</v>
      </c>
      <c r="AA3228" s="27">
        <v>81152884.870000005</v>
      </c>
      <c r="AB3228" s="29">
        <f t="shared" si="412"/>
        <v>1.6353845596313477E-2</v>
      </c>
      <c r="AC3228" s="28">
        <v>0</v>
      </c>
      <c r="AD3228" s="28">
        <v>0</v>
      </c>
      <c r="AE3228" s="28"/>
      <c r="AF3228" s="27">
        <v>0</v>
      </c>
      <c r="AG3228" s="27">
        <f t="shared" si="415"/>
        <v>0</v>
      </c>
      <c r="AH3228" s="27">
        <v>4917</v>
      </c>
      <c r="AI3228" s="29">
        <f t="shared" si="413"/>
        <v>4917.0163538455963</v>
      </c>
    </row>
    <row r="3229" spans="1:35" ht="30" x14ac:dyDescent="0.25">
      <c r="A3229" s="11" t="s">
        <v>1281</v>
      </c>
      <c r="B3229" s="10" t="s">
        <v>2410</v>
      </c>
      <c r="C3229" s="10" t="s">
        <v>1361</v>
      </c>
      <c r="D3229" s="10"/>
      <c r="E3229" s="10" t="s">
        <v>565</v>
      </c>
      <c r="F3229" s="10" t="s">
        <v>2008</v>
      </c>
      <c r="G3229" s="10">
        <v>0</v>
      </c>
      <c r="H3229" s="10">
        <v>0</v>
      </c>
      <c r="I3229" s="10">
        <v>0</v>
      </c>
      <c r="J3229" s="10">
        <v>0</v>
      </c>
      <c r="K3229" s="10">
        <f t="shared" si="414"/>
        <v>0</v>
      </c>
      <c r="L3229" s="10">
        <v>131563646.80828361</v>
      </c>
      <c r="M3229" s="10">
        <v>11170039.022508502</v>
      </c>
      <c r="N3229" s="10">
        <v>4248334.5905590653</v>
      </c>
      <c r="O3229" s="10">
        <v>0</v>
      </c>
      <c r="P3229" s="10">
        <v>0</v>
      </c>
      <c r="Q3229" s="10">
        <v>0</v>
      </c>
      <c r="R3229" s="10">
        <v>0</v>
      </c>
      <c r="S3229" s="10">
        <v>0</v>
      </c>
      <c r="T3229" s="10">
        <v>0</v>
      </c>
      <c r="U3229" s="10">
        <v>0</v>
      </c>
      <c r="V3229" s="10">
        <f t="shared" si="408"/>
        <v>146982020.42135119</v>
      </c>
      <c r="W3229" s="29">
        <v>131563646.80828361</v>
      </c>
      <c r="X3229" s="29">
        <f t="shared" si="409"/>
        <v>11170039.022508502</v>
      </c>
      <c r="Y3229" s="29">
        <f t="shared" si="410"/>
        <v>4248334.5905590653</v>
      </c>
      <c r="Z3229" s="29">
        <f t="shared" si="411"/>
        <v>146982020.42135119</v>
      </c>
      <c r="AA3229" s="27">
        <v>146982020.41</v>
      </c>
      <c r="AB3229" s="29">
        <f t="shared" si="412"/>
        <v>1.1351197957992554E-2</v>
      </c>
      <c r="AC3229" s="28">
        <v>0</v>
      </c>
      <c r="AD3229" s="28">
        <v>0</v>
      </c>
      <c r="AE3229" s="28"/>
      <c r="AF3229" s="27">
        <v>0</v>
      </c>
      <c r="AG3229" s="27">
        <f t="shared" si="415"/>
        <v>0</v>
      </c>
      <c r="AH3229" s="27">
        <v>8036</v>
      </c>
      <c r="AI3229" s="29">
        <f t="shared" si="413"/>
        <v>8036.011351197958</v>
      </c>
    </row>
    <row r="3230" spans="1:35" ht="30" x14ac:dyDescent="0.25">
      <c r="A3230" s="11" t="s">
        <v>1281</v>
      </c>
      <c r="B3230" s="10" t="s">
        <v>2410</v>
      </c>
      <c r="C3230" s="10" t="s">
        <v>1361</v>
      </c>
      <c r="D3230" s="10"/>
      <c r="E3230" s="10" t="s">
        <v>1084</v>
      </c>
      <c r="F3230" s="10" t="s">
        <v>2009</v>
      </c>
      <c r="G3230" s="10">
        <v>0</v>
      </c>
      <c r="H3230" s="10">
        <v>0</v>
      </c>
      <c r="I3230" s="10">
        <v>0</v>
      </c>
      <c r="J3230" s="10">
        <v>0</v>
      </c>
      <c r="K3230" s="10">
        <f t="shared" si="414"/>
        <v>0</v>
      </c>
      <c r="L3230" s="10">
        <v>54973508.712013952</v>
      </c>
      <c r="M3230" s="10">
        <v>7916515.5738219023</v>
      </c>
      <c r="N3230" s="10">
        <v>3065167.4018185437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f t="shared" si="408"/>
        <v>65955191.687654398</v>
      </c>
      <c r="W3230" s="29">
        <v>54973508.712013952</v>
      </c>
      <c r="X3230" s="29">
        <f t="shared" si="409"/>
        <v>7916515.5738219023</v>
      </c>
      <c r="Y3230" s="29">
        <f t="shared" si="410"/>
        <v>3065167.4018185437</v>
      </c>
      <c r="Z3230" s="29">
        <f t="shared" si="411"/>
        <v>65955191.687654398</v>
      </c>
      <c r="AA3230" s="27">
        <v>65955191.68</v>
      </c>
      <c r="AB3230" s="29">
        <f t="shared" si="412"/>
        <v>7.6543986797332764E-3</v>
      </c>
      <c r="AC3230" s="28">
        <v>0</v>
      </c>
      <c r="AD3230" s="28">
        <v>0</v>
      </c>
      <c r="AE3230" s="28"/>
      <c r="AF3230" s="27">
        <v>0</v>
      </c>
      <c r="AG3230" s="27">
        <f t="shared" si="415"/>
        <v>0</v>
      </c>
      <c r="AH3230" s="27">
        <v>3492</v>
      </c>
      <c r="AI3230" s="29">
        <f t="shared" si="413"/>
        <v>3492.0076543986797</v>
      </c>
    </row>
    <row r="3231" spans="1:35" ht="30" x14ac:dyDescent="0.25">
      <c r="A3231" s="11" t="s">
        <v>1281</v>
      </c>
      <c r="B3231" s="10" t="s">
        <v>2410</v>
      </c>
      <c r="C3231" s="10" t="s">
        <v>1361</v>
      </c>
      <c r="D3231" s="10"/>
      <c r="E3231" s="10" t="s">
        <v>1085</v>
      </c>
      <c r="F3231" s="10" t="s">
        <v>2010</v>
      </c>
      <c r="G3231" s="10">
        <v>0</v>
      </c>
      <c r="H3231" s="10">
        <v>0</v>
      </c>
      <c r="I3231" s="10">
        <v>0</v>
      </c>
      <c r="J3231" s="10">
        <v>0</v>
      </c>
      <c r="K3231" s="10">
        <f t="shared" si="414"/>
        <v>0</v>
      </c>
      <c r="L3231" s="10">
        <v>101841699.13811964</v>
      </c>
      <c r="M3231" s="10">
        <v>4620058.9010124803</v>
      </c>
      <c r="N3231" s="10">
        <v>1798036.4977102578</v>
      </c>
      <c r="O3231" s="10">
        <v>0</v>
      </c>
      <c r="P3231" s="10">
        <v>0</v>
      </c>
      <c r="Q3231" s="10">
        <v>0</v>
      </c>
      <c r="R3231" s="10">
        <v>0</v>
      </c>
      <c r="S3231" s="10">
        <v>0</v>
      </c>
      <c r="T3231" s="10">
        <v>0</v>
      </c>
      <c r="U3231" s="10">
        <v>0</v>
      </c>
      <c r="V3231" s="10">
        <f t="shared" si="408"/>
        <v>108259794.53684238</v>
      </c>
      <c r="W3231" s="29">
        <v>101841699.13811964</v>
      </c>
      <c r="X3231" s="29">
        <f t="shared" si="409"/>
        <v>4620058.9010124803</v>
      </c>
      <c r="Y3231" s="29">
        <f t="shared" si="410"/>
        <v>1798036.4977102578</v>
      </c>
      <c r="Z3231" s="29">
        <f t="shared" si="411"/>
        <v>108259794.53684238</v>
      </c>
      <c r="AA3231" s="27">
        <v>108259794.53</v>
      </c>
      <c r="AB3231" s="29">
        <f t="shared" si="412"/>
        <v>6.8423748016357422E-3</v>
      </c>
      <c r="AC3231" s="28">
        <v>0</v>
      </c>
      <c r="AD3231" s="28">
        <v>0</v>
      </c>
      <c r="AE3231" s="28"/>
      <c r="AF3231" s="27">
        <v>0</v>
      </c>
      <c r="AG3231" s="27">
        <f t="shared" si="415"/>
        <v>0</v>
      </c>
      <c r="AH3231" s="27">
        <v>6194</v>
      </c>
      <c r="AI3231" s="29">
        <f t="shared" si="413"/>
        <v>6194.0068423748016</v>
      </c>
    </row>
    <row r="3232" spans="1:35" ht="30" x14ac:dyDescent="0.25">
      <c r="A3232" s="11" t="s">
        <v>1281</v>
      </c>
      <c r="B3232" s="10" t="s">
        <v>2410</v>
      </c>
      <c r="C3232" s="10" t="s">
        <v>1361</v>
      </c>
      <c r="D3232" s="10"/>
      <c r="E3232" s="10" t="s">
        <v>566</v>
      </c>
      <c r="F3232" s="10" t="s">
        <v>2011</v>
      </c>
      <c r="G3232" s="10">
        <v>0</v>
      </c>
      <c r="H3232" s="10">
        <v>0</v>
      </c>
      <c r="I3232" s="10">
        <v>0</v>
      </c>
      <c r="J3232" s="10">
        <v>0</v>
      </c>
      <c r="K3232" s="10">
        <f t="shared" si="414"/>
        <v>0</v>
      </c>
      <c r="L3232" s="10">
        <v>4421193.7416232452</v>
      </c>
      <c r="M3232" s="10">
        <v>3272329.1187712252</v>
      </c>
      <c r="N3232" s="10">
        <v>1284247.6815719604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0</v>
      </c>
      <c r="V3232" s="10">
        <f t="shared" si="408"/>
        <v>8977770.5419664308</v>
      </c>
      <c r="W3232" s="29">
        <v>4421193.7416232452</v>
      </c>
      <c r="X3232" s="29">
        <f t="shared" si="409"/>
        <v>3272329.1187712252</v>
      </c>
      <c r="Y3232" s="29">
        <f t="shared" si="410"/>
        <v>1284247.6815719604</v>
      </c>
      <c r="Z3232" s="29">
        <f t="shared" si="411"/>
        <v>8977770.5419664308</v>
      </c>
      <c r="AA3232" s="27">
        <v>8977770.5299999993</v>
      </c>
      <c r="AB3232" s="29">
        <f t="shared" si="412"/>
        <v>1.1966431513428688E-2</v>
      </c>
      <c r="AC3232" s="28">
        <v>0</v>
      </c>
      <c r="AD3232" s="28">
        <v>0</v>
      </c>
      <c r="AE3232" s="28"/>
      <c r="AF3232" s="27">
        <v>0</v>
      </c>
      <c r="AG3232" s="27">
        <f t="shared" si="415"/>
        <v>0</v>
      </c>
      <c r="AH3232" s="27">
        <v>235</v>
      </c>
      <c r="AI3232" s="29">
        <f t="shared" si="413"/>
        <v>235.01196643151343</v>
      </c>
    </row>
    <row r="3233" spans="1:35" ht="30" x14ac:dyDescent="0.25">
      <c r="A3233" s="11" t="s">
        <v>1281</v>
      </c>
      <c r="B3233" s="10" t="s">
        <v>2410</v>
      </c>
      <c r="C3233" s="10" t="s">
        <v>1361</v>
      </c>
      <c r="D3233" s="10"/>
      <c r="E3233" s="10" t="s">
        <v>1086</v>
      </c>
      <c r="F3233" s="10" t="s">
        <v>2012</v>
      </c>
      <c r="G3233" s="10">
        <v>0</v>
      </c>
      <c r="H3233" s="10">
        <v>0</v>
      </c>
      <c r="I3233" s="10">
        <v>0</v>
      </c>
      <c r="J3233" s="10">
        <v>0</v>
      </c>
      <c r="K3233" s="10">
        <f t="shared" si="414"/>
        <v>0</v>
      </c>
      <c r="L3233" s="10">
        <v>57318226.452349201</v>
      </c>
      <c r="M3233" s="10">
        <v>8558268.3204213977</v>
      </c>
      <c r="N3233" s="10">
        <v>3201623.0382713974</v>
      </c>
      <c r="O3233" s="10">
        <v>0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f t="shared" si="408"/>
        <v>69078117.811041996</v>
      </c>
      <c r="W3233" s="29">
        <v>57318226.452349201</v>
      </c>
      <c r="X3233" s="29">
        <f t="shared" si="409"/>
        <v>8558268.3204213977</v>
      </c>
      <c r="Y3233" s="29">
        <f t="shared" si="410"/>
        <v>3201623.0382713974</v>
      </c>
      <c r="Z3233" s="29">
        <f t="shared" si="411"/>
        <v>69078117.811041996</v>
      </c>
      <c r="AA3233" s="27">
        <v>69078117.810000002</v>
      </c>
      <c r="AB3233" s="29">
        <f t="shared" si="412"/>
        <v>1.0419934988021851E-3</v>
      </c>
      <c r="AC3233" s="28">
        <v>0</v>
      </c>
      <c r="AD3233" s="28">
        <v>0</v>
      </c>
      <c r="AE3233" s="28"/>
      <c r="AF3233" s="27">
        <v>0</v>
      </c>
      <c r="AG3233" s="27">
        <f t="shared" si="415"/>
        <v>0</v>
      </c>
      <c r="AH3233" s="27">
        <v>3650</v>
      </c>
      <c r="AI3233" s="29">
        <f t="shared" si="413"/>
        <v>3650.0010419934988</v>
      </c>
    </row>
    <row r="3234" spans="1:35" ht="30" x14ac:dyDescent="0.25">
      <c r="A3234" s="11" t="s">
        <v>1281</v>
      </c>
      <c r="B3234" s="10" t="s">
        <v>2410</v>
      </c>
      <c r="C3234" s="10" t="s">
        <v>1361</v>
      </c>
      <c r="D3234" s="10"/>
      <c r="E3234" s="10" t="s">
        <v>567</v>
      </c>
      <c r="F3234" s="10" t="s">
        <v>1354</v>
      </c>
      <c r="G3234" s="10">
        <v>0</v>
      </c>
      <c r="H3234" s="10">
        <v>0</v>
      </c>
      <c r="I3234" s="10">
        <v>0</v>
      </c>
      <c r="J3234" s="10">
        <v>0</v>
      </c>
      <c r="K3234" s="10">
        <f t="shared" si="414"/>
        <v>0</v>
      </c>
      <c r="L3234" s="10">
        <v>102087549.182127</v>
      </c>
      <c r="M3234" s="10">
        <v>6135975.8098182678</v>
      </c>
      <c r="N3234" s="10">
        <v>2394578.1277433485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f t="shared" si="408"/>
        <v>110618103.11968862</v>
      </c>
      <c r="W3234" s="29">
        <v>102087549.182127</v>
      </c>
      <c r="X3234" s="29">
        <f t="shared" si="409"/>
        <v>6135975.8098182678</v>
      </c>
      <c r="Y3234" s="29">
        <f t="shared" si="410"/>
        <v>2394578.1277433485</v>
      </c>
      <c r="Z3234" s="29">
        <f t="shared" si="411"/>
        <v>110618103.11968862</v>
      </c>
      <c r="AA3234" s="27">
        <v>110618103.11</v>
      </c>
      <c r="AB3234" s="29">
        <f t="shared" si="412"/>
        <v>9.6886157989501953E-3</v>
      </c>
      <c r="AC3234" s="28">
        <v>0</v>
      </c>
      <c r="AD3234" s="28">
        <v>0</v>
      </c>
      <c r="AE3234" s="28"/>
      <c r="AF3234" s="27">
        <v>0</v>
      </c>
      <c r="AG3234" s="27">
        <f t="shared" si="415"/>
        <v>0</v>
      </c>
      <c r="AH3234" s="27">
        <v>6751</v>
      </c>
      <c r="AI3234" s="29">
        <f t="shared" si="413"/>
        <v>6751.009688615799</v>
      </c>
    </row>
    <row r="3235" spans="1:35" ht="30" x14ac:dyDescent="0.25">
      <c r="A3235" s="11" t="s">
        <v>1281</v>
      </c>
      <c r="B3235" s="10" t="s">
        <v>2410</v>
      </c>
      <c r="C3235" s="10" t="s">
        <v>1361</v>
      </c>
      <c r="D3235" s="10"/>
      <c r="E3235" s="10" t="s">
        <v>1087</v>
      </c>
      <c r="F3235" s="10" t="s">
        <v>2013</v>
      </c>
      <c r="G3235" s="10">
        <v>0</v>
      </c>
      <c r="H3235" s="10">
        <v>0</v>
      </c>
      <c r="I3235" s="10">
        <v>0</v>
      </c>
      <c r="J3235" s="10">
        <v>0</v>
      </c>
      <c r="K3235" s="10">
        <f t="shared" si="414"/>
        <v>0</v>
      </c>
      <c r="L3235" s="10">
        <v>62464931.203388676</v>
      </c>
      <c r="M3235" s="10">
        <v>6823797.4305538535</v>
      </c>
      <c r="N3235" s="10">
        <v>2611572.4948597401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f t="shared" si="408"/>
        <v>71900301.12880227</v>
      </c>
      <c r="W3235" s="29">
        <v>62464931.203388676</v>
      </c>
      <c r="X3235" s="29">
        <f t="shared" si="409"/>
        <v>6823797.4305538535</v>
      </c>
      <c r="Y3235" s="29">
        <f t="shared" si="410"/>
        <v>2611572.4948597401</v>
      </c>
      <c r="Z3235" s="29">
        <f t="shared" si="411"/>
        <v>71900301.12880227</v>
      </c>
      <c r="AA3235" s="27">
        <v>71900301.120000005</v>
      </c>
      <c r="AB3235" s="29">
        <f t="shared" si="412"/>
        <v>8.802264928817749E-3</v>
      </c>
      <c r="AC3235" s="28">
        <v>0</v>
      </c>
      <c r="AD3235" s="28">
        <v>0</v>
      </c>
      <c r="AE3235" s="28"/>
      <c r="AF3235" s="27">
        <v>0</v>
      </c>
      <c r="AG3235" s="27">
        <f t="shared" si="415"/>
        <v>0</v>
      </c>
      <c r="AH3235" s="27">
        <v>4395</v>
      </c>
      <c r="AI3235" s="29">
        <f t="shared" si="413"/>
        <v>4395.0088022649288</v>
      </c>
    </row>
    <row r="3236" spans="1:35" ht="30" x14ac:dyDescent="0.25">
      <c r="A3236" s="11" t="s">
        <v>1281</v>
      </c>
      <c r="B3236" s="10" t="s">
        <v>2410</v>
      </c>
      <c r="C3236" s="10" t="s">
        <v>1361</v>
      </c>
      <c r="D3236" s="10"/>
      <c r="E3236" s="10" t="s">
        <v>1088</v>
      </c>
      <c r="F3236" s="10" t="s">
        <v>2014</v>
      </c>
      <c r="G3236" s="10">
        <v>0</v>
      </c>
      <c r="H3236" s="10">
        <v>0</v>
      </c>
      <c r="I3236" s="10">
        <v>0</v>
      </c>
      <c r="J3236" s="10">
        <v>0</v>
      </c>
      <c r="K3236" s="10">
        <f t="shared" si="414"/>
        <v>0</v>
      </c>
      <c r="L3236" s="10">
        <v>74737515.156954199</v>
      </c>
      <c r="M3236" s="10">
        <v>5065211.3896600008</v>
      </c>
      <c r="N3236" s="10">
        <v>1993302.6583689749</v>
      </c>
      <c r="O3236" s="10">
        <v>0</v>
      </c>
      <c r="P3236" s="10">
        <v>0</v>
      </c>
      <c r="Q3236" s="10">
        <v>0</v>
      </c>
      <c r="R3236" s="10">
        <v>0</v>
      </c>
      <c r="S3236" s="10">
        <v>0</v>
      </c>
      <c r="T3236" s="10">
        <v>0</v>
      </c>
      <c r="U3236" s="10">
        <v>0</v>
      </c>
      <c r="V3236" s="10">
        <f t="shared" si="408"/>
        <v>81796029.204983175</v>
      </c>
      <c r="W3236" s="29">
        <v>74737515.156954199</v>
      </c>
      <c r="X3236" s="29">
        <f t="shared" si="409"/>
        <v>5065211.3896600008</v>
      </c>
      <c r="Y3236" s="29">
        <f t="shared" si="410"/>
        <v>1993302.6583689749</v>
      </c>
      <c r="Z3236" s="29">
        <f t="shared" si="411"/>
        <v>81796029.204983175</v>
      </c>
      <c r="AA3236" s="27">
        <v>81796029.189999998</v>
      </c>
      <c r="AB3236" s="29">
        <f t="shared" si="412"/>
        <v>1.4983177185058594E-2</v>
      </c>
      <c r="AC3236" s="28">
        <v>0</v>
      </c>
      <c r="AD3236" s="28">
        <v>0</v>
      </c>
      <c r="AE3236" s="28"/>
      <c r="AF3236" s="27">
        <v>0</v>
      </c>
      <c r="AG3236" s="27">
        <f t="shared" si="415"/>
        <v>0</v>
      </c>
      <c r="AH3236" s="27">
        <v>5072</v>
      </c>
      <c r="AI3236" s="29">
        <f t="shared" si="413"/>
        <v>5072.0149831771851</v>
      </c>
    </row>
    <row r="3237" spans="1:35" ht="30" x14ac:dyDescent="0.25">
      <c r="A3237" s="11" t="s">
        <v>1281</v>
      </c>
      <c r="B3237" s="10" t="s">
        <v>2410</v>
      </c>
      <c r="C3237" s="10" t="s">
        <v>1361</v>
      </c>
      <c r="D3237" s="10"/>
      <c r="E3237" s="10" t="s">
        <v>568</v>
      </c>
      <c r="F3237" s="10" t="s">
        <v>2015</v>
      </c>
      <c r="G3237" s="10">
        <v>0</v>
      </c>
      <c r="H3237" s="10">
        <v>0</v>
      </c>
      <c r="I3237" s="10">
        <v>0</v>
      </c>
      <c r="J3237" s="10">
        <v>0</v>
      </c>
      <c r="K3237" s="10">
        <f t="shared" si="414"/>
        <v>0</v>
      </c>
      <c r="L3237" s="10">
        <v>42583459.301054999</v>
      </c>
      <c r="M3237" s="10">
        <v>8174675.5007995963</v>
      </c>
      <c r="N3237" s="10">
        <v>3118662.0579120219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f t="shared" si="408"/>
        <v>53876796.859766617</v>
      </c>
      <c r="W3237" s="29">
        <v>42583459.301054999</v>
      </c>
      <c r="X3237" s="29">
        <f t="shared" si="409"/>
        <v>8174675.5007995963</v>
      </c>
      <c r="Y3237" s="29">
        <f t="shared" si="410"/>
        <v>3118662.0579120219</v>
      </c>
      <c r="Z3237" s="29">
        <f t="shared" si="411"/>
        <v>53876796.859766617</v>
      </c>
      <c r="AA3237" s="27">
        <v>53876796.859999999</v>
      </c>
      <c r="AB3237" s="29">
        <f t="shared" si="412"/>
        <v>-2.3338198661804199E-4</v>
      </c>
      <c r="AC3237" s="28">
        <v>0</v>
      </c>
      <c r="AD3237" s="28">
        <v>0</v>
      </c>
      <c r="AE3237" s="28"/>
      <c r="AF3237" s="27">
        <v>0</v>
      </c>
      <c r="AG3237" s="27">
        <f t="shared" si="415"/>
        <v>0</v>
      </c>
      <c r="AH3237" s="27">
        <v>2339</v>
      </c>
      <c r="AI3237" s="29">
        <f t="shared" si="413"/>
        <v>2338.9997666180134</v>
      </c>
    </row>
    <row r="3238" spans="1:35" ht="30" x14ac:dyDescent="0.25">
      <c r="A3238" s="11" t="s">
        <v>1281</v>
      </c>
      <c r="B3238" s="10" t="s">
        <v>2410</v>
      </c>
      <c r="C3238" s="10" t="s">
        <v>1361</v>
      </c>
      <c r="D3238" s="10"/>
      <c r="E3238" s="10" t="s">
        <v>569</v>
      </c>
      <c r="F3238" s="10" t="s">
        <v>2016</v>
      </c>
      <c r="G3238" s="10">
        <v>0</v>
      </c>
      <c r="H3238" s="10">
        <v>0</v>
      </c>
      <c r="I3238" s="10">
        <v>0</v>
      </c>
      <c r="J3238" s="10">
        <v>0</v>
      </c>
      <c r="K3238" s="10">
        <f t="shared" si="414"/>
        <v>0</v>
      </c>
      <c r="L3238" s="10">
        <v>27570610.404583972</v>
      </c>
      <c r="M3238" s="10">
        <v>9934531.8783019781</v>
      </c>
      <c r="N3238" s="10">
        <v>3749697.1752990782</v>
      </c>
      <c r="O3238" s="10">
        <v>0</v>
      </c>
      <c r="P3238" s="10">
        <v>0</v>
      </c>
      <c r="Q3238" s="10">
        <v>0</v>
      </c>
      <c r="R3238" s="10">
        <v>0</v>
      </c>
      <c r="S3238" s="10">
        <v>0</v>
      </c>
      <c r="T3238" s="10">
        <v>0</v>
      </c>
      <c r="U3238" s="10">
        <v>0</v>
      </c>
      <c r="V3238" s="10">
        <f t="shared" si="408"/>
        <v>41254839.458185032</v>
      </c>
      <c r="W3238" s="29">
        <v>27570610.404583972</v>
      </c>
      <c r="X3238" s="29">
        <f t="shared" si="409"/>
        <v>9934531.8783019781</v>
      </c>
      <c r="Y3238" s="29">
        <f t="shared" si="410"/>
        <v>3749697.1752990782</v>
      </c>
      <c r="Z3238" s="29">
        <f t="shared" si="411"/>
        <v>41254839.458185032</v>
      </c>
      <c r="AA3238" s="27">
        <v>41254839.450000003</v>
      </c>
      <c r="AB3238" s="29">
        <f t="shared" si="412"/>
        <v>8.1850290298461914E-3</v>
      </c>
      <c r="AC3238" s="28">
        <v>0</v>
      </c>
      <c r="AD3238" s="28">
        <v>0</v>
      </c>
      <c r="AE3238" s="28"/>
      <c r="AF3238" s="27">
        <v>0</v>
      </c>
      <c r="AG3238" s="27">
        <f t="shared" si="415"/>
        <v>0</v>
      </c>
      <c r="AH3238" s="27">
        <v>1698</v>
      </c>
      <c r="AI3238" s="29">
        <f t="shared" si="413"/>
        <v>1698.0081850290298</v>
      </c>
    </row>
    <row r="3239" spans="1:35" ht="30" x14ac:dyDescent="0.25">
      <c r="A3239" s="11" t="s">
        <v>1281</v>
      </c>
      <c r="B3239" s="10" t="s">
        <v>2410</v>
      </c>
      <c r="C3239" s="10" t="s">
        <v>1361</v>
      </c>
      <c r="D3239" s="10"/>
      <c r="E3239" s="10" t="s">
        <v>570</v>
      </c>
      <c r="F3239" s="10" t="s">
        <v>2017</v>
      </c>
      <c r="G3239" s="10">
        <v>0</v>
      </c>
      <c r="H3239" s="10">
        <v>0</v>
      </c>
      <c r="I3239" s="10">
        <v>0</v>
      </c>
      <c r="J3239" s="10">
        <v>0</v>
      </c>
      <c r="K3239" s="10">
        <f t="shared" si="414"/>
        <v>0</v>
      </c>
      <c r="L3239" s="10">
        <v>14854590.235923771</v>
      </c>
      <c r="M3239" s="10">
        <v>4145187.2923630476</v>
      </c>
      <c r="N3239" s="10">
        <v>1632846.142308794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f t="shared" si="408"/>
        <v>20632623.670595612</v>
      </c>
      <c r="W3239" s="29">
        <v>14854590.235923771</v>
      </c>
      <c r="X3239" s="29">
        <f t="shared" si="409"/>
        <v>4145187.2923630476</v>
      </c>
      <c r="Y3239" s="29">
        <f t="shared" si="410"/>
        <v>1632846.142308794</v>
      </c>
      <c r="Z3239" s="29">
        <f t="shared" si="411"/>
        <v>20632623.670595612</v>
      </c>
      <c r="AA3239" s="27">
        <v>20632623.66</v>
      </c>
      <c r="AB3239" s="29">
        <f t="shared" si="412"/>
        <v>1.0595612227916718E-2</v>
      </c>
      <c r="AC3239" s="28">
        <v>0</v>
      </c>
      <c r="AD3239" s="28">
        <v>0</v>
      </c>
      <c r="AE3239" s="28"/>
      <c r="AF3239" s="27">
        <v>0</v>
      </c>
      <c r="AG3239" s="27">
        <f t="shared" si="415"/>
        <v>0</v>
      </c>
      <c r="AH3239" s="27">
        <v>1322</v>
      </c>
      <c r="AI3239" s="29">
        <f t="shared" si="413"/>
        <v>1322.0105956122279</v>
      </c>
    </row>
    <row r="3240" spans="1:35" ht="30" x14ac:dyDescent="0.25">
      <c r="A3240" s="11" t="s">
        <v>1281</v>
      </c>
      <c r="B3240" s="10" t="s">
        <v>2410</v>
      </c>
      <c r="C3240" s="10" t="s">
        <v>1361</v>
      </c>
      <c r="D3240" s="10"/>
      <c r="E3240" s="10" t="s">
        <v>1089</v>
      </c>
      <c r="F3240" s="10" t="s">
        <v>1794</v>
      </c>
      <c r="G3240" s="10">
        <v>0</v>
      </c>
      <c r="H3240" s="10">
        <v>0</v>
      </c>
      <c r="I3240" s="10">
        <v>0</v>
      </c>
      <c r="J3240" s="10">
        <v>0</v>
      </c>
      <c r="K3240" s="10">
        <f t="shared" si="414"/>
        <v>0</v>
      </c>
      <c r="L3240" s="10">
        <v>89840691.408540308</v>
      </c>
      <c r="M3240" s="10">
        <v>8827085.2883191109</v>
      </c>
      <c r="N3240" s="10">
        <v>3335719.0745794475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f t="shared" si="408"/>
        <v>102003495.77143887</v>
      </c>
      <c r="W3240" s="29">
        <v>89840691.408540308</v>
      </c>
      <c r="X3240" s="29">
        <f t="shared" si="409"/>
        <v>8827085.2883191109</v>
      </c>
      <c r="Y3240" s="29">
        <f t="shared" si="410"/>
        <v>3335719.0745794475</v>
      </c>
      <c r="Z3240" s="29">
        <f t="shared" si="411"/>
        <v>102003495.77143887</v>
      </c>
      <c r="AA3240" s="27">
        <v>102003495.75</v>
      </c>
      <c r="AB3240" s="29">
        <f t="shared" si="412"/>
        <v>2.1438866853713989E-2</v>
      </c>
      <c r="AC3240" s="28">
        <v>0</v>
      </c>
      <c r="AD3240" s="28">
        <v>0</v>
      </c>
      <c r="AE3240" s="28"/>
      <c r="AF3240" s="27">
        <v>0</v>
      </c>
      <c r="AG3240" s="27">
        <f t="shared" si="415"/>
        <v>0</v>
      </c>
      <c r="AH3240" s="27">
        <v>5329</v>
      </c>
      <c r="AI3240" s="29">
        <f t="shared" si="413"/>
        <v>5329.0214388668537</v>
      </c>
    </row>
    <row r="3241" spans="1:35" ht="30" x14ac:dyDescent="0.25">
      <c r="A3241" s="11" t="s">
        <v>1281</v>
      </c>
      <c r="B3241" s="10" t="s">
        <v>2410</v>
      </c>
      <c r="C3241" s="10" t="s">
        <v>1361</v>
      </c>
      <c r="D3241" s="10"/>
      <c r="E3241" s="10" t="s">
        <v>1090</v>
      </c>
      <c r="F3241" s="10" t="s">
        <v>1361</v>
      </c>
      <c r="G3241" s="10">
        <v>0</v>
      </c>
      <c r="H3241" s="10">
        <v>0</v>
      </c>
      <c r="I3241" s="10">
        <v>0</v>
      </c>
      <c r="J3241" s="10">
        <v>0</v>
      </c>
      <c r="K3241" s="10">
        <f t="shared" si="414"/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0</v>
      </c>
      <c r="Q3241" s="10">
        <v>0</v>
      </c>
      <c r="R3241" s="10">
        <v>0</v>
      </c>
      <c r="S3241" s="10">
        <v>0</v>
      </c>
      <c r="T3241" s="10">
        <v>0</v>
      </c>
      <c r="U3241" s="10">
        <v>0</v>
      </c>
      <c r="V3241" s="10">
        <f t="shared" si="408"/>
        <v>0</v>
      </c>
      <c r="W3241" s="29">
        <v>0</v>
      </c>
      <c r="X3241" s="29">
        <f t="shared" si="409"/>
        <v>0</v>
      </c>
      <c r="Y3241" s="29">
        <f t="shared" si="410"/>
        <v>0</v>
      </c>
      <c r="Z3241" s="29">
        <f t="shared" si="411"/>
        <v>0</v>
      </c>
      <c r="AA3241" s="27">
        <v>0</v>
      </c>
      <c r="AB3241" s="29">
        <f t="shared" si="412"/>
        <v>0</v>
      </c>
      <c r="AC3241" s="28">
        <v>0</v>
      </c>
      <c r="AD3241" s="28">
        <v>0</v>
      </c>
      <c r="AE3241" s="28"/>
      <c r="AF3241" s="27">
        <v>0</v>
      </c>
      <c r="AG3241" s="27">
        <f t="shared" si="415"/>
        <v>0</v>
      </c>
      <c r="AH3241" s="27">
        <v>0</v>
      </c>
      <c r="AI3241" s="29">
        <f t="shared" si="413"/>
        <v>0</v>
      </c>
    </row>
    <row r="3242" spans="1:35" ht="30" x14ac:dyDescent="0.25">
      <c r="A3242" s="11" t="s">
        <v>1281</v>
      </c>
      <c r="B3242" s="10" t="s">
        <v>2410</v>
      </c>
      <c r="C3242" s="10" t="s">
        <v>1361</v>
      </c>
      <c r="D3242" s="10"/>
      <c r="E3242" s="10" t="s">
        <v>1091</v>
      </c>
      <c r="F3242" s="10" t="s">
        <v>2018</v>
      </c>
      <c r="G3242" s="10">
        <v>0</v>
      </c>
      <c r="H3242" s="10">
        <v>0</v>
      </c>
      <c r="I3242" s="10">
        <v>0</v>
      </c>
      <c r="J3242" s="10">
        <v>0</v>
      </c>
      <c r="K3242" s="10">
        <f t="shared" si="414"/>
        <v>0</v>
      </c>
      <c r="L3242" s="10">
        <v>125412091.72486258</v>
      </c>
      <c r="M3242" s="10">
        <v>9512759.573997736</v>
      </c>
      <c r="N3242" s="10">
        <v>3648797.787291795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f t="shared" si="408"/>
        <v>138573649.08615211</v>
      </c>
      <c r="W3242" s="29">
        <v>125412091.72486258</v>
      </c>
      <c r="X3242" s="29">
        <f t="shared" si="409"/>
        <v>9512759.573997736</v>
      </c>
      <c r="Y3242" s="29">
        <f t="shared" si="410"/>
        <v>3648797.787291795</v>
      </c>
      <c r="Z3242" s="29">
        <f t="shared" si="411"/>
        <v>138573649.08615211</v>
      </c>
      <c r="AA3242" s="27">
        <v>138573649.08000001</v>
      </c>
      <c r="AB3242" s="29">
        <f t="shared" si="412"/>
        <v>6.1520934104919434E-3</v>
      </c>
      <c r="AC3242" s="28">
        <v>0</v>
      </c>
      <c r="AD3242" s="28">
        <v>0</v>
      </c>
      <c r="AE3242" s="28"/>
      <c r="AF3242" s="27">
        <v>0</v>
      </c>
      <c r="AG3242" s="27">
        <f t="shared" si="415"/>
        <v>0</v>
      </c>
      <c r="AH3242" s="27">
        <v>7794</v>
      </c>
      <c r="AI3242" s="29">
        <f t="shared" si="413"/>
        <v>7794.0061520934105</v>
      </c>
    </row>
    <row r="3243" spans="1:35" ht="30" x14ac:dyDescent="0.25">
      <c r="A3243" s="11" t="s">
        <v>1281</v>
      </c>
      <c r="B3243" s="10" t="s">
        <v>2410</v>
      </c>
      <c r="C3243" s="10" t="s">
        <v>1361</v>
      </c>
      <c r="D3243" s="10"/>
      <c r="E3243" s="10" t="s">
        <v>1092</v>
      </c>
      <c r="F3243" s="10" t="s">
        <v>2019</v>
      </c>
      <c r="G3243" s="10">
        <v>0</v>
      </c>
      <c r="H3243" s="10">
        <v>0</v>
      </c>
      <c r="I3243" s="10">
        <v>0</v>
      </c>
      <c r="J3243" s="10">
        <v>0</v>
      </c>
      <c r="K3243" s="10">
        <f t="shared" si="414"/>
        <v>0</v>
      </c>
      <c r="L3243" s="10">
        <v>48904011.616027161</v>
      </c>
      <c r="M3243" s="10">
        <v>5286145.0031507611</v>
      </c>
      <c r="N3243" s="10">
        <v>2042114.2058653384</v>
      </c>
      <c r="O3243" s="10">
        <v>0</v>
      </c>
      <c r="P3243" s="10">
        <v>0</v>
      </c>
      <c r="Q3243" s="10">
        <v>0</v>
      </c>
      <c r="R3243" s="10">
        <v>0</v>
      </c>
      <c r="S3243" s="10">
        <v>0</v>
      </c>
      <c r="T3243" s="10">
        <v>0</v>
      </c>
      <c r="U3243" s="10">
        <v>0</v>
      </c>
      <c r="V3243" s="10">
        <f t="shared" si="408"/>
        <v>56232270.825043261</v>
      </c>
      <c r="W3243" s="29">
        <v>48904011.616027161</v>
      </c>
      <c r="X3243" s="29">
        <f t="shared" si="409"/>
        <v>5286145.0031507611</v>
      </c>
      <c r="Y3243" s="29">
        <f t="shared" si="410"/>
        <v>2042114.2058653384</v>
      </c>
      <c r="Z3243" s="29">
        <f t="shared" si="411"/>
        <v>56232270.825043261</v>
      </c>
      <c r="AA3243" s="27">
        <v>56232270.82</v>
      </c>
      <c r="AB3243" s="29">
        <f t="shared" si="412"/>
        <v>5.0432607531547546E-3</v>
      </c>
      <c r="AC3243" s="28">
        <v>0</v>
      </c>
      <c r="AD3243" s="28">
        <v>0</v>
      </c>
      <c r="AE3243" s="28"/>
      <c r="AF3243" s="27">
        <v>0</v>
      </c>
      <c r="AG3243" s="27">
        <f t="shared" si="415"/>
        <v>0</v>
      </c>
      <c r="AH3243" s="27">
        <v>3145</v>
      </c>
      <c r="AI3243" s="29">
        <f t="shared" si="413"/>
        <v>3145.0050432607532</v>
      </c>
    </row>
    <row r="3244" spans="1:35" ht="30" x14ac:dyDescent="0.25">
      <c r="A3244" s="11" t="s">
        <v>1281</v>
      </c>
      <c r="B3244" s="10" t="s">
        <v>2410</v>
      </c>
      <c r="C3244" s="10" t="s">
        <v>1361</v>
      </c>
      <c r="D3244" s="10"/>
      <c r="E3244" s="10" t="s">
        <v>1093</v>
      </c>
      <c r="F3244" s="10" t="s">
        <v>2020</v>
      </c>
      <c r="G3244" s="10">
        <v>0</v>
      </c>
      <c r="H3244" s="10">
        <v>0</v>
      </c>
      <c r="I3244" s="10">
        <v>0</v>
      </c>
      <c r="J3244" s="10">
        <v>0</v>
      </c>
      <c r="K3244" s="10">
        <f t="shared" si="414"/>
        <v>0</v>
      </c>
      <c r="L3244" s="10">
        <v>62889176.990639716</v>
      </c>
      <c r="M3244" s="10">
        <v>7742943.9850343466</v>
      </c>
      <c r="N3244" s="10">
        <v>2924853.3001384884</v>
      </c>
      <c r="O3244" s="10">
        <v>0</v>
      </c>
      <c r="P3244" s="10">
        <v>0</v>
      </c>
      <c r="Q3244" s="10">
        <v>0</v>
      </c>
      <c r="R3244" s="10">
        <v>0</v>
      </c>
      <c r="S3244" s="10">
        <v>0</v>
      </c>
      <c r="T3244" s="10">
        <v>0</v>
      </c>
      <c r="U3244" s="10">
        <v>0</v>
      </c>
      <c r="V3244" s="10">
        <f t="shared" si="408"/>
        <v>73556974.275812551</v>
      </c>
      <c r="W3244" s="29">
        <v>62889176.990639716</v>
      </c>
      <c r="X3244" s="29">
        <f t="shared" si="409"/>
        <v>7742943.9850343466</v>
      </c>
      <c r="Y3244" s="29">
        <f t="shared" si="410"/>
        <v>2924853.3001384884</v>
      </c>
      <c r="Z3244" s="29">
        <f t="shared" si="411"/>
        <v>73556974.275812551</v>
      </c>
      <c r="AA3244" s="27">
        <v>73556974.269999996</v>
      </c>
      <c r="AB3244" s="29">
        <f t="shared" si="412"/>
        <v>5.8125555515289307E-3</v>
      </c>
      <c r="AC3244" s="28">
        <v>0</v>
      </c>
      <c r="AD3244" s="28">
        <v>0</v>
      </c>
      <c r="AE3244" s="28"/>
      <c r="AF3244" s="27">
        <v>0</v>
      </c>
      <c r="AG3244" s="27">
        <f t="shared" si="415"/>
        <v>0</v>
      </c>
      <c r="AH3244" s="27">
        <v>3920</v>
      </c>
      <c r="AI3244" s="29">
        <f t="shared" si="413"/>
        <v>3920.0058125555515</v>
      </c>
    </row>
    <row r="3245" spans="1:35" ht="30" x14ac:dyDescent="0.25">
      <c r="A3245" s="11" t="s">
        <v>1281</v>
      </c>
      <c r="B3245" s="10" t="s">
        <v>2410</v>
      </c>
      <c r="C3245" s="10" t="s">
        <v>1361</v>
      </c>
      <c r="D3245" s="10"/>
      <c r="E3245" s="10" t="s">
        <v>1094</v>
      </c>
      <c r="F3245" s="10" t="s">
        <v>2021</v>
      </c>
      <c r="G3245" s="10">
        <v>0</v>
      </c>
      <c r="H3245" s="10">
        <v>0</v>
      </c>
      <c r="I3245" s="10">
        <v>0</v>
      </c>
      <c r="J3245" s="10">
        <v>0</v>
      </c>
      <c r="K3245" s="10">
        <f t="shared" si="414"/>
        <v>0</v>
      </c>
      <c r="L3245" s="10">
        <v>78050414.128319815</v>
      </c>
      <c r="M3245" s="10">
        <v>6124108.7153752446</v>
      </c>
      <c r="N3245" s="10">
        <v>2337390.9217486978</v>
      </c>
      <c r="O3245" s="10">
        <v>0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f t="shared" si="408"/>
        <v>86511913.765443757</v>
      </c>
      <c r="W3245" s="29">
        <v>78050414.128319815</v>
      </c>
      <c r="X3245" s="29">
        <f t="shared" si="409"/>
        <v>6124108.7153752446</v>
      </c>
      <c r="Y3245" s="29">
        <f t="shared" si="410"/>
        <v>2337390.9217486978</v>
      </c>
      <c r="Z3245" s="29">
        <f t="shared" si="411"/>
        <v>86511913.765443757</v>
      </c>
      <c r="AA3245" s="27">
        <v>86511913.75</v>
      </c>
      <c r="AB3245" s="29">
        <f t="shared" si="412"/>
        <v>1.5443757176399231E-2</v>
      </c>
      <c r="AC3245" s="28">
        <v>0</v>
      </c>
      <c r="AD3245" s="28">
        <v>0</v>
      </c>
      <c r="AE3245" s="28"/>
      <c r="AF3245" s="27">
        <v>0</v>
      </c>
      <c r="AG3245" s="27">
        <f t="shared" si="415"/>
        <v>0</v>
      </c>
      <c r="AH3245" s="27">
        <v>5232</v>
      </c>
      <c r="AI3245" s="29">
        <f t="shared" si="413"/>
        <v>5232.0154437571764</v>
      </c>
    </row>
    <row r="3246" spans="1:35" ht="30" x14ac:dyDescent="0.25">
      <c r="A3246" s="11" t="s">
        <v>1281</v>
      </c>
      <c r="B3246" s="10" t="s">
        <v>2410</v>
      </c>
      <c r="C3246" s="10" t="s">
        <v>1361</v>
      </c>
      <c r="D3246" s="10"/>
      <c r="E3246" s="10" t="s">
        <v>571</v>
      </c>
      <c r="F3246" s="10" t="s">
        <v>2022</v>
      </c>
      <c r="G3246" s="10">
        <v>0</v>
      </c>
      <c r="H3246" s="10">
        <v>0</v>
      </c>
      <c r="I3246" s="10">
        <v>0</v>
      </c>
      <c r="J3246" s="10">
        <v>0</v>
      </c>
      <c r="K3246" s="10">
        <f t="shared" si="414"/>
        <v>0</v>
      </c>
      <c r="L3246" s="10">
        <v>22214771.872212999</v>
      </c>
      <c r="M3246" s="10">
        <v>4825698.3668464422</v>
      </c>
      <c r="N3246" s="10">
        <v>1885728.826155737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f t="shared" si="408"/>
        <v>28926199.065215178</v>
      </c>
      <c r="W3246" s="29">
        <v>22214771.872212999</v>
      </c>
      <c r="X3246" s="29">
        <f t="shared" si="409"/>
        <v>4825698.3668464422</v>
      </c>
      <c r="Y3246" s="29">
        <f t="shared" si="410"/>
        <v>1885728.826155737</v>
      </c>
      <c r="Z3246" s="29">
        <f t="shared" si="411"/>
        <v>28926199.065215178</v>
      </c>
      <c r="AA3246" s="27">
        <v>28926199.059999999</v>
      </c>
      <c r="AB3246" s="29">
        <f t="shared" si="412"/>
        <v>5.2151791751384735E-3</v>
      </c>
      <c r="AC3246" s="28">
        <v>0</v>
      </c>
      <c r="AD3246" s="28">
        <v>0</v>
      </c>
      <c r="AE3246" s="28"/>
      <c r="AF3246" s="27">
        <v>0</v>
      </c>
      <c r="AG3246" s="27">
        <f t="shared" si="415"/>
        <v>0</v>
      </c>
      <c r="AH3246" s="27">
        <v>1512</v>
      </c>
      <c r="AI3246" s="29">
        <f t="shared" si="413"/>
        <v>1512.0052151791751</v>
      </c>
    </row>
    <row r="3247" spans="1:35" ht="30" x14ac:dyDescent="0.25">
      <c r="A3247" s="11" t="s">
        <v>1281</v>
      </c>
      <c r="B3247" s="10" t="s">
        <v>2410</v>
      </c>
      <c r="C3247" s="10" t="s">
        <v>1361</v>
      </c>
      <c r="D3247" s="10"/>
      <c r="E3247" s="10" t="s">
        <v>1095</v>
      </c>
      <c r="F3247" s="10" t="s">
        <v>2023</v>
      </c>
      <c r="G3247" s="10">
        <v>0</v>
      </c>
      <c r="H3247" s="10">
        <v>0</v>
      </c>
      <c r="I3247" s="10">
        <v>0</v>
      </c>
      <c r="J3247" s="10">
        <v>0</v>
      </c>
      <c r="K3247" s="10">
        <f t="shared" si="414"/>
        <v>0</v>
      </c>
      <c r="L3247" s="10">
        <v>0</v>
      </c>
      <c r="M3247" s="10">
        <v>6676147.4226135015</v>
      </c>
      <c r="N3247" s="10">
        <v>2563274.1014618576</v>
      </c>
      <c r="O3247" s="10">
        <v>0</v>
      </c>
      <c r="P3247" s="10">
        <v>0</v>
      </c>
      <c r="Q3247" s="10">
        <v>0</v>
      </c>
      <c r="R3247" s="10">
        <v>0</v>
      </c>
      <c r="S3247" s="10">
        <v>0</v>
      </c>
      <c r="T3247" s="10">
        <v>0</v>
      </c>
      <c r="U3247" s="10">
        <v>0</v>
      </c>
      <c r="V3247" s="10">
        <f t="shared" si="408"/>
        <v>9239421.5240753591</v>
      </c>
      <c r="W3247" s="29">
        <v>0</v>
      </c>
      <c r="X3247" s="29">
        <f t="shared" si="409"/>
        <v>6676147.4226135015</v>
      </c>
      <c r="Y3247" s="29">
        <f t="shared" si="410"/>
        <v>2563274.1014618576</v>
      </c>
      <c r="Z3247" s="29">
        <f t="shared" si="411"/>
        <v>9239421.5240753591</v>
      </c>
      <c r="AA3247" s="27">
        <v>9239421</v>
      </c>
      <c r="AB3247" s="29">
        <f t="shared" si="412"/>
        <v>0.52407535910606384</v>
      </c>
      <c r="AC3247" s="28">
        <v>0</v>
      </c>
      <c r="AD3247" s="28">
        <v>0</v>
      </c>
      <c r="AE3247" s="28"/>
      <c r="AF3247" s="27">
        <v>0</v>
      </c>
      <c r="AG3247" s="27">
        <f t="shared" si="415"/>
        <v>0</v>
      </c>
      <c r="AH3247" s="27">
        <v>0</v>
      </c>
      <c r="AI3247" s="29">
        <f t="shared" si="413"/>
        <v>0.52407535910606384</v>
      </c>
    </row>
    <row r="3248" spans="1:35" ht="30" x14ac:dyDescent="0.25">
      <c r="A3248" s="11" t="s">
        <v>1281</v>
      </c>
      <c r="B3248" s="10" t="s">
        <v>2410</v>
      </c>
      <c r="C3248" s="10" t="s">
        <v>1361</v>
      </c>
      <c r="D3248" s="10"/>
      <c r="E3248" s="10" t="s">
        <v>572</v>
      </c>
      <c r="F3248" s="10" t="s">
        <v>2024</v>
      </c>
      <c r="G3248" s="10">
        <v>0</v>
      </c>
      <c r="H3248" s="10">
        <v>0</v>
      </c>
      <c r="I3248" s="10">
        <v>0</v>
      </c>
      <c r="J3248" s="10">
        <v>0</v>
      </c>
      <c r="K3248" s="10">
        <f t="shared" si="414"/>
        <v>0</v>
      </c>
      <c r="L3248" s="10">
        <v>79556682.564814538</v>
      </c>
      <c r="M3248" s="10">
        <v>4372237.1062614024</v>
      </c>
      <c r="N3248" s="10">
        <v>1707346.7622810006</v>
      </c>
      <c r="O3248" s="10">
        <v>0</v>
      </c>
      <c r="P3248" s="10">
        <v>0</v>
      </c>
      <c r="Q3248" s="10">
        <v>0</v>
      </c>
      <c r="R3248" s="10">
        <v>0</v>
      </c>
      <c r="S3248" s="10">
        <v>0</v>
      </c>
      <c r="T3248" s="10">
        <v>0</v>
      </c>
      <c r="U3248" s="10">
        <v>0</v>
      </c>
      <c r="V3248" s="10">
        <f t="shared" si="408"/>
        <v>85636266.433356941</v>
      </c>
      <c r="W3248" s="29">
        <v>79556682.564814538</v>
      </c>
      <c r="X3248" s="29">
        <f t="shared" si="409"/>
        <v>4372237.1062614024</v>
      </c>
      <c r="Y3248" s="29">
        <f t="shared" si="410"/>
        <v>1707346.7622810006</v>
      </c>
      <c r="Z3248" s="29">
        <f t="shared" si="411"/>
        <v>85636266.433356941</v>
      </c>
      <c r="AA3248" s="27">
        <v>85636266.420000002</v>
      </c>
      <c r="AB3248" s="29">
        <f t="shared" si="412"/>
        <v>1.335693895816803E-2</v>
      </c>
      <c r="AC3248" s="28">
        <v>0</v>
      </c>
      <c r="AD3248" s="28">
        <v>0</v>
      </c>
      <c r="AE3248" s="28"/>
      <c r="AF3248" s="27">
        <v>0</v>
      </c>
      <c r="AG3248" s="27">
        <f t="shared" si="415"/>
        <v>0</v>
      </c>
      <c r="AH3248" s="27">
        <v>5356</v>
      </c>
      <c r="AI3248" s="29">
        <f t="shared" si="413"/>
        <v>5356.0133569389582</v>
      </c>
    </row>
    <row r="3249" spans="1:35" ht="30" x14ac:dyDescent="0.25">
      <c r="A3249" s="11" t="s">
        <v>1281</v>
      </c>
      <c r="B3249" s="10" t="s">
        <v>2410</v>
      </c>
      <c r="C3249" s="10" t="s">
        <v>1361</v>
      </c>
      <c r="D3249" s="10"/>
      <c r="E3249" s="10" t="s">
        <v>573</v>
      </c>
      <c r="F3249" s="10" t="s">
        <v>2025</v>
      </c>
      <c r="G3249" s="10">
        <v>0</v>
      </c>
      <c r="H3249" s="10">
        <v>0</v>
      </c>
      <c r="I3249" s="10">
        <v>0</v>
      </c>
      <c r="J3249" s="10">
        <v>0</v>
      </c>
      <c r="K3249" s="10">
        <f t="shared" si="414"/>
        <v>0</v>
      </c>
      <c r="L3249" s="10">
        <v>46887021.897428416</v>
      </c>
      <c r="M3249" s="10">
        <v>5829605.0416935086</v>
      </c>
      <c r="N3249" s="10">
        <v>2252619.8056578785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f t="shared" si="408"/>
        <v>54969246.744779803</v>
      </c>
      <c r="W3249" s="29">
        <v>46887021.897428416</v>
      </c>
      <c r="X3249" s="29">
        <f t="shared" si="409"/>
        <v>5829605.0416935086</v>
      </c>
      <c r="Y3249" s="29">
        <f t="shared" si="410"/>
        <v>2252619.8056578785</v>
      </c>
      <c r="Z3249" s="29">
        <f t="shared" si="411"/>
        <v>54969246.744779803</v>
      </c>
      <c r="AA3249" s="27">
        <v>54969246.740000002</v>
      </c>
      <c r="AB3249" s="29">
        <f t="shared" si="412"/>
        <v>4.7798007726669312E-3</v>
      </c>
      <c r="AC3249" s="28">
        <v>0</v>
      </c>
      <c r="AD3249" s="28">
        <v>0</v>
      </c>
      <c r="AE3249" s="28"/>
      <c r="AF3249" s="27">
        <v>0</v>
      </c>
      <c r="AG3249" s="27">
        <f t="shared" si="415"/>
        <v>0</v>
      </c>
      <c r="AH3249" s="27">
        <v>2601</v>
      </c>
      <c r="AI3249" s="29">
        <f t="shared" si="413"/>
        <v>2601.0047798007727</v>
      </c>
    </row>
    <row r="3250" spans="1:35" ht="30" x14ac:dyDescent="0.25">
      <c r="A3250" s="11" t="s">
        <v>1281</v>
      </c>
      <c r="B3250" s="10" t="s">
        <v>2410</v>
      </c>
      <c r="C3250" s="10" t="s">
        <v>1361</v>
      </c>
      <c r="D3250" s="10"/>
      <c r="E3250" s="10" t="s">
        <v>1096</v>
      </c>
      <c r="F3250" s="10" t="s">
        <v>1810</v>
      </c>
      <c r="G3250" s="10">
        <v>0</v>
      </c>
      <c r="H3250" s="10">
        <v>0</v>
      </c>
      <c r="I3250" s="10">
        <v>0</v>
      </c>
      <c r="J3250" s="10">
        <v>0</v>
      </c>
      <c r="K3250" s="10">
        <f t="shared" si="414"/>
        <v>0</v>
      </c>
      <c r="L3250" s="10">
        <v>86029936.980574951</v>
      </c>
      <c r="M3250" s="10">
        <v>7919158.9164676666</v>
      </c>
      <c r="N3250" s="10">
        <v>3012890.3674578071</v>
      </c>
      <c r="O3250" s="10">
        <v>0</v>
      </c>
      <c r="P3250" s="10">
        <v>0</v>
      </c>
      <c r="Q3250" s="10">
        <v>0</v>
      </c>
      <c r="R3250" s="10">
        <v>0</v>
      </c>
      <c r="S3250" s="10">
        <v>0</v>
      </c>
      <c r="T3250" s="10">
        <v>0</v>
      </c>
      <c r="U3250" s="10">
        <v>0</v>
      </c>
      <c r="V3250" s="10">
        <f t="shared" si="408"/>
        <v>96961986.264500424</v>
      </c>
      <c r="W3250" s="29">
        <v>86029936.980574951</v>
      </c>
      <c r="X3250" s="29">
        <f t="shared" si="409"/>
        <v>7919158.9164676666</v>
      </c>
      <c r="Y3250" s="29">
        <f t="shared" si="410"/>
        <v>3012890.3674578071</v>
      </c>
      <c r="Z3250" s="29">
        <f t="shared" si="411"/>
        <v>96961986.264500424</v>
      </c>
      <c r="AA3250" s="27">
        <v>96961986.260000005</v>
      </c>
      <c r="AB3250" s="29">
        <f t="shared" si="412"/>
        <v>4.5004189014434814E-3</v>
      </c>
      <c r="AC3250" s="28">
        <v>0</v>
      </c>
      <c r="AD3250" s="28">
        <v>0</v>
      </c>
      <c r="AE3250" s="28"/>
      <c r="AF3250" s="27">
        <v>0</v>
      </c>
      <c r="AG3250" s="27">
        <f t="shared" si="415"/>
        <v>0</v>
      </c>
      <c r="AH3250" s="27">
        <v>4845</v>
      </c>
      <c r="AI3250" s="29">
        <f t="shared" si="413"/>
        <v>4845.0045004189014</v>
      </c>
    </row>
    <row r="3251" spans="1:35" ht="30" x14ac:dyDescent="0.25">
      <c r="A3251" s="11" t="s">
        <v>1281</v>
      </c>
      <c r="B3251" s="10" t="s">
        <v>2410</v>
      </c>
      <c r="C3251" s="10" t="s">
        <v>1361</v>
      </c>
      <c r="D3251" s="10"/>
      <c r="E3251" s="10" t="s">
        <v>574</v>
      </c>
      <c r="F3251" s="10" t="s">
        <v>2026</v>
      </c>
      <c r="G3251" s="10">
        <v>0</v>
      </c>
      <c r="H3251" s="10">
        <v>0</v>
      </c>
      <c r="I3251" s="10">
        <v>0</v>
      </c>
      <c r="J3251" s="10">
        <v>0</v>
      </c>
      <c r="K3251" s="10">
        <f t="shared" si="414"/>
        <v>0</v>
      </c>
      <c r="L3251" s="10">
        <v>55702448.49177146</v>
      </c>
      <c r="M3251" s="10">
        <v>9226113.461042583</v>
      </c>
      <c r="N3251" s="10">
        <v>3486522.1901339442</v>
      </c>
      <c r="O3251" s="10">
        <v>0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0</v>
      </c>
      <c r="V3251" s="10">
        <f t="shared" si="408"/>
        <v>68415084.142947987</v>
      </c>
      <c r="W3251" s="29">
        <v>55702448.49177146</v>
      </c>
      <c r="X3251" s="29">
        <f t="shared" si="409"/>
        <v>9226113.461042583</v>
      </c>
      <c r="Y3251" s="29">
        <f t="shared" si="410"/>
        <v>3486522.1901339442</v>
      </c>
      <c r="Z3251" s="29">
        <f t="shared" si="411"/>
        <v>68415084.142947987</v>
      </c>
      <c r="AA3251" s="27">
        <v>68415084.140000001</v>
      </c>
      <c r="AB3251" s="29">
        <f t="shared" si="412"/>
        <v>2.9479861259460449E-3</v>
      </c>
      <c r="AC3251" s="28">
        <v>0</v>
      </c>
      <c r="AD3251" s="28">
        <v>0</v>
      </c>
      <c r="AE3251" s="28"/>
      <c r="AF3251" s="27">
        <v>0</v>
      </c>
      <c r="AG3251" s="27">
        <f t="shared" si="415"/>
        <v>0</v>
      </c>
      <c r="AH3251" s="27">
        <v>3224</v>
      </c>
      <c r="AI3251" s="29">
        <f t="shared" si="413"/>
        <v>3224.0029479861259</v>
      </c>
    </row>
    <row r="3252" spans="1:35" ht="30" x14ac:dyDescent="0.25">
      <c r="A3252" s="11" t="s">
        <v>1281</v>
      </c>
      <c r="B3252" s="10" t="s">
        <v>2410</v>
      </c>
      <c r="C3252" s="10" t="s">
        <v>1361</v>
      </c>
      <c r="D3252" s="10"/>
      <c r="E3252" s="10" t="s">
        <v>575</v>
      </c>
      <c r="F3252" s="10" t="s">
        <v>2027</v>
      </c>
      <c r="G3252" s="10">
        <v>0</v>
      </c>
      <c r="H3252" s="10">
        <v>0</v>
      </c>
      <c r="I3252" s="10">
        <v>0</v>
      </c>
      <c r="J3252" s="10">
        <v>0</v>
      </c>
      <c r="K3252" s="10">
        <f t="shared" si="414"/>
        <v>0</v>
      </c>
      <c r="L3252" s="10">
        <v>188933206.60281587</v>
      </c>
      <c r="M3252" s="10">
        <v>10346852.091303468</v>
      </c>
      <c r="N3252" s="10">
        <v>4014786.7026087642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f t="shared" si="408"/>
        <v>203294845.3967281</v>
      </c>
      <c r="W3252" s="29">
        <v>188933206.60281587</v>
      </c>
      <c r="X3252" s="29">
        <f t="shared" si="409"/>
        <v>10346852.091303468</v>
      </c>
      <c r="Y3252" s="29">
        <f t="shared" si="410"/>
        <v>4014786.7026087642</v>
      </c>
      <c r="Z3252" s="29">
        <f t="shared" si="411"/>
        <v>203294845.3967281</v>
      </c>
      <c r="AA3252" s="27">
        <v>203294845.38999999</v>
      </c>
      <c r="AB3252" s="29">
        <f t="shared" si="412"/>
        <v>6.7281126976013184E-3</v>
      </c>
      <c r="AC3252" s="28">
        <v>0</v>
      </c>
      <c r="AD3252" s="28">
        <v>0</v>
      </c>
      <c r="AE3252" s="28"/>
      <c r="AF3252" s="27">
        <v>0</v>
      </c>
      <c r="AG3252" s="27">
        <f t="shared" si="415"/>
        <v>0</v>
      </c>
      <c r="AH3252" s="27">
        <v>11712</v>
      </c>
      <c r="AI3252" s="29">
        <f t="shared" si="413"/>
        <v>11712.006728112698</v>
      </c>
    </row>
    <row r="3253" spans="1:35" ht="30" x14ac:dyDescent="0.25">
      <c r="A3253" s="11" t="s">
        <v>1281</v>
      </c>
      <c r="B3253" s="10" t="s">
        <v>2410</v>
      </c>
      <c r="C3253" s="10" t="s">
        <v>1361</v>
      </c>
      <c r="D3253" s="10"/>
      <c r="E3253" s="10" t="s">
        <v>576</v>
      </c>
      <c r="F3253" s="10" t="s">
        <v>2028</v>
      </c>
      <c r="G3253" s="10">
        <v>0</v>
      </c>
      <c r="H3253" s="10">
        <v>0</v>
      </c>
      <c r="I3253" s="10">
        <v>0</v>
      </c>
      <c r="J3253" s="10">
        <v>0</v>
      </c>
      <c r="K3253" s="10">
        <f t="shared" si="414"/>
        <v>0</v>
      </c>
      <c r="L3253" s="10">
        <v>242549483.84908938</v>
      </c>
      <c r="M3253" s="10">
        <v>6615622.058552146</v>
      </c>
      <c r="N3253" s="10">
        <v>2561897.3036735356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0</v>
      </c>
      <c r="U3253" s="10">
        <v>0</v>
      </c>
      <c r="V3253" s="10">
        <f t="shared" si="408"/>
        <v>251727003.21131507</v>
      </c>
      <c r="W3253" s="29">
        <v>242549483.84908938</v>
      </c>
      <c r="X3253" s="29">
        <f t="shared" si="409"/>
        <v>6615622.058552146</v>
      </c>
      <c r="Y3253" s="29">
        <f t="shared" si="410"/>
        <v>2561897.3036735356</v>
      </c>
      <c r="Z3253" s="29">
        <f t="shared" si="411"/>
        <v>251727003.21131507</v>
      </c>
      <c r="AA3253" s="27">
        <v>251727003.19</v>
      </c>
      <c r="AB3253" s="29">
        <f t="shared" si="412"/>
        <v>2.1315068006515503E-2</v>
      </c>
      <c r="AC3253" s="28">
        <v>0</v>
      </c>
      <c r="AD3253" s="28">
        <v>0</v>
      </c>
      <c r="AE3253" s="28"/>
      <c r="AF3253" s="27">
        <v>0</v>
      </c>
      <c r="AG3253" s="27">
        <f t="shared" si="415"/>
        <v>0</v>
      </c>
      <c r="AH3253" s="27">
        <v>15200</v>
      </c>
      <c r="AI3253" s="29">
        <f t="shared" si="413"/>
        <v>15200.021315068007</v>
      </c>
    </row>
    <row r="3254" spans="1:35" ht="30" x14ac:dyDescent="0.25">
      <c r="A3254" s="11" t="s">
        <v>1281</v>
      </c>
      <c r="B3254" s="10" t="s">
        <v>2410</v>
      </c>
      <c r="C3254" s="10" t="s">
        <v>1361</v>
      </c>
      <c r="D3254" s="10"/>
      <c r="E3254" s="10" t="s">
        <v>1097</v>
      </c>
      <c r="F3254" s="10" t="s">
        <v>1812</v>
      </c>
      <c r="G3254" s="10">
        <v>0</v>
      </c>
      <c r="H3254" s="10">
        <v>0</v>
      </c>
      <c r="I3254" s="10">
        <v>0</v>
      </c>
      <c r="J3254" s="10">
        <v>0</v>
      </c>
      <c r="K3254" s="10">
        <f t="shared" si="414"/>
        <v>0</v>
      </c>
      <c r="L3254" s="10">
        <v>13703476.697602887</v>
      </c>
      <c r="M3254" s="10">
        <v>7463274.2949330211</v>
      </c>
      <c r="N3254" s="10">
        <v>2824455.0324971676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f t="shared" ref="V3254:V3317" si="416">+K3254+M3254+N3254+L3254+O3254+P3254+Q3254</f>
        <v>23991206.025033075</v>
      </c>
      <c r="W3254" s="29">
        <v>13703476.697602887</v>
      </c>
      <c r="X3254" s="29">
        <f t="shared" ref="X3254:X3317" si="417">+M3254+Q3254+S3254</f>
        <v>7463274.2949330211</v>
      </c>
      <c r="Y3254" s="29">
        <f t="shared" ref="Y3254:Y3317" si="418">+H3254+I3254+J3254+N3254+O3254+P3254+R3254+U3254</f>
        <v>2824455.0324971676</v>
      </c>
      <c r="Z3254" s="29">
        <f t="shared" ref="Z3254:Z3317" si="419">+W3254+X3254+Y3254</f>
        <v>23991206.025033075</v>
      </c>
      <c r="AA3254" s="27">
        <v>23991206.010000002</v>
      </c>
      <c r="AB3254" s="29">
        <f t="shared" ref="AB3254:AB3317" si="420">+Z3254-AA3254</f>
        <v>1.5033073723316193E-2</v>
      </c>
      <c r="AC3254" s="28">
        <v>0</v>
      </c>
      <c r="AD3254" s="28">
        <v>0</v>
      </c>
      <c r="AE3254" s="28"/>
      <c r="AF3254" s="27">
        <v>0</v>
      </c>
      <c r="AG3254" s="27">
        <f t="shared" si="415"/>
        <v>0</v>
      </c>
      <c r="AH3254" s="27">
        <v>896</v>
      </c>
      <c r="AI3254" s="29">
        <f t="shared" ref="AI3254:AI3317" si="421">+AB3254+AG3254+AH3254</f>
        <v>896.01503307372332</v>
      </c>
    </row>
    <row r="3255" spans="1:35" ht="30" x14ac:dyDescent="0.25">
      <c r="A3255" s="11" t="s">
        <v>1281</v>
      </c>
      <c r="B3255" s="10" t="s">
        <v>2410</v>
      </c>
      <c r="C3255" s="10" t="s">
        <v>1361</v>
      </c>
      <c r="D3255" s="10"/>
      <c r="E3255" s="10" t="s">
        <v>1098</v>
      </c>
      <c r="F3255" s="10" t="s">
        <v>2029</v>
      </c>
      <c r="G3255" s="10">
        <v>0</v>
      </c>
      <c r="H3255" s="10">
        <v>0</v>
      </c>
      <c r="I3255" s="10">
        <v>0</v>
      </c>
      <c r="J3255" s="10">
        <v>0</v>
      </c>
      <c r="K3255" s="10">
        <f t="shared" si="414"/>
        <v>0</v>
      </c>
      <c r="L3255" s="10">
        <v>85270961.393534392</v>
      </c>
      <c r="M3255" s="10">
        <v>7247036.9492342472</v>
      </c>
      <c r="N3255" s="10">
        <v>2792455.2177986503</v>
      </c>
      <c r="O3255" s="10">
        <v>0</v>
      </c>
      <c r="P3255" s="10">
        <v>0</v>
      </c>
      <c r="Q3255" s="10">
        <v>0</v>
      </c>
      <c r="R3255" s="10">
        <v>0</v>
      </c>
      <c r="S3255" s="10">
        <v>0</v>
      </c>
      <c r="T3255" s="10">
        <v>0</v>
      </c>
      <c r="U3255" s="10">
        <v>0</v>
      </c>
      <c r="V3255" s="10">
        <f t="shared" si="416"/>
        <v>95310453.56056729</v>
      </c>
      <c r="W3255" s="29">
        <v>85270961.393534392</v>
      </c>
      <c r="X3255" s="29">
        <f t="shared" si="417"/>
        <v>7247036.9492342472</v>
      </c>
      <c r="Y3255" s="29">
        <f t="shared" si="418"/>
        <v>2792455.2177986503</v>
      </c>
      <c r="Z3255" s="29">
        <f t="shared" si="419"/>
        <v>95310453.56056729</v>
      </c>
      <c r="AA3255" s="27">
        <v>95310453.549999997</v>
      </c>
      <c r="AB3255" s="29">
        <f t="shared" si="420"/>
        <v>1.056729257106781E-2</v>
      </c>
      <c r="AC3255" s="28">
        <v>0</v>
      </c>
      <c r="AD3255" s="28">
        <v>0</v>
      </c>
      <c r="AE3255" s="28"/>
      <c r="AF3255" s="27">
        <v>0</v>
      </c>
      <c r="AG3255" s="27">
        <f t="shared" si="415"/>
        <v>0</v>
      </c>
      <c r="AH3255" s="27">
        <v>5741</v>
      </c>
      <c r="AI3255" s="29">
        <f t="shared" si="421"/>
        <v>5741.0105672925711</v>
      </c>
    </row>
    <row r="3256" spans="1:35" ht="30" x14ac:dyDescent="0.25">
      <c r="A3256" s="11" t="s">
        <v>1281</v>
      </c>
      <c r="B3256" s="10" t="s">
        <v>2410</v>
      </c>
      <c r="C3256" s="10" t="s">
        <v>1361</v>
      </c>
      <c r="D3256" s="10"/>
      <c r="E3256" s="10" t="s">
        <v>577</v>
      </c>
      <c r="F3256" s="10" t="s">
        <v>1472</v>
      </c>
      <c r="G3256" s="10">
        <v>0</v>
      </c>
      <c r="H3256" s="10">
        <v>0</v>
      </c>
      <c r="I3256" s="10">
        <v>0</v>
      </c>
      <c r="J3256" s="10">
        <v>0</v>
      </c>
      <c r="K3256" s="10">
        <f t="shared" si="414"/>
        <v>0</v>
      </c>
      <c r="L3256" s="10">
        <v>18066308.491605915</v>
      </c>
      <c r="M3256" s="10">
        <v>4853986.714951694</v>
      </c>
      <c r="N3256" s="10">
        <v>1890829.7410063595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f t="shared" si="416"/>
        <v>24811124.947563969</v>
      </c>
      <c r="W3256" s="29">
        <v>18066308.491605915</v>
      </c>
      <c r="X3256" s="29">
        <f t="shared" si="417"/>
        <v>4853986.714951694</v>
      </c>
      <c r="Y3256" s="29">
        <f t="shared" si="418"/>
        <v>1890829.7410063595</v>
      </c>
      <c r="Z3256" s="29">
        <f t="shared" si="419"/>
        <v>24811124.947563969</v>
      </c>
      <c r="AA3256" s="27">
        <v>24811124.940000001</v>
      </c>
      <c r="AB3256" s="29">
        <f t="shared" si="420"/>
        <v>7.5639672577381134E-3</v>
      </c>
      <c r="AC3256" s="28">
        <v>0</v>
      </c>
      <c r="AD3256" s="28">
        <v>0</v>
      </c>
      <c r="AE3256" s="28"/>
      <c r="AF3256" s="27">
        <v>0</v>
      </c>
      <c r="AG3256" s="27">
        <f t="shared" si="415"/>
        <v>0</v>
      </c>
      <c r="AH3256" s="27">
        <v>1102</v>
      </c>
      <c r="AI3256" s="29">
        <f t="shared" si="421"/>
        <v>1102.0075639672577</v>
      </c>
    </row>
    <row r="3257" spans="1:35" ht="30" x14ac:dyDescent="0.25">
      <c r="A3257" s="11" t="s">
        <v>1281</v>
      </c>
      <c r="B3257" s="10" t="s">
        <v>2410</v>
      </c>
      <c r="C3257" s="10" t="s">
        <v>1361</v>
      </c>
      <c r="D3257" s="10"/>
      <c r="E3257" s="10" t="s">
        <v>1099</v>
      </c>
      <c r="F3257" s="10" t="s">
        <v>2030</v>
      </c>
      <c r="G3257" s="10">
        <v>0</v>
      </c>
      <c r="H3257" s="10">
        <v>0</v>
      </c>
      <c r="I3257" s="10">
        <v>0</v>
      </c>
      <c r="J3257" s="10">
        <v>0</v>
      </c>
      <c r="K3257" s="10">
        <f t="shared" si="414"/>
        <v>0</v>
      </c>
      <c r="L3257" s="10">
        <v>9995340.0220342409</v>
      </c>
      <c r="M3257" s="10">
        <v>4885594.0124405026</v>
      </c>
      <c r="N3257" s="10">
        <v>1885509.785607338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f t="shared" si="416"/>
        <v>16766443.820082081</v>
      </c>
      <c r="W3257" s="29">
        <v>9995340.0220342409</v>
      </c>
      <c r="X3257" s="29">
        <f t="shared" si="417"/>
        <v>4885594.0124405026</v>
      </c>
      <c r="Y3257" s="29">
        <f t="shared" si="418"/>
        <v>1885509.785607338</v>
      </c>
      <c r="Z3257" s="29">
        <f t="shared" si="419"/>
        <v>16766443.820082081</v>
      </c>
      <c r="AA3257" s="27">
        <v>16766443.82</v>
      </c>
      <c r="AB3257" s="29">
        <f t="shared" si="420"/>
        <v>8.2081183791160583E-5</v>
      </c>
      <c r="AC3257" s="28">
        <v>0</v>
      </c>
      <c r="AD3257" s="28">
        <v>0</v>
      </c>
      <c r="AE3257" s="28"/>
      <c r="AF3257" s="27">
        <v>0</v>
      </c>
      <c r="AG3257" s="27">
        <f t="shared" si="415"/>
        <v>0</v>
      </c>
      <c r="AH3257" s="27">
        <v>692</v>
      </c>
      <c r="AI3257" s="29">
        <f t="shared" si="421"/>
        <v>692.00008208118379</v>
      </c>
    </row>
    <row r="3258" spans="1:35" ht="30" x14ac:dyDescent="0.25">
      <c r="A3258" s="11" t="s">
        <v>1281</v>
      </c>
      <c r="B3258" s="10" t="s">
        <v>2410</v>
      </c>
      <c r="C3258" s="10" t="s">
        <v>1361</v>
      </c>
      <c r="D3258" s="10"/>
      <c r="E3258" s="10" t="s">
        <v>578</v>
      </c>
      <c r="F3258" s="10" t="s">
        <v>1389</v>
      </c>
      <c r="G3258" s="10">
        <v>0</v>
      </c>
      <c r="H3258" s="10">
        <v>0</v>
      </c>
      <c r="I3258" s="10">
        <v>0</v>
      </c>
      <c r="J3258" s="10">
        <v>0</v>
      </c>
      <c r="K3258" s="10">
        <f t="shared" si="414"/>
        <v>0</v>
      </c>
      <c r="L3258" s="10">
        <v>66655361.961982667</v>
      </c>
      <c r="M3258" s="10">
        <v>8783691.7082222104</v>
      </c>
      <c r="N3258" s="10">
        <v>3417872.5686678588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f t="shared" si="416"/>
        <v>78856926.238872737</v>
      </c>
      <c r="W3258" s="29">
        <v>66655361.961982667</v>
      </c>
      <c r="X3258" s="29">
        <f t="shared" si="417"/>
        <v>8783691.7082222104</v>
      </c>
      <c r="Y3258" s="29">
        <f t="shared" si="418"/>
        <v>3417872.5686678588</v>
      </c>
      <c r="Z3258" s="29">
        <f t="shared" si="419"/>
        <v>78856926.238872737</v>
      </c>
      <c r="AA3258" s="27">
        <v>78856926.230000004</v>
      </c>
      <c r="AB3258" s="29">
        <f t="shared" si="420"/>
        <v>8.8727325201034546E-3</v>
      </c>
      <c r="AC3258" s="28">
        <v>0</v>
      </c>
      <c r="AD3258" s="28">
        <v>0</v>
      </c>
      <c r="AE3258" s="28"/>
      <c r="AF3258" s="27">
        <v>0</v>
      </c>
      <c r="AG3258" s="27">
        <f t="shared" si="415"/>
        <v>0</v>
      </c>
      <c r="AH3258" s="27">
        <v>4373</v>
      </c>
      <c r="AI3258" s="29">
        <f t="shared" si="421"/>
        <v>4373.0088727325201</v>
      </c>
    </row>
    <row r="3259" spans="1:35" ht="30" x14ac:dyDescent="0.25">
      <c r="A3259" s="11" t="s">
        <v>1281</v>
      </c>
      <c r="B3259" s="10" t="s">
        <v>2410</v>
      </c>
      <c r="C3259" s="10" t="s">
        <v>1361</v>
      </c>
      <c r="D3259" s="10"/>
      <c r="E3259" s="10" t="s">
        <v>579</v>
      </c>
      <c r="F3259" s="10" t="s">
        <v>2031</v>
      </c>
      <c r="G3259" s="10">
        <v>0</v>
      </c>
      <c r="H3259" s="10">
        <v>0</v>
      </c>
      <c r="I3259" s="10">
        <v>0</v>
      </c>
      <c r="J3259" s="10">
        <v>0</v>
      </c>
      <c r="K3259" s="10">
        <f t="shared" si="414"/>
        <v>0</v>
      </c>
      <c r="L3259" s="10">
        <v>106454676.25868547</v>
      </c>
      <c r="M3259" s="10">
        <v>9686912.9821951389</v>
      </c>
      <c r="N3259" s="10">
        <v>3656119.5151388347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0</v>
      </c>
      <c r="U3259" s="10">
        <v>0</v>
      </c>
      <c r="V3259" s="10">
        <f t="shared" si="416"/>
        <v>119797708.75601944</v>
      </c>
      <c r="W3259" s="29">
        <v>106454676.25868547</v>
      </c>
      <c r="X3259" s="29">
        <f t="shared" si="417"/>
        <v>9686912.9821951389</v>
      </c>
      <c r="Y3259" s="29">
        <f t="shared" si="418"/>
        <v>3656119.5151388347</v>
      </c>
      <c r="Z3259" s="29">
        <f t="shared" si="419"/>
        <v>119797708.75601944</v>
      </c>
      <c r="AA3259" s="27">
        <v>119797708.75</v>
      </c>
      <c r="AB3259" s="29">
        <f t="shared" si="420"/>
        <v>6.0194432735443115E-3</v>
      </c>
      <c r="AC3259" s="28">
        <v>0</v>
      </c>
      <c r="AD3259" s="28">
        <v>0</v>
      </c>
      <c r="AE3259" s="28"/>
      <c r="AF3259" s="27">
        <v>0</v>
      </c>
      <c r="AG3259" s="27">
        <f t="shared" si="415"/>
        <v>0</v>
      </c>
      <c r="AH3259" s="27">
        <v>6695</v>
      </c>
      <c r="AI3259" s="29">
        <f t="shared" si="421"/>
        <v>6695.0060194432735</v>
      </c>
    </row>
    <row r="3260" spans="1:35" ht="30" x14ac:dyDescent="0.25">
      <c r="A3260" s="11" t="s">
        <v>1281</v>
      </c>
      <c r="B3260" s="10" t="s">
        <v>2410</v>
      </c>
      <c r="C3260" s="10" t="s">
        <v>1361</v>
      </c>
      <c r="D3260" s="10"/>
      <c r="E3260" s="10" t="s">
        <v>580</v>
      </c>
      <c r="F3260" s="10" t="s">
        <v>2032</v>
      </c>
      <c r="G3260" s="10">
        <v>0</v>
      </c>
      <c r="H3260" s="10">
        <v>0</v>
      </c>
      <c r="I3260" s="10">
        <v>0</v>
      </c>
      <c r="J3260" s="10">
        <v>0</v>
      </c>
      <c r="K3260" s="10">
        <f t="shared" si="414"/>
        <v>0</v>
      </c>
      <c r="L3260" s="10">
        <v>19725301.145604111</v>
      </c>
      <c r="M3260" s="10">
        <v>3313288.8382411897</v>
      </c>
      <c r="N3260" s="10">
        <v>1306019.9927052557</v>
      </c>
      <c r="O3260" s="10">
        <v>0</v>
      </c>
      <c r="P3260" s="10">
        <v>0</v>
      </c>
      <c r="Q3260" s="10">
        <v>0</v>
      </c>
      <c r="R3260" s="10">
        <v>0</v>
      </c>
      <c r="S3260" s="10">
        <v>0</v>
      </c>
      <c r="T3260" s="10">
        <v>0</v>
      </c>
      <c r="U3260" s="10">
        <v>0</v>
      </c>
      <c r="V3260" s="10">
        <f t="shared" si="416"/>
        <v>24344609.976550557</v>
      </c>
      <c r="W3260" s="29">
        <v>19725301.145604111</v>
      </c>
      <c r="X3260" s="29">
        <f t="shared" si="417"/>
        <v>3313288.8382411897</v>
      </c>
      <c r="Y3260" s="29">
        <f t="shared" si="418"/>
        <v>1306019.9927052557</v>
      </c>
      <c r="Z3260" s="29">
        <f t="shared" si="419"/>
        <v>24344609.976550557</v>
      </c>
      <c r="AA3260" s="27">
        <v>24344609.960000001</v>
      </c>
      <c r="AB3260" s="29">
        <f t="shared" si="420"/>
        <v>1.6550555825233459E-2</v>
      </c>
      <c r="AC3260" s="28">
        <v>0</v>
      </c>
      <c r="AD3260" s="28">
        <v>0</v>
      </c>
      <c r="AE3260" s="28"/>
      <c r="AF3260" s="27">
        <v>0</v>
      </c>
      <c r="AG3260" s="27">
        <f t="shared" si="415"/>
        <v>0</v>
      </c>
      <c r="AH3260" s="27">
        <v>753</v>
      </c>
      <c r="AI3260" s="29">
        <f t="shared" si="421"/>
        <v>753.01655055582523</v>
      </c>
    </row>
    <row r="3261" spans="1:35" ht="30" x14ac:dyDescent="0.25">
      <c r="A3261" s="11" t="s">
        <v>1281</v>
      </c>
      <c r="B3261" s="10" t="s">
        <v>2410</v>
      </c>
      <c r="C3261" s="10" t="s">
        <v>1361</v>
      </c>
      <c r="D3261" s="10"/>
      <c r="E3261" s="10" t="s">
        <v>1100</v>
      </c>
      <c r="F3261" s="10" t="s">
        <v>2033</v>
      </c>
      <c r="G3261" s="10">
        <v>0</v>
      </c>
      <c r="H3261" s="10">
        <v>0</v>
      </c>
      <c r="I3261" s="10">
        <v>0</v>
      </c>
      <c r="J3261" s="10">
        <v>0</v>
      </c>
      <c r="K3261" s="10">
        <f t="shared" si="414"/>
        <v>0</v>
      </c>
      <c r="L3261" s="10">
        <v>197596344.03912044</v>
      </c>
      <c r="M3261" s="10">
        <v>7321426.0606417656</v>
      </c>
      <c r="N3261" s="10">
        <v>2797075.3251479715</v>
      </c>
      <c r="O3261" s="10">
        <v>0</v>
      </c>
      <c r="P3261" s="10">
        <v>0</v>
      </c>
      <c r="Q3261" s="10">
        <v>0</v>
      </c>
      <c r="R3261" s="10">
        <v>0</v>
      </c>
      <c r="S3261" s="10">
        <v>0</v>
      </c>
      <c r="T3261" s="10">
        <v>0</v>
      </c>
      <c r="U3261" s="10">
        <v>0</v>
      </c>
      <c r="V3261" s="10">
        <f t="shared" si="416"/>
        <v>207714845.42491019</v>
      </c>
      <c r="W3261" s="29">
        <v>197596344.03912044</v>
      </c>
      <c r="X3261" s="29">
        <f t="shared" si="417"/>
        <v>7321426.0606417656</v>
      </c>
      <c r="Y3261" s="29">
        <f t="shared" si="418"/>
        <v>2797075.3251479715</v>
      </c>
      <c r="Z3261" s="29">
        <f t="shared" si="419"/>
        <v>207714845.42491019</v>
      </c>
      <c r="AA3261" s="27">
        <v>207714845.41999999</v>
      </c>
      <c r="AB3261" s="29">
        <f t="shared" si="420"/>
        <v>4.910200834274292E-3</v>
      </c>
      <c r="AC3261" s="28">
        <v>0</v>
      </c>
      <c r="AD3261" s="28">
        <v>0</v>
      </c>
      <c r="AE3261" s="28"/>
      <c r="AF3261" s="27">
        <v>0</v>
      </c>
      <c r="AG3261" s="27">
        <f t="shared" si="415"/>
        <v>0</v>
      </c>
      <c r="AH3261" s="27">
        <v>12333</v>
      </c>
      <c r="AI3261" s="29">
        <f t="shared" si="421"/>
        <v>12333.004910200834</v>
      </c>
    </row>
    <row r="3262" spans="1:35" ht="30" x14ac:dyDescent="0.25">
      <c r="A3262" s="11" t="s">
        <v>1281</v>
      </c>
      <c r="B3262" s="10" t="s">
        <v>2410</v>
      </c>
      <c r="C3262" s="10" t="s">
        <v>1361</v>
      </c>
      <c r="D3262" s="10"/>
      <c r="E3262" s="10" t="s">
        <v>1101</v>
      </c>
      <c r="F3262" s="10" t="s">
        <v>2034</v>
      </c>
      <c r="G3262" s="10">
        <v>0</v>
      </c>
      <c r="H3262" s="10">
        <v>0</v>
      </c>
      <c r="I3262" s="10">
        <v>0</v>
      </c>
      <c r="J3262" s="10">
        <v>0</v>
      </c>
      <c r="K3262" s="10">
        <f t="shared" si="414"/>
        <v>0</v>
      </c>
      <c r="L3262" s="10">
        <v>1971813.574945129</v>
      </c>
      <c r="M3262" s="10">
        <v>5048598.6138828993</v>
      </c>
      <c r="N3262" s="10">
        <v>1979207.4979340434</v>
      </c>
      <c r="O3262" s="10">
        <v>0</v>
      </c>
      <c r="P3262" s="10">
        <v>0</v>
      </c>
      <c r="Q3262" s="10">
        <v>0</v>
      </c>
      <c r="R3262" s="10">
        <v>0</v>
      </c>
      <c r="S3262" s="10">
        <v>0</v>
      </c>
      <c r="T3262" s="10">
        <v>0</v>
      </c>
      <c r="U3262" s="10">
        <v>0</v>
      </c>
      <c r="V3262" s="10">
        <f t="shared" si="416"/>
        <v>8999619.6867620721</v>
      </c>
      <c r="W3262" s="29">
        <v>1971813.574945129</v>
      </c>
      <c r="X3262" s="29">
        <f t="shared" si="417"/>
        <v>5048598.6138828993</v>
      </c>
      <c r="Y3262" s="29">
        <f t="shared" si="418"/>
        <v>1979207.4979340434</v>
      </c>
      <c r="Z3262" s="29">
        <f t="shared" si="419"/>
        <v>8999619.6867620721</v>
      </c>
      <c r="AA3262" s="27">
        <v>8999619.6799999997</v>
      </c>
      <c r="AB3262" s="29">
        <f t="shared" si="420"/>
        <v>6.7620724439620972E-3</v>
      </c>
      <c r="AC3262" s="28">
        <v>0</v>
      </c>
      <c r="AD3262" s="28">
        <v>0</v>
      </c>
      <c r="AE3262" s="28"/>
      <c r="AF3262" s="27">
        <v>0</v>
      </c>
      <c r="AG3262" s="27">
        <f t="shared" si="415"/>
        <v>0</v>
      </c>
      <c r="AH3262" s="27">
        <v>0</v>
      </c>
      <c r="AI3262" s="29">
        <f t="shared" si="421"/>
        <v>6.7620724439620972E-3</v>
      </c>
    </row>
    <row r="3263" spans="1:35" ht="30" x14ac:dyDescent="0.25">
      <c r="A3263" s="11" t="s">
        <v>1281</v>
      </c>
      <c r="B3263" s="10" t="s">
        <v>2410</v>
      </c>
      <c r="C3263" s="10" t="s">
        <v>1361</v>
      </c>
      <c r="D3263" s="10"/>
      <c r="E3263" s="10" t="s">
        <v>581</v>
      </c>
      <c r="F3263" s="10" t="s">
        <v>2035</v>
      </c>
      <c r="G3263" s="10">
        <v>0</v>
      </c>
      <c r="H3263" s="10">
        <v>0</v>
      </c>
      <c r="I3263" s="10">
        <v>0</v>
      </c>
      <c r="J3263" s="10">
        <v>0</v>
      </c>
      <c r="K3263" s="10">
        <f t="shared" ref="K3263:K3326" si="422">SUM(G3263:J3263)</f>
        <v>0</v>
      </c>
      <c r="L3263" s="10">
        <v>783106501.40920019</v>
      </c>
      <c r="M3263" s="10">
        <v>17017365.595756054</v>
      </c>
      <c r="N3263" s="10">
        <v>6478613.5530022681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f t="shared" si="416"/>
        <v>806602480.55795848</v>
      </c>
      <c r="W3263" s="29">
        <v>783106501.40920019</v>
      </c>
      <c r="X3263" s="29">
        <f t="shared" si="417"/>
        <v>17017365.595756054</v>
      </c>
      <c r="Y3263" s="29">
        <f t="shared" si="418"/>
        <v>6478613.5530022681</v>
      </c>
      <c r="Z3263" s="29">
        <f t="shared" si="419"/>
        <v>806602480.55795848</v>
      </c>
      <c r="AA3263" s="27">
        <v>806602480.53999996</v>
      </c>
      <c r="AB3263" s="29">
        <f t="shared" si="420"/>
        <v>1.7958521842956543E-2</v>
      </c>
      <c r="AC3263" s="28">
        <v>0</v>
      </c>
      <c r="AD3263" s="28">
        <v>0</v>
      </c>
      <c r="AE3263" s="28"/>
      <c r="AF3263" s="27">
        <v>0</v>
      </c>
      <c r="AG3263" s="27">
        <f t="shared" si="415"/>
        <v>0</v>
      </c>
      <c r="AH3263" s="27">
        <v>45168</v>
      </c>
      <c r="AI3263" s="29">
        <f t="shared" si="421"/>
        <v>45168.017958521843</v>
      </c>
    </row>
    <row r="3264" spans="1:35" ht="30" x14ac:dyDescent="0.25">
      <c r="A3264" s="11" t="s">
        <v>1281</v>
      </c>
      <c r="B3264" s="10" t="s">
        <v>2410</v>
      </c>
      <c r="C3264" s="10" t="s">
        <v>1361</v>
      </c>
      <c r="D3264" s="10"/>
      <c r="E3264" s="10" t="s">
        <v>582</v>
      </c>
      <c r="F3264" s="10" t="s">
        <v>2036</v>
      </c>
      <c r="G3264" s="10">
        <v>0</v>
      </c>
      <c r="H3264" s="10">
        <v>0</v>
      </c>
      <c r="I3264" s="10">
        <v>0</v>
      </c>
      <c r="J3264" s="10">
        <v>0</v>
      </c>
      <c r="K3264" s="10">
        <f t="shared" si="422"/>
        <v>0</v>
      </c>
      <c r="L3264" s="10">
        <v>319334724.25862557</v>
      </c>
      <c r="M3264" s="10">
        <v>7778770.0948619843</v>
      </c>
      <c r="N3264" s="10">
        <v>3021083.4097863287</v>
      </c>
      <c r="O3264" s="10">
        <v>0</v>
      </c>
      <c r="P3264" s="10">
        <v>0</v>
      </c>
      <c r="Q3264" s="10">
        <v>0</v>
      </c>
      <c r="R3264" s="10">
        <v>0</v>
      </c>
      <c r="S3264" s="10">
        <v>0</v>
      </c>
      <c r="T3264" s="10">
        <v>0</v>
      </c>
      <c r="U3264" s="10">
        <v>0</v>
      </c>
      <c r="V3264" s="10">
        <f t="shared" si="416"/>
        <v>330134577.76327389</v>
      </c>
      <c r="W3264" s="29">
        <v>319334724.25862557</v>
      </c>
      <c r="X3264" s="29">
        <f t="shared" si="417"/>
        <v>7778770.0948619843</v>
      </c>
      <c r="Y3264" s="29">
        <f t="shared" si="418"/>
        <v>3021083.4097863287</v>
      </c>
      <c r="Z3264" s="29">
        <f t="shared" si="419"/>
        <v>330134577.76327389</v>
      </c>
      <c r="AA3264" s="27">
        <v>330134577.75</v>
      </c>
      <c r="AB3264" s="29">
        <f t="shared" si="420"/>
        <v>1.3273894786834717E-2</v>
      </c>
      <c r="AC3264" s="28">
        <v>0</v>
      </c>
      <c r="AD3264" s="28">
        <v>0</v>
      </c>
      <c r="AE3264" s="28"/>
      <c r="AF3264" s="27">
        <v>0</v>
      </c>
      <c r="AG3264" s="27">
        <f t="shared" si="415"/>
        <v>0</v>
      </c>
      <c r="AH3264" s="27">
        <v>19382</v>
      </c>
      <c r="AI3264" s="29">
        <f t="shared" si="421"/>
        <v>19382.013273894787</v>
      </c>
    </row>
    <row r="3265" spans="1:35" ht="30" x14ac:dyDescent="0.25">
      <c r="A3265" s="11" t="s">
        <v>1281</v>
      </c>
      <c r="B3265" s="10" t="s">
        <v>2410</v>
      </c>
      <c r="C3265" s="10" t="s">
        <v>1361</v>
      </c>
      <c r="D3265" s="10"/>
      <c r="E3265" s="10" t="s">
        <v>583</v>
      </c>
      <c r="F3265" s="10" t="s">
        <v>2037</v>
      </c>
      <c r="G3265" s="10">
        <v>0</v>
      </c>
      <c r="H3265" s="10">
        <v>0</v>
      </c>
      <c r="I3265" s="10">
        <v>0</v>
      </c>
      <c r="J3265" s="10">
        <v>0</v>
      </c>
      <c r="K3265" s="10">
        <f t="shared" si="422"/>
        <v>0</v>
      </c>
      <c r="L3265" s="10">
        <v>8027005.9511613278</v>
      </c>
      <c r="M3265" s="10">
        <v>6087328.8032449484</v>
      </c>
      <c r="N3265" s="10">
        <v>2343809.7679532021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f t="shared" si="416"/>
        <v>16458144.522359479</v>
      </c>
      <c r="W3265" s="29">
        <v>8027005.9511613278</v>
      </c>
      <c r="X3265" s="29">
        <f t="shared" si="417"/>
        <v>6087328.8032449484</v>
      </c>
      <c r="Y3265" s="29">
        <f t="shared" si="418"/>
        <v>2343809.7679532021</v>
      </c>
      <c r="Z3265" s="29">
        <f t="shared" si="419"/>
        <v>16458144.522359479</v>
      </c>
      <c r="AA3265" s="27">
        <v>16458144.52</v>
      </c>
      <c r="AB3265" s="29">
        <f t="shared" si="420"/>
        <v>2.3594796657562256E-3</v>
      </c>
      <c r="AC3265" s="28">
        <v>0</v>
      </c>
      <c r="AD3265" s="28">
        <v>0</v>
      </c>
      <c r="AE3265" s="28"/>
      <c r="AF3265" s="27">
        <v>0</v>
      </c>
      <c r="AG3265" s="27">
        <f t="shared" si="415"/>
        <v>0</v>
      </c>
      <c r="AH3265" s="27">
        <v>815</v>
      </c>
      <c r="AI3265" s="29">
        <f t="shared" si="421"/>
        <v>815.00235947966576</v>
      </c>
    </row>
    <row r="3266" spans="1:35" ht="30" x14ac:dyDescent="0.25">
      <c r="A3266" s="11" t="s">
        <v>1281</v>
      </c>
      <c r="B3266" s="10" t="s">
        <v>2408</v>
      </c>
      <c r="C3266" s="10" t="s">
        <v>2038</v>
      </c>
      <c r="D3266" s="10"/>
      <c r="E3266" s="10" t="s">
        <v>585</v>
      </c>
      <c r="F3266" s="10" t="s">
        <v>2038</v>
      </c>
      <c r="G3266" s="10">
        <v>0</v>
      </c>
      <c r="H3266" s="10">
        <v>0</v>
      </c>
      <c r="I3266" s="10">
        <v>0</v>
      </c>
      <c r="J3266" s="10">
        <v>0</v>
      </c>
      <c r="K3266" s="10">
        <f t="shared" si="422"/>
        <v>0</v>
      </c>
      <c r="L3266" s="10">
        <v>6864752303.6986141</v>
      </c>
      <c r="M3266" s="10">
        <v>565427723.33760452</v>
      </c>
      <c r="N3266" s="10">
        <v>144505317.29376411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f t="shared" si="416"/>
        <v>7574685344.3299828</v>
      </c>
      <c r="W3266" s="29">
        <v>6864752303.6986141</v>
      </c>
      <c r="X3266" s="29">
        <f t="shared" si="417"/>
        <v>565427723.33760452</v>
      </c>
      <c r="Y3266" s="29">
        <f t="shared" si="418"/>
        <v>144505317.29376411</v>
      </c>
      <c r="Z3266" s="29">
        <f t="shared" si="419"/>
        <v>7574685344.3299828</v>
      </c>
      <c r="AA3266" s="27">
        <v>7574685344.3100004</v>
      </c>
      <c r="AB3266" s="29">
        <f t="shared" si="420"/>
        <v>1.9982337951660156E-2</v>
      </c>
      <c r="AC3266" s="28">
        <v>0</v>
      </c>
      <c r="AD3266" s="28">
        <v>0</v>
      </c>
      <c r="AE3266" s="28"/>
      <c r="AF3266" s="27">
        <v>0</v>
      </c>
      <c r="AG3266" s="27">
        <f t="shared" si="415"/>
        <v>0</v>
      </c>
      <c r="AH3266" s="27">
        <v>490534</v>
      </c>
      <c r="AI3266" s="29">
        <f t="shared" si="421"/>
        <v>490534.01998233795</v>
      </c>
    </row>
    <row r="3267" spans="1:35" ht="30" x14ac:dyDescent="0.25">
      <c r="A3267" s="11" t="s">
        <v>1281</v>
      </c>
      <c r="B3267" s="10" t="s">
        <v>2408</v>
      </c>
      <c r="C3267" s="10" t="s">
        <v>2038</v>
      </c>
      <c r="D3267" s="10"/>
      <c r="E3267" s="10" t="s">
        <v>586</v>
      </c>
      <c r="F3267" s="10" t="s">
        <v>2039</v>
      </c>
      <c r="G3267" s="10">
        <v>0</v>
      </c>
      <c r="H3267" s="10">
        <v>0</v>
      </c>
      <c r="I3267" s="10">
        <v>0</v>
      </c>
      <c r="J3267" s="10">
        <v>0</v>
      </c>
      <c r="K3267" s="10">
        <f t="shared" si="422"/>
        <v>0</v>
      </c>
      <c r="L3267" s="10">
        <v>593043419.63985395</v>
      </c>
      <c r="M3267" s="10">
        <v>17105724.283554554</v>
      </c>
      <c r="N3267" s="10">
        <v>6577035.5034373701</v>
      </c>
      <c r="O3267" s="10">
        <v>0</v>
      </c>
      <c r="P3267" s="10">
        <v>0</v>
      </c>
      <c r="Q3267" s="10">
        <v>0</v>
      </c>
      <c r="R3267" s="10">
        <v>0</v>
      </c>
      <c r="S3267" s="10">
        <v>0</v>
      </c>
      <c r="T3267" s="10">
        <v>0</v>
      </c>
      <c r="U3267" s="10">
        <v>0</v>
      </c>
      <c r="V3267" s="10">
        <f t="shared" si="416"/>
        <v>616726179.42684591</v>
      </c>
      <c r="W3267" s="29">
        <v>593043419.63985395</v>
      </c>
      <c r="X3267" s="29">
        <f t="shared" si="417"/>
        <v>17105724.283554554</v>
      </c>
      <c r="Y3267" s="29">
        <f t="shared" si="418"/>
        <v>6577035.5034373701</v>
      </c>
      <c r="Z3267" s="29">
        <f t="shared" si="419"/>
        <v>616726179.42684591</v>
      </c>
      <c r="AA3267" s="27">
        <v>616726179.40999997</v>
      </c>
      <c r="AB3267" s="29">
        <f t="shared" si="420"/>
        <v>1.6845941543579102E-2</v>
      </c>
      <c r="AC3267" s="28">
        <v>0</v>
      </c>
      <c r="AD3267" s="28">
        <v>0</v>
      </c>
      <c r="AE3267" s="28"/>
      <c r="AF3267" s="27">
        <v>0</v>
      </c>
      <c r="AG3267" s="27">
        <f t="shared" si="415"/>
        <v>0</v>
      </c>
      <c r="AH3267" s="27">
        <v>57115</v>
      </c>
      <c r="AI3267" s="29">
        <f t="shared" si="421"/>
        <v>57115.016845941544</v>
      </c>
    </row>
    <row r="3268" spans="1:35" ht="30" x14ac:dyDescent="0.25">
      <c r="A3268" s="11" t="s">
        <v>1281</v>
      </c>
      <c r="B3268" s="10" t="s">
        <v>2408</v>
      </c>
      <c r="C3268" s="10" t="s">
        <v>2038</v>
      </c>
      <c r="D3268" s="10"/>
      <c r="E3268" s="10" t="s">
        <v>587</v>
      </c>
      <c r="F3268" s="10" t="s">
        <v>2040</v>
      </c>
      <c r="G3268" s="10">
        <v>0</v>
      </c>
      <c r="H3268" s="10">
        <v>0</v>
      </c>
      <c r="I3268" s="10">
        <v>0</v>
      </c>
      <c r="J3268" s="10">
        <v>0</v>
      </c>
      <c r="K3268" s="10">
        <f t="shared" si="422"/>
        <v>0</v>
      </c>
      <c r="L3268" s="10">
        <v>297389165.19500911</v>
      </c>
      <c r="M3268" s="10">
        <v>8537622.5876318216</v>
      </c>
      <c r="N3268" s="10">
        <v>3281699.6678993851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f t="shared" si="416"/>
        <v>309208487.4505403</v>
      </c>
      <c r="W3268" s="29">
        <v>297389165.19500911</v>
      </c>
      <c r="X3268" s="29">
        <f t="shared" si="417"/>
        <v>8537622.5876318216</v>
      </c>
      <c r="Y3268" s="29">
        <f t="shared" si="418"/>
        <v>3281699.6678993851</v>
      </c>
      <c r="Z3268" s="29">
        <f t="shared" si="419"/>
        <v>309208487.4505403</v>
      </c>
      <c r="AA3268" s="27">
        <v>309208487.44</v>
      </c>
      <c r="AB3268" s="29">
        <f t="shared" si="420"/>
        <v>1.0540306568145752E-2</v>
      </c>
      <c r="AC3268" s="28">
        <v>0</v>
      </c>
      <c r="AD3268" s="28">
        <v>0</v>
      </c>
      <c r="AE3268" s="28"/>
      <c r="AF3268" s="27">
        <v>0</v>
      </c>
      <c r="AG3268" s="27">
        <f t="shared" si="415"/>
        <v>0</v>
      </c>
      <c r="AH3268" s="27">
        <v>20206</v>
      </c>
      <c r="AI3268" s="29">
        <f t="shared" si="421"/>
        <v>20206.010540306568</v>
      </c>
    </row>
    <row r="3269" spans="1:35" ht="30" x14ac:dyDescent="0.25">
      <c r="A3269" s="11" t="s">
        <v>1281</v>
      </c>
      <c r="B3269" s="10" t="s">
        <v>2408</v>
      </c>
      <c r="C3269" s="10" t="s">
        <v>2038</v>
      </c>
      <c r="D3269" s="10"/>
      <c r="E3269" s="10" t="s">
        <v>588</v>
      </c>
      <c r="F3269" s="10" t="s">
        <v>2041</v>
      </c>
      <c r="G3269" s="10">
        <v>0</v>
      </c>
      <c r="H3269" s="10">
        <v>0</v>
      </c>
      <c r="I3269" s="10">
        <v>0</v>
      </c>
      <c r="J3269" s="10">
        <v>0</v>
      </c>
      <c r="K3269" s="10">
        <f t="shared" si="422"/>
        <v>0</v>
      </c>
      <c r="L3269" s="10">
        <v>61025600.875213578</v>
      </c>
      <c r="M3269" s="10">
        <v>4896645.0401748419</v>
      </c>
      <c r="N3269" s="10">
        <v>1899903.2419322431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f t="shared" si="416"/>
        <v>67822149.157320663</v>
      </c>
      <c r="W3269" s="29">
        <v>61025600.875213578</v>
      </c>
      <c r="X3269" s="29">
        <f t="shared" si="417"/>
        <v>4896645.0401748419</v>
      </c>
      <c r="Y3269" s="29">
        <f t="shared" si="418"/>
        <v>1899903.2419322431</v>
      </c>
      <c r="Z3269" s="29">
        <f t="shared" si="419"/>
        <v>67822149.157320663</v>
      </c>
      <c r="AA3269" s="27">
        <v>67822149.150000006</v>
      </c>
      <c r="AB3269" s="29">
        <f t="shared" si="420"/>
        <v>7.3206573724746704E-3</v>
      </c>
      <c r="AC3269" s="28">
        <v>0</v>
      </c>
      <c r="AD3269" s="28">
        <v>0</v>
      </c>
      <c r="AE3269" s="28"/>
      <c r="AF3269" s="27">
        <v>0</v>
      </c>
      <c r="AG3269" s="27">
        <f t="shared" si="415"/>
        <v>0</v>
      </c>
      <c r="AH3269" s="27">
        <v>3653</v>
      </c>
      <c r="AI3269" s="29">
        <f t="shared" si="421"/>
        <v>3653.0073206573725</v>
      </c>
    </row>
    <row r="3270" spans="1:35" ht="30" x14ac:dyDescent="0.25">
      <c r="A3270" s="11" t="s">
        <v>1281</v>
      </c>
      <c r="B3270" s="10" t="s">
        <v>2408</v>
      </c>
      <c r="C3270" s="10" t="s">
        <v>2038</v>
      </c>
      <c r="D3270" s="10"/>
      <c r="E3270" s="10" t="s">
        <v>589</v>
      </c>
      <c r="F3270" s="10" t="s">
        <v>2042</v>
      </c>
      <c r="G3270" s="10">
        <v>0</v>
      </c>
      <c r="H3270" s="10">
        <v>0</v>
      </c>
      <c r="I3270" s="10">
        <v>0</v>
      </c>
      <c r="J3270" s="10">
        <v>0</v>
      </c>
      <c r="K3270" s="10">
        <f t="shared" si="422"/>
        <v>0</v>
      </c>
      <c r="L3270" s="10">
        <v>921317.05379164021</v>
      </c>
      <c r="M3270" s="10">
        <v>3183847.6968676746</v>
      </c>
      <c r="N3270" s="10">
        <v>1227387.0592937544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0</v>
      </c>
      <c r="V3270" s="10">
        <f t="shared" si="416"/>
        <v>5332551.8099530693</v>
      </c>
      <c r="W3270" s="29">
        <v>921317.05379164021</v>
      </c>
      <c r="X3270" s="29">
        <f t="shared" si="417"/>
        <v>3183847.6968676746</v>
      </c>
      <c r="Y3270" s="29">
        <f t="shared" si="418"/>
        <v>1227387.0592937544</v>
      </c>
      <c r="Z3270" s="29">
        <f t="shared" si="419"/>
        <v>5332551.8099530693</v>
      </c>
      <c r="AA3270" s="27">
        <v>5332551.8</v>
      </c>
      <c r="AB3270" s="29">
        <f t="shared" si="420"/>
        <v>9.9530695006251335E-3</v>
      </c>
      <c r="AC3270" s="28">
        <v>0</v>
      </c>
      <c r="AD3270" s="28">
        <v>0</v>
      </c>
      <c r="AE3270" s="28"/>
      <c r="AF3270" s="27">
        <v>0</v>
      </c>
      <c r="AG3270" s="27">
        <f t="shared" si="415"/>
        <v>0</v>
      </c>
      <c r="AH3270" s="27">
        <v>1290</v>
      </c>
      <c r="AI3270" s="29">
        <f t="shared" si="421"/>
        <v>1290.0099530695006</v>
      </c>
    </row>
    <row r="3271" spans="1:35" ht="30" x14ac:dyDescent="0.25">
      <c r="A3271" s="11" t="s">
        <v>1281</v>
      </c>
      <c r="B3271" s="10" t="s">
        <v>2408</v>
      </c>
      <c r="C3271" s="10" t="s">
        <v>2038</v>
      </c>
      <c r="D3271" s="10"/>
      <c r="E3271" s="10" t="s">
        <v>590</v>
      </c>
      <c r="F3271" s="10" t="s">
        <v>2043</v>
      </c>
      <c r="G3271" s="10">
        <v>0</v>
      </c>
      <c r="H3271" s="10">
        <v>0</v>
      </c>
      <c r="I3271" s="10">
        <v>0</v>
      </c>
      <c r="J3271" s="10">
        <v>0</v>
      </c>
      <c r="K3271" s="10">
        <f t="shared" si="422"/>
        <v>0</v>
      </c>
      <c r="L3271" s="10">
        <v>10289449.1417861</v>
      </c>
      <c r="M3271" s="10">
        <v>4254150.6183708608</v>
      </c>
      <c r="N3271" s="10">
        <v>1650014.4671121314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f t="shared" si="416"/>
        <v>16193614.227269093</v>
      </c>
      <c r="W3271" s="29">
        <v>10289449.1417861</v>
      </c>
      <c r="X3271" s="29">
        <f t="shared" si="417"/>
        <v>4254150.6183708608</v>
      </c>
      <c r="Y3271" s="29">
        <f t="shared" si="418"/>
        <v>1650014.4671121314</v>
      </c>
      <c r="Z3271" s="29">
        <f t="shared" si="419"/>
        <v>16193614.227269093</v>
      </c>
      <c r="AA3271" s="27">
        <v>16193614.220000001</v>
      </c>
      <c r="AB3271" s="29">
        <f t="shared" si="420"/>
        <v>7.2690919041633606E-3</v>
      </c>
      <c r="AC3271" s="28">
        <v>0</v>
      </c>
      <c r="AD3271" s="28">
        <v>0</v>
      </c>
      <c r="AE3271" s="28"/>
      <c r="AF3271" s="27">
        <v>0</v>
      </c>
      <c r="AG3271" s="27">
        <f t="shared" si="415"/>
        <v>0</v>
      </c>
      <c r="AH3271" s="27">
        <v>1118</v>
      </c>
      <c r="AI3271" s="29">
        <f t="shared" si="421"/>
        <v>1118.0072690919042</v>
      </c>
    </row>
    <row r="3272" spans="1:35" ht="30" x14ac:dyDescent="0.25">
      <c r="A3272" s="11" t="s">
        <v>1281</v>
      </c>
      <c r="B3272" s="10" t="s">
        <v>2408</v>
      </c>
      <c r="C3272" s="10" t="s">
        <v>2038</v>
      </c>
      <c r="D3272" s="10"/>
      <c r="E3272" s="10" t="s">
        <v>591</v>
      </c>
      <c r="F3272" s="10" t="s">
        <v>2044</v>
      </c>
      <c r="G3272" s="10">
        <v>0</v>
      </c>
      <c r="H3272" s="10">
        <v>0</v>
      </c>
      <c r="I3272" s="10">
        <v>0</v>
      </c>
      <c r="J3272" s="10">
        <v>0</v>
      </c>
      <c r="K3272" s="10">
        <f t="shared" si="422"/>
        <v>0</v>
      </c>
      <c r="L3272" s="10">
        <v>462911.87743788731</v>
      </c>
      <c r="M3272" s="10">
        <v>2520112.6305336356</v>
      </c>
      <c r="N3272" s="10">
        <v>1002860.4310415536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0</v>
      </c>
      <c r="V3272" s="10">
        <f t="shared" si="416"/>
        <v>3985884.9390130765</v>
      </c>
      <c r="W3272" s="29">
        <v>462911.87743788731</v>
      </c>
      <c r="X3272" s="29">
        <f t="shared" si="417"/>
        <v>2520112.6305336356</v>
      </c>
      <c r="Y3272" s="29">
        <f t="shared" si="418"/>
        <v>1002860.4310415536</v>
      </c>
      <c r="Z3272" s="29">
        <f t="shared" si="419"/>
        <v>3985884.9390130765</v>
      </c>
      <c r="AA3272" s="27">
        <v>3985884.93</v>
      </c>
      <c r="AB3272" s="29">
        <f t="shared" si="420"/>
        <v>9.0130763128399849E-3</v>
      </c>
      <c r="AC3272" s="28">
        <v>0</v>
      </c>
      <c r="AD3272" s="28">
        <v>0</v>
      </c>
      <c r="AE3272" s="28"/>
      <c r="AF3272" s="27">
        <v>0</v>
      </c>
      <c r="AG3272" s="27">
        <f t="shared" si="415"/>
        <v>0</v>
      </c>
      <c r="AH3272" s="27">
        <v>627</v>
      </c>
      <c r="AI3272" s="29">
        <f t="shared" si="421"/>
        <v>627.00901307631284</v>
      </c>
    </row>
    <row r="3273" spans="1:35" ht="30" x14ac:dyDescent="0.25">
      <c r="A3273" s="11" t="s">
        <v>1281</v>
      </c>
      <c r="B3273" s="10" t="s">
        <v>2408</v>
      </c>
      <c r="C3273" s="10" t="s">
        <v>2038</v>
      </c>
      <c r="D3273" s="10"/>
      <c r="E3273" s="10" t="s">
        <v>1102</v>
      </c>
      <c r="F3273" s="10" t="s">
        <v>2045</v>
      </c>
      <c r="G3273" s="10">
        <v>0</v>
      </c>
      <c r="H3273" s="10">
        <v>0</v>
      </c>
      <c r="I3273" s="10">
        <v>0</v>
      </c>
      <c r="J3273" s="10">
        <v>0</v>
      </c>
      <c r="K3273" s="10">
        <f t="shared" si="422"/>
        <v>0</v>
      </c>
      <c r="L3273" s="10">
        <v>0</v>
      </c>
      <c r="M3273" s="10">
        <v>5183566.6362987757</v>
      </c>
      <c r="N3273" s="10">
        <v>2001945.2357024699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0</v>
      </c>
      <c r="U3273" s="10">
        <v>0</v>
      </c>
      <c r="V3273" s="10">
        <f t="shared" si="416"/>
        <v>7185511.8720012456</v>
      </c>
      <c r="W3273" s="29">
        <v>0</v>
      </c>
      <c r="X3273" s="29">
        <f t="shared" si="417"/>
        <v>5183566.6362987757</v>
      </c>
      <c r="Y3273" s="29">
        <f t="shared" si="418"/>
        <v>2001945.2357024699</v>
      </c>
      <c r="Z3273" s="29">
        <f t="shared" si="419"/>
        <v>7185511.8720012456</v>
      </c>
      <c r="AA3273" s="27">
        <v>7185511</v>
      </c>
      <c r="AB3273" s="29">
        <f t="shared" si="420"/>
        <v>0.87200124561786652</v>
      </c>
      <c r="AC3273" s="28">
        <v>0</v>
      </c>
      <c r="AD3273" s="28">
        <v>0</v>
      </c>
      <c r="AE3273" s="28"/>
      <c r="AF3273" s="27">
        <v>0</v>
      </c>
      <c r="AG3273" s="27">
        <f t="shared" si="415"/>
        <v>0</v>
      </c>
      <c r="AH3273" s="27">
        <v>867</v>
      </c>
      <c r="AI3273" s="29">
        <f t="shared" si="421"/>
        <v>867.87200124561787</v>
      </c>
    </row>
    <row r="3274" spans="1:35" ht="30" x14ac:dyDescent="0.25">
      <c r="A3274" s="11" t="s">
        <v>1281</v>
      </c>
      <c r="B3274" s="10" t="s">
        <v>2408</v>
      </c>
      <c r="C3274" s="10" t="s">
        <v>2038</v>
      </c>
      <c r="D3274" s="10"/>
      <c r="E3274" s="10" t="s">
        <v>592</v>
      </c>
      <c r="F3274" s="10" t="s">
        <v>2046</v>
      </c>
      <c r="G3274" s="10">
        <v>0</v>
      </c>
      <c r="H3274" s="10">
        <v>0</v>
      </c>
      <c r="I3274" s="10">
        <v>0</v>
      </c>
      <c r="J3274" s="10">
        <v>0</v>
      </c>
      <c r="K3274" s="10">
        <f t="shared" si="422"/>
        <v>0</v>
      </c>
      <c r="L3274" s="10">
        <v>12177035.273642389</v>
      </c>
      <c r="M3274" s="10">
        <v>3893173.1999114454</v>
      </c>
      <c r="N3274" s="10">
        <v>1495819.188716419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f t="shared" si="416"/>
        <v>17566027.662270255</v>
      </c>
      <c r="W3274" s="29">
        <v>12177035.273642389</v>
      </c>
      <c r="X3274" s="29">
        <f t="shared" si="417"/>
        <v>3893173.1999114454</v>
      </c>
      <c r="Y3274" s="29">
        <f t="shared" si="418"/>
        <v>1495819.188716419</v>
      </c>
      <c r="Z3274" s="29">
        <f t="shared" si="419"/>
        <v>17566027.662270255</v>
      </c>
      <c r="AA3274" s="27">
        <v>17566027.649999999</v>
      </c>
      <c r="AB3274" s="29">
        <f t="shared" si="420"/>
        <v>1.2270256876945496E-2</v>
      </c>
      <c r="AC3274" s="28">
        <v>0</v>
      </c>
      <c r="AD3274" s="28">
        <v>0</v>
      </c>
      <c r="AE3274" s="28"/>
      <c r="AF3274" s="27">
        <v>0</v>
      </c>
      <c r="AG3274" s="27">
        <f t="shared" ref="AG3274:AG3337" si="423">SUM(AC3274:AF3274)</f>
        <v>0</v>
      </c>
      <c r="AH3274" s="27">
        <v>1611</v>
      </c>
      <c r="AI3274" s="29">
        <f t="shared" si="421"/>
        <v>1611.0122702568769</v>
      </c>
    </row>
    <row r="3275" spans="1:35" ht="30" x14ac:dyDescent="0.25">
      <c r="A3275" s="11" t="s">
        <v>1281</v>
      </c>
      <c r="B3275" s="10" t="s">
        <v>2408</v>
      </c>
      <c r="C3275" s="10" t="s">
        <v>2038</v>
      </c>
      <c r="D3275" s="10"/>
      <c r="E3275" s="10" t="s">
        <v>593</v>
      </c>
      <c r="F3275" s="10" t="s">
        <v>2047</v>
      </c>
      <c r="G3275" s="10">
        <v>0</v>
      </c>
      <c r="H3275" s="10">
        <v>0</v>
      </c>
      <c r="I3275" s="10">
        <v>0</v>
      </c>
      <c r="J3275" s="10">
        <v>0</v>
      </c>
      <c r="K3275" s="10">
        <f t="shared" si="422"/>
        <v>0</v>
      </c>
      <c r="L3275" s="10">
        <v>13789650.944557955</v>
      </c>
      <c r="M3275" s="10">
        <v>5255568.3872997165</v>
      </c>
      <c r="N3275" s="10">
        <v>2032959.4439757019</v>
      </c>
      <c r="O3275" s="10">
        <v>0</v>
      </c>
      <c r="P3275" s="10">
        <v>0</v>
      </c>
      <c r="Q3275" s="10">
        <v>0</v>
      </c>
      <c r="R3275" s="10">
        <v>0</v>
      </c>
      <c r="S3275" s="10">
        <v>0</v>
      </c>
      <c r="T3275" s="10">
        <v>0</v>
      </c>
      <c r="U3275" s="10">
        <v>0</v>
      </c>
      <c r="V3275" s="10">
        <f t="shared" si="416"/>
        <v>21078178.775833376</v>
      </c>
      <c r="W3275" s="29">
        <v>13789650.944557955</v>
      </c>
      <c r="X3275" s="29">
        <f t="shared" si="417"/>
        <v>5255568.3872997165</v>
      </c>
      <c r="Y3275" s="29">
        <f t="shared" si="418"/>
        <v>2032959.4439757019</v>
      </c>
      <c r="Z3275" s="29">
        <f t="shared" si="419"/>
        <v>21078178.775833376</v>
      </c>
      <c r="AA3275" s="27">
        <v>21078178.760000002</v>
      </c>
      <c r="AB3275" s="29">
        <f t="shared" si="420"/>
        <v>1.5833374112844467E-2</v>
      </c>
      <c r="AC3275" s="28">
        <v>0</v>
      </c>
      <c r="AD3275" s="28">
        <v>0</v>
      </c>
      <c r="AE3275" s="28"/>
      <c r="AF3275" s="27">
        <v>0</v>
      </c>
      <c r="AG3275" s="27">
        <f t="shared" si="423"/>
        <v>0</v>
      </c>
      <c r="AH3275" s="27">
        <v>3251</v>
      </c>
      <c r="AI3275" s="29">
        <f t="shared" si="421"/>
        <v>3251.0158333741128</v>
      </c>
    </row>
    <row r="3276" spans="1:35" ht="30" x14ac:dyDescent="0.25">
      <c r="A3276" s="11" t="s">
        <v>1281</v>
      </c>
      <c r="B3276" s="10" t="s">
        <v>2408</v>
      </c>
      <c r="C3276" s="10" t="s">
        <v>2038</v>
      </c>
      <c r="D3276" s="10"/>
      <c r="E3276" s="10" t="s">
        <v>1103</v>
      </c>
      <c r="F3276" s="10" t="s">
        <v>2048</v>
      </c>
      <c r="G3276" s="10">
        <v>0</v>
      </c>
      <c r="H3276" s="10">
        <v>0</v>
      </c>
      <c r="I3276" s="10">
        <v>0</v>
      </c>
      <c r="J3276" s="10">
        <v>0</v>
      </c>
      <c r="K3276" s="10">
        <f t="shared" si="422"/>
        <v>0</v>
      </c>
      <c r="L3276" s="10">
        <v>98926237.495471805</v>
      </c>
      <c r="M3276" s="10">
        <v>5103062.429564774</v>
      </c>
      <c r="N3276" s="10">
        <v>2012912.44311589</v>
      </c>
      <c r="O3276" s="10">
        <v>0</v>
      </c>
      <c r="P3276" s="10">
        <v>0</v>
      </c>
      <c r="Q3276" s="10">
        <v>0</v>
      </c>
      <c r="R3276" s="10">
        <v>0</v>
      </c>
      <c r="S3276" s="10">
        <v>0</v>
      </c>
      <c r="T3276" s="10">
        <v>0</v>
      </c>
      <c r="U3276" s="10">
        <v>0</v>
      </c>
      <c r="V3276" s="10">
        <f t="shared" si="416"/>
        <v>106042212.36815247</v>
      </c>
      <c r="W3276" s="29">
        <v>98926237.495471805</v>
      </c>
      <c r="X3276" s="29">
        <f t="shared" si="417"/>
        <v>5103062.429564774</v>
      </c>
      <c r="Y3276" s="29">
        <f t="shared" si="418"/>
        <v>2012912.44311589</v>
      </c>
      <c r="Z3276" s="29">
        <f t="shared" si="419"/>
        <v>106042212.36815247</v>
      </c>
      <c r="AA3276" s="27">
        <v>106042212.34999999</v>
      </c>
      <c r="AB3276" s="29">
        <f t="shared" si="420"/>
        <v>1.8152475357055664E-2</v>
      </c>
      <c r="AC3276" s="28">
        <v>0</v>
      </c>
      <c r="AD3276" s="28">
        <v>0</v>
      </c>
      <c r="AE3276" s="28"/>
      <c r="AF3276" s="27">
        <v>0</v>
      </c>
      <c r="AG3276" s="27">
        <f t="shared" si="423"/>
        <v>0</v>
      </c>
      <c r="AH3276" s="27">
        <v>5944</v>
      </c>
      <c r="AI3276" s="29">
        <f t="shared" si="421"/>
        <v>5944.0181524753571</v>
      </c>
    </row>
    <row r="3277" spans="1:35" ht="30" x14ac:dyDescent="0.25">
      <c r="A3277" s="11" t="s">
        <v>1281</v>
      </c>
      <c r="B3277" s="10" t="s">
        <v>2408</v>
      </c>
      <c r="C3277" s="10" t="s">
        <v>2038</v>
      </c>
      <c r="D3277" s="10"/>
      <c r="E3277" s="10" t="s">
        <v>1104</v>
      </c>
      <c r="F3277" s="10" t="s">
        <v>2049</v>
      </c>
      <c r="G3277" s="10">
        <v>0</v>
      </c>
      <c r="H3277" s="10">
        <v>0</v>
      </c>
      <c r="I3277" s="10">
        <v>0</v>
      </c>
      <c r="J3277" s="10">
        <v>0</v>
      </c>
      <c r="K3277" s="10">
        <f t="shared" si="422"/>
        <v>0</v>
      </c>
      <c r="L3277" s="10">
        <v>29029495.676083405</v>
      </c>
      <c r="M3277" s="10">
        <v>4873511.7788062096</v>
      </c>
      <c r="N3277" s="10">
        <v>1902027.775562495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f t="shared" si="416"/>
        <v>35805035.230452105</v>
      </c>
      <c r="W3277" s="29">
        <v>29029495.676083405</v>
      </c>
      <c r="X3277" s="29">
        <f t="shared" si="417"/>
        <v>4873511.7788062096</v>
      </c>
      <c r="Y3277" s="29">
        <f t="shared" si="418"/>
        <v>1902027.775562495</v>
      </c>
      <c r="Z3277" s="29">
        <f t="shared" si="419"/>
        <v>35805035.230452105</v>
      </c>
      <c r="AA3277" s="27">
        <v>35805035.219999999</v>
      </c>
      <c r="AB3277" s="29">
        <f t="shared" si="420"/>
        <v>1.0452106595039368E-2</v>
      </c>
      <c r="AC3277" s="28">
        <v>0</v>
      </c>
      <c r="AD3277" s="28">
        <v>0</v>
      </c>
      <c r="AE3277" s="28"/>
      <c r="AF3277" s="27">
        <v>0</v>
      </c>
      <c r="AG3277" s="27">
        <f t="shared" si="423"/>
        <v>0</v>
      </c>
      <c r="AH3277" s="27">
        <v>1273</v>
      </c>
      <c r="AI3277" s="29">
        <f t="shared" si="421"/>
        <v>1273.010452106595</v>
      </c>
    </row>
    <row r="3278" spans="1:35" ht="30" x14ac:dyDescent="0.25">
      <c r="A3278" s="11" t="s">
        <v>1281</v>
      </c>
      <c r="B3278" s="10" t="s">
        <v>2408</v>
      </c>
      <c r="C3278" s="10" t="s">
        <v>2038</v>
      </c>
      <c r="D3278" s="10"/>
      <c r="E3278" s="10" t="s">
        <v>594</v>
      </c>
      <c r="F3278" s="10" t="s">
        <v>2050</v>
      </c>
      <c r="G3278" s="10">
        <v>0</v>
      </c>
      <c r="H3278" s="10">
        <v>0</v>
      </c>
      <c r="I3278" s="10">
        <v>0</v>
      </c>
      <c r="J3278" s="10">
        <v>0</v>
      </c>
      <c r="K3278" s="10">
        <f t="shared" si="422"/>
        <v>0</v>
      </c>
      <c r="L3278" s="10">
        <v>3405965.3781045987</v>
      </c>
      <c r="M3278" s="10">
        <v>2655981.3096351624</v>
      </c>
      <c r="N3278" s="10">
        <v>1034136.0830868557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f t="shared" si="416"/>
        <v>7096082.7708266173</v>
      </c>
      <c r="W3278" s="29">
        <v>3405965.3781045987</v>
      </c>
      <c r="X3278" s="29">
        <f t="shared" si="417"/>
        <v>2655981.3096351624</v>
      </c>
      <c r="Y3278" s="29">
        <f t="shared" si="418"/>
        <v>1034136.0830868557</v>
      </c>
      <c r="Z3278" s="29">
        <f t="shared" si="419"/>
        <v>7096082.7708266173</v>
      </c>
      <c r="AA3278" s="27">
        <v>7096082.75</v>
      </c>
      <c r="AB3278" s="29">
        <f t="shared" si="420"/>
        <v>2.0826617255806923E-2</v>
      </c>
      <c r="AC3278" s="28">
        <v>0</v>
      </c>
      <c r="AD3278" s="28">
        <v>0</v>
      </c>
      <c r="AE3278" s="28"/>
      <c r="AF3278" s="27">
        <v>0</v>
      </c>
      <c r="AG3278" s="27">
        <f t="shared" si="423"/>
        <v>0</v>
      </c>
      <c r="AH3278" s="27">
        <v>1252</v>
      </c>
      <c r="AI3278" s="29">
        <f t="shared" si="421"/>
        <v>1252.0208266172558</v>
      </c>
    </row>
    <row r="3279" spans="1:35" ht="30" x14ac:dyDescent="0.25">
      <c r="A3279" s="11" t="s">
        <v>1281</v>
      </c>
      <c r="B3279" s="10" t="s">
        <v>2408</v>
      </c>
      <c r="C3279" s="10" t="s">
        <v>2038</v>
      </c>
      <c r="D3279" s="10"/>
      <c r="E3279" s="10" t="s">
        <v>1105</v>
      </c>
      <c r="F3279" s="10" t="s">
        <v>2051</v>
      </c>
      <c r="G3279" s="10">
        <v>0</v>
      </c>
      <c r="H3279" s="10">
        <v>0</v>
      </c>
      <c r="I3279" s="10">
        <v>0</v>
      </c>
      <c r="J3279" s="10">
        <v>0</v>
      </c>
      <c r="K3279" s="10">
        <f t="shared" si="422"/>
        <v>0</v>
      </c>
      <c r="L3279" s="10">
        <v>32132315.923007473</v>
      </c>
      <c r="M3279" s="10">
        <v>6587386.804828763</v>
      </c>
      <c r="N3279" s="10">
        <v>2587960.2203070372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f t="shared" si="416"/>
        <v>41307662.948143274</v>
      </c>
      <c r="W3279" s="29">
        <v>32132315.923007473</v>
      </c>
      <c r="X3279" s="29">
        <f t="shared" si="417"/>
        <v>6587386.804828763</v>
      </c>
      <c r="Y3279" s="29">
        <f t="shared" si="418"/>
        <v>2587960.2203070372</v>
      </c>
      <c r="Z3279" s="29">
        <f t="shared" si="419"/>
        <v>41307662.948143274</v>
      </c>
      <c r="AA3279" s="27">
        <v>41307662.939999998</v>
      </c>
      <c r="AB3279" s="29">
        <f t="shared" si="420"/>
        <v>8.1432759761810303E-3</v>
      </c>
      <c r="AC3279" s="28">
        <v>0</v>
      </c>
      <c r="AD3279" s="28">
        <v>0</v>
      </c>
      <c r="AE3279" s="28"/>
      <c r="AF3279" s="27">
        <v>0</v>
      </c>
      <c r="AG3279" s="27">
        <f t="shared" si="423"/>
        <v>0</v>
      </c>
      <c r="AH3279" s="27">
        <v>3794</v>
      </c>
      <c r="AI3279" s="29">
        <f t="shared" si="421"/>
        <v>3794.0081432759762</v>
      </c>
    </row>
    <row r="3280" spans="1:35" ht="30" x14ac:dyDescent="0.25">
      <c r="A3280" s="11" t="s">
        <v>1281</v>
      </c>
      <c r="B3280" s="10" t="s">
        <v>2408</v>
      </c>
      <c r="C3280" s="10" t="s">
        <v>2038</v>
      </c>
      <c r="D3280" s="10"/>
      <c r="E3280" s="10" t="s">
        <v>1106</v>
      </c>
      <c r="F3280" s="10" t="s">
        <v>2052</v>
      </c>
      <c r="G3280" s="10">
        <v>0</v>
      </c>
      <c r="H3280" s="10">
        <v>0</v>
      </c>
      <c r="I3280" s="10">
        <v>0</v>
      </c>
      <c r="J3280" s="10">
        <v>0</v>
      </c>
      <c r="K3280" s="10">
        <f t="shared" si="422"/>
        <v>0</v>
      </c>
      <c r="L3280" s="10">
        <v>11875568.041760627</v>
      </c>
      <c r="M3280" s="10">
        <v>6552009.3947044611</v>
      </c>
      <c r="N3280" s="10">
        <v>2533274.6144030541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f t="shared" si="416"/>
        <v>20960852.050868142</v>
      </c>
      <c r="W3280" s="29">
        <v>11875568.041760627</v>
      </c>
      <c r="X3280" s="29">
        <f t="shared" si="417"/>
        <v>6552009.3947044611</v>
      </c>
      <c r="Y3280" s="29">
        <f t="shared" si="418"/>
        <v>2533274.6144030541</v>
      </c>
      <c r="Z3280" s="29">
        <f t="shared" si="419"/>
        <v>20960852.050868142</v>
      </c>
      <c r="AA3280" s="27">
        <v>20960852.039999999</v>
      </c>
      <c r="AB3280" s="29">
        <f t="shared" si="420"/>
        <v>1.0868143290281296E-2</v>
      </c>
      <c r="AC3280" s="28">
        <v>0</v>
      </c>
      <c r="AD3280" s="28">
        <v>0</v>
      </c>
      <c r="AE3280" s="28"/>
      <c r="AF3280" s="27">
        <v>0</v>
      </c>
      <c r="AG3280" s="27">
        <f t="shared" si="423"/>
        <v>0</v>
      </c>
      <c r="AH3280" s="27">
        <v>1481</v>
      </c>
      <c r="AI3280" s="29">
        <f t="shared" si="421"/>
        <v>1481.0108681432903</v>
      </c>
    </row>
    <row r="3281" spans="1:35" ht="30" x14ac:dyDescent="0.25">
      <c r="A3281" s="11" t="s">
        <v>1281</v>
      </c>
      <c r="B3281" s="10" t="s">
        <v>2408</v>
      </c>
      <c r="C3281" s="10" t="s">
        <v>2038</v>
      </c>
      <c r="D3281" s="10"/>
      <c r="E3281" s="10" t="s">
        <v>595</v>
      </c>
      <c r="F3281" s="10" t="s">
        <v>2053</v>
      </c>
      <c r="G3281" s="10">
        <v>0</v>
      </c>
      <c r="H3281" s="10">
        <v>0</v>
      </c>
      <c r="I3281" s="10">
        <v>0</v>
      </c>
      <c r="J3281" s="10">
        <v>0</v>
      </c>
      <c r="K3281" s="10">
        <f t="shared" si="422"/>
        <v>0</v>
      </c>
      <c r="L3281" s="10">
        <v>50849123.592531219</v>
      </c>
      <c r="M3281" s="10">
        <v>6506084.566277504</v>
      </c>
      <c r="N3281" s="10">
        <v>2496719.4235709459</v>
      </c>
      <c r="O3281" s="10">
        <v>0</v>
      </c>
      <c r="P3281" s="10">
        <v>0</v>
      </c>
      <c r="Q3281" s="10">
        <v>0</v>
      </c>
      <c r="R3281" s="10">
        <v>0</v>
      </c>
      <c r="S3281" s="10">
        <v>0</v>
      </c>
      <c r="T3281" s="10">
        <v>0</v>
      </c>
      <c r="U3281" s="10">
        <v>0</v>
      </c>
      <c r="V3281" s="10">
        <f t="shared" si="416"/>
        <v>59851927.582379669</v>
      </c>
      <c r="W3281" s="29">
        <v>50849123.592531219</v>
      </c>
      <c r="X3281" s="29">
        <f t="shared" si="417"/>
        <v>6506084.566277504</v>
      </c>
      <c r="Y3281" s="29">
        <f t="shared" si="418"/>
        <v>2496719.4235709459</v>
      </c>
      <c r="Z3281" s="29">
        <f t="shared" si="419"/>
        <v>59851927.582379669</v>
      </c>
      <c r="AA3281" s="27">
        <v>59851927.57</v>
      </c>
      <c r="AB3281" s="29">
        <f t="shared" si="420"/>
        <v>1.2379668653011322E-2</v>
      </c>
      <c r="AC3281" s="28">
        <v>0</v>
      </c>
      <c r="AD3281" s="28">
        <v>0</v>
      </c>
      <c r="AE3281" s="28"/>
      <c r="AF3281" s="27">
        <v>0</v>
      </c>
      <c r="AG3281" s="27">
        <f t="shared" si="423"/>
        <v>0</v>
      </c>
      <c r="AH3281" s="27">
        <v>3354</v>
      </c>
      <c r="AI3281" s="29">
        <f t="shared" si="421"/>
        <v>3354.012379668653</v>
      </c>
    </row>
    <row r="3282" spans="1:35" ht="30" x14ac:dyDescent="0.25">
      <c r="A3282" s="11" t="s">
        <v>1281</v>
      </c>
      <c r="B3282" s="10" t="s">
        <v>2408</v>
      </c>
      <c r="C3282" s="10" t="s">
        <v>2038</v>
      </c>
      <c r="D3282" s="10"/>
      <c r="E3282" s="10" t="s">
        <v>1107</v>
      </c>
      <c r="F3282" s="10" t="s">
        <v>2054</v>
      </c>
      <c r="G3282" s="10">
        <v>0</v>
      </c>
      <c r="H3282" s="10">
        <v>0</v>
      </c>
      <c r="I3282" s="10">
        <v>0</v>
      </c>
      <c r="J3282" s="10">
        <v>0</v>
      </c>
      <c r="K3282" s="10">
        <f t="shared" si="422"/>
        <v>0</v>
      </c>
      <c r="L3282" s="10">
        <v>2979634.4100863049</v>
      </c>
      <c r="M3282" s="10">
        <v>3008001.8359844387</v>
      </c>
      <c r="N3282" s="10">
        <v>1177667.1455862969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f t="shared" si="416"/>
        <v>7165303.3916570405</v>
      </c>
      <c r="W3282" s="29">
        <v>2979634.4100863049</v>
      </c>
      <c r="X3282" s="29">
        <f t="shared" si="417"/>
        <v>3008001.8359844387</v>
      </c>
      <c r="Y3282" s="29">
        <f t="shared" si="418"/>
        <v>1177667.1455862969</v>
      </c>
      <c r="Z3282" s="29">
        <f t="shared" si="419"/>
        <v>7165303.3916570405</v>
      </c>
      <c r="AA3282" s="27">
        <v>7165303.3899999997</v>
      </c>
      <c r="AB3282" s="29">
        <f t="shared" si="420"/>
        <v>1.6570407897233963E-3</v>
      </c>
      <c r="AC3282" s="28">
        <v>0</v>
      </c>
      <c r="AD3282" s="28">
        <v>0</v>
      </c>
      <c r="AE3282" s="28"/>
      <c r="AF3282" s="27">
        <v>0</v>
      </c>
      <c r="AG3282" s="27">
        <f t="shared" si="423"/>
        <v>0</v>
      </c>
      <c r="AH3282" s="27">
        <v>1364</v>
      </c>
      <c r="AI3282" s="29">
        <f t="shared" si="421"/>
        <v>1364.0016570407897</v>
      </c>
    </row>
    <row r="3283" spans="1:35" ht="30" x14ac:dyDescent="0.25">
      <c r="A3283" s="11" t="s">
        <v>1281</v>
      </c>
      <c r="B3283" s="10" t="s">
        <v>2408</v>
      </c>
      <c r="C3283" s="10" t="s">
        <v>2038</v>
      </c>
      <c r="D3283" s="10"/>
      <c r="E3283" s="10" t="s">
        <v>1108</v>
      </c>
      <c r="F3283" s="10" t="s">
        <v>2055</v>
      </c>
      <c r="G3283" s="10">
        <v>0</v>
      </c>
      <c r="H3283" s="10">
        <v>0</v>
      </c>
      <c r="I3283" s="10">
        <v>0</v>
      </c>
      <c r="J3283" s="10">
        <v>0</v>
      </c>
      <c r="K3283" s="10">
        <f t="shared" si="422"/>
        <v>0</v>
      </c>
      <c r="L3283" s="10">
        <v>14344275.540929016</v>
      </c>
      <c r="M3283" s="10">
        <v>6855997.9411953092</v>
      </c>
      <c r="N3283" s="10">
        <v>2640828.9512090385</v>
      </c>
      <c r="O3283" s="10">
        <v>0</v>
      </c>
      <c r="P3283" s="10">
        <v>0</v>
      </c>
      <c r="Q3283" s="10">
        <v>0</v>
      </c>
      <c r="R3283" s="10">
        <v>0</v>
      </c>
      <c r="S3283" s="10">
        <v>0</v>
      </c>
      <c r="T3283" s="10">
        <v>0</v>
      </c>
      <c r="U3283" s="10">
        <v>0</v>
      </c>
      <c r="V3283" s="10">
        <f t="shared" si="416"/>
        <v>23841102.433333363</v>
      </c>
      <c r="W3283" s="29">
        <v>14344275.540929016</v>
      </c>
      <c r="X3283" s="29">
        <f t="shared" si="417"/>
        <v>6855997.9411953092</v>
      </c>
      <c r="Y3283" s="29">
        <f t="shared" si="418"/>
        <v>2640828.9512090385</v>
      </c>
      <c r="Z3283" s="29">
        <f t="shared" si="419"/>
        <v>23841102.433333363</v>
      </c>
      <c r="AA3283" s="27">
        <v>23841102.43</v>
      </c>
      <c r="AB3283" s="29">
        <f t="shared" si="420"/>
        <v>3.3333636820316315E-3</v>
      </c>
      <c r="AC3283" s="28">
        <v>0</v>
      </c>
      <c r="AD3283" s="28">
        <v>0</v>
      </c>
      <c r="AE3283" s="28"/>
      <c r="AF3283" s="27">
        <v>0</v>
      </c>
      <c r="AG3283" s="27">
        <f t="shared" si="423"/>
        <v>0</v>
      </c>
      <c r="AH3283" s="27">
        <v>816</v>
      </c>
      <c r="AI3283" s="29">
        <f t="shared" si="421"/>
        <v>816.00333336368203</v>
      </c>
    </row>
    <row r="3284" spans="1:35" ht="30" x14ac:dyDescent="0.25">
      <c r="A3284" s="11" t="s">
        <v>1281</v>
      </c>
      <c r="B3284" s="10" t="s">
        <v>2408</v>
      </c>
      <c r="C3284" s="10" t="s">
        <v>2038</v>
      </c>
      <c r="D3284" s="10"/>
      <c r="E3284" s="10" t="s">
        <v>596</v>
      </c>
      <c r="F3284" s="10" t="s">
        <v>2056</v>
      </c>
      <c r="G3284" s="10">
        <v>0</v>
      </c>
      <c r="H3284" s="10">
        <v>0</v>
      </c>
      <c r="I3284" s="10">
        <v>0</v>
      </c>
      <c r="J3284" s="10">
        <v>0</v>
      </c>
      <c r="K3284" s="10">
        <f t="shared" si="422"/>
        <v>0</v>
      </c>
      <c r="L3284" s="10">
        <v>0</v>
      </c>
      <c r="M3284" s="10">
        <v>2897595.9720558822</v>
      </c>
      <c r="N3284" s="10">
        <v>1134386.0582617894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f t="shared" si="416"/>
        <v>4031982.0303176716</v>
      </c>
      <c r="W3284" s="29">
        <v>0</v>
      </c>
      <c r="X3284" s="29">
        <f t="shared" si="417"/>
        <v>2897595.9720558822</v>
      </c>
      <c r="Y3284" s="29">
        <f t="shared" si="418"/>
        <v>1134386.0582617894</v>
      </c>
      <c r="Z3284" s="29">
        <f t="shared" si="419"/>
        <v>4031982.0303176716</v>
      </c>
      <c r="AA3284" s="27">
        <v>4031982</v>
      </c>
      <c r="AB3284" s="29">
        <f t="shared" si="420"/>
        <v>3.0317671597003937E-2</v>
      </c>
      <c r="AC3284" s="28">
        <v>0</v>
      </c>
      <c r="AD3284" s="28">
        <v>0</v>
      </c>
      <c r="AE3284" s="28"/>
      <c r="AF3284" s="27">
        <v>0</v>
      </c>
      <c r="AG3284" s="27">
        <f t="shared" si="423"/>
        <v>0</v>
      </c>
      <c r="AH3284" s="27">
        <v>508</v>
      </c>
      <c r="AI3284" s="29">
        <f t="shared" si="421"/>
        <v>508.030317671597</v>
      </c>
    </row>
    <row r="3285" spans="1:35" ht="30" x14ac:dyDescent="0.25">
      <c r="A3285" s="11" t="s">
        <v>1281</v>
      </c>
      <c r="B3285" s="10" t="s">
        <v>2408</v>
      </c>
      <c r="C3285" s="10" t="s">
        <v>2038</v>
      </c>
      <c r="D3285" s="10"/>
      <c r="E3285" s="10" t="s">
        <v>597</v>
      </c>
      <c r="F3285" s="10" t="s">
        <v>2057</v>
      </c>
      <c r="G3285" s="10">
        <v>0</v>
      </c>
      <c r="H3285" s="10">
        <v>0</v>
      </c>
      <c r="I3285" s="10">
        <v>0</v>
      </c>
      <c r="J3285" s="10">
        <v>0</v>
      </c>
      <c r="K3285" s="10">
        <f t="shared" si="422"/>
        <v>0</v>
      </c>
      <c r="L3285" s="10">
        <v>1177455.9249028768</v>
      </c>
      <c r="M3285" s="10">
        <v>3707373.1561404765</v>
      </c>
      <c r="N3285" s="10">
        <v>1433342.9576275647</v>
      </c>
      <c r="O3285" s="10">
        <v>0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f t="shared" si="416"/>
        <v>6318172.038670918</v>
      </c>
      <c r="W3285" s="29">
        <v>1177455.9249028768</v>
      </c>
      <c r="X3285" s="29">
        <f t="shared" si="417"/>
        <v>3707373.1561404765</v>
      </c>
      <c r="Y3285" s="29">
        <f t="shared" si="418"/>
        <v>1433342.9576275647</v>
      </c>
      <c r="Z3285" s="29">
        <f t="shared" si="419"/>
        <v>6318172.038670918</v>
      </c>
      <c r="AA3285" s="27">
        <v>6318172.0300000003</v>
      </c>
      <c r="AB3285" s="29">
        <f t="shared" si="420"/>
        <v>8.6709177121520042E-3</v>
      </c>
      <c r="AC3285" s="28">
        <v>0</v>
      </c>
      <c r="AD3285" s="28">
        <v>0</v>
      </c>
      <c r="AE3285" s="28"/>
      <c r="AF3285" s="27">
        <v>0</v>
      </c>
      <c r="AG3285" s="27">
        <f t="shared" si="423"/>
        <v>0</v>
      </c>
      <c r="AH3285" s="27">
        <v>1085</v>
      </c>
      <c r="AI3285" s="29">
        <f t="shared" si="421"/>
        <v>1085.0086709177122</v>
      </c>
    </row>
    <row r="3286" spans="1:35" ht="30" x14ac:dyDescent="0.25">
      <c r="A3286" s="11" t="s">
        <v>1281</v>
      </c>
      <c r="B3286" s="10" t="s">
        <v>2408</v>
      </c>
      <c r="C3286" s="10" t="s">
        <v>2038</v>
      </c>
      <c r="D3286" s="10"/>
      <c r="E3286" s="10" t="s">
        <v>1109</v>
      </c>
      <c r="F3286" s="10" t="s">
        <v>2058</v>
      </c>
      <c r="G3286" s="10">
        <v>0</v>
      </c>
      <c r="H3286" s="10">
        <v>0</v>
      </c>
      <c r="I3286" s="10">
        <v>0</v>
      </c>
      <c r="J3286" s="10">
        <v>0</v>
      </c>
      <c r="K3286" s="10">
        <f t="shared" si="422"/>
        <v>0</v>
      </c>
      <c r="L3286" s="10">
        <v>0</v>
      </c>
      <c r="M3286" s="10">
        <v>277826.45055912435</v>
      </c>
      <c r="N3286" s="10">
        <v>131427.58937018365</v>
      </c>
      <c r="O3286" s="10">
        <v>0</v>
      </c>
      <c r="P3286" s="10">
        <v>0</v>
      </c>
      <c r="Q3286" s="10">
        <v>0</v>
      </c>
      <c r="R3286" s="10">
        <v>0</v>
      </c>
      <c r="S3286" s="10">
        <v>0</v>
      </c>
      <c r="T3286" s="10">
        <v>0</v>
      </c>
      <c r="U3286" s="10">
        <v>0</v>
      </c>
      <c r="V3286" s="10">
        <f t="shared" si="416"/>
        <v>409254.039929308</v>
      </c>
      <c r="W3286" s="29">
        <v>0</v>
      </c>
      <c r="X3286" s="29">
        <f t="shared" si="417"/>
        <v>277826.45055912435</v>
      </c>
      <c r="Y3286" s="29">
        <f t="shared" si="418"/>
        <v>131427.58937018365</v>
      </c>
      <c r="Z3286" s="29">
        <f t="shared" si="419"/>
        <v>409254.039929308</v>
      </c>
      <c r="AA3286" s="27">
        <v>409254</v>
      </c>
      <c r="AB3286" s="29">
        <f t="shared" si="420"/>
        <v>3.9929307997226715E-2</v>
      </c>
      <c r="AC3286" s="28">
        <v>0</v>
      </c>
      <c r="AD3286" s="28">
        <v>0</v>
      </c>
      <c r="AE3286" s="28"/>
      <c r="AF3286" s="27">
        <v>0</v>
      </c>
      <c r="AG3286" s="27">
        <f t="shared" si="423"/>
        <v>0</v>
      </c>
      <c r="AH3286" s="27">
        <v>0</v>
      </c>
      <c r="AI3286" s="29">
        <f t="shared" si="421"/>
        <v>3.9929307997226715E-2</v>
      </c>
    </row>
    <row r="3287" spans="1:35" ht="30" x14ac:dyDescent="0.25">
      <c r="A3287" s="11" t="s">
        <v>1281</v>
      </c>
      <c r="B3287" s="10" t="s">
        <v>2408</v>
      </c>
      <c r="C3287" s="10" t="s">
        <v>2038</v>
      </c>
      <c r="D3287" s="10"/>
      <c r="E3287" s="10" t="s">
        <v>1110</v>
      </c>
      <c r="F3287" s="10" t="s">
        <v>2059</v>
      </c>
      <c r="G3287" s="10">
        <v>0</v>
      </c>
      <c r="H3287" s="10">
        <v>0</v>
      </c>
      <c r="I3287" s="10">
        <v>0</v>
      </c>
      <c r="J3287" s="10">
        <v>0</v>
      </c>
      <c r="K3287" s="10">
        <f t="shared" si="422"/>
        <v>0</v>
      </c>
      <c r="L3287" s="10">
        <v>20681417.087772854</v>
      </c>
      <c r="M3287" s="10">
        <v>4753885.6048419476</v>
      </c>
      <c r="N3287" s="10">
        <v>1841210.9448719323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0</v>
      </c>
      <c r="U3287" s="10">
        <v>0</v>
      </c>
      <c r="V3287" s="10">
        <f t="shared" si="416"/>
        <v>27276513.637486733</v>
      </c>
      <c r="W3287" s="29">
        <v>20681417.087772854</v>
      </c>
      <c r="X3287" s="29">
        <f t="shared" si="417"/>
        <v>4753885.6048419476</v>
      </c>
      <c r="Y3287" s="29">
        <f t="shared" si="418"/>
        <v>1841210.9448719323</v>
      </c>
      <c r="Z3287" s="29">
        <f t="shared" si="419"/>
        <v>27276513.637486733</v>
      </c>
      <c r="AA3287" s="27">
        <v>27276513.620000001</v>
      </c>
      <c r="AB3287" s="29">
        <f t="shared" si="420"/>
        <v>1.7486732453107834E-2</v>
      </c>
      <c r="AC3287" s="28">
        <v>0</v>
      </c>
      <c r="AD3287" s="28">
        <v>0</v>
      </c>
      <c r="AE3287" s="28"/>
      <c r="AF3287" s="27">
        <v>0</v>
      </c>
      <c r="AG3287" s="27">
        <f t="shared" si="423"/>
        <v>0</v>
      </c>
      <c r="AH3287" s="27">
        <v>1142</v>
      </c>
      <c r="AI3287" s="29">
        <f t="shared" si="421"/>
        <v>1142.0174867324531</v>
      </c>
    </row>
    <row r="3288" spans="1:35" ht="30" x14ac:dyDescent="0.25">
      <c r="A3288" s="11" t="s">
        <v>1281</v>
      </c>
      <c r="B3288" s="10" t="s">
        <v>2408</v>
      </c>
      <c r="C3288" s="10" t="s">
        <v>2038</v>
      </c>
      <c r="D3288" s="10"/>
      <c r="E3288" s="10" t="s">
        <v>598</v>
      </c>
      <c r="F3288" s="10" t="s">
        <v>2060</v>
      </c>
      <c r="G3288" s="10">
        <v>0</v>
      </c>
      <c r="H3288" s="10">
        <v>0</v>
      </c>
      <c r="I3288" s="10">
        <v>0</v>
      </c>
      <c r="J3288" s="10">
        <v>0</v>
      </c>
      <c r="K3288" s="10">
        <f t="shared" si="422"/>
        <v>0</v>
      </c>
      <c r="L3288" s="10">
        <v>107043168.81313115</v>
      </c>
      <c r="M3288" s="10">
        <v>6418949.7121660113</v>
      </c>
      <c r="N3288" s="10">
        <v>2462956.1062311828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f t="shared" si="416"/>
        <v>115925074.63152835</v>
      </c>
      <c r="W3288" s="29">
        <v>107043168.81313115</v>
      </c>
      <c r="X3288" s="29">
        <f t="shared" si="417"/>
        <v>6418949.7121660113</v>
      </c>
      <c r="Y3288" s="29">
        <f t="shared" si="418"/>
        <v>2462956.1062311828</v>
      </c>
      <c r="Z3288" s="29">
        <f t="shared" si="419"/>
        <v>115925074.63152835</v>
      </c>
      <c r="AA3288" s="27">
        <v>115925074.63</v>
      </c>
      <c r="AB3288" s="29">
        <f t="shared" si="420"/>
        <v>1.5283524990081787E-3</v>
      </c>
      <c r="AC3288" s="28">
        <v>0</v>
      </c>
      <c r="AD3288" s="28">
        <v>0</v>
      </c>
      <c r="AE3288" s="28"/>
      <c r="AF3288" s="27">
        <v>0</v>
      </c>
      <c r="AG3288" s="27">
        <f t="shared" si="423"/>
        <v>0</v>
      </c>
      <c r="AH3288" s="27">
        <v>6438</v>
      </c>
      <c r="AI3288" s="29">
        <f t="shared" si="421"/>
        <v>6438.001528352499</v>
      </c>
    </row>
    <row r="3289" spans="1:35" ht="30" x14ac:dyDescent="0.25">
      <c r="A3289" s="11" t="s">
        <v>1281</v>
      </c>
      <c r="B3289" s="10" t="s">
        <v>2408</v>
      </c>
      <c r="C3289" s="10" t="s">
        <v>2038</v>
      </c>
      <c r="D3289" s="10"/>
      <c r="E3289" s="10" t="s">
        <v>1111</v>
      </c>
      <c r="F3289" s="10" t="s">
        <v>2061</v>
      </c>
      <c r="G3289" s="10">
        <v>0</v>
      </c>
      <c r="H3289" s="10">
        <v>0</v>
      </c>
      <c r="I3289" s="10">
        <v>0</v>
      </c>
      <c r="J3289" s="10">
        <v>0</v>
      </c>
      <c r="K3289" s="10">
        <f t="shared" si="422"/>
        <v>0</v>
      </c>
      <c r="L3289" s="10">
        <v>0</v>
      </c>
      <c r="M3289" s="10">
        <v>2617662.7006986737</v>
      </c>
      <c r="N3289" s="10">
        <v>1014651.4548622742</v>
      </c>
      <c r="O3289" s="10">
        <v>0</v>
      </c>
      <c r="P3289" s="10">
        <v>0</v>
      </c>
      <c r="Q3289" s="10">
        <v>0</v>
      </c>
      <c r="R3289" s="10">
        <v>0</v>
      </c>
      <c r="S3289" s="10">
        <v>0</v>
      </c>
      <c r="T3289" s="10">
        <v>0</v>
      </c>
      <c r="U3289" s="10">
        <v>0</v>
      </c>
      <c r="V3289" s="10">
        <f t="shared" si="416"/>
        <v>3632314.155560948</v>
      </c>
      <c r="W3289" s="29">
        <v>0</v>
      </c>
      <c r="X3289" s="29">
        <f t="shared" si="417"/>
        <v>2617662.7006986737</v>
      </c>
      <c r="Y3289" s="29">
        <f t="shared" si="418"/>
        <v>1014651.4548622742</v>
      </c>
      <c r="Z3289" s="29">
        <f t="shared" si="419"/>
        <v>3632314.155560948</v>
      </c>
      <c r="AA3289" s="27">
        <v>3632314</v>
      </c>
      <c r="AB3289" s="29">
        <f t="shared" si="420"/>
        <v>0.15556094795465469</v>
      </c>
      <c r="AC3289" s="28">
        <v>0</v>
      </c>
      <c r="AD3289" s="28">
        <v>0</v>
      </c>
      <c r="AE3289" s="28"/>
      <c r="AF3289" s="27">
        <v>0</v>
      </c>
      <c r="AG3289" s="27">
        <f t="shared" si="423"/>
        <v>0</v>
      </c>
      <c r="AH3289" s="27">
        <v>596</v>
      </c>
      <c r="AI3289" s="29">
        <f t="shared" si="421"/>
        <v>596.15556094795465</v>
      </c>
    </row>
    <row r="3290" spans="1:35" ht="30" x14ac:dyDescent="0.25">
      <c r="A3290" s="11" t="s">
        <v>1281</v>
      </c>
      <c r="B3290" s="10" t="s">
        <v>2408</v>
      </c>
      <c r="C3290" s="10" t="s">
        <v>2038</v>
      </c>
      <c r="D3290" s="10"/>
      <c r="E3290" s="10" t="s">
        <v>599</v>
      </c>
      <c r="F3290" s="10" t="s">
        <v>2062</v>
      </c>
      <c r="G3290" s="10">
        <v>0</v>
      </c>
      <c r="H3290" s="10">
        <v>0</v>
      </c>
      <c r="I3290" s="10">
        <v>0</v>
      </c>
      <c r="J3290" s="10">
        <v>0</v>
      </c>
      <c r="K3290" s="10">
        <f t="shared" si="422"/>
        <v>0</v>
      </c>
      <c r="L3290" s="10">
        <v>72150.313502959034</v>
      </c>
      <c r="M3290" s="10">
        <v>2824548.8062822819</v>
      </c>
      <c r="N3290" s="10">
        <v>1098401.3766171262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f t="shared" si="416"/>
        <v>3995100.496402367</v>
      </c>
      <c r="W3290" s="29">
        <v>72150.313502959034</v>
      </c>
      <c r="X3290" s="29">
        <f t="shared" si="417"/>
        <v>2824548.8062822819</v>
      </c>
      <c r="Y3290" s="29">
        <f t="shared" si="418"/>
        <v>1098401.3766171262</v>
      </c>
      <c r="Z3290" s="29">
        <f t="shared" si="419"/>
        <v>3995100.496402367</v>
      </c>
      <c r="AA3290" s="27">
        <v>3995100.49</v>
      </c>
      <c r="AB3290" s="29">
        <f t="shared" si="420"/>
        <v>6.4023667946457863E-3</v>
      </c>
      <c r="AC3290" s="28">
        <v>0</v>
      </c>
      <c r="AD3290" s="28">
        <v>0</v>
      </c>
      <c r="AE3290" s="28"/>
      <c r="AF3290" s="27">
        <v>0</v>
      </c>
      <c r="AG3290" s="27">
        <f t="shared" si="423"/>
        <v>0</v>
      </c>
      <c r="AH3290" s="27">
        <v>348</v>
      </c>
      <c r="AI3290" s="29">
        <f t="shared" si="421"/>
        <v>348.00640236679465</v>
      </c>
    </row>
    <row r="3291" spans="1:35" ht="30" x14ac:dyDescent="0.25">
      <c r="A3291" s="11" t="s">
        <v>1281</v>
      </c>
      <c r="B3291" s="10" t="s">
        <v>2408</v>
      </c>
      <c r="C3291" s="10" t="s">
        <v>2038</v>
      </c>
      <c r="D3291" s="10"/>
      <c r="E3291" s="10" t="s">
        <v>600</v>
      </c>
      <c r="F3291" s="10" t="s">
        <v>2063</v>
      </c>
      <c r="G3291" s="10">
        <v>0</v>
      </c>
      <c r="H3291" s="10">
        <v>0</v>
      </c>
      <c r="I3291" s="10">
        <v>0</v>
      </c>
      <c r="J3291" s="10">
        <v>0</v>
      </c>
      <c r="K3291" s="10">
        <f t="shared" si="422"/>
        <v>0</v>
      </c>
      <c r="L3291" s="10">
        <v>510792000.83838987</v>
      </c>
      <c r="M3291" s="10">
        <v>8589467.4709862471</v>
      </c>
      <c r="N3291" s="10">
        <v>3308212.8039208651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f t="shared" si="416"/>
        <v>522689681.11329699</v>
      </c>
      <c r="W3291" s="29">
        <v>510792000.83838987</v>
      </c>
      <c r="X3291" s="29">
        <f t="shared" si="417"/>
        <v>8589467.4709862471</v>
      </c>
      <c r="Y3291" s="29">
        <f t="shared" si="418"/>
        <v>3308212.8039208651</v>
      </c>
      <c r="Z3291" s="29">
        <f t="shared" si="419"/>
        <v>522689681.11329699</v>
      </c>
      <c r="AA3291" s="27">
        <v>522689681.10000002</v>
      </c>
      <c r="AB3291" s="29">
        <f t="shared" si="420"/>
        <v>1.3296961784362793E-2</v>
      </c>
      <c r="AC3291" s="28">
        <v>0</v>
      </c>
      <c r="AD3291" s="28">
        <v>0</v>
      </c>
      <c r="AE3291" s="28"/>
      <c r="AF3291" s="27">
        <v>0</v>
      </c>
      <c r="AG3291" s="27">
        <f t="shared" si="423"/>
        <v>0</v>
      </c>
      <c r="AH3291" s="27">
        <v>33994</v>
      </c>
      <c r="AI3291" s="29">
        <f t="shared" si="421"/>
        <v>33994.013296961784</v>
      </c>
    </row>
    <row r="3292" spans="1:35" ht="30" x14ac:dyDescent="0.25">
      <c r="A3292" s="11" t="s">
        <v>1281</v>
      </c>
      <c r="B3292" s="10" t="s">
        <v>2408</v>
      </c>
      <c r="C3292" s="10" t="s">
        <v>2038</v>
      </c>
      <c r="D3292" s="10"/>
      <c r="E3292" s="10" t="s">
        <v>601</v>
      </c>
      <c r="F3292" s="10" t="s">
        <v>2064</v>
      </c>
      <c r="G3292" s="10">
        <v>0</v>
      </c>
      <c r="H3292" s="10">
        <v>0</v>
      </c>
      <c r="I3292" s="10">
        <v>0</v>
      </c>
      <c r="J3292" s="10">
        <v>0</v>
      </c>
      <c r="K3292" s="10">
        <f t="shared" si="422"/>
        <v>0</v>
      </c>
      <c r="L3292" s="10">
        <v>229278025.32362831</v>
      </c>
      <c r="M3292" s="10">
        <v>4966216.8329445124</v>
      </c>
      <c r="N3292" s="10">
        <v>1913444.0902415961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f t="shared" si="416"/>
        <v>236157686.24681443</v>
      </c>
      <c r="W3292" s="29">
        <v>229278025.32362831</v>
      </c>
      <c r="X3292" s="29">
        <f t="shared" si="417"/>
        <v>4966216.8329445124</v>
      </c>
      <c r="Y3292" s="29">
        <f t="shared" si="418"/>
        <v>1913444.0902415961</v>
      </c>
      <c r="Z3292" s="29">
        <f t="shared" si="419"/>
        <v>236157686.24681443</v>
      </c>
      <c r="AA3292" s="27">
        <v>236157686.24000001</v>
      </c>
      <c r="AB3292" s="29">
        <f t="shared" si="420"/>
        <v>6.814420223236084E-3</v>
      </c>
      <c r="AC3292" s="28">
        <v>0</v>
      </c>
      <c r="AD3292" s="28">
        <v>0</v>
      </c>
      <c r="AE3292" s="28"/>
      <c r="AF3292" s="27">
        <v>0</v>
      </c>
      <c r="AG3292" s="27">
        <f t="shared" si="423"/>
        <v>0</v>
      </c>
      <c r="AH3292" s="27">
        <v>15528</v>
      </c>
      <c r="AI3292" s="29">
        <f t="shared" si="421"/>
        <v>15528.006814420223</v>
      </c>
    </row>
    <row r="3293" spans="1:35" ht="30" x14ac:dyDescent="0.25">
      <c r="A3293" s="11" t="s">
        <v>1281</v>
      </c>
      <c r="B3293" s="10" t="s">
        <v>2408</v>
      </c>
      <c r="C3293" s="10" t="s">
        <v>2038</v>
      </c>
      <c r="D3293" s="10"/>
      <c r="E3293" s="10" t="s">
        <v>602</v>
      </c>
      <c r="F3293" s="10" t="s">
        <v>2065</v>
      </c>
      <c r="G3293" s="10">
        <v>0</v>
      </c>
      <c r="H3293" s="10">
        <v>0</v>
      </c>
      <c r="I3293" s="10">
        <v>0</v>
      </c>
      <c r="J3293" s="10">
        <v>0</v>
      </c>
      <c r="K3293" s="10">
        <f t="shared" si="422"/>
        <v>0</v>
      </c>
      <c r="L3293" s="10">
        <v>0</v>
      </c>
      <c r="M3293" s="10">
        <v>3551904.9437721968</v>
      </c>
      <c r="N3293" s="10">
        <v>1373012.8277355134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f t="shared" si="416"/>
        <v>4924917.7715077102</v>
      </c>
      <c r="W3293" s="29">
        <v>0</v>
      </c>
      <c r="X3293" s="29">
        <f t="shared" si="417"/>
        <v>3551904.9437721968</v>
      </c>
      <c r="Y3293" s="29">
        <f t="shared" si="418"/>
        <v>1373012.8277355134</v>
      </c>
      <c r="Z3293" s="29">
        <f t="shared" si="419"/>
        <v>4924917.7715077102</v>
      </c>
      <c r="AA3293" s="27">
        <v>4924917</v>
      </c>
      <c r="AB3293" s="29">
        <f t="shared" si="420"/>
        <v>0.77150771021842957</v>
      </c>
      <c r="AC3293" s="28">
        <v>0</v>
      </c>
      <c r="AD3293" s="28">
        <v>0</v>
      </c>
      <c r="AE3293" s="28"/>
      <c r="AF3293" s="27">
        <v>0</v>
      </c>
      <c r="AG3293" s="27">
        <f t="shared" si="423"/>
        <v>0</v>
      </c>
      <c r="AH3293" s="27">
        <v>1161</v>
      </c>
      <c r="AI3293" s="29">
        <f t="shared" si="421"/>
        <v>1161.7715077102184</v>
      </c>
    </row>
    <row r="3294" spans="1:35" ht="30" x14ac:dyDescent="0.25">
      <c r="A3294" s="11" t="s">
        <v>1281</v>
      </c>
      <c r="B3294" s="10" t="s">
        <v>2408</v>
      </c>
      <c r="C3294" s="10" t="s">
        <v>2038</v>
      </c>
      <c r="D3294" s="10"/>
      <c r="E3294" s="10" t="s">
        <v>1112</v>
      </c>
      <c r="F3294" s="10" t="s">
        <v>2066</v>
      </c>
      <c r="G3294" s="10">
        <v>0</v>
      </c>
      <c r="H3294" s="10">
        <v>0</v>
      </c>
      <c r="I3294" s="10">
        <v>0</v>
      </c>
      <c r="J3294" s="10">
        <v>0</v>
      </c>
      <c r="K3294" s="10">
        <f t="shared" si="422"/>
        <v>0</v>
      </c>
      <c r="L3294" s="10">
        <v>6307398.4584507514</v>
      </c>
      <c r="M3294" s="10">
        <v>4791689.3544076085</v>
      </c>
      <c r="N3294" s="10">
        <v>1831915.5993288457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f t="shared" si="416"/>
        <v>12931003.412187206</v>
      </c>
      <c r="W3294" s="29">
        <v>6307398.4584507514</v>
      </c>
      <c r="X3294" s="29">
        <f t="shared" si="417"/>
        <v>4791689.3544076085</v>
      </c>
      <c r="Y3294" s="29">
        <f t="shared" si="418"/>
        <v>1831915.5993288457</v>
      </c>
      <c r="Z3294" s="29">
        <f t="shared" si="419"/>
        <v>12931003.412187206</v>
      </c>
      <c r="AA3294" s="27">
        <v>12931003.4</v>
      </c>
      <c r="AB3294" s="29">
        <f t="shared" si="420"/>
        <v>1.2187205255031586E-2</v>
      </c>
      <c r="AC3294" s="28">
        <v>0</v>
      </c>
      <c r="AD3294" s="28">
        <v>0</v>
      </c>
      <c r="AE3294" s="28"/>
      <c r="AF3294" s="27">
        <v>0</v>
      </c>
      <c r="AG3294" s="27">
        <f t="shared" si="423"/>
        <v>0</v>
      </c>
      <c r="AH3294" s="27">
        <v>392</v>
      </c>
      <c r="AI3294" s="29">
        <f t="shared" si="421"/>
        <v>392.01218720525503</v>
      </c>
    </row>
    <row r="3295" spans="1:35" ht="30" x14ac:dyDescent="0.25">
      <c r="A3295" s="11" t="s">
        <v>1281</v>
      </c>
      <c r="B3295" s="10" t="s">
        <v>2408</v>
      </c>
      <c r="C3295" s="10" t="s">
        <v>2038</v>
      </c>
      <c r="D3295" s="10"/>
      <c r="E3295" s="10" t="s">
        <v>1113</v>
      </c>
      <c r="F3295" s="10" t="s">
        <v>2067</v>
      </c>
      <c r="G3295" s="10">
        <v>0</v>
      </c>
      <c r="H3295" s="10">
        <v>0</v>
      </c>
      <c r="I3295" s="10">
        <v>0</v>
      </c>
      <c r="J3295" s="10">
        <v>0</v>
      </c>
      <c r="K3295" s="10">
        <f t="shared" si="422"/>
        <v>0</v>
      </c>
      <c r="L3295" s="10">
        <v>0</v>
      </c>
      <c r="M3295" s="10">
        <v>4011610.0591178536</v>
      </c>
      <c r="N3295" s="10">
        <v>1553192.9841038138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f t="shared" si="416"/>
        <v>5564803.0432216674</v>
      </c>
      <c r="W3295" s="29">
        <v>0</v>
      </c>
      <c r="X3295" s="29">
        <f t="shared" si="417"/>
        <v>4011610.0591178536</v>
      </c>
      <c r="Y3295" s="29">
        <f t="shared" si="418"/>
        <v>1553192.9841038138</v>
      </c>
      <c r="Z3295" s="29">
        <f t="shared" si="419"/>
        <v>5564803.0432216674</v>
      </c>
      <c r="AA3295" s="27">
        <v>5564803</v>
      </c>
      <c r="AB3295" s="29">
        <f t="shared" si="420"/>
        <v>4.3221667408943176E-2</v>
      </c>
      <c r="AC3295" s="28">
        <v>0</v>
      </c>
      <c r="AD3295" s="28">
        <v>0</v>
      </c>
      <c r="AE3295" s="28"/>
      <c r="AF3295" s="27">
        <v>0</v>
      </c>
      <c r="AG3295" s="27">
        <f t="shared" si="423"/>
        <v>0</v>
      </c>
      <c r="AH3295" s="27">
        <v>449</v>
      </c>
      <c r="AI3295" s="29">
        <f t="shared" si="421"/>
        <v>449.04322166740894</v>
      </c>
    </row>
    <row r="3296" spans="1:35" ht="30" x14ac:dyDescent="0.25">
      <c r="A3296" s="11" t="s">
        <v>1281</v>
      </c>
      <c r="B3296" s="10" t="s">
        <v>2408</v>
      </c>
      <c r="C3296" s="10" t="s">
        <v>2038</v>
      </c>
      <c r="D3296" s="10"/>
      <c r="E3296" s="10" t="s">
        <v>603</v>
      </c>
      <c r="F3296" s="10" t="s">
        <v>2068</v>
      </c>
      <c r="G3296" s="10">
        <v>0</v>
      </c>
      <c r="H3296" s="10">
        <v>0</v>
      </c>
      <c r="I3296" s="10">
        <v>0</v>
      </c>
      <c r="J3296" s="10">
        <v>0</v>
      </c>
      <c r="K3296" s="10">
        <f t="shared" si="422"/>
        <v>0</v>
      </c>
      <c r="L3296" s="10">
        <v>42368480.355716594</v>
      </c>
      <c r="M3296" s="10">
        <v>4382911.0335766375</v>
      </c>
      <c r="N3296" s="10">
        <v>1703235.9403657913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f t="shared" si="416"/>
        <v>48454627.329659022</v>
      </c>
      <c r="W3296" s="29">
        <v>42368480.355716594</v>
      </c>
      <c r="X3296" s="29">
        <f t="shared" si="417"/>
        <v>4382911.0335766375</v>
      </c>
      <c r="Y3296" s="29">
        <f t="shared" si="418"/>
        <v>1703235.9403657913</v>
      </c>
      <c r="Z3296" s="29">
        <f t="shared" si="419"/>
        <v>48454627.329659022</v>
      </c>
      <c r="AA3296" s="27">
        <v>48454627.32</v>
      </c>
      <c r="AB3296" s="29">
        <f t="shared" si="420"/>
        <v>9.6590220928192139E-3</v>
      </c>
      <c r="AC3296" s="28">
        <v>0</v>
      </c>
      <c r="AD3296" s="28">
        <v>0</v>
      </c>
      <c r="AE3296" s="28"/>
      <c r="AF3296" s="27">
        <v>0</v>
      </c>
      <c r="AG3296" s="27">
        <f t="shared" si="423"/>
        <v>0</v>
      </c>
      <c r="AH3296" s="27">
        <v>2824</v>
      </c>
      <c r="AI3296" s="29">
        <f t="shared" si="421"/>
        <v>2824.0096590220928</v>
      </c>
    </row>
    <row r="3297" spans="1:35" ht="30" x14ac:dyDescent="0.25">
      <c r="A3297" s="11" t="s">
        <v>1281</v>
      </c>
      <c r="B3297" s="10" t="s">
        <v>2408</v>
      </c>
      <c r="C3297" s="10" t="s">
        <v>2038</v>
      </c>
      <c r="D3297" s="10"/>
      <c r="E3297" s="10" t="s">
        <v>1114</v>
      </c>
      <c r="F3297" s="10" t="s">
        <v>2069</v>
      </c>
      <c r="G3297" s="10">
        <v>0</v>
      </c>
      <c r="H3297" s="10">
        <v>0</v>
      </c>
      <c r="I3297" s="10">
        <v>0</v>
      </c>
      <c r="J3297" s="10">
        <v>0</v>
      </c>
      <c r="K3297" s="10">
        <f t="shared" si="422"/>
        <v>0</v>
      </c>
      <c r="L3297" s="10">
        <v>30787131.813608855</v>
      </c>
      <c r="M3297" s="10">
        <v>7271919.1797816157</v>
      </c>
      <c r="N3297" s="10">
        <v>2794302.0725736469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f t="shared" si="416"/>
        <v>40853353.065964118</v>
      </c>
      <c r="W3297" s="29">
        <v>30787131.813608855</v>
      </c>
      <c r="X3297" s="29">
        <f t="shared" si="417"/>
        <v>7271919.1797816157</v>
      </c>
      <c r="Y3297" s="29">
        <f t="shared" si="418"/>
        <v>2794302.0725736469</v>
      </c>
      <c r="Z3297" s="29">
        <f t="shared" si="419"/>
        <v>40853353.065964118</v>
      </c>
      <c r="AA3297" s="27">
        <v>40853353.049999997</v>
      </c>
      <c r="AB3297" s="29">
        <f t="shared" si="420"/>
        <v>1.5964120626449585E-2</v>
      </c>
      <c r="AC3297" s="28">
        <v>0</v>
      </c>
      <c r="AD3297" s="28">
        <v>0</v>
      </c>
      <c r="AE3297" s="28"/>
      <c r="AF3297" s="27">
        <v>0</v>
      </c>
      <c r="AG3297" s="27">
        <f t="shared" si="423"/>
        <v>0</v>
      </c>
      <c r="AH3297" s="27">
        <v>1369</v>
      </c>
      <c r="AI3297" s="29">
        <f t="shared" si="421"/>
        <v>1369.0159641206264</v>
      </c>
    </row>
    <row r="3298" spans="1:35" ht="30" x14ac:dyDescent="0.25">
      <c r="A3298" s="11" t="s">
        <v>1281</v>
      </c>
      <c r="B3298" s="10" t="s">
        <v>2408</v>
      </c>
      <c r="C3298" s="10" t="s">
        <v>2038</v>
      </c>
      <c r="D3298" s="10"/>
      <c r="E3298" s="10" t="s">
        <v>604</v>
      </c>
      <c r="F3298" s="10" t="s">
        <v>1813</v>
      </c>
      <c r="G3298" s="10">
        <v>0</v>
      </c>
      <c r="H3298" s="10">
        <v>0</v>
      </c>
      <c r="I3298" s="10">
        <v>0</v>
      </c>
      <c r="J3298" s="10">
        <v>0</v>
      </c>
      <c r="K3298" s="10">
        <f t="shared" si="422"/>
        <v>0</v>
      </c>
      <c r="L3298" s="10">
        <v>7049794.0445019463</v>
      </c>
      <c r="M3298" s="10">
        <v>3470692.9047841728</v>
      </c>
      <c r="N3298" s="10">
        <v>1323171.9683615789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f t="shared" si="416"/>
        <v>11843658.917647697</v>
      </c>
      <c r="W3298" s="29">
        <v>7049794.0445019463</v>
      </c>
      <c r="X3298" s="29">
        <f t="shared" si="417"/>
        <v>3470692.9047841728</v>
      </c>
      <c r="Y3298" s="29">
        <f t="shared" si="418"/>
        <v>1323171.9683615789</v>
      </c>
      <c r="Z3298" s="29">
        <f t="shared" si="419"/>
        <v>11843658.917647697</v>
      </c>
      <c r="AA3298" s="27">
        <v>11843658.91</v>
      </c>
      <c r="AB3298" s="29">
        <f t="shared" si="420"/>
        <v>7.6476968824863434E-3</v>
      </c>
      <c r="AC3298" s="28">
        <v>0</v>
      </c>
      <c r="AD3298" s="28">
        <v>0</v>
      </c>
      <c r="AE3298" s="28"/>
      <c r="AF3298" s="27">
        <v>0</v>
      </c>
      <c r="AG3298" s="27">
        <f t="shared" si="423"/>
        <v>0</v>
      </c>
      <c r="AH3298" s="27">
        <v>1230</v>
      </c>
      <c r="AI3298" s="29">
        <f t="shared" si="421"/>
        <v>1230.0076476968825</v>
      </c>
    </row>
    <row r="3299" spans="1:35" ht="30" x14ac:dyDescent="0.25">
      <c r="A3299" s="11" t="s">
        <v>1281</v>
      </c>
      <c r="B3299" s="10" t="s">
        <v>2408</v>
      </c>
      <c r="C3299" s="10" t="s">
        <v>2038</v>
      </c>
      <c r="D3299" s="10"/>
      <c r="E3299" s="10" t="s">
        <v>605</v>
      </c>
      <c r="F3299" s="10" t="s">
        <v>2070</v>
      </c>
      <c r="G3299" s="10">
        <v>0</v>
      </c>
      <c r="H3299" s="10">
        <v>0</v>
      </c>
      <c r="I3299" s="10">
        <v>0</v>
      </c>
      <c r="J3299" s="10">
        <v>0</v>
      </c>
      <c r="K3299" s="10">
        <f t="shared" si="422"/>
        <v>0</v>
      </c>
      <c r="L3299" s="10">
        <v>0</v>
      </c>
      <c r="M3299" s="10">
        <v>2487882.2388319671</v>
      </c>
      <c r="N3299" s="10">
        <v>959622.70697785169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f t="shared" si="416"/>
        <v>3447504.9458098188</v>
      </c>
      <c r="W3299" s="29">
        <v>0</v>
      </c>
      <c r="X3299" s="29">
        <f t="shared" si="417"/>
        <v>2487882.2388319671</v>
      </c>
      <c r="Y3299" s="29">
        <f t="shared" si="418"/>
        <v>959622.70697785169</v>
      </c>
      <c r="Z3299" s="29">
        <f t="shared" si="419"/>
        <v>3447504.9458098188</v>
      </c>
      <c r="AA3299" s="27">
        <v>3447504</v>
      </c>
      <c r="AB3299" s="29">
        <f t="shared" si="420"/>
        <v>0.94580981880426407</v>
      </c>
      <c r="AC3299" s="28">
        <v>0</v>
      </c>
      <c r="AD3299" s="28">
        <v>0</v>
      </c>
      <c r="AE3299" s="28"/>
      <c r="AF3299" s="27">
        <v>0</v>
      </c>
      <c r="AG3299" s="27">
        <f t="shared" si="423"/>
        <v>0</v>
      </c>
      <c r="AH3299" s="27">
        <v>765</v>
      </c>
      <c r="AI3299" s="29">
        <f t="shared" si="421"/>
        <v>765.94580981880426</v>
      </c>
    </row>
    <row r="3300" spans="1:35" ht="30" x14ac:dyDescent="0.25">
      <c r="A3300" s="11" t="s">
        <v>1281</v>
      </c>
      <c r="B3300" s="10" t="s">
        <v>2408</v>
      </c>
      <c r="C3300" s="10" t="s">
        <v>2038</v>
      </c>
      <c r="D3300" s="10"/>
      <c r="E3300" s="10" t="s">
        <v>606</v>
      </c>
      <c r="F3300" s="10" t="s">
        <v>2071</v>
      </c>
      <c r="G3300" s="10">
        <v>0</v>
      </c>
      <c r="H3300" s="10">
        <v>0</v>
      </c>
      <c r="I3300" s="10">
        <v>0</v>
      </c>
      <c r="J3300" s="10">
        <v>0</v>
      </c>
      <c r="K3300" s="10">
        <f t="shared" si="422"/>
        <v>0</v>
      </c>
      <c r="L3300" s="10">
        <v>46342782.865775146</v>
      </c>
      <c r="M3300" s="10">
        <v>7205581.2768027186</v>
      </c>
      <c r="N3300" s="10">
        <v>2792771.9159843922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f t="shared" si="416"/>
        <v>56341136.058562256</v>
      </c>
      <c r="W3300" s="29">
        <v>46342782.865775146</v>
      </c>
      <c r="X3300" s="29">
        <f t="shared" si="417"/>
        <v>7205581.2768027186</v>
      </c>
      <c r="Y3300" s="29">
        <f t="shared" si="418"/>
        <v>2792771.9159843922</v>
      </c>
      <c r="Z3300" s="29">
        <f t="shared" si="419"/>
        <v>56341136.058562256</v>
      </c>
      <c r="AA3300" s="27">
        <v>56341136.049999997</v>
      </c>
      <c r="AB3300" s="29">
        <f t="shared" si="420"/>
        <v>8.5622593760490417E-3</v>
      </c>
      <c r="AC3300" s="28">
        <v>0</v>
      </c>
      <c r="AD3300" s="28">
        <v>0</v>
      </c>
      <c r="AE3300" s="28"/>
      <c r="AF3300" s="27">
        <v>0</v>
      </c>
      <c r="AG3300" s="27">
        <f t="shared" si="423"/>
        <v>0</v>
      </c>
      <c r="AH3300" s="27">
        <v>1796</v>
      </c>
      <c r="AI3300" s="29">
        <f t="shared" si="421"/>
        <v>1796.008562259376</v>
      </c>
    </row>
    <row r="3301" spans="1:35" ht="30" x14ac:dyDescent="0.25">
      <c r="A3301" s="11" t="s">
        <v>1281</v>
      </c>
      <c r="B3301" s="10" t="s">
        <v>2408</v>
      </c>
      <c r="C3301" s="10" t="s">
        <v>2038</v>
      </c>
      <c r="D3301" s="10"/>
      <c r="E3301" s="10" t="s">
        <v>1115</v>
      </c>
      <c r="F3301" s="10" t="s">
        <v>2072</v>
      </c>
      <c r="G3301" s="10">
        <v>0</v>
      </c>
      <c r="H3301" s="10">
        <v>0</v>
      </c>
      <c r="I3301" s="10">
        <v>0</v>
      </c>
      <c r="J3301" s="10">
        <v>0</v>
      </c>
      <c r="K3301" s="10">
        <f t="shared" si="422"/>
        <v>0</v>
      </c>
      <c r="L3301" s="10">
        <v>6647505.5772751961</v>
      </c>
      <c r="M3301" s="10">
        <v>3111481.2293396294</v>
      </c>
      <c r="N3301" s="10">
        <v>1224238.3466577157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f t="shared" si="416"/>
        <v>10983225.153272541</v>
      </c>
      <c r="W3301" s="29">
        <v>6647505.5772751961</v>
      </c>
      <c r="X3301" s="29">
        <f t="shared" si="417"/>
        <v>3111481.2293396294</v>
      </c>
      <c r="Y3301" s="29">
        <f t="shared" si="418"/>
        <v>1224238.3466577157</v>
      </c>
      <c r="Z3301" s="29">
        <f t="shared" si="419"/>
        <v>10983225.153272541</v>
      </c>
      <c r="AA3301" s="27">
        <v>10983225.140000001</v>
      </c>
      <c r="AB3301" s="29">
        <f t="shared" si="420"/>
        <v>1.3272540643811226E-2</v>
      </c>
      <c r="AC3301" s="28">
        <v>0</v>
      </c>
      <c r="AD3301" s="28">
        <v>0</v>
      </c>
      <c r="AE3301" s="28"/>
      <c r="AF3301" s="27">
        <v>0</v>
      </c>
      <c r="AG3301" s="27">
        <f t="shared" si="423"/>
        <v>0</v>
      </c>
      <c r="AH3301" s="27">
        <v>662</v>
      </c>
      <c r="AI3301" s="29">
        <f t="shared" si="421"/>
        <v>662.01327254064381</v>
      </c>
    </row>
    <row r="3302" spans="1:35" ht="30" x14ac:dyDescent="0.25">
      <c r="A3302" s="11" t="s">
        <v>1281</v>
      </c>
      <c r="B3302" s="10" t="s">
        <v>2408</v>
      </c>
      <c r="C3302" s="10" t="s">
        <v>2038</v>
      </c>
      <c r="D3302" s="10"/>
      <c r="E3302" s="10" t="s">
        <v>1116</v>
      </c>
      <c r="F3302" s="10" t="s">
        <v>2073</v>
      </c>
      <c r="G3302" s="10">
        <v>0</v>
      </c>
      <c r="H3302" s="10">
        <v>0</v>
      </c>
      <c r="I3302" s="10">
        <v>0</v>
      </c>
      <c r="J3302" s="10">
        <v>0</v>
      </c>
      <c r="K3302" s="10">
        <f t="shared" si="422"/>
        <v>0</v>
      </c>
      <c r="L3302" s="10">
        <v>53253862.36350517</v>
      </c>
      <c r="M3302" s="10">
        <v>7633313.1494280696</v>
      </c>
      <c r="N3302" s="10">
        <v>2905669.8479153067</v>
      </c>
      <c r="O3302" s="10">
        <v>0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f t="shared" si="416"/>
        <v>63792845.360848546</v>
      </c>
      <c r="W3302" s="29">
        <v>53253862.36350517</v>
      </c>
      <c r="X3302" s="29">
        <f t="shared" si="417"/>
        <v>7633313.1494280696</v>
      </c>
      <c r="Y3302" s="29">
        <f t="shared" si="418"/>
        <v>2905669.8479153067</v>
      </c>
      <c r="Z3302" s="29">
        <f t="shared" si="419"/>
        <v>63792845.360848546</v>
      </c>
      <c r="AA3302" s="27">
        <v>63792845.350000001</v>
      </c>
      <c r="AB3302" s="29">
        <f t="shared" si="420"/>
        <v>1.0848544538021088E-2</v>
      </c>
      <c r="AC3302" s="28">
        <v>0</v>
      </c>
      <c r="AD3302" s="28">
        <v>0</v>
      </c>
      <c r="AE3302" s="28"/>
      <c r="AF3302" s="27">
        <v>0</v>
      </c>
      <c r="AG3302" s="27">
        <f t="shared" si="423"/>
        <v>0</v>
      </c>
      <c r="AH3302" s="27">
        <v>3516</v>
      </c>
      <c r="AI3302" s="29">
        <f t="shared" si="421"/>
        <v>3516.010848544538</v>
      </c>
    </row>
    <row r="3303" spans="1:35" ht="30" x14ac:dyDescent="0.25">
      <c r="A3303" s="11" t="s">
        <v>1281</v>
      </c>
      <c r="B3303" s="10" t="s">
        <v>2408</v>
      </c>
      <c r="C3303" s="10" t="s">
        <v>2038</v>
      </c>
      <c r="D3303" s="10"/>
      <c r="E3303" s="10" t="s">
        <v>607</v>
      </c>
      <c r="F3303" s="10" t="s">
        <v>2074</v>
      </c>
      <c r="G3303" s="10">
        <v>0</v>
      </c>
      <c r="H3303" s="10">
        <v>0</v>
      </c>
      <c r="I3303" s="10">
        <v>0</v>
      </c>
      <c r="J3303" s="10">
        <v>0</v>
      </c>
      <c r="K3303" s="10">
        <f t="shared" si="422"/>
        <v>0</v>
      </c>
      <c r="L3303" s="10">
        <v>136046868.83819309</v>
      </c>
      <c r="M3303" s="10">
        <v>9163851.2742549777</v>
      </c>
      <c r="N3303" s="10">
        <v>3535328.2340512723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f t="shared" si="416"/>
        <v>148746048.34649932</v>
      </c>
      <c r="W3303" s="29">
        <v>136046868.83819309</v>
      </c>
      <c r="X3303" s="29">
        <f t="shared" si="417"/>
        <v>9163851.2742549777</v>
      </c>
      <c r="Y3303" s="29">
        <f t="shared" si="418"/>
        <v>3535328.2340512723</v>
      </c>
      <c r="Z3303" s="29">
        <f t="shared" si="419"/>
        <v>148746048.34649932</v>
      </c>
      <c r="AA3303" s="27">
        <v>148746048.33000001</v>
      </c>
      <c r="AB3303" s="29">
        <f t="shared" si="420"/>
        <v>1.6499310731887817E-2</v>
      </c>
      <c r="AC3303" s="28">
        <v>0</v>
      </c>
      <c r="AD3303" s="28">
        <v>0</v>
      </c>
      <c r="AE3303" s="28"/>
      <c r="AF3303" s="27">
        <v>0</v>
      </c>
      <c r="AG3303" s="27">
        <f t="shared" si="423"/>
        <v>0</v>
      </c>
      <c r="AH3303" s="27">
        <v>8438</v>
      </c>
      <c r="AI3303" s="29">
        <f t="shared" si="421"/>
        <v>8438.0164993107319</v>
      </c>
    </row>
    <row r="3304" spans="1:35" ht="30" x14ac:dyDescent="0.25">
      <c r="A3304" s="11" t="s">
        <v>1281</v>
      </c>
      <c r="B3304" s="10" t="s">
        <v>2408</v>
      </c>
      <c r="C3304" s="10" t="s">
        <v>2038</v>
      </c>
      <c r="D3304" s="10"/>
      <c r="E3304" s="10" t="s">
        <v>608</v>
      </c>
      <c r="F3304" s="10" t="s">
        <v>1400</v>
      </c>
      <c r="G3304" s="10">
        <v>0</v>
      </c>
      <c r="H3304" s="10">
        <v>0</v>
      </c>
      <c r="I3304" s="10">
        <v>0</v>
      </c>
      <c r="J3304" s="10">
        <v>0</v>
      </c>
      <c r="K3304" s="10">
        <f t="shared" si="422"/>
        <v>0</v>
      </c>
      <c r="L3304" s="10">
        <v>46268576.99845428</v>
      </c>
      <c r="M3304" s="10">
        <v>5588492.1532136202</v>
      </c>
      <c r="N3304" s="10">
        <v>2164786.0665962547</v>
      </c>
      <c r="O3304" s="10">
        <v>0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f t="shared" si="416"/>
        <v>54021855.218264155</v>
      </c>
      <c r="W3304" s="29">
        <v>46268576.99845428</v>
      </c>
      <c r="X3304" s="29">
        <f t="shared" si="417"/>
        <v>5588492.1532136202</v>
      </c>
      <c r="Y3304" s="29">
        <f t="shared" si="418"/>
        <v>2164786.0665962547</v>
      </c>
      <c r="Z3304" s="29">
        <f t="shared" si="419"/>
        <v>54021855.218264155</v>
      </c>
      <c r="AA3304" s="27">
        <v>54021855.210000001</v>
      </c>
      <c r="AB3304" s="29">
        <f t="shared" si="420"/>
        <v>8.2641541957855225E-3</v>
      </c>
      <c r="AC3304" s="28">
        <v>0</v>
      </c>
      <c r="AD3304" s="28">
        <v>0</v>
      </c>
      <c r="AE3304" s="28"/>
      <c r="AF3304" s="27">
        <v>0</v>
      </c>
      <c r="AG3304" s="27">
        <f t="shared" si="423"/>
        <v>0</v>
      </c>
      <c r="AH3304" s="27">
        <v>2938</v>
      </c>
      <c r="AI3304" s="29">
        <f t="shared" si="421"/>
        <v>2938.0082641541958</v>
      </c>
    </row>
    <row r="3305" spans="1:35" ht="30" x14ac:dyDescent="0.25">
      <c r="A3305" s="11" t="s">
        <v>1281</v>
      </c>
      <c r="B3305" s="10" t="s">
        <v>2408</v>
      </c>
      <c r="C3305" s="10" t="s">
        <v>2038</v>
      </c>
      <c r="D3305" s="10"/>
      <c r="E3305" s="10" t="s">
        <v>1117</v>
      </c>
      <c r="F3305" s="10" t="s">
        <v>2075</v>
      </c>
      <c r="G3305" s="10">
        <v>0</v>
      </c>
      <c r="H3305" s="10">
        <v>0</v>
      </c>
      <c r="I3305" s="10">
        <v>0</v>
      </c>
      <c r="J3305" s="10">
        <v>0</v>
      </c>
      <c r="K3305" s="10">
        <f t="shared" si="422"/>
        <v>0</v>
      </c>
      <c r="L3305" s="10">
        <v>6607710.0890492313</v>
      </c>
      <c r="M3305" s="10">
        <v>4144538.7722539902</v>
      </c>
      <c r="N3305" s="10">
        <v>1602660.5221125558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f t="shared" si="416"/>
        <v>12354909.383415777</v>
      </c>
      <c r="W3305" s="29">
        <v>6607710.0890492313</v>
      </c>
      <c r="X3305" s="29">
        <f t="shared" si="417"/>
        <v>4144538.7722539902</v>
      </c>
      <c r="Y3305" s="29">
        <f t="shared" si="418"/>
        <v>1602660.5221125558</v>
      </c>
      <c r="Z3305" s="29">
        <f t="shared" si="419"/>
        <v>12354909.383415777</v>
      </c>
      <c r="AA3305" s="27">
        <v>12354909.369999999</v>
      </c>
      <c r="AB3305" s="29">
        <f t="shared" si="420"/>
        <v>1.3415778055787086E-2</v>
      </c>
      <c r="AC3305" s="28">
        <v>0</v>
      </c>
      <c r="AD3305" s="28">
        <v>0</v>
      </c>
      <c r="AE3305" s="28"/>
      <c r="AF3305" s="27">
        <v>0</v>
      </c>
      <c r="AG3305" s="27">
        <f t="shared" si="423"/>
        <v>0</v>
      </c>
      <c r="AH3305" s="27">
        <v>821</v>
      </c>
      <c r="AI3305" s="29">
        <f t="shared" si="421"/>
        <v>821.01341577805579</v>
      </c>
    </row>
    <row r="3306" spans="1:35" ht="30" x14ac:dyDescent="0.25">
      <c r="A3306" s="11" t="s">
        <v>1281</v>
      </c>
      <c r="B3306" s="10" t="s">
        <v>2408</v>
      </c>
      <c r="C3306" s="10" t="s">
        <v>2038</v>
      </c>
      <c r="D3306" s="10"/>
      <c r="E3306" s="10" t="s">
        <v>609</v>
      </c>
      <c r="F3306" s="10" t="s">
        <v>2076</v>
      </c>
      <c r="G3306" s="10">
        <v>0</v>
      </c>
      <c r="H3306" s="10">
        <v>0</v>
      </c>
      <c r="I3306" s="10">
        <v>0</v>
      </c>
      <c r="J3306" s="10">
        <v>0</v>
      </c>
      <c r="K3306" s="10">
        <f t="shared" si="422"/>
        <v>0</v>
      </c>
      <c r="L3306" s="10">
        <v>84905620.446648926</v>
      </c>
      <c r="M3306" s="10">
        <v>7834827.8972837329</v>
      </c>
      <c r="N3306" s="10">
        <v>2977430.9877080917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f t="shared" si="416"/>
        <v>95717879.33164075</v>
      </c>
      <c r="W3306" s="29">
        <v>84905620.446648926</v>
      </c>
      <c r="X3306" s="29">
        <f t="shared" si="417"/>
        <v>7834827.8972837329</v>
      </c>
      <c r="Y3306" s="29">
        <f t="shared" si="418"/>
        <v>2977430.9877080917</v>
      </c>
      <c r="Z3306" s="29">
        <f t="shared" si="419"/>
        <v>95717879.33164075</v>
      </c>
      <c r="AA3306" s="27">
        <v>95717879.319999993</v>
      </c>
      <c r="AB3306" s="29">
        <f t="shared" si="420"/>
        <v>1.1640757322311401E-2</v>
      </c>
      <c r="AC3306" s="28">
        <v>0</v>
      </c>
      <c r="AD3306" s="28">
        <v>0</v>
      </c>
      <c r="AE3306" s="28"/>
      <c r="AF3306" s="27">
        <v>0</v>
      </c>
      <c r="AG3306" s="27">
        <f t="shared" si="423"/>
        <v>0</v>
      </c>
      <c r="AH3306" s="27">
        <v>5307</v>
      </c>
      <c r="AI3306" s="29">
        <f t="shared" si="421"/>
        <v>5307.0116407573223</v>
      </c>
    </row>
    <row r="3307" spans="1:35" ht="30" x14ac:dyDescent="0.25">
      <c r="A3307" s="11" t="s">
        <v>1281</v>
      </c>
      <c r="B3307" s="10" t="s">
        <v>2406</v>
      </c>
      <c r="C3307" s="10" t="s">
        <v>2077</v>
      </c>
      <c r="D3307" s="10"/>
      <c r="E3307" s="10" t="s">
        <v>611</v>
      </c>
      <c r="F3307" s="10" t="s">
        <v>2077</v>
      </c>
      <c r="G3307" s="10">
        <v>0</v>
      </c>
      <c r="H3307" s="10">
        <v>0</v>
      </c>
      <c r="I3307" s="10">
        <v>0</v>
      </c>
      <c r="J3307" s="10">
        <v>0</v>
      </c>
      <c r="K3307" s="10">
        <f t="shared" si="422"/>
        <v>0</v>
      </c>
      <c r="L3307" s="10">
        <v>2306368881.3556085</v>
      </c>
      <c r="M3307" s="10">
        <v>271540874.21439552</v>
      </c>
      <c r="N3307" s="10">
        <v>69541216.608191967</v>
      </c>
      <c r="O3307" s="10">
        <v>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f t="shared" si="416"/>
        <v>2647450972.178196</v>
      </c>
      <c r="W3307" s="29">
        <v>2306368881.3556085</v>
      </c>
      <c r="X3307" s="29">
        <f t="shared" si="417"/>
        <v>271540874.21439552</v>
      </c>
      <c r="Y3307" s="29">
        <f t="shared" si="418"/>
        <v>69541216.608191967</v>
      </c>
      <c r="Z3307" s="29">
        <f t="shared" si="419"/>
        <v>2647450972.178196</v>
      </c>
      <c r="AA3307" s="27">
        <v>2647450972.1700001</v>
      </c>
      <c r="AB3307" s="29">
        <f t="shared" si="420"/>
        <v>8.1958770751953125E-3</v>
      </c>
      <c r="AC3307" s="28">
        <v>0</v>
      </c>
      <c r="AD3307" s="28">
        <v>0</v>
      </c>
      <c r="AE3307" s="28"/>
      <c r="AF3307" s="27">
        <v>0</v>
      </c>
      <c r="AG3307" s="27">
        <f t="shared" si="423"/>
        <v>0</v>
      </c>
      <c r="AH3307" s="27">
        <v>143477</v>
      </c>
      <c r="AI3307" s="29">
        <f t="shared" si="421"/>
        <v>143477.00819587708</v>
      </c>
    </row>
    <row r="3308" spans="1:35" ht="30" x14ac:dyDescent="0.25">
      <c r="A3308" s="11" t="s">
        <v>1281</v>
      </c>
      <c r="B3308" s="10" t="s">
        <v>2406</v>
      </c>
      <c r="C3308" s="10" t="s">
        <v>2077</v>
      </c>
      <c r="D3308" s="10"/>
      <c r="E3308" s="10" t="s">
        <v>1118</v>
      </c>
      <c r="F3308" s="10" t="s">
        <v>1304</v>
      </c>
      <c r="G3308" s="10">
        <v>0</v>
      </c>
      <c r="H3308" s="10">
        <v>0</v>
      </c>
      <c r="I3308" s="10">
        <v>0</v>
      </c>
      <c r="J3308" s="10">
        <v>0</v>
      </c>
      <c r="K3308" s="10">
        <f t="shared" si="422"/>
        <v>0</v>
      </c>
      <c r="L3308" s="10">
        <v>507505726.73338091</v>
      </c>
      <c r="M3308" s="10">
        <v>8832906.9041247964</v>
      </c>
      <c r="N3308" s="10">
        <v>3407286.3344005793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0</v>
      </c>
      <c r="V3308" s="10">
        <f t="shared" si="416"/>
        <v>519745919.9719063</v>
      </c>
      <c r="W3308" s="29">
        <v>507505726.73338091</v>
      </c>
      <c r="X3308" s="29">
        <f t="shared" si="417"/>
        <v>8832906.9041247964</v>
      </c>
      <c r="Y3308" s="29">
        <f t="shared" si="418"/>
        <v>3407286.3344005793</v>
      </c>
      <c r="Z3308" s="29">
        <f t="shared" si="419"/>
        <v>519745919.9719063</v>
      </c>
      <c r="AA3308" s="27">
        <v>519745919.95999998</v>
      </c>
      <c r="AB3308" s="29">
        <f t="shared" si="420"/>
        <v>1.1906325817108154E-2</v>
      </c>
      <c r="AC3308" s="28">
        <v>0</v>
      </c>
      <c r="AD3308" s="28">
        <v>0</v>
      </c>
      <c r="AE3308" s="28"/>
      <c r="AF3308" s="27">
        <v>0</v>
      </c>
      <c r="AG3308" s="27">
        <f t="shared" si="423"/>
        <v>0</v>
      </c>
      <c r="AH3308" s="27">
        <v>37177</v>
      </c>
      <c r="AI3308" s="29">
        <f t="shared" si="421"/>
        <v>37177.011906325817</v>
      </c>
    </row>
    <row r="3309" spans="1:35" ht="30" x14ac:dyDescent="0.25">
      <c r="A3309" s="11" t="s">
        <v>1281</v>
      </c>
      <c r="B3309" s="10" t="s">
        <v>2406</v>
      </c>
      <c r="C3309" s="10" t="s">
        <v>2077</v>
      </c>
      <c r="D3309" s="10"/>
      <c r="E3309" s="10" t="s">
        <v>1119</v>
      </c>
      <c r="F3309" s="10" t="s">
        <v>1493</v>
      </c>
      <c r="G3309" s="10">
        <v>0</v>
      </c>
      <c r="H3309" s="10">
        <v>0</v>
      </c>
      <c r="I3309" s="10">
        <v>0</v>
      </c>
      <c r="J3309" s="10">
        <v>0</v>
      </c>
      <c r="K3309" s="10">
        <f t="shared" si="422"/>
        <v>0</v>
      </c>
      <c r="L3309" s="10">
        <v>15818786.538502436</v>
      </c>
      <c r="M3309" s="10">
        <v>1834247.6887319088</v>
      </c>
      <c r="N3309" s="10">
        <v>717010.06299424544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f t="shared" si="416"/>
        <v>18370044.29022859</v>
      </c>
      <c r="W3309" s="29">
        <v>15818786.538502436</v>
      </c>
      <c r="X3309" s="29">
        <f t="shared" si="417"/>
        <v>1834247.6887319088</v>
      </c>
      <c r="Y3309" s="29">
        <f t="shared" si="418"/>
        <v>717010.06299424544</v>
      </c>
      <c r="Z3309" s="29">
        <f t="shared" si="419"/>
        <v>18370044.29022859</v>
      </c>
      <c r="AA3309" s="27">
        <v>18370044.27</v>
      </c>
      <c r="AB3309" s="29">
        <f t="shared" si="420"/>
        <v>2.0228590816259384E-2</v>
      </c>
      <c r="AC3309" s="28">
        <v>0</v>
      </c>
      <c r="AD3309" s="28">
        <v>0</v>
      </c>
      <c r="AE3309" s="28"/>
      <c r="AF3309" s="27">
        <v>0</v>
      </c>
      <c r="AG3309" s="27">
        <f t="shared" si="423"/>
        <v>0</v>
      </c>
      <c r="AH3309" s="27">
        <v>1003</v>
      </c>
      <c r="AI3309" s="29">
        <f t="shared" si="421"/>
        <v>1003.0202285908163</v>
      </c>
    </row>
    <row r="3310" spans="1:35" ht="30" x14ac:dyDescent="0.25">
      <c r="A3310" s="11" t="s">
        <v>1281</v>
      </c>
      <c r="B3310" s="10" t="s">
        <v>2406</v>
      </c>
      <c r="C3310" s="10" t="s">
        <v>2077</v>
      </c>
      <c r="D3310" s="10"/>
      <c r="E3310" s="10" t="s">
        <v>612</v>
      </c>
      <c r="F3310" s="10" t="s">
        <v>2078</v>
      </c>
      <c r="G3310" s="10">
        <v>0</v>
      </c>
      <c r="H3310" s="10">
        <v>0</v>
      </c>
      <c r="I3310" s="10">
        <v>0</v>
      </c>
      <c r="J3310" s="10">
        <v>0</v>
      </c>
      <c r="K3310" s="10">
        <f t="shared" si="422"/>
        <v>0</v>
      </c>
      <c r="L3310" s="10">
        <v>267671813.44769663</v>
      </c>
      <c r="M3310" s="10">
        <v>5452825.6750841141</v>
      </c>
      <c r="N3310" s="10">
        <v>2103292.4477575421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f t="shared" si="416"/>
        <v>275227931.57053828</v>
      </c>
      <c r="W3310" s="29">
        <v>267671813.44769663</v>
      </c>
      <c r="X3310" s="29">
        <f t="shared" si="417"/>
        <v>5452825.6750841141</v>
      </c>
      <c r="Y3310" s="29">
        <f t="shared" si="418"/>
        <v>2103292.4477575421</v>
      </c>
      <c r="Z3310" s="29">
        <f t="shared" si="419"/>
        <v>275227931.57053828</v>
      </c>
      <c r="AA3310" s="27">
        <v>275227931.56</v>
      </c>
      <c r="AB3310" s="29">
        <f t="shared" si="420"/>
        <v>1.0538280010223389E-2</v>
      </c>
      <c r="AC3310" s="28">
        <v>0</v>
      </c>
      <c r="AD3310" s="28">
        <v>0</v>
      </c>
      <c r="AE3310" s="28"/>
      <c r="AF3310" s="27">
        <v>0</v>
      </c>
      <c r="AG3310" s="27">
        <f t="shared" si="423"/>
        <v>0</v>
      </c>
      <c r="AH3310" s="27">
        <v>18756</v>
      </c>
      <c r="AI3310" s="29">
        <f t="shared" si="421"/>
        <v>18756.01053828001</v>
      </c>
    </row>
    <row r="3311" spans="1:35" ht="30" x14ac:dyDescent="0.25">
      <c r="A3311" s="11" t="s">
        <v>1281</v>
      </c>
      <c r="B3311" s="10" t="s">
        <v>2406</v>
      </c>
      <c r="C3311" s="10" t="s">
        <v>2077</v>
      </c>
      <c r="D3311" s="10"/>
      <c r="E3311" s="10" t="s">
        <v>1120</v>
      </c>
      <c r="F3311" s="10" t="s">
        <v>2079</v>
      </c>
      <c r="G3311" s="10">
        <v>0</v>
      </c>
      <c r="H3311" s="10">
        <v>0</v>
      </c>
      <c r="I3311" s="10">
        <v>0</v>
      </c>
      <c r="J3311" s="10">
        <v>0</v>
      </c>
      <c r="K3311" s="10">
        <f t="shared" si="422"/>
        <v>0</v>
      </c>
      <c r="L3311" s="10">
        <v>2762884.8318739175</v>
      </c>
      <c r="M3311" s="10">
        <v>4164664.227222234</v>
      </c>
      <c r="N3311" s="10">
        <v>1601540.909713842</v>
      </c>
      <c r="O3311" s="10">
        <v>0</v>
      </c>
      <c r="P3311" s="10">
        <v>0</v>
      </c>
      <c r="Q3311" s="10">
        <v>0</v>
      </c>
      <c r="R3311" s="10">
        <v>0</v>
      </c>
      <c r="S3311" s="10">
        <v>0</v>
      </c>
      <c r="T3311" s="10">
        <v>0</v>
      </c>
      <c r="U3311" s="10">
        <v>0</v>
      </c>
      <c r="V3311" s="10">
        <f t="shared" si="416"/>
        <v>8529089.9688099939</v>
      </c>
      <c r="W3311" s="29">
        <v>2762884.8318739175</v>
      </c>
      <c r="X3311" s="29">
        <f t="shared" si="417"/>
        <v>4164664.227222234</v>
      </c>
      <c r="Y3311" s="29">
        <f t="shared" si="418"/>
        <v>1601540.909713842</v>
      </c>
      <c r="Z3311" s="29">
        <f t="shared" si="419"/>
        <v>8529089.9688099939</v>
      </c>
      <c r="AA3311" s="27">
        <v>8529089.9600000009</v>
      </c>
      <c r="AB3311" s="29">
        <f t="shared" si="420"/>
        <v>8.8099930435419083E-3</v>
      </c>
      <c r="AC3311" s="28">
        <v>0</v>
      </c>
      <c r="AD3311" s="28">
        <v>0</v>
      </c>
      <c r="AE3311" s="28"/>
      <c r="AF3311" s="27">
        <v>0</v>
      </c>
      <c r="AG3311" s="27">
        <f t="shared" si="423"/>
        <v>0</v>
      </c>
      <c r="AH3311" s="27">
        <v>1029</v>
      </c>
      <c r="AI3311" s="29">
        <f t="shared" si="421"/>
        <v>1029.0088099930435</v>
      </c>
    </row>
    <row r="3312" spans="1:35" ht="30" x14ac:dyDescent="0.25">
      <c r="A3312" s="11" t="s">
        <v>1281</v>
      </c>
      <c r="B3312" s="10" t="s">
        <v>2406</v>
      </c>
      <c r="C3312" s="10" t="s">
        <v>2077</v>
      </c>
      <c r="D3312" s="10"/>
      <c r="E3312" s="10" t="s">
        <v>613</v>
      </c>
      <c r="F3312" s="10" t="s">
        <v>1448</v>
      </c>
      <c r="G3312" s="10">
        <v>0</v>
      </c>
      <c r="H3312" s="10">
        <v>0</v>
      </c>
      <c r="I3312" s="10">
        <v>0</v>
      </c>
      <c r="J3312" s="10">
        <v>0</v>
      </c>
      <c r="K3312" s="10">
        <f t="shared" si="422"/>
        <v>0</v>
      </c>
      <c r="L3312" s="10">
        <v>501907.84967005422</v>
      </c>
      <c r="M3312" s="10">
        <v>2536575.692702949</v>
      </c>
      <c r="N3312" s="10">
        <v>986184.90945088118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f t="shared" si="416"/>
        <v>4024668.4518238846</v>
      </c>
      <c r="W3312" s="29">
        <v>501907.84967005422</v>
      </c>
      <c r="X3312" s="29">
        <f t="shared" si="417"/>
        <v>2536575.692702949</v>
      </c>
      <c r="Y3312" s="29">
        <f t="shared" si="418"/>
        <v>986184.90945088118</v>
      </c>
      <c r="Z3312" s="29">
        <f t="shared" si="419"/>
        <v>4024668.4518238846</v>
      </c>
      <c r="AA3312" s="27">
        <v>4024668.44</v>
      </c>
      <c r="AB3312" s="29">
        <f t="shared" si="420"/>
        <v>1.1823884677141905E-2</v>
      </c>
      <c r="AC3312" s="28">
        <v>0</v>
      </c>
      <c r="AD3312" s="28">
        <v>0</v>
      </c>
      <c r="AE3312" s="28"/>
      <c r="AF3312" s="27">
        <v>0</v>
      </c>
      <c r="AG3312" s="27">
        <f t="shared" si="423"/>
        <v>0</v>
      </c>
      <c r="AH3312" s="27">
        <v>744</v>
      </c>
      <c r="AI3312" s="29">
        <f t="shared" si="421"/>
        <v>744.01182388467714</v>
      </c>
    </row>
    <row r="3313" spans="1:35" ht="30" x14ac:dyDescent="0.25">
      <c r="A3313" s="11" t="s">
        <v>1281</v>
      </c>
      <c r="B3313" s="10" t="s">
        <v>2406</v>
      </c>
      <c r="C3313" s="10" t="s">
        <v>2077</v>
      </c>
      <c r="D3313" s="10"/>
      <c r="E3313" s="10" t="s">
        <v>614</v>
      </c>
      <c r="F3313" s="10" t="s">
        <v>2080</v>
      </c>
      <c r="G3313" s="10">
        <v>0</v>
      </c>
      <c r="H3313" s="10">
        <v>0</v>
      </c>
      <c r="I3313" s="10">
        <v>0</v>
      </c>
      <c r="J3313" s="10">
        <v>0</v>
      </c>
      <c r="K3313" s="10">
        <f t="shared" si="422"/>
        <v>0</v>
      </c>
      <c r="L3313" s="10">
        <v>10447429.816114355</v>
      </c>
      <c r="M3313" s="10">
        <v>3156147.1220275462</v>
      </c>
      <c r="N3313" s="10">
        <v>1219175.7477440089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f t="shared" si="416"/>
        <v>14822752.68588591</v>
      </c>
      <c r="W3313" s="29">
        <v>10447429.816114355</v>
      </c>
      <c r="X3313" s="29">
        <f t="shared" si="417"/>
        <v>3156147.1220275462</v>
      </c>
      <c r="Y3313" s="29">
        <f t="shared" si="418"/>
        <v>1219175.7477440089</v>
      </c>
      <c r="Z3313" s="29">
        <f t="shared" si="419"/>
        <v>14822752.68588591</v>
      </c>
      <c r="AA3313" s="27">
        <v>14822752.68</v>
      </c>
      <c r="AB3313" s="29">
        <f t="shared" si="420"/>
        <v>5.8859102427959442E-3</v>
      </c>
      <c r="AC3313" s="28">
        <v>0</v>
      </c>
      <c r="AD3313" s="28">
        <v>0</v>
      </c>
      <c r="AE3313" s="28"/>
      <c r="AF3313" s="27">
        <v>0</v>
      </c>
      <c r="AG3313" s="27">
        <f t="shared" si="423"/>
        <v>0</v>
      </c>
      <c r="AH3313" s="27">
        <v>1981</v>
      </c>
      <c r="AI3313" s="29">
        <f t="shared" si="421"/>
        <v>1981.0058859102428</v>
      </c>
    </row>
    <row r="3314" spans="1:35" ht="30" x14ac:dyDescent="0.25">
      <c r="A3314" s="11" t="s">
        <v>1281</v>
      </c>
      <c r="B3314" s="10" t="s">
        <v>2406</v>
      </c>
      <c r="C3314" s="10" t="s">
        <v>2077</v>
      </c>
      <c r="D3314" s="10"/>
      <c r="E3314" s="10" t="s">
        <v>615</v>
      </c>
      <c r="F3314" s="10" t="s">
        <v>2081</v>
      </c>
      <c r="G3314" s="10">
        <v>0</v>
      </c>
      <c r="H3314" s="10">
        <v>0</v>
      </c>
      <c r="I3314" s="10">
        <v>0</v>
      </c>
      <c r="J3314" s="10">
        <v>0</v>
      </c>
      <c r="K3314" s="10">
        <f t="shared" si="422"/>
        <v>0</v>
      </c>
      <c r="L3314" s="10">
        <v>0</v>
      </c>
      <c r="M3314" s="10">
        <v>2928927.3895428479</v>
      </c>
      <c r="N3314" s="10">
        <v>1152805.6536237076</v>
      </c>
      <c r="O3314" s="10">
        <v>0</v>
      </c>
      <c r="P3314" s="10">
        <v>0</v>
      </c>
      <c r="Q3314" s="10">
        <v>0</v>
      </c>
      <c r="R3314" s="10">
        <v>0</v>
      </c>
      <c r="S3314" s="10">
        <v>0</v>
      </c>
      <c r="T3314" s="10">
        <v>0</v>
      </c>
      <c r="U3314" s="10">
        <v>0</v>
      </c>
      <c r="V3314" s="10">
        <f t="shared" si="416"/>
        <v>4081733.0431665555</v>
      </c>
      <c r="W3314" s="29">
        <v>0</v>
      </c>
      <c r="X3314" s="29">
        <f t="shared" si="417"/>
        <v>2928927.3895428479</v>
      </c>
      <c r="Y3314" s="29">
        <f t="shared" si="418"/>
        <v>1152805.6536237076</v>
      </c>
      <c r="Z3314" s="29">
        <f t="shared" si="419"/>
        <v>4081733.0431665555</v>
      </c>
      <c r="AA3314" s="27">
        <v>4081733</v>
      </c>
      <c r="AB3314" s="29">
        <f t="shared" si="420"/>
        <v>4.3166555464267731E-2</v>
      </c>
      <c r="AC3314" s="28">
        <v>0</v>
      </c>
      <c r="AD3314" s="28">
        <v>0</v>
      </c>
      <c r="AE3314" s="28"/>
      <c r="AF3314" s="27">
        <v>0</v>
      </c>
      <c r="AG3314" s="27">
        <f t="shared" si="423"/>
        <v>0</v>
      </c>
      <c r="AH3314" s="27">
        <v>2010</v>
      </c>
      <c r="AI3314" s="29">
        <f t="shared" si="421"/>
        <v>2010.0431665554643</v>
      </c>
    </row>
    <row r="3315" spans="1:35" ht="30" x14ac:dyDescent="0.25">
      <c r="A3315" s="11" t="s">
        <v>1281</v>
      </c>
      <c r="B3315" s="10" t="s">
        <v>2406</v>
      </c>
      <c r="C3315" s="10" t="s">
        <v>2077</v>
      </c>
      <c r="D3315" s="10"/>
      <c r="E3315" s="10" t="s">
        <v>616</v>
      </c>
      <c r="F3315" s="10" t="s">
        <v>2082</v>
      </c>
      <c r="G3315" s="10">
        <v>0</v>
      </c>
      <c r="H3315" s="10">
        <v>0</v>
      </c>
      <c r="I3315" s="10">
        <v>0</v>
      </c>
      <c r="J3315" s="10">
        <v>0</v>
      </c>
      <c r="K3315" s="10">
        <f t="shared" si="422"/>
        <v>0</v>
      </c>
      <c r="L3315" s="10">
        <v>0</v>
      </c>
      <c r="M3315" s="10">
        <v>5762308.3951287866</v>
      </c>
      <c r="N3315" s="10">
        <v>2187437.8477738947</v>
      </c>
      <c r="O3315" s="10">
        <v>0</v>
      </c>
      <c r="P3315" s="10">
        <v>0</v>
      </c>
      <c r="Q3315" s="10">
        <v>0</v>
      </c>
      <c r="R3315" s="10">
        <v>0</v>
      </c>
      <c r="S3315" s="10">
        <v>0</v>
      </c>
      <c r="T3315" s="10">
        <v>0</v>
      </c>
      <c r="U3315" s="10">
        <v>0</v>
      </c>
      <c r="V3315" s="10">
        <f t="shared" si="416"/>
        <v>7949746.2429026812</v>
      </c>
      <c r="W3315" s="29">
        <v>0</v>
      </c>
      <c r="X3315" s="29">
        <f t="shared" si="417"/>
        <v>5762308.3951287866</v>
      </c>
      <c r="Y3315" s="29">
        <f t="shared" si="418"/>
        <v>2187437.8477738947</v>
      </c>
      <c r="Z3315" s="29">
        <f t="shared" si="419"/>
        <v>7949746.2429026812</v>
      </c>
      <c r="AA3315" s="27">
        <v>7949746</v>
      </c>
      <c r="AB3315" s="29">
        <f t="shared" si="420"/>
        <v>0.24290268123149872</v>
      </c>
      <c r="AC3315" s="28">
        <v>0</v>
      </c>
      <c r="AD3315" s="28">
        <v>0</v>
      </c>
      <c r="AE3315" s="28"/>
      <c r="AF3315" s="27">
        <v>0</v>
      </c>
      <c r="AG3315" s="27">
        <f t="shared" si="423"/>
        <v>0</v>
      </c>
      <c r="AH3315" s="27">
        <v>1843</v>
      </c>
      <c r="AI3315" s="29">
        <f t="shared" si="421"/>
        <v>1843.2429026812315</v>
      </c>
    </row>
    <row r="3316" spans="1:35" ht="30" x14ac:dyDescent="0.25">
      <c r="A3316" s="11" t="s">
        <v>1281</v>
      </c>
      <c r="B3316" s="10" t="s">
        <v>2406</v>
      </c>
      <c r="C3316" s="10" t="s">
        <v>2077</v>
      </c>
      <c r="D3316" s="10"/>
      <c r="E3316" s="10" t="s">
        <v>617</v>
      </c>
      <c r="F3316" s="10" t="s">
        <v>2083</v>
      </c>
      <c r="G3316" s="10">
        <v>0</v>
      </c>
      <c r="H3316" s="10">
        <v>0</v>
      </c>
      <c r="I3316" s="10">
        <v>0</v>
      </c>
      <c r="J3316" s="10">
        <v>0</v>
      </c>
      <c r="K3316" s="10">
        <f t="shared" si="422"/>
        <v>0</v>
      </c>
      <c r="L3316" s="10">
        <v>44462029.036691427</v>
      </c>
      <c r="M3316" s="10">
        <v>5557545.124050498</v>
      </c>
      <c r="N3316" s="10">
        <v>2147014.2681625783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f t="shared" si="416"/>
        <v>52166588.428904504</v>
      </c>
      <c r="W3316" s="29">
        <v>44462029.036691427</v>
      </c>
      <c r="X3316" s="29">
        <f t="shared" si="417"/>
        <v>5557545.124050498</v>
      </c>
      <c r="Y3316" s="29">
        <f t="shared" si="418"/>
        <v>2147014.2681625783</v>
      </c>
      <c r="Z3316" s="29">
        <f t="shared" si="419"/>
        <v>52166588.428904504</v>
      </c>
      <c r="AA3316" s="27">
        <v>52166588.420000002</v>
      </c>
      <c r="AB3316" s="29">
        <f t="shared" si="420"/>
        <v>8.9045017957687378E-3</v>
      </c>
      <c r="AC3316" s="28">
        <v>0</v>
      </c>
      <c r="AD3316" s="28">
        <v>0</v>
      </c>
      <c r="AE3316" s="28"/>
      <c r="AF3316" s="27">
        <v>0</v>
      </c>
      <c r="AG3316" s="27">
        <f t="shared" si="423"/>
        <v>0</v>
      </c>
      <c r="AH3316" s="27">
        <v>4017</v>
      </c>
      <c r="AI3316" s="29">
        <f t="shared" si="421"/>
        <v>4017.0089045017958</v>
      </c>
    </row>
    <row r="3317" spans="1:35" ht="30" x14ac:dyDescent="0.25">
      <c r="A3317" s="11" t="s">
        <v>1281</v>
      </c>
      <c r="B3317" s="10" t="s">
        <v>2406</v>
      </c>
      <c r="C3317" s="10" t="s">
        <v>2077</v>
      </c>
      <c r="D3317" s="10"/>
      <c r="E3317" s="10" t="s">
        <v>618</v>
      </c>
      <c r="F3317" s="10" t="s">
        <v>2084</v>
      </c>
      <c r="G3317" s="10">
        <v>0</v>
      </c>
      <c r="H3317" s="10">
        <v>0</v>
      </c>
      <c r="I3317" s="10">
        <v>0</v>
      </c>
      <c r="J3317" s="10">
        <v>0</v>
      </c>
      <c r="K3317" s="10">
        <f t="shared" si="422"/>
        <v>0</v>
      </c>
      <c r="L3317" s="10">
        <v>26866533.142172322</v>
      </c>
      <c r="M3317" s="10">
        <v>2599719.6066982448</v>
      </c>
      <c r="N3317" s="10">
        <v>1014872.0637881309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f t="shared" si="416"/>
        <v>30481124.812658697</v>
      </c>
      <c r="W3317" s="29">
        <v>26866533.142172322</v>
      </c>
      <c r="X3317" s="29">
        <f t="shared" si="417"/>
        <v>2599719.6066982448</v>
      </c>
      <c r="Y3317" s="29">
        <f t="shared" si="418"/>
        <v>1014872.0637881309</v>
      </c>
      <c r="Z3317" s="29">
        <f t="shared" si="419"/>
        <v>30481124.812658697</v>
      </c>
      <c r="AA3317" s="27">
        <v>30481124.800000001</v>
      </c>
      <c r="AB3317" s="29">
        <f t="shared" si="420"/>
        <v>1.2658696621656418E-2</v>
      </c>
      <c r="AC3317" s="28">
        <v>0</v>
      </c>
      <c r="AD3317" s="28">
        <v>0</v>
      </c>
      <c r="AE3317" s="28"/>
      <c r="AF3317" s="27">
        <v>0</v>
      </c>
      <c r="AG3317" s="27">
        <f t="shared" si="423"/>
        <v>0</v>
      </c>
      <c r="AH3317" s="27">
        <v>1859</v>
      </c>
      <c r="AI3317" s="29">
        <f t="shared" si="421"/>
        <v>1859.0126586966217</v>
      </c>
    </row>
    <row r="3318" spans="1:35" ht="30" x14ac:dyDescent="0.25">
      <c r="A3318" s="11" t="s">
        <v>1281</v>
      </c>
      <c r="B3318" s="10" t="s">
        <v>2406</v>
      </c>
      <c r="C3318" s="10" t="s">
        <v>2077</v>
      </c>
      <c r="D3318" s="10"/>
      <c r="E3318" s="10" t="s">
        <v>1121</v>
      </c>
      <c r="F3318" s="10" t="s">
        <v>2085</v>
      </c>
      <c r="G3318" s="10">
        <v>0</v>
      </c>
      <c r="H3318" s="10">
        <v>0</v>
      </c>
      <c r="I3318" s="10">
        <v>0</v>
      </c>
      <c r="J3318" s="10">
        <v>0</v>
      </c>
      <c r="K3318" s="10">
        <f t="shared" si="422"/>
        <v>0</v>
      </c>
      <c r="L3318" s="10">
        <v>50715754.296851784</v>
      </c>
      <c r="M3318" s="10">
        <v>5083678.1865500808</v>
      </c>
      <c r="N3318" s="10">
        <v>1965613.3247906417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f t="shared" ref="V3318:V3381" si="424">+K3318+M3318+N3318+L3318+O3318+P3318+Q3318</f>
        <v>57765045.808192506</v>
      </c>
      <c r="W3318" s="29">
        <v>50715754.296851784</v>
      </c>
      <c r="X3318" s="29">
        <f t="shared" ref="X3318:X3381" si="425">+M3318+Q3318+S3318</f>
        <v>5083678.1865500808</v>
      </c>
      <c r="Y3318" s="29">
        <f t="shared" ref="Y3318:Y3381" si="426">+H3318+I3318+J3318+N3318+O3318+P3318+R3318+U3318</f>
        <v>1965613.3247906417</v>
      </c>
      <c r="Z3318" s="29">
        <f t="shared" ref="Z3318:Z3381" si="427">+W3318+X3318+Y3318</f>
        <v>57765045.808192506</v>
      </c>
      <c r="AA3318" s="27">
        <v>57765045.789999999</v>
      </c>
      <c r="AB3318" s="29">
        <f t="shared" ref="AB3318:AB3381" si="428">+Z3318-AA3318</f>
        <v>1.8192507326602936E-2</v>
      </c>
      <c r="AC3318" s="28">
        <v>0</v>
      </c>
      <c r="AD3318" s="28">
        <v>0</v>
      </c>
      <c r="AE3318" s="28"/>
      <c r="AF3318" s="27">
        <v>0</v>
      </c>
      <c r="AG3318" s="27">
        <f t="shared" si="423"/>
        <v>0</v>
      </c>
      <c r="AH3318" s="27">
        <v>4608</v>
      </c>
      <c r="AI3318" s="29">
        <f t="shared" ref="AI3318:AI3381" si="429">+AB3318+AG3318+AH3318</f>
        <v>4608.0181925073266</v>
      </c>
    </row>
    <row r="3319" spans="1:35" ht="30" x14ac:dyDescent="0.25">
      <c r="A3319" s="11" t="s">
        <v>1281</v>
      </c>
      <c r="B3319" s="10" t="s">
        <v>2406</v>
      </c>
      <c r="C3319" s="10" t="s">
        <v>2077</v>
      </c>
      <c r="D3319" s="10"/>
      <c r="E3319" s="10" t="s">
        <v>1122</v>
      </c>
      <c r="F3319" s="10" t="s">
        <v>2086</v>
      </c>
      <c r="G3319" s="10">
        <v>0</v>
      </c>
      <c r="H3319" s="10">
        <v>0</v>
      </c>
      <c r="I3319" s="10">
        <v>0</v>
      </c>
      <c r="J3319" s="10">
        <v>0</v>
      </c>
      <c r="K3319" s="10">
        <f t="shared" si="422"/>
        <v>0</v>
      </c>
      <c r="L3319" s="10">
        <v>41844458.957167774</v>
      </c>
      <c r="M3319" s="10">
        <v>2584529.4876656234</v>
      </c>
      <c r="N3319" s="10">
        <v>1001156.6408080906</v>
      </c>
      <c r="O3319" s="10">
        <v>0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f t="shared" si="424"/>
        <v>45430145.085641488</v>
      </c>
      <c r="W3319" s="29">
        <v>41844458.957167774</v>
      </c>
      <c r="X3319" s="29">
        <f t="shared" si="425"/>
        <v>2584529.4876656234</v>
      </c>
      <c r="Y3319" s="29">
        <f t="shared" si="426"/>
        <v>1001156.6408080906</v>
      </c>
      <c r="Z3319" s="29">
        <f t="shared" si="427"/>
        <v>45430145.085641488</v>
      </c>
      <c r="AA3319" s="27">
        <v>45430145.07</v>
      </c>
      <c r="AB3319" s="29">
        <f t="shared" si="428"/>
        <v>1.5641488134860992E-2</v>
      </c>
      <c r="AC3319" s="28">
        <v>0</v>
      </c>
      <c r="AD3319" s="28">
        <v>0</v>
      </c>
      <c r="AE3319" s="28"/>
      <c r="AF3319" s="27">
        <v>0</v>
      </c>
      <c r="AG3319" s="27">
        <f t="shared" si="423"/>
        <v>0</v>
      </c>
      <c r="AH3319" s="27">
        <v>3010</v>
      </c>
      <c r="AI3319" s="29">
        <f t="shared" si="429"/>
        <v>3010.0156414881349</v>
      </c>
    </row>
    <row r="3320" spans="1:35" ht="30" x14ac:dyDescent="0.25">
      <c r="A3320" s="11" t="s">
        <v>1281</v>
      </c>
      <c r="B3320" s="10" t="s">
        <v>2406</v>
      </c>
      <c r="C3320" s="10" t="s">
        <v>1623</v>
      </c>
      <c r="D3320" s="10"/>
      <c r="E3320" s="10" t="s">
        <v>620</v>
      </c>
      <c r="F3320" s="10" t="s">
        <v>1623</v>
      </c>
      <c r="G3320" s="10">
        <v>0</v>
      </c>
      <c r="H3320" s="10">
        <v>0</v>
      </c>
      <c r="I3320" s="10">
        <v>0</v>
      </c>
      <c r="J3320" s="10">
        <v>0</v>
      </c>
      <c r="K3320" s="10">
        <f t="shared" si="422"/>
        <v>0</v>
      </c>
      <c r="L3320" s="10">
        <v>3041981252.2320428</v>
      </c>
      <c r="M3320" s="10">
        <v>349746995.39322281</v>
      </c>
      <c r="N3320" s="10">
        <v>89592807.262893677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f t="shared" si="424"/>
        <v>3481321054.8881593</v>
      </c>
      <c r="W3320" s="29">
        <v>3041981252.2320428</v>
      </c>
      <c r="X3320" s="29">
        <f t="shared" si="425"/>
        <v>349746995.39322281</v>
      </c>
      <c r="Y3320" s="29">
        <f t="shared" si="426"/>
        <v>89592807.262893677</v>
      </c>
      <c r="Z3320" s="29">
        <f t="shared" si="427"/>
        <v>3481321054.8881593</v>
      </c>
      <c r="AA3320" s="27">
        <v>3481321054.8800001</v>
      </c>
      <c r="AB3320" s="29">
        <f t="shared" si="428"/>
        <v>8.1591606140136719E-3</v>
      </c>
      <c r="AC3320" s="28">
        <v>0</v>
      </c>
      <c r="AD3320" s="28">
        <v>0</v>
      </c>
      <c r="AE3320" s="28"/>
      <c r="AF3320" s="27">
        <v>0</v>
      </c>
      <c r="AG3320" s="27">
        <f t="shared" si="423"/>
        <v>0</v>
      </c>
      <c r="AH3320" s="27">
        <v>224881</v>
      </c>
      <c r="AI3320" s="29">
        <f t="shared" si="429"/>
        <v>224881.00815916061</v>
      </c>
    </row>
    <row r="3321" spans="1:35" ht="30" x14ac:dyDescent="0.25">
      <c r="A3321" s="11" t="s">
        <v>1281</v>
      </c>
      <c r="B3321" s="10" t="s">
        <v>2406</v>
      </c>
      <c r="C3321" s="10" t="s">
        <v>1623</v>
      </c>
      <c r="D3321" s="10"/>
      <c r="E3321" s="10" t="s">
        <v>621</v>
      </c>
      <c r="F3321" s="10" t="s">
        <v>2087</v>
      </c>
      <c r="G3321" s="10">
        <v>0</v>
      </c>
      <c r="H3321" s="10">
        <v>0</v>
      </c>
      <c r="I3321" s="10">
        <v>0</v>
      </c>
      <c r="J3321" s="10">
        <v>0</v>
      </c>
      <c r="K3321" s="10">
        <f t="shared" si="422"/>
        <v>0</v>
      </c>
      <c r="L3321" s="10">
        <v>2154655902.0020323</v>
      </c>
      <c r="M3321" s="10">
        <v>10683560.502044082</v>
      </c>
      <c r="N3321" s="10">
        <v>4122201.4348089993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f t="shared" si="424"/>
        <v>2169461663.9388852</v>
      </c>
      <c r="W3321" s="29">
        <v>2154655902.0020323</v>
      </c>
      <c r="X3321" s="29">
        <f t="shared" si="425"/>
        <v>10683560.502044082</v>
      </c>
      <c r="Y3321" s="29">
        <f t="shared" si="426"/>
        <v>4122201.4348089993</v>
      </c>
      <c r="Z3321" s="29">
        <f t="shared" si="427"/>
        <v>2169461663.9388857</v>
      </c>
      <c r="AA3321" s="27">
        <v>2169461663.9299998</v>
      </c>
      <c r="AB3321" s="29">
        <f t="shared" si="428"/>
        <v>8.8858604431152344E-3</v>
      </c>
      <c r="AC3321" s="28">
        <v>0</v>
      </c>
      <c r="AD3321" s="28">
        <v>0</v>
      </c>
      <c r="AE3321" s="28"/>
      <c r="AF3321" s="27">
        <v>0</v>
      </c>
      <c r="AG3321" s="27">
        <f t="shared" si="423"/>
        <v>0</v>
      </c>
      <c r="AH3321" s="27">
        <v>123516</v>
      </c>
      <c r="AI3321" s="29">
        <f t="shared" si="429"/>
        <v>123516.00888586044</v>
      </c>
    </row>
    <row r="3322" spans="1:35" ht="30" x14ac:dyDescent="0.25">
      <c r="A3322" s="11" t="s">
        <v>1281</v>
      </c>
      <c r="B3322" s="10" t="s">
        <v>2406</v>
      </c>
      <c r="C3322" s="10" t="s">
        <v>1623</v>
      </c>
      <c r="D3322" s="10"/>
      <c r="E3322" s="10" t="s">
        <v>622</v>
      </c>
      <c r="F3322" s="10" t="s">
        <v>2088</v>
      </c>
      <c r="G3322" s="10">
        <v>0</v>
      </c>
      <c r="H3322" s="10">
        <v>0</v>
      </c>
      <c r="I3322" s="10">
        <v>0</v>
      </c>
      <c r="J3322" s="10">
        <v>0</v>
      </c>
      <c r="K3322" s="10">
        <f t="shared" si="422"/>
        <v>0</v>
      </c>
      <c r="L3322" s="10">
        <v>0</v>
      </c>
      <c r="M3322" s="10">
        <v>4265866.4475259781</v>
      </c>
      <c r="N3322" s="10">
        <v>1641684.1774967015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f t="shared" si="424"/>
        <v>5907550.6250226796</v>
      </c>
      <c r="W3322" s="29">
        <v>0</v>
      </c>
      <c r="X3322" s="29">
        <f t="shared" si="425"/>
        <v>4265866.4475259781</v>
      </c>
      <c r="Y3322" s="29">
        <f t="shared" si="426"/>
        <v>1641684.1774967015</v>
      </c>
      <c r="Z3322" s="29">
        <f t="shared" si="427"/>
        <v>5907550.6250226796</v>
      </c>
      <c r="AA3322" s="27">
        <v>5907550</v>
      </c>
      <c r="AB3322" s="29">
        <f t="shared" si="428"/>
        <v>0.62502267956733704</v>
      </c>
      <c r="AC3322" s="28">
        <v>0</v>
      </c>
      <c r="AD3322" s="28">
        <v>0</v>
      </c>
      <c r="AE3322" s="28"/>
      <c r="AF3322" s="27">
        <v>0</v>
      </c>
      <c r="AG3322" s="27">
        <f t="shared" si="423"/>
        <v>0</v>
      </c>
      <c r="AH3322" s="27">
        <v>76</v>
      </c>
      <c r="AI3322" s="29">
        <f t="shared" si="429"/>
        <v>76.625022679567337</v>
      </c>
    </row>
    <row r="3323" spans="1:35" ht="30" x14ac:dyDescent="0.25">
      <c r="A3323" s="11" t="s">
        <v>1281</v>
      </c>
      <c r="B3323" s="10" t="s">
        <v>2406</v>
      </c>
      <c r="C3323" s="10" t="s">
        <v>1623</v>
      </c>
      <c r="D3323" s="10"/>
      <c r="E3323" s="10" t="s">
        <v>623</v>
      </c>
      <c r="F3323" s="10" t="s">
        <v>1650</v>
      </c>
      <c r="G3323" s="10">
        <v>0</v>
      </c>
      <c r="H3323" s="10">
        <v>0</v>
      </c>
      <c r="I3323" s="10">
        <v>0</v>
      </c>
      <c r="J3323" s="10">
        <v>0</v>
      </c>
      <c r="K3323" s="10">
        <f t="shared" si="422"/>
        <v>0</v>
      </c>
      <c r="L3323" s="10">
        <v>328120945.77470416</v>
      </c>
      <c r="M3323" s="10">
        <v>2946268.4655704498</v>
      </c>
      <c r="N3323" s="10">
        <v>1141355.4714964926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f t="shared" si="424"/>
        <v>332208569.71177113</v>
      </c>
      <c r="W3323" s="29">
        <v>328120945.77470416</v>
      </c>
      <c r="X3323" s="29">
        <f t="shared" si="425"/>
        <v>2946268.4655704498</v>
      </c>
      <c r="Y3323" s="29">
        <f t="shared" si="426"/>
        <v>1141355.4714964926</v>
      </c>
      <c r="Z3323" s="29">
        <f t="shared" si="427"/>
        <v>332208569.71177113</v>
      </c>
      <c r="AA3323" s="27">
        <v>332208569.69999999</v>
      </c>
      <c r="AB3323" s="29">
        <f t="shared" si="428"/>
        <v>1.1771142482757568E-2</v>
      </c>
      <c r="AC3323" s="28">
        <v>0</v>
      </c>
      <c r="AD3323" s="28">
        <v>0</v>
      </c>
      <c r="AE3323" s="28"/>
      <c r="AF3323" s="27">
        <v>0</v>
      </c>
      <c r="AG3323" s="27">
        <f t="shared" si="423"/>
        <v>0</v>
      </c>
      <c r="AH3323" s="27">
        <v>20723</v>
      </c>
      <c r="AI3323" s="29">
        <f t="shared" si="429"/>
        <v>20723.011771142483</v>
      </c>
    </row>
    <row r="3324" spans="1:35" ht="30" x14ac:dyDescent="0.25">
      <c r="A3324" s="11" t="s">
        <v>1281</v>
      </c>
      <c r="B3324" s="10" t="s">
        <v>2406</v>
      </c>
      <c r="C3324" s="10" t="s">
        <v>1623</v>
      </c>
      <c r="D3324" s="10"/>
      <c r="E3324" s="10" t="s">
        <v>624</v>
      </c>
      <c r="F3324" s="10" t="s">
        <v>2089</v>
      </c>
      <c r="G3324" s="10">
        <v>0</v>
      </c>
      <c r="H3324" s="10">
        <v>0</v>
      </c>
      <c r="I3324" s="10">
        <v>0</v>
      </c>
      <c r="J3324" s="10">
        <v>0</v>
      </c>
      <c r="K3324" s="10">
        <f t="shared" si="422"/>
        <v>0</v>
      </c>
      <c r="L3324" s="10">
        <v>135452239.20339707</v>
      </c>
      <c r="M3324" s="10">
        <v>4856568.944988966</v>
      </c>
      <c r="N3324" s="10">
        <v>1881343.8518582433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f t="shared" si="424"/>
        <v>142190152.00024426</v>
      </c>
      <c r="W3324" s="29">
        <v>135452239.20339707</v>
      </c>
      <c r="X3324" s="29">
        <f t="shared" si="425"/>
        <v>4856568.944988966</v>
      </c>
      <c r="Y3324" s="29">
        <f t="shared" si="426"/>
        <v>1881343.8518582433</v>
      </c>
      <c r="Z3324" s="29">
        <f t="shared" si="427"/>
        <v>142190152.00024426</v>
      </c>
      <c r="AA3324" s="27">
        <v>142190151.99000001</v>
      </c>
      <c r="AB3324" s="29">
        <f t="shared" si="428"/>
        <v>1.0244250297546387E-2</v>
      </c>
      <c r="AC3324" s="28">
        <v>0</v>
      </c>
      <c r="AD3324" s="28">
        <v>0</v>
      </c>
      <c r="AE3324" s="28"/>
      <c r="AF3324" s="27">
        <v>0</v>
      </c>
      <c r="AG3324" s="27">
        <f t="shared" si="423"/>
        <v>0</v>
      </c>
      <c r="AH3324" s="27">
        <v>7034</v>
      </c>
      <c r="AI3324" s="29">
        <f t="shared" si="429"/>
        <v>7034.0102442502975</v>
      </c>
    </row>
    <row r="3325" spans="1:35" ht="30" x14ac:dyDescent="0.25">
      <c r="A3325" s="11" t="s">
        <v>1281</v>
      </c>
      <c r="B3325" s="10" t="s">
        <v>2406</v>
      </c>
      <c r="C3325" s="10" t="s">
        <v>1623</v>
      </c>
      <c r="D3325" s="10"/>
      <c r="E3325" s="10" t="s">
        <v>1123</v>
      </c>
      <c r="F3325" s="10" t="s">
        <v>2090</v>
      </c>
      <c r="G3325" s="10">
        <v>0</v>
      </c>
      <c r="H3325" s="10">
        <v>0</v>
      </c>
      <c r="I3325" s="10">
        <v>0</v>
      </c>
      <c r="J3325" s="10">
        <v>0</v>
      </c>
      <c r="K3325" s="10">
        <f t="shared" si="422"/>
        <v>0</v>
      </c>
      <c r="L3325" s="10">
        <v>15215623.886195961</v>
      </c>
      <c r="M3325" s="10">
        <v>7620985.9051827192</v>
      </c>
      <c r="N3325" s="10">
        <v>2928399.4776474983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f t="shared" si="424"/>
        <v>25765009.269026179</v>
      </c>
      <c r="W3325" s="29">
        <v>15215623.886195961</v>
      </c>
      <c r="X3325" s="29">
        <f t="shared" si="425"/>
        <v>7620985.9051827192</v>
      </c>
      <c r="Y3325" s="29">
        <f t="shared" si="426"/>
        <v>2928399.4776474983</v>
      </c>
      <c r="Z3325" s="29">
        <f t="shared" si="427"/>
        <v>25765009.269026179</v>
      </c>
      <c r="AA3325" s="27">
        <v>25765009.260000002</v>
      </c>
      <c r="AB3325" s="29">
        <f t="shared" si="428"/>
        <v>9.0261772274971008E-3</v>
      </c>
      <c r="AC3325" s="28">
        <v>0</v>
      </c>
      <c r="AD3325" s="28">
        <v>0</v>
      </c>
      <c r="AE3325" s="28"/>
      <c r="AF3325" s="27">
        <v>0</v>
      </c>
      <c r="AG3325" s="27">
        <f t="shared" si="423"/>
        <v>0</v>
      </c>
      <c r="AH3325" s="27">
        <v>8518</v>
      </c>
      <c r="AI3325" s="29">
        <f t="shared" si="429"/>
        <v>8518.0090261772275</v>
      </c>
    </row>
    <row r="3326" spans="1:35" ht="30" x14ac:dyDescent="0.25">
      <c r="A3326" s="11" t="s">
        <v>1281</v>
      </c>
      <c r="B3326" s="10" t="s">
        <v>2406</v>
      </c>
      <c r="C3326" s="10" t="s">
        <v>1623</v>
      </c>
      <c r="D3326" s="10"/>
      <c r="E3326" s="10" t="s">
        <v>1124</v>
      </c>
      <c r="F3326" s="10" t="s">
        <v>2091</v>
      </c>
      <c r="G3326" s="10">
        <v>0</v>
      </c>
      <c r="H3326" s="10">
        <v>0</v>
      </c>
      <c r="I3326" s="10">
        <v>0</v>
      </c>
      <c r="J3326" s="10">
        <v>0</v>
      </c>
      <c r="K3326" s="10">
        <f t="shared" si="422"/>
        <v>0</v>
      </c>
      <c r="L3326" s="10">
        <v>0</v>
      </c>
      <c r="M3326" s="10">
        <v>3958771.4889087081</v>
      </c>
      <c r="N3326" s="10">
        <v>1537055.377965048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f t="shared" si="424"/>
        <v>5495826.8668737561</v>
      </c>
      <c r="W3326" s="29">
        <v>0</v>
      </c>
      <c r="X3326" s="29">
        <f t="shared" si="425"/>
        <v>3958771.4889087081</v>
      </c>
      <c r="Y3326" s="29">
        <f t="shared" si="426"/>
        <v>1537055.377965048</v>
      </c>
      <c r="Z3326" s="29">
        <f t="shared" si="427"/>
        <v>5495826.8668737561</v>
      </c>
      <c r="AA3326" s="27">
        <v>5495826</v>
      </c>
      <c r="AB3326" s="29">
        <f t="shared" si="428"/>
        <v>0.86687375605106354</v>
      </c>
      <c r="AC3326" s="28">
        <v>0</v>
      </c>
      <c r="AD3326" s="28">
        <v>0</v>
      </c>
      <c r="AE3326" s="28"/>
      <c r="AF3326" s="27">
        <v>0</v>
      </c>
      <c r="AG3326" s="27">
        <f t="shared" si="423"/>
        <v>0</v>
      </c>
      <c r="AH3326" s="27">
        <v>1783</v>
      </c>
      <c r="AI3326" s="29">
        <f t="shared" si="429"/>
        <v>1783.8668737560511</v>
      </c>
    </row>
    <row r="3327" spans="1:35" ht="30" x14ac:dyDescent="0.25">
      <c r="A3327" s="11" t="s">
        <v>1281</v>
      </c>
      <c r="B3327" s="10" t="s">
        <v>2406</v>
      </c>
      <c r="C3327" s="10" t="s">
        <v>1623</v>
      </c>
      <c r="D3327" s="10"/>
      <c r="E3327" s="10" t="s">
        <v>1125</v>
      </c>
      <c r="F3327" s="10" t="s">
        <v>2092</v>
      </c>
      <c r="G3327" s="10">
        <v>0</v>
      </c>
      <c r="H3327" s="10">
        <v>0</v>
      </c>
      <c r="I3327" s="10">
        <v>0</v>
      </c>
      <c r="J3327" s="10">
        <v>0</v>
      </c>
      <c r="K3327" s="10">
        <f t="shared" ref="K3327:K3390" si="430">SUM(G3327:J3327)</f>
        <v>0</v>
      </c>
      <c r="L3327" s="10">
        <v>1223233.994547761</v>
      </c>
      <c r="M3327" s="10">
        <v>3041875.6806180477</v>
      </c>
      <c r="N3327" s="10">
        <v>1180767.314563252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f t="shared" si="424"/>
        <v>5445876.9897290608</v>
      </c>
      <c r="W3327" s="29">
        <v>1223233.994547761</v>
      </c>
      <c r="X3327" s="29">
        <f t="shared" si="425"/>
        <v>3041875.6806180477</v>
      </c>
      <c r="Y3327" s="29">
        <f t="shared" si="426"/>
        <v>1180767.314563252</v>
      </c>
      <c r="Z3327" s="29">
        <f t="shared" si="427"/>
        <v>5445876.9897290608</v>
      </c>
      <c r="AA3327" s="27">
        <v>5445876.9800000004</v>
      </c>
      <c r="AB3327" s="29">
        <f t="shared" si="428"/>
        <v>9.7290603443980217E-3</v>
      </c>
      <c r="AC3327" s="28">
        <v>0</v>
      </c>
      <c r="AD3327" s="28">
        <v>0</v>
      </c>
      <c r="AE3327" s="28"/>
      <c r="AF3327" s="27">
        <v>0</v>
      </c>
      <c r="AG3327" s="27">
        <f t="shared" si="423"/>
        <v>0</v>
      </c>
      <c r="AH3327" s="27">
        <v>1167</v>
      </c>
      <c r="AI3327" s="29">
        <f t="shared" si="429"/>
        <v>1167.0097290603444</v>
      </c>
    </row>
    <row r="3328" spans="1:35" ht="30" x14ac:dyDescent="0.25">
      <c r="A3328" s="11" t="s">
        <v>1281</v>
      </c>
      <c r="B3328" s="10" t="s">
        <v>2406</v>
      </c>
      <c r="C3328" s="10" t="s">
        <v>1623</v>
      </c>
      <c r="D3328" s="10"/>
      <c r="E3328" s="10" t="s">
        <v>625</v>
      </c>
      <c r="F3328" s="10" t="s">
        <v>2093</v>
      </c>
      <c r="G3328" s="10">
        <v>0</v>
      </c>
      <c r="H3328" s="10">
        <v>0</v>
      </c>
      <c r="I3328" s="10">
        <v>0</v>
      </c>
      <c r="J3328" s="10">
        <v>0</v>
      </c>
      <c r="K3328" s="10">
        <f t="shared" si="430"/>
        <v>0</v>
      </c>
      <c r="L3328" s="10">
        <v>4048187.4494509231</v>
      </c>
      <c r="M3328" s="10">
        <v>5120930.4598302841</v>
      </c>
      <c r="N3328" s="10">
        <v>1980081.2933035344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f t="shared" si="424"/>
        <v>11149199.202584742</v>
      </c>
      <c r="W3328" s="29">
        <v>4048187.4494509231</v>
      </c>
      <c r="X3328" s="29">
        <f t="shared" si="425"/>
        <v>5120930.4598302841</v>
      </c>
      <c r="Y3328" s="29">
        <f t="shared" si="426"/>
        <v>1980081.2933035344</v>
      </c>
      <c r="Z3328" s="29">
        <f t="shared" si="427"/>
        <v>11149199.202584742</v>
      </c>
      <c r="AA3328" s="27">
        <v>11149199.18</v>
      </c>
      <c r="AB3328" s="29">
        <f t="shared" si="428"/>
        <v>2.2584741935133934E-2</v>
      </c>
      <c r="AC3328" s="28">
        <v>0</v>
      </c>
      <c r="AD3328" s="28">
        <v>0</v>
      </c>
      <c r="AE3328" s="28"/>
      <c r="AF3328" s="27">
        <v>0</v>
      </c>
      <c r="AG3328" s="27">
        <f t="shared" si="423"/>
        <v>0</v>
      </c>
      <c r="AH3328" s="27">
        <v>3014</v>
      </c>
      <c r="AI3328" s="29">
        <f t="shared" si="429"/>
        <v>3014.0225847419351</v>
      </c>
    </row>
    <row r="3329" spans="1:35" ht="30" x14ac:dyDescent="0.25">
      <c r="A3329" s="11" t="s">
        <v>1281</v>
      </c>
      <c r="B3329" s="10" t="s">
        <v>2406</v>
      </c>
      <c r="C3329" s="10" t="s">
        <v>1623</v>
      </c>
      <c r="D3329" s="10"/>
      <c r="E3329" s="10" t="s">
        <v>626</v>
      </c>
      <c r="F3329" s="10" t="s">
        <v>2094</v>
      </c>
      <c r="G3329" s="10">
        <v>0</v>
      </c>
      <c r="H3329" s="10">
        <v>0</v>
      </c>
      <c r="I3329" s="10">
        <v>0</v>
      </c>
      <c r="J3329" s="10">
        <v>0</v>
      </c>
      <c r="K3329" s="10">
        <f t="shared" si="430"/>
        <v>0</v>
      </c>
      <c r="L3329" s="10">
        <v>58085056.086484447</v>
      </c>
      <c r="M3329" s="10">
        <v>5068062.7669144273</v>
      </c>
      <c r="N3329" s="10">
        <v>1948835.8206429631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0</v>
      </c>
      <c r="V3329" s="10">
        <f t="shared" si="424"/>
        <v>65101954.674041837</v>
      </c>
      <c r="W3329" s="29">
        <v>58085056.086484447</v>
      </c>
      <c r="X3329" s="29">
        <f t="shared" si="425"/>
        <v>5068062.7669144273</v>
      </c>
      <c r="Y3329" s="29">
        <f t="shared" si="426"/>
        <v>1948835.8206429631</v>
      </c>
      <c r="Z3329" s="29">
        <f t="shared" si="427"/>
        <v>65101954.674041837</v>
      </c>
      <c r="AA3329" s="27">
        <v>65101954.659999996</v>
      </c>
      <c r="AB3329" s="29">
        <f t="shared" si="428"/>
        <v>1.404184103012085E-2</v>
      </c>
      <c r="AC3329" s="28">
        <v>0</v>
      </c>
      <c r="AD3329" s="28">
        <v>0</v>
      </c>
      <c r="AE3329" s="28"/>
      <c r="AF3329" s="27">
        <v>0</v>
      </c>
      <c r="AG3329" s="27">
        <f t="shared" si="423"/>
        <v>0</v>
      </c>
      <c r="AH3329" s="27">
        <v>3580</v>
      </c>
      <c r="AI3329" s="29">
        <f t="shared" si="429"/>
        <v>3580.0140418410301</v>
      </c>
    </row>
    <row r="3330" spans="1:35" ht="30" x14ac:dyDescent="0.25">
      <c r="A3330" s="11" t="s">
        <v>1281</v>
      </c>
      <c r="B3330" s="10" t="s">
        <v>2406</v>
      </c>
      <c r="C3330" s="10" t="s">
        <v>1623</v>
      </c>
      <c r="D3330" s="10"/>
      <c r="E3330" s="10" t="s">
        <v>627</v>
      </c>
      <c r="F3330" s="10" t="s">
        <v>2095</v>
      </c>
      <c r="G3330" s="10">
        <v>0</v>
      </c>
      <c r="H3330" s="10">
        <v>0</v>
      </c>
      <c r="I3330" s="10">
        <v>0</v>
      </c>
      <c r="J3330" s="10">
        <v>0</v>
      </c>
      <c r="K3330" s="10">
        <f t="shared" si="430"/>
        <v>0</v>
      </c>
      <c r="L3330" s="10">
        <v>9588574.2094061598</v>
      </c>
      <c r="M3330" s="10">
        <v>5800635.4131305218</v>
      </c>
      <c r="N3330" s="10">
        <v>2229344.9128629118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f t="shared" si="424"/>
        <v>17618554.535399593</v>
      </c>
      <c r="W3330" s="29">
        <v>9588574.2094061598</v>
      </c>
      <c r="X3330" s="29">
        <f t="shared" si="425"/>
        <v>5800635.4131305218</v>
      </c>
      <c r="Y3330" s="29">
        <f t="shared" si="426"/>
        <v>2229344.9128629118</v>
      </c>
      <c r="Z3330" s="29">
        <f t="shared" si="427"/>
        <v>17618554.535399593</v>
      </c>
      <c r="AA3330" s="27">
        <v>17618554.52</v>
      </c>
      <c r="AB3330" s="29">
        <f t="shared" si="428"/>
        <v>1.5399593859910965E-2</v>
      </c>
      <c r="AC3330" s="28">
        <v>0</v>
      </c>
      <c r="AD3330" s="28">
        <v>0</v>
      </c>
      <c r="AE3330" s="28"/>
      <c r="AF3330" s="27">
        <v>0</v>
      </c>
      <c r="AG3330" s="27">
        <f t="shared" si="423"/>
        <v>0</v>
      </c>
      <c r="AH3330" s="27">
        <v>2120</v>
      </c>
      <c r="AI3330" s="29">
        <f t="shared" si="429"/>
        <v>2120.0153995938599</v>
      </c>
    </row>
    <row r="3331" spans="1:35" ht="30" x14ac:dyDescent="0.25">
      <c r="A3331" s="11" t="s">
        <v>1281</v>
      </c>
      <c r="B3331" s="10" t="s">
        <v>2406</v>
      </c>
      <c r="C3331" s="10" t="s">
        <v>1623</v>
      </c>
      <c r="D3331" s="10"/>
      <c r="E3331" s="10" t="s">
        <v>628</v>
      </c>
      <c r="F3331" s="10" t="s">
        <v>2096</v>
      </c>
      <c r="G3331" s="10">
        <v>0</v>
      </c>
      <c r="H3331" s="10">
        <v>0</v>
      </c>
      <c r="I3331" s="10">
        <v>0</v>
      </c>
      <c r="J3331" s="10">
        <v>0</v>
      </c>
      <c r="K3331" s="10">
        <f t="shared" si="430"/>
        <v>0</v>
      </c>
      <c r="L3331" s="10">
        <v>3425882.5354988887</v>
      </c>
      <c r="M3331" s="10">
        <v>5959683.4309651256</v>
      </c>
      <c r="N3331" s="10">
        <v>2282189.3101508021</v>
      </c>
      <c r="O3331" s="10">
        <v>0</v>
      </c>
      <c r="P3331" s="10">
        <v>0</v>
      </c>
      <c r="Q3331" s="10">
        <v>0</v>
      </c>
      <c r="R3331" s="10">
        <v>0</v>
      </c>
      <c r="S3331" s="10">
        <v>0</v>
      </c>
      <c r="T3331" s="10">
        <v>0</v>
      </c>
      <c r="U3331" s="10">
        <v>0</v>
      </c>
      <c r="V3331" s="10">
        <f t="shared" si="424"/>
        <v>11667755.276614817</v>
      </c>
      <c r="W3331" s="29">
        <v>3425882.5354988887</v>
      </c>
      <c r="X3331" s="29">
        <f t="shared" si="425"/>
        <v>5959683.4309651256</v>
      </c>
      <c r="Y3331" s="29">
        <f t="shared" si="426"/>
        <v>2282189.3101508021</v>
      </c>
      <c r="Z3331" s="29">
        <f t="shared" si="427"/>
        <v>11667755.276614817</v>
      </c>
      <c r="AA3331" s="27">
        <v>11667755.27</v>
      </c>
      <c r="AB3331" s="29">
        <f t="shared" si="428"/>
        <v>6.6148173063993454E-3</v>
      </c>
      <c r="AC3331" s="28">
        <v>0</v>
      </c>
      <c r="AD3331" s="28">
        <v>0</v>
      </c>
      <c r="AE3331" s="28"/>
      <c r="AF3331" s="27">
        <v>0</v>
      </c>
      <c r="AG3331" s="27">
        <f t="shared" si="423"/>
        <v>0</v>
      </c>
      <c r="AH3331" s="27">
        <v>241</v>
      </c>
      <c r="AI3331" s="29">
        <f t="shared" si="429"/>
        <v>241.0066148173064</v>
      </c>
    </row>
    <row r="3332" spans="1:35" ht="30" x14ac:dyDescent="0.25">
      <c r="A3332" s="11" t="s">
        <v>1281</v>
      </c>
      <c r="B3332" s="10" t="s">
        <v>2406</v>
      </c>
      <c r="C3332" s="10" t="s">
        <v>1623</v>
      </c>
      <c r="D3332" s="10"/>
      <c r="E3332" s="10" t="s">
        <v>629</v>
      </c>
      <c r="F3332" s="10" t="s">
        <v>2097</v>
      </c>
      <c r="G3332" s="10">
        <v>0</v>
      </c>
      <c r="H3332" s="10">
        <v>0</v>
      </c>
      <c r="I3332" s="10">
        <v>0</v>
      </c>
      <c r="J3332" s="10">
        <v>0</v>
      </c>
      <c r="K3332" s="10">
        <f t="shared" si="430"/>
        <v>0</v>
      </c>
      <c r="L3332" s="10">
        <v>23266827.041306101</v>
      </c>
      <c r="M3332" s="10">
        <v>6427260.4333953261</v>
      </c>
      <c r="N3332" s="10">
        <v>2485694.214707002</v>
      </c>
      <c r="O3332" s="10">
        <v>0</v>
      </c>
      <c r="P3332" s="10">
        <v>0</v>
      </c>
      <c r="Q3332" s="10">
        <v>0</v>
      </c>
      <c r="R3332" s="10">
        <v>0</v>
      </c>
      <c r="S3332" s="10">
        <v>0</v>
      </c>
      <c r="T3332" s="10">
        <v>0</v>
      </c>
      <c r="U3332" s="10">
        <v>0</v>
      </c>
      <c r="V3332" s="10">
        <f t="shared" si="424"/>
        <v>32179781.689408429</v>
      </c>
      <c r="W3332" s="29">
        <v>23266827.041306101</v>
      </c>
      <c r="X3332" s="29">
        <f t="shared" si="425"/>
        <v>6427260.4333953261</v>
      </c>
      <c r="Y3332" s="29">
        <f t="shared" si="426"/>
        <v>2485694.214707002</v>
      </c>
      <c r="Z3332" s="29">
        <f t="shared" si="427"/>
        <v>32179781.689408429</v>
      </c>
      <c r="AA3332" s="27">
        <v>32179781.68</v>
      </c>
      <c r="AB3332" s="29">
        <f t="shared" si="428"/>
        <v>9.4084292650222778E-3</v>
      </c>
      <c r="AC3332" s="28">
        <v>0</v>
      </c>
      <c r="AD3332" s="28">
        <v>0</v>
      </c>
      <c r="AE3332" s="28"/>
      <c r="AF3332" s="27">
        <v>0</v>
      </c>
      <c r="AG3332" s="27">
        <f t="shared" si="423"/>
        <v>0</v>
      </c>
      <c r="AH3332" s="27">
        <v>3368</v>
      </c>
      <c r="AI3332" s="29">
        <f t="shared" si="429"/>
        <v>3368.009408429265</v>
      </c>
    </row>
    <row r="3333" spans="1:35" ht="30" x14ac:dyDescent="0.25">
      <c r="A3333" s="11" t="s">
        <v>1281</v>
      </c>
      <c r="B3333" s="10" t="s">
        <v>2406</v>
      </c>
      <c r="C3333" s="10" t="s">
        <v>1623</v>
      </c>
      <c r="D3333" s="10"/>
      <c r="E3333" s="10" t="s">
        <v>630</v>
      </c>
      <c r="F3333" s="10" t="s">
        <v>2098</v>
      </c>
      <c r="G3333" s="10">
        <v>0</v>
      </c>
      <c r="H3333" s="10">
        <v>0</v>
      </c>
      <c r="I3333" s="10">
        <v>0</v>
      </c>
      <c r="J3333" s="10">
        <v>0</v>
      </c>
      <c r="K3333" s="10">
        <f t="shared" si="430"/>
        <v>0</v>
      </c>
      <c r="L3333" s="10">
        <v>232066427.22308049</v>
      </c>
      <c r="M3333" s="10">
        <v>6262473.7702968121</v>
      </c>
      <c r="N3333" s="10">
        <v>2420294.718114838</v>
      </c>
      <c r="O3333" s="10">
        <v>0</v>
      </c>
      <c r="P3333" s="10">
        <v>0</v>
      </c>
      <c r="Q3333" s="10">
        <v>0</v>
      </c>
      <c r="R3333" s="10">
        <v>0</v>
      </c>
      <c r="S3333" s="10">
        <v>0</v>
      </c>
      <c r="T3333" s="10">
        <v>0</v>
      </c>
      <c r="U3333" s="10">
        <v>0</v>
      </c>
      <c r="V3333" s="10">
        <f t="shared" si="424"/>
        <v>240749195.71149212</v>
      </c>
      <c r="W3333" s="29">
        <v>232066427.22308049</v>
      </c>
      <c r="X3333" s="29">
        <f t="shared" si="425"/>
        <v>6262473.7702968121</v>
      </c>
      <c r="Y3333" s="29">
        <f t="shared" si="426"/>
        <v>2420294.718114838</v>
      </c>
      <c r="Z3333" s="29">
        <f t="shared" si="427"/>
        <v>240749195.71149212</v>
      </c>
      <c r="AA3333" s="27">
        <v>240749195.71000001</v>
      </c>
      <c r="AB3333" s="29">
        <f t="shared" si="428"/>
        <v>1.4921128749847412E-3</v>
      </c>
      <c r="AC3333" s="28">
        <v>0</v>
      </c>
      <c r="AD3333" s="28">
        <v>0</v>
      </c>
      <c r="AE3333" s="28"/>
      <c r="AF3333" s="27">
        <v>0</v>
      </c>
      <c r="AG3333" s="27">
        <f t="shared" si="423"/>
        <v>0</v>
      </c>
      <c r="AH3333" s="27">
        <v>15977</v>
      </c>
      <c r="AI3333" s="29">
        <f t="shared" si="429"/>
        <v>15977.001492112875</v>
      </c>
    </row>
    <row r="3334" spans="1:35" ht="30" x14ac:dyDescent="0.25">
      <c r="A3334" s="11" t="s">
        <v>1281</v>
      </c>
      <c r="B3334" s="10" t="s">
        <v>2406</v>
      </c>
      <c r="C3334" s="10" t="s">
        <v>1623</v>
      </c>
      <c r="D3334" s="10"/>
      <c r="E3334" s="10" t="s">
        <v>631</v>
      </c>
      <c r="F3334" s="10" t="s">
        <v>2099</v>
      </c>
      <c r="G3334" s="10">
        <v>0</v>
      </c>
      <c r="H3334" s="10">
        <v>0</v>
      </c>
      <c r="I3334" s="10">
        <v>0</v>
      </c>
      <c r="J3334" s="10">
        <v>0</v>
      </c>
      <c r="K3334" s="10">
        <f t="shared" si="430"/>
        <v>0</v>
      </c>
      <c r="L3334" s="10">
        <v>507474.29096381867</v>
      </c>
      <c r="M3334" s="10">
        <v>3841887.934528023</v>
      </c>
      <c r="N3334" s="10">
        <v>1484942.8141220212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f t="shared" si="424"/>
        <v>5834305.0396138625</v>
      </c>
      <c r="W3334" s="29">
        <v>507474.29096381867</v>
      </c>
      <c r="X3334" s="29">
        <f t="shared" si="425"/>
        <v>3841887.934528023</v>
      </c>
      <c r="Y3334" s="29">
        <f t="shared" si="426"/>
        <v>1484942.8141220212</v>
      </c>
      <c r="Z3334" s="29">
        <f t="shared" si="427"/>
        <v>5834305.0396138625</v>
      </c>
      <c r="AA3334" s="27">
        <v>5834305.0300000003</v>
      </c>
      <c r="AB3334" s="29">
        <f t="shared" si="428"/>
        <v>9.6138622611761093E-3</v>
      </c>
      <c r="AC3334" s="28">
        <v>0</v>
      </c>
      <c r="AD3334" s="28">
        <v>0</v>
      </c>
      <c r="AE3334" s="28"/>
      <c r="AF3334" s="27">
        <v>0</v>
      </c>
      <c r="AG3334" s="27">
        <f t="shared" si="423"/>
        <v>0</v>
      </c>
      <c r="AH3334" s="27">
        <v>1661</v>
      </c>
      <c r="AI3334" s="29">
        <f t="shared" si="429"/>
        <v>1661.0096138622612</v>
      </c>
    </row>
    <row r="3335" spans="1:35" ht="30" x14ac:dyDescent="0.25">
      <c r="A3335" s="11" t="s">
        <v>1281</v>
      </c>
      <c r="B3335" s="10" t="s">
        <v>2408</v>
      </c>
      <c r="C3335" s="10" t="s">
        <v>2100</v>
      </c>
      <c r="D3335" s="10"/>
      <c r="E3335" s="10" t="s">
        <v>633</v>
      </c>
      <c r="F3335" s="10" t="s">
        <v>2100</v>
      </c>
      <c r="G3335" s="10">
        <v>0</v>
      </c>
      <c r="H3335" s="10">
        <v>0</v>
      </c>
      <c r="I3335" s="10">
        <v>0</v>
      </c>
      <c r="J3335" s="10">
        <v>0</v>
      </c>
      <c r="K3335" s="10">
        <f t="shared" si="430"/>
        <v>0</v>
      </c>
      <c r="L3335" s="10">
        <v>18431977767.704193</v>
      </c>
      <c r="M3335" s="10">
        <v>545326325.45300674</v>
      </c>
      <c r="N3335" s="10">
        <v>139771100.85440922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f t="shared" si="424"/>
        <v>19117075194.011608</v>
      </c>
      <c r="W3335" s="29">
        <v>18431977767.704193</v>
      </c>
      <c r="X3335" s="29">
        <f t="shared" si="425"/>
        <v>545326325.45300674</v>
      </c>
      <c r="Y3335" s="29">
        <f t="shared" si="426"/>
        <v>139771100.85440922</v>
      </c>
      <c r="Z3335" s="29">
        <f t="shared" si="427"/>
        <v>19117075194.011608</v>
      </c>
      <c r="AA3335" s="27">
        <v>19117075194</v>
      </c>
      <c r="AB3335" s="29">
        <f t="shared" si="428"/>
        <v>1.1608123779296875E-2</v>
      </c>
      <c r="AC3335" s="28">
        <v>0</v>
      </c>
      <c r="AD3335" s="28">
        <v>0</v>
      </c>
      <c r="AE3335" s="28"/>
      <c r="AF3335" s="27">
        <v>0</v>
      </c>
      <c r="AG3335" s="27">
        <f t="shared" si="423"/>
        <v>0</v>
      </c>
      <c r="AH3335" s="27">
        <v>1234052</v>
      </c>
      <c r="AI3335" s="29">
        <f t="shared" si="429"/>
        <v>1234052.0116081238</v>
      </c>
    </row>
    <row r="3336" spans="1:35" ht="30" x14ac:dyDescent="0.25">
      <c r="A3336" s="11" t="s">
        <v>1281</v>
      </c>
      <c r="B3336" s="10" t="s">
        <v>2408</v>
      </c>
      <c r="C3336" s="10" t="s">
        <v>2100</v>
      </c>
      <c r="D3336" s="10"/>
      <c r="E3336" s="10" t="s">
        <v>634</v>
      </c>
      <c r="F3336" s="10" t="s">
        <v>2101</v>
      </c>
      <c r="G3336" s="10">
        <v>0</v>
      </c>
      <c r="H3336" s="10">
        <v>0</v>
      </c>
      <c r="I3336" s="10">
        <v>0</v>
      </c>
      <c r="J3336" s="10">
        <v>0</v>
      </c>
      <c r="K3336" s="10">
        <f t="shared" si="430"/>
        <v>0</v>
      </c>
      <c r="L3336" s="10">
        <v>3377148078.3868341</v>
      </c>
      <c r="M3336" s="10">
        <v>10162973.060777545</v>
      </c>
      <c r="N3336" s="10">
        <v>3937364.3569947481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f t="shared" si="424"/>
        <v>3391248415.8046064</v>
      </c>
      <c r="W3336" s="29">
        <v>3377148078.3868341</v>
      </c>
      <c r="X3336" s="29">
        <f t="shared" si="425"/>
        <v>10162973.060777545</v>
      </c>
      <c r="Y3336" s="29">
        <f t="shared" si="426"/>
        <v>3937364.3569947481</v>
      </c>
      <c r="Z3336" s="29">
        <f t="shared" si="427"/>
        <v>3391248415.8046064</v>
      </c>
      <c r="AA3336" s="27">
        <v>3391248415.8000002</v>
      </c>
      <c r="AB3336" s="29">
        <f t="shared" si="428"/>
        <v>4.6062469482421875E-3</v>
      </c>
      <c r="AC3336" s="28">
        <v>0</v>
      </c>
      <c r="AD3336" s="28">
        <v>0</v>
      </c>
      <c r="AE3336" s="28"/>
      <c r="AF3336" s="27">
        <v>0</v>
      </c>
      <c r="AG3336" s="27">
        <f t="shared" si="423"/>
        <v>0</v>
      </c>
      <c r="AH3336" s="27">
        <v>226426</v>
      </c>
      <c r="AI3336" s="29">
        <f t="shared" si="429"/>
        <v>226426.00460624695</v>
      </c>
    </row>
    <row r="3337" spans="1:35" ht="30" x14ac:dyDescent="0.25">
      <c r="A3337" s="11" t="s">
        <v>1281</v>
      </c>
      <c r="B3337" s="10" t="s">
        <v>2408</v>
      </c>
      <c r="C3337" s="10" t="s">
        <v>2100</v>
      </c>
      <c r="D3337" s="10"/>
      <c r="E3337" s="10" t="s">
        <v>635</v>
      </c>
      <c r="F3337" s="10" t="s">
        <v>2102</v>
      </c>
      <c r="G3337" s="10">
        <v>0</v>
      </c>
      <c r="H3337" s="10">
        <v>0</v>
      </c>
      <c r="I3337" s="10">
        <v>0</v>
      </c>
      <c r="J3337" s="10">
        <v>0</v>
      </c>
      <c r="K3337" s="10">
        <f t="shared" si="430"/>
        <v>0</v>
      </c>
      <c r="L3337" s="10">
        <v>3642222.3319911938</v>
      </c>
      <c r="M3337" s="10">
        <v>2203830.1399788558</v>
      </c>
      <c r="N3337" s="10">
        <v>864786.9514407143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f t="shared" si="424"/>
        <v>6710839.423410764</v>
      </c>
      <c r="W3337" s="29">
        <v>3642222.3319911938</v>
      </c>
      <c r="X3337" s="29">
        <f t="shared" si="425"/>
        <v>2203830.1399788558</v>
      </c>
      <c r="Y3337" s="29">
        <f t="shared" si="426"/>
        <v>864786.9514407143</v>
      </c>
      <c r="Z3337" s="29">
        <f t="shared" si="427"/>
        <v>6710839.423410764</v>
      </c>
      <c r="AA3337" s="27">
        <v>6710839.4100000001</v>
      </c>
      <c r="AB3337" s="29">
        <f t="shared" si="428"/>
        <v>1.3410763815045357E-2</v>
      </c>
      <c r="AC3337" s="28">
        <v>0</v>
      </c>
      <c r="AD3337" s="28">
        <v>0</v>
      </c>
      <c r="AE3337" s="28"/>
      <c r="AF3337" s="27">
        <v>0</v>
      </c>
      <c r="AG3337" s="27">
        <f t="shared" si="423"/>
        <v>0</v>
      </c>
      <c r="AH3337" s="27">
        <v>0</v>
      </c>
      <c r="AI3337" s="29">
        <f t="shared" si="429"/>
        <v>1.3410763815045357E-2</v>
      </c>
    </row>
    <row r="3338" spans="1:35" ht="30" x14ac:dyDescent="0.25">
      <c r="A3338" s="11" t="s">
        <v>1281</v>
      </c>
      <c r="B3338" s="10" t="s">
        <v>2408</v>
      </c>
      <c r="C3338" s="10" t="s">
        <v>2100</v>
      </c>
      <c r="D3338" s="10"/>
      <c r="E3338" s="10" t="s">
        <v>636</v>
      </c>
      <c r="F3338" s="10" t="s">
        <v>1633</v>
      </c>
      <c r="G3338" s="10">
        <v>0</v>
      </c>
      <c r="H3338" s="10">
        <v>0</v>
      </c>
      <c r="I3338" s="10">
        <v>0</v>
      </c>
      <c r="J3338" s="10">
        <v>0</v>
      </c>
      <c r="K3338" s="10">
        <f t="shared" si="430"/>
        <v>0</v>
      </c>
      <c r="L3338" s="10">
        <v>1451608.0993120421</v>
      </c>
      <c r="M3338" s="10">
        <v>3495140.8457776606</v>
      </c>
      <c r="N3338" s="10">
        <v>1339933.6746707335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0</v>
      </c>
      <c r="U3338" s="10">
        <v>0</v>
      </c>
      <c r="V3338" s="10">
        <f t="shared" si="424"/>
        <v>6286682.619760436</v>
      </c>
      <c r="W3338" s="29">
        <v>1451608.0993120421</v>
      </c>
      <c r="X3338" s="29">
        <f t="shared" si="425"/>
        <v>3495140.8457776606</v>
      </c>
      <c r="Y3338" s="29">
        <f t="shared" si="426"/>
        <v>1339933.6746707335</v>
      </c>
      <c r="Z3338" s="29">
        <f t="shared" si="427"/>
        <v>6286682.619760436</v>
      </c>
      <c r="AA3338" s="27">
        <v>6286682.5999999996</v>
      </c>
      <c r="AB3338" s="29">
        <f t="shared" si="428"/>
        <v>1.9760436378419399E-2</v>
      </c>
      <c r="AC3338" s="28">
        <v>0</v>
      </c>
      <c r="AD3338" s="28">
        <v>0</v>
      </c>
      <c r="AE3338" s="28"/>
      <c r="AF3338" s="27">
        <v>0</v>
      </c>
      <c r="AG3338" s="27">
        <f t="shared" ref="AG3338:AG3401" si="431">SUM(AC3338:AF3338)</f>
        <v>0</v>
      </c>
      <c r="AH3338" s="27">
        <v>763</v>
      </c>
      <c r="AI3338" s="29">
        <f t="shared" si="429"/>
        <v>763.01976043637842</v>
      </c>
    </row>
    <row r="3339" spans="1:35" ht="30" x14ac:dyDescent="0.25">
      <c r="A3339" s="11" t="s">
        <v>1281</v>
      </c>
      <c r="B3339" s="10" t="s">
        <v>2408</v>
      </c>
      <c r="C3339" s="10" t="s">
        <v>2100</v>
      </c>
      <c r="D3339" s="10"/>
      <c r="E3339" s="10" t="s">
        <v>1126</v>
      </c>
      <c r="F3339" s="10" t="s">
        <v>2103</v>
      </c>
      <c r="G3339" s="10">
        <v>0</v>
      </c>
      <c r="H3339" s="10">
        <v>0</v>
      </c>
      <c r="I3339" s="10">
        <v>0</v>
      </c>
      <c r="J3339" s="10">
        <v>0</v>
      </c>
      <c r="K3339" s="10">
        <f t="shared" si="430"/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f t="shared" si="424"/>
        <v>0</v>
      </c>
      <c r="W3339" s="29">
        <v>0</v>
      </c>
      <c r="X3339" s="29">
        <f t="shared" si="425"/>
        <v>0</v>
      </c>
      <c r="Y3339" s="29">
        <f t="shared" si="426"/>
        <v>0</v>
      </c>
      <c r="Z3339" s="29">
        <f t="shared" si="427"/>
        <v>0</v>
      </c>
      <c r="AA3339" s="27">
        <v>0</v>
      </c>
      <c r="AB3339" s="29">
        <f t="shared" si="428"/>
        <v>0</v>
      </c>
      <c r="AC3339" s="28">
        <v>0</v>
      </c>
      <c r="AD3339" s="28">
        <v>0</v>
      </c>
      <c r="AE3339" s="28"/>
      <c r="AF3339" s="27">
        <v>0</v>
      </c>
      <c r="AG3339" s="27">
        <f t="shared" si="431"/>
        <v>0</v>
      </c>
      <c r="AH3339" s="27">
        <v>0</v>
      </c>
      <c r="AI3339" s="29">
        <f t="shared" si="429"/>
        <v>0</v>
      </c>
    </row>
    <row r="3340" spans="1:35" ht="30" x14ac:dyDescent="0.25">
      <c r="A3340" s="11" t="s">
        <v>1281</v>
      </c>
      <c r="B3340" s="10" t="s">
        <v>2408</v>
      </c>
      <c r="C3340" s="10" t="s">
        <v>2100</v>
      </c>
      <c r="D3340" s="10"/>
      <c r="E3340" s="10" t="s">
        <v>637</v>
      </c>
      <c r="F3340" s="10" t="s">
        <v>2104</v>
      </c>
      <c r="G3340" s="10">
        <v>0</v>
      </c>
      <c r="H3340" s="10">
        <v>0</v>
      </c>
      <c r="I3340" s="10">
        <v>0</v>
      </c>
      <c r="J3340" s="10">
        <v>0</v>
      </c>
      <c r="K3340" s="10">
        <f t="shared" si="430"/>
        <v>0</v>
      </c>
      <c r="L3340" s="10">
        <v>244877.78588421436</v>
      </c>
      <c r="M3340" s="10">
        <v>4593456.3419681489</v>
      </c>
      <c r="N3340" s="10">
        <v>1781592.7252782136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f t="shared" si="424"/>
        <v>6619926.8531305771</v>
      </c>
      <c r="W3340" s="29">
        <v>244877.78588421436</v>
      </c>
      <c r="X3340" s="29">
        <f t="shared" si="425"/>
        <v>4593456.3419681489</v>
      </c>
      <c r="Y3340" s="29">
        <f t="shared" si="426"/>
        <v>1781592.7252782136</v>
      </c>
      <c r="Z3340" s="29">
        <f t="shared" si="427"/>
        <v>6619926.8531305771</v>
      </c>
      <c r="AA3340" s="27">
        <v>6619926.8499999996</v>
      </c>
      <c r="AB3340" s="29">
        <f t="shared" si="428"/>
        <v>3.1305775046348572E-3</v>
      </c>
      <c r="AC3340" s="28">
        <v>0</v>
      </c>
      <c r="AD3340" s="28">
        <v>0</v>
      </c>
      <c r="AE3340" s="28"/>
      <c r="AF3340" s="27">
        <v>0</v>
      </c>
      <c r="AG3340" s="27">
        <f t="shared" si="431"/>
        <v>0</v>
      </c>
      <c r="AH3340" s="27">
        <v>901</v>
      </c>
      <c r="AI3340" s="29">
        <f t="shared" si="429"/>
        <v>901.00313057750463</v>
      </c>
    </row>
    <row r="3341" spans="1:35" ht="30" x14ac:dyDescent="0.25">
      <c r="A3341" s="11" t="s">
        <v>1281</v>
      </c>
      <c r="B3341" s="10" t="s">
        <v>2408</v>
      </c>
      <c r="C3341" s="10" t="s">
        <v>2100</v>
      </c>
      <c r="D3341" s="10"/>
      <c r="E3341" s="10" t="s">
        <v>1127</v>
      </c>
      <c r="F3341" s="10" t="s">
        <v>1305</v>
      </c>
      <c r="G3341" s="10">
        <v>0</v>
      </c>
      <c r="H3341" s="10">
        <v>0</v>
      </c>
      <c r="I3341" s="10">
        <v>0</v>
      </c>
      <c r="J3341" s="10">
        <v>0</v>
      </c>
      <c r="K3341" s="10">
        <f t="shared" si="430"/>
        <v>0</v>
      </c>
      <c r="L3341" s="10">
        <v>14192864.992150206</v>
      </c>
      <c r="M3341" s="10">
        <v>4310260.9238060415</v>
      </c>
      <c r="N3341" s="10">
        <v>1658486.0342692062</v>
      </c>
      <c r="O3341" s="10">
        <v>0</v>
      </c>
      <c r="P3341" s="10">
        <v>0</v>
      </c>
      <c r="Q3341" s="10">
        <v>0</v>
      </c>
      <c r="R3341" s="10">
        <v>0</v>
      </c>
      <c r="S3341" s="10">
        <v>0</v>
      </c>
      <c r="T3341" s="10">
        <v>0</v>
      </c>
      <c r="U3341" s="10">
        <v>0</v>
      </c>
      <c r="V3341" s="10">
        <f t="shared" si="424"/>
        <v>20161611.950225454</v>
      </c>
      <c r="W3341" s="29">
        <v>14192864.992150206</v>
      </c>
      <c r="X3341" s="29">
        <f t="shared" si="425"/>
        <v>4310260.9238060415</v>
      </c>
      <c r="Y3341" s="29">
        <f t="shared" si="426"/>
        <v>1658486.0342692062</v>
      </c>
      <c r="Z3341" s="29">
        <f t="shared" si="427"/>
        <v>20161611.950225454</v>
      </c>
      <c r="AA3341" s="27">
        <v>20161611.940000001</v>
      </c>
      <c r="AB3341" s="29">
        <f t="shared" si="428"/>
        <v>1.0225452482700348E-2</v>
      </c>
      <c r="AC3341" s="28">
        <v>0</v>
      </c>
      <c r="AD3341" s="28">
        <v>0</v>
      </c>
      <c r="AE3341" s="28"/>
      <c r="AF3341" s="27">
        <v>0</v>
      </c>
      <c r="AG3341" s="27">
        <f t="shared" si="431"/>
        <v>0</v>
      </c>
      <c r="AH3341" s="27">
        <v>980</v>
      </c>
      <c r="AI3341" s="29">
        <f t="shared" si="429"/>
        <v>980.0102254524827</v>
      </c>
    </row>
    <row r="3342" spans="1:35" ht="30" x14ac:dyDescent="0.25">
      <c r="A3342" s="11" t="s">
        <v>1281</v>
      </c>
      <c r="B3342" s="10" t="s">
        <v>2408</v>
      </c>
      <c r="C3342" s="10" t="s">
        <v>2100</v>
      </c>
      <c r="D3342" s="10"/>
      <c r="E3342" s="10" t="s">
        <v>638</v>
      </c>
      <c r="F3342" s="10" t="s">
        <v>2105</v>
      </c>
      <c r="G3342" s="10">
        <v>0</v>
      </c>
      <c r="H3342" s="10">
        <v>0</v>
      </c>
      <c r="I3342" s="10">
        <v>0</v>
      </c>
      <c r="J3342" s="10">
        <v>0</v>
      </c>
      <c r="K3342" s="10">
        <f t="shared" si="430"/>
        <v>0</v>
      </c>
      <c r="L3342" s="10">
        <v>0</v>
      </c>
      <c r="M3342" s="10">
        <v>3250775.4826685786</v>
      </c>
      <c r="N3342" s="10">
        <v>1267295.4126471877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f t="shared" si="424"/>
        <v>4518070.8953157663</v>
      </c>
      <c r="W3342" s="29">
        <v>0</v>
      </c>
      <c r="X3342" s="29">
        <f t="shared" si="425"/>
        <v>3250775.4826685786</v>
      </c>
      <c r="Y3342" s="29">
        <f t="shared" si="426"/>
        <v>1267295.4126471877</v>
      </c>
      <c r="Z3342" s="29">
        <f t="shared" si="427"/>
        <v>4518070.8953157663</v>
      </c>
      <c r="AA3342" s="27">
        <v>4518070</v>
      </c>
      <c r="AB3342" s="29">
        <f t="shared" si="428"/>
        <v>0.89531576633453369</v>
      </c>
      <c r="AC3342" s="28">
        <v>0</v>
      </c>
      <c r="AD3342" s="28">
        <v>0</v>
      </c>
      <c r="AE3342" s="28"/>
      <c r="AF3342" s="27">
        <v>0</v>
      </c>
      <c r="AG3342" s="27">
        <f t="shared" si="431"/>
        <v>0</v>
      </c>
      <c r="AH3342" s="27">
        <v>1233</v>
      </c>
      <c r="AI3342" s="29">
        <f t="shared" si="429"/>
        <v>1233.8953157663345</v>
      </c>
    </row>
    <row r="3343" spans="1:35" ht="30" x14ac:dyDescent="0.25">
      <c r="A3343" s="11" t="s">
        <v>1281</v>
      </c>
      <c r="B3343" s="10" t="s">
        <v>2408</v>
      </c>
      <c r="C3343" s="10" t="s">
        <v>2100</v>
      </c>
      <c r="D3343" s="10"/>
      <c r="E3343" s="10" t="s">
        <v>639</v>
      </c>
      <c r="F3343" s="10" t="s">
        <v>2106</v>
      </c>
      <c r="G3343" s="10">
        <v>0</v>
      </c>
      <c r="H3343" s="10">
        <v>0</v>
      </c>
      <c r="I3343" s="10">
        <v>0</v>
      </c>
      <c r="J3343" s="10">
        <v>0</v>
      </c>
      <c r="K3343" s="10">
        <f t="shared" si="430"/>
        <v>0</v>
      </c>
      <c r="L3343" s="10">
        <v>1815018544.861532</v>
      </c>
      <c r="M3343" s="10">
        <v>10047752.625344634</v>
      </c>
      <c r="N3343" s="10">
        <v>3895407.1038265228</v>
      </c>
      <c r="O3343" s="10">
        <v>0</v>
      </c>
      <c r="P3343" s="10">
        <v>0</v>
      </c>
      <c r="Q3343" s="10">
        <v>0</v>
      </c>
      <c r="R3343" s="10">
        <v>0</v>
      </c>
      <c r="S3343" s="10">
        <v>0</v>
      </c>
      <c r="T3343" s="10">
        <v>0</v>
      </c>
      <c r="U3343" s="10">
        <v>0</v>
      </c>
      <c r="V3343" s="10">
        <f t="shared" si="424"/>
        <v>1828961704.590703</v>
      </c>
      <c r="W3343" s="29">
        <v>1815018544.861532</v>
      </c>
      <c r="X3343" s="29">
        <f t="shared" si="425"/>
        <v>10047752.625344634</v>
      </c>
      <c r="Y3343" s="29">
        <f t="shared" si="426"/>
        <v>3895407.1038265228</v>
      </c>
      <c r="Z3343" s="29">
        <f t="shared" si="427"/>
        <v>1828961704.590703</v>
      </c>
      <c r="AA3343" s="27">
        <v>1828961704.5799999</v>
      </c>
      <c r="AB3343" s="29">
        <f t="shared" si="428"/>
        <v>1.0703086853027344E-2</v>
      </c>
      <c r="AC3343" s="28">
        <v>0</v>
      </c>
      <c r="AD3343" s="28">
        <v>0</v>
      </c>
      <c r="AE3343" s="28"/>
      <c r="AF3343" s="27">
        <v>0</v>
      </c>
      <c r="AG3343" s="27">
        <f t="shared" si="431"/>
        <v>0</v>
      </c>
      <c r="AH3343" s="27">
        <v>120724</v>
      </c>
      <c r="AI3343" s="29">
        <f t="shared" si="429"/>
        <v>120724.01070308685</v>
      </c>
    </row>
    <row r="3344" spans="1:35" ht="30" x14ac:dyDescent="0.25">
      <c r="A3344" s="11" t="s">
        <v>1281</v>
      </c>
      <c r="B3344" s="10" t="s">
        <v>2408</v>
      </c>
      <c r="C3344" s="10" t="s">
        <v>2100</v>
      </c>
      <c r="D3344" s="10"/>
      <c r="E3344" s="10" t="s">
        <v>640</v>
      </c>
      <c r="F3344" s="10" t="s">
        <v>1309</v>
      </c>
      <c r="G3344" s="10">
        <v>0</v>
      </c>
      <c r="H3344" s="10">
        <v>0</v>
      </c>
      <c r="I3344" s="10">
        <v>0</v>
      </c>
      <c r="J3344" s="10">
        <v>0</v>
      </c>
      <c r="K3344" s="10">
        <f t="shared" si="430"/>
        <v>0</v>
      </c>
      <c r="L3344" s="10">
        <v>3029791.7455975506</v>
      </c>
      <c r="M3344" s="10">
        <v>3473245.7601883113</v>
      </c>
      <c r="N3344" s="10">
        <v>1350630.959568359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f t="shared" si="424"/>
        <v>7853668.4653542209</v>
      </c>
      <c r="W3344" s="29">
        <v>3029791.7455975506</v>
      </c>
      <c r="X3344" s="29">
        <f t="shared" si="425"/>
        <v>3473245.7601883113</v>
      </c>
      <c r="Y3344" s="29">
        <f t="shared" si="426"/>
        <v>1350630.959568359</v>
      </c>
      <c r="Z3344" s="29">
        <f t="shared" si="427"/>
        <v>7853668.4653542209</v>
      </c>
      <c r="AA3344" s="27">
        <v>7853668.46</v>
      </c>
      <c r="AB3344" s="29">
        <f t="shared" si="428"/>
        <v>5.3542209789156914E-3</v>
      </c>
      <c r="AC3344" s="28">
        <v>0</v>
      </c>
      <c r="AD3344" s="28">
        <v>0</v>
      </c>
      <c r="AE3344" s="28"/>
      <c r="AF3344" s="27">
        <v>0</v>
      </c>
      <c r="AG3344" s="27">
        <f t="shared" si="431"/>
        <v>0</v>
      </c>
      <c r="AH3344" s="27">
        <v>241</v>
      </c>
      <c r="AI3344" s="29">
        <f t="shared" si="429"/>
        <v>241.00535422097892</v>
      </c>
    </row>
    <row r="3345" spans="1:35" ht="30" x14ac:dyDescent="0.25">
      <c r="A3345" s="11" t="s">
        <v>1281</v>
      </c>
      <c r="B3345" s="10" t="s">
        <v>2408</v>
      </c>
      <c r="C3345" s="10" t="s">
        <v>2100</v>
      </c>
      <c r="D3345" s="10"/>
      <c r="E3345" s="10" t="s">
        <v>641</v>
      </c>
      <c r="F3345" s="10" t="s">
        <v>1437</v>
      </c>
      <c r="G3345" s="10">
        <v>0</v>
      </c>
      <c r="H3345" s="10">
        <v>0</v>
      </c>
      <c r="I3345" s="10">
        <v>0</v>
      </c>
      <c r="J3345" s="10">
        <v>0</v>
      </c>
      <c r="K3345" s="10">
        <f t="shared" si="430"/>
        <v>0</v>
      </c>
      <c r="L3345" s="10">
        <v>0</v>
      </c>
      <c r="M3345" s="10">
        <v>5710510.0017210245</v>
      </c>
      <c r="N3345" s="10">
        <v>2234097.571871981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f t="shared" si="424"/>
        <v>7944607.5735930055</v>
      </c>
      <c r="W3345" s="29">
        <v>0</v>
      </c>
      <c r="X3345" s="29">
        <f t="shared" si="425"/>
        <v>5710510.0017210245</v>
      </c>
      <c r="Y3345" s="29">
        <f t="shared" si="426"/>
        <v>2234097.571871981</v>
      </c>
      <c r="Z3345" s="29">
        <f t="shared" si="427"/>
        <v>7944607.5735930055</v>
      </c>
      <c r="AA3345" s="27">
        <v>7944607</v>
      </c>
      <c r="AB3345" s="29">
        <f t="shared" si="428"/>
        <v>0.57359300553798676</v>
      </c>
      <c r="AC3345" s="28">
        <v>0</v>
      </c>
      <c r="AD3345" s="28">
        <v>0</v>
      </c>
      <c r="AE3345" s="28"/>
      <c r="AF3345" s="27">
        <v>0</v>
      </c>
      <c r="AG3345" s="27">
        <f t="shared" si="431"/>
        <v>0</v>
      </c>
      <c r="AH3345" s="27">
        <v>1792</v>
      </c>
      <c r="AI3345" s="29">
        <f t="shared" si="429"/>
        <v>1792.573593005538</v>
      </c>
    </row>
    <row r="3346" spans="1:35" ht="30" x14ac:dyDescent="0.25">
      <c r="A3346" s="11" t="s">
        <v>1281</v>
      </c>
      <c r="B3346" s="10" t="s">
        <v>2408</v>
      </c>
      <c r="C3346" s="10" t="s">
        <v>2100</v>
      </c>
      <c r="D3346" s="10"/>
      <c r="E3346" s="10" t="s">
        <v>642</v>
      </c>
      <c r="F3346" s="10" t="s">
        <v>1748</v>
      </c>
      <c r="G3346" s="10">
        <v>0</v>
      </c>
      <c r="H3346" s="10">
        <v>0</v>
      </c>
      <c r="I3346" s="10">
        <v>0</v>
      </c>
      <c r="J3346" s="10">
        <v>0</v>
      </c>
      <c r="K3346" s="10">
        <f t="shared" si="430"/>
        <v>0</v>
      </c>
      <c r="L3346" s="10">
        <v>16143268.984186918</v>
      </c>
      <c r="M3346" s="10">
        <v>2517231.5732438862</v>
      </c>
      <c r="N3346" s="10">
        <v>959551.96840114892</v>
      </c>
      <c r="O3346" s="10">
        <v>0</v>
      </c>
      <c r="P3346" s="10">
        <v>0</v>
      </c>
      <c r="Q3346" s="10">
        <v>0</v>
      </c>
      <c r="R3346" s="10">
        <v>0</v>
      </c>
      <c r="S3346" s="10">
        <v>0</v>
      </c>
      <c r="T3346" s="10">
        <v>0</v>
      </c>
      <c r="U3346" s="10">
        <v>0</v>
      </c>
      <c r="V3346" s="10">
        <f t="shared" si="424"/>
        <v>19620052.525831953</v>
      </c>
      <c r="W3346" s="29">
        <v>16143268.984186918</v>
      </c>
      <c r="X3346" s="29">
        <f t="shared" si="425"/>
        <v>2517231.5732438862</v>
      </c>
      <c r="Y3346" s="29">
        <f t="shared" si="426"/>
        <v>959551.96840114892</v>
      </c>
      <c r="Z3346" s="29">
        <f t="shared" si="427"/>
        <v>19620052.525831953</v>
      </c>
      <c r="AA3346" s="27">
        <v>19620052.52</v>
      </c>
      <c r="AB3346" s="29">
        <f t="shared" si="428"/>
        <v>5.8319531381130219E-3</v>
      </c>
      <c r="AC3346" s="28">
        <v>0</v>
      </c>
      <c r="AD3346" s="28">
        <v>0</v>
      </c>
      <c r="AE3346" s="28"/>
      <c r="AF3346" s="27">
        <v>0</v>
      </c>
      <c r="AG3346" s="27">
        <f t="shared" si="431"/>
        <v>0</v>
      </c>
      <c r="AH3346" s="27">
        <v>833</v>
      </c>
      <c r="AI3346" s="29">
        <f t="shared" si="429"/>
        <v>833.00583195313811</v>
      </c>
    </row>
    <row r="3347" spans="1:35" ht="30" x14ac:dyDescent="0.25">
      <c r="A3347" s="11" t="s">
        <v>1281</v>
      </c>
      <c r="B3347" s="10" t="s">
        <v>2408</v>
      </c>
      <c r="C3347" s="10" t="s">
        <v>2100</v>
      </c>
      <c r="D3347" s="10"/>
      <c r="E3347" s="10" t="s">
        <v>643</v>
      </c>
      <c r="F3347" s="10" t="s">
        <v>2107</v>
      </c>
      <c r="G3347" s="10">
        <v>0</v>
      </c>
      <c r="H3347" s="10">
        <v>0</v>
      </c>
      <c r="I3347" s="10">
        <v>0</v>
      </c>
      <c r="J3347" s="10">
        <v>0</v>
      </c>
      <c r="K3347" s="10">
        <f t="shared" si="430"/>
        <v>0</v>
      </c>
      <c r="L3347" s="10">
        <v>176355.04735036654</v>
      </c>
      <c r="M3347" s="10">
        <v>1830706.9382329434</v>
      </c>
      <c r="N3347" s="10">
        <v>703224.17709171027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f t="shared" si="424"/>
        <v>2710286.1626750203</v>
      </c>
      <c r="W3347" s="29">
        <v>176355.04735036654</v>
      </c>
      <c r="X3347" s="29">
        <f t="shared" si="425"/>
        <v>1830706.9382329434</v>
      </c>
      <c r="Y3347" s="29">
        <f t="shared" si="426"/>
        <v>703224.17709171027</v>
      </c>
      <c r="Z3347" s="29">
        <f t="shared" si="427"/>
        <v>2710286.1626750203</v>
      </c>
      <c r="AA3347" s="27">
        <v>2710286.15</v>
      </c>
      <c r="AB3347" s="29">
        <f t="shared" si="428"/>
        <v>1.2675020378082991E-2</v>
      </c>
      <c r="AC3347" s="28">
        <v>0</v>
      </c>
      <c r="AD3347" s="28">
        <v>0</v>
      </c>
      <c r="AE3347" s="28"/>
      <c r="AF3347" s="27">
        <v>0</v>
      </c>
      <c r="AG3347" s="27">
        <f t="shared" si="431"/>
        <v>0</v>
      </c>
      <c r="AH3347" s="27">
        <v>466</v>
      </c>
      <c r="AI3347" s="29">
        <f t="shared" si="429"/>
        <v>466.01267502037808</v>
      </c>
    </row>
    <row r="3348" spans="1:35" ht="30" x14ac:dyDescent="0.25">
      <c r="A3348" s="11" t="s">
        <v>1281</v>
      </c>
      <c r="B3348" s="10" t="s">
        <v>2408</v>
      </c>
      <c r="C3348" s="10" t="s">
        <v>2100</v>
      </c>
      <c r="D3348" s="10"/>
      <c r="E3348" s="10" t="s">
        <v>644</v>
      </c>
      <c r="F3348" s="10" t="s">
        <v>2108</v>
      </c>
      <c r="G3348" s="10">
        <v>0</v>
      </c>
      <c r="H3348" s="10">
        <v>0</v>
      </c>
      <c r="I3348" s="10">
        <v>0</v>
      </c>
      <c r="J3348" s="10">
        <v>0</v>
      </c>
      <c r="K3348" s="10">
        <f t="shared" si="430"/>
        <v>0</v>
      </c>
      <c r="L3348" s="10">
        <v>6144975.662945684</v>
      </c>
      <c r="M3348" s="10">
        <v>3714426.2471433878</v>
      </c>
      <c r="N3348" s="10">
        <v>1451211.4916826859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f t="shared" si="424"/>
        <v>11310613.401771758</v>
      </c>
      <c r="W3348" s="29">
        <v>6144975.662945684</v>
      </c>
      <c r="X3348" s="29">
        <f t="shared" si="425"/>
        <v>3714426.2471433878</v>
      </c>
      <c r="Y3348" s="29">
        <f t="shared" si="426"/>
        <v>1451211.4916826859</v>
      </c>
      <c r="Z3348" s="29">
        <f t="shared" si="427"/>
        <v>11310613.401771758</v>
      </c>
      <c r="AA3348" s="27">
        <v>11310613.390000001</v>
      </c>
      <c r="AB3348" s="29">
        <f t="shared" si="428"/>
        <v>1.1771757155656815E-2</v>
      </c>
      <c r="AC3348" s="28">
        <v>0</v>
      </c>
      <c r="AD3348" s="28">
        <v>0</v>
      </c>
      <c r="AE3348" s="28"/>
      <c r="AF3348" s="27">
        <v>0</v>
      </c>
      <c r="AG3348" s="27">
        <f t="shared" si="431"/>
        <v>0</v>
      </c>
      <c r="AH3348" s="27">
        <v>680</v>
      </c>
      <c r="AI3348" s="29">
        <f t="shared" si="429"/>
        <v>680.01177175715566</v>
      </c>
    </row>
    <row r="3349" spans="1:35" ht="30" x14ac:dyDescent="0.25">
      <c r="A3349" s="11" t="s">
        <v>1281</v>
      </c>
      <c r="B3349" s="10" t="s">
        <v>2408</v>
      </c>
      <c r="C3349" s="10" t="s">
        <v>2100</v>
      </c>
      <c r="D3349" s="10"/>
      <c r="E3349" s="10" t="s">
        <v>1128</v>
      </c>
      <c r="F3349" s="10" t="s">
        <v>2109</v>
      </c>
      <c r="G3349" s="10">
        <v>0</v>
      </c>
      <c r="H3349" s="10">
        <v>0</v>
      </c>
      <c r="I3349" s="10">
        <v>0</v>
      </c>
      <c r="J3349" s="10">
        <v>0</v>
      </c>
      <c r="K3349" s="10">
        <f t="shared" si="430"/>
        <v>0</v>
      </c>
      <c r="L3349" s="10">
        <v>2490038.8283223258</v>
      </c>
      <c r="M3349" s="10">
        <v>4477765.4237075746</v>
      </c>
      <c r="N3349" s="10">
        <v>1743519.1739565283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0</v>
      </c>
      <c r="V3349" s="10">
        <f t="shared" si="424"/>
        <v>8711323.4259864278</v>
      </c>
      <c r="W3349" s="29">
        <v>2490038.8283223258</v>
      </c>
      <c r="X3349" s="29">
        <f t="shared" si="425"/>
        <v>4477765.4237075746</v>
      </c>
      <c r="Y3349" s="29">
        <f t="shared" si="426"/>
        <v>1743519.1739565283</v>
      </c>
      <c r="Z3349" s="29">
        <f t="shared" si="427"/>
        <v>8711323.4259864278</v>
      </c>
      <c r="AA3349" s="27">
        <v>8711323.4100000001</v>
      </c>
      <c r="AB3349" s="29">
        <f t="shared" si="428"/>
        <v>1.5986427664756775E-2</v>
      </c>
      <c r="AC3349" s="28">
        <v>0</v>
      </c>
      <c r="AD3349" s="28">
        <v>0</v>
      </c>
      <c r="AE3349" s="28"/>
      <c r="AF3349" s="27">
        <v>0</v>
      </c>
      <c r="AG3349" s="27">
        <f t="shared" si="431"/>
        <v>0</v>
      </c>
      <c r="AH3349" s="27">
        <v>702</v>
      </c>
      <c r="AI3349" s="29">
        <f t="shared" si="429"/>
        <v>702.01598642766476</v>
      </c>
    </row>
    <row r="3350" spans="1:35" ht="30" x14ac:dyDescent="0.25">
      <c r="A3350" s="11" t="s">
        <v>1281</v>
      </c>
      <c r="B3350" s="10" t="s">
        <v>2408</v>
      </c>
      <c r="C3350" s="10" t="s">
        <v>2100</v>
      </c>
      <c r="D3350" s="10"/>
      <c r="E3350" s="10" t="s">
        <v>645</v>
      </c>
      <c r="F3350" s="10" t="s">
        <v>2110</v>
      </c>
      <c r="G3350" s="10">
        <v>0</v>
      </c>
      <c r="H3350" s="10">
        <v>0</v>
      </c>
      <c r="I3350" s="10">
        <v>0</v>
      </c>
      <c r="J3350" s="10">
        <v>0</v>
      </c>
      <c r="K3350" s="10">
        <f t="shared" si="430"/>
        <v>0</v>
      </c>
      <c r="L3350" s="10">
        <v>2576696.443657943</v>
      </c>
      <c r="M3350" s="10">
        <v>2452861.2248489261</v>
      </c>
      <c r="N3350" s="10">
        <v>956578.75245167315</v>
      </c>
      <c r="O3350" s="10">
        <v>0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0</v>
      </c>
      <c r="V3350" s="10">
        <f t="shared" si="424"/>
        <v>5986136.4209585423</v>
      </c>
      <c r="W3350" s="29">
        <v>2576696.443657943</v>
      </c>
      <c r="X3350" s="29">
        <f t="shared" si="425"/>
        <v>2452861.2248489261</v>
      </c>
      <c r="Y3350" s="29">
        <f t="shared" si="426"/>
        <v>956578.75245167315</v>
      </c>
      <c r="Z3350" s="29">
        <f t="shared" si="427"/>
        <v>5986136.4209585423</v>
      </c>
      <c r="AA3350" s="27">
        <v>5986136.4100000001</v>
      </c>
      <c r="AB3350" s="29">
        <f t="shared" si="428"/>
        <v>1.0958542115986347E-2</v>
      </c>
      <c r="AC3350" s="28">
        <v>0</v>
      </c>
      <c r="AD3350" s="28">
        <v>0</v>
      </c>
      <c r="AE3350" s="28"/>
      <c r="AF3350" s="27">
        <v>0</v>
      </c>
      <c r="AG3350" s="27">
        <f t="shared" si="431"/>
        <v>0</v>
      </c>
      <c r="AH3350" s="27">
        <v>175</v>
      </c>
      <c r="AI3350" s="29">
        <f t="shared" si="429"/>
        <v>175.01095854211599</v>
      </c>
    </row>
    <row r="3351" spans="1:35" ht="30" x14ac:dyDescent="0.25">
      <c r="A3351" s="11" t="s">
        <v>1281</v>
      </c>
      <c r="B3351" s="10" t="s">
        <v>2408</v>
      </c>
      <c r="C3351" s="10" t="s">
        <v>2100</v>
      </c>
      <c r="D3351" s="10"/>
      <c r="E3351" s="10" t="s">
        <v>1129</v>
      </c>
      <c r="F3351" s="10" t="s">
        <v>2111</v>
      </c>
      <c r="G3351" s="10">
        <v>0</v>
      </c>
      <c r="H3351" s="10">
        <v>0</v>
      </c>
      <c r="I3351" s="10">
        <v>0</v>
      </c>
      <c r="J3351" s="10">
        <v>0</v>
      </c>
      <c r="K3351" s="10">
        <f t="shared" si="430"/>
        <v>0</v>
      </c>
      <c r="L3351" s="10">
        <v>0</v>
      </c>
      <c r="M3351" s="10">
        <v>3734407.7072708011</v>
      </c>
      <c r="N3351" s="10">
        <v>1459868.3269932717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0</v>
      </c>
      <c r="U3351" s="10">
        <v>0</v>
      </c>
      <c r="V3351" s="10">
        <f t="shared" si="424"/>
        <v>5194276.0342640728</v>
      </c>
      <c r="W3351" s="29">
        <v>0</v>
      </c>
      <c r="X3351" s="29">
        <f t="shared" si="425"/>
        <v>3734407.7072708011</v>
      </c>
      <c r="Y3351" s="29">
        <f t="shared" si="426"/>
        <v>1459868.3269932717</v>
      </c>
      <c r="Z3351" s="29">
        <f t="shared" si="427"/>
        <v>5194276.0342640728</v>
      </c>
      <c r="AA3351" s="27">
        <v>5194276</v>
      </c>
      <c r="AB3351" s="29">
        <f t="shared" si="428"/>
        <v>3.4264072775840759E-2</v>
      </c>
      <c r="AC3351" s="28">
        <v>0</v>
      </c>
      <c r="AD3351" s="28">
        <v>0</v>
      </c>
      <c r="AE3351" s="28"/>
      <c r="AF3351" s="27">
        <v>0</v>
      </c>
      <c r="AG3351" s="27">
        <f t="shared" si="431"/>
        <v>0</v>
      </c>
      <c r="AH3351" s="27">
        <v>202</v>
      </c>
      <c r="AI3351" s="29">
        <f t="shared" si="429"/>
        <v>202.03426407277584</v>
      </c>
    </row>
    <row r="3352" spans="1:35" ht="30" x14ac:dyDescent="0.25">
      <c r="A3352" s="11" t="s">
        <v>1281</v>
      </c>
      <c r="B3352" s="10" t="s">
        <v>2408</v>
      </c>
      <c r="C3352" s="10" t="s">
        <v>2100</v>
      </c>
      <c r="D3352" s="10"/>
      <c r="E3352" s="10" t="s">
        <v>646</v>
      </c>
      <c r="F3352" s="10" t="s">
        <v>2112</v>
      </c>
      <c r="G3352" s="10">
        <v>0</v>
      </c>
      <c r="H3352" s="10">
        <v>0</v>
      </c>
      <c r="I3352" s="10">
        <v>0</v>
      </c>
      <c r="J3352" s="10">
        <v>0</v>
      </c>
      <c r="K3352" s="10">
        <f t="shared" si="430"/>
        <v>0</v>
      </c>
      <c r="L3352" s="10">
        <v>7155879.6239522994</v>
      </c>
      <c r="M3352" s="10">
        <v>3246916.4309803843</v>
      </c>
      <c r="N3352" s="10">
        <v>1266447.0630140677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0</v>
      </c>
      <c r="V3352" s="10">
        <f t="shared" si="424"/>
        <v>11669243.117946751</v>
      </c>
      <c r="W3352" s="29">
        <v>7155879.6239522994</v>
      </c>
      <c r="X3352" s="29">
        <f t="shared" si="425"/>
        <v>3246916.4309803843</v>
      </c>
      <c r="Y3352" s="29">
        <f t="shared" si="426"/>
        <v>1266447.0630140677</v>
      </c>
      <c r="Z3352" s="29">
        <f t="shared" si="427"/>
        <v>11669243.117946751</v>
      </c>
      <c r="AA3352" s="27">
        <v>11669243.109999999</v>
      </c>
      <c r="AB3352" s="29">
        <f t="shared" si="428"/>
        <v>7.9467520117759705E-3</v>
      </c>
      <c r="AC3352" s="28">
        <v>0</v>
      </c>
      <c r="AD3352" s="28">
        <v>0</v>
      </c>
      <c r="AE3352" s="28"/>
      <c r="AF3352" s="27">
        <v>0</v>
      </c>
      <c r="AG3352" s="27">
        <f t="shared" si="431"/>
        <v>0</v>
      </c>
      <c r="AH3352" s="27">
        <v>1738</v>
      </c>
      <c r="AI3352" s="29">
        <f t="shared" si="429"/>
        <v>1738.0079467520118</v>
      </c>
    </row>
    <row r="3353" spans="1:35" ht="30" x14ac:dyDescent="0.25">
      <c r="A3353" s="11" t="s">
        <v>1281</v>
      </c>
      <c r="B3353" s="10" t="s">
        <v>2408</v>
      </c>
      <c r="C3353" s="10" t="s">
        <v>2100</v>
      </c>
      <c r="D3353" s="10"/>
      <c r="E3353" s="10" t="s">
        <v>647</v>
      </c>
      <c r="F3353" s="10" t="s">
        <v>2113</v>
      </c>
      <c r="G3353" s="10">
        <v>0</v>
      </c>
      <c r="H3353" s="10">
        <v>0</v>
      </c>
      <c r="I3353" s="10">
        <v>0</v>
      </c>
      <c r="J3353" s="10">
        <v>0</v>
      </c>
      <c r="K3353" s="10">
        <f t="shared" si="430"/>
        <v>0</v>
      </c>
      <c r="L3353" s="10">
        <v>7635738.5898676421</v>
      </c>
      <c r="M3353" s="10">
        <v>2205965.3540927768</v>
      </c>
      <c r="N3353" s="10">
        <v>865570.66491131112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f t="shared" si="424"/>
        <v>10707274.60887173</v>
      </c>
      <c r="W3353" s="29">
        <v>7635738.5898676421</v>
      </c>
      <c r="X3353" s="29">
        <f t="shared" si="425"/>
        <v>2205965.3540927768</v>
      </c>
      <c r="Y3353" s="29">
        <f t="shared" si="426"/>
        <v>865570.66491131112</v>
      </c>
      <c r="Z3353" s="29">
        <f t="shared" si="427"/>
        <v>10707274.60887173</v>
      </c>
      <c r="AA3353" s="27">
        <v>10707274.59</v>
      </c>
      <c r="AB3353" s="29">
        <f t="shared" si="428"/>
        <v>1.887173019349575E-2</v>
      </c>
      <c r="AC3353" s="28">
        <v>0</v>
      </c>
      <c r="AD3353" s="28">
        <v>0</v>
      </c>
      <c r="AE3353" s="28"/>
      <c r="AF3353" s="27">
        <v>0</v>
      </c>
      <c r="AG3353" s="27">
        <f t="shared" si="431"/>
        <v>0</v>
      </c>
      <c r="AH3353" s="27">
        <v>665</v>
      </c>
      <c r="AI3353" s="29">
        <f t="shared" si="429"/>
        <v>665.0188717301935</v>
      </c>
    </row>
    <row r="3354" spans="1:35" ht="30" x14ac:dyDescent="0.25">
      <c r="A3354" s="11" t="s">
        <v>1281</v>
      </c>
      <c r="B3354" s="10" t="s">
        <v>2408</v>
      </c>
      <c r="C3354" s="10" t="s">
        <v>2100</v>
      </c>
      <c r="D3354" s="10"/>
      <c r="E3354" s="10" t="s">
        <v>1130</v>
      </c>
      <c r="F3354" s="10" t="s">
        <v>2114</v>
      </c>
      <c r="G3354" s="10">
        <v>0</v>
      </c>
      <c r="H3354" s="10">
        <v>0</v>
      </c>
      <c r="I3354" s="10">
        <v>0</v>
      </c>
      <c r="J3354" s="10">
        <v>0</v>
      </c>
      <c r="K3354" s="10">
        <f t="shared" si="430"/>
        <v>0</v>
      </c>
      <c r="L3354" s="10">
        <v>285818.98499114357</v>
      </c>
      <c r="M3354" s="10">
        <v>2855259.4702710211</v>
      </c>
      <c r="N3354" s="10">
        <v>1111665.8863210529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10">
        <v>0</v>
      </c>
      <c r="U3354" s="10">
        <v>0</v>
      </c>
      <c r="V3354" s="10">
        <f t="shared" si="424"/>
        <v>4252744.3415832175</v>
      </c>
      <c r="W3354" s="29">
        <v>285818.98499114357</v>
      </c>
      <c r="X3354" s="29">
        <f t="shared" si="425"/>
        <v>2855259.4702710211</v>
      </c>
      <c r="Y3354" s="29">
        <f t="shared" si="426"/>
        <v>1111665.8863210529</v>
      </c>
      <c r="Z3354" s="29">
        <f t="shared" si="427"/>
        <v>4252744.3415832175</v>
      </c>
      <c r="AA3354" s="27">
        <v>4252744.34</v>
      </c>
      <c r="AB3354" s="29">
        <f t="shared" si="428"/>
        <v>1.5832176432013512E-3</v>
      </c>
      <c r="AC3354" s="28">
        <v>0</v>
      </c>
      <c r="AD3354" s="28">
        <v>0</v>
      </c>
      <c r="AE3354" s="28"/>
      <c r="AF3354" s="27">
        <v>0</v>
      </c>
      <c r="AG3354" s="27">
        <f t="shared" si="431"/>
        <v>0</v>
      </c>
      <c r="AH3354" s="27">
        <v>783</v>
      </c>
      <c r="AI3354" s="29">
        <f t="shared" si="429"/>
        <v>783.0015832176432</v>
      </c>
    </row>
    <row r="3355" spans="1:35" ht="30" x14ac:dyDescent="0.25">
      <c r="A3355" s="11" t="s">
        <v>1281</v>
      </c>
      <c r="B3355" s="10" t="s">
        <v>2408</v>
      </c>
      <c r="C3355" s="10" t="s">
        <v>2100</v>
      </c>
      <c r="D3355" s="10"/>
      <c r="E3355" s="10" t="s">
        <v>648</v>
      </c>
      <c r="F3355" s="10" t="s">
        <v>2115</v>
      </c>
      <c r="G3355" s="10">
        <v>0</v>
      </c>
      <c r="H3355" s="10">
        <v>0</v>
      </c>
      <c r="I3355" s="10">
        <v>0</v>
      </c>
      <c r="J3355" s="10">
        <v>0</v>
      </c>
      <c r="K3355" s="10">
        <f t="shared" si="430"/>
        <v>0</v>
      </c>
      <c r="L3355" s="10">
        <v>34631544.709281743</v>
      </c>
      <c r="M3355" s="10">
        <v>3402624.1133697629</v>
      </c>
      <c r="N3355" s="10">
        <v>1320381.6727520451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f t="shared" si="424"/>
        <v>39354550.495403551</v>
      </c>
      <c r="W3355" s="29">
        <v>34631544.709281743</v>
      </c>
      <c r="X3355" s="29">
        <f t="shared" si="425"/>
        <v>3402624.1133697629</v>
      </c>
      <c r="Y3355" s="29">
        <f t="shared" si="426"/>
        <v>1320381.6727520451</v>
      </c>
      <c r="Z3355" s="29">
        <f t="shared" si="427"/>
        <v>39354550.495403551</v>
      </c>
      <c r="AA3355" s="27">
        <v>39354550.479999997</v>
      </c>
      <c r="AB3355" s="29">
        <f t="shared" si="428"/>
        <v>1.540355384349823E-2</v>
      </c>
      <c r="AC3355" s="28">
        <v>0</v>
      </c>
      <c r="AD3355" s="28">
        <v>0</v>
      </c>
      <c r="AE3355" s="28"/>
      <c r="AF3355" s="27">
        <v>0</v>
      </c>
      <c r="AG3355" s="27">
        <f t="shared" si="431"/>
        <v>0</v>
      </c>
      <c r="AH3355" s="27">
        <v>2452</v>
      </c>
      <c r="AI3355" s="29">
        <f t="shared" si="429"/>
        <v>2452.0154035538435</v>
      </c>
    </row>
    <row r="3356" spans="1:35" ht="30" x14ac:dyDescent="0.25">
      <c r="A3356" s="11" t="s">
        <v>1281</v>
      </c>
      <c r="B3356" s="10" t="s">
        <v>2408</v>
      </c>
      <c r="C3356" s="10" t="s">
        <v>2100</v>
      </c>
      <c r="D3356" s="10"/>
      <c r="E3356" s="10" t="s">
        <v>649</v>
      </c>
      <c r="F3356" s="10" t="s">
        <v>2116</v>
      </c>
      <c r="G3356" s="10">
        <v>0</v>
      </c>
      <c r="H3356" s="10">
        <v>0</v>
      </c>
      <c r="I3356" s="10">
        <v>0</v>
      </c>
      <c r="J3356" s="10">
        <v>0</v>
      </c>
      <c r="K3356" s="10">
        <f t="shared" si="430"/>
        <v>0</v>
      </c>
      <c r="L3356" s="10">
        <v>15655123.643028259</v>
      </c>
      <c r="M3356" s="10">
        <v>9100516.9557812214</v>
      </c>
      <c r="N3356" s="10">
        <v>3448097.9305987358</v>
      </c>
      <c r="O3356" s="10">
        <v>0</v>
      </c>
      <c r="P3356" s="10">
        <v>0</v>
      </c>
      <c r="Q3356" s="10">
        <v>0</v>
      </c>
      <c r="R3356" s="10">
        <v>0</v>
      </c>
      <c r="S3356" s="10">
        <v>0</v>
      </c>
      <c r="T3356" s="10">
        <v>0</v>
      </c>
      <c r="U3356" s="10">
        <v>0</v>
      </c>
      <c r="V3356" s="10">
        <f t="shared" si="424"/>
        <v>28203738.529408216</v>
      </c>
      <c r="W3356" s="29">
        <v>15655123.643028259</v>
      </c>
      <c r="X3356" s="29">
        <f t="shared" si="425"/>
        <v>9100516.9557812214</v>
      </c>
      <c r="Y3356" s="29">
        <f t="shared" si="426"/>
        <v>3448097.9305987358</v>
      </c>
      <c r="Z3356" s="29">
        <f t="shared" si="427"/>
        <v>28203738.529408216</v>
      </c>
      <c r="AA3356" s="27">
        <v>28203738.52</v>
      </c>
      <c r="AB3356" s="29">
        <f t="shared" si="428"/>
        <v>9.4082169234752655E-3</v>
      </c>
      <c r="AC3356" s="28">
        <v>0</v>
      </c>
      <c r="AD3356" s="28">
        <v>0</v>
      </c>
      <c r="AE3356" s="28"/>
      <c r="AF3356" s="27">
        <v>0</v>
      </c>
      <c r="AG3356" s="27">
        <f t="shared" si="431"/>
        <v>0</v>
      </c>
      <c r="AH3356" s="27">
        <v>1429</v>
      </c>
      <c r="AI3356" s="29">
        <f t="shared" si="429"/>
        <v>1429.0094082169235</v>
      </c>
    </row>
    <row r="3357" spans="1:35" ht="30" x14ac:dyDescent="0.25">
      <c r="A3357" s="11" t="s">
        <v>1281</v>
      </c>
      <c r="B3357" s="10" t="s">
        <v>2408</v>
      </c>
      <c r="C3357" s="10" t="s">
        <v>2100</v>
      </c>
      <c r="D3357" s="10"/>
      <c r="E3357" s="10" t="s">
        <v>650</v>
      </c>
      <c r="F3357" s="10" t="s">
        <v>1327</v>
      </c>
      <c r="G3357" s="10">
        <v>0</v>
      </c>
      <c r="H3357" s="10">
        <v>0</v>
      </c>
      <c r="I3357" s="10">
        <v>0</v>
      </c>
      <c r="J3357" s="10">
        <v>0</v>
      </c>
      <c r="K3357" s="10">
        <f t="shared" si="430"/>
        <v>0</v>
      </c>
      <c r="L3357" s="10">
        <v>0</v>
      </c>
      <c r="M3357" s="10">
        <v>3275860.8419476449</v>
      </c>
      <c r="N3357" s="10">
        <v>1282580.0400628969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f t="shared" si="424"/>
        <v>4558440.8820105419</v>
      </c>
      <c r="W3357" s="29">
        <v>0</v>
      </c>
      <c r="X3357" s="29">
        <f t="shared" si="425"/>
        <v>3275860.8419476449</v>
      </c>
      <c r="Y3357" s="29">
        <f t="shared" si="426"/>
        <v>1282580.0400628969</v>
      </c>
      <c r="Z3357" s="29">
        <f t="shared" si="427"/>
        <v>4558440.8820105419</v>
      </c>
      <c r="AA3357" s="27">
        <v>4558440</v>
      </c>
      <c r="AB3357" s="29">
        <f t="shared" si="428"/>
        <v>0.88201054185628891</v>
      </c>
      <c r="AC3357" s="28">
        <v>0</v>
      </c>
      <c r="AD3357" s="28">
        <v>0</v>
      </c>
      <c r="AE3357" s="28"/>
      <c r="AF3357" s="27">
        <v>0</v>
      </c>
      <c r="AG3357" s="27">
        <f t="shared" si="431"/>
        <v>0</v>
      </c>
      <c r="AH3357" s="27">
        <v>758</v>
      </c>
      <c r="AI3357" s="29">
        <f t="shared" si="429"/>
        <v>758.88201054185629</v>
      </c>
    </row>
    <row r="3358" spans="1:35" ht="30" x14ac:dyDescent="0.25">
      <c r="A3358" s="11" t="s">
        <v>1281</v>
      </c>
      <c r="B3358" s="10" t="s">
        <v>2408</v>
      </c>
      <c r="C3358" s="10" t="s">
        <v>2100</v>
      </c>
      <c r="D3358" s="10"/>
      <c r="E3358" s="10" t="s">
        <v>1131</v>
      </c>
      <c r="F3358" s="10" t="s">
        <v>2117</v>
      </c>
      <c r="G3358" s="10">
        <v>0</v>
      </c>
      <c r="H3358" s="10">
        <v>0</v>
      </c>
      <c r="I3358" s="10">
        <v>0</v>
      </c>
      <c r="J3358" s="10">
        <v>0</v>
      </c>
      <c r="K3358" s="10">
        <f t="shared" si="430"/>
        <v>0</v>
      </c>
      <c r="L3358" s="10">
        <v>269454.68495375902</v>
      </c>
      <c r="M3358" s="10">
        <v>2185893.20449844</v>
      </c>
      <c r="N3358" s="10">
        <v>847215.4490683265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0</v>
      </c>
      <c r="V3358" s="10">
        <f t="shared" si="424"/>
        <v>3302563.3385205255</v>
      </c>
      <c r="W3358" s="29">
        <v>269454.68495375902</v>
      </c>
      <c r="X3358" s="29">
        <f t="shared" si="425"/>
        <v>2185893.20449844</v>
      </c>
      <c r="Y3358" s="29">
        <f t="shared" si="426"/>
        <v>847215.4490683265</v>
      </c>
      <c r="Z3358" s="29">
        <f t="shared" si="427"/>
        <v>3302563.3385205255</v>
      </c>
      <c r="AA3358" s="27">
        <v>3302563.33</v>
      </c>
      <c r="AB3358" s="29">
        <f t="shared" si="428"/>
        <v>8.5205254144966602E-3</v>
      </c>
      <c r="AC3358" s="28">
        <v>0</v>
      </c>
      <c r="AD3358" s="28">
        <v>0</v>
      </c>
      <c r="AE3358" s="28"/>
      <c r="AF3358" s="27">
        <v>0</v>
      </c>
      <c r="AG3358" s="27">
        <f t="shared" si="431"/>
        <v>0</v>
      </c>
      <c r="AH3358" s="27">
        <v>345</v>
      </c>
      <c r="AI3358" s="29">
        <f t="shared" si="429"/>
        <v>345.0085205254145</v>
      </c>
    </row>
    <row r="3359" spans="1:35" ht="30" x14ac:dyDescent="0.25">
      <c r="A3359" s="11" t="s">
        <v>1281</v>
      </c>
      <c r="B3359" s="10" t="s">
        <v>2408</v>
      </c>
      <c r="C3359" s="10" t="s">
        <v>2100</v>
      </c>
      <c r="D3359" s="10"/>
      <c r="E3359" s="10" t="s">
        <v>651</v>
      </c>
      <c r="F3359" s="10" t="s">
        <v>2118</v>
      </c>
      <c r="G3359" s="10">
        <v>0</v>
      </c>
      <c r="H3359" s="10">
        <v>0</v>
      </c>
      <c r="I3359" s="10">
        <v>0</v>
      </c>
      <c r="J3359" s="10">
        <v>0</v>
      </c>
      <c r="K3359" s="10">
        <f t="shared" si="430"/>
        <v>0</v>
      </c>
      <c r="L3359" s="10">
        <v>0</v>
      </c>
      <c r="M3359" s="10">
        <v>2349375.4526637197</v>
      </c>
      <c r="N3359" s="10">
        <v>920561.11586944759</v>
      </c>
      <c r="O3359" s="10">
        <v>0</v>
      </c>
      <c r="P3359" s="10">
        <v>0</v>
      </c>
      <c r="Q3359" s="10">
        <v>0</v>
      </c>
      <c r="R3359" s="10">
        <v>0</v>
      </c>
      <c r="S3359" s="10">
        <v>0</v>
      </c>
      <c r="T3359" s="10">
        <v>0</v>
      </c>
      <c r="U3359" s="10">
        <v>0</v>
      </c>
      <c r="V3359" s="10">
        <f t="shared" si="424"/>
        <v>3269936.5685331672</v>
      </c>
      <c r="W3359" s="29">
        <v>0</v>
      </c>
      <c r="X3359" s="29">
        <f t="shared" si="425"/>
        <v>2349375.4526637197</v>
      </c>
      <c r="Y3359" s="29">
        <f t="shared" si="426"/>
        <v>920561.11586944759</v>
      </c>
      <c r="Z3359" s="29">
        <f t="shared" si="427"/>
        <v>3269936.5685331672</v>
      </c>
      <c r="AA3359" s="27">
        <v>3269936</v>
      </c>
      <c r="AB3359" s="29">
        <f t="shared" si="428"/>
        <v>0.56853316724300385</v>
      </c>
      <c r="AC3359" s="28">
        <v>0</v>
      </c>
      <c r="AD3359" s="28">
        <v>0</v>
      </c>
      <c r="AE3359" s="28"/>
      <c r="AF3359" s="27">
        <v>0</v>
      </c>
      <c r="AG3359" s="27">
        <f t="shared" si="431"/>
        <v>0</v>
      </c>
      <c r="AH3359" s="27">
        <v>85</v>
      </c>
      <c r="AI3359" s="29">
        <f t="shared" si="429"/>
        <v>85.568533167243004</v>
      </c>
    </row>
    <row r="3360" spans="1:35" ht="30" x14ac:dyDescent="0.25">
      <c r="A3360" s="11" t="s">
        <v>1281</v>
      </c>
      <c r="B3360" s="10" t="s">
        <v>2408</v>
      </c>
      <c r="C3360" s="10" t="s">
        <v>2100</v>
      </c>
      <c r="D3360" s="10"/>
      <c r="E3360" s="10" t="s">
        <v>652</v>
      </c>
      <c r="F3360" s="10" t="s">
        <v>2119</v>
      </c>
      <c r="G3360" s="10">
        <v>0</v>
      </c>
      <c r="H3360" s="10">
        <v>0</v>
      </c>
      <c r="I3360" s="10">
        <v>0</v>
      </c>
      <c r="J3360" s="10">
        <v>0</v>
      </c>
      <c r="K3360" s="10">
        <f t="shared" si="430"/>
        <v>0</v>
      </c>
      <c r="L3360" s="10">
        <v>3088896.2783500794</v>
      </c>
      <c r="M3360" s="10">
        <v>4116628.7489859164</v>
      </c>
      <c r="N3360" s="10">
        <v>1591001.1849676818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f t="shared" si="424"/>
        <v>8796526.2123036776</v>
      </c>
      <c r="W3360" s="29">
        <v>3088896.2783500794</v>
      </c>
      <c r="X3360" s="29">
        <f t="shared" si="425"/>
        <v>4116628.7489859164</v>
      </c>
      <c r="Y3360" s="29">
        <f t="shared" si="426"/>
        <v>1591001.1849676818</v>
      </c>
      <c r="Z3360" s="29">
        <f t="shared" si="427"/>
        <v>8796526.2123036776</v>
      </c>
      <c r="AA3360" s="27">
        <v>8796526.1899999995</v>
      </c>
      <c r="AB3360" s="29">
        <f t="shared" si="428"/>
        <v>2.2303678095340729E-2</v>
      </c>
      <c r="AC3360" s="28">
        <v>0</v>
      </c>
      <c r="AD3360" s="28">
        <v>0</v>
      </c>
      <c r="AE3360" s="28"/>
      <c r="AF3360" s="27">
        <v>0</v>
      </c>
      <c r="AG3360" s="27">
        <f t="shared" si="431"/>
        <v>0</v>
      </c>
      <c r="AH3360" s="27">
        <v>752</v>
      </c>
      <c r="AI3360" s="29">
        <f t="shared" si="429"/>
        <v>752.02230367809534</v>
      </c>
    </row>
    <row r="3361" spans="1:35" ht="30" x14ac:dyDescent="0.25">
      <c r="A3361" s="11" t="s">
        <v>1281</v>
      </c>
      <c r="B3361" s="10" t="s">
        <v>2408</v>
      </c>
      <c r="C3361" s="10" t="s">
        <v>2100</v>
      </c>
      <c r="D3361" s="10"/>
      <c r="E3361" s="10" t="s">
        <v>653</v>
      </c>
      <c r="F3361" s="10" t="s">
        <v>2120</v>
      </c>
      <c r="G3361" s="10">
        <v>0</v>
      </c>
      <c r="H3361" s="10">
        <v>0</v>
      </c>
      <c r="I3361" s="10">
        <v>0</v>
      </c>
      <c r="J3361" s="10">
        <v>0</v>
      </c>
      <c r="K3361" s="10">
        <f t="shared" si="430"/>
        <v>0</v>
      </c>
      <c r="L3361" s="10">
        <v>0</v>
      </c>
      <c r="M3361" s="10">
        <v>4742411.4212514758</v>
      </c>
      <c r="N3361" s="10">
        <v>1831483.2214228362</v>
      </c>
      <c r="O3361" s="10">
        <v>0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f t="shared" si="424"/>
        <v>6573894.642674312</v>
      </c>
      <c r="W3361" s="29">
        <v>0</v>
      </c>
      <c r="X3361" s="29">
        <f t="shared" si="425"/>
        <v>4742411.4212514758</v>
      </c>
      <c r="Y3361" s="29">
        <f t="shared" si="426"/>
        <v>1831483.2214228362</v>
      </c>
      <c r="Z3361" s="29">
        <f t="shared" si="427"/>
        <v>6573894.642674312</v>
      </c>
      <c r="AA3361" s="27">
        <v>6573894</v>
      </c>
      <c r="AB3361" s="29">
        <f t="shared" si="428"/>
        <v>0.64267431199550629</v>
      </c>
      <c r="AC3361" s="28">
        <v>0</v>
      </c>
      <c r="AD3361" s="28">
        <v>0</v>
      </c>
      <c r="AE3361" s="28"/>
      <c r="AF3361" s="27">
        <v>0</v>
      </c>
      <c r="AG3361" s="27">
        <f t="shared" si="431"/>
        <v>0</v>
      </c>
      <c r="AH3361" s="27">
        <v>1146</v>
      </c>
      <c r="AI3361" s="29">
        <f t="shared" si="429"/>
        <v>1146.6426743119955</v>
      </c>
    </row>
    <row r="3362" spans="1:35" ht="30" x14ac:dyDescent="0.25">
      <c r="A3362" s="11" t="s">
        <v>1281</v>
      </c>
      <c r="B3362" s="10" t="s">
        <v>2408</v>
      </c>
      <c r="C3362" s="10" t="s">
        <v>2100</v>
      </c>
      <c r="D3362" s="10"/>
      <c r="E3362" s="10" t="s">
        <v>654</v>
      </c>
      <c r="F3362" s="10" t="s">
        <v>2121</v>
      </c>
      <c r="G3362" s="10">
        <v>0</v>
      </c>
      <c r="H3362" s="10">
        <v>0</v>
      </c>
      <c r="I3362" s="10">
        <v>0</v>
      </c>
      <c r="J3362" s="10">
        <v>0</v>
      </c>
      <c r="K3362" s="10">
        <f t="shared" si="430"/>
        <v>0</v>
      </c>
      <c r="L3362" s="10">
        <v>11082980.809728526</v>
      </c>
      <c r="M3362" s="10">
        <v>6831031.2498694062</v>
      </c>
      <c r="N3362" s="10">
        <v>2625688.1867815554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f t="shared" si="424"/>
        <v>20539700.246379487</v>
      </c>
      <c r="W3362" s="29">
        <v>11082980.809728526</v>
      </c>
      <c r="X3362" s="29">
        <f t="shared" si="425"/>
        <v>6831031.2498694062</v>
      </c>
      <c r="Y3362" s="29">
        <f t="shared" si="426"/>
        <v>2625688.1867815554</v>
      </c>
      <c r="Z3362" s="29">
        <f t="shared" si="427"/>
        <v>20539700.246379487</v>
      </c>
      <c r="AA3362" s="27">
        <v>20539700.23</v>
      </c>
      <c r="AB3362" s="29">
        <f t="shared" si="428"/>
        <v>1.637948676943779E-2</v>
      </c>
      <c r="AC3362" s="28">
        <v>0</v>
      </c>
      <c r="AD3362" s="28">
        <v>0</v>
      </c>
      <c r="AE3362" s="28"/>
      <c r="AF3362" s="27">
        <v>0</v>
      </c>
      <c r="AG3362" s="27">
        <f t="shared" si="431"/>
        <v>0</v>
      </c>
      <c r="AH3362" s="27">
        <v>550</v>
      </c>
      <c r="AI3362" s="29">
        <f t="shared" si="429"/>
        <v>550.01637948676944</v>
      </c>
    </row>
    <row r="3363" spans="1:35" ht="30" x14ac:dyDescent="0.25">
      <c r="A3363" s="11" t="s">
        <v>1281</v>
      </c>
      <c r="B3363" s="10" t="s">
        <v>2408</v>
      </c>
      <c r="C3363" s="10" t="s">
        <v>2100</v>
      </c>
      <c r="D3363" s="10"/>
      <c r="E3363" s="10" t="s">
        <v>1132</v>
      </c>
      <c r="F3363" s="10" t="s">
        <v>2122</v>
      </c>
      <c r="G3363" s="10">
        <v>0</v>
      </c>
      <c r="H3363" s="10">
        <v>0</v>
      </c>
      <c r="I3363" s="10">
        <v>0</v>
      </c>
      <c r="J3363" s="10">
        <v>0</v>
      </c>
      <c r="K3363" s="10">
        <f t="shared" si="430"/>
        <v>0</v>
      </c>
      <c r="L3363" s="10">
        <v>4977559.5936314315</v>
      </c>
      <c r="M3363" s="10">
        <v>2106894.8212542385</v>
      </c>
      <c r="N3363" s="10">
        <v>825701.53050004318</v>
      </c>
      <c r="O3363" s="10">
        <v>0</v>
      </c>
      <c r="P3363" s="10">
        <v>0</v>
      </c>
      <c r="Q3363" s="10">
        <v>0</v>
      </c>
      <c r="R3363" s="10">
        <v>0</v>
      </c>
      <c r="S3363" s="10">
        <v>0</v>
      </c>
      <c r="T3363" s="10">
        <v>0</v>
      </c>
      <c r="U3363" s="10">
        <v>0</v>
      </c>
      <c r="V3363" s="10">
        <f t="shared" si="424"/>
        <v>7910155.9453857131</v>
      </c>
      <c r="W3363" s="29">
        <v>4977559.5936314315</v>
      </c>
      <c r="X3363" s="29">
        <f t="shared" si="425"/>
        <v>2106894.8212542385</v>
      </c>
      <c r="Y3363" s="29">
        <f t="shared" si="426"/>
        <v>825701.53050004318</v>
      </c>
      <c r="Z3363" s="29">
        <f t="shared" si="427"/>
        <v>7910155.9453857131</v>
      </c>
      <c r="AA3363" s="27">
        <v>7910155.9400000004</v>
      </c>
      <c r="AB3363" s="29">
        <f t="shared" si="428"/>
        <v>5.3857127204537392E-3</v>
      </c>
      <c r="AC3363" s="28">
        <v>0</v>
      </c>
      <c r="AD3363" s="28">
        <v>0</v>
      </c>
      <c r="AE3363" s="28"/>
      <c r="AF3363" s="27">
        <v>0</v>
      </c>
      <c r="AG3363" s="27">
        <f t="shared" si="431"/>
        <v>0</v>
      </c>
      <c r="AH3363" s="27">
        <v>212</v>
      </c>
      <c r="AI3363" s="29">
        <f t="shared" si="429"/>
        <v>212.00538571272045</v>
      </c>
    </row>
    <row r="3364" spans="1:35" ht="30" x14ac:dyDescent="0.25">
      <c r="A3364" s="11" t="s">
        <v>1281</v>
      </c>
      <c r="B3364" s="10" t="s">
        <v>2408</v>
      </c>
      <c r="C3364" s="10" t="s">
        <v>2100</v>
      </c>
      <c r="D3364" s="10"/>
      <c r="E3364" s="10" t="s">
        <v>1133</v>
      </c>
      <c r="F3364" s="10" t="s">
        <v>1452</v>
      </c>
      <c r="G3364" s="10">
        <v>0</v>
      </c>
      <c r="H3364" s="10">
        <v>0</v>
      </c>
      <c r="I3364" s="10">
        <v>0</v>
      </c>
      <c r="J3364" s="10">
        <v>0</v>
      </c>
      <c r="K3364" s="10">
        <f t="shared" si="430"/>
        <v>0</v>
      </c>
      <c r="L3364" s="10">
        <v>7703095.3359200098</v>
      </c>
      <c r="M3364" s="10">
        <v>4527766.2424374223</v>
      </c>
      <c r="N3364" s="10">
        <v>1763791.9831511378</v>
      </c>
      <c r="O3364" s="10">
        <v>0</v>
      </c>
      <c r="P3364" s="10">
        <v>0</v>
      </c>
      <c r="Q3364" s="10">
        <v>0</v>
      </c>
      <c r="R3364" s="10">
        <v>0</v>
      </c>
      <c r="S3364" s="10">
        <v>0</v>
      </c>
      <c r="T3364" s="10">
        <v>0</v>
      </c>
      <c r="U3364" s="10">
        <v>0</v>
      </c>
      <c r="V3364" s="10">
        <f t="shared" si="424"/>
        <v>13994653.56150857</v>
      </c>
      <c r="W3364" s="29">
        <v>7703095.3359200098</v>
      </c>
      <c r="X3364" s="29">
        <f t="shared" si="425"/>
        <v>4527766.2424374223</v>
      </c>
      <c r="Y3364" s="29">
        <f t="shared" si="426"/>
        <v>1763791.9831511378</v>
      </c>
      <c r="Z3364" s="29">
        <f t="shared" si="427"/>
        <v>13994653.56150857</v>
      </c>
      <c r="AA3364" s="27">
        <v>13994653.550000001</v>
      </c>
      <c r="AB3364" s="29">
        <f t="shared" si="428"/>
        <v>1.1508569121360779E-2</v>
      </c>
      <c r="AC3364" s="28">
        <v>0</v>
      </c>
      <c r="AD3364" s="28">
        <v>0</v>
      </c>
      <c r="AE3364" s="28"/>
      <c r="AF3364" s="27">
        <v>0</v>
      </c>
      <c r="AG3364" s="27">
        <f t="shared" si="431"/>
        <v>0</v>
      </c>
      <c r="AH3364" s="27">
        <v>704</v>
      </c>
      <c r="AI3364" s="29">
        <f t="shared" si="429"/>
        <v>704.01150856912136</v>
      </c>
    </row>
    <row r="3365" spans="1:35" ht="30" x14ac:dyDescent="0.25">
      <c r="A3365" s="11" t="s">
        <v>1281</v>
      </c>
      <c r="B3365" s="10" t="s">
        <v>2408</v>
      </c>
      <c r="C3365" s="10" t="s">
        <v>2100</v>
      </c>
      <c r="D3365" s="10"/>
      <c r="E3365" s="10" t="s">
        <v>655</v>
      </c>
      <c r="F3365" s="10" t="s">
        <v>2123</v>
      </c>
      <c r="G3365" s="10">
        <v>0</v>
      </c>
      <c r="H3365" s="10">
        <v>0</v>
      </c>
      <c r="I3365" s="10">
        <v>0</v>
      </c>
      <c r="J3365" s="10">
        <v>0</v>
      </c>
      <c r="K3365" s="10">
        <f t="shared" si="430"/>
        <v>0</v>
      </c>
      <c r="L3365" s="10">
        <v>36453159.303056598</v>
      </c>
      <c r="M3365" s="10">
        <v>4898810.4844908118</v>
      </c>
      <c r="N3365" s="10">
        <v>1917379.5010180771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f t="shared" si="424"/>
        <v>43269349.288565487</v>
      </c>
      <c r="W3365" s="29">
        <v>36453159.303056598</v>
      </c>
      <c r="X3365" s="29">
        <f t="shared" si="425"/>
        <v>4898810.4844908118</v>
      </c>
      <c r="Y3365" s="29">
        <f t="shared" si="426"/>
        <v>1917379.5010180771</v>
      </c>
      <c r="Z3365" s="29">
        <f t="shared" si="427"/>
        <v>43269349.288565487</v>
      </c>
      <c r="AA3365" s="27">
        <v>43269349.280000001</v>
      </c>
      <c r="AB3365" s="29">
        <f t="shared" si="428"/>
        <v>8.5654854774475098E-3</v>
      </c>
      <c r="AC3365" s="28">
        <v>0</v>
      </c>
      <c r="AD3365" s="28">
        <v>0</v>
      </c>
      <c r="AE3365" s="28"/>
      <c r="AF3365" s="27">
        <v>0</v>
      </c>
      <c r="AG3365" s="27">
        <f t="shared" si="431"/>
        <v>0</v>
      </c>
      <c r="AH3365" s="27">
        <v>2308</v>
      </c>
      <c r="AI3365" s="29">
        <f t="shared" si="429"/>
        <v>2308.0085654854774</v>
      </c>
    </row>
    <row r="3366" spans="1:35" ht="30" x14ac:dyDescent="0.25">
      <c r="A3366" s="11" t="s">
        <v>1281</v>
      </c>
      <c r="B3366" s="10" t="s">
        <v>2408</v>
      </c>
      <c r="C3366" s="10" t="s">
        <v>2100</v>
      </c>
      <c r="D3366" s="10"/>
      <c r="E3366" s="10" t="s">
        <v>1134</v>
      </c>
      <c r="F3366" s="10" t="s">
        <v>2124</v>
      </c>
      <c r="G3366" s="10">
        <v>0</v>
      </c>
      <c r="H3366" s="10">
        <v>0</v>
      </c>
      <c r="I3366" s="10">
        <v>0</v>
      </c>
      <c r="J3366" s="10">
        <v>0</v>
      </c>
      <c r="K3366" s="10">
        <f t="shared" si="430"/>
        <v>0</v>
      </c>
      <c r="L3366" s="10">
        <v>9560208.7462924197</v>
      </c>
      <c r="M3366" s="10">
        <v>2299437.8330882639</v>
      </c>
      <c r="N3366" s="10">
        <v>896525.56950538605</v>
      </c>
      <c r="O3366" s="10">
        <v>0</v>
      </c>
      <c r="P3366" s="10">
        <v>0</v>
      </c>
      <c r="Q3366" s="10">
        <v>0</v>
      </c>
      <c r="R3366" s="10">
        <v>0</v>
      </c>
      <c r="S3366" s="10">
        <v>0</v>
      </c>
      <c r="T3366" s="10">
        <v>0</v>
      </c>
      <c r="U3366" s="10">
        <v>0</v>
      </c>
      <c r="V3366" s="10">
        <f t="shared" si="424"/>
        <v>12756172.14888607</v>
      </c>
      <c r="W3366" s="29">
        <v>9560208.7462924197</v>
      </c>
      <c r="X3366" s="29">
        <f t="shared" si="425"/>
        <v>2299437.8330882639</v>
      </c>
      <c r="Y3366" s="29">
        <f t="shared" si="426"/>
        <v>896525.56950538605</v>
      </c>
      <c r="Z3366" s="29">
        <f t="shared" si="427"/>
        <v>12756172.14888607</v>
      </c>
      <c r="AA3366" s="27">
        <v>12756172.140000001</v>
      </c>
      <c r="AB3366" s="29">
        <f t="shared" si="428"/>
        <v>8.8860690593719482E-3</v>
      </c>
      <c r="AC3366" s="28">
        <v>0</v>
      </c>
      <c r="AD3366" s="28">
        <v>0</v>
      </c>
      <c r="AE3366" s="28"/>
      <c r="AF3366" s="27">
        <v>0</v>
      </c>
      <c r="AG3366" s="27">
        <f t="shared" si="431"/>
        <v>0</v>
      </c>
      <c r="AH3366" s="27">
        <v>873</v>
      </c>
      <c r="AI3366" s="29">
        <f t="shared" si="429"/>
        <v>873.00888606905937</v>
      </c>
    </row>
    <row r="3367" spans="1:35" ht="30" x14ac:dyDescent="0.25">
      <c r="A3367" s="11" t="s">
        <v>1281</v>
      </c>
      <c r="B3367" s="10" t="s">
        <v>2408</v>
      </c>
      <c r="C3367" s="10" t="s">
        <v>2100</v>
      </c>
      <c r="D3367" s="10"/>
      <c r="E3367" s="10" t="s">
        <v>656</v>
      </c>
      <c r="F3367" s="10" t="s">
        <v>2125</v>
      </c>
      <c r="G3367" s="10">
        <v>0</v>
      </c>
      <c r="H3367" s="10">
        <v>0</v>
      </c>
      <c r="I3367" s="10">
        <v>0</v>
      </c>
      <c r="J3367" s="10">
        <v>0</v>
      </c>
      <c r="K3367" s="10">
        <f t="shared" si="430"/>
        <v>0</v>
      </c>
      <c r="L3367" s="10">
        <v>0</v>
      </c>
      <c r="M3367" s="10">
        <v>2750066.0422800481</v>
      </c>
      <c r="N3367" s="10">
        <v>1082214.9226491079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0</v>
      </c>
      <c r="U3367" s="10">
        <v>0</v>
      </c>
      <c r="V3367" s="10">
        <f t="shared" si="424"/>
        <v>3832280.964929156</v>
      </c>
      <c r="W3367" s="29">
        <v>0</v>
      </c>
      <c r="X3367" s="29">
        <f t="shared" si="425"/>
        <v>2750066.0422800481</v>
      </c>
      <c r="Y3367" s="29">
        <f t="shared" si="426"/>
        <v>1082214.9226491079</v>
      </c>
      <c r="Z3367" s="29">
        <f t="shared" si="427"/>
        <v>3832280.964929156</v>
      </c>
      <c r="AA3367" s="27">
        <v>3832280</v>
      </c>
      <c r="AB3367" s="29">
        <f t="shared" si="428"/>
        <v>0.96492915600538254</v>
      </c>
      <c r="AC3367" s="28">
        <v>0</v>
      </c>
      <c r="AD3367" s="28">
        <v>0</v>
      </c>
      <c r="AE3367" s="28"/>
      <c r="AF3367" s="27">
        <v>0</v>
      </c>
      <c r="AG3367" s="27">
        <f t="shared" si="431"/>
        <v>0</v>
      </c>
      <c r="AH3367" s="27">
        <v>702</v>
      </c>
      <c r="AI3367" s="29">
        <f t="shared" si="429"/>
        <v>702.96492915600538</v>
      </c>
    </row>
    <row r="3368" spans="1:35" ht="30" x14ac:dyDescent="0.25">
      <c r="A3368" s="11" t="s">
        <v>1281</v>
      </c>
      <c r="B3368" s="10" t="s">
        <v>2408</v>
      </c>
      <c r="C3368" s="10" t="s">
        <v>2100</v>
      </c>
      <c r="D3368" s="10"/>
      <c r="E3368" s="10" t="s">
        <v>1135</v>
      </c>
      <c r="F3368" s="10" t="s">
        <v>2126</v>
      </c>
      <c r="G3368" s="10">
        <v>0</v>
      </c>
      <c r="H3368" s="10">
        <v>0</v>
      </c>
      <c r="I3368" s="10">
        <v>0</v>
      </c>
      <c r="J3368" s="10">
        <v>0</v>
      </c>
      <c r="K3368" s="10">
        <f t="shared" si="430"/>
        <v>0</v>
      </c>
      <c r="L3368" s="10">
        <v>0</v>
      </c>
      <c r="M3368" s="10">
        <v>4340767.655151993</v>
      </c>
      <c r="N3368" s="10">
        <v>1683546.2824315429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f t="shared" si="424"/>
        <v>6024313.9375835359</v>
      </c>
      <c r="W3368" s="29">
        <v>0</v>
      </c>
      <c r="X3368" s="29">
        <f t="shared" si="425"/>
        <v>4340767.655151993</v>
      </c>
      <c r="Y3368" s="29">
        <f t="shared" si="426"/>
        <v>1683546.2824315429</v>
      </c>
      <c r="Z3368" s="29">
        <f t="shared" si="427"/>
        <v>6024313.9375835359</v>
      </c>
      <c r="AA3368" s="27">
        <v>6024313</v>
      </c>
      <c r="AB3368" s="29">
        <f t="shared" si="428"/>
        <v>0.93758353590965271</v>
      </c>
      <c r="AC3368" s="28">
        <v>0</v>
      </c>
      <c r="AD3368" s="28">
        <v>0</v>
      </c>
      <c r="AE3368" s="28"/>
      <c r="AF3368" s="27">
        <v>0</v>
      </c>
      <c r="AG3368" s="27">
        <f t="shared" si="431"/>
        <v>0</v>
      </c>
      <c r="AH3368" s="27">
        <v>465</v>
      </c>
      <c r="AI3368" s="29">
        <f t="shared" si="429"/>
        <v>465.93758353590965</v>
      </c>
    </row>
    <row r="3369" spans="1:35" ht="30" x14ac:dyDescent="0.25">
      <c r="A3369" s="11" t="s">
        <v>1281</v>
      </c>
      <c r="B3369" s="10" t="s">
        <v>2408</v>
      </c>
      <c r="C3369" s="10" t="s">
        <v>2100</v>
      </c>
      <c r="D3369" s="10"/>
      <c r="E3369" s="10" t="s">
        <v>657</v>
      </c>
      <c r="F3369" s="10" t="s">
        <v>2127</v>
      </c>
      <c r="G3369" s="10">
        <v>0</v>
      </c>
      <c r="H3369" s="10">
        <v>0</v>
      </c>
      <c r="I3369" s="10">
        <v>0</v>
      </c>
      <c r="J3369" s="10">
        <v>0</v>
      </c>
      <c r="K3369" s="10">
        <f t="shared" si="430"/>
        <v>0</v>
      </c>
      <c r="L3369" s="10">
        <v>560176668.0534513</v>
      </c>
      <c r="M3369" s="10">
        <v>6856062.0517272353</v>
      </c>
      <c r="N3369" s="10">
        <v>2652637.4077829719</v>
      </c>
      <c r="O3369" s="10">
        <v>0</v>
      </c>
      <c r="P3369" s="10">
        <v>0</v>
      </c>
      <c r="Q3369" s="10">
        <v>0</v>
      </c>
      <c r="R3369" s="10">
        <v>0</v>
      </c>
      <c r="S3369" s="10">
        <v>0</v>
      </c>
      <c r="T3369" s="10">
        <v>0</v>
      </c>
      <c r="U3369" s="10">
        <v>0</v>
      </c>
      <c r="V3369" s="10">
        <f t="shared" si="424"/>
        <v>569685367.51296151</v>
      </c>
      <c r="W3369" s="29">
        <v>560176668.0534513</v>
      </c>
      <c r="X3369" s="29">
        <f t="shared" si="425"/>
        <v>6856062.0517272353</v>
      </c>
      <c r="Y3369" s="29">
        <f t="shared" si="426"/>
        <v>2652637.4077829719</v>
      </c>
      <c r="Z3369" s="29">
        <f t="shared" si="427"/>
        <v>569685367.51296163</v>
      </c>
      <c r="AA3369" s="27">
        <v>569685367.50999999</v>
      </c>
      <c r="AB3369" s="29">
        <f t="shared" si="428"/>
        <v>2.9616355895996094E-3</v>
      </c>
      <c r="AC3369" s="28">
        <v>0</v>
      </c>
      <c r="AD3369" s="28">
        <v>0</v>
      </c>
      <c r="AE3369" s="28"/>
      <c r="AF3369" s="27">
        <v>0</v>
      </c>
      <c r="AG3369" s="27">
        <f t="shared" si="431"/>
        <v>0</v>
      </c>
      <c r="AH3369" s="27">
        <v>32404</v>
      </c>
      <c r="AI3369" s="29">
        <f t="shared" si="429"/>
        <v>32404.00296163559</v>
      </c>
    </row>
    <row r="3370" spans="1:35" ht="30" x14ac:dyDescent="0.25">
      <c r="A3370" s="11" t="s">
        <v>1281</v>
      </c>
      <c r="B3370" s="10" t="s">
        <v>2408</v>
      </c>
      <c r="C3370" s="10" t="s">
        <v>2100</v>
      </c>
      <c r="D3370" s="10"/>
      <c r="E3370" s="10" t="s">
        <v>1136</v>
      </c>
      <c r="F3370" s="10" t="s">
        <v>2128</v>
      </c>
      <c r="G3370" s="10">
        <v>0</v>
      </c>
      <c r="H3370" s="10">
        <v>0</v>
      </c>
      <c r="I3370" s="10">
        <v>0</v>
      </c>
      <c r="J3370" s="10">
        <v>0</v>
      </c>
      <c r="K3370" s="10">
        <f t="shared" si="430"/>
        <v>0</v>
      </c>
      <c r="L3370" s="10">
        <v>238041.41697158228</v>
      </c>
      <c r="M3370" s="10">
        <v>2413960.7221361995</v>
      </c>
      <c r="N3370" s="10">
        <v>955594.13457942754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f t="shared" si="424"/>
        <v>3607596.2736872095</v>
      </c>
      <c r="W3370" s="29">
        <v>238041.41697158228</v>
      </c>
      <c r="X3370" s="29">
        <f t="shared" si="425"/>
        <v>2413960.7221361995</v>
      </c>
      <c r="Y3370" s="29">
        <f t="shared" si="426"/>
        <v>955594.13457942754</v>
      </c>
      <c r="Z3370" s="29">
        <f t="shared" si="427"/>
        <v>3607596.2736872095</v>
      </c>
      <c r="AA3370" s="27">
        <v>3607596.26</v>
      </c>
      <c r="AB3370" s="29">
        <f t="shared" si="428"/>
        <v>1.3687209691852331E-2</v>
      </c>
      <c r="AC3370" s="28">
        <v>0</v>
      </c>
      <c r="AD3370" s="28">
        <v>0</v>
      </c>
      <c r="AE3370" s="28"/>
      <c r="AF3370" s="27">
        <v>0</v>
      </c>
      <c r="AG3370" s="27">
        <f t="shared" si="431"/>
        <v>0</v>
      </c>
      <c r="AH3370" s="27">
        <v>872</v>
      </c>
      <c r="AI3370" s="29">
        <f t="shared" si="429"/>
        <v>872.01368720969185</v>
      </c>
    </row>
    <row r="3371" spans="1:35" ht="30" x14ac:dyDescent="0.25">
      <c r="A3371" s="11" t="s">
        <v>1281</v>
      </c>
      <c r="B3371" s="10" t="s">
        <v>2408</v>
      </c>
      <c r="C3371" s="10" t="s">
        <v>2100</v>
      </c>
      <c r="D3371" s="10"/>
      <c r="E3371" s="10" t="s">
        <v>658</v>
      </c>
      <c r="F3371" s="10" t="s">
        <v>2129</v>
      </c>
      <c r="G3371" s="10">
        <v>0</v>
      </c>
      <c r="H3371" s="10">
        <v>0</v>
      </c>
      <c r="I3371" s="10">
        <v>0</v>
      </c>
      <c r="J3371" s="10">
        <v>0</v>
      </c>
      <c r="K3371" s="10">
        <f t="shared" si="430"/>
        <v>0</v>
      </c>
      <c r="L3371" s="10">
        <v>0</v>
      </c>
      <c r="M3371" s="10">
        <v>3973065.3627943099</v>
      </c>
      <c r="N3371" s="10">
        <v>1538536.4585973322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f t="shared" si="424"/>
        <v>5511601.8213916421</v>
      </c>
      <c r="W3371" s="29">
        <v>0</v>
      </c>
      <c r="X3371" s="29">
        <f t="shared" si="425"/>
        <v>3973065.3627943099</v>
      </c>
      <c r="Y3371" s="29">
        <f t="shared" si="426"/>
        <v>1538536.4585973322</v>
      </c>
      <c r="Z3371" s="29">
        <f t="shared" si="427"/>
        <v>5511601.8213916421</v>
      </c>
      <c r="AA3371" s="27">
        <v>5511601</v>
      </c>
      <c r="AB3371" s="29">
        <f t="shared" si="428"/>
        <v>0.82139164209365845</v>
      </c>
      <c r="AC3371" s="28">
        <v>0</v>
      </c>
      <c r="AD3371" s="28">
        <v>0</v>
      </c>
      <c r="AE3371" s="28"/>
      <c r="AF3371" s="27">
        <v>0</v>
      </c>
      <c r="AG3371" s="27">
        <f t="shared" si="431"/>
        <v>0</v>
      </c>
      <c r="AH3371" s="27">
        <v>356</v>
      </c>
      <c r="AI3371" s="29">
        <f t="shared" si="429"/>
        <v>356.82139164209366</v>
      </c>
    </row>
    <row r="3372" spans="1:35" ht="30" x14ac:dyDescent="0.25">
      <c r="A3372" s="11" t="s">
        <v>1281</v>
      </c>
      <c r="B3372" s="10" t="s">
        <v>2408</v>
      </c>
      <c r="C3372" s="10" t="s">
        <v>2100</v>
      </c>
      <c r="D3372" s="10"/>
      <c r="E3372" s="10" t="s">
        <v>659</v>
      </c>
      <c r="F3372" s="10" t="s">
        <v>2130</v>
      </c>
      <c r="G3372" s="10">
        <v>0</v>
      </c>
      <c r="H3372" s="10">
        <v>0</v>
      </c>
      <c r="I3372" s="10">
        <v>0</v>
      </c>
      <c r="J3372" s="10">
        <v>0</v>
      </c>
      <c r="K3372" s="10">
        <f t="shared" si="430"/>
        <v>0</v>
      </c>
      <c r="L3372" s="10">
        <v>104562323.5281958</v>
      </c>
      <c r="M3372" s="10">
        <v>8276890.5149453878</v>
      </c>
      <c r="N3372" s="10">
        <v>3134549.2844689041</v>
      </c>
      <c r="O3372" s="10">
        <v>0</v>
      </c>
      <c r="P3372" s="10">
        <v>0</v>
      </c>
      <c r="Q3372" s="10">
        <v>0</v>
      </c>
      <c r="R3372" s="10">
        <v>0</v>
      </c>
      <c r="S3372" s="10">
        <v>0</v>
      </c>
      <c r="T3372" s="10">
        <v>0</v>
      </c>
      <c r="U3372" s="10">
        <v>0</v>
      </c>
      <c r="V3372" s="10">
        <f t="shared" si="424"/>
        <v>115973763.32761009</v>
      </c>
      <c r="W3372" s="29">
        <v>104562323.5281958</v>
      </c>
      <c r="X3372" s="29">
        <f t="shared" si="425"/>
        <v>8276890.5149453878</v>
      </c>
      <c r="Y3372" s="29">
        <f t="shared" si="426"/>
        <v>3134549.2844689041</v>
      </c>
      <c r="Z3372" s="29">
        <f t="shared" si="427"/>
        <v>115973763.32761009</v>
      </c>
      <c r="AA3372" s="27">
        <v>115973763.31</v>
      </c>
      <c r="AB3372" s="29">
        <f t="shared" si="428"/>
        <v>1.7610087990760803E-2</v>
      </c>
      <c r="AC3372" s="28">
        <v>0</v>
      </c>
      <c r="AD3372" s="28">
        <v>0</v>
      </c>
      <c r="AE3372" s="28"/>
      <c r="AF3372" s="27">
        <v>0</v>
      </c>
      <c r="AG3372" s="27">
        <f t="shared" si="431"/>
        <v>0</v>
      </c>
      <c r="AH3372" s="27">
        <v>3085</v>
      </c>
      <c r="AI3372" s="29">
        <f t="shared" si="429"/>
        <v>3085.0176100879908</v>
      </c>
    </row>
    <row r="3373" spans="1:35" ht="30" x14ac:dyDescent="0.25">
      <c r="A3373" s="11" t="s">
        <v>1281</v>
      </c>
      <c r="B3373" s="10" t="s">
        <v>2408</v>
      </c>
      <c r="C3373" s="10" t="s">
        <v>2100</v>
      </c>
      <c r="D3373" s="10"/>
      <c r="E3373" s="10" t="s">
        <v>660</v>
      </c>
      <c r="F3373" s="10" t="s">
        <v>2131</v>
      </c>
      <c r="G3373" s="10">
        <v>0</v>
      </c>
      <c r="H3373" s="10">
        <v>0</v>
      </c>
      <c r="I3373" s="10">
        <v>0</v>
      </c>
      <c r="J3373" s="10">
        <v>0</v>
      </c>
      <c r="K3373" s="10">
        <f t="shared" si="430"/>
        <v>0</v>
      </c>
      <c r="L3373" s="10">
        <v>2230627.3678904744</v>
      </c>
      <c r="M3373" s="10">
        <v>3860812.0754798353</v>
      </c>
      <c r="N3373" s="10">
        <v>1504929.266106084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f t="shared" si="424"/>
        <v>7596368.7094763936</v>
      </c>
      <c r="W3373" s="29">
        <v>2230627.3678904744</v>
      </c>
      <c r="X3373" s="29">
        <f t="shared" si="425"/>
        <v>3860812.0754798353</v>
      </c>
      <c r="Y3373" s="29">
        <f t="shared" si="426"/>
        <v>1504929.266106084</v>
      </c>
      <c r="Z3373" s="29">
        <f t="shared" si="427"/>
        <v>7596368.7094763936</v>
      </c>
      <c r="AA3373" s="27">
        <v>7596368.7000000002</v>
      </c>
      <c r="AB3373" s="29">
        <f t="shared" si="428"/>
        <v>9.476393461227417E-3</v>
      </c>
      <c r="AC3373" s="28">
        <v>0</v>
      </c>
      <c r="AD3373" s="28">
        <v>0</v>
      </c>
      <c r="AE3373" s="28"/>
      <c r="AF3373" s="27">
        <v>0</v>
      </c>
      <c r="AG3373" s="27">
        <f t="shared" si="431"/>
        <v>0</v>
      </c>
      <c r="AH3373" s="27">
        <v>1000</v>
      </c>
      <c r="AI3373" s="29">
        <f t="shared" si="429"/>
        <v>1000.0094763934612</v>
      </c>
    </row>
    <row r="3374" spans="1:35" ht="30" x14ac:dyDescent="0.25">
      <c r="A3374" s="11" t="s">
        <v>1281</v>
      </c>
      <c r="B3374" s="10" t="s">
        <v>2408</v>
      </c>
      <c r="C3374" s="10" t="s">
        <v>2100</v>
      </c>
      <c r="D3374" s="10"/>
      <c r="E3374" s="10" t="s">
        <v>1137</v>
      </c>
      <c r="F3374" s="10" t="s">
        <v>1342</v>
      </c>
      <c r="G3374" s="10">
        <v>0</v>
      </c>
      <c r="H3374" s="10">
        <v>0</v>
      </c>
      <c r="I3374" s="10">
        <v>0</v>
      </c>
      <c r="J3374" s="10">
        <v>0</v>
      </c>
      <c r="K3374" s="10">
        <f t="shared" si="430"/>
        <v>0</v>
      </c>
      <c r="L3374" s="10">
        <v>0</v>
      </c>
      <c r="M3374" s="10">
        <v>2757463.6500764191</v>
      </c>
      <c r="N3374" s="10">
        <v>1082898.9443443343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f t="shared" si="424"/>
        <v>3840362.5944207534</v>
      </c>
      <c r="W3374" s="29">
        <v>0</v>
      </c>
      <c r="X3374" s="29">
        <f t="shared" si="425"/>
        <v>2757463.6500764191</v>
      </c>
      <c r="Y3374" s="29">
        <f t="shared" si="426"/>
        <v>1082898.9443443343</v>
      </c>
      <c r="Z3374" s="29">
        <f t="shared" si="427"/>
        <v>3840362.5944207534</v>
      </c>
      <c r="AA3374" s="27">
        <v>3840362</v>
      </c>
      <c r="AB3374" s="29">
        <f t="shared" si="428"/>
        <v>0.59442075341939926</v>
      </c>
      <c r="AC3374" s="28">
        <v>0</v>
      </c>
      <c r="AD3374" s="28">
        <v>0</v>
      </c>
      <c r="AE3374" s="28"/>
      <c r="AF3374" s="27">
        <v>0</v>
      </c>
      <c r="AG3374" s="27">
        <f t="shared" si="431"/>
        <v>0</v>
      </c>
      <c r="AH3374" s="27">
        <v>25</v>
      </c>
      <c r="AI3374" s="29">
        <f t="shared" si="429"/>
        <v>25.594420753419399</v>
      </c>
    </row>
    <row r="3375" spans="1:35" ht="30" x14ac:dyDescent="0.25">
      <c r="A3375" s="11" t="s">
        <v>1281</v>
      </c>
      <c r="B3375" s="10" t="s">
        <v>2408</v>
      </c>
      <c r="C3375" s="10" t="s">
        <v>2100</v>
      </c>
      <c r="D3375" s="10"/>
      <c r="E3375" s="10" t="s">
        <v>1138</v>
      </c>
      <c r="F3375" s="10" t="s">
        <v>2132</v>
      </c>
      <c r="G3375" s="10">
        <v>0</v>
      </c>
      <c r="H3375" s="10">
        <v>0</v>
      </c>
      <c r="I3375" s="10">
        <v>0</v>
      </c>
      <c r="J3375" s="10">
        <v>0</v>
      </c>
      <c r="K3375" s="10">
        <f t="shared" si="430"/>
        <v>0</v>
      </c>
      <c r="L3375" s="10">
        <v>7983779.2082310654</v>
      </c>
      <c r="M3375" s="10">
        <v>1619254.6169728041</v>
      </c>
      <c r="N3375" s="10">
        <v>628951.97941678762</v>
      </c>
      <c r="O3375" s="10">
        <v>0</v>
      </c>
      <c r="P3375" s="10">
        <v>0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f t="shared" si="424"/>
        <v>10231985.804620657</v>
      </c>
      <c r="W3375" s="29">
        <v>7983779.2082310654</v>
      </c>
      <c r="X3375" s="29">
        <f t="shared" si="425"/>
        <v>1619254.6169728041</v>
      </c>
      <c r="Y3375" s="29">
        <f t="shared" si="426"/>
        <v>628951.97941678762</v>
      </c>
      <c r="Z3375" s="29">
        <f t="shared" si="427"/>
        <v>10231985.804620657</v>
      </c>
      <c r="AA3375" s="27">
        <v>10231985.789999999</v>
      </c>
      <c r="AB3375" s="29">
        <f t="shared" si="428"/>
        <v>1.462065801024437E-2</v>
      </c>
      <c r="AC3375" s="28">
        <v>0</v>
      </c>
      <c r="AD3375" s="28">
        <v>0</v>
      </c>
      <c r="AE3375" s="28"/>
      <c r="AF3375" s="27">
        <v>0</v>
      </c>
      <c r="AG3375" s="27">
        <f t="shared" si="431"/>
        <v>0</v>
      </c>
      <c r="AH3375" s="27">
        <v>416</v>
      </c>
      <c r="AI3375" s="29">
        <f t="shared" si="429"/>
        <v>416.01462065801024</v>
      </c>
    </row>
    <row r="3376" spans="1:35" ht="30" x14ac:dyDescent="0.25">
      <c r="A3376" s="11" t="s">
        <v>1281</v>
      </c>
      <c r="B3376" s="10" t="s">
        <v>2408</v>
      </c>
      <c r="C3376" s="10" t="s">
        <v>2100</v>
      </c>
      <c r="D3376" s="10"/>
      <c r="E3376" s="10" t="s">
        <v>1139</v>
      </c>
      <c r="F3376" s="10" t="s">
        <v>2133</v>
      </c>
      <c r="G3376" s="10">
        <v>0</v>
      </c>
      <c r="H3376" s="10">
        <v>0</v>
      </c>
      <c r="I3376" s="10">
        <v>0</v>
      </c>
      <c r="J3376" s="10">
        <v>0</v>
      </c>
      <c r="K3376" s="10">
        <f t="shared" si="430"/>
        <v>0</v>
      </c>
      <c r="L3376" s="10">
        <v>1049279.8667130973</v>
      </c>
      <c r="M3376" s="10">
        <v>2677233.9337384701</v>
      </c>
      <c r="N3376" s="10">
        <v>1051830.0899978578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f t="shared" si="424"/>
        <v>4778343.8904494252</v>
      </c>
      <c r="W3376" s="29">
        <v>1049279.8667130973</v>
      </c>
      <c r="X3376" s="29">
        <f t="shared" si="425"/>
        <v>2677233.9337384701</v>
      </c>
      <c r="Y3376" s="29">
        <f t="shared" si="426"/>
        <v>1051830.0899978578</v>
      </c>
      <c r="Z3376" s="29">
        <f t="shared" si="427"/>
        <v>4778343.8904494252</v>
      </c>
      <c r="AA3376" s="27">
        <v>4778343.88</v>
      </c>
      <c r="AB3376" s="29">
        <f t="shared" si="428"/>
        <v>1.044942531734705E-2</v>
      </c>
      <c r="AC3376" s="28">
        <v>0</v>
      </c>
      <c r="AD3376" s="28">
        <v>0</v>
      </c>
      <c r="AE3376" s="28"/>
      <c r="AF3376" s="27">
        <v>0</v>
      </c>
      <c r="AG3376" s="27">
        <f t="shared" si="431"/>
        <v>0</v>
      </c>
      <c r="AH3376" s="27">
        <v>125</v>
      </c>
      <c r="AI3376" s="29">
        <f t="shared" si="429"/>
        <v>125.01044942531735</v>
      </c>
    </row>
    <row r="3377" spans="1:35" ht="30" x14ac:dyDescent="0.25">
      <c r="A3377" s="11" t="s">
        <v>1281</v>
      </c>
      <c r="B3377" s="10" t="s">
        <v>2408</v>
      </c>
      <c r="C3377" s="10" t="s">
        <v>2100</v>
      </c>
      <c r="D3377" s="10"/>
      <c r="E3377" s="10" t="s">
        <v>1140</v>
      </c>
      <c r="F3377" s="10" t="s">
        <v>2134</v>
      </c>
      <c r="G3377" s="10">
        <v>0</v>
      </c>
      <c r="H3377" s="10">
        <v>0</v>
      </c>
      <c r="I3377" s="10">
        <v>0</v>
      </c>
      <c r="J3377" s="10">
        <v>0</v>
      </c>
      <c r="K3377" s="10">
        <f t="shared" si="430"/>
        <v>0</v>
      </c>
      <c r="L3377" s="10">
        <v>1439277.2823740039</v>
      </c>
      <c r="M3377" s="10">
        <v>2795351.7124515772</v>
      </c>
      <c r="N3377" s="10">
        <v>1091674.6626673639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f t="shared" si="424"/>
        <v>5326303.657492945</v>
      </c>
      <c r="W3377" s="29">
        <v>1439277.2823740039</v>
      </c>
      <c r="X3377" s="29">
        <f t="shared" si="425"/>
        <v>2795351.7124515772</v>
      </c>
      <c r="Y3377" s="29">
        <f t="shared" si="426"/>
        <v>1091674.6626673639</v>
      </c>
      <c r="Z3377" s="29">
        <f t="shared" si="427"/>
        <v>5326303.657492945</v>
      </c>
      <c r="AA3377" s="27">
        <v>5326303.6500000004</v>
      </c>
      <c r="AB3377" s="29">
        <f t="shared" si="428"/>
        <v>7.492944598197937E-3</v>
      </c>
      <c r="AC3377" s="28">
        <v>0</v>
      </c>
      <c r="AD3377" s="28">
        <v>0</v>
      </c>
      <c r="AE3377" s="28"/>
      <c r="AF3377" s="27">
        <v>0</v>
      </c>
      <c r="AG3377" s="27">
        <f t="shared" si="431"/>
        <v>0</v>
      </c>
      <c r="AH3377" s="27">
        <v>557</v>
      </c>
      <c r="AI3377" s="29">
        <f t="shared" si="429"/>
        <v>557.0074929445982</v>
      </c>
    </row>
    <row r="3378" spans="1:35" ht="30" x14ac:dyDescent="0.25">
      <c r="A3378" s="11" t="s">
        <v>1281</v>
      </c>
      <c r="B3378" s="10" t="s">
        <v>2408</v>
      </c>
      <c r="C3378" s="10" t="s">
        <v>2100</v>
      </c>
      <c r="D3378" s="10"/>
      <c r="E3378" s="10" t="s">
        <v>1141</v>
      </c>
      <c r="F3378" s="10" t="s">
        <v>2135</v>
      </c>
      <c r="G3378" s="10">
        <v>0</v>
      </c>
      <c r="H3378" s="10">
        <v>0</v>
      </c>
      <c r="I3378" s="10">
        <v>0</v>
      </c>
      <c r="J3378" s="10">
        <v>0</v>
      </c>
      <c r="K3378" s="10">
        <f t="shared" si="430"/>
        <v>0</v>
      </c>
      <c r="L3378" s="10">
        <v>6616346.352479646</v>
      </c>
      <c r="M3378" s="10">
        <v>2618799.8697334528</v>
      </c>
      <c r="N3378" s="10">
        <v>1017158.2638672292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f t="shared" si="424"/>
        <v>10252304.486080328</v>
      </c>
      <c r="W3378" s="29">
        <v>6616346.352479646</v>
      </c>
      <c r="X3378" s="29">
        <f t="shared" si="425"/>
        <v>2618799.8697334528</v>
      </c>
      <c r="Y3378" s="29">
        <f t="shared" si="426"/>
        <v>1017158.2638672292</v>
      </c>
      <c r="Z3378" s="29">
        <f t="shared" si="427"/>
        <v>10252304.486080328</v>
      </c>
      <c r="AA3378" s="27">
        <v>10252304.470000001</v>
      </c>
      <c r="AB3378" s="29">
        <f t="shared" si="428"/>
        <v>1.6080327332019806E-2</v>
      </c>
      <c r="AC3378" s="28">
        <v>0</v>
      </c>
      <c r="AD3378" s="28">
        <v>0</v>
      </c>
      <c r="AE3378" s="28"/>
      <c r="AF3378" s="27">
        <v>0</v>
      </c>
      <c r="AG3378" s="27">
        <f t="shared" si="431"/>
        <v>0</v>
      </c>
      <c r="AH3378" s="27">
        <v>586</v>
      </c>
      <c r="AI3378" s="29">
        <f t="shared" si="429"/>
        <v>586.01608032733202</v>
      </c>
    </row>
    <row r="3379" spans="1:35" ht="30" x14ac:dyDescent="0.25">
      <c r="A3379" s="11" t="s">
        <v>1281</v>
      </c>
      <c r="B3379" s="10" t="s">
        <v>2408</v>
      </c>
      <c r="C3379" s="10" t="s">
        <v>2100</v>
      </c>
      <c r="D3379" s="10"/>
      <c r="E3379" s="10" t="s">
        <v>1142</v>
      </c>
      <c r="F3379" s="10" t="s">
        <v>2136</v>
      </c>
      <c r="G3379" s="10">
        <v>0</v>
      </c>
      <c r="H3379" s="10">
        <v>0</v>
      </c>
      <c r="I3379" s="10">
        <v>0</v>
      </c>
      <c r="J3379" s="10">
        <v>0</v>
      </c>
      <c r="K3379" s="10">
        <f t="shared" si="430"/>
        <v>0</v>
      </c>
      <c r="L3379" s="10">
        <v>840801.27321672731</v>
      </c>
      <c r="M3379" s="10">
        <v>2851080.3930169046</v>
      </c>
      <c r="N3379" s="10">
        <v>1112955.2351836115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f t="shared" si="424"/>
        <v>4804836.9014172433</v>
      </c>
      <c r="W3379" s="29">
        <v>840801.27321672731</v>
      </c>
      <c r="X3379" s="29">
        <f t="shared" si="425"/>
        <v>2851080.3930169046</v>
      </c>
      <c r="Y3379" s="29">
        <f t="shared" si="426"/>
        <v>1112955.2351836115</v>
      </c>
      <c r="Z3379" s="29">
        <f t="shared" si="427"/>
        <v>4804836.9014172433</v>
      </c>
      <c r="AA3379" s="27">
        <v>4804836.9000000004</v>
      </c>
      <c r="AB3379" s="29">
        <f t="shared" si="428"/>
        <v>1.4172429218888283E-3</v>
      </c>
      <c r="AC3379" s="28">
        <v>0</v>
      </c>
      <c r="AD3379" s="28">
        <v>0</v>
      </c>
      <c r="AE3379" s="28"/>
      <c r="AF3379" s="27">
        <v>0</v>
      </c>
      <c r="AG3379" s="27">
        <f t="shared" si="431"/>
        <v>0</v>
      </c>
      <c r="AH3379" s="27">
        <v>21</v>
      </c>
      <c r="AI3379" s="29">
        <f t="shared" si="429"/>
        <v>21.001417242921889</v>
      </c>
    </row>
    <row r="3380" spans="1:35" ht="30" x14ac:dyDescent="0.25">
      <c r="A3380" s="11" t="s">
        <v>1281</v>
      </c>
      <c r="B3380" s="10" t="s">
        <v>2408</v>
      </c>
      <c r="C3380" s="10" t="s">
        <v>2100</v>
      </c>
      <c r="D3380" s="10"/>
      <c r="E3380" s="10" t="s">
        <v>1143</v>
      </c>
      <c r="F3380" s="10" t="s">
        <v>2137</v>
      </c>
      <c r="G3380" s="10">
        <v>0</v>
      </c>
      <c r="H3380" s="10">
        <v>0</v>
      </c>
      <c r="I3380" s="10">
        <v>0</v>
      </c>
      <c r="J3380" s="10">
        <v>0</v>
      </c>
      <c r="K3380" s="10">
        <f t="shared" si="430"/>
        <v>0</v>
      </c>
      <c r="L3380" s="10">
        <v>0</v>
      </c>
      <c r="M3380" s="10">
        <v>2309486.7711088061</v>
      </c>
      <c r="N3380" s="10">
        <v>898887.05170320719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f t="shared" si="424"/>
        <v>3208373.8228120133</v>
      </c>
      <c r="W3380" s="29">
        <v>0</v>
      </c>
      <c r="X3380" s="29">
        <f t="shared" si="425"/>
        <v>2309486.7711088061</v>
      </c>
      <c r="Y3380" s="29">
        <f t="shared" si="426"/>
        <v>898887.05170320719</v>
      </c>
      <c r="Z3380" s="29">
        <f t="shared" si="427"/>
        <v>3208373.8228120133</v>
      </c>
      <c r="AA3380" s="27">
        <v>3208373</v>
      </c>
      <c r="AB3380" s="29">
        <f t="shared" si="428"/>
        <v>0.82281201332807541</v>
      </c>
      <c r="AC3380" s="28">
        <v>0</v>
      </c>
      <c r="AD3380" s="28">
        <v>0</v>
      </c>
      <c r="AE3380" s="28"/>
      <c r="AF3380" s="27">
        <v>0</v>
      </c>
      <c r="AG3380" s="27">
        <f t="shared" si="431"/>
        <v>0</v>
      </c>
      <c r="AH3380" s="27">
        <v>390</v>
      </c>
      <c r="AI3380" s="29">
        <f t="shared" si="429"/>
        <v>390.82281201332808</v>
      </c>
    </row>
    <row r="3381" spans="1:35" ht="30" x14ac:dyDescent="0.25">
      <c r="A3381" s="11" t="s">
        <v>1281</v>
      </c>
      <c r="B3381" s="10" t="s">
        <v>2408</v>
      </c>
      <c r="C3381" s="10" t="s">
        <v>2100</v>
      </c>
      <c r="D3381" s="10"/>
      <c r="E3381" s="10" t="s">
        <v>661</v>
      </c>
      <c r="F3381" s="10" t="s">
        <v>2138</v>
      </c>
      <c r="G3381" s="10">
        <v>0</v>
      </c>
      <c r="H3381" s="10">
        <v>0</v>
      </c>
      <c r="I3381" s="10">
        <v>0</v>
      </c>
      <c r="J3381" s="10">
        <v>0</v>
      </c>
      <c r="K3381" s="10">
        <f t="shared" si="430"/>
        <v>0</v>
      </c>
      <c r="L3381" s="10">
        <v>4561315.1567121353</v>
      </c>
      <c r="M3381" s="10">
        <v>3740532.9087860584</v>
      </c>
      <c r="N3381" s="10">
        <v>1449166.9548088908</v>
      </c>
      <c r="O3381" s="10">
        <v>0</v>
      </c>
      <c r="P3381" s="10">
        <v>0</v>
      </c>
      <c r="Q3381" s="10">
        <v>0</v>
      </c>
      <c r="R3381" s="10">
        <v>0</v>
      </c>
      <c r="S3381" s="10">
        <v>0</v>
      </c>
      <c r="T3381" s="10">
        <v>0</v>
      </c>
      <c r="U3381" s="10">
        <v>0</v>
      </c>
      <c r="V3381" s="10">
        <f t="shared" si="424"/>
        <v>9751015.0203070845</v>
      </c>
      <c r="W3381" s="29">
        <v>4561315.1567121353</v>
      </c>
      <c r="X3381" s="29">
        <f t="shared" si="425"/>
        <v>3740532.9087860584</v>
      </c>
      <c r="Y3381" s="29">
        <f t="shared" si="426"/>
        <v>1449166.9548088908</v>
      </c>
      <c r="Z3381" s="29">
        <f t="shared" si="427"/>
        <v>9751015.0203070845</v>
      </c>
      <c r="AA3381" s="27">
        <v>9751015</v>
      </c>
      <c r="AB3381" s="29">
        <f t="shared" si="428"/>
        <v>2.0307084545493126E-2</v>
      </c>
      <c r="AC3381" s="28">
        <v>0</v>
      </c>
      <c r="AD3381" s="28">
        <v>0</v>
      </c>
      <c r="AE3381" s="28"/>
      <c r="AF3381" s="27">
        <v>0</v>
      </c>
      <c r="AG3381" s="27">
        <f t="shared" si="431"/>
        <v>0</v>
      </c>
      <c r="AH3381" s="27">
        <v>569</v>
      </c>
      <c r="AI3381" s="29">
        <f t="shared" si="429"/>
        <v>569.02030708454549</v>
      </c>
    </row>
    <row r="3382" spans="1:35" ht="30" x14ac:dyDescent="0.25">
      <c r="A3382" s="11" t="s">
        <v>1281</v>
      </c>
      <c r="B3382" s="10" t="s">
        <v>2408</v>
      </c>
      <c r="C3382" s="10" t="s">
        <v>2100</v>
      </c>
      <c r="D3382" s="10"/>
      <c r="E3382" s="10" t="s">
        <v>662</v>
      </c>
      <c r="F3382" s="10" t="s">
        <v>2139</v>
      </c>
      <c r="G3382" s="10">
        <v>0</v>
      </c>
      <c r="H3382" s="10">
        <v>0</v>
      </c>
      <c r="I3382" s="10">
        <v>0</v>
      </c>
      <c r="J3382" s="10">
        <v>0</v>
      </c>
      <c r="K3382" s="10">
        <f t="shared" si="430"/>
        <v>0</v>
      </c>
      <c r="L3382" s="10">
        <v>17776585.230366651</v>
      </c>
      <c r="M3382" s="10">
        <v>5881987.8402602673</v>
      </c>
      <c r="N3382" s="10">
        <v>2275841.5447144657</v>
      </c>
      <c r="O3382" s="10">
        <v>0</v>
      </c>
      <c r="P3382" s="10">
        <v>0</v>
      </c>
      <c r="Q3382" s="10">
        <v>0</v>
      </c>
      <c r="R3382" s="10">
        <v>0</v>
      </c>
      <c r="S3382" s="10">
        <v>0</v>
      </c>
      <c r="T3382" s="10">
        <v>0</v>
      </c>
      <c r="U3382" s="10">
        <v>0</v>
      </c>
      <c r="V3382" s="10">
        <f t="shared" ref="V3382:V3445" si="432">+K3382+M3382+N3382+L3382+O3382+P3382+Q3382</f>
        <v>25934414.615341384</v>
      </c>
      <c r="W3382" s="29">
        <v>17776585.230366651</v>
      </c>
      <c r="X3382" s="29">
        <f t="shared" ref="X3382:X3445" si="433">+M3382+Q3382+S3382</f>
        <v>5881987.8402602673</v>
      </c>
      <c r="Y3382" s="29">
        <f t="shared" ref="Y3382:Y3445" si="434">+H3382+I3382+J3382+N3382+O3382+P3382+R3382+U3382</f>
        <v>2275841.5447144657</v>
      </c>
      <c r="Z3382" s="29">
        <f t="shared" ref="Z3382:Z3445" si="435">+W3382+X3382+Y3382</f>
        <v>25934414.615341384</v>
      </c>
      <c r="AA3382" s="27">
        <v>25934414.609999999</v>
      </c>
      <c r="AB3382" s="29">
        <f t="shared" ref="AB3382:AB3445" si="436">+Z3382-AA3382</f>
        <v>5.3413845598697662E-3</v>
      </c>
      <c r="AC3382" s="28">
        <v>0</v>
      </c>
      <c r="AD3382" s="28">
        <v>0</v>
      </c>
      <c r="AE3382" s="28"/>
      <c r="AF3382" s="27">
        <v>0</v>
      </c>
      <c r="AG3382" s="27">
        <f t="shared" si="431"/>
        <v>0</v>
      </c>
      <c r="AH3382" s="27">
        <v>186</v>
      </c>
      <c r="AI3382" s="29">
        <f t="shared" ref="AI3382:AI3445" si="437">+AB3382+AG3382+AH3382</f>
        <v>186.00534138455987</v>
      </c>
    </row>
    <row r="3383" spans="1:35" ht="30" x14ac:dyDescent="0.25">
      <c r="A3383" s="11" t="s">
        <v>1281</v>
      </c>
      <c r="B3383" s="10" t="s">
        <v>2408</v>
      </c>
      <c r="C3383" s="10" t="s">
        <v>2100</v>
      </c>
      <c r="D3383" s="10"/>
      <c r="E3383" s="10" t="s">
        <v>663</v>
      </c>
      <c r="F3383" s="10" t="s">
        <v>1706</v>
      </c>
      <c r="G3383" s="10">
        <v>0</v>
      </c>
      <c r="H3383" s="10">
        <v>0</v>
      </c>
      <c r="I3383" s="10">
        <v>0</v>
      </c>
      <c r="J3383" s="10">
        <v>0</v>
      </c>
      <c r="K3383" s="10">
        <f t="shared" si="430"/>
        <v>0</v>
      </c>
      <c r="L3383" s="10">
        <v>0</v>
      </c>
      <c r="M3383" s="10">
        <v>3256926.609992981</v>
      </c>
      <c r="N3383" s="10">
        <v>1271370.3519868776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f t="shared" si="432"/>
        <v>4528296.9619798586</v>
      </c>
      <c r="W3383" s="29">
        <v>0</v>
      </c>
      <c r="X3383" s="29">
        <f t="shared" si="433"/>
        <v>3256926.609992981</v>
      </c>
      <c r="Y3383" s="29">
        <f t="shared" si="434"/>
        <v>1271370.3519868776</v>
      </c>
      <c r="Z3383" s="29">
        <f t="shared" si="435"/>
        <v>4528296.9619798586</v>
      </c>
      <c r="AA3383" s="27">
        <v>4528296</v>
      </c>
      <c r="AB3383" s="29">
        <f t="shared" si="436"/>
        <v>0.96197985857725143</v>
      </c>
      <c r="AC3383" s="28">
        <v>0</v>
      </c>
      <c r="AD3383" s="28">
        <v>0</v>
      </c>
      <c r="AE3383" s="28"/>
      <c r="AF3383" s="27">
        <v>0</v>
      </c>
      <c r="AG3383" s="27">
        <f t="shared" si="431"/>
        <v>0</v>
      </c>
      <c r="AH3383" s="27">
        <v>995</v>
      </c>
      <c r="AI3383" s="29">
        <f t="shared" si="437"/>
        <v>995.96197985857725</v>
      </c>
    </row>
    <row r="3384" spans="1:35" ht="30" x14ac:dyDescent="0.25">
      <c r="A3384" s="11" t="s">
        <v>1281</v>
      </c>
      <c r="B3384" s="10" t="s">
        <v>2408</v>
      </c>
      <c r="C3384" s="10" t="s">
        <v>2100</v>
      </c>
      <c r="D3384" s="10"/>
      <c r="E3384" s="10" t="s">
        <v>664</v>
      </c>
      <c r="F3384" s="10" t="s">
        <v>2140</v>
      </c>
      <c r="G3384" s="10">
        <v>0</v>
      </c>
      <c r="H3384" s="10">
        <v>0</v>
      </c>
      <c r="I3384" s="10">
        <v>0</v>
      </c>
      <c r="J3384" s="10">
        <v>0</v>
      </c>
      <c r="K3384" s="10">
        <f t="shared" si="430"/>
        <v>0</v>
      </c>
      <c r="L3384" s="10">
        <v>17044991.221841462</v>
      </c>
      <c r="M3384" s="10">
        <v>6054790.039613843</v>
      </c>
      <c r="N3384" s="10">
        <v>2303403.079292044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f t="shared" si="432"/>
        <v>25403184.340747349</v>
      </c>
      <c r="W3384" s="29">
        <v>17044991.221841462</v>
      </c>
      <c r="X3384" s="29">
        <f t="shared" si="433"/>
        <v>6054790.039613843</v>
      </c>
      <c r="Y3384" s="29">
        <f t="shared" si="434"/>
        <v>2303403.079292044</v>
      </c>
      <c r="Z3384" s="29">
        <f t="shared" si="435"/>
        <v>25403184.340747349</v>
      </c>
      <c r="AA3384" s="27">
        <v>25403184.329999998</v>
      </c>
      <c r="AB3384" s="29">
        <f t="shared" si="436"/>
        <v>1.0747350752353668E-2</v>
      </c>
      <c r="AC3384" s="28">
        <v>0</v>
      </c>
      <c r="AD3384" s="28">
        <v>0</v>
      </c>
      <c r="AE3384" s="28"/>
      <c r="AF3384" s="27">
        <v>0</v>
      </c>
      <c r="AG3384" s="27">
        <f t="shared" si="431"/>
        <v>0</v>
      </c>
      <c r="AH3384" s="27">
        <v>977</v>
      </c>
      <c r="AI3384" s="29">
        <f t="shared" si="437"/>
        <v>977.01074735075235</v>
      </c>
    </row>
    <row r="3385" spans="1:35" ht="30" x14ac:dyDescent="0.25">
      <c r="A3385" s="11" t="s">
        <v>1281</v>
      </c>
      <c r="B3385" s="10" t="s">
        <v>2408</v>
      </c>
      <c r="C3385" s="10" t="s">
        <v>2100</v>
      </c>
      <c r="D3385" s="10"/>
      <c r="E3385" s="10" t="s">
        <v>665</v>
      </c>
      <c r="F3385" s="10" t="s">
        <v>2141</v>
      </c>
      <c r="G3385" s="10">
        <v>0</v>
      </c>
      <c r="H3385" s="10">
        <v>0</v>
      </c>
      <c r="I3385" s="10">
        <v>0</v>
      </c>
      <c r="J3385" s="10">
        <v>0</v>
      </c>
      <c r="K3385" s="10">
        <f t="shared" si="430"/>
        <v>0</v>
      </c>
      <c r="L3385" s="10">
        <v>2820489.6751675652</v>
      </c>
      <c r="M3385" s="10">
        <v>4861822.6684173346</v>
      </c>
      <c r="N3385" s="10">
        <v>1868552.8210554123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f t="shared" si="432"/>
        <v>9550865.1646403112</v>
      </c>
      <c r="W3385" s="29">
        <v>2820489.6751675652</v>
      </c>
      <c r="X3385" s="29">
        <f t="shared" si="433"/>
        <v>4861822.6684173346</v>
      </c>
      <c r="Y3385" s="29">
        <f t="shared" si="434"/>
        <v>1868552.8210554123</v>
      </c>
      <c r="Z3385" s="29">
        <f t="shared" si="435"/>
        <v>9550865.1646403112</v>
      </c>
      <c r="AA3385" s="27">
        <v>9550865.1500000004</v>
      </c>
      <c r="AB3385" s="29">
        <f t="shared" si="436"/>
        <v>1.4640310779213905E-2</v>
      </c>
      <c r="AC3385" s="28">
        <v>0</v>
      </c>
      <c r="AD3385" s="28">
        <v>0</v>
      </c>
      <c r="AE3385" s="28"/>
      <c r="AF3385" s="27">
        <v>0</v>
      </c>
      <c r="AG3385" s="27">
        <f t="shared" si="431"/>
        <v>0</v>
      </c>
      <c r="AH3385" s="27">
        <v>671</v>
      </c>
      <c r="AI3385" s="29">
        <f t="shared" si="437"/>
        <v>671.01464031077921</v>
      </c>
    </row>
    <row r="3386" spans="1:35" ht="30" x14ac:dyDescent="0.25">
      <c r="A3386" s="11" t="s">
        <v>1281</v>
      </c>
      <c r="B3386" s="10" t="s">
        <v>2408</v>
      </c>
      <c r="C3386" s="10" t="s">
        <v>2100</v>
      </c>
      <c r="D3386" s="10"/>
      <c r="E3386" s="10" t="s">
        <v>666</v>
      </c>
      <c r="F3386" s="10" t="s">
        <v>2142</v>
      </c>
      <c r="G3386" s="10">
        <v>0</v>
      </c>
      <c r="H3386" s="10">
        <v>0</v>
      </c>
      <c r="I3386" s="10">
        <v>0</v>
      </c>
      <c r="J3386" s="10">
        <v>0</v>
      </c>
      <c r="K3386" s="10">
        <f t="shared" si="430"/>
        <v>0</v>
      </c>
      <c r="L3386" s="10">
        <v>11530380.1281376</v>
      </c>
      <c r="M3386" s="10">
        <v>3323675.4229125977</v>
      </c>
      <c r="N3386" s="10">
        <v>1303187.4934837073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f t="shared" si="432"/>
        <v>16157243.044533905</v>
      </c>
      <c r="W3386" s="29">
        <v>11530380.1281376</v>
      </c>
      <c r="X3386" s="29">
        <f t="shared" si="433"/>
        <v>3323675.4229125977</v>
      </c>
      <c r="Y3386" s="29">
        <f t="shared" si="434"/>
        <v>1303187.4934837073</v>
      </c>
      <c r="Z3386" s="29">
        <f t="shared" si="435"/>
        <v>16157243.044533905</v>
      </c>
      <c r="AA3386" s="27">
        <v>16157243.029999999</v>
      </c>
      <c r="AB3386" s="29">
        <f t="shared" si="436"/>
        <v>1.4533905312418938E-2</v>
      </c>
      <c r="AC3386" s="28">
        <v>0</v>
      </c>
      <c r="AD3386" s="28">
        <v>0</v>
      </c>
      <c r="AE3386" s="28"/>
      <c r="AF3386" s="27">
        <v>0</v>
      </c>
      <c r="AG3386" s="27">
        <f t="shared" si="431"/>
        <v>0</v>
      </c>
      <c r="AH3386" s="27">
        <v>0</v>
      </c>
      <c r="AI3386" s="29">
        <f t="shared" si="437"/>
        <v>1.4533905312418938E-2</v>
      </c>
    </row>
    <row r="3387" spans="1:35" ht="30" x14ac:dyDescent="0.25">
      <c r="A3387" s="11" t="s">
        <v>1281</v>
      </c>
      <c r="B3387" s="10" t="s">
        <v>2408</v>
      </c>
      <c r="C3387" s="10" t="s">
        <v>2100</v>
      </c>
      <c r="D3387" s="10"/>
      <c r="E3387" s="10" t="s">
        <v>667</v>
      </c>
      <c r="F3387" s="10" t="s">
        <v>2143</v>
      </c>
      <c r="G3387" s="10">
        <v>0</v>
      </c>
      <c r="H3387" s="10">
        <v>0</v>
      </c>
      <c r="I3387" s="10">
        <v>0</v>
      </c>
      <c r="J3387" s="10">
        <v>0</v>
      </c>
      <c r="K3387" s="10">
        <f t="shared" si="430"/>
        <v>0</v>
      </c>
      <c r="L3387" s="10">
        <v>39607249.864591211</v>
      </c>
      <c r="M3387" s="10">
        <v>3805859.9730050564</v>
      </c>
      <c r="N3387" s="10">
        <v>1477210.0002813116</v>
      </c>
      <c r="O3387" s="10">
        <v>0</v>
      </c>
      <c r="P3387" s="10">
        <v>0</v>
      </c>
      <c r="Q3387" s="10">
        <v>0</v>
      </c>
      <c r="R3387" s="10">
        <v>0</v>
      </c>
      <c r="S3387" s="10">
        <v>0</v>
      </c>
      <c r="T3387" s="10">
        <v>0</v>
      </c>
      <c r="U3387" s="10">
        <v>0</v>
      </c>
      <c r="V3387" s="10">
        <f t="shared" si="432"/>
        <v>44890319.837877579</v>
      </c>
      <c r="W3387" s="29">
        <v>39607249.864591211</v>
      </c>
      <c r="X3387" s="29">
        <f t="shared" si="433"/>
        <v>3805859.9730050564</v>
      </c>
      <c r="Y3387" s="29">
        <f t="shared" si="434"/>
        <v>1477210.0002813116</v>
      </c>
      <c r="Z3387" s="29">
        <f t="shared" si="435"/>
        <v>44890319.837877579</v>
      </c>
      <c r="AA3387" s="27">
        <v>44890319.829999998</v>
      </c>
      <c r="AB3387" s="29">
        <f t="shared" si="436"/>
        <v>7.8775808215141296E-3</v>
      </c>
      <c r="AC3387" s="28">
        <v>0</v>
      </c>
      <c r="AD3387" s="28">
        <v>0</v>
      </c>
      <c r="AE3387" s="28"/>
      <c r="AF3387" s="27">
        <v>0</v>
      </c>
      <c r="AG3387" s="27">
        <f t="shared" si="431"/>
        <v>0</v>
      </c>
      <c r="AH3387" s="27">
        <v>130</v>
      </c>
      <c r="AI3387" s="29">
        <f t="shared" si="437"/>
        <v>130.00787758082151</v>
      </c>
    </row>
    <row r="3388" spans="1:35" ht="30" x14ac:dyDescent="0.25">
      <c r="A3388" s="11" t="s">
        <v>1281</v>
      </c>
      <c r="B3388" s="10" t="s">
        <v>2408</v>
      </c>
      <c r="C3388" s="10" t="s">
        <v>2100</v>
      </c>
      <c r="D3388" s="10"/>
      <c r="E3388" s="10" t="s">
        <v>668</v>
      </c>
      <c r="F3388" s="10" t="s">
        <v>2144</v>
      </c>
      <c r="G3388" s="10">
        <v>0</v>
      </c>
      <c r="H3388" s="10">
        <v>0</v>
      </c>
      <c r="I3388" s="10">
        <v>0</v>
      </c>
      <c r="J3388" s="10">
        <v>0</v>
      </c>
      <c r="K3388" s="10">
        <f t="shared" si="430"/>
        <v>0</v>
      </c>
      <c r="L3388" s="10">
        <v>0</v>
      </c>
      <c r="M3388" s="10">
        <v>2824157.5400445461</v>
      </c>
      <c r="N3388" s="10">
        <v>1103810.2162449583</v>
      </c>
      <c r="O3388" s="10">
        <v>0</v>
      </c>
      <c r="P3388" s="10">
        <v>0</v>
      </c>
      <c r="Q3388" s="10">
        <v>0</v>
      </c>
      <c r="R3388" s="10">
        <v>0</v>
      </c>
      <c r="S3388" s="10">
        <v>0</v>
      </c>
      <c r="T3388" s="10">
        <v>0</v>
      </c>
      <c r="U3388" s="10">
        <v>0</v>
      </c>
      <c r="V3388" s="10">
        <f t="shared" si="432"/>
        <v>3927967.7562895045</v>
      </c>
      <c r="W3388" s="29">
        <v>0</v>
      </c>
      <c r="X3388" s="29">
        <f t="shared" si="433"/>
        <v>2824157.5400445461</v>
      </c>
      <c r="Y3388" s="29">
        <f t="shared" si="434"/>
        <v>1103810.2162449583</v>
      </c>
      <c r="Z3388" s="29">
        <f t="shared" si="435"/>
        <v>3927967.7562895045</v>
      </c>
      <c r="AA3388" s="27">
        <v>3927967</v>
      </c>
      <c r="AB3388" s="29">
        <f t="shared" si="436"/>
        <v>0.75628950446844101</v>
      </c>
      <c r="AC3388" s="28">
        <v>0</v>
      </c>
      <c r="AD3388" s="28">
        <v>0</v>
      </c>
      <c r="AE3388" s="28"/>
      <c r="AF3388" s="27">
        <v>0</v>
      </c>
      <c r="AG3388" s="27">
        <f t="shared" si="431"/>
        <v>0</v>
      </c>
      <c r="AH3388" s="27">
        <v>960</v>
      </c>
      <c r="AI3388" s="29">
        <f t="shared" si="437"/>
        <v>960.75628950446844</v>
      </c>
    </row>
    <row r="3389" spans="1:35" ht="30" x14ac:dyDescent="0.25">
      <c r="A3389" s="11" t="s">
        <v>1281</v>
      </c>
      <c r="B3389" s="10" t="s">
        <v>2408</v>
      </c>
      <c r="C3389" s="10" t="s">
        <v>2100</v>
      </c>
      <c r="D3389" s="10"/>
      <c r="E3389" s="10" t="s">
        <v>669</v>
      </c>
      <c r="F3389" s="10" t="s">
        <v>2145</v>
      </c>
      <c r="G3389" s="10">
        <v>0</v>
      </c>
      <c r="H3389" s="10">
        <v>0</v>
      </c>
      <c r="I3389" s="10">
        <v>0</v>
      </c>
      <c r="J3389" s="10">
        <v>0</v>
      </c>
      <c r="K3389" s="10">
        <f t="shared" si="430"/>
        <v>0</v>
      </c>
      <c r="L3389" s="10">
        <v>2262571.1942375354</v>
      </c>
      <c r="M3389" s="10">
        <v>5137748.2931268811</v>
      </c>
      <c r="N3389" s="10">
        <v>1991314.8872543573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f t="shared" si="432"/>
        <v>9391634.3746187743</v>
      </c>
      <c r="W3389" s="29">
        <v>2262571.1942375354</v>
      </c>
      <c r="X3389" s="29">
        <f t="shared" si="433"/>
        <v>5137748.2931268811</v>
      </c>
      <c r="Y3389" s="29">
        <f t="shared" si="434"/>
        <v>1991314.8872543573</v>
      </c>
      <c r="Z3389" s="29">
        <f t="shared" si="435"/>
        <v>9391634.3746187743</v>
      </c>
      <c r="AA3389" s="27">
        <v>9391634.3699999992</v>
      </c>
      <c r="AB3389" s="29">
        <f t="shared" si="436"/>
        <v>4.6187750995159149E-3</v>
      </c>
      <c r="AC3389" s="28">
        <v>0</v>
      </c>
      <c r="AD3389" s="28">
        <v>0</v>
      </c>
      <c r="AE3389" s="28"/>
      <c r="AF3389" s="27">
        <v>0</v>
      </c>
      <c r="AG3389" s="27">
        <f t="shared" si="431"/>
        <v>0</v>
      </c>
      <c r="AH3389" s="27">
        <v>1344</v>
      </c>
      <c r="AI3389" s="29">
        <f t="shared" si="437"/>
        <v>1344.0046187750995</v>
      </c>
    </row>
    <row r="3390" spans="1:35" ht="30" x14ac:dyDescent="0.25">
      <c r="A3390" s="11" t="s">
        <v>1281</v>
      </c>
      <c r="B3390" s="10" t="s">
        <v>2408</v>
      </c>
      <c r="C3390" s="10" t="s">
        <v>2100</v>
      </c>
      <c r="D3390" s="10"/>
      <c r="E3390" s="10" t="s">
        <v>670</v>
      </c>
      <c r="F3390" s="10" t="s">
        <v>2146</v>
      </c>
      <c r="G3390" s="10">
        <v>0</v>
      </c>
      <c r="H3390" s="10">
        <v>0</v>
      </c>
      <c r="I3390" s="10">
        <v>0</v>
      </c>
      <c r="J3390" s="10">
        <v>0</v>
      </c>
      <c r="K3390" s="10">
        <f t="shared" si="430"/>
        <v>0</v>
      </c>
      <c r="L3390" s="10">
        <v>0</v>
      </c>
      <c r="M3390" s="10">
        <v>3730118.2138819098</v>
      </c>
      <c r="N3390" s="10">
        <v>1456734.974951148</v>
      </c>
      <c r="O3390" s="10">
        <v>0</v>
      </c>
      <c r="P3390" s="10">
        <v>0</v>
      </c>
      <c r="Q3390" s="10">
        <v>0</v>
      </c>
      <c r="R3390" s="10">
        <v>0</v>
      </c>
      <c r="S3390" s="10">
        <v>0</v>
      </c>
      <c r="T3390" s="10">
        <v>0</v>
      </c>
      <c r="U3390" s="10">
        <v>0</v>
      </c>
      <c r="V3390" s="10">
        <f t="shared" si="432"/>
        <v>5186853.1888330579</v>
      </c>
      <c r="W3390" s="29">
        <v>0</v>
      </c>
      <c r="X3390" s="29">
        <f t="shared" si="433"/>
        <v>3730118.2138819098</v>
      </c>
      <c r="Y3390" s="29">
        <f t="shared" si="434"/>
        <v>1456734.974951148</v>
      </c>
      <c r="Z3390" s="29">
        <f t="shared" si="435"/>
        <v>5186853.1888330579</v>
      </c>
      <c r="AA3390" s="27">
        <v>5186853</v>
      </c>
      <c r="AB3390" s="29">
        <f t="shared" si="436"/>
        <v>0.18883305788040161</v>
      </c>
      <c r="AC3390" s="28">
        <v>0</v>
      </c>
      <c r="AD3390" s="28">
        <v>0</v>
      </c>
      <c r="AE3390" s="28"/>
      <c r="AF3390" s="27">
        <v>0</v>
      </c>
      <c r="AG3390" s="27">
        <f t="shared" si="431"/>
        <v>0</v>
      </c>
      <c r="AH3390" s="27">
        <v>794</v>
      </c>
      <c r="AI3390" s="29">
        <f t="shared" si="437"/>
        <v>794.1888330578804</v>
      </c>
    </row>
    <row r="3391" spans="1:35" ht="30" x14ac:dyDescent="0.25">
      <c r="A3391" s="11" t="s">
        <v>1281</v>
      </c>
      <c r="B3391" s="10" t="s">
        <v>2408</v>
      </c>
      <c r="C3391" s="10" t="s">
        <v>2100</v>
      </c>
      <c r="D3391" s="10"/>
      <c r="E3391" s="10" t="s">
        <v>671</v>
      </c>
      <c r="F3391" s="10" t="s">
        <v>2147</v>
      </c>
      <c r="G3391" s="10">
        <v>0</v>
      </c>
      <c r="H3391" s="10">
        <v>0</v>
      </c>
      <c r="I3391" s="10">
        <v>0</v>
      </c>
      <c r="J3391" s="10">
        <v>0</v>
      </c>
      <c r="K3391" s="10">
        <f t="shared" ref="K3391:K3454" si="438">SUM(G3391:J3391)</f>
        <v>0</v>
      </c>
      <c r="L3391" s="10">
        <v>0</v>
      </c>
      <c r="M3391" s="10">
        <v>2421888.1322290897</v>
      </c>
      <c r="N3391" s="10">
        <v>941867.9515793696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f t="shared" si="432"/>
        <v>3363756.0838084593</v>
      </c>
      <c r="W3391" s="29">
        <v>0</v>
      </c>
      <c r="X3391" s="29">
        <f t="shared" si="433"/>
        <v>2421888.1322290897</v>
      </c>
      <c r="Y3391" s="29">
        <f t="shared" si="434"/>
        <v>941867.9515793696</v>
      </c>
      <c r="Z3391" s="29">
        <f t="shared" si="435"/>
        <v>3363756.0838084593</v>
      </c>
      <c r="AA3391" s="27">
        <v>3363756</v>
      </c>
      <c r="AB3391" s="29">
        <f t="shared" si="436"/>
        <v>8.3808459341526031E-2</v>
      </c>
      <c r="AC3391" s="28">
        <v>0</v>
      </c>
      <c r="AD3391" s="28">
        <v>0</v>
      </c>
      <c r="AE3391" s="28"/>
      <c r="AF3391" s="27">
        <v>0</v>
      </c>
      <c r="AG3391" s="27">
        <f t="shared" si="431"/>
        <v>0</v>
      </c>
      <c r="AH3391" s="27">
        <v>445</v>
      </c>
      <c r="AI3391" s="29">
        <f t="shared" si="437"/>
        <v>445.08380845934153</v>
      </c>
    </row>
    <row r="3392" spans="1:35" ht="30" x14ac:dyDescent="0.25">
      <c r="A3392" s="11" t="s">
        <v>1281</v>
      </c>
      <c r="B3392" s="10" t="s">
        <v>2408</v>
      </c>
      <c r="C3392" s="10" t="s">
        <v>2100</v>
      </c>
      <c r="D3392" s="10"/>
      <c r="E3392" s="10" t="s">
        <v>672</v>
      </c>
      <c r="F3392" s="10" t="s">
        <v>2148</v>
      </c>
      <c r="G3392" s="10">
        <v>0</v>
      </c>
      <c r="H3392" s="10">
        <v>0</v>
      </c>
      <c r="I3392" s="10">
        <v>0</v>
      </c>
      <c r="J3392" s="10">
        <v>0</v>
      </c>
      <c r="K3392" s="10">
        <f t="shared" si="438"/>
        <v>0</v>
      </c>
      <c r="L3392" s="10">
        <v>0</v>
      </c>
      <c r="M3392" s="10">
        <v>4706266.2211121321</v>
      </c>
      <c r="N3392" s="10">
        <v>1812305.2062415332</v>
      </c>
      <c r="O3392" s="10">
        <v>0</v>
      </c>
      <c r="P3392" s="10">
        <v>0</v>
      </c>
      <c r="Q3392" s="10">
        <v>0</v>
      </c>
      <c r="R3392" s="10">
        <v>0</v>
      </c>
      <c r="S3392" s="10">
        <v>0</v>
      </c>
      <c r="T3392" s="10">
        <v>0</v>
      </c>
      <c r="U3392" s="10">
        <v>0</v>
      </c>
      <c r="V3392" s="10">
        <f t="shared" si="432"/>
        <v>6518571.4273536652</v>
      </c>
      <c r="W3392" s="29">
        <v>0</v>
      </c>
      <c r="X3392" s="29">
        <f t="shared" si="433"/>
        <v>4706266.2211121321</v>
      </c>
      <c r="Y3392" s="29">
        <f t="shared" si="434"/>
        <v>1812305.2062415332</v>
      </c>
      <c r="Z3392" s="29">
        <f t="shared" si="435"/>
        <v>6518571.4273536652</v>
      </c>
      <c r="AA3392" s="27">
        <v>6518571</v>
      </c>
      <c r="AB3392" s="29">
        <f t="shared" si="436"/>
        <v>0.42735366523265839</v>
      </c>
      <c r="AC3392" s="28">
        <v>0</v>
      </c>
      <c r="AD3392" s="28">
        <v>0</v>
      </c>
      <c r="AE3392" s="28"/>
      <c r="AF3392" s="27">
        <v>0</v>
      </c>
      <c r="AG3392" s="27">
        <f t="shared" si="431"/>
        <v>0</v>
      </c>
      <c r="AH3392" s="27">
        <v>686</v>
      </c>
      <c r="AI3392" s="29">
        <f t="shared" si="437"/>
        <v>686.42735366523266</v>
      </c>
    </row>
    <row r="3393" spans="1:35" ht="30" x14ac:dyDescent="0.25">
      <c r="A3393" s="11" t="s">
        <v>1281</v>
      </c>
      <c r="B3393" s="10" t="s">
        <v>2408</v>
      </c>
      <c r="C3393" s="10" t="s">
        <v>2100</v>
      </c>
      <c r="D3393" s="10"/>
      <c r="E3393" s="10" t="s">
        <v>1144</v>
      </c>
      <c r="F3393" s="10" t="s">
        <v>2149</v>
      </c>
      <c r="G3393" s="10">
        <v>0</v>
      </c>
      <c r="H3393" s="10">
        <v>0</v>
      </c>
      <c r="I3393" s="10">
        <v>0</v>
      </c>
      <c r="J3393" s="10">
        <v>0</v>
      </c>
      <c r="K3393" s="10">
        <f t="shared" si="438"/>
        <v>0</v>
      </c>
      <c r="L3393" s="10">
        <v>678304.191136176</v>
      </c>
      <c r="M3393" s="10">
        <v>3897625.7616891563</v>
      </c>
      <c r="N3393" s="10">
        <v>1523940.0637327358</v>
      </c>
      <c r="O3393" s="10">
        <v>0</v>
      </c>
      <c r="P3393" s="10">
        <v>0</v>
      </c>
      <c r="Q3393" s="10">
        <v>0</v>
      </c>
      <c r="R3393" s="10">
        <v>0</v>
      </c>
      <c r="S3393" s="10">
        <v>0</v>
      </c>
      <c r="T3393" s="10">
        <v>0</v>
      </c>
      <c r="U3393" s="10">
        <v>0</v>
      </c>
      <c r="V3393" s="10">
        <f t="shared" si="432"/>
        <v>6099870.0165580679</v>
      </c>
      <c r="W3393" s="29">
        <v>678304.191136176</v>
      </c>
      <c r="X3393" s="29">
        <f t="shared" si="433"/>
        <v>3897625.7616891563</v>
      </c>
      <c r="Y3393" s="29">
        <f t="shared" si="434"/>
        <v>1523940.0637327358</v>
      </c>
      <c r="Z3393" s="29">
        <f t="shared" si="435"/>
        <v>6099870.0165580679</v>
      </c>
      <c r="AA3393" s="27">
        <v>6099870.0099999998</v>
      </c>
      <c r="AB3393" s="29">
        <f t="shared" si="436"/>
        <v>6.5580680966377258E-3</v>
      </c>
      <c r="AC3393" s="28">
        <v>0</v>
      </c>
      <c r="AD3393" s="28">
        <v>0</v>
      </c>
      <c r="AE3393" s="28"/>
      <c r="AF3393" s="27">
        <v>0</v>
      </c>
      <c r="AG3393" s="27">
        <f t="shared" si="431"/>
        <v>0</v>
      </c>
      <c r="AH3393" s="27">
        <v>342</v>
      </c>
      <c r="AI3393" s="29">
        <f t="shared" si="437"/>
        <v>342.00655806809664</v>
      </c>
    </row>
    <row r="3394" spans="1:35" ht="30" x14ac:dyDescent="0.25">
      <c r="A3394" s="11" t="s">
        <v>1281</v>
      </c>
      <c r="B3394" s="10" t="s">
        <v>2408</v>
      </c>
      <c r="C3394" s="10" t="s">
        <v>2100</v>
      </c>
      <c r="D3394" s="10"/>
      <c r="E3394" s="10" t="s">
        <v>1145</v>
      </c>
      <c r="F3394" s="10" t="s">
        <v>2150</v>
      </c>
      <c r="G3394" s="10">
        <v>0</v>
      </c>
      <c r="H3394" s="10">
        <v>0</v>
      </c>
      <c r="I3394" s="10">
        <v>0</v>
      </c>
      <c r="J3394" s="10">
        <v>0</v>
      </c>
      <c r="K3394" s="10">
        <f t="shared" si="438"/>
        <v>0</v>
      </c>
      <c r="L3394" s="10">
        <v>2451884.2087004255</v>
      </c>
      <c r="M3394" s="10">
        <v>3169051.0241129398</v>
      </c>
      <c r="N3394" s="10">
        <v>1213993.0016105697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f t="shared" si="432"/>
        <v>6834928.2344239354</v>
      </c>
      <c r="W3394" s="29">
        <v>2451884.2087004255</v>
      </c>
      <c r="X3394" s="29">
        <f t="shared" si="433"/>
        <v>3169051.0241129398</v>
      </c>
      <c r="Y3394" s="29">
        <f t="shared" si="434"/>
        <v>1213993.0016105697</v>
      </c>
      <c r="Z3394" s="29">
        <f t="shared" si="435"/>
        <v>6834928.2344239354</v>
      </c>
      <c r="AA3394" s="27">
        <v>6834928.2199999997</v>
      </c>
      <c r="AB3394" s="29">
        <f t="shared" si="436"/>
        <v>1.4423935674130917E-2</v>
      </c>
      <c r="AC3394" s="28">
        <v>0</v>
      </c>
      <c r="AD3394" s="28">
        <v>0</v>
      </c>
      <c r="AE3394" s="28"/>
      <c r="AF3394" s="27">
        <v>0</v>
      </c>
      <c r="AG3394" s="27">
        <f t="shared" si="431"/>
        <v>0</v>
      </c>
      <c r="AH3394" s="27">
        <v>217</v>
      </c>
      <c r="AI3394" s="29">
        <f t="shared" si="437"/>
        <v>217.01442393567413</v>
      </c>
    </row>
    <row r="3395" spans="1:35" ht="30" x14ac:dyDescent="0.25">
      <c r="A3395" s="11" t="s">
        <v>1281</v>
      </c>
      <c r="B3395" s="10" t="s">
        <v>2408</v>
      </c>
      <c r="C3395" s="10" t="s">
        <v>2100</v>
      </c>
      <c r="D3395" s="10"/>
      <c r="E3395" s="10" t="s">
        <v>1146</v>
      </c>
      <c r="F3395" s="10" t="s">
        <v>2151</v>
      </c>
      <c r="G3395" s="10">
        <v>0</v>
      </c>
      <c r="H3395" s="10">
        <v>0</v>
      </c>
      <c r="I3395" s="10">
        <v>0</v>
      </c>
      <c r="J3395" s="10">
        <v>0</v>
      </c>
      <c r="K3395" s="10">
        <f t="shared" si="438"/>
        <v>0</v>
      </c>
      <c r="L3395" s="10">
        <v>3041097.6396781816</v>
      </c>
      <c r="M3395" s="10">
        <v>1960535.3013773113</v>
      </c>
      <c r="N3395" s="10">
        <v>765587.46599186957</v>
      </c>
      <c r="O3395" s="10">
        <v>0</v>
      </c>
      <c r="P3395" s="10">
        <v>0</v>
      </c>
      <c r="Q3395" s="10">
        <v>0</v>
      </c>
      <c r="R3395" s="10">
        <v>0</v>
      </c>
      <c r="S3395" s="10">
        <v>0</v>
      </c>
      <c r="T3395" s="10">
        <v>0</v>
      </c>
      <c r="U3395" s="10">
        <v>0</v>
      </c>
      <c r="V3395" s="10">
        <f t="shared" si="432"/>
        <v>5767220.407047363</v>
      </c>
      <c r="W3395" s="29">
        <v>3041097.6396781816</v>
      </c>
      <c r="X3395" s="29">
        <f t="shared" si="433"/>
        <v>1960535.3013773113</v>
      </c>
      <c r="Y3395" s="29">
        <f t="shared" si="434"/>
        <v>765587.46599186957</v>
      </c>
      <c r="Z3395" s="29">
        <f t="shared" si="435"/>
        <v>5767220.407047363</v>
      </c>
      <c r="AA3395" s="27">
        <v>5767220.4000000004</v>
      </c>
      <c r="AB3395" s="29">
        <f t="shared" si="436"/>
        <v>7.0473626255989075E-3</v>
      </c>
      <c r="AC3395" s="28">
        <v>0</v>
      </c>
      <c r="AD3395" s="28">
        <v>0</v>
      </c>
      <c r="AE3395" s="28"/>
      <c r="AF3395" s="27">
        <v>0</v>
      </c>
      <c r="AG3395" s="27">
        <f t="shared" si="431"/>
        <v>0</v>
      </c>
      <c r="AH3395" s="27">
        <v>504</v>
      </c>
      <c r="AI3395" s="29">
        <f t="shared" si="437"/>
        <v>504.0070473626256</v>
      </c>
    </row>
    <row r="3396" spans="1:35" ht="30" x14ac:dyDescent="0.25">
      <c r="A3396" s="11" t="s">
        <v>1281</v>
      </c>
      <c r="B3396" s="10" t="s">
        <v>2408</v>
      </c>
      <c r="C3396" s="10" t="s">
        <v>2100</v>
      </c>
      <c r="D3396" s="10"/>
      <c r="E3396" s="10" t="s">
        <v>673</v>
      </c>
      <c r="F3396" s="10" t="s">
        <v>2152</v>
      </c>
      <c r="G3396" s="10">
        <v>0</v>
      </c>
      <c r="H3396" s="10">
        <v>0</v>
      </c>
      <c r="I3396" s="10">
        <v>0</v>
      </c>
      <c r="J3396" s="10">
        <v>0</v>
      </c>
      <c r="K3396" s="10">
        <f t="shared" si="438"/>
        <v>0</v>
      </c>
      <c r="L3396" s="10">
        <v>606848.96513312566</v>
      </c>
      <c r="M3396" s="10">
        <v>2402391.3491455019</v>
      </c>
      <c r="N3396" s="10">
        <v>922291.10275939107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f t="shared" si="432"/>
        <v>3931531.4170380188</v>
      </c>
      <c r="W3396" s="29">
        <v>606848.96513312566</v>
      </c>
      <c r="X3396" s="29">
        <f t="shared" si="433"/>
        <v>2402391.3491455019</v>
      </c>
      <c r="Y3396" s="29">
        <f t="shared" si="434"/>
        <v>922291.10275939107</v>
      </c>
      <c r="Z3396" s="29">
        <f t="shared" si="435"/>
        <v>3931531.4170380188</v>
      </c>
      <c r="AA3396" s="27">
        <v>3931531.4</v>
      </c>
      <c r="AB3396" s="29">
        <f t="shared" si="436"/>
        <v>1.703801890835166E-2</v>
      </c>
      <c r="AC3396" s="28">
        <v>0</v>
      </c>
      <c r="AD3396" s="28">
        <v>0</v>
      </c>
      <c r="AE3396" s="28"/>
      <c r="AF3396" s="27">
        <v>0</v>
      </c>
      <c r="AG3396" s="27">
        <f t="shared" si="431"/>
        <v>0</v>
      </c>
      <c r="AH3396" s="27">
        <v>821</v>
      </c>
      <c r="AI3396" s="29">
        <f t="shared" si="437"/>
        <v>821.01703801890835</v>
      </c>
    </row>
    <row r="3397" spans="1:35" ht="30" x14ac:dyDescent="0.25">
      <c r="A3397" s="11" t="s">
        <v>1281</v>
      </c>
      <c r="B3397" s="10" t="s">
        <v>2408</v>
      </c>
      <c r="C3397" s="10" t="s">
        <v>2100</v>
      </c>
      <c r="D3397" s="10"/>
      <c r="E3397" s="10" t="s">
        <v>674</v>
      </c>
      <c r="F3397" s="10" t="s">
        <v>2153</v>
      </c>
      <c r="G3397" s="10">
        <v>0</v>
      </c>
      <c r="H3397" s="10">
        <v>0</v>
      </c>
      <c r="I3397" s="10">
        <v>0</v>
      </c>
      <c r="J3397" s="10">
        <v>0</v>
      </c>
      <c r="K3397" s="10">
        <f t="shared" si="438"/>
        <v>0</v>
      </c>
      <c r="L3397" s="10">
        <v>227401199.90587544</v>
      </c>
      <c r="M3397" s="10">
        <v>7303677.3895024657</v>
      </c>
      <c r="N3397" s="10">
        <v>2775933.2641258538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f t="shared" si="432"/>
        <v>237480810.55950376</v>
      </c>
      <c r="W3397" s="29">
        <v>227401199.90587544</v>
      </c>
      <c r="X3397" s="29">
        <f t="shared" si="433"/>
        <v>7303677.3895024657</v>
      </c>
      <c r="Y3397" s="29">
        <f t="shared" si="434"/>
        <v>2775933.2641258538</v>
      </c>
      <c r="Z3397" s="29">
        <f t="shared" si="435"/>
        <v>237480810.55950376</v>
      </c>
      <c r="AA3397" s="27">
        <v>237480810.53999999</v>
      </c>
      <c r="AB3397" s="29">
        <f t="shared" si="436"/>
        <v>1.9503772258758545E-2</v>
      </c>
      <c r="AC3397" s="28">
        <v>0</v>
      </c>
      <c r="AD3397" s="28">
        <v>0</v>
      </c>
      <c r="AE3397" s="28"/>
      <c r="AF3397" s="27">
        <v>0</v>
      </c>
      <c r="AG3397" s="27">
        <f t="shared" si="431"/>
        <v>0</v>
      </c>
      <c r="AH3397" s="27">
        <v>15651</v>
      </c>
      <c r="AI3397" s="29">
        <f t="shared" si="437"/>
        <v>15651.019503772259</v>
      </c>
    </row>
    <row r="3398" spans="1:35" ht="30" x14ac:dyDescent="0.25">
      <c r="A3398" s="11" t="s">
        <v>1281</v>
      </c>
      <c r="B3398" s="10" t="s">
        <v>2408</v>
      </c>
      <c r="C3398" s="10" t="s">
        <v>2100</v>
      </c>
      <c r="D3398" s="10"/>
      <c r="E3398" s="10" t="s">
        <v>675</v>
      </c>
      <c r="F3398" s="10" t="s">
        <v>2154</v>
      </c>
      <c r="G3398" s="10">
        <v>0</v>
      </c>
      <c r="H3398" s="10">
        <v>0</v>
      </c>
      <c r="I3398" s="10">
        <v>0</v>
      </c>
      <c r="J3398" s="10">
        <v>0</v>
      </c>
      <c r="K3398" s="10">
        <f t="shared" si="438"/>
        <v>0</v>
      </c>
      <c r="L3398" s="10">
        <v>0</v>
      </c>
      <c r="M3398" s="10">
        <v>2473107.5603358746</v>
      </c>
      <c r="N3398" s="10">
        <v>945143.41763120145</v>
      </c>
      <c r="O3398" s="10">
        <v>0</v>
      </c>
      <c r="P3398" s="10">
        <v>0</v>
      </c>
      <c r="Q3398" s="10">
        <v>0</v>
      </c>
      <c r="R3398" s="10">
        <v>0</v>
      </c>
      <c r="S3398" s="10">
        <v>0</v>
      </c>
      <c r="T3398" s="10">
        <v>0</v>
      </c>
      <c r="U3398" s="10">
        <v>0</v>
      </c>
      <c r="V3398" s="10">
        <f t="shared" si="432"/>
        <v>3418250.977967076</v>
      </c>
      <c r="W3398" s="29">
        <v>0</v>
      </c>
      <c r="X3398" s="29">
        <f t="shared" si="433"/>
        <v>2473107.5603358746</v>
      </c>
      <c r="Y3398" s="29">
        <f t="shared" si="434"/>
        <v>945143.41763120145</v>
      </c>
      <c r="Z3398" s="29">
        <f t="shared" si="435"/>
        <v>3418250.977967076</v>
      </c>
      <c r="AA3398" s="27">
        <v>3418250</v>
      </c>
      <c r="AB3398" s="29">
        <f t="shared" si="436"/>
        <v>0.97796707600355148</v>
      </c>
      <c r="AC3398" s="28">
        <v>0</v>
      </c>
      <c r="AD3398" s="28">
        <v>0</v>
      </c>
      <c r="AE3398" s="28"/>
      <c r="AF3398" s="27">
        <v>0</v>
      </c>
      <c r="AG3398" s="27">
        <f t="shared" si="431"/>
        <v>0</v>
      </c>
      <c r="AH3398" s="27">
        <v>590</v>
      </c>
      <c r="AI3398" s="29">
        <f t="shared" si="437"/>
        <v>590.97796707600355</v>
      </c>
    </row>
    <row r="3399" spans="1:35" ht="30" x14ac:dyDescent="0.25">
      <c r="A3399" s="11" t="s">
        <v>1281</v>
      </c>
      <c r="B3399" s="10" t="s">
        <v>2408</v>
      </c>
      <c r="C3399" s="10" t="s">
        <v>2100</v>
      </c>
      <c r="D3399" s="10"/>
      <c r="E3399" s="10" t="s">
        <v>1147</v>
      </c>
      <c r="F3399" s="10" t="s">
        <v>2155</v>
      </c>
      <c r="G3399" s="10">
        <v>0</v>
      </c>
      <c r="H3399" s="10">
        <v>0</v>
      </c>
      <c r="I3399" s="10">
        <v>0</v>
      </c>
      <c r="J3399" s="10">
        <v>0</v>
      </c>
      <c r="K3399" s="10">
        <f t="shared" si="438"/>
        <v>0</v>
      </c>
      <c r="L3399" s="10">
        <v>447692.8865196046</v>
      </c>
      <c r="M3399" s="10">
        <v>4285980.6153575182</v>
      </c>
      <c r="N3399" s="10">
        <v>1682506.248555243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f t="shared" si="432"/>
        <v>6416179.7504323656</v>
      </c>
      <c r="W3399" s="29">
        <v>447692.8865196046</v>
      </c>
      <c r="X3399" s="29">
        <f t="shared" si="433"/>
        <v>4285980.6153575182</v>
      </c>
      <c r="Y3399" s="29">
        <f t="shared" si="434"/>
        <v>1682506.248555243</v>
      </c>
      <c r="Z3399" s="29">
        <f t="shared" si="435"/>
        <v>6416179.7504323656</v>
      </c>
      <c r="AA3399" s="27">
        <v>6416179.7400000002</v>
      </c>
      <c r="AB3399" s="29">
        <f t="shared" si="436"/>
        <v>1.0432365350425243E-2</v>
      </c>
      <c r="AC3399" s="28">
        <v>0</v>
      </c>
      <c r="AD3399" s="28">
        <v>0</v>
      </c>
      <c r="AE3399" s="28"/>
      <c r="AF3399" s="27">
        <v>0</v>
      </c>
      <c r="AG3399" s="27">
        <f t="shared" si="431"/>
        <v>0</v>
      </c>
      <c r="AH3399" s="27">
        <v>1455</v>
      </c>
      <c r="AI3399" s="29">
        <f t="shared" si="437"/>
        <v>1455.0104323653504</v>
      </c>
    </row>
    <row r="3400" spans="1:35" ht="30" x14ac:dyDescent="0.25">
      <c r="A3400" s="11" t="s">
        <v>1281</v>
      </c>
      <c r="B3400" s="10" t="s">
        <v>2408</v>
      </c>
      <c r="C3400" s="10" t="s">
        <v>2100</v>
      </c>
      <c r="D3400" s="10"/>
      <c r="E3400" s="10" t="s">
        <v>1148</v>
      </c>
      <c r="F3400" s="10" t="s">
        <v>2156</v>
      </c>
      <c r="G3400" s="10">
        <v>0</v>
      </c>
      <c r="H3400" s="10">
        <v>0</v>
      </c>
      <c r="I3400" s="10">
        <v>0</v>
      </c>
      <c r="J3400" s="10">
        <v>0</v>
      </c>
      <c r="K3400" s="10">
        <f t="shared" si="438"/>
        <v>0</v>
      </c>
      <c r="L3400" s="10">
        <v>0</v>
      </c>
      <c r="M3400" s="10">
        <v>4660109.0207141638</v>
      </c>
      <c r="N3400" s="10">
        <v>1782012.7842920274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f t="shared" si="432"/>
        <v>6442121.8050061911</v>
      </c>
      <c r="W3400" s="29">
        <v>0</v>
      </c>
      <c r="X3400" s="29">
        <f t="shared" si="433"/>
        <v>4660109.0207141638</v>
      </c>
      <c r="Y3400" s="29">
        <f t="shared" si="434"/>
        <v>1782012.7842920274</v>
      </c>
      <c r="Z3400" s="29">
        <f t="shared" si="435"/>
        <v>6442121.8050061911</v>
      </c>
      <c r="AA3400" s="27">
        <v>6442121</v>
      </c>
      <c r="AB3400" s="29">
        <f t="shared" si="436"/>
        <v>0.80500619113445282</v>
      </c>
      <c r="AC3400" s="28">
        <v>0</v>
      </c>
      <c r="AD3400" s="28">
        <v>0</v>
      </c>
      <c r="AE3400" s="28"/>
      <c r="AF3400" s="27">
        <v>0</v>
      </c>
      <c r="AG3400" s="27">
        <f t="shared" si="431"/>
        <v>0</v>
      </c>
      <c r="AH3400" s="27">
        <v>457</v>
      </c>
      <c r="AI3400" s="29">
        <f t="shared" si="437"/>
        <v>457.80500619113445</v>
      </c>
    </row>
    <row r="3401" spans="1:35" ht="30" x14ac:dyDescent="0.25">
      <c r="A3401" s="11" t="s">
        <v>1281</v>
      </c>
      <c r="B3401" s="10" t="s">
        <v>2408</v>
      </c>
      <c r="C3401" s="10" t="s">
        <v>2100</v>
      </c>
      <c r="D3401" s="10"/>
      <c r="E3401" s="10" t="s">
        <v>676</v>
      </c>
      <c r="F3401" s="10" t="s">
        <v>2157</v>
      </c>
      <c r="G3401" s="10">
        <v>0</v>
      </c>
      <c r="H3401" s="10">
        <v>0</v>
      </c>
      <c r="I3401" s="10">
        <v>0</v>
      </c>
      <c r="J3401" s="10">
        <v>0</v>
      </c>
      <c r="K3401" s="10">
        <f t="shared" si="438"/>
        <v>0</v>
      </c>
      <c r="L3401" s="10">
        <v>170875573.9310354</v>
      </c>
      <c r="M3401" s="10">
        <v>7827154.6089205146</v>
      </c>
      <c r="N3401" s="10">
        <v>3032047.0907267183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f t="shared" si="432"/>
        <v>181734775.63068265</v>
      </c>
      <c r="W3401" s="29">
        <v>170875573.9310354</v>
      </c>
      <c r="X3401" s="29">
        <f t="shared" si="433"/>
        <v>7827154.6089205146</v>
      </c>
      <c r="Y3401" s="29">
        <f t="shared" si="434"/>
        <v>3032047.0907267183</v>
      </c>
      <c r="Z3401" s="29">
        <f t="shared" si="435"/>
        <v>181734775.63068265</v>
      </c>
      <c r="AA3401" s="27">
        <v>181734775.62</v>
      </c>
      <c r="AB3401" s="29">
        <f t="shared" si="436"/>
        <v>1.0682642459869385E-2</v>
      </c>
      <c r="AC3401" s="28">
        <v>0</v>
      </c>
      <c r="AD3401" s="28">
        <v>0</v>
      </c>
      <c r="AE3401" s="28"/>
      <c r="AF3401" s="27">
        <v>0</v>
      </c>
      <c r="AG3401" s="27">
        <f t="shared" si="431"/>
        <v>0</v>
      </c>
      <c r="AH3401" s="27">
        <v>6621</v>
      </c>
      <c r="AI3401" s="29">
        <f t="shared" si="437"/>
        <v>6621.0106826424599</v>
      </c>
    </row>
    <row r="3402" spans="1:35" ht="30" x14ac:dyDescent="0.25">
      <c r="A3402" s="11" t="s">
        <v>1281</v>
      </c>
      <c r="B3402" s="10" t="s">
        <v>2408</v>
      </c>
      <c r="C3402" s="10" t="s">
        <v>2100</v>
      </c>
      <c r="D3402" s="10"/>
      <c r="E3402" s="10" t="s">
        <v>677</v>
      </c>
      <c r="F3402" s="10" t="s">
        <v>1373</v>
      </c>
      <c r="G3402" s="10">
        <v>0</v>
      </c>
      <c r="H3402" s="10">
        <v>0</v>
      </c>
      <c r="I3402" s="10">
        <v>0</v>
      </c>
      <c r="J3402" s="10">
        <v>0</v>
      </c>
      <c r="K3402" s="10">
        <f t="shared" si="438"/>
        <v>0</v>
      </c>
      <c r="L3402" s="10">
        <v>38655526.848999098</v>
      </c>
      <c r="M3402" s="10">
        <v>6354298.3483820558</v>
      </c>
      <c r="N3402" s="10">
        <v>2479237.9365601987</v>
      </c>
      <c r="O3402" s="10">
        <v>0</v>
      </c>
      <c r="P3402" s="10">
        <v>0</v>
      </c>
      <c r="Q3402" s="10">
        <v>0</v>
      </c>
      <c r="R3402" s="10">
        <v>0</v>
      </c>
      <c r="S3402" s="10">
        <v>0</v>
      </c>
      <c r="T3402" s="10">
        <v>0</v>
      </c>
      <c r="U3402" s="10">
        <v>0</v>
      </c>
      <c r="V3402" s="10">
        <f t="shared" si="432"/>
        <v>47489063.133941352</v>
      </c>
      <c r="W3402" s="29">
        <v>38655526.848999098</v>
      </c>
      <c r="X3402" s="29">
        <f t="shared" si="433"/>
        <v>6354298.3483820558</v>
      </c>
      <c r="Y3402" s="29">
        <f t="shared" si="434"/>
        <v>2479237.9365601987</v>
      </c>
      <c r="Z3402" s="29">
        <f t="shared" si="435"/>
        <v>47489063.133941352</v>
      </c>
      <c r="AA3402" s="27">
        <v>47489063.119999997</v>
      </c>
      <c r="AB3402" s="29">
        <f t="shared" si="436"/>
        <v>1.3941355049610138E-2</v>
      </c>
      <c r="AC3402" s="28">
        <v>0</v>
      </c>
      <c r="AD3402" s="28">
        <v>0</v>
      </c>
      <c r="AE3402" s="28"/>
      <c r="AF3402" s="27">
        <v>0</v>
      </c>
      <c r="AG3402" s="27">
        <f t="shared" ref="AG3402:AG3465" si="439">SUM(AC3402:AF3402)</f>
        <v>0</v>
      </c>
      <c r="AH3402" s="27">
        <v>4913</v>
      </c>
      <c r="AI3402" s="29">
        <f t="shared" si="437"/>
        <v>4913.0139413550496</v>
      </c>
    </row>
    <row r="3403" spans="1:35" ht="30" x14ac:dyDescent="0.25">
      <c r="A3403" s="11" t="s">
        <v>1281</v>
      </c>
      <c r="B3403" s="10" t="s">
        <v>2408</v>
      </c>
      <c r="C3403" s="10" t="s">
        <v>2100</v>
      </c>
      <c r="D3403" s="10"/>
      <c r="E3403" s="10" t="s">
        <v>678</v>
      </c>
      <c r="F3403" s="10" t="s">
        <v>2158</v>
      </c>
      <c r="G3403" s="10">
        <v>0</v>
      </c>
      <c r="H3403" s="10">
        <v>0</v>
      </c>
      <c r="I3403" s="10">
        <v>0</v>
      </c>
      <c r="J3403" s="10">
        <v>0</v>
      </c>
      <c r="K3403" s="10">
        <f t="shared" si="438"/>
        <v>0</v>
      </c>
      <c r="L3403" s="10">
        <v>364848250.94604361</v>
      </c>
      <c r="M3403" s="10">
        <v>4931656.7947238088</v>
      </c>
      <c r="N3403" s="10">
        <v>1927662.5061352104</v>
      </c>
      <c r="O3403" s="10">
        <v>0</v>
      </c>
      <c r="P3403" s="10">
        <v>0</v>
      </c>
      <c r="Q3403" s="10">
        <v>0</v>
      </c>
      <c r="R3403" s="10">
        <v>0</v>
      </c>
      <c r="S3403" s="10">
        <v>0</v>
      </c>
      <c r="T3403" s="10">
        <v>0</v>
      </c>
      <c r="U3403" s="10">
        <v>0</v>
      </c>
      <c r="V3403" s="10">
        <f t="shared" si="432"/>
        <v>371707570.24690264</v>
      </c>
      <c r="W3403" s="29">
        <v>364848250.94604361</v>
      </c>
      <c r="X3403" s="29">
        <f t="shared" si="433"/>
        <v>4931656.7947238088</v>
      </c>
      <c r="Y3403" s="29">
        <f t="shared" si="434"/>
        <v>1927662.5061352104</v>
      </c>
      <c r="Z3403" s="29">
        <f t="shared" si="435"/>
        <v>371707570.24690264</v>
      </c>
      <c r="AA3403" s="27">
        <v>371707570.24000001</v>
      </c>
      <c r="AB3403" s="29">
        <f t="shared" si="436"/>
        <v>6.9026350975036621E-3</v>
      </c>
      <c r="AC3403" s="28">
        <v>0</v>
      </c>
      <c r="AD3403" s="28">
        <v>0</v>
      </c>
      <c r="AE3403" s="28"/>
      <c r="AF3403" s="27">
        <v>0</v>
      </c>
      <c r="AG3403" s="27">
        <f t="shared" si="439"/>
        <v>0</v>
      </c>
      <c r="AH3403" s="27">
        <v>21756</v>
      </c>
      <c r="AI3403" s="29">
        <f t="shared" si="437"/>
        <v>21756.006902635098</v>
      </c>
    </row>
    <row r="3404" spans="1:35" ht="30" x14ac:dyDescent="0.25">
      <c r="A3404" s="11" t="s">
        <v>1281</v>
      </c>
      <c r="B3404" s="10" t="s">
        <v>2408</v>
      </c>
      <c r="C3404" s="10" t="s">
        <v>2100</v>
      </c>
      <c r="D3404" s="10"/>
      <c r="E3404" s="10" t="s">
        <v>679</v>
      </c>
      <c r="F3404" s="10" t="s">
        <v>2159</v>
      </c>
      <c r="G3404" s="10">
        <v>0</v>
      </c>
      <c r="H3404" s="10">
        <v>0</v>
      </c>
      <c r="I3404" s="10">
        <v>0</v>
      </c>
      <c r="J3404" s="10">
        <v>0</v>
      </c>
      <c r="K3404" s="10">
        <f t="shared" si="438"/>
        <v>0</v>
      </c>
      <c r="L3404" s="10">
        <v>6355370.2413981445</v>
      </c>
      <c r="M3404" s="10">
        <v>3726355.373195976</v>
      </c>
      <c r="N3404" s="10">
        <v>1460658.9128087834</v>
      </c>
      <c r="O3404" s="10">
        <v>0</v>
      </c>
      <c r="P3404" s="10">
        <v>0</v>
      </c>
      <c r="Q3404" s="10">
        <v>0</v>
      </c>
      <c r="R3404" s="10">
        <v>0</v>
      </c>
      <c r="S3404" s="10">
        <v>0</v>
      </c>
      <c r="T3404" s="10">
        <v>0</v>
      </c>
      <c r="U3404" s="10">
        <v>0</v>
      </c>
      <c r="V3404" s="10">
        <f t="shared" si="432"/>
        <v>11542384.527402904</v>
      </c>
      <c r="W3404" s="29">
        <v>6355370.2413981445</v>
      </c>
      <c r="X3404" s="29">
        <f t="shared" si="433"/>
        <v>3726355.373195976</v>
      </c>
      <c r="Y3404" s="29">
        <f t="shared" si="434"/>
        <v>1460658.9128087834</v>
      </c>
      <c r="Z3404" s="29">
        <f t="shared" si="435"/>
        <v>11542384.527402904</v>
      </c>
      <c r="AA3404" s="27">
        <v>11542384.52</v>
      </c>
      <c r="AB3404" s="29">
        <f t="shared" si="436"/>
        <v>7.4029043316841125E-3</v>
      </c>
      <c r="AC3404" s="28">
        <v>0</v>
      </c>
      <c r="AD3404" s="28">
        <v>0</v>
      </c>
      <c r="AE3404" s="28"/>
      <c r="AF3404" s="27">
        <v>0</v>
      </c>
      <c r="AG3404" s="27">
        <f t="shared" si="439"/>
        <v>0</v>
      </c>
      <c r="AH3404" s="27">
        <v>1377</v>
      </c>
      <c r="AI3404" s="29">
        <f t="shared" si="437"/>
        <v>1377.0074029043317</v>
      </c>
    </row>
    <row r="3405" spans="1:35" ht="30" x14ac:dyDescent="0.25">
      <c r="A3405" s="11" t="s">
        <v>1281</v>
      </c>
      <c r="B3405" s="10" t="s">
        <v>2408</v>
      </c>
      <c r="C3405" s="10" t="s">
        <v>2100</v>
      </c>
      <c r="D3405" s="10"/>
      <c r="E3405" s="10" t="s">
        <v>1149</v>
      </c>
      <c r="F3405" s="10" t="s">
        <v>2160</v>
      </c>
      <c r="G3405" s="10">
        <v>0</v>
      </c>
      <c r="H3405" s="10">
        <v>0</v>
      </c>
      <c r="I3405" s="10">
        <v>0</v>
      </c>
      <c r="J3405" s="10">
        <v>0</v>
      </c>
      <c r="K3405" s="10">
        <f t="shared" si="438"/>
        <v>0</v>
      </c>
      <c r="L3405" s="10">
        <v>9848291.7559745312</v>
      </c>
      <c r="M3405" s="10">
        <v>2826231.067643851</v>
      </c>
      <c r="N3405" s="10">
        <v>1091826.4150695354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f t="shared" si="432"/>
        <v>13766349.238687918</v>
      </c>
      <c r="W3405" s="29">
        <v>9848291.7559745312</v>
      </c>
      <c r="X3405" s="29">
        <f t="shared" si="433"/>
        <v>2826231.067643851</v>
      </c>
      <c r="Y3405" s="29">
        <f t="shared" si="434"/>
        <v>1091826.4150695354</v>
      </c>
      <c r="Z3405" s="29">
        <f t="shared" si="435"/>
        <v>13766349.238687918</v>
      </c>
      <c r="AA3405" s="27">
        <v>13766349.23</v>
      </c>
      <c r="AB3405" s="29">
        <f t="shared" si="436"/>
        <v>8.6879171431064606E-3</v>
      </c>
      <c r="AC3405" s="28">
        <v>0</v>
      </c>
      <c r="AD3405" s="28">
        <v>0</v>
      </c>
      <c r="AE3405" s="28"/>
      <c r="AF3405" s="27">
        <v>0</v>
      </c>
      <c r="AG3405" s="27">
        <f t="shared" si="439"/>
        <v>0</v>
      </c>
      <c r="AH3405" s="27">
        <v>699</v>
      </c>
      <c r="AI3405" s="29">
        <f t="shared" si="437"/>
        <v>699.00868791714311</v>
      </c>
    </row>
    <row r="3406" spans="1:35" ht="30" x14ac:dyDescent="0.25">
      <c r="A3406" s="11" t="s">
        <v>1281</v>
      </c>
      <c r="B3406" s="10" t="s">
        <v>2408</v>
      </c>
      <c r="C3406" s="10" t="s">
        <v>2100</v>
      </c>
      <c r="D3406" s="10"/>
      <c r="E3406" s="10" t="s">
        <v>680</v>
      </c>
      <c r="F3406" s="10" t="s">
        <v>2161</v>
      </c>
      <c r="G3406" s="10">
        <v>0</v>
      </c>
      <c r="H3406" s="10">
        <v>0</v>
      </c>
      <c r="I3406" s="10">
        <v>0</v>
      </c>
      <c r="J3406" s="10">
        <v>0</v>
      </c>
      <c r="K3406" s="10">
        <f t="shared" si="438"/>
        <v>0</v>
      </c>
      <c r="L3406" s="10">
        <v>306144357.17963421</v>
      </c>
      <c r="M3406" s="10">
        <v>3750099.5366251469</v>
      </c>
      <c r="N3406" s="10">
        <v>1449197.7805552334</v>
      </c>
      <c r="O3406" s="10">
        <v>0</v>
      </c>
      <c r="P3406" s="10">
        <v>0</v>
      </c>
      <c r="Q3406" s="10">
        <v>0</v>
      </c>
      <c r="R3406" s="10">
        <v>0</v>
      </c>
      <c r="S3406" s="10">
        <v>0</v>
      </c>
      <c r="T3406" s="10">
        <v>0</v>
      </c>
      <c r="U3406" s="10">
        <v>0</v>
      </c>
      <c r="V3406" s="10">
        <f t="shared" si="432"/>
        <v>311343654.49681461</v>
      </c>
      <c r="W3406" s="29">
        <v>306144357.17963421</v>
      </c>
      <c r="X3406" s="29">
        <f t="shared" si="433"/>
        <v>3750099.5366251469</v>
      </c>
      <c r="Y3406" s="29">
        <f t="shared" si="434"/>
        <v>1449197.7805552334</v>
      </c>
      <c r="Z3406" s="29">
        <f t="shared" si="435"/>
        <v>311343654.49681461</v>
      </c>
      <c r="AA3406" s="27">
        <v>311343654.48000002</v>
      </c>
      <c r="AB3406" s="29">
        <f t="shared" si="436"/>
        <v>1.6814589500427246E-2</v>
      </c>
      <c r="AC3406" s="28">
        <v>0</v>
      </c>
      <c r="AD3406" s="28">
        <v>0</v>
      </c>
      <c r="AE3406" s="28"/>
      <c r="AF3406" s="27">
        <v>0</v>
      </c>
      <c r="AG3406" s="27">
        <f t="shared" si="439"/>
        <v>0</v>
      </c>
      <c r="AH3406" s="27">
        <v>20347</v>
      </c>
      <c r="AI3406" s="29">
        <f t="shared" si="437"/>
        <v>20347.0168145895</v>
      </c>
    </row>
    <row r="3407" spans="1:35" ht="30" x14ac:dyDescent="0.25">
      <c r="A3407" s="11" t="s">
        <v>1281</v>
      </c>
      <c r="B3407" s="10" t="s">
        <v>2408</v>
      </c>
      <c r="C3407" s="10" t="s">
        <v>2100</v>
      </c>
      <c r="D3407" s="10"/>
      <c r="E3407" s="10" t="s">
        <v>1150</v>
      </c>
      <c r="F3407" s="10" t="s">
        <v>2162</v>
      </c>
      <c r="G3407" s="10">
        <v>0</v>
      </c>
      <c r="H3407" s="10">
        <v>0</v>
      </c>
      <c r="I3407" s="10">
        <v>0</v>
      </c>
      <c r="J3407" s="10">
        <v>0</v>
      </c>
      <c r="K3407" s="10">
        <f t="shared" si="438"/>
        <v>0</v>
      </c>
      <c r="L3407" s="10">
        <v>4177209.6663336772</v>
      </c>
      <c r="M3407" s="10">
        <v>2483668.8157498837</v>
      </c>
      <c r="N3407" s="10">
        <v>976034.59857329726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f t="shared" si="432"/>
        <v>7636913.0806568582</v>
      </c>
      <c r="W3407" s="29">
        <v>4177209.6663336772</v>
      </c>
      <c r="X3407" s="29">
        <f t="shared" si="433"/>
        <v>2483668.8157498837</v>
      </c>
      <c r="Y3407" s="29">
        <f t="shared" si="434"/>
        <v>976034.59857329726</v>
      </c>
      <c r="Z3407" s="29">
        <f t="shared" si="435"/>
        <v>7636913.0806568582</v>
      </c>
      <c r="AA3407" s="27">
        <v>7636913.0700000003</v>
      </c>
      <c r="AB3407" s="29">
        <f t="shared" si="436"/>
        <v>1.0656857863068581E-2</v>
      </c>
      <c r="AC3407" s="28">
        <v>0</v>
      </c>
      <c r="AD3407" s="28">
        <v>0</v>
      </c>
      <c r="AE3407" s="28"/>
      <c r="AF3407" s="27">
        <v>0</v>
      </c>
      <c r="AG3407" s="27">
        <f t="shared" si="439"/>
        <v>0</v>
      </c>
      <c r="AH3407" s="27">
        <v>254</v>
      </c>
      <c r="AI3407" s="29">
        <f t="shared" si="437"/>
        <v>254.01065685786307</v>
      </c>
    </row>
    <row r="3408" spans="1:35" ht="30" x14ac:dyDescent="0.25">
      <c r="A3408" s="11" t="s">
        <v>1281</v>
      </c>
      <c r="B3408" s="10" t="s">
        <v>2408</v>
      </c>
      <c r="C3408" s="10" t="s">
        <v>2100</v>
      </c>
      <c r="D3408" s="10"/>
      <c r="E3408" s="10" t="s">
        <v>681</v>
      </c>
      <c r="F3408" s="10" t="s">
        <v>2163</v>
      </c>
      <c r="G3408" s="10">
        <v>0</v>
      </c>
      <c r="H3408" s="10">
        <v>0</v>
      </c>
      <c r="I3408" s="10">
        <v>0</v>
      </c>
      <c r="J3408" s="10">
        <v>0</v>
      </c>
      <c r="K3408" s="10">
        <f t="shared" si="438"/>
        <v>0</v>
      </c>
      <c r="L3408" s="10">
        <v>14937439.642682999</v>
      </c>
      <c r="M3408" s="10">
        <v>3794201.9669145048</v>
      </c>
      <c r="N3408" s="10">
        <v>1482948.5223592594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0</v>
      </c>
      <c r="V3408" s="10">
        <f t="shared" si="432"/>
        <v>20214590.131956764</v>
      </c>
      <c r="W3408" s="29">
        <v>14937439.642682999</v>
      </c>
      <c r="X3408" s="29">
        <f t="shared" si="433"/>
        <v>3794201.9669145048</v>
      </c>
      <c r="Y3408" s="29">
        <f t="shared" si="434"/>
        <v>1482948.5223592594</v>
      </c>
      <c r="Z3408" s="29">
        <f t="shared" si="435"/>
        <v>20214590.131956764</v>
      </c>
      <c r="AA3408" s="27">
        <v>20214590.120000001</v>
      </c>
      <c r="AB3408" s="29">
        <f t="shared" si="436"/>
        <v>1.195676252245903E-2</v>
      </c>
      <c r="AC3408" s="28">
        <v>0</v>
      </c>
      <c r="AD3408" s="28">
        <v>0</v>
      </c>
      <c r="AE3408" s="28"/>
      <c r="AF3408" s="27">
        <v>0</v>
      </c>
      <c r="AG3408" s="27">
        <f t="shared" si="439"/>
        <v>0</v>
      </c>
      <c r="AH3408" s="27">
        <v>602</v>
      </c>
      <c r="AI3408" s="29">
        <f t="shared" si="437"/>
        <v>602.01195676252246</v>
      </c>
    </row>
    <row r="3409" spans="1:35" ht="30" x14ac:dyDescent="0.25">
      <c r="A3409" s="11" t="s">
        <v>1281</v>
      </c>
      <c r="B3409" s="10" t="s">
        <v>2408</v>
      </c>
      <c r="C3409" s="10" t="s">
        <v>2100</v>
      </c>
      <c r="D3409" s="10"/>
      <c r="E3409" s="10" t="s">
        <v>682</v>
      </c>
      <c r="F3409" s="10" t="s">
        <v>2164</v>
      </c>
      <c r="G3409" s="10">
        <v>0</v>
      </c>
      <c r="H3409" s="10">
        <v>0</v>
      </c>
      <c r="I3409" s="10">
        <v>0</v>
      </c>
      <c r="J3409" s="10">
        <v>0</v>
      </c>
      <c r="K3409" s="10">
        <f t="shared" si="438"/>
        <v>0</v>
      </c>
      <c r="L3409" s="10">
        <v>0</v>
      </c>
      <c r="M3409" s="10">
        <v>3127613.4969537258</v>
      </c>
      <c r="N3409" s="10">
        <v>1225352.9117325693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f t="shared" si="432"/>
        <v>4352966.4086862952</v>
      </c>
      <c r="W3409" s="29">
        <v>0</v>
      </c>
      <c r="X3409" s="29">
        <f t="shared" si="433"/>
        <v>3127613.4969537258</v>
      </c>
      <c r="Y3409" s="29">
        <f t="shared" si="434"/>
        <v>1225352.9117325693</v>
      </c>
      <c r="Z3409" s="29">
        <f t="shared" si="435"/>
        <v>4352966.4086862952</v>
      </c>
      <c r="AA3409" s="27">
        <v>4352966</v>
      </c>
      <c r="AB3409" s="29">
        <f t="shared" si="436"/>
        <v>0.40868629515171051</v>
      </c>
      <c r="AC3409" s="28">
        <v>0</v>
      </c>
      <c r="AD3409" s="28">
        <v>0</v>
      </c>
      <c r="AE3409" s="28"/>
      <c r="AF3409" s="27">
        <v>0</v>
      </c>
      <c r="AG3409" s="27">
        <f t="shared" si="439"/>
        <v>0</v>
      </c>
      <c r="AH3409" s="27">
        <v>768</v>
      </c>
      <c r="AI3409" s="29">
        <f t="shared" si="437"/>
        <v>768.40868629515171</v>
      </c>
    </row>
    <row r="3410" spans="1:35" ht="30" x14ac:dyDescent="0.25">
      <c r="A3410" s="11" t="s">
        <v>1281</v>
      </c>
      <c r="B3410" s="10" t="s">
        <v>2408</v>
      </c>
      <c r="C3410" s="10" t="s">
        <v>2100</v>
      </c>
      <c r="D3410" s="10"/>
      <c r="E3410" s="10" t="s">
        <v>683</v>
      </c>
      <c r="F3410" s="10" t="s">
        <v>2165</v>
      </c>
      <c r="G3410" s="10">
        <v>0</v>
      </c>
      <c r="H3410" s="10">
        <v>0</v>
      </c>
      <c r="I3410" s="10">
        <v>0</v>
      </c>
      <c r="J3410" s="10">
        <v>0</v>
      </c>
      <c r="K3410" s="10">
        <f t="shared" si="438"/>
        <v>0</v>
      </c>
      <c r="L3410" s="10">
        <v>73265429.062508598</v>
      </c>
      <c r="M3410" s="10">
        <v>5994769.4717767835</v>
      </c>
      <c r="N3410" s="10">
        <v>2315728.6821980923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f t="shared" si="432"/>
        <v>81575927.216483474</v>
      </c>
      <c r="W3410" s="29">
        <v>73265429.062508598</v>
      </c>
      <c r="X3410" s="29">
        <f t="shared" si="433"/>
        <v>5994769.4717767835</v>
      </c>
      <c r="Y3410" s="29">
        <f t="shared" si="434"/>
        <v>2315728.6821980923</v>
      </c>
      <c r="Z3410" s="29">
        <f t="shared" si="435"/>
        <v>81575927.216483474</v>
      </c>
      <c r="AA3410" s="27">
        <v>81575927.209999993</v>
      </c>
      <c r="AB3410" s="29">
        <f t="shared" si="436"/>
        <v>6.4834803342819214E-3</v>
      </c>
      <c r="AC3410" s="28">
        <v>0</v>
      </c>
      <c r="AD3410" s="28">
        <v>0</v>
      </c>
      <c r="AE3410" s="28"/>
      <c r="AF3410" s="27">
        <v>0</v>
      </c>
      <c r="AG3410" s="27">
        <f t="shared" si="439"/>
        <v>0</v>
      </c>
      <c r="AH3410" s="27">
        <v>3868</v>
      </c>
      <c r="AI3410" s="29">
        <f t="shared" si="437"/>
        <v>3868.0064834803343</v>
      </c>
    </row>
    <row r="3411" spans="1:35" ht="30" x14ac:dyDescent="0.25">
      <c r="A3411" s="11" t="s">
        <v>1281</v>
      </c>
      <c r="B3411" s="10" t="s">
        <v>2408</v>
      </c>
      <c r="C3411" s="10" t="s">
        <v>2100</v>
      </c>
      <c r="D3411" s="10"/>
      <c r="E3411" s="10" t="s">
        <v>684</v>
      </c>
      <c r="F3411" s="10" t="s">
        <v>1389</v>
      </c>
      <c r="G3411" s="10">
        <v>0</v>
      </c>
      <c r="H3411" s="10">
        <v>0</v>
      </c>
      <c r="I3411" s="10">
        <v>0</v>
      </c>
      <c r="J3411" s="10">
        <v>0</v>
      </c>
      <c r="K3411" s="10">
        <f t="shared" si="438"/>
        <v>0</v>
      </c>
      <c r="L3411" s="10">
        <v>218074.48490232401</v>
      </c>
      <c r="M3411" s="10">
        <v>2291324.2105204016</v>
      </c>
      <c r="N3411" s="10">
        <v>893771.7172851339</v>
      </c>
      <c r="O3411" s="10">
        <v>0</v>
      </c>
      <c r="P3411" s="10">
        <v>0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f t="shared" si="432"/>
        <v>3403170.4127078597</v>
      </c>
      <c r="W3411" s="29">
        <v>218074.48490232401</v>
      </c>
      <c r="X3411" s="29">
        <f t="shared" si="433"/>
        <v>2291324.2105204016</v>
      </c>
      <c r="Y3411" s="29">
        <f t="shared" si="434"/>
        <v>893771.7172851339</v>
      </c>
      <c r="Z3411" s="29">
        <f t="shared" si="435"/>
        <v>3403170.4127078597</v>
      </c>
      <c r="AA3411" s="27">
        <v>3403170.41</v>
      </c>
      <c r="AB3411" s="29">
        <f t="shared" si="436"/>
        <v>2.7078595012426376E-3</v>
      </c>
      <c r="AC3411" s="28">
        <v>0</v>
      </c>
      <c r="AD3411" s="28">
        <v>0</v>
      </c>
      <c r="AE3411" s="28"/>
      <c r="AF3411" s="27">
        <v>0</v>
      </c>
      <c r="AG3411" s="27">
        <f t="shared" si="439"/>
        <v>0</v>
      </c>
      <c r="AH3411" s="27">
        <v>212</v>
      </c>
      <c r="AI3411" s="29">
        <f t="shared" si="437"/>
        <v>212.00270785950124</v>
      </c>
    </row>
    <row r="3412" spans="1:35" ht="30" x14ac:dyDescent="0.25">
      <c r="A3412" s="11" t="s">
        <v>1281</v>
      </c>
      <c r="B3412" s="10" t="s">
        <v>2408</v>
      </c>
      <c r="C3412" s="10" t="s">
        <v>2100</v>
      </c>
      <c r="D3412" s="10"/>
      <c r="E3412" s="10" t="s">
        <v>1151</v>
      </c>
      <c r="F3412" s="10" t="s">
        <v>2166</v>
      </c>
      <c r="G3412" s="10">
        <v>0</v>
      </c>
      <c r="H3412" s="10">
        <v>0</v>
      </c>
      <c r="I3412" s="10">
        <v>0</v>
      </c>
      <c r="J3412" s="10">
        <v>0</v>
      </c>
      <c r="K3412" s="10">
        <f t="shared" si="438"/>
        <v>0</v>
      </c>
      <c r="L3412" s="10">
        <v>341154.42858577718</v>
      </c>
      <c r="M3412" s="10">
        <v>3838864.1102398634</v>
      </c>
      <c r="N3412" s="10">
        <v>1491315.2933852077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f t="shared" si="432"/>
        <v>5671333.8322108481</v>
      </c>
      <c r="W3412" s="29">
        <v>341154.42858577718</v>
      </c>
      <c r="X3412" s="29">
        <f t="shared" si="433"/>
        <v>3838864.1102398634</v>
      </c>
      <c r="Y3412" s="29">
        <f t="shared" si="434"/>
        <v>1491315.2933852077</v>
      </c>
      <c r="Z3412" s="29">
        <f t="shared" si="435"/>
        <v>5671333.8322108481</v>
      </c>
      <c r="AA3412" s="27">
        <v>5671333.8200000003</v>
      </c>
      <c r="AB3412" s="29">
        <f t="shared" si="436"/>
        <v>1.2210847809910774E-2</v>
      </c>
      <c r="AC3412" s="28">
        <v>0</v>
      </c>
      <c r="AD3412" s="28">
        <v>0</v>
      </c>
      <c r="AE3412" s="28"/>
      <c r="AF3412" s="27">
        <v>0</v>
      </c>
      <c r="AG3412" s="27">
        <f t="shared" si="439"/>
        <v>0</v>
      </c>
      <c r="AH3412" s="27">
        <v>0</v>
      </c>
      <c r="AI3412" s="29">
        <f t="shared" si="437"/>
        <v>1.2210847809910774E-2</v>
      </c>
    </row>
    <row r="3413" spans="1:35" ht="30" x14ac:dyDescent="0.25">
      <c r="A3413" s="11" t="s">
        <v>1281</v>
      </c>
      <c r="B3413" s="10" t="s">
        <v>2408</v>
      </c>
      <c r="C3413" s="10" t="s">
        <v>2100</v>
      </c>
      <c r="D3413" s="10"/>
      <c r="E3413" s="10" t="s">
        <v>685</v>
      </c>
      <c r="F3413" s="10" t="s">
        <v>2167</v>
      </c>
      <c r="G3413" s="10">
        <v>0</v>
      </c>
      <c r="H3413" s="10">
        <v>0</v>
      </c>
      <c r="I3413" s="10">
        <v>0</v>
      </c>
      <c r="J3413" s="10">
        <v>0</v>
      </c>
      <c r="K3413" s="10">
        <f t="shared" si="438"/>
        <v>0</v>
      </c>
      <c r="L3413" s="10">
        <v>0</v>
      </c>
      <c r="M3413" s="10">
        <v>4317113.7130474746</v>
      </c>
      <c r="N3413" s="10">
        <v>1691560.6818132326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0</v>
      </c>
      <c r="V3413" s="10">
        <f t="shared" si="432"/>
        <v>6008674.3948607072</v>
      </c>
      <c r="W3413" s="29">
        <v>0</v>
      </c>
      <c r="X3413" s="29">
        <f t="shared" si="433"/>
        <v>4317113.7130474746</v>
      </c>
      <c r="Y3413" s="29">
        <f t="shared" si="434"/>
        <v>1691560.6818132326</v>
      </c>
      <c r="Z3413" s="29">
        <f t="shared" si="435"/>
        <v>6008674.3948607072</v>
      </c>
      <c r="AA3413" s="27">
        <v>6008674</v>
      </c>
      <c r="AB3413" s="29">
        <f t="shared" si="436"/>
        <v>0.39486070722341537</v>
      </c>
      <c r="AC3413" s="28">
        <v>0</v>
      </c>
      <c r="AD3413" s="28">
        <v>0</v>
      </c>
      <c r="AE3413" s="28"/>
      <c r="AF3413" s="27">
        <v>0</v>
      </c>
      <c r="AG3413" s="27">
        <f t="shared" si="439"/>
        <v>0</v>
      </c>
      <c r="AH3413" s="27">
        <v>389</v>
      </c>
      <c r="AI3413" s="29">
        <f t="shared" si="437"/>
        <v>389.39486070722342</v>
      </c>
    </row>
    <row r="3414" spans="1:35" ht="30" x14ac:dyDescent="0.25">
      <c r="A3414" s="11" t="s">
        <v>1281</v>
      </c>
      <c r="B3414" s="10" t="s">
        <v>2408</v>
      </c>
      <c r="C3414" s="10" t="s">
        <v>2100</v>
      </c>
      <c r="D3414" s="10"/>
      <c r="E3414" s="10" t="s">
        <v>686</v>
      </c>
      <c r="F3414" s="10" t="s">
        <v>2168</v>
      </c>
      <c r="G3414" s="10">
        <v>0</v>
      </c>
      <c r="H3414" s="10">
        <v>0</v>
      </c>
      <c r="I3414" s="10">
        <v>0</v>
      </c>
      <c r="J3414" s="10">
        <v>0</v>
      </c>
      <c r="K3414" s="10">
        <f t="shared" si="438"/>
        <v>0</v>
      </c>
      <c r="L3414" s="10">
        <v>28696518.63751623</v>
      </c>
      <c r="M3414" s="10">
        <v>3844676.708340466</v>
      </c>
      <c r="N3414" s="10">
        <v>1484311.6134790182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f t="shared" si="432"/>
        <v>34025506.959335715</v>
      </c>
      <c r="W3414" s="29">
        <v>28696518.63751623</v>
      </c>
      <c r="X3414" s="29">
        <f t="shared" si="433"/>
        <v>3844676.708340466</v>
      </c>
      <c r="Y3414" s="29">
        <f t="shared" si="434"/>
        <v>1484311.6134790182</v>
      </c>
      <c r="Z3414" s="29">
        <f t="shared" si="435"/>
        <v>34025506.959335715</v>
      </c>
      <c r="AA3414" s="27">
        <v>34025506.939999998</v>
      </c>
      <c r="AB3414" s="29">
        <f t="shared" si="436"/>
        <v>1.9335716962814331E-2</v>
      </c>
      <c r="AC3414" s="28">
        <v>0</v>
      </c>
      <c r="AD3414" s="28">
        <v>0</v>
      </c>
      <c r="AE3414" s="28"/>
      <c r="AF3414" s="27">
        <v>0</v>
      </c>
      <c r="AG3414" s="27">
        <f t="shared" si="439"/>
        <v>0</v>
      </c>
      <c r="AH3414" s="27">
        <v>1907</v>
      </c>
      <c r="AI3414" s="29">
        <f t="shared" si="437"/>
        <v>1907.0193357169628</v>
      </c>
    </row>
    <row r="3415" spans="1:35" ht="30" x14ac:dyDescent="0.25">
      <c r="A3415" s="11" t="s">
        <v>1281</v>
      </c>
      <c r="B3415" s="10" t="s">
        <v>2408</v>
      </c>
      <c r="C3415" s="10" t="s">
        <v>2100</v>
      </c>
      <c r="D3415" s="10"/>
      <c r="E3415" s="10" t="s">
        <v>1152</v>
      </c>
      <c r="F3415" s="10" t="s">
        <v>2169</v>
      </c>
      <c r="G3415" s="10">
        <v>0</v>
      </c>
      <c r="H3415" s="10">
        <v>0</v>
      </c>
      <c r="I3415" s="10">
        <v>0</v>
      </c>
      <c r="J3415" s="10">
        <v>0</v>
      </c>
      <c r="K3415" s="10">
        <f t="shared" si="438"/>
        <v>0</v>
      </c>
      <c r="L3415" s="10">
        <v>61833598.245748594</v>
      </c>
      <c r="M3415" s="10">
        <v>4039710.2690995634</v>
      </c>
      <c r="N3415" s="10">
        <v>1573689.0161867887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f t="shared" si="432"/>
        <v>67446997.531034946</v>
      </c>
      <c r="W3415" s="29">
        <v>61833598.245748594</v>
      </c>
      <c r="X3415" s="29">
        <f t="shared" si="433"/>
        <v>4039710.2690995634</v>
      </c>
      <c r="Y3415" s="29">
        <f t="shared" si="434"/>
        <v>1573689.0161867887</v>
      </c>
      <c r="Z3415" s="29">
        <f t="shared" si="435"/>
        <v>67446997.531034946</v>
      </c>
      <c r="AA3415" s="27">
        <v>67446997.519999996</v>
      </c>
      <c r="AB3415" s="29">
        <f t="shared" si="436"/>
        <v>1.1034950613975525E-2</v>
      </c>
      <c r="AC3415" s="28">
        <v>0</v>
      </c>
      <c r="AD3415" s="28">
        <v>0</v>
      </c>
      <c r="AE3415" s="28"/>
      <c r="AF3415" s="27">
        <v>0</v>
      </c>
      <c r="AG3415" s="27">
        <f t="shared" si="439"/>
        <v>0</v>
      </c>
      <c r="AH3415" s="27">
        <v>36</v>
      </c>
      <c r="AI3415" s="29">
        <f t="shared" si="437"/>
        <v>36.011034950613976</v>
      </c>
    </row>
    <row r="3416" spans="1:35" ht="30" x14ac:dyDescent="0.25">
      <c r="A3416" s="11" t="s">
        <v>1281</v>
      </c>
      <c r="B3416" s="10" t="s">
        <v>2408</v>
      </c>
      <c r="C3416" s="10" t="s">
        <v>2100</v>
      </c>
      <c r="D3416" s="10"/>
      <c r="E3416" s="10" t="s">
        <v>687</v>
      </c>
      <c r="F3416" s="10" t="s">
        <v>1679</v>
      </c>
      <c r="G3416" s="10">
        <v>0</v>
      </c>
      <c r="H3416" s="10">
        <v>0</v>
      </c>
      <c r="I3416" s="10">
        <v>0</v>
      </c>
      <c r="J3416" s="10">
        <v>0</v>
      </c>
      <c r="K3416" s="10">
        <f t="shared" si="438"/>
        <v>0</v>
      </c>
      <c r="L3416" s="10">
        <v>22168028.629978597</v>
      </c>
      <c r="M3416" s="10">
        <v>4186470.4448792338</v>
      </c>
      <c r="N3416" s="10">
        <v>1634935.7534005865</v>
      </c>
      <c r="O3416" s="10">
        <v>0</v>
      </c>
      <c r="P3416" s="10">
        <v>0</v>
      </c>
      <c r="Q3416" s="10">
        <v>0</v>
      </c>
      <c r="R3416" s="10">
        <v>0</v>
      </c>
      <c r="S3416" s="10">
        <v>0</v>
      </c>
      <c r="T3416" s="10">
        <v>0</v>
      </c>
      <c r="U3416" s="10">
        <v>0</v>
      </c>
      <c r="V3416" s="10">
        <f t="shared" si="432"/>
        <v>27989434.828258418</v>
      </c>
      <c r="W3416" s="29">
        <v>22168028.629978597</v>
      </c>
      <c r="X3416" s="29">
        <f t="shared" si="433"/>
        <v>4186470.4448792338</v>
      </c>
      <c r="Y3416" s="29">
        <f t="shared" si="434"/>
        <v>1634935.7534005865</v>
      </c>
      <c r="Z3416" s="29">
        <f t="shared" si="435"/>
        <v>27989434.828258418</v>
      </c>
      <c r="AA3416" s="27">
        <v>27989434.809999999</v>
      </c>
      <c r="AB3416" s="29">
        <f t="shared" si="436"/>
        <v>1.8258418887853622E-2</v>
      </c>
      <c r="AC3416" s="28">
        <v>0</v>
      </c>
      <c r="AD3416" s="28">
        <v>0</v>
      </c>
      <c r="AE3416" s="28"/>
      <c r="AF3416" s="27">
        <v>0</v>
      </c>
      <c r="AG3416" s="27">
        <f t="shared" si="439"/>
        <v>0</v>
      </c>
      <c r="AH3416" s="27">
        <v>1105</v>
      </c>
      <c r="AI3416" s="29">
        <f t="shared" si="437"/>
        <v>1105.0182584188879</v>
      </c>
    </row>
    <row r="3417" spans="1:35" ht="30" x14ac:dyDescent="0.25">
      <c r="A3417" s="11" t="s">
        <v>1281</v>
      </c>
      <c r="B3417" s="10" t="s">
        <v>2408</v>
      </c>
      <c r="C3417" s="10" t="s">
        <v>2100</v>
      </c>
      <c r="D3417" s="10"/>
      <c r="E3417" s="10" t="s">
        <v>1153</v>
      </c>
      <c r="F3417" s="10" t="s">
        <v>2170</v>
      </c>
      <c r="G3417" s="10">
        <v>0</v>
      </c>
      <c r="H3417" s="10">
        <v>0</v>
      </c>
      <c r="I3417" s="10">
        <v>0</v>
      </c>
      <c r="J3417" s="10">
        <v>0</v>
      </c>
      <c r="K3417" s="10">
        <f t="shared" si="438"/>
        <v>0</v>
      </c>
      <c r="L3417" s="10">
        <v>14119446.595081186</v>
      </c>
      <c r="M3417" s="10">
        <v>2915370.1409404576</v>
      </c>
      <c r="N3417" s="10">
        <v>1140293.1761654317</v>
      </c>
      <c r="O3417" s="10">
        <v>0</v>
      </c>
      <c r="P3417" s="10">
        <v>0</v>
      </c>
      <c r="Q3417" s="10">
        <v>0</v>
      </c>
      <c r="R3417" s="10">
        <v>0</v>
      </c>
      <c r="S3417" s="10">
        <v>0</v>
      </c>
      <c r="T3417" s="10">
        <v>0</v>
      </c>
      <c r="U3417" s="10">
        <v>0</v>
      </c>
      <c r="V3417" s="10">
        <f t="shared" si="432"/>
        <v>18175109.912187077</v>
      </c>
      <c r="W3417" s="29">
        <v>14119446.595081186</v>
      </c>
      <c r="X3417" s="29">
        <f t="shared" si="433"/>
        <v>2915370.1409404576</v>
      </c>
      <c r="Y3417" s="29">
        <f t="shared" si="434"/>
        <v>1140293.1761654317</v>
      </c>
      <c r="Z3417" s="29">
        <f t="shared" si="435"/>
        <v>18175109.912187077</v>
      </c>
      <c r="AA3417" s="27">
        <v>18175109.91</v>
      </c>
      <c r="AB3417" s="29">
        <f t="shared" si="436"/>
        <v>2.1870769560337067E-3</v>
      </c>
      <c r="AC3417" s="28">
        <v>0</v>
      </c>
      <c r="AD3417" s="28">
        <v>0</v>
      </c>
      <c r="AE3417" s="28"/>
      <c r="AF3417" s="27">
        <v>0</v>
      </c>
      <c r="AG3417" s="27">
        <f t="shared" si="439"/>
        <v>0</v>
      </c>
      <c r="AH3417" s="27">
        <v>624</v>
      </c>
      <c r="AI3417" s="29">
        <f t="shared" si="437"/>
        <v>624.00218707695603</v>
      </c>
    </row>
    <row r="3418" spans="1:35" ht="30" x14ac:dyDescent="0.25">
      <c r="A3418" s="11" t="s">
        <v>1281</v>
      </c>
      <c r="B3418" s="10" t="s">
        <v>2408</v>
      </c>
      <c r="C3418" s="10" t="s">
        <v>2100</v>
      </c>
      <c r="D3418" s="10"/>
      <c r="E3418" s="10" t="s">
        <v>688</v>
      </c>
      <c r="F3418" s="10" t="s">
        <v>2171</v>
      </c>
      <c r="G3418" s="10">
        <v>0</v>
      </c>
      <c r="H3418" s="10">
        <v>0</v>
      </c>
      <c r="I3418" s="10">
        <v>0</v>
      </c>
      <c r="J3418" s="10">
        <v>0</v>
      </c>
      <c r="K3418" s="10">
        <f t="shared" si="438"/>
        <v>0</v>
      </c>
      <c r="L3418" s="10">
        <v>2737583.8279369408</v>
      </c>
      <c r="M3418" s="10">
        <v>2846123.44358024</v>
      </c>
      <c r="N3418" s="10">
        <v>1097674.4003897756</v>
      </c>
      <c r="O3418" s="10">
        <v>0</v>
      </c>
      <c r="P3418" s="10">
        <v>0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f t="shared" si="432"/>
        <v>6681381.6719069565</v>
      </c>
      <c r="W3418" s="29">
        <v>2737583.8279369408</v>
      </c>
      <c r="X3418" s="29">
        <f t="shared" si="433"/>
        <v>2846123.44358024</v>
      </c>
      <c r="Y3418" s="29">
        <f t="shared" si="434"/>
        <v>1097674.4003897756</v>
      </c>
      <c r="Z3418" s="29">
        <f t="shared" si="435"/>
        <v>6681381.6719069565</v>
      </c>
      <c r="AA3418" s="27">
        <v>6681381.6600000001</v>
      </c>
      <c r="AB3418" s="29">
        <f t="shared" si="436"/>
        <v>1.1906956322491169E-2</v>
      </c>
      <c r="AC3418" s="28">
        <v>0</v>
      </c>
      <c r="AD3418" s="28">
        <v>0</v>
      </c>
      <c r="AE3418" s="28"/>
      <c r="AF3418" s="27">
        <v>0</v>
      </c>
      <c r="AG3418" s="27">
        <f t="shared" si="439"/>
        <v>0</v>
      </c>
      <c r="AH3418" s="27">
        <v>916</v>
      </c>
      <c r="AI3418" s="29">
        <f t="shared" si="437"/>
        <v>916.01190695632249</v>
      </c>
    </row>
    <row r="3419" spans="1:35" ht="30" x14ac:dyDescent="0.25">
      <c r="A3419" s="11" t="s">
        <v>1281</v>
      </c>
      <c r="B3419" s="10" t="s">
        <v>2408</v>
      </c>
      <c r="C3419" s="10" t="s">
        <v>2100</v>
      </c>
      <c r="D3419" s="10"/>
      <c r="E3419" s="10" t="s">
        <v>689</v>
      </c>
      <c r="F3419" s="10" t="s">
        <v>2172</v>
      </c>
      <c r="G3419" s="10">
        <v>0</v>
      </c>
      <c r="H3419" s="10">
        <v>0</v>
      </c>
      <c r="I3419" s="10">
        <v>0</v>
      </c>
      <c r="J3419" s="10">
        <v>0</v>
      </c>
      <c r="K3419" s="10">
        <f t="shared" si="438"/>
        <v>0</v>
      </c>
      <c r="L3419" s="10">
        <v>970906.33706682664</v>
      </c>
      <c r="M3419" s="10">
        <v>2617386.3703438938</v>
      </c>
      <c r="N3419" s="10">
        <v>1024257.5387567207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f t="shared" si="432"/>
        <v>4612550.2461674409</v>
      </c>
      <c r="W3419" s="29">
        <v>970906.33706682664</v>
      </c>
      <c r="X3419" s="29">
        <f t="shared" si="433"/>
        <v>2617386.3703438938</v>
      </c>
      <c r="Y3419" s="29">
        <f t="shared" si="434"/>
        <v>1024257.5387567207</v>
      </c>
      <c r="Z3419" s="29">
        <f t="shared" si="435"/>
        <v>4612550.2461674409</v>
      </c>
      <c r="AA3419" s="27">
        <v>4612550.24</v>
      </c>
      <c r="AB3419" s="29">
        <f t="shared" si="436"/>
        <v>6.1674406751990318E-3</v>
      </c>
      <c r="AC3419" s="28">
        <v>0</v>
      </c>
      <c r="AD3419" s="28">
        <v>0</v>
      </c>
      <c r="AE3419" s="28"/>
      <c r="AF3419" s="27">
        <v>0</v>
      </c>
      <c r="AG3419" s="27">
        <f t="shared" si="439"/>
        <v>0</v>
      </c>
      <c r="AH3419" s="27">
        <v>496</v>
      </c>
      <c r="AI3419" s="29">
        <f t="shared" si="437"/>
        <v>496.0061674406752</v>
      </c>
    </row>
    <row r="3420" spans="1:35" ht="30" x14ac:dyDescent="0.25">
      <c r="A3420" s="11" t="s">
        <v>1281</v>
      </c>
      <c r="B3420" s="10" t="s">
        <v>2408</v>
      </c>
      <c r="C3420" s="10" t="s">
        <v>2100</v>
      </c>
      <c r="D3420" s="10"/>
      <c r="E3420" s="10" t="s">
        <v>690</v>
      </c>
      <c r="F3420" s="10" t="s">
        <v>2173</v>
      </c>
      <c r="G3420" s="10">
        <v>0</v>
      </c>
      <c r="H3420" s="10">
        <v>0</v>
      </c>
      <c r="I3420" s="10">
        <v>0</v>
      </c>
      <c r="J3420" s="10">
        <v>0</v>
      </c>
      <c r="K3420" s="10">
        <f t="shared" si="438"/>
        <v>0</v>
      </c>
      <c r="L3420" s="10">
        <v>2131162.6202883078</v>
      </c>
      <c r="M3420" s="10">
        <v>5112624.2862099409</v>
      </c>
      <c r="N3420" s="10">
        <v>1986256.4041433483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0</v>
      </c>
      <c r="V3420" s="10">
        <f t="shared" si="432"/>
        <v>9230043.310641598</v>
      </c>
      <c r="W3420" s="29">
        <v>2131162.6202883078</v>
      </c>
      <c r="X3420" s="29">
        <f t="shared" si="433"/>
        <v>5112624.2862099409</v>
      </c>
      <c r="Y3420" s="29">
        <f t="shared" si="434"/>
        <v>1986256.4041433483</v>
      </c>
      <c r="Z3420" s="29">
        <f t="shared" si="435"/>
        <v>9230043.310641598</v>
      </c>
      <c r="AA3420" s="27">
        <v>9230043.3000000007</v>
      </c>
      <c r="AB3420" s="29">
        <f t="shared" si="436"/>
        <v>1.0641597211360931E-2</v>
      </c>
      <c r="AC3420" s="28">
        <v>0</v>
      </c>
      <c r="AD3420" s="28">
        <v>0</v>
      </c>
      <c r="AE3420" s="28"/>
      <c r="AF3420" s="27">
        <v>0</v>
      </c>
      <c r="AG3420" s="27">
        <f t="shared" si="439"/>
        <v>0</v>
      </c>
      <c r="AH3420" s="27">
        <v>3658</v>
      </c>
      <c r="AI3420" s="29">
        <f t="shared" si="437"/>
        <v>3658.0106415972114</v>
      </c>
    </row>
    <row r="3421" spans="1:35" ht="30" x14ac:dyDescent="0.25">
      <c r="A3421" s="11" t="s">
        <v>1281</v>
      </c>
      <c r="B3421" s="10" t="s">
        <v>2408</v>
      </c>
      <c r="C3421" s="10" t="s">
        <v>2100</v>
      </c>
      <c r="D3421" s="10"/>
      <c r="E3421" s="10" t="s">
        <v>691</v>
      </c>
      <c r="F3421" s="10" t="s">
        <v>2174</v>
      </c>
      <c r="G3421" s="10">
        <v>0</v>
      </c>
      <c r="H3421" s="10">
        <v>0</v>
      </c>
      <c r="I3421" s="10">
        <v>0</v>
      </c>
      <c r="J3421" s="10">
        <v>0</v>
      </c>
      <c r="K3421" s="10">
        <f t="shared" si="438"/>
        <v>0</v>
      </c>
      <c r="L3421" s="10">
        <v>8926466.3599261213</v>
      </c>
      <c r="M3421" s="10">
        <v>1695297.7575022578</v>
      </c>
      <c r="N3421" s="10">
        <v>654365.5877764672</v>
      </c>
      <c r="O3421" s="10">
        <v>0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f t="shared" si="432"/>
        <v>11276129.705204846</v>
      </c>
      <c r="W3421" s="29">
        <v>8926466.3599261213</v>
      </c>
      <c r="X3421" s="29">
        <f t="shared" si="433"/>
        <v>1695297.7575022578</v>
      </c>
      <c r="Y3421" s="29">
        <f t="shared" si="434"/>
        <v>654365.5877764672</v>
      </c>
      <c r="Z3421" s="29">
        <f t="shared" si="435"/>
        <v>11276129.705204846</v>
      </c>
      <c r="AA3421" s="27">
        <v>11276129.689999999</v>
      </c>
      <c r="AB3421" s="29">
        <f t="shared" si="436"/>
        <v>1.5204846858978271E-2</v>
      </c>
      <c r="AC3421" s="28">
        <v>0</v>
      </c>
      <c r="AD3421" s="28">
        <v>0</v>
      </c>
      <c r="AE3421" s="28"/>
      <c r="AF3421" s="27">
        <v>0</v>
      </c>
      <c r="AG3421" s="27">
        <f t="shared" si="439"/>
        <v>0</v>
      </c>
      <c r="AH3421" s="27">
        <v>464</v>
      </c>
      <c r="AI3421" s="29">
        <f t="shared" si="437"/>
        <v>464.01520484685898</v>
      </c>
    </row>
    <row r="3422" spans="1:35" ht="30" x14ac:dyDescent="0.25">
      <c r="A3422" s="11" t="s">
        <v>1281</v>
      </c>
      <c r="B3422" s="10" t="s">
        <v>2408</v>
      </c>
      <c r="C3422" s="10" t="s">
        <v>2100</v>
      </c>
      <c r="D3422" s="10"/>
      <c r="E3422" s="10" t="s">
        <v>692</v>
      </c>
      <c r="F3422" s="10" t="s">
        <v>1482</v>
      </c>
      <c r="G3422" s="10">
        <v>0</v>
      </c>
      <c r="H3422" s="10">
        <v>0</v>
      </c>
      <c r="I3422" s="10">
        <v>0</v>
      </c>
      <c r="J3422" s="10">
        <v>0</v>
      </c>
      <c r="K3422" s="10">
        <f t="shared" si="438"/>
        <v>0</v>
      </c>
      <c r="L3422" s="10">
        <v>8059371.2445415314</v>
      </c>
      <c r="M3422" s="10">
        <v>3112034.618309468</v>
      </c>
      <c r="N3422" s="10">
        <v>1225955.7960331738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f t="shared" si="432"/>
        <v>12397361.658884173</v>
      </c>
      <c r="W3422" s="29">
        <v>8059371.2445415314</v>
      </c>
      <c r="X3422" s="29">
        <f t="shared" si="433"/>
        <v>3112034.618309468</v>
      </c>
      <c r="Y3422" s="29">
        <f t="shared" si="434"/>
        <v>1225955.7960331738</v>
      </c>
      <c r="Z3422" s="29">
        <f t="shared" si="435"/>
        <v>12397361.658884173</v>
      </c>
      <c r="AA3422" s="27">
        <v>12397361.65</v>
      </c>
      <c r="AB3422" s="29">
        <f t="shared" si="436"/>
        <v>8.8841728866100311E-3</v>
      </c>
      <c r="AC3422" s="28">
        <v>0</v>
      </c>
      <c r="AD3422" s="28">
        <v>0</v>
      </c>
      <c r="AE3422" s="28"/>
      <c r="AF3422" s="27">
        <v>0</v>
      </c>
      <c r="AG3422" s="27">
        <f t="shared" si="439"/>
        <v>0</v>
      </c>
      <c r="AH3422" s="27">
        <v>523</v>
      </c>
      <c r="AI3422" s="29">
        <f t="shared" si="437"/>
        <v>523.00888417288661</v>
      </c>
    </row>
    <row r="3423" spans="1:35" ht="30" x14ac:dyDescent="0.25">
      <c r="A3423" s="11" t="s">
        <v>1281</v>
      </c>
      <c r="B3423" s="10" t="s">
        <v>2408</v>
      </c>
      <c r="C3423" s="10" t="s">
        <v>2100</v>
      </c>
      <c r="D3423" s="10"/>
      <c r="E3423" s="10" t="s">
        <v>693</v>
      </c>
      <c r="F3423" s="10" t="s">
        <v>2175</v>
      </c>
      <c r="G3423" s="10">
        <v>0</v>
      </c>
      <c r="H3423" s="10">
        <v>0</v>
      </c>
      <c r="I3423" s="10">
        <v>0</v>
      </c>
      <c r="J3423" s="10">
        <v>0</v>
      </c>
      <c r="K3423" s="10">
        <f t="shared" si="438"/>
        <v>0</v>
      </c>
      <c r="L3423" s="10">
        <v>3249118.5598741053</v>
      </c>
      <c r="M3423" s="10">
        <v>2576222.9243298173</v>
      </c>
      <c r="N3423" s="10">
        <v>1002555.7855990678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0</v>
      </c>
      <c r="U3423" s="10">
        <v>0</v>
      </c>
      <c r="V3423" s="10">
        <f t="shared" si="432"/>
        <v>6827897.2698029904</v>
      </c>
      <c r="W3423" s="29">
        <v>3249118.5598741053</v>
      </c>
      <c r="X3423" s="29">
        <f t="shared" si="433"/>
        <v>2576222.9243298173</v>
      </c>
      <c r="Y3423" s="29">
        <f t="shared" si="434"/>
        <v>1002555.7855990678</v>
      </c>
      <c r="Z3423" s="29">
        <f t="shared" si="435"/>
        <v>6827897.2698029904</v>
      </c>
      <c r="AA3423" s="27">
        <v>6827897.2599999998</v>
      </c>
      <c r="AB3423" s="29">
        <f t="shared" si="436"/>
        <v>9.8029905930161476E-3</v>
      </c>
      <c r="AC3423" s="28">
        <v>0</v>
      </c>
      <c r="AD3423" s="28">
        <v>0</v>
      </c>
      <c r="AE3423" s="28"/>
      <c r="AF3423" s="27">
        <v>0</v>
      </c>
      <c r="AG3423" s="27">
        <f t="shared" si="439"/>
        <v>0</v>
      </c>
      <c r="AH3423" s="27">
        <v>2047</v>
      </c>
      <c r="AI3423" s="29">
        <f t="shared" si="437"/>
        <v>2047.009802990593</v>
      </c>
    </row>
    <row r="3424" spans="1:35" ht="30" x14ac:dyDescent="0.25">
      <c r="A3424" s="11" t="s">
        <v>1281</v>
      </c>
      <c r="B3424" s="10" t="s">
        <v>2408</v>
      </c>
      <c r="C3424" s="10" t="s">
        <v>2100</v>
      </c>
      <c r="D3424" s="10"/>
      <c r="E3424" s="10" t="s">
        <v>1154</v>
      </c>
      <c r="F3424" s="10" t="s">
        <v>2176</v>
      </c>
      <c r="G3424" s="10">
        <v>0</v>
      </c>
      <c r="H3424" s="10">
        <v>0</v>
      </c>
      <c r="I3424" s="10">
        <v>0</v>
      </c>
      <c r="J3424" s="10">
        <v>0</v>
      </c>
      <c r="K3424" s="10">
        <f t="shared" si="438"/>
        <v>0</v>
      </c>
      <c r="L3424" s="10">
        <v>0</v>
      </c>
      <c r="M3424" s="10">
        <v>0</v>
      </c>
      <c r="N3424" s="10">
        <v>0</v>
      </c>
      <c r="O3424" s="10">
        <v>0</v>
      </c>
      <c r="P3424" s="10">
        <v>0</v>
      </c>
      <c r="Q3424" s="10">
        <v>0</v>
      </c>
      <c r="R3424" s="10">
        <v>0</v>
      </c>
      <c r="S3424" s="10">
        <v>0</v>
      </c>
      <c r="T3424" s="10">
        <v>0</v>
      </c>
      <c r="U3424" s="10">
        <v>0</v>
      </c>
      <c r="V3424" s="10">
        <f t="shared" si="432"/>
        <v>0</v>
      </c>
      <c r="W3424" s="29">
        <v>0</v>
      </c>
      <c r="X3424" s="29">
        <f t="shared" si="433"/>
        <v>0</v>
      </c>
      <c r="Y3424" s="29">
        <f t="shared" si="434"/>
        <v>0</v>
      </c>
      <c r="Z3424" s="29">
        <f t="shared" si="435"/>
        <v>0</v>
      </c>
      <c r="AA3424" s="27">
        <v>0</v>
      </c>
      <c r="AB3424" s="29">
        <f t="shared" si="436"/>
        <v>0</v>
      </c>
      <c r="AC3424" s="28">
        <v>0</v>
      </c>
      <c r="AD3424" s="28">
        <v>0</v>
      </c>
      <c r="AE3424" s="28"/>
      <c r="AF3424" s="27">
        <v>0</v>
      </c>
      <c r="AG3424" s="27">
        <f t="shared" si="439"/>
        <v>0</v>
      </c>
      <c r="AH3424" s="27">
        <v>0</v>
      </c>
      <c r="AI3424" s="29">
        <f t="shared" si="437"/>
        <v>0</v>
      </c>
    </row>
    <row r="3425" spans="1:35" ht="30" x14ac:dyDescent="0.25">
      <c r="A3425" s="11" t="s">
        <v>1281</v>
      </c>
      <c r="B3425" s="10" t="s">
        <v>2408</v>
      </c>
      <c r="C3425" s="10" t="s">
        <v>2100</v>
      </c>
      <c r="D3425" s="10"/>
      <c r="E3425" s="10" t="s">
        <v>1155</v>
      </c>
      <c r="F3425" s="10" t="s">
        <v>2177</v>
      </c>
      <c r="G3425" s="10">
        <v>0</v>
      </c>
      <c r="H3425" s="10">
        <v>0</v>
      </c>
      <c r="I3425" s="10">
        <v>0</v>
      </c>
      <c r="J3425" s="10">
        <v>0</v>
      </c>
      <c r="K3425" s="10">
        <f t="shared" si="438"/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f t="shared" si="432"/>
        <v>0</v>
      </c>
      <c r="W3425" s="29">
        <v>0</v>
      </c>
      <c r="X3425" s="29">
        <f t="shared" si="433"/>
        <v>0</v>
      </c>
      <c r="Y3425" s="29">
        <f t="shared" si="434"/>
        <v>0</v>
      </c>
      <c r="Z3425" s="29">
        <f t="shared" si="435"/>
        <v>0</v>
      </c>
      <c r="AA3425" s="27">
        <v>0</v>
      </c>
      <c r="AB3425" s="29">
        <f t="shared" si="436"/>
        <v>0</v>
      </c>
      <c r="AC3425" s="28">
        <v>0</v>
      </c>
      <c r="AD3425" s="28">
        <v>0</v>
      </c>
      <c r="AE3425" s="28"/>
      <c r="AF3425" s="27">
        <v>0</v>
      </c>
      <c r="AG3425" s="27">
        <f t="shared" si="439"/>
        <v>0</v>
      </c>
      <c r="AH3425" s="27">
        <v>0</v>
      </c>
      <c r="AI3425" s="29">
        <f t="shared" si="437"/>
        <v>0</v>
      </c>
    </row>
    <row r="3426" spans="1:35" ht="30" x14ac:dyDescent="0.25">
      <c r="A3426" s="11" t="s">
        <v>1281</v>
      </c>
      <c r="B3426" s="10" t="s">
        <v>2407</v>
      </c>
      <c r="C3426" s="10" t="s">
        <v>1679</v>
      </c>
      <c r="D3426" s="10"/>
      <c r="E3426" s="10" t="s">
        <v>695</v>
      </c>
      <c r="F3426" s="10" t="s">
        <v>1679</v>
      </c>
      <c r="G3426" s="10">
        <v>0</v>
      </c>
      <c r="H3426" s="10">
        <v>0</v>
      </c>
      <c r="I3426" s="10">
        <v>0</v>
      </c>
      <c r="J3426" s="10">
        <v>0</v>
      </c>
      <c r="K3426" s="10">
        <f t="shared" si="438"/>
        <v>0</v>
      </c>
      <c r="L3426" s="10">
        <v>3073610512.4353609</v>
      </c>
      <c r="M3426" s="10">
        <v>670621165.36140442</v>
      </c>
      <c r="N3426" s="10">
        <v>171110362.25023746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f t="shared" si="432"/>
        <v>3915342040.0470028</v>
      </c>
      <c r="W3426" s="29">
        <v>3073610512.4353609</v>
      </c>
      <c r="X3426" s="29">
        <f t="shared" si="433"/>
        <v>670621165.36140442</v>
      </c>
      <c r="Y3426" s="29">
        <f t="shared" si="434"/>
        <v>171110362.25023746</v>
      </c>
      <c r="Z3426" s="29">
        <f t="shared" si="435"/>
        <v>3915342040.0470028</v>
      </c>
      <c r="AA3426" s="27">
        <v>3915342040.04</v>
      </c>
      <c r="AB3426" s="29">
        <f t="shared" si="436"/>
        <v>7.0028305053710938E-3</v>
      </c>
      <c r="AC3426" s="28">
        <v>0</v>
      </c>
      <c r="AD3426" s="28">
        <v>0</v>
      </c>
      <c r="AE3426" s="28"/>
      <c r="AF3426" s="27">
        <v>0</v>
      </c>
      <c r="AG3426" s="27">
        <f t="shared" si="439"/>
        <v>0</v>
      </c>
      <c r="AH3426" s="27">
        <v>143470</v>
      </c>
      <c r="AI3426" s="29">
        <f t="shared" si="437"/>
        <v>143470.00700283051</v>
      </c>
    </row>
    <row r="3427" spans="1:35" ht="30" x14ac:dyDescent="0.25">
      <c r="A3427" s="11" t="s">
        <v>1281</v>
      </c>
      <c r="B3427" s="10" t="s">
        <v>2407</v>
      </c>
      <c r="C3427" s="10" t="s">
        <v>1679</v>
      </c>
      <c r="D3427" s="10"/>
      <c r="E3427" s="10" t="s">
        <v>696</v>
      </c>
      <c r="F3427" s="10" t="s">
        <v>2178</v>
      </c>
      <c r="G3427" s="10">
        <v>0</v>
      </c>
      <c r="H3427" s="10">
        <v>0</v>
      </c>
      <c r="I3427" s="10">
        <v>0</v>
      </c>
      <c r="J3427" s="10">
        <v>0</v>
      </c>
      <c r="K3427" s="10">
        <f t="shared" si="438"/>
        <v>0</v>
      </c>
      <c r="L3427" s="10">
        <v>320289008.62670773</v>
      </c>
      <c r="M3427" s="10">
        <v>17459433.445512414</v>
      </c>
      <c r="N3427" s="10">
        <v>6685117.2998453379</v>
      </c>
      <c r="O3427" s="10">
        <v>0</v>
      </c>
      <c r="P3427" s="10">
        <v>0</v>
      </c>
      <c r="Q3427" s="10">
        <v>0</v>
      </c>
      <c r="R3427" s="10">
        <v>0</v>
      </c>
      <c r="S3427" s="10">
        <v>0</v>
      </c>
      <c r="T3427" s="10">
        <v>0</v>
      </c>
      <c r="U3427" s="10">
        <v>0</v>
      </c>
      <c r="V3427" s="10">
        <f t="shared" si="432"/>
        <v>344433559.37206548</v>
      </c>
      <c r="W3427" s="29">
        <v>320289008.62670773</v>
      </c>
      <c r="X3427" s="29">
        <f t="shared" si="433"/>
        <v>17459433.445512414</v>
      </c>
      <c r="Y3427" s="29">
        <f t="shared" si="434"/>
        <v>6685117.2998453379</v>
      </c>
      <c r="Z3427" s="29">
        <f t="shared" si="435"/>
        <v>344433559.37206548</v>
      </c>
      <c r="AA3427" s="27">
        <v>344433559.36000001</v>
      </c>
      <c r="AB3427" s="29">
        <f t="shared" si="436"/>
        <v>1.2065470218658447E-2</v>
      </c>
      <c r="AC3427" s="28">
        <v>0</v>
      </c>
      <c r="AD3427" s="28">
        <v>0</v>
      </c>
      <c r="AE3427" s="28"/>
      <c r="AF3427" s="27">
        <v>0</v>
      </c>
      <c r="AG3427" s="27">
        <f t="shared" si="439"/>
        <v>0</v>
      </c>
      <c r="AH3427" s="27">
        <v>22289</v>
      </c>
      <c r="AI3427" s="29">
        <f t="shared" si="437"/>
        <v>22289.012065470219</v>
      </c>
    </row>
    <row r="3428" spans="1:35" ht="30" x14ac:dyDescent="0.25">
      <c r="A3428" s="11" t="s">
        <v>1281</v>
      </c>
      <c r="B3428" s="10" t="s">
        <v>2407</v>
      </c>
      <c r="C3428" s="10" t="s">
        <v>1679</v>
      </c>
      <c r="D3428" s="10"/>
      <c r="E3428" s="10" t="s">
        <v>697</v>
      </c>
      <c r="F3428" s="10" t="s">
        <v>1493</v>
      </c>
      <c r="G3428" s="10">
        <v>0</v>
      </c>
      <c r="H3428" s="10">
        <v>0</v>
      </c>
      <c r="I3428" s="10">
        <v>0</v>
      </c>
      <c r="J3428" s="10">
        <v>0</v>
      </c>
      <c r="K3428" s="10">
        <f t="shared" si="438"/>
        <v>0</v>
      </c>
      <c r="L3428" s="10">
        <v>7967608.1096034953</v>
      </c>
      <c r="M3428" s="10">
        <v>5400080.9636699557</v>
      </c>
      <c r="N3428" s="10">
        <v>2079412.5319654197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0</v>
      </c>
      <c r="V3428" s="10">
        <f t="shared" si="432"/>
        <v>15447101.60523887</v>
      </c>
      <c r="W3428" s="29">
        <v>7967608.1096034953</v>
      </c>
      <c r="X3428" s="29">
        <f t="shared" si="433"/>
        <v>5400080.9636699557</v>
      </c>
      <c r="Y3428" s="29">
        <f t="shared" si="434"/>
        <v>2079412.5319654197</v>
      </c>
      <c r="Z3428" s="29">
        <f t="shared" si="435"/>
        <v>15447101.60523887</v>
      </c>
      <c r="AA3428" s="27">
        <v>15447101.59</v>
      </c>
      <c r="AB3428" s="29">
        <f t="shared" si="436"/>
        <v>1.5238869935274124E-2</v>
      </c>
      <c r="AC3428" s="28">
        <v>0</v>
      </c>
      <c r="AD3428" s="28">
        <v>0</v>
      </c>
      <c r="AE3428" s="28"/>
      <c r="AF3428" s="27">
        <v>0</v>
      </c>
      <c r="AG3428" s="27">
        <f t="shared" si="439"/>
        <v>0</v>
      </c>
      <c r="AH3428" s="27">
        <v>696</v>
      </c>
      <c r="AI3428" s="29">
        <f t="shared" si="437"/>
        <v>696.01523886993527</v>
      </c>
    </row>
    <row r="3429" spans="1:35" ht="30" x14ac:dyDescent="0.25">
      <c r="A3429" s="11" t="s">
        <v>1281</v>
      </c>
      <c r="B3429" s="10" t="s">
        <v>2407</v>
      </c>
      <c r="C3429" s="10" t="s">
        <v>1679</v>
      </c>
      <c r="D3429" s="10"/>
      <c r="E3429" s="10" t="s">
        <v>698</v>
      </c>
      <c r="F3429" s="10" t="s">
        <v>2179</v>
      </c>
      <c r="G3429" s="10">
        <v>0</v>
      </c>
      <c r="H3429" s="10">
        <v>0</v>
      </c>
      <c r="I3429" s="10">
        <v>0</v>
      </c>
      <c r="J3429" s="10">
        <v>0</v>
      </c>
      <c r="K3429" s="10">
        <f t="shared" si="438"/>
        <v>0</v>
      </c>
      <c r="L3429" s="10">
        <v>92897932.28091149</v>
      </c>
      <c r="M3429" s="10">
        <v>6620324.5478174686</v>
      </c>
      <c r="N3429" s="10">
        <v>2543925.0095669031</v>
      </c>
      <c r="O3429" s="10">
        <v>0</v>
      </c>
      <c r="P3429" s="10">
        <v>0</v>
      </c>
      <c r="Q3429" s="10">
        <v>0</v>
      </c>
      <c r="R3429" s="10">
        <v>0</v>
      </c>
      <c r="S3429" s="10">
        <v>0</v>
      </c>
      <c r="T3429" s="10">
        <v>0</v>
      </c>
      <c r="U3429" s="10">
        <v>0</v>
      </c>
      <c r="V3429" s="10">
        <f t="shared" si="432"/>
        <v>102062181.83829586</v>
      </c>
      <c r="W3429" s="29">
        <v>92897932.28091149</v>
      </c>
      <c r="X3429" s="29">
        <f t="shared" si="433"/>
        <v>6620324.5478174686</v>
      </c>
      <c r="Y3429" s="29">
        <f t="shared" si="434"/>
        <v>2543925.0095669031</v>
      </c>
      <c r="Z3429" s="29">
        <f t="shared" si="435"/>
        <v>102062181.83829586</v>
      </c>
      <c r="AA3429" s="27">
        <v>102062181.83</v>
      </c>
      <c r="AB3429" s="29">
        <f t="shared" si="436"/>
        <v>8.2958638668060303E-3</v>
      </c>
      <c r="AC3429" s="28">
        <v>0</v>
      </c>
      <c r="AD3429" s="28">
        <v>0</v>
      </c>
      <c r="AE3429" s="28"/>
      <c r="AF3429" s="27">
        <v>0</v>
      </c>
      <c r="AG3429" s="27">
        <f t="shared" si="439"/>
        <v>0</v>
      </c>
      <c r="AH3429" s="27">
        <v>4819</v>
      </c>
      <c r="AI3429" s="29">
        <f t="shared" si="437"/>
        <v>4819.0082958638668</v>
      </c>
    </row>
    <row r="3430" spans="1:35" ht="30" x14ac:dyDescent="0.25">
      <c r="A3430" s="11" t="s">
        <v>1281</v>
      </c>
      <c r="B3430" s="10" t="s">
        <v>2407</v>
      </c>
      <c r="C3430" s="10" t="s">
        <v>1679</v>
      </c>
      <c r="D3430" s="10"/>
      <c r="E3430" s="10" t="s">
        <v>699</v>
      </c>
      <c r="F3430" s="10" t="s">
        <v>2180</v>
      </c>
      <c r="G3430" s="10">
        <v>0</v>
      </c>
      <c r="H3430" s="10">
        <v>0</v>
      </c>
      <c r="I3430" s="10">
        <v>0</v>
      </c>
      <c r="J3430" s="10">
        <v>0</v>
      </c>
      <c r="K3430" s="10">
        <f t="shared" si="438"/>
        <v>0</v>
      </c>
      <c r="L3430" s="10">
        <v>54720975.767358102</v>
      </c>
      <c r="M3430" s="10">
        <v>5346598.3590759039</v>
      </c>
      <c r="N3430" s="10">
        <v>2082372.2028367221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f t="shared" si="432"/>
        <v>62149946.329270728</v>
      </c>
      <c r="W3430" s="29">
        <v>54720975.767358102</v>
      </c>
      <c r="X3430" s="29">
        <f t="shared" si="433"/>
        <v>5346598.3590759039</v>
      </c>
      <c r="Y3430" s="29">
        <f t="shared" si="434"/>
        <v>2082372.2028367221</v>
      </c>
      <c r="Z3430" s="29">
        <f t="shared" si="435"/>
        <v>62149946.329270728</v>
      </c>
      <c r="AA3430" s="27">
        <v>62149946.310000002</v>
      </c>
      <c r="AB3430" s="29">
        <f t="shared" si="436"/>
        <v>1.9270725548267365E-2</v>
      </c>
      <c r="AC3430" s="28">
        <v>0</v>
      </c>
      <c r="AD3430" s="28">
        <v>0</v>
      </c>
      <c r="AE3430" s="28"/>
      <c r="AF3430" s="27">
        <v>0</v>
      </c>
      <c r="AG3430" s="27">
        <f t="shared" si="439"/>
        <v>0</v>
      </c>
      <c r="AH3430" s="27">
        <v>3610</v>
      </c>
      <c r="AI3430" s="29">
        <f t="shared" si="437"/>
        <v>3610.0192707255483</v>
      </c>
    </row>
    <row r="3431" spans="1:35" ht="30" x14ac:dyDescent="0.25">
      <c r="A3431" s="11" t="s">
        <v>1281</v>
      </c>
      <c r="B3431" s="10" t="s">
        <v>2407</v>
      </c>
      <c r="C3431" s="10" t="s">
        <v>1679</v>
      </c>
      <c r="D3431" s="10"/>
      <c r="E3431" s="10" t="s">
        <v>700</v>
      </c>
      <c r="F3431" s="10" t="s">
        <v>2181</v>
      </c>
      <c r="G3431" s="10">
        <v>0</v>
      </c>
      <c r="H3431" s="10">
        <v>0</v>
      </c>
      <c r="I3431" s="10">
        <v>0</v>
      </c>
      <c r="J3431" s="10">
        <v>0</v>
      </c>
      <c r="K3431" s="10">
        <f t="shared" si="438"/>
        <v>0</v>
      </c>
      <c r="L3431" s="10">
        <v>310584803.40792477</v>
      </c>
      <c r="M3431" s="10">
        <v>9887300.899736762</v>
      </c>
      <c r="N3431" s="10">
        <v>3808758.297709167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f t="shared" si="432"/>
        <v>324280862.6053707</v>
      </c>
      <c r="W3431" s="29">
        <v>310584803.40792477</v>
      </c>
      <c r="X3431" s="29">
        <f t="shared" si="433"/>
        <v>9887300.899736762</v>
      </c>
      <c r="Y3431" s="29">
        <f t="shared" si="434"/>
        <v>3808758.297709167</v>
      </c>
      <c r="Z3431" s="29">
        <f t="shared" si="435"/>
        <v>324280862.6053707</v>
      </c>
      <c r="AA3431" s="27">
        <v>324280862.58999997</v>
      </c>
      <c r="AB3431" s="29">
        <f t="shared" si="436"/>
        <v>1.5370726585388184E-2</v>
      </c>
      <c r="AC3431" s="28">
        <v>0</v>
      </c>
      <c r="AD3431" s="28">
        <v>0</v>
      </c>
      <c r="AE3431" s="28"/>
      <c r="AF3431" s="27">
        <v>0</v>
      </c>
      <c r="AG3431" s="27">
        <f t="shared" si="439"/>
        <v>0</v>
      </c>
      <c r="AH3431" s="27">
        <v>20148</v>
      </c>
      <c r="AI3431" s="29">
        <f t="shared" si="437"/>
        <v>20148.015370726585</v>
      </c>
    </row>
    <row r="3432" spans="1:35" ht="30" x14ac:dyDescent="0.25">
      <c r="A3432" s="11" t="s">
        <v>1281</v>
      </c>
      <c r="B3432" s="10" t="s">
        <v>2407</v>
      </c>
      <c r="C3432" s="10" t="s">
        <v>1679</v>
      </c>
      <c r="D3432" s="10"/>
      <c r="E3432" s="10" t="s">
        <v>701</v>
      </c>
      <c r="F3432" s="10" t="s">
        <v>2182</v>
      </c>
      <c r="G3432" s="10">
        <v>0</v>
      </c>
      <c r="H3432" s="10">
        <v>0</v>
      </c>
      <c r="I3432" s="10">
        <v>0</v>
      </c>
      <c r="J3432" s="10">
        <v>0</v>
      </c>
      <c r="K3432" s="10">
        <f t="shared" si="438"/>
        <v>0</v>
      </c>
      <c r="L3432" s="10">
        <v>0</v>
      </c>
      <c r="M3432" s="10">
        <v>6287398.6543731689</v>
      </c>
      <c r="N3432" s="10">
        <v>113347.09622854739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f t="shared" si="432"/>
        <v>6400745.7506017163</v>
      </c>
      <c r="W3432" s="29">
        <v>0</v>
      </c>
      <c r="X3432" s="29">
        <f t="shared" si="433"/>
        <v>6287398.6543731689</v>
      </c>
      <c r="Y3432" s="29">
        <f t="shared" si="434"/>
        <v>113347.09622854739</v>
      </c>
      <c r="Z3432" s="29">
        <f t="shared" si="435"/>
        <v>6400745.7506017163</v>
      </c>
      <c r="AA3432" s="27">
        <v>6400745</v>
      </c>
      <c r="AB3432" s="29">
        <f t="shared" si="436"/>
        <v>0.75060171633958817</v>
      </c>
      <c r="AC3432" s="28">
        <v>0</v>
      </c>
      <c r="AD3432" s="28">
        <v>0</v>
      </c>
      <c r="AE3432" s="28"/>
      <c r="AF3432" s="27">
        <v>0</v>
      </c>
      <c r="AG3432" s="27">
        <f t="shared" si="439"/>
        <v>0</v>
      </c>
      <c r="AH3432" s="27">
        <v>0</v>
      </c>
      <c r="AI3432" s="29">
        <f t="shared" si="437"/>
        <v>0.75060171633958817</v>
      </c>
    </row>
    <row r="3433" spans="1:35" ht="30" x14ac:dyDescent="0.25">
      <c r="A3433" s="11" t="s">
        <v>1281</v>
      </c>
      <c r="B3433" s="10" t="s">
        <v>2407</v>
      </c>
      <c r="C3433" s="10" t="s">
        <v>1679</v>
      </c>
      <c r="D3433" s="10"/>
      <c r="E3433" s="10" t="s">
        <v>702</v>
      </c>
      <c r="F3433" s="10" t="s">
        <v>2183</v>
      </c>
      <c r="G3433" s="10">
        <v>0</v>
      </c>
      <c r="H3433" s="10">
        <v>0</v>
      </c>
      <c r="I3433" s="10">
        <v>0</v>
      </c>
      <c r="J3433" s="10">
        <v>0</v>
      </c>
      <c r="K3433" s="10">
        <f t="shared" si="438"/>
        <v>0</v>
      </c>
      <c r="L3433" s="10">
        <v>1775886.8436310007</v>
      </c>
      <c r="M3433" s="10">
        <v>4463898.9289931357</v>
      </c>
      <c r="N3433" s="10">
        <v>1724201.6397173777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0</v>
      </c>
      <c r="U3433" s="10">
        <v>0</v>
      </c>
      <c r="V3433" s="10">
        <f t="shared" si="432"/>
        <v>7963987.4123415146</v>
      </c>
      <c r="W3433" s="29">
        <v>1775886.8436310007</v>
      </c>
      <c r="X3433" s="29">
        <f t="shared" si="433"/>
        <v>4463898.9289931357</v>
      </c>
      <c r="Y3433" s="29">
        <f t="shared" si="434"/>
        <v>1724201.6397173777</v>
      </c>
      <c r="Z3433" s="29">
        <f t="shared" si="435"/>
        <v>7963987.4123415146</v>
      </c>
      <c r="AA3433" s="27">
        <v>7963987.4000000004</v>
      </c>
      <c r="AB3433" s="29">
        <f t="shared" si="436"/>
        <v>1.2341514229774475E-2</v>
      </c>
      <c r="AC3433" s="28">
        <v>0</v>
      </c>
      <c r="AD3433" s="28">
        <v>0</v>
      </c>
      <c r="AE3433" s="28"/>
      <c r="AF3433" s="27">
        <v>0</v>
      </c>
      <c r="AG3433" s="27">
        <f t="shared" si="439"/>
        <v>0</v>
      </c>
      <c r="AH3433" s="27">
        <v>410</v>
      </c>
      <c r="AI3433" s="29">
        <f t="shared" si="437"/>
        <v>410.01234151422977</v>
      </c>
    </row>
    <row r="3434" spans="1:35" ht="30" x14ac:dyDescent="0.25">
      <c r="A3434" s="11" t="s">
        <v>1281</v>
      </c>
      <c r="B3434" s="10" t="s">
        <v>2407</v>
      </c>
      <c r="C3434" s="10" t="s">
        <v>1679</v>
      </c>
      <c r="D3434" s="10"/>
      <c r="E3434" s="10" t="s">
        <v>703</v>
      </c>
      <c r="F3434" s="10" t="s">
        <v>2184</v>
      </c>
      <c r="G3434" s="10">
        <v>0</v>
      </c>
      <c r="H3434" s="10">
        <v>0</v>
      </c>
      <c r="I3434" s="10">
        <v>0</v>
      </c>
      <c r="J3434" s="10">
        <v>0</v>
      </c>
      <c r="K3434" s="10">
        <f t="shared" si="438"/>
        <v>0</v>
      </c>
      <c r="L3434" s="10">
        <v>2587656.7730579362</v>
      </c>
      <c r="M3434" s="10">
        <v>6492763.4533705115</v>
      </c>
      <c r="N3434" s="10">
        <v>2490104.0739270896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f t="shared" si="432"/>
        <v>11570524.300355537</v>
      </c>
      <c r="W3434" s="29">
        <v>2587656.7730579362</v>
      </c>
      <c r="X3434" s="29">
        <f t="shared" si="433"/>
        <v>6492763.4533705115</v>
      </c>
      <c r="Y3434" s="29">
        <f t="shared" si="434"/>
        <v>2490104.0739270896</v>
      </c>
      <c r="Z3434" s="29">
        <f t="shared" si="435"/>
        <v>11570524.300355537</v>
      </c>
      <c r="AA3434" s="27">
        <v>11570524.289999999</v>
      </c>
      <c r="AB3434" s="29">
        <f t="shared" si="436"/>
        <v>1.0355537757277489E-2</v>
      </c>
      <c r="AC3434" s="28">
        <v>0</v>
      </c>
      <c r="AD3434" s="28">
        <v>0</v>
      </c>
      <c r="AE3434" s="28"/>
      <c r="AF3434" s="27">
        <v>0</v>
      </c>
      <c r="AG3434" s="27">
        <f t="shared" si="439"/>
        <v>0</v>
      </c>
      <c r="AH3434" s="27">
        <v>205</v>
      </c>
      <c r="AI3434" s="29">
        <f t="shared" si="437"/>
        <v>205.01035553775728</v>
      </c>
    </row>
    <row r="3435" spans="1:35" ht="30" x14ac:dyDescent="0.25">
      <c r="A3435" s="11" t="s">
        <v>1281</v>
      </c>
      <c r="B3435" s="10" t="s">
        <v>2407</v>
      </c>
      <c r="C3435" s="10" t="s">
        <v>1679</v>
      </c>
      <c r="D3435" s="10"/>
      <c r="E3435" s="10" t="s">
        <v>704</v>
      </c>
      <c r="F3435" s="10" t="s">
        <v>2185</v>
      </c>
      <c r="G3435" s="10">
        <v>0</v>
      </c>
      <c r="H3435" s="10">
        <v>0</v>
      </c>
      <c r="I3435" s="10">
        <v>0</v>
      </c>
      <c r="J3435" s="10">
        <v>0</v>
      </c>
      <c r="K3435" s="10">
        <f t="shared" si="438"/>
        <v>0</v>
      </c>
      <c r="L3435" s="10">
        <v>38521693.625168011</v>
      </c>
      <c r="M3435" s="10">
        <v>7104715.7052450776</v>
      </c>
      <c r="N3435" s="10">
        <v>2713869.1836262643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f t="shared" si="432"/>
        <v>48340278.514039353</v>
      </c>
      <c r="W3435" s="29">
        <v>38521693.625168011</v>
      </c>
      <c r="X3435" s="29">
        <f t="shared" si="433"/>
        <v>7104715.7052450776</v>
      </c>
      <c r="Y3435" s="29">
        <f t="shared" si="434"/>
        <v>2713869.1836262643</v>
      </c>
      <c r="Z3435" s="29">
        <f t="shared" si="435"/>
        <v>48340278.514039353</v>
      </c>
      <c r="AA3435" s="27">
        <v>48340278.5</v>
      </c>
      <c r="AB3435" s="29">
        <f t="shared" si="436"/>
        <v>1.4039352536201477E-2</v>
      </c>
      <c r="AC3435" s="28">
        <v>0</v>
      </c>
      <c r="AD3435" s="28">
        <v>0</v>
      </c>
      <c r="AE3435" s="28"/>
      <c r="AF3435" s="27">
        <v>0</v>
      </c>
      <c r="AG3435" s="27">
        <f t="shared" si="439"/>
        <v>0</v>
      </c>
      <c r="AH3435" s="27">
        <v>2370</v>
      </c>
      <c r="AI3435" s="29">
        <f t="shared" si="437"/>
        <v>2370.0140393525362</v>
      </c>
    </row>
    <row r="3436" spans="1:35" ht="30" x14ac:dyDescent="0.25">
      <c r="A3436" s="11" t="s">
        <v>1281</v>
      </c>
      <c r="B3436" s="10" t="s">
        <v>2407</v>
      </c>
      <c r="C3436" s="10" t="s">
        <v>1679</v>
      </c>
      <c r="D3436" s="10"/>
      <c r="E3436" s="10" t="s">
        <v>705</v>
      </c>
      <c r="F3436" s="10" t="s">
        <v>2186</v>
      </c>
      <c r="G3436" s="10">
        <v>0</v>
      </c>
      <c r="H3436" s="10">
        <v>0</v>
      </c>
      <c r="I3436" s="10">
        <v>0</v>
      </c>
      <c r="J3436" s="10">
        <v>0</v>
      </c>
      <c r="K3436" s="10">
        <f t="shared" si="438"/>
        <v>0</v>
      </c>
      <c r="L3436" s="10">
        <v>2356185.6141683608</v>
      </c>
      <c r="M3436" s="10">
        <v>8314224.8540088534</v>
      </c>
      <c r="N3436" s="10">
        <v>3184605.9810990393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f t="shared" si="432"/>
        <v>13855016.449276254</v>
      </c>
      <c r="W3436" s="29">
        <v>2356185.6141683608</v>
      </c>
      <c r="X3436" s="29">
        <f t="shared" si="433"/>
        <v>8314224.8540088534</v>
      </c>
      <c r="Y3436" s="29">
        <f t="shared" si="434"/>
        <v>3184605.9810990393</v>
      </c>
      <c r="Z3436" s="29">
        <f t="shared" si="435"/>
        <v>13855016.449276254</v>
      </c>
      <c r="AA3436" s="27">
        <v>13855016.439999999</v>
      </c>
      <c r="AB3436" s="29">
        <f t="shared" si="436"/>
        <v>9.2762541025876999E-3</v>
      </c>
      <c r="AC3436" s="28">
        <v>0</v>
      </c>
      <c r="AD3436" s="28">
        <v>0</v>
      </c>
      <c r="AE3436" s="28"/>
      <c r="AF3436" s="27">
        <v>0</v>
      </c>
      <c r="AG3436" s="27">
        <f t="shared" si="439"/>
        <v>0</v>
      </c>
      <c r="AH3436" s="27">
        <v>919</v>
      </c>
      <c r="AI3436" s="29">
        <f t="shared" si="437"/>
        <v>919.00927625410259</v>
      </c>
    </row>
    <row r="3437" spans="1:35" ht="30" x14ac:dyDescent="0.25">
      <c r="A3437" s="11" t="s">
        <v>1281</v>
      </c>
      <c r="B3437" s="10" t="s">
        <v>2407</v>
      </c>
      <c r="C3437" s="10" t="s">
        <v>1679</v>
      </c>
      <c r="D3437" s="10"/>
      <c r="E3437" s="10" t="s">
        <v>706</v>
      </c>
      <c r="F3437" s="10" t="s">
        <v>1354</v>
      </c>
      <c r="G3437" s="10">
        <v>0</v>
      </c>
      <c r="H3437" s="10">
        <v>0</v>
      </c>
      <c r="I3437" s="10">
        <v>0</v>
      </c>
      <c r="J3437" s="10">
        <v>0</v>
      </c>
      <c r="K3437" s="10">
        <f t="shared" si="438"/>
        <v>0</v>
      </c>
      <c r="L3437" s="10">
        <v>936670.84048822359</v>
      </c>
      <c r="M3437" s="10">
        <v>6027938.5203657746</v>
      </c>
      <c r="N3437" s="10">
        <v>2316725.2102337778</v>
      </c>
      <c r="O3437" s="10">
        <v>0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f t="shared" si="432"/>
        <v>9281334.5710877758</v>
      </c>
      <c r="W3437" s="29">
        <v>936670.84048822359</v>
      </c>
      <c r="X3437" s="29">
        <f t="shared" si="433"/>
        <v>6027938.5203657746</v>
      </c>
      <c r="Y3437" s="29">
        <f t="shared" si="434"/>
        <v>2316725.2102337778</v>
      </c>
      <c r="Z3437" s="29">
        <f t="shared" si="435"/>
        <v>9281334.5710877758</v>
      </c>
      <c r="AA3437" s="27">
        <v>9281334.5700000003</v>
      </c>
      <c r="AB3437" s="29">
        <f t="shared" si="436"/>
        <v>1.0877754539251328E-3</v>
      </c>
      <c r="AC3437" s="28">
        <v>0</v>
      </c>
      <c r="AD3437" s="28">
        <v>0</v>
      </c>
      <c r="AE3437" s="28"/>
      <c r="AF3437" s="27">
        <v>0</v>
      </c>
      <c r="AG3437" s="27">
        <f t="shared" si="439"/>
        <v>0</v>
      </c>
      <c r="AH3437" s="27">
        <v>1435</v>
      </c>
      <c r="AI3437" s="29">
        <f t="shared" si="437"/>
        <v>1435.0010877754539</v>
      </c>
    </row>
    <row r="3438" spans="1:35" ht="30" x14ac:dyDescent="0.25">
      <c r="A3438" s="11" t="s">
        <v>1281</v>
      </c>
      <c r="B3438" s="10" t="s">
        <v>2407</v>
      </c>
      <c r="C3438" s="10" t="s">
        <v>1679</v>
      </c>
      <c r="D3438" s="10"/>
      <c r="E3438" s="10" t="s">
        <v>707</v>
      </c>
      <c r="F3438" s="10" t="s">
        <v>2187</v>
      </c>
      <c r="G3438" s="10">
        <v>0</v>
      </c>
      <c r="H3438" s="10">
        <v>0</v>
      </c>
      <c r="I3438" s="10">
        <v>0</v>
      </c>
      <c r="J3438" s="10">
        <v>0</v>
      </c>
      <c r="K3438" s="10">
        <f t="shared" si="438"/>
        <v>0</v>
      </c>
      <c r="L3438" s="10">
        <v>37777746.704382814</v>
      </c>
      <c r="M3438" s="10">
        <v>6857997.7508103848</v>
      </c>
      <c r="N3438" s="10">
        <v>2658494.0999745429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f t="shared" si="432"/>
        <v>47294238.555167742</v>
      </c>
      <c r="W3438" s="29">
        <v>37777746.704382814</v>
      </c>
      <c r="X3438" s="29">
        <f t="shared" si="433"/>
        <v>6857997.7508103848</v>
      </c>
      <c r="Y3438" s="29">
        <f t="shared" si="434"/>
        <v>2658494.0999745429</v>
      </c>
      <c r="Z3438" s="29">
        <f t="shared" si="435"/>
        <v>47294238.555167742</v>
      </c>
      <c r="AA3438" s="27">
        <v>47294238.549999997</v>
      </c>
      <c r="AB3438" s="29">
        <f t="shared" si="436"/>
        <v>5.167745053768158E-3</v>
      </c>
      <c r="AC3438" s="28">
        <v>0</v>
      </c>
      <c r="AD3438" s="28">
        <v>0</v>
      </c>
      <c r="AE3438" s="28"/>
      <c r="AF3438" s="27">
        <v>0</v>
      </c>
      <c r="AG3438" s="27">
        <f t="shared" si="439"/>
        <v>0</v>
      </c>
      <c r="AH3438" s="27">
        <v>2877</v>
      </c>
      <c r="AI3438" s="29">
        <f t="shared" si="437"/>
        <v>2877.0051677450538</v>
      </c>
    </row>
    <row r="3439" spans="1:35" ht="30" x14ac:dyDescent="0.25">
      <c r="A3439" s="11" t="s">
        <v>1281</v>
      </c>
      <c r="B3439" s="10" t="s">
        <v>2407</v>
      </c>
      <c r="C3439" s="10" t="s">
        <v>1679</v>
      </c>
      <c r="D3439" s="10"/>
      <c r="E3439" s="10" t="s">
        <v>708</v>
      </c>
      <c r="F3439" s="10" t="s">
        <v>2188</v>
      </c>
      <c r="G3439" s="10">
        <v>0</v>
      </c>
      <c r="H3439" s="10">
        <v>0</v>
      </c>
      <c r="I3439" s="10">
        <v>0</v>
      </c>
      <c r="J3439" s="10">
        <v>0</v>
      </c>
      <c r="K3439" s="10">
        <f t="shared" si="438"/>
        <v>0</v>
      </c>
      <c r="L3439" s="10">
        <v>230821299.10752684</v>
      </c>
      <c r="M3439" s="10">
        <v>10357911.142906308</v>
      </c>
      <c r="N3439" s="10">
        <v>3992729.9353284836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0</v>
      </c>
      <c r="U3439" s="10">
        <v>0</v>
      </c>
      <c r="V3439" s="10">
        <f t="shared" si="432"/>
        <v>245171940.18576163</v>
      </c>
      <c r="W3439" s="29">
        <v>230821299.10752684</v>
      </c>
      <c r="X3439" s="29">
        <f t="shared" si="433"/>
        <v>10357911.142906308</v>
      </c>
      <c r="Y3439" s="29">
        <f t="shared" si="434"/>
        <v>3992729.9353284836</v>
      </c>
      <c r="Z3439" s="29">
        <f t="shared" si="435"/>
        <v>245171940.18576163</v>
      </c>
      <c r="AA3439" s="27">
        <v>245171940.18000001</v>
      </c>
      <c r="AB3439" s="29">
        <f t="shared" si="436"/>
        <v>5.7616233825683594E-3</v>
      </c>
      <c r="AC3439" s="28">
        <v>0</v>
      </c>
      <c r="AD3439" s="28">
        <v>0</v>
      </c>
      <c r="AE3439" s="28"/>
      <c r="AF3439" s="27">
        <v>0</v>
      </c>
      <c r="AG3439" s="27">
        <f t="shared" si="439"/>
        <v>0</v>
      </c>
      <c r="AH3439" s="27">
        <v>14916</v>
      </c>
      <c r="AI3439" s="29">
        <f t="shared" si="437"/>
        <v>14916.005761623383</v>
      </c>
    </row>
    <row r="3440" spans="1:35" ht="30" x14ac:dyDescent="0.25">
      <c r="A3440" s="11" t="s">
        <v>1281</v>
      </c>
      <c r="B3440" s="10" t="s">
        <v>2407</v>
      </c>
      <c r="C3440" s="10" t="s">
        <v>1679</v>
      </c>
      <c r="D3440" s="10"/>
      <c r="E3440" s="10" t="s">
        <v>709</v>
      </c>
      <c r="F3440" s="10" t="s">
        <v>2189</v>
      </c>
      <c r="G3440" s="10">
        <v>0</v>
      </c>
      <c r="H3440" s="10">
        <v>0</v>
      </c>
      <c r="I3440" s="10">
        <v>0</v>
      </c>
      <c r="J3440" s="10">
        <v>0</v>
      </c>
      <c r="K3440" s="10">
        <f t="shared" si="438"/>
        <v>0</v>
      </c>
      <c r="L3440" s="10">
        <v>26043016.475700267</v>
      </c>
      <c r="M3440" s="10">
        <v>6716371.9097395539</v>
      </c>
      <c r="N3440" s="10">
        <v>2576416.7529887855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f t="shared" si="432"/>
        <v>35335805.138428606</v>
      </c>
      <c r="W3440" s="29">
        <v>26043016.475700267</v>
      </c>
      <c r="X3440" s="29">
        <f t="shared" si="433"/>
        <v>6716371.9097395539</v>
      </c>
      <c r="Y3440" s="29">
        <f t="shared" si="434"/>
        <v>2576416.7529887855</v>
      </c>
      <c r="Z3440" s="29">
        <f t="shared" si="435"/>
        <v>35335805.138428606</v>
      </c>
      <c r="AA3440" s="27">
        <v>35335805.119999997</v>
      </c>
      <c r="AB3440" s="29">
        <f t="shared" si="436"/>
        <v>1.8428608775138855E-2</v>
      </c>
      <c r="AC3440" s="28">
        <v>0</v>
      </c>
      <c r="AD3440" s="28">
        <v>0</v>
      </c>
      <c r="AE3440" s="28"/>
      <c r="AF3440" s="27">
        <v>0</v>
      </c>
      <c r="AG3440" s="27">
        <f t="shared" si="439"/>
        <v>0</v>
      </c>
      <c r="AH3440" s="27">
        <v>1664</v>
      </c>
      <c r="AI3440" s="29">
        <f t="shared" si="437"/>
        <v>1664.0184286087751</v>
      </c>
    </row>
    <row r="3441" spans="1:35" ht="30" x14ac:dyDescent="0.25">
      <c r="A3441" s="11" t="s">
        <v>1281</v>
      </c>
      <c r="B3441" s="10" t="s">
        <v>2407</v>
      </c>
      <c r="C3441" s="10" t="s">
        <v>1679</v>
      </c>
      <c r="D3441" s="10"/>
      <c r="E3441" s="10" t="s">
        <v>710</v>
      </c>
      <c r="F3441" s="10" t="s">
        <v>2190</v>
      </c>
      <c r="G3441" s="10">
        <v>0</v>
      </c>
      <c r="H3441" s="10">
        <v>0</v>
      </c>
      <c r="I3441" s="10">
        <v>0</v>
      </c>
      <c r="J3441" s="10">
        <v>0</v>
      </c>
      <c r="K3441" s="10">
        <f t="shared" si="438"/>
        <v>0</v>
      </c>
      <c r="L3441" s="10">
        <v>92600886.967142701</v>
      </c>
      <c r="M3441" s="10">
        <v>7146529.5629166961</v>
      </c>
      <c r="N3441" s="10">
        <v>2774319.1185466349</v>
      </c>
      <c r="O3441" s="10">
        <v>0</v>
      </c>
      <c r="P3441" s="10">
        <v>0</v>
      </c>
      <c r="Q3441" s="10">
        <v>0</v>
      </c>
      <c r="R3441" s="10">
        <v>0</v>
      </c>
      <c r="S3441" s="10">
        <v>0</v>
      </c>
      <c r="T3441" s="10">
        <v>0</v>
      </c>
      <c r="U3441" s="10">
        <v>0</v>
      </c>
      <c r="V3441" s="10">
        <f t="shared" si="432"/>
        <v>102521735.64860603</v>
      </c>
      <c r="W3441" s="29">
        <v>92600886.967142701</v>
      </c>
      <c r="X3441" s="29">
        <f t="shared" si="433"/>
        <v>7146529.5629166961</v>
      </c>
      <c r="Y3441" s="29">
        <f t="shared" si="434"/>
        <v>2774319.1185466349</v>
      </c>
      <c r="Z3441" s="29">
        <f t="shared" si="435"/>
        <v>102521735.64860603</v>
      </c>
      <c r="AA3441" s="27">
        <v>102521735.64</v>
      </c>
      <c r="AB3441" s="29">
        <f t="shared" si="436"/>
        <v>8.6060315370559692E-3</v>
      </c>
      <c r="AC3441" s="28">
        <v>0</v>
      </c>
      <c r="AD3441" s="28">
        <v>0</v>
      </c>
      <c r="AE3441" s="28"/>
      <c r="AF3441" s="27">
        <v>0</v>
      </c>
      <c r="AG3441" s="27">
        <f t="shared" si="439"/>
        <v>0</v>
      </c>
      <c r="AH3441" s="27">
        <v>5788</v>
      </c>
      <c r="AI3441" s="29">
        <f t="shared" si="437"/>
        <v>5788.0086060315371</v>
      </c>
    </row>
    <row r="3442" spans="1:35" ht="30" x14ac:dyDescent="0.25">
      <c r="A3442" s="11" t="s">
        <v>1281</v>
      </c>
      <c r="B3442" s="10" t="s">
        <v>2407</v>
      </c>
      <c r="C3442" s="10" t="s">
        <v>1679</v>
      </c>
      <c r="D3442" s="10"/>
      <c r="E3442" s="10" t="s">
        <v>711</v>
      </c>
      <c r="F3442" s="10" t="s">
        <v>2191</v>
      </c>
      <c r="G3442" s="10">
        <v>0</v>
      </c>
      <c r="H3442" s="10">
        <v>0</v>
      </c>
      <c r="I3442" s="10">
        <v>0</v>
      </c>
      <c r="J3442" s="10">
        <v>0</v>
      </c>
      <c r="K3442" s="10">
        <f t="shared" si="438"/>
        <v>0</v>
      </c>
      <c r="L3442" s="10">
        <v>61405185.231611684</v>
      </c>
      <c r="M3442" s="10">
        <v>7428625.8508783579</v>
      </c>
      <c r="N3442" s="10">
        <v>2829648.9568845481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f t="shared" si="432"/>
        <v>71663460.03937459</v>
      </c>
      <c r="W3442" s="29">
        <v>61405185.231611684</v>
      </c>
      <c r="X3442" s="29">
        <f t="shared" si="433"/>
        <v>7428625.8508783579</v>
      </c>
      <c r="Y3442" s="29">
        <f t="shared" si="434"/>
        <v>2829648.9568845481</v>
      </c>
      <c r="Z3442" s="29">
        <f t="shared" si="435"/>
        <v>71663460.03937459</v>
      </c>
      <c r="AA3442" s="27">
        <v>71663460.040000007</v>
      </c>
      <c r="AB3442" s="29">
        <f t="shared" si="436"/>
        <v>-6.2541663646697998E-4</v>
      </c>
      <c r="AC3442" s="28">
        <v>0</v>
      </c>
      <c r="AD3442" s="28">
        <v>0</v>
      </c>
      <c r="AE3442" s="28"/>
      <c r="AF3442" s="27">
        <v>0</v>
      </c>
      <c r="AG3442" s="27">
        <f t="shared" si="439"/>
        <v>0</v>
      </c>
      <c r="AH3442" s="27">
        <v>3740</v>
      </c>
      <c r="AI3442" s="29">
        <f t="shared" si="437"/>
        <v>3739.9993745833635</v>
      </c>
    </row>
    <row r="3443" spans="1:35" ht="30" x14ac:dyDescent="0.25">
      <c r="A3443" s="11" t="s">
        <v>1281</v>
      </c>
      <c r="B3443" s="10" t="s">
        <v>2407</v>
      </c>
      <c r="C3443" s="10" t="s">
        <v>1679</v>
      </c>
      <c r="D3443" s="10"/>
      <c r="E3443" s="10" t="s">
        <v>712</v>
      </c>
      <c r="F3443" s="10" t="s">
        <v>2192</v>
      </c>
      <c r="G3443" s="10">
        <v>0</v>
      </c>
      <c r="H3443" s="10">
        <v>0</v>
      </c>
      <c r="I3443" s="10">
        <v>0</v>
      </c>
      <c r="J3443" s="10">
        <v>0</v>
      </c>
      <c r="K3443" s="10">
        <f t="shared" si="438"/>
        <v>0</v>
      </c>
      <c r="L3443" s="10">
        <v>139039758.64395249</v>
      </c>
      <c r="M3443" s="10">
        <v>10588628.773202538</v>
      </c>
      <c r="N3443" s="10">
        <v>4088666.9389898479</v>
      </c>
      <c r="O3443" s="10">
        <v>0</v>
      </c>
      <c r="P3443" s="10">
        <v>0</v>
      </c>
      <c r="Q3443" s="10">
        <v>0</v>
      </c>
      <c r="R3443" s="10">
        <v>0</v>
      </c>
      <c r="S3443" s="10">
        <v>0</v>
      </c>
      <c r="T3443" s="10">
        <v>0</v>
      </c>
      <c r="U3443" s="10">
        <v>0</v>
      </c>
      <c r="V3443" s="10">
        <f t="shared" si="432"/>
        <v>153717054.35614488</v>
      </c>
      <c r="W3443" s="29">
        <v>139039758.64395249</v>
      </c>
      <c r="X3443" s="29">
        <f t="shared" si="433"/>
        <v>10588628.773202538</v>
      </c>
      <c r="Y3443" s="29">
        <f t="shared" si="434"/>
        <v>4088666.9389898479</v>
      </c>
      <c r="Z3443" s="29">
        <f t="shared" si="435"/>
        <v>153717054.35614488</v>
      </c>
      <c r="AA3443" s="27">
        <v>153717054.34999999</v>
      </c>
      <c r="AB3443" s="29">
        <f t="shared" si="436"/>
        <v>6.1448812484741211E-3</v>
      </c>
      <c r="AC3443" s="28">
        <v>0</v>
      </c>
      <c r="AD3443" s="28">
        <v>0</v>
      </c>
      <c r="AE3443" s="28"/>
      <c r="AF3443" s="27">
        <v>0</v>
      </c>
      <c r="AG3443" s="27">
        <f t="shared" si="439"/>
        <v>0</v>
      </c>
      <c r="AH3443" s="27">
        <v>7686</v>
      </c>
      <c r="AI3443" s="29">
        <f t="shared" si="437"/>
        <v>7686.0061448812485</v>
      </c>
    </row>
    <row r="3444" spans="1:35" ht="30" x14ac:dyDescent="0.25">
      <c r="A3444" s="11" t="s">
        <v>1281</v>
      </c>
      <c r="B3444" s="10" t="s">
        <v>2407</v>
      </c>
      <c r="C3444" s="10" t="s">
        <v>1679</v>
      </c>
      <c r="D3444" s="10"/>
      <c r="E3444" s="10" t="s">
        <v>713</v>
      </c>
      <c r="F3444" s="10" t="s">
        <v>2193</v>
      </c>
      <c r="G3444" s="10">
        <v>0</v>
      </c>
      <c r="H3444" s="10">
        <v>0</v>
      </c>
      <c r="I3444" s="10">
        <v>0</v>
      </c>
      <c r="J3444" s="10">
        <v>0</v>
      </c>
      <c r="K3444" s="10">
        <f t="shared" si="438"/>
        <v>0</v>
      </c>
      <c r="L3444" s="10">
        <v>111711895.09898135</v>
      </c>
      <c r="M3444" s="10">
        <v>8871983.5961652994</v>
      </c>
      <c r="N3444" s="10">
        <v>3403549.9364674985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f t="shared" si="432"/>
        <v>123987428.63161415</v>
      </c>
      <c r="W3444" s="29">
        <v>111711895.09898135</v>
      </c>
      <c r="X3444" s="29">
        <f t="shared" si="433"/>
        <v>8871983.5961652994</v>
      </c>
      <c r="Y3444" s="29">
        <f t="shared" si="434"/>
        <v>3403549.9364674985</v>
      </c>
      <c r="Z3444" s="29">
        <f t="shared" si="435"/>
        <v>123987428.63161415</v>
      </c>
      <c r="AA3444" s="27">
        <v>123987428.62</v>
      </c>
      <c r="AB3444" s="29">
        <f t="shared" si="436"/>
        <v>1.1614143848419189E-2</v>
      </c>
      <c r="AC3444" s="28">
        <v>0</v>
      </c>
      <c r="AD3444" s="28">
        <v>0</v>
      </c>
      <c r="AE3444" s="28"/>
      <c r="AF3444" s="27">
        <v>0</v>
      </c>
      <c r="AG3444" s="27">
        <f t="shared" si="439"/>
        <v>0</v>
      </c>
      <c r="AH3444" s="27">
        <v>6545</v>
      </c>
      <c r="AI3444" s="29">
        <f t="shared" si="437"/>
        <v>6545.0116141438484</v>
      </c>
    </row>
    <row r="3445" spans="1:35" ht="30" x14ac:dyDescent="0.25">
      <c r="A3445" s="11" t="s">
        <v>1281</v>
      </c>
      <c r="B3445" s="10" t="s">
        <v>2407</v>
      </c>
      <c r="C3445" s="10" t="s">
        <v>1679</v>
      </c>
      <c r="D3445" s="10"/>
      <c r="E3445" s="10" t="s">
        <v>714</v>
      </c>
      <c r="F3445" s="10" t="s">
        <v>2194</v>
      </c>
      <c r="G3445" s="10">
        <v>0</v>
      </c>
      <c r="H3445" s="10">
        <v>0</v>
      </c>
      <c r="I3445" s="10">
        <v>0</v>
      </c>
      <c r="J3445" s="10">
        <v>0</v>
      </c>
      <c r="K3445" s="10">
        <f t="shared" si="438"/>
        <v>0</v>
      </c>
      <c r="L3445" s="10">
        <v>29952168.03427463</v>
      </c>
      <c r="M3445" s="10">
        <v>5849582.7686061263</v>
      </c>
      <c r="N3445" s="10">
        <v>2264225.3427027464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f t="shared" si="432"/>
        <v>38065976.145583503</v>
      </c>
      <c r="W3445" s="29">
        <v>29952168.03427463</v>
      </c>
      <c r="X3445" s="29">
        <f t="shared" si="433"/>
        <v>5849582.7686061263</v>
      </c>
      <c r="Y3445" s="29">
        <f t="shared" si="434"/>
        <v>2264225.3427027464</v>
      </c>
      <c r="Z3445" s="29">
        <f t="shared" si="435"/>
        <v>38065976.145583503</v>
      </c>
      <c r="AA3445" s="27">
        <v>38065976.130000003</v>
      </c>
      <c r="AB3445" s="29">
        <f t="shared" si="436"/>
        <v>1.5583500266075134E-2</v>
      </c>
      <c r="AC3445" s="28">
        <v>0</v>
      </c>
      <c r="AD3445" s="28">
        <v>0</v>
      </c>
      <c r="AE3445" s="28"/>
      <c r="AF3445" s="27">
        <v>0</v>
      </c>
      <c r="AG3445" s="27">
        <f t="shared" si="439"/>
        <v>0</v>
      </c>
      <c r="AH3445" s="27">
        <v>2481</v>
      </c>
      <c r="AI3445" s="29">
        <f t="shared" si="437"/>
        <v>2481.0155835002661</v>
      </c>
    </row>
    <row r="3446" spans="1:35" ht="30" x14ac:dyDescent="0.25">
      <c r="A3446" s="11" t="s">
        <v>1281</v>
      </c>
      <c r="B3446" s="10" t="s">
        <v>2407</v>
      </c>
      <c r="C3446" s="10" t="s">
        <v>1679</v>
      </c>
      <c r="D3446" s="10"/>
      <c r="E3446" s="10" t="s">
        <v>715</v>
      </c>
      <c r="F3446" s="10" t="s">
        <v>2195</v>
      </c>
      <c r="G3446" s="10">
        <v>0</v>
      </c>
      <c r="H3446" s="10">
        <v>0</v>
      </c>
      <c r="I3446" s="10">
        <v>0</v>
      </c>
      <c r="J3446" s="10">
        <v>0</v>
      </c>
      <c r="K3446" s="10">
        <f t="shared" si="438"/>
        <v>0</v>
      </c>
      <c r="L3446" s="10">
        <v>178878350.42883939</v>
      </c>
      <c r="M3446" s="10">
        <v>11277739.899642229</v>
      </c>
      <c r="N3446" s="10">
        <v>4322314.566242069</v>
      </c>
      <c r="O3446" s="10">
        <v>0</v>
      </c>
      <c r="P3446" s="10">
        <v>0</v>
      </c>
      <c r="Q3446" s="10">
        <v>0</v>
      </c>
      <c r="R3446" s="10">
        <v>0</v>
      </c>
      <c r="S3446" s="10">
        <v>0</v>
      </c>
      <c r="T3446" s="10">
        <v>0</v>
      </c>
      <c r="U3446" s="10">
        <v>0</v>
      </c>
      <c r="V3446" s="10">
        <f t="shared" ref="V3446:V3509" si="440">+K3446+M3446+N3446+L3446+O3446+P3446+Q3446</f>
        <v>194478404.89472368</v>
      </c>
      <c r="W3446" s="29">
        <v>178878350.42883939</v>
      </c>
      <c r="X3446" s="29">
        <f t="shared" ref="X3446:X3509" si="441">+M3446+Q3446+S3446</f>
        <v>11277739.899642229</v>
      </c>
      <c r="Y3446" s="29">
        <f t="shared" ref="Y3446:Y3509" si="442">+H3446+I3446+J3446+N3446+O3446+P3446+R3446+U3446</f>
        <v>4322314.566242069</v>
      </c>
      <c r="Z3446" s="29">
        <f t="shared" ref="Z3446:Z3509" si="443">+W3446+X3446+Y3446</f>
        <v>194478404.89472368</v>
      </c>
      <c r="AA3446" s="27">
        <v>194478404.88</v>
      </c>
      <c r="AB3446" s="29">
        <f t="shared" ref="AB3446:AB3509" si="444">+Z3446-AA3446</f>
        <v>1.4723688364028931E-2</v>
      </c>
      <c r="AC3446" s="28">
        <v>0</v>
      </c>
      <c r="AD3446" s="28">
        <v>0</v>
      </c>
      <c r="AE3446" s="28"/>
      <c r="AF3446" s="27">
        <v>0</v>
      </c>
      <c r="AG3446" s="27">
        <f t="shared" si="439"/>
        <v>0</v>
      </c>
      <c r="AH3446" s="27">
        <v>12222</v>
      </c>
      <c r="AI3446" s="29">
        <f t="shared" ref="AI3446:AI3509" si="445">+AB3446+AG3446+AH3446</f>
        <v>12222.014723688364</v>
      </c>
    </row>
    <row r="3447" spans="1:35" ht="30" x14ac:dyDescent="0.25">
      <c r="A3447" s="11" t="s">
        <v>1281</v>
      </c>
      <c r="B3447" s="10" t="s">
        <v>2407</v>
      </c>
      <c r="C3447" s="10" t="s">
        <v>1679</v>
      </c>
      <c r="D3447" s="10"/>
      <c r="E3447" s="10" t="s">
        <v>716</v>
      </c>
      <c r="F3447" s="10" t="s">
        <v>2196</v>
      </c>
      <c r="G3447" s="10">
        <v>0</v>
      </c>
      <c r="H3447" s="10">
        <v>0</v>
      </c>
      <c r="I3447" s="10">
        <v>0</v>
      </c>
      <c r="J3447" s="10">
        <v>0</v>
      </c>
      <c r="K3447" s="10">
        <f t="shared" si="438"/>
        <v>0</v>
      </c>
      <c r="L3447" s="10">
        <v>287845873.8373394</v>
      </c>
      <c r="M3447" s="10">
        <v>11385113.434395075</v>
      </c>
      <c r="N3447" s="10">
        <v>4376928.7967130542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f t="shared" si="440"/>
        <v>303607916.06844753</v>
      </c>
      <c r="W3447" s="29">
        <v>287845873.8373394</v>
      </c>
      <c r="X3447" s="29">
        <f t="shared" si="441"/>
        <v>11385113.434395075</v>
      </c>
      <c r="Y3447" s="29">
        <f t="shared" si="442"/>
        <v>4376928.7967130542</v>
      </c>
      <c r="Z3447" s="29">
        <f t="shared" si="443"/>
        <v>303607916.06844753</v>
      </c>
      <c r="AA3447" s="27">
        <v>303607916.06</v>
      </c>
      <c r="AB3447" s="29">
        <f t="shared" si="444"/>
        <v>8.4475278854370117E-3</v>
      </c>
      <c r="AC3447" s="28">
        <v>0</v>
      </c>
      <c r="AD3447" s="28">
        <v>0</v>
      </c>
      <c r="AE3447" s="28"/>
      <c r="AF3447" s="27">
        <v>0</v>
      </c>
      <c r="AG3447" s="27">
        <f t="shared" si="439"/>
        <v>0</v>
      </c>
      <c r="AH3447" s="27">
        <v>18218</v>
      </c>
      <c r="AI3447" s="29">
        <f t="shared" si="445"/>
        <v>18218.008447527885</v>
      </c>
    </row>
    <row r="3448" spans="1:35" ht="30" x14ac:dyDescent="0.25">
      <c r="A3448" s="11" t="s">
        <v>1281</v>
      </c>
      <c r="B3448" s="10" t="s">
        <v>2407</v>
      </c>
      <c r="C3448" s="10" t="s">
        <v>1679</v>
      </c>
      <c r="D3448" s="10"/>
      <c r="E3448" s="10" t="s">
        <v>717</v>
      </c>
      <c r="F3448" s="10" t="s">
        <v>1384</v>
      </c>
      <c r="G3448" s="10">
        <v>0</v>
      </c>
      <c r="H3448" s="10">
        <v>0</v>
      </c>
      <c r="I3448" s="10">
        <v>0</v>
      </c>
      <c r="J3448" s="10">
        <v>0</v>
      </c>
      <c r="K3448" s="10">
        <f t="shared" si="438"/>
        <v>0</v>
      </c>
      <c r="L3448" s="10">
        <v>107684990.47513324</v>
      </c>
      <c r="M3448" s="10">
        <v>6528553.6206911802</v>
      </c>
      <c r="N3448" s="10">
        <v>2535425.4682589024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f t="shared" si="440"/>
        <v>116748969.56408332</v>
      </c>
      <c r="W3448" s="29">
        <v>107684990.47513324</v>
      </c>
      <c r="X3448" s="29">
        <f t="shared" si="441"/>
        <v>6528553.6206911802</v>
      </c>
      <c r="Y3448" s="29">
        <f t="shared" si="442"/>
        <v>2535425.4682589024</v>
      </c>
      <c r="Z3448" s="29">
        <f t="shared" si="443"/>
        <v>116748969.56408332</v>
      </c>
      <c r="AA3448" s="27">
        <v>116748969.56</v>
      </c>
      <c r="AB3448" s="29">
        <f t="shared" si="444"/>
        <v>4.0833204984664917E-3</v>
      </c>
      <c r="AC3448" s="28">
        <v>0</v>
      </c>
      <c r="AD3448" s="28">
        <v>0</v>
      </c>
      <c r="AE3448" s="28"/>
      <c r="AF3448" s="27">
        <v>0</v>
      </c>
      <c r="AG3448" s="27">
        <f t="shared" si="439"/>
        <v>0</v>
      </c>
      <c r="AH3448" s="27">
        <v>6426</v>
      </c>
      <c r="AI3448" s="29">
        <f t="shared" si="445"/>
        <v>6426.0040833204985</v>
      </c>
    </row>
    <row r="3449" spans="1:35" ht="30" x14ac:dyDescent="0.25">
      <c r="A3449" s="11" t="s">
        <v>1281</v>
      </c>
      <c r="B3449" s="10" t="s">
        <v>2407</v>
      </c>
      <c r="C3449" s="10" t="s">
        <v>1679</v>
      </c>
      <c r="D3449" s="10"/>
      <c r="E3449" s="10" t="s">
        <v>718</v>
      </c>
      <c r="F3449" s="10" t="s">
        <v>2197</v>
      </c>
      <c r="G3449" s="10">
        <v>0</v>
      </c>
      <c r="H3449" s="10">
        <v>0</v>
      </c>
      <c r="I3449" s="10">
        <v>0</v>
      </c>
      <c r="J3449" s="10">
        <v>0</v>
      </c>
      <c r="K3449" s="10">
        <f t="shared" si="438"/>
        <v>0</v>
      </c>
      <c r="L3449" s="10">
        <v>35785644.433090091</v>
      </c>
      <c r="M3449" s="10">
        <v>8416820.9419127107</v>
      </c>
      <c r="N3449" s="10">
        <v>3233061.3833398968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f t="shared" si="440"/>
        <v>47435526.758342698</v>
      </c>
      <c r="W3449" s="29">
        <v>35785644.433090091</v>
      </c>
      <c r="X3449" s="29">
        <f t="shared" si="441"/>
        <v>8416820.9419127107</v>
      </c>
      <c r="Y3449" s="29">
        <f t="shared" si="442"/>
        <v>3233061.3833398968</v>
      </c>
      <c r="Z3449" s="29">
        <f t="shared" si="443"/>
        <v>47435526.758342698</v>
      </c>
      <c r="AA3449" s="27">
        <v>47435526.75</v>
      </c>
      <c r="AB3449" s="29">
        <f t="shared" si="444"/>
        <v>8.3426982164382935E-3</v>
      </c>
      <c r="AC3449" s="28">
        <v>0</v>
      </c>
      <c r="AD3449" s="28">
        <v>0</v>
      </c>
      <c r="AE3449" s="28"/>
      <c r="AF3449" s="27">
        <v>0</v>
      </c>
      <c r="AG3449" s="27">
        <f t="shared" si="439"/>
        <v>0</v>
      </c>
      <c r="AH3449" s="27">
        <v>4816</v>
      </c>
      <c r="AI3449" s="29">
        <f t="shared" si="445"/>
        <v>4816.0083426982164</v>
      </c>
    </row>
    <row r="3450" spans="1:35" ht="30" x14ac:dyDescent="0.25">
      <c r="A3450" s="11" t="s">
        <v>1281</v>
      </c>
      <c r="B3450" s="10" t="s">
        <v>2407</v>
      </c>
      <c r="C3450" s="10" t="s">
        <v>1679</v>
      </c>
      <c r="D3450" s="10"/>
      <c r="E3450" s="10" t="s">
        <v>719</v>
      </c>
      <c r="F3450" s="10" t="s">
        <v>1679</v>
      </c>
      <c r="G3450" s="10">
        <v>0</v>
      </c>
      <c r="H3450" s="10">
        <v>0</v>
      </c>
      <c r="I3450" s="10">
        <v>0</v>
      </c>
      <c r="J3450" s="10">
        <v>0</v>
      </c>
      <c r="K3450" s="10">
        <f t="shared" si="438"/>
        <v>0</v>
      </c>
      <c r="L3450" s="10">
        <v>97036952.277063608</v>
      </c>
      <c r="M3450" s="10">
        <v>9205747.6937525272</v>
      </c>
      <c r="N3450" s="10">
        <v>3561985.3946513236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f t="shared" si="440"/>
        <v>109804685.36546746</v>
      </c>
      <c r="W3450" s="29">
        <v>97036952.277063608</v>
      </c>
      <c r="X3450" s="29">
        <f t="shared" si="441"/>
        <v>9205747.6937525272</v>
      </c>
      <c r="Y3450" s="29">
        <f t="shared" si="442"/>
        <v>3561985.3946513236</v>
      </c>
      <c r="Z3450" s="29">
        <f t="shared" si="443"/>
        <v>109804685.36546746</v>
      </c>
      <c r="AA3450" s="27">
        <v>109804685.34999999</v>
      </c>
      <c r="AB3450" s="29">
        <f t="shared" si="444"/>
        <v>1.5467464923858643E-2</v>
      </c>
      <c r="AC3450" s="28">
        <v>0</v>
      </c>
      <c r="AD3450" s="28">
        <v>0</v>
      </c>
      <c r="AE3450" s="28"/>
      <c r="AF3450" s="27">
        <v>0</v>
      </c>
      <c r="AG3450" s="27">
        <f t="shared" si="439"/>
        <v>0</v>
      </c>
      <c r="AH3450" s="27">
        <v>4659</v>
      </c>
      <c r="AI3450" s="29">
        <f t="shared" si="445"/>
        <v>4659.0154674649239</v>
      </c>
    </row>
    <row r="3451" spans="1:35" ht="30" x14ac:dyDescent="0.25">
      <c r="A3451" s="11" t="s">
        <v>1281</v>
      </c>
      <c r="B3451" s="10" t="s">
        <v>2407</v>
      </c>
      <c r="C3451" s="10" t="s">
        <v>1679</v>
      </c>
      <c r="D3451" s="10"/>
      <c r="E3451" s="10" t="s">
        <v>720</v>
      </c>
      <c r="F3451" s="10" t="s">
        <v>2198</v>
      </c>
      <c r="G3451" s="10">
        <v>0</v>
      </c>
      <c r="H3451" s="10">
        <v>0</v>
      </c>
      <c r="I3451" s="10">
        <v>0</v>
      </c>
      <c r="J3451" s="10">
        <v>0</v>
      </c>
      <c r="K3451" s="10">
        <f t="shared" si="438"/>
        <v>0</v>
      </c>
      <c r="L3451" s="10">
        <v>51203752.098450705</v>
      </c>
      <c r="M3451" s="10">
        <v>8128561.2069753408</v>
      </c>
      <c r="N3451" s="10">
        <v>3101984.121970579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f t="shared" si="440"/>
        <v>62434297.427396625</v>
      </c>
      <c r="W3451" s="29">
        <v>51203752.098450705</v>
      </c>
      <c r="X3451" s="29">
        <f t="shared" si="441"/>
        <v>8128561.2069753408</v>
      </c>
      <c r="Y3451" s="29">
        <f t="shared" si="442"/>
        <v>3101984.121970579</v>
      </c>
      <c r="Z3451" s="29">
        <f t="shared" si="443"/>
        <v>62434297.427396625</v>
      </c>
      <c r="AA3451" s="27">
        <v>62434297.409999996</v>
      </c>
      <c r="AB3451" s="29">
        <f t="shared" si="444"/>
        <v>1.7396628856658936E-2</v>
      </c>
      <c r="AC3451" s="28">
        <v>0</v>
      </c>
      <c r="AD3451" s="28">
        <v>0</v>
      </c>
      <c r="AE3451" s="28"/>
      <c r="AF3451" s="27">
        <v>0</v>
      </c>
      <c r="AG3451" s="27">
        <f t="shared" si="439"/>
        <v>0</v>
      </c>
      <c r="AH3451" s="27">
        <v>15822</v>
      </c>
      <c r="AI3451" s="29">
        <f t="shared" si="445"/>
        <v>15822.017396628857</v>
      </c>
    </row>
    <row r="3452" spans="1:35" ht="30" x14ac:dyDescent="0.25">
      <c r="A3452" s="11" t="s">
        <v>1281</v>
      </c>
      <c r="B3452" s="10" t="s">
        <v>2407</v>
      </c>
      <c r="C3452" s="10" t="s">
        <v>1679</v>
      </c>
      <c r="D3452" s="10"/>
      <c r="E3452" s="10" t="s">
        <v>721</v>
      </c>
      <c r="F3452" s="10" t="s">
        <v>2199</v>
      </c>
      <c r="G3452" s="10">
        <v>0</v>
      </c>
      <c r="H3452" s="10">
        <v>0</v>
      </c>
      <c r="I3452" s="10">
        <v>0</v>
      </c>
      <c r="J3452" s="10">
        <v>0</v>
      </c>
      <c r="K3452" s="10">
        <f t="shared" si="438"/>
        <v>0</v>
      </c>
      <c r="L3452" s="10">
        <v>222465932.18530563</v>
      </c>
      <c r="M3452" s="10">
        <v>6901705.8110004067</v>
      </c>
      <c r="N3452" s="10">
        <v>2673692.7422834784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f t="shared" si="440"/>
        <v>232041330.73858953</v>
      </c>
      <c r="W3452" s="29">
        <v>222465932.18530563</v>
      </c>
      <c r="X3452" s="29">
        <f t="shared" si="441"/>
        <v>6901705.8110004067</v>
      </c>
      <c r="Y3452" s="29">
        <f t="shared" si="442"/>
        <v>2673692.7422834784</v>
      </c>
      <c r="Z3452" s="29">
        <f t="shared" si="443"/>
        <v>232041330.73858953</v>
      </c>
      <c r="AA3452" s="27">
        <v>232041330.72999999</v>
      </c>
      <c r="AB3452" s="29">
        <f t="shared" si="444"/>
        <v>8.5895359516143799E-3</v>
      </c>
      <c r="AC3452" s="28">
        <v>0</v>
      </c>
      <c r="AD3452" s="28">
        <v>0</v>
      </c>
      <c r="AE3452" s="28"/>
      <c r="AF3452" s="27">
        <v>0</v>
      </c>
      <c r="AG3452" s="27">
        <f t="shared" si="439"/>
        <v>0</v>
      </c>
      <c r="AH3452" s="27">
        <v>9439</v>
      </c>
      <c r="AI3452" s="29">
        <f t="shared" si="445"/>
        <v>9439.0085895359516</v>
      </c>
    </row>
    <row r="3453" spans="1:35" ht="30" x14ac:dyDescent="0.25">
      <c r="A3453" s="11" t="s">
        <v>1281</v>
      </c>
      <c r="B3453" s="10" t="s">
        <v>2409</v>
      </c>
      <c r="C3453" s="10" t="s">
        <v>2200</v>
      </c>
      <c r="D3453" s="10"/>
      <c r="E3453" s="10" t="s">
        <v>723</v>
      </c>
      <c r="F3453" s="10" t="s">
        <v>2200</v>
      </c>
      <c r="G3453" s="10">
        <v>0</v>
      </c>
      <c r="H3453" s="10">
        <v>0</v>
      </c>
      <c r="I3453" s="10">
        <v>0</v>
      </c>
      <c r="J3453" s="10">
        <v>0</v>
      </c>
      <c r="K3453" s="10">
        <f t="shared" si="438"/>
        <v>0</v>
      </c>
      <c r="L3453" s="10">
        <v>7283843910.222826</v>
      </c>
      <c r="M3453" s="10">
        <v>561095315.62277603</v>
      </c>
      <c r="N3453" s="10">
        <v>144067064.45485783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0</v>
      </c>
      <c r="V3453" s="10">
        <f t="shared" si="440"/>
        <v>7989006290.3004599</v>
      </c>
      <c r="W3453" s="29">
        <v>7283843910.222826</v>
      </c>
      <c r="X3453" s="29">
        <f t="shared" si="441"/>
        <v>561095315.62277603</v>
      </c>
      <c r="Y3453" s="29">
        <f t="shared" si="442"/>
        <v>144067064.45485783</v>
      </c>
      <c r="Z3453" s="29">
        <f t="shared" si="443"/>
        <v>7989006290.3004599</v>
      </c>
      <c r="AA3453" s="27">
        <v>7989006290.29</v>
      </c>
      <c r="AB3453" s="29">
        <f t="shared" si="444"/>
        <v>1.045989990234375E-2</v>
      </c>
      <c r="AC3453" s="28">
        <v>0</v>
      </c>
      <c r="AD3453" s="28">
        <v>0</v>
      </c>
      <c r="AE3453" s="28"/>
      <c r="AF3453" s="27">
        <v>0</v>
      </c>
      <c r="AG3453" s="27">
        <f t="shared" si="439"/>
        <v>0</v>
      </c>
      <c r="AH3453" s="27">
        <v>525786</v>
      </c>
      <c r="AI3453" s="29">
        <f t="shared" si="445"/>
        <v>525786.0104598999</v>
      </c>
    </row>
    <row r="3454" spans="1:35" ht="30" x14ac:dyDescent="0.25">
      <c r="A3454" s="11" t="s">
        <v>1281</v>
      </c>
      <c r="B3454" s="10" t="s">
        <v>2409</v>
      </c>
      <c r="C3454" s="10" t="s">
        <v>2200</v>
      </c>
      <c r="D3454" s="10"/>
      <c r="E3454" s="10" t="s">
        <v>724</v>
      </c>
      <c r="F3454" s="10" t="s">
        <v>2201</v>
      </c>
      <c r="G3454" s="10">
        <v>0</v>
      </c>
      <c r="H3454" s="10">
        <v>0</v>
      </c>
      <c r="I3454" s="10">
        <v>0</v>
      </c>
      <c r="J3454" s="10">
        <v>0</v>
      </c>
      <c r="K3454" s="10">
        <f t="shared" si="438"/>
        <v>0</v>
      </c>
      <c r="L3454" s="10">
        <v>1415081670.8186741</v>
      </c>
      <c r="M3454" s="10">
        <v>12935235.739772797</v>
      </c>
      <c r="N3454" s="10">
        <v>4971866.1952135563</v>
      </c>
      <c r="O3454" s="10">
        <v>0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f t="shared" si="440"/>
        <v>1432988772.7536604</v>
      </c>
      <c r="W3454" s="29">
        <v>1415081670.8186741</v>
      </c>
      <c r="X3454" s="29">
        <f t="shared" si="441"/>
        <v>12935235.739772797</v>
      </c>
      <c r="Y3454" s="29">
        <f t="shared" si="442"/>
        <v>4971866.1952135563</v>
      </c>
      <c r="Z3454" s="29">
        <f t="shared" si="443"/>
        <v>1432988772.7536604</v>
      </c>
      <c r="AA3454" s="27">
        <v>1432988772.74</v>
      </c>
      <c r="AB3454" s="29">
        <f t="shared" si="444"/>
        <v>1.3660430908203125E-2</v>
      </c>
      <c r="AC3454" s="28">
        <v>0</v>
      </c>
      <c r="AD3454" s="28">
        <v>0</v>
      </c>
      <c r="AE3454" s="28"/>
      <c r="AF3454" s="27">
        <v>0</v>
      </c>
      <c r="AG3454" s="27">
        <f t="shared" si="439"/>
        <v>0</v>
      </c>
      <c r="AH3454" s="27">
        <v>96225</v>
      </c>
      <c r="AI3454" s="29">
        <f t="shared" si="445"/>
        <v>96225.013660430908</v>
      </c>
    </row>
    <row r="3455" spans="1:35" ht="30" x14ac:dyDescent="0.25">
      <c r="A3455" s="11" t="s">
        <v>1281</v>
      </c>
      <c r="B3455" s="10" t="s">
        <v>2409</v>
      </c>
      <c r="C3455" s="10" t="s">
        <v>2200</v>
      </c>
      <c r="D3455" s="10"/>
      <c r="E3455" s="10" t="s">
        <v>1156</v>
      </c>
      <c r="F3455" s="10" t="s">
        <v>2202</v>
      </c>
      <c r="G3455" s="10">
        <v>0</v>
      </c>
      <c r="H3455" s="10">
        <v>0</v>
      </c>
      <c r="I3455" s="10">
        <v>0</v>
      </c>
      <c r="J3455" s="10">
        <v>0</v>
      </c>
      <c r="K3455" s="10">
        <f t="shared" ref="K3455:K3518" si="446">SUM(G3455:J3455)</f>
        <v>0</v>
      </c>
      <c r="L3455" s="10">
        <v>4228015.8455075528</v>
      </c>
      <c r="M3455" s="10">
        <v>3262930.8470451534</v>
      </c>
      <c r="N3455" s="10">
        <v>1267439.2376140952</v>
      </c>
      <c r="O3455" s="10">
        <v>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f t="shared" si="440"/>
        <v>8758385.9301668014</v>
      </c>
      <c r="W3455" s="29">
        <v>4228015.8455075528</v>
      </c>
      <c r="X3455" s="29">
        <f t="shared" si="441"/>
        <v>3262930.8470451534</v>
      </c>
      <c r="Y3455" s="29">
        <f t="shared" si="442"/>
        <v>1267439.2376140952</v>
      </c>
      <c r="Z3455" s="29">
        <f t="shared" si="443"/>
        <v>8758385.9301668014</v>
      </c>
      <c r="AA3455" s="27">
        <v>8758385.9199999999</v>
      </c>
      <c r="AB3455" s="29">
        <f t="shared" si="444"/>
        <v>1.0166801512241364E-2</v>
      </c>
      <c r="AC3455" s="28">
        <v>0</v>
      </c>
      <c r="AD3455" s="28">
        <v>0</v>
      </c>
      <c r="AE3455" s="28"/>
      <c r="AF3455" s="27">
        <v>0</v>
      </c>
      <c r="AG3455" s="27">
        <f t="shared" si="439"/>
        <v>0</v>
      </c>
      <c r="AH3455" s="27">
        <v>951</v>
      </c>
      <c r="AI3455" s="29">
        <f t="shared" si="445"/>
        <v>951.01016680151224</v>
      </c>
    </row>
    <row r="3456" spans="1:35" ht="30" x14ac:dyDescent="0.25">
      <c r="A3456" s="11" t="s">
        <v>1281</v>
      </c>
      <c r="B3456" s="10" t="s">
        <v>2409</v>
      </c>
      <c r="C3456" s="10" t="s">
        <v>2200</v>
      </c>
      <c r="D3456" s="10"/>
      <c r="E3456" s="10" t="s">
        <v>725</v>
      </c>
      <c r="F3456" s="10" t="s">
        <v>2203</v>
      </c>
      <c r="G3456" s="10">
        <v>0</v>
      </c>
      <c r="H3456" s="10">
        <v>0</v>
      </c>
      <c r="I3456" s="10">
        <v>0</v>
      </c>
      <c r="J3456" s="10">
        <v>0</v>
      </c>
      <c r="K3456" s="10">
        <f t="shared" si="446"/>
        <v>0</v>
      </c>
      <c r="L3456" s="10">
        <v>7231506.7872115821</v>
      </c>
      <c r="M3456" s="10">
        <v>4500806.6857278645</v>
      </c>
      <c r="N3456" s="10">
        <v>1747395.8418676481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0</v>
      </c>
      <c r="V3456" s="10">
        <f t="shared" si="440"/>
        <v>13479709.314807095</v>
      </c>
      <c r="W3456" s="29">
        <v>7231506.7872115821</v>
      </c>
      <c r="X3456" s="29">
        <f t="shared" si="441"/>
        <v>4500806.6857278645</v>
      </c>
      <c r="Y3456" s="29">
        <f t="shared" si="442"/>
        <v>1747395.8418676481</v>
      </c>
      <c r="Z3456" s="29">
        <f t="shared" si="443"/>
        <v>13479709.314807095</v>
      </c>
      <c r="AA3456" s="27">
        <v>13479709.300000001</v>
      </c>
      <c r="AB3456" s="29">
        <f t="shared" si="444"/>
        <v>1.4807093888521194E-2</v>
      </c>
      <c r="AC3456" s="28">
        <v>0</v>
      </c>
      <c r="AD3456" s="28">
        <v>0</v>
      </c>
      <c r="AE3456" s="28"/>
      <c r="AF3456" s="27">
        <v>0</v>
      </c>
      <c r="AG3456" s="27">
        <f t="shared" si="439"/>
        <v>0</v>
      </c>
      <c r="AH3456" s="27">
        <v>2159</v>
      </c>
      <c r="AI3456" s="29">
        <f t="shared" si="445"/>
        <v>2159.0148070938885</v>
      </c>
    </row>
    <row r="3457" spans="1:35" ht="30" x14ac:dyDescent="0.25">
      <c r="A3457" s="11" t="s">
        <v>1281</v>
      </c>
      <c r="B3457" s="10" t="s">
        <v>2409</v>
      </c>
      <c r="C3457" s="10" t="s">
        <v>2200</v>
      </c>
      <c r="D3457" s="10"/>
      <c r="E3457" s="10" t="s">
        <v>726</v>
      </c>
      <c r="F3457" s="10" t="s">
        <v>2204</v>
      </c>
      <c r="G3457" s="10">
        <v>0</v>
      </c>
      <c r="H3457" s="10">
        <v>0</v>
      </c>
      <c r="I3457" s="10">
        <v>0</v>
      </c>
      <c r="J3457" s="10">
        <v>0</v>
      </c>
      <c r="K3457" s="10">
        <f t="shared" si="446"/>
        <v>0</v>
      </c>
      <c r="L3457" s="10">
        <v>29468417.652062796</v>
      </c>
      <c r="M3457" s="10">
        <v>3353463.609424144</v>
      </c>
      <c r="N3457" s="10">
        <v>1312809.6983975247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f t="shared" si="440"/>
        <v>34134690.959884465</v>
      </c>
      <c r="W3457" s="29">
        <v>29468417.652062796</v>
      </c>
      <c r="X3457" s="29">
        <f t="shared" si="441"/>
        <v>3353463.609424144</v>
      </c>
      <c r="Y3457" s="29">
        <f t="shared" si="442"/>
        <v>1312809.6983975247</v>
      </c>
      <c r="Z3457" s="29">
        <f t="shared" si="443"/>
        <v>34134690.959884465</v>
      </c>
      <c r="AA3457" s="27">
        <v>34134690.950000003</v>
      </c>
      <c r="AB3457" s="29">
        <f t="shared" si="444"/>
        <v>9.8844617605209351E-3</v>
      </c>
      <c r="AC3457" s="28">
        <v>0</v>
      </c>
      <c r="AD3457" s="28">
        <v>0</v>
      </c>
      <c r="AE3457" s="28"/>
      <c r="AF3457" s="27">
        <v>0</v>
      </c>
      <c r="AG3457" s="27">
        <f t="shared" si="439"/>
        <v>0</v>
      </c>
      <c r="AH3457" s="27">
        <v>1819</v>
      </c>
      <c r="AI3457" s="29">
        <f t="shared" si="445"/>
        <v>1819.0098844617605</v>
      </c>
    </row>
    <row r="3458" spans="1:35" ht="30" x14ac:dyDescent="0.25">
      <c r="A3458" s="11" t="s">
        <v>1281</v>
      </c>
      <c r="B3458" s="10" t="s">
        <v>2409</v>
      </c>
      <c r="C3458" s="10" t="s">
        <v>2200</v>
      </c>
      <c r="D3458" s="10"/>
      <c r="E3458" s="10" t="s">
        <v>1157</v>
      </c>
      <c r="F3458" s="10" t="s">
        <v>2205</v>
      </c>
      <c r="G3458" s="10">
        <v>0</v>
      </c>
      <c r="H3458" s="10">
        <v>0</v>
      </c>
      <c r="I3458" s="10">
        <v>0</v>
      </c>
      <c r="J3458" s="10">
        <v>0</v>
      </c>
      <c r="K3458" s="10">
        <f t="shared" si="446"/>
        <v>0</v>
      </c>
      <c r="L3458" s="10">
        <v>1178055.5444098096</v>
      </c>
      <c r="M3458" s="10">
        <v>9912375.8326300383</v>
      </c>
      <c r="N3458" s="10">
        <v>3803121.6821456254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f t="shared" si="440"/>
        <v>14893553.059185473</v>
      </c>
      <c r="W3458" s="29">
        <v>1178055.5444098096</v>
      </c>
      <c r="X3458" s="29">
        <f t="shared" si="441"/>
        <v>9912375.8326300383</v>
      </c>
      <c r="Y3458" s="29">
        <f t="shared" si="442"/>
        <v>3803121.6821456254</v>
      </c>
      <c r="Z3458" s="29">
        <f t="shared" si="443"/>
        <v>14893553.059185473</v>
      </c>
      <c r="AA3458" s="27">
        <v>14893553.050000001</v>
      </c>
      <c r="AB3458" s="29">
        <f t="shared" si="444"/>
        <v>9.1854725033044815E-3</v>
      </c>
      <c r="AC3458" s="28">
        <v>0</v>
      </c>
      <c r="AD3458" s="28">
        <v>0</v>
      </c>
      <c r="AE3458" s="28"/>
      <c r="AF3458" s="27">
        <v>0</v>
      </c>
      <c r="AG3458" s="27">
        <f t="shared" si="439"/>
        <v>0</v>
      </c>
      <c r="AH3458" s="27">
        <v>1988</v>
      </c>
      <c r="AI3458" s="29">
        <f t="shared" si="445"/>
        <v>1988.0091854725033</v>
      </c>
    </row>
    <row r="3459" spans="1:35" ht="30" x14ac:dyDescent="0.25">
      <c r="A3459" s="11" t="s">
        <v>1281</v>
      </c>
      <c r="B3459" s="10" t="s">
        <v>2409</v>
      </c>
      <c r="C3459" s="10" t="s">
        <v>2200</v>
      </c>
      <c r="D3459" s="10"/>
      <c r="E3459" s="10" t="s">
        <v>727</v>
      </c>
      <c r="F3459" s="10" t="s">
        <v>2206</v>
      </c>
      <c r="G3459" s="10">
        <v>0</v>
      </c>
      <c r="H3459" s="10">
        <v>0</v>
      </c>
      <c r="I3459" s="10">
        <v>0</v>
      </c>
      <c r="J3459" s="10">
        <v>0</v>
      </c>
      <c r="K3459" s="10">
        <f t="shared" si="446"/>
        <v>0</v>
      </c>
      <c r="L3459" s="10">
        <v>193870296.13589919</v>
      </c>
      <c r="M3459" s="10">
        <v>4081723.7496688962</v>
      </c>
      <c r="N3459" s="10">
        <v>1594988.9225198552</v>
      </c>
      <c r="O3459" s="10">
        <v>0</v>
      </c>
      <c r="P3459" s="10">
        <v>0</v>
      </c>
      <c r="Q3459" s="10">
        <v>0</v>
      </c>
      <c r="R3459" s="10">
        <v>0</v>
      </c>
      <c r="S3459" s="10">
        <v>0</v>
      </c>
      <c r="T3459" s="10">
        <v>0</v>
      </c>
      <c r="U3459" s="10">
        <v>0</v>
      </c>
      <c r="V3459" s="10">
        <f t="shared" si="440"/>
        <v>199547008.80808794</v>
      </c>
      <c r="W3459" s="29">
        <v>193870296.13589919</v>
      </c>
      <c r="X3459" s="29">
        <f t="shared" si="441"/>
        <v>4081723.7496688962</v>
      </c>
      <c r="Y3459" s="29">
        <f t="shared" si="442"/>
        <v>1594988.9225198552</v>
      </c>
      <c r="Z3459" s="29">
        <f t="shared" si="443"/>
        <v>199547008.80808794</v>
      </c>
      <c r="AA3459" s="27">
        <v>199547008.78999999</v>
      </c>
      <c r="AB3459" s="29">
        <f t="shared" si="444"/>
        <v>1.8087953329086304E-2</v>
      </c>
      <c r="AC3459" s="28">
        <v>0</v>
      </c>
      <c r="AD3459" s="28">
        <v>0</v>
      </c>
      <c r="AE3459" s="28"/>
      <c r="AF3459" s="27">
        <v>0</v>
      </c>
      <c r="AG3459" s="27">
        <f t="shared" si="439"/>
        <v>0</v>
      </c>
      <c r="AH3459" s="27">
        <v>12493</v>
      </c>
      <c r="AI3459" s="29">
        <f t="shared" si="445"/>
        <v>12493.018087953329</v>
      </c>
    </row>
    <row r="3460" spans="1:35" ht="30" x14ac:dyDescent="0.25">
      <c r="A3460" s="11" t="s">
        <v>1281</v>
      </c>
      <c r="B3460" s="10" t="s">
        <v>2409</v>
      </c>
      <c r="C3460" s="10" t="s">
        <v>2200</v>
      </c>
      <c r="D3460" s="10"/>
      <c r="E3460" s="10" t="s">
        <v>728</v>
      </c>
      <c r="F3460" s="10" t="s">
        <v>2207</v>
      </c>
      <c r="G3460" s="10">
        <v>0</v>
      </c>
      <c r="H3460" s="10">
        <v>0</v>
      </c>
      <c r="I3460" s="10">
        <v>0</v>
      </c>
      <c r="J3460" s="10">
        <v>0</v>
      </c>
      <c r="K3460" s="10">
        <f t="shared" si="446"/>
        <v>0</v>
      </c>
      <c r="L3460" s="10">
        <v>0</v>
      </c>
      <c r="M3460" s="10">
        <v>8270146.0140401721</v>
      </c>
      <c r="N3460" s="10">
        <v>3195334.8426630348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f t="shared" si="440"/>
        <v>11465480.856703207</v>
      </c>
      <c r="W3460" s="29">
        <v>0</v>
      </c>
      <c r="X3460" s="29">
        <f t="shared" si="441"/>
        <v>8270146.0140401721</v>
      </c>
      <c r="Y3460" s="29">
        <f t="shared" si="442"/>
        <v>3195334.8426630348</v>
      </c>
      <c r="Z3460" s="29">
        <f t="shared" si="443"/>
        <v>11465480.856703207</v>
      </c>
      <c r="AA3460" s="27">
        <v>11465480</v>
      </c>
      <c r="AB3460" s="29">
        <f t="shared" si="444"/>
        <v>0.85670320689678192</v>
      </c>
      <c r="AC3460" s="28">
        <v>0</v>
      </c>
      <c r="AD3460" s="28">
        <v>0</v>
      </c>
      <c r="AE3460" s="28"/>
      <c r="AF3460" s="27">
        <v>0</v>
      </c>
      <c r="AG3460" s="27">
        <f t="shared" si="439"/>
        <v>0</v>
      </c>
      <c r="AH3460" s="27">
        <v>2295</v>
      </c>
      <c r="AI3460" s="29">
        <f t="shared" si="445"/>
        <v>2295.8567032068968</v>
      </c>
    </row>
    <row r="3461" spans="1:35" ht="30" x14ac:dyDescent="0.25">
      <c r="A3461" s="11" t="s">
        <v>1281</v>
      </c>
      <c r="B3461" s="10" t="s">
        <v>2409</v>
      </c>
      <c r="C3461" s="10" t="s">
        <v>2200</v>
      </c>
      <c r="D3461" s="10"/>
      <c r="E3461" s="10" t="s">
        <v>1158</v>
      </c>
      <c r="F3461" s="10" t="s">
        <v>2208</v>
      </c>
      <c r="G3461" s="10">
        <v>0</v>
      </c>
      <c r="H3461" s="10">
        <v>0</v>
      </c>
      <c r="I3461" s="10">
        <v>0</v>
      </c>
      <c r="J3461" s="10">
        <v>0</v>
      </c>
      <c r="K3461" s="10">
        <f t="shared" si="446"/>
        <v>0</v>
      </c>
      <c r="L3461" s="10">
        <v>41773644.61039196</v>
      </c>
      <c r="M3461" s="10">
        <v>4660271.8167970777</v>
      </c>
      <c r="N3461" s="10">
        <v>1806585.457166642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f t="shared" si="440"/>
        <v>48240501.884355679</v>
      </c>
      <c r="W3461" s="29">
        <v>41773644.61039196</v>
      </c>
      <c r="X3461" s="29">
        <f t="shared" si="441"/>
        <v>4660271.8167970777</v>
      </c>
      <c r="Y3461" s="29">
        <f t="shared" si="442"/>
        <v>1806585.457166642</v>
      </c>
      <c r="Z3461" s="29">
        <f t="shared" si="443"/>
        <v>48240501.884355679</v>
      </c>
      <c r="AA3461" s="27">
        <v>48240501.880000003</v>
      </c>
      <c r="AB3461" s="29">
        <f t="shared" si="444"/>
        <v>4.3556764721870422E-3</v>
      </c>
      <c r="AC3461" s="28">
        <v>0</v>
      </c>
      <c r="AD3461" s="28">
        <v>0</v>
      </c>
      <c r="AE3461" s="28"/>
      <c r="AF3461" s="27">
        <v>0</v>
      </c>
      <c r="AG3461" s="27">
        <f t="shared" si="439"/>
        <v>0</v>
      </c>
      <c r="AH3461" s="27">
        <v>3460</v>
      </c>
      <c r="AI3461" s="29">
        <f t="shared" si="445"/>
        <v>3460.0043556764722</v>
      </c>
    </row>
    <row r="3462" spans="1:35" ht="30" x14ac:dyDescent="0.25">
      <c r="A3462" s="11" t="s">
        <v>1281</v>
      </c>
      <c r="B3462" s="10" t="s">
        <v>2409</v>
      </c>
      <c r="C3462" s="10" t="s">
        <v>2200</v>
      </c>
      <c r="D3462" s="10"/>
      <c r="E3462" s="10" t="s">
        <v>729</v>
      </c>
      <c r="F3462" s="10" t="s">
        <v>2209</v>
      </c>
      <c r="G3462" s="10">
        <v>0</v>
      </c>
      <c r="H3462" s="10">
        <v>0</v>
      </c>
      <c r="I3462" s="10">
        <v>0</v>
      </c>
      <c r="J3462" s="10">
        <v>0</v>
      </c>
      <c r="K3462" s="10">
        <f t="shared" si="446"/>
        <v>0</v>
      </c>
      <c r="L3462" s="10">
        <v>41258148.5868413</v>
      </c>
      <c r="M3462" s="10">
        <v>3440100.4527648687</v>
      </c>
      <c r="N3462" s="10">
        <v>1327329.3758404106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f t="shared" si="440"/>
        <v>46025578.415446579</v>
      </c>
      <c r="W3462" s="29">
        <v>41258148.5868413</v>
      </c>
      <c r="X3462" s="29">
        <f t="shared" si="441"/>
        <v>3440100.4527648687</v>
      </c>
      <c r="Y3462" s="29">
        <f t="shared" si="442"/>
        <v>1327329.3758404106</v>
      </c>
      <c r="Z3462" s="29">
        <f t="shared" si="443"/>
        <v>46025578.415446579</v>
      </c>
      <c r="AA3462" s="27">
        <v>46025578.409999996</v>
      </c>
      <c r="AB3462" s="29">
        <f t="shared" si="444"/>
        <v>5.4465830326080322E-3</v>
      </c>
      <c r="AC3462" s="28">
        <v>0</v>
      </c>
      <c r="AD3462" s="28">
        <v>0</v>
      </c>
      <c r="AE3462" s="28"/>
      <c r="AF3462" s="27">
        <v>0</v>
      </c>
      <c r="AG3462" s="27">
        <f t="shared" si="439"/>
        <v>0</v>
      </c>
      <c r="AH3462" s="27">
        <v>2670</v>
      </c>
      <c r="AI3462" s="29">
        <f t="shared" si="445"/>
        <v>2670.0054465830326</v>
      </c>
    </row>
    <row r="3463" spans="1:35" ht="30" x14ac:dyDescent="0.25">
      <c r="A3463" s="11" t="s">
        <v>1281</v>
      </c>
      <c r="B3463" s="10" t="s">
        <v>2409</v>
      </c>
      <c r="C3463" s="10" t="s">
        <v>2200</v>
      </c>
      <c r="D3463" s="10"/>
      <c r="E3463" s="10" t="s">
        <v>1159</v>
      </c>
      <c r="F3463" s="10" t="s">
        <v>2210</v>
      </c>
      <c r="G3463" s="10">
        <v>0</v>
      </c>
      <c r="H3463" s="10">
        <v>0</v>
      </c>
      <c r="I3463" s="10">
        <v>0</v>
      </c>
      <c r="J3463" s="10">
        <v>0</v>
      </c>
      <c r="K3463" s="10">
        <f t="shared" si="446"/>
        <v>0</v>
      </c>
      <c r="L3463" s="10">
        <v>0</v>
      </c>
      <c r="M3463" s="10">
        <v>3267717.8466784954</v>
      </c>
      <c r="N3463" s="10">
        <v>1270313.9119316861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f t="shared" si="440"/>
        <v>4538031.7586101815</v>
      </c>
      <c r="W3463" s="29">
        <v>0</v>
      </c>
      <c r="X3463" s="29">
        <f t="shared" si="441"/>
        <v>3267717.8466784954</v>
      </c>
      <c r="Y3463" s="29">
        <f t="shared" si="442"/>
        <v>1270313.9119316861</v>
      </c>
      <c r="Z3463" s="29">
        <f t="shared" si="443"/>
        <v>4538031.7586101815</v>
      </c>
      <c r="AA3463" s="27">
        <v>4538031</v>
      </c>
      <c r="AB3463" s="29">
        <f t="shared" si="444"/>
        <v>0.75861018151044846</v>
      </c>
      <c r="AC3463" s="28">
        <v>0</v>
      </c>
      <c r="AD3463" s="28">
        <v>0</v>
      </c>
      <c r="AE3463" s="28"/>
      <c r="AF3463" s="27">
        <v>0</v>
      </c>
      <c r="AG3463" s="27">
        <f t="shared" si="439"/>
        <v>0</v>
      </c>
      <c r="AH3463" s="27">
        <v>968</v>
      </c>
      <c r="AI3463" s="29">
        <f t="shared" si="445"/>
        <v>968.75861018151045</v>
      </c>
    </row>
    <row r="3464" spans="1:35" ht="30" x14ac:dyDescent="0.25">
      <c r="A3464" s="11" t="s">
        <v>1281</v>
      </c>
      <c r="B3464" s="10" t="s">
        <v>2409</v>
      </c>
      <c r="C3464" s="10" t="s">
        <v>2200</v>
      </c>
      <c r="D3464" s="10"/>
      <c r="E3464" s="10" t="s">
        <v>730</v>
      </c>
      <c r="F3464" s="10" t="s">
        <v>2211</v>
      </c>
      <c r="G3464" s="10">
        <v>0</v>
      </c>
      <c r="H3464" s="10">
        <v>0</v>
      </c>
      <c r="I3464" s="10">
        <v>0</v>
      </c>
      <c r="J3464" s="10">
        <v>0</v>
      </c>
      <c r="K3464" s="10">
        <f t="shared" si="446"/>
        <v>0</v>
      </c>
      <c r="L3464" s="10">
        <v>45912865.149297878</v>
      </c>
      <c r="M3464" s="10">
        <v>9068275.5200827122</v>
      </c>
      <c r="N3464" s="10">
        <v>3509870.6921116412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0</v>
      </c>
      <c r="U3464" s="10">
        <v>0</v>
      </c>
      <c r="V3464" s="10">
        <f t="shared" si="440"/>
        <v>58491011.361492231</v>
      </c>
      <c r="W3464" s="29">
        <v>45912865.149297878</v>
      </c>
      <c r="X3464" s="29">
        <f t="shared" si="441"/>
        <v>9068275.5200827122</v>
      </c>
      <c r="Y3464" s="29">
        <f t="shared" si="442"/>
        <v>3509870.6921116412</v>
      </c>
      <c r="Z3464" s="29">
        <f t="shared" si="443"/>
        <v>58491011.361492231</v>
      </c>
      <c r="AA3464" s="27">
        <v>58491011.350000001</v>
      </c>
      <c r="AB3464" s="29">
        <f t="shared" si="444"/>
        <v>1.1492229998111725E-2</v>
      </c>
      <c r="AC3464" s="28">
        <v>0</v>
      </c>
      <c r="AD3464" s="28">
        <v>0</v>
      </c>
      <c r="AE3464" s="28"/>
      <c r="AF3464" s="27">
        <v>0</v>
      </c>
      <c r="AG3464" s="27">
        <f t="shared" si="439"/>
        <v>0</v>
      </c>
      <c r="AH3464" s="27">
        <v>4036</v>
      </c>
      <c r="AI3464" s="29">
        <f t="shared" si="445"/>
        <v>4036.0114922299981</v>
      </c>
    </row>
    <row r="3465" spans="1:35" ht="30" x14ac:dyDescent="0.25">
      <c r="A3465" s="11" t="s">
        <v>1281</v>
      </c>
      <c r="B3465" s="10" t="s">
        <v>2409</v>
      </c>
      <c r="C3465" s="10" t="s">
        <v>2200</v>
      </c>
      <c r="D3465" s="10"/>
      <c r="E3465" s="10" t="s">
        <v>731</v>
      </c>
      <c r="F3465" s="10" t="s">
        <v>2212</v>
      </c>
      <c r="G3465" s="10">
        <v>0</v>
      </c>
      <c r="H3465" s="10">
        <v>0</v>
      </c>
      <c r="I3465" s="10">
        <v>0</v>
      </c>
      <c r="J3465" s="10">
        <v>0</v>
      </c>
      <c r="K3465" s="10">
        <f t="shared" si="446"/>
        <v>0</v>
      </c>
      <c r="L3465" s="10">
        <v>7727521.5164001323</v>
      </c>
      <c r="M3465" s="10">
        <v>4771449.1908491254</v>
      </c>
      <c r="N3465" s="10">
        <v>1836069.774999544</v>
      </c>
      <c r="O3465" s="10">
        <v>0</v>
      </c>
      <c r="P3465" s="10">
        <v>0</v>
      </c>
      <c r="Q3465" s="10">
        <v>0</v>
      </c>
      <c r="R3465" s="10">
        <v>0</v>
      </c>
      <c r="S3465" s="10">
        <v>0</v>
      </c>
      <c r="T3465" s="10">
        <v>0</v>
      </c>
      <c r="U3465" s="10">
        <v>0</v>
      </c>
      <c r="V3465" s="10">
        <f t="shared" si="440"/>
        <v>14335040.482248802</v>
      </c>
      <c r="W3465" s="29">
        <v>7727521.5164001323</v>
      </c>
      <c r="X3465" s="29">
        <f t="shared" si="441"/>
        <v>4771449.1908491254</v>
      </c>
      <c r="Y3465" s="29">
        <f t="shared" si="442"/>
        <v>1836069.774999544</v>
      </c>
      <c r="Z3465" s="29">
        <f t="shared" si="443"/>
        <v>14335040.482248802</v>
      </c>
      <c r="AA3465" s="27">
        <v>14335040.470000001</v>
      </c>
      <c r="AB3465" s="29">
        <f t="shared" si="444"/>
        <v>1.2248801067471504E-2</v>
      </c>
      <c r="AC3465" s="28">
        <v>0</v>
      </c>
      <c r="AD3465" s="28">
        <v>0</v>
      </c>
      <c r="AE3465" s="28"/>
      <c r="AF3465" s="27">
        <v>0</v>
      </c>
      <c r="AG3465" s="27">
        <f t="shared" si="439"/>
        <v>0</v>
      </c>
      <c r="AH3465" s="27">
        <v>950</v>
      </c>
      <c r="AI3465" s="29">
        <f t="shared" si="445"/>
        <v>950.01224880106747</v>
      </c>
    </row>
    <row r="3466" spans="1:35" ht="30" x14ac:dyDescent="0.25">
      <c r="A3466" s="11" t="s">
        <v>1281</v>
      </c>
      <c r="B3466" s="10" t="s">
        <v>2409</v>
      </c>
      <c r="C3466" s="10" t="s">
        <v>2200</v>
      </c>
      <c r="D3466" s="10"/>
      <c r="E3466" s="10" t="s">
        <v>732</v>
      </c>
      <c r="F3466" s="10" t="s">
        <v>2213</v>
      </c>
      <c r="G3466" s="10">
        <v>0</v>
      </c>
      <c r="H3466" s="10">
        <v>0</v>
      </c>
      <c r="I3466" s="10">
        <v>0</v>
      </c>
      <c r="J3466" s="10">
        <v>0</v>
      </c>
      <c r="K3466" s="10">
        <f t="shared" si="446"/>
        <v>0</v>
      </c>
      <c r="L3466" s="10">
        <v>18912294.32426523</v>
      </c>
      <c r="M3466" s="10">
        <v>9451857.8938355446</v>
      </c>
      <c r="N3466" s="10">
        <v>3657748.2989079058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f t="shared" si="440"/>
        <v>32021900.517008681</v>
      </c>
      <c r="W3466" s="29">
        <v>18912294.32426523</v>
      </c>
      <c r="X3466" s="29">
        <f t="shared" si="441"/>
        <v>9451857.8938355446</v>
      </c>
      <c r="Y3466" s="29">
        <f t="shared" si="442"/>
        <v>3657748.2989079058</v>
      </c>
      <c r="Z3466" s="29">
        <f t="shared" si="443"/>
        <v>32021900.517008681</v>
      </c>
      <c r="AA3466" s="27">
        <v>32021900.510000002</v>
      </c>
      <c r="AB3466" s="29">
        <f t="shared" si="444"/>
        <v>7.008679211139679E-3</v>
      </c>
      <c r="AC3466" s="28">
        <v>0</v>
      </c>
      <c r="AD3466" s="28">
        <v>0</v>
      </c>
      <c r="AE3466" s="28"/>
      <c r="AF3466" s="27">
        <v>0</v>
      </c>
      <c r="AG3466" s="27">
        <f t="shared" ref="AG3466:AG3529" si="447">SUM(AC3466:AF3466)</f>
        <v>0</v>
      </c>
      <c r="AH3466" s="27">
        <v>1255</v>
      </c>
      <c r="AI3466" s="29">
        <f t="shared" si="445"/>
        <v>1255.0070086792111</v>
      </c>
    </row>
    <row r="3467" spans="1:35" ht="30" x14ac:dyDescent="0.25">
      <c r="A3467" s="11" t="s">
        <v>1281</v>
      </c>
      <c r="B3467" s="10" t="s">
        <v>2409</v>
      </c>
      <c r="C3467" s="10" t="s">
        <v>2200</v>
      </c>
      <c r="D3467" s="10"/>
      <c r="E3467" s="10" t="s">
        <v>1160</v>
      </c>
      <c r="F3467" s="10" t="s">
        <v>2214</v>
      </c>
      <c r="G3467" s="10">
        <v>0</v>
      </c>
      <c r="H3467" s="10">
        <v>0</v>
      </c>
      <c r="I3467" s="10">
        <v>0</v>
      </c>
      <c r="J3467" s="10">
        <v>0</v>
      </c>
      <c r="K3467" s="10">
        <f t="shared" si="446"/>
        <v>0</v>
      </c>
      <c r="L3467" s="10">
        <v>77587979.050698906</v>
      </c>
      <c r="M3467" s="10">
        <v>4284779.5083640218</v>
      </c>
      <c r="N3467" s="10">
        <v>1673690.7599816471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f t="shared" si="440"/>
        <v>83546449.319044575</v>
      </c>
      <c r="W3467" s="29">
        <v>77587979.050698906</v>
      </c>
      <c r="X3467" s="29">
        <f t="shared" si="441"/>
        <v>4284779.5083640218</v>
      </c>
      <c r="Y3467" s="29">
        <f t="shared" si="442"/>
        <v>1673690.7599816471</v>
      </c>
      <c r="Z3467" s="29">
        <f t="shared" si="443"/>
        <v>83546449.319044575</v>
      </c>
      <c r="AA3467" s="27">
        <v>83546449.310000002</v>
      </c>
      <c r="AB3467" s="29">
        <f t="shared" si="444"/>
        <v>9.0445727109909058E-3</v>
      </c>
      <c r="AC3467" s="28">
        <v>0</v>
      </c>
      <c r="AD3467" s="28">
        <v>0</v>
      </c>
      <c r="AE3467" s="28"/>
      <c r="AF3467" s="27">
        <v>0</v>
      </c>
      <c r="AG3467" s="27">
        <f t="shared" si="447"/>
        <v>0</v>
      </c>
      <c r="AH3467" s="27">
        <v>5100</v>
      </c>
      <c r="AI3467" s="29">
        <f t="shared" si="445"/>
        <v>5100.009044572711</v>
      </c>
    </row>
    <row r="3468" spans="1:35" ht="30" x14ac:dyDescent="0.25">
      <c r="A3468" s="11" t="s">
        <v>1281</v>
      </c>
      <c r="B3468" s="10" t="s">
        <v>2409</v>
      </c>
      <c r="C3468" s="10" t="s">
        <v>2200</v>
      </c>
      <c r="D3468" s="10"/>
      <c r="E3468" s="10" t="s">
        <v>1161</v>
      </c>
      <c r="F3468" s="10" t="s">
        <v>2215</v>
      </c>
      <c r="G3468" s="10">
        <v>0</v>
      </c>
      <c r="H3468" s="10">
        <v>0</v>
      </c>
      <c r="I3468" s="10">
        <v>0</v>
      </c>
      <c r="J3468" s="10">
        <v>0</v>
      </c>
      <c r="K3468" s="10">
        <f t="shared" si="446"/>
        <v>0</v>
      </c>
      <c r="L3468" s="10">
        <v>14371544.894017551</v>
      </c>
      <c r="M3468" s="10">
        <v>4239694.3664506972</v>
      </c>
      <c r="N3468" s="10">
        <v>1659234.7301481888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f t="shared" si="440"/>
        <v>20270473.990616437</v>
      </c>
      <c r="W3468" s="29">
        <v>14371544.894017551</v>
      </c>
      <c r="X3468" s="29">
        <f t="shared" si="441"/>
        <v>4239694.3664506972</v>
      </c>
      <c r="Y3468" s="29">
        <f t="shared" si="442"/>
        <v>1659234.7301481888</v>
      </c>
      <c r="Z3468" s="29">
        <f t="shared" si="443"/>
        <v>20270473.990616437</v>
      </c>
      <c r="AA3468" s="27">
        <v>20270473.98</v>
      </c>
      <c r="AB3468" s="29">
        <f t="shared" si="444"/>
        <v>1.061643660068512E-2</v>
      </c>
      <c r="AC3468" s="28">
        <v>0</v>
      </c>
      <c r="AD3468" s="28">
        <v>0</v>
      </c>
      <c r="AE3468" s="28"/>
      <c r="AF3468" s="27">
        <v>0</v>
      </c>
      <c r="AG3468" s="27">
        <f t="shared" si="447"/>
        <v>0</v>
      </c>
      <c r="AH3468" s="27">
        <v>1143</v>
      </c>
      <c r="AI3468" s="29">
        <f t="shared" si="445"/>
        <v>1143.0106164366007</v>
      </c>
    </row>
    <row r="3469" spans="1:35" ht="30" x14ac:dyDescent="0.25">
      <c r="A3469" s="11" t="s">
        <v>1281</v>
      </c>
      <c r="B3469" s="10" t="s">
        <v>2409</v>
      </c>
      <c r="C3469" s="10" t="s">
        <v>2200</v>
      </c>
      <c r="D3469" s="10"/>
      <c r="E3469" s="10" t="s">
        <v>733</v>
      </c>
      <c r="F3469" s="10" t="s">
        <v>2216</v>
      </c>
      <c r="G3469" s="10">
        <v>0</v>
      </c>
      <c r="H3469" s="10">
        <v>0</v>
      </c>
      <c r="I3469" s="10">
        <v>0</v>
      </c>
      <c r="J3469" s="10">
        <v>0</v>
      </c>
      <c r="K3469" s="10">
        <f t="shared" si="446"/>
        <v>0</v>
      </c>
      <c r="L3469" s="10">
        <v>197070092.86349329</v>
      </c>
      <c r="M3469" s="10">
        <v>7933719.0788875818</v>
      </c>
      <c r="N3469" s="10">
        <v>3077872.5330624431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0</v>
      </c>
      <c r="V3469" s="10">
        <f t="shared" si="440"/>
        <v>208081684.4754433</v>
      </c>
      <c r="W3469" s="29">
        <v>197070092.86349329</v>
      </c>
      <c r="X3469" s="29">
        <f t="shared" si="441"/>
        <v>7933719.0788875818</v>
      </c>
      <c r="Y3469" s="29">
        <f t="shared" si="442"/>
        <v>3077872.5330624431</v>
      </c>
      <c r="Z3469" s="29">
        <f t="shared" si="443"/>
        <v>208081684.4754433</v>
      </c>
      <c r="AA3469" s="27">
        <v>208081684.46000001</v>
      </c>
      <c r="AB3469" s="29">
        <f t="shared" si="444"/>
        <v>1.5443295240402222E-2</v>
      </c>
      <c r="AC3469" s="28">
        <v>0</v>
      </c>
      <c r="AD3469" s="28">
        <v>0</v>
      </c>
      <c r="AE3469" s="28"/>
      <c r="AF3469" s="27">
        <v>0</v>
      </c>
      <c r="AG3469" s="27">
        <f t="shared" si="447"/>
        <v>0</v>
      </c>
      <c r="AH3469" s="27">
        <v>13217</v>
      </c>
      <c r="AI3469" s="29">
        <f t="shared" si="445"/>
        <v>13217.01544329524</v>
      </c>
    </row>
    <row r="3470" spans="1:35" ht="30" x14ac:dyDescent="0.25">
      <c r="A3470" s="11" t="s">
        <v>1281</v>
      </c>
      <c r="B3470" s="10" t="s">
        <v>2409</v>
      </c>
      <c r="C3470" s="10" t="s">
        <v>2200</v>
      </c>
      <c r="D3470" s="10"/>
      <c r="E3470" s="10" t="s">
        <v>1162</v>
      </c>
      <c r="F3470" s="10" t="s">
        <v>2217</v>
      </c>
      <c r="G3470" s="10">
        <v>0</v>
      </c>
      <c r="H3470" s="10">
        <v>0</v>
      </c>
      <c r="I3470" s="10">
        <v>0</v>
      </c>
      <c r="J3470" s="10">
        <v>0</v>
      </c>
      <c r="K3470" s="10">
        <f t="shared" si="446"/>
        <v>0</v>
      </c>
      <c r="L3470" s="10">
        <v>13046736.97135175</v>
      </c>
      <c r="M3470" s="10">
        <v>3963272.7024736702</v>
      </c>
      <c r="N3470" s="10">
        <v>1536491.6175533682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f t="shared" si="440"/>
        <v>18546501.291378789</v>
      </c>
      <c r="W3470" s="29">
        <v>13046736.97135175</v>
      </c>
      <c r="X3470" s="29">
        <f t="shared" si="441"/>
        <v>3963272.7024736702</v>
      </c>
      <c r="Y3470" s="29">
        <f t="shared" si="442"/>
        <v>1536491.6175533682</v>
      </c>
      <c r="Z3470" s="29">
        <f t="shared" si="443"/>
        <v>18546501.291378789</v>
      </c>
      <c r="AA3470" s="27">
        <v>18546501.289999999</v>
      </c>
      <c r="AB3470" s="29">
        <f t="shared" si="444"/>
        <v>1.3787895441055298E-3</v>
      </c>
      <c r="AC3470" s="28">
        <v>0</v>
      </c>
      <c r="AD3470" s="28">
        <v>0</v>
      </c>
      <c r="AE3470" s="28"/>
      <c r="AF3470" s="27">
        <v>0</v>
      </c>
      <c r="AG3470" s="27">
        <f t="shared" si="447"/>
        <v>0</v>
      </c>
      <c r="AH3470" s="27">
        <v>869</v>
      </c>
      <c r="AI3470" s="29">
        <f t="shared" si="445"/>
        <v>869.00137878954411</v>
      </c>
    </row>
    <row r="3471" spans="1:35" ht="30" x14ac:dyDescent="0.25">
      <c r="A3471" s="11" t="s">
        <v>1281</v>
      </c>
      <c r="B3471" s="10" t="s">
        <v>2409</v>
      </c>
      <c r="C3471" s="10" t="s">
        <v>2200</v>
      </c>
      <c r="D3471" s="10"/>
      <c r="E3471" s="10" t="s">
        <v>734</v>
      </c>
      <c r="F3471" s="10" t="s">
        <v>2218</v>
      </c>
      <c r="G3471" s="10">
        <v>0</v>
      </c>
      <c r="H3471" s="10">
        <v>0</v>
      </c>
      <c r="I3471" s="10">
        <v>0</v>
      </c>
      <c r="J3471" s="10">
        <v>0</v>
      </c>
      <c r="K3471" s="10">
        <f t="shared" si="446"/>
        <v>0</v>
      </c>
      <c r="L3471" s="10">
        <v>60894264.204786316</v>
      </c>
      <c r="M3471" s="10">
        <v>4642322.9360644519</v>
      </c>
      <c r="N3471" s="10">
        <v>1793860.3932708949</v>
      </c>
      <c r="O3471" s="10">
        <v>0</v>
      </c>
      <c r="P3471" s="10">
        <v>0</v>
      </c>
      <c r="Q3471" s="10">
        <v>0</v>
      </c>
      <c r="R3471" s="10">
        <v>0</v>
      </c>
      <c r="S3471" s="10">
        <v>0</v>
      </c>
      <c r="T3471" s="10">
        <v>0</v>
      </c>
      <c r="U3471" s="10">
        <v>0</v>
      </c>
      <c r="V3471" s="10">
        <f t="shared" si="440"/>
        <v>67330447.534121662</v>
      </c>
      <c r="W3471" s="29">
        <v>60894264.204786316</v>
      </c>
      <c r="X3471" s="29">
        <f t="shared" si="441"/>
        <v>4642322.9360644519</v>
      </c>
      <c r="Y3471" s="29">
        <f t="shared" si="442"/>
        <v>1793860.3932708949</v>
      </c>
      <c r="Z3471" s="29">
        <f t="shared" si="443"/>
        <v>67330447.534121662</v>
      </c>
      <c r="AA3471" s="27">
        <v>67330447.519999996</v>
      </c>
      <c r="AB3471" s="29">
        <f t="shared" si="444"/>
        <v>1.4121666550636292E-2</v>
      </c>
      <c r="AC3471" s="28">
        <v>0</v>
      </c>
      <c r="AD3471" s="28">
        <v>0</v>
      </c>
      <c r="AE3471" s="28"/>
      <c r="AF3471" s="27">
        <v>0</v>
      </c>
      <c r="AG3471" s="27">
        <f t="shared" si="447"/>
        <v>0</v>
      </c>
      <c r="AH3471" s="27">
        <v>3906</v>
      </c>
      <c r="AI3471" s="29">
        <f t="shared" si="445"/>
        <v>3906.0141216665506</v>
      </c>
    </row>
    <row r="3472" spans="1:35" ht="30" x14ac:dyDescent="0.25">
      <c r="A3472" s="11" t="s">
        <v>1281</v>
      </c>
      <c r="B3472" s="10" t="s">
        <v>2409</v>
      </c>
      <c r="C3472" s="10" t="s">
        <v>2200</v>
      </c>
      <c r="D3472" s="10"/>
      <c r="E3472" s="10" t="s">
        <v>1163</v>
      </c>
      <c r="F3472" s="10" t="s">
        <v>2219</v>
      </c>
      <c r="G3472" s="10">
        <v>0</v>
      </c>
      <c r="H3472" s="10">
        <v>0</v>
      </c>
      <c r="I3472" s="10">
        <v>0</v>
      </c>
      <c r="J3472" s="10">
        <v>0</v>
      </c>
      <c r="K3472" s="10">
        <f t="shared" si="446"/>
        <v>0</v>
      </c>
      <c r="L3472" s="10">
        <v>170613527.68401128</v>
      </c>
      <c r="M3472" s="10">
        <v>5486355.4263587594</v>
      </c>
      <c r="N3472" s="10">
        <v>2133161.740475446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0</v>
      </c>
      <c r="V3472" s="10">
        <f t="shared" si="440"/>
        <v>178233044.85084549</v>
      </c>
      <c r="W3472" s="29">
        <v>170613527.68401128</v>
      </c>
      <c r="X3472" s="29">
        <f t="shared" si="441"/>
        <v>5486355.4263587594</v>
      </c>
      <c r="Y3472" s="29">
        <f t="shared" si="442"/>
        <v>2133161.740475446</v>
      </c>
      <c r="Z3472" s="29">
        <f t="shared" si="443"/>
        <v>178233044.85084549</v>
      </c>
      <c r="AA3472" s="27">
        <v>178233044.84</v>
      </c>
      <c r="AB3472" s="29">
        <f t="shared" si="444"/>
        <v>1.0845482349395752E-2</v>
      </c>
      <c r="AC3472" s="28">
        <v>0</v>
      </c>
      <c r="AD3472" s="28">
        <v>0</v>
      </c>
      <c r="AE3472" s="28"/>
      <c r="AF3472" s="27">
        <v>0</v>
      </c>
      <c r="AG3472" s="27">
        <f t="shared" si="447"/>
        <v>0</v>
      </c>
      <c r="AH3472" s="27">
        <v>8329</v>
      </c>
      <c r="AI3472" s="29">
        <f t="shared" si="445"/>
        <v>8329.0108454823494</v>
      </c>
    </row>
    <row r="3473" spans="1:35" ht="30" x14ac:dyDescent="0.25">
      <c r="A3473" s="11" t="s">
        <v>1281</v>
      </c>
      <c r="B3473" s="10" t="s">
        <v>2409</v>
      </c>
      <c r="C3473" s="10" t="s">
        <v>2200</v>
      </c>
      <c r="D3473" s="10"/>
      <c r="E3473" s="10" t="s">
        <v>735</v>
      </c>
      <c r="F3473" s="10" t="s">
        <v>2220</v>
      </c>
      <c r="G3473" s="10">
        <v>0</v>
      </c>
      <c r="H3473" s="10">
        <v>0</v>
      </c>
      <c r="I3473" s="10">
        <v>0</v>
      </c>
      <c r="J3473" s="10">
        <v>0</v>
      </c>
      <c r="K3473" s="10">
        <f t="shared" si="446"/>
        <v>0</v>
      </c>
      <c r="L3473" s="10">
        <v>280515995.44885337</v>
      </c>
      <c r="M3473" s="10">
        <v>6247659.0001814961</v>
      </c>
      <c r="N3473" s="10">
        <v>2437457.4157699496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f t="shared" si="440"/>
        <v>289201111.8648048</v>
      </c>
      <c r="W3473" s="29">
        <v>280515995.44885337</v>
      </c>
      <c r="X3473" s="29">
        <f t="shared" si="441"/>
        <v>6247659.0001814961</v>
      </c>
      <c r="Y3473" s="29">
        <f t="shared" si="442"/>
        <v>2437457.4157699496</v>
      </c>
      <c r="Z3473" s="29">
        <f t="shared" si="443"/>
        <v>289201111.8648048</v>
      </c>
      <c r="AA3473" s="27">
        <v>289201111.86000001</v>
      </c>
      <c r="AB3473" s="29">
        <f t="shared" si="444"/>
        <v>4.8047900199890137E-3</v>
      </c>
      <c r="AC3473" s="28">
        <v>0</v>
      </c>
      <c r="AD3473" s="28">
        <v>0</v>
      </c>
      <c r="AE3473" s="28"/>
      <c r="AF3473" s="27">
        <v>0</v>
      </c>
      <c r="AG3473" s="27">
        <f t="shared" si="447"/>
        <v>0</v>
      </c>
      <c r="AH3473" s="27">
        <v>18487</v>
      </c>
      <c r="AI3473" s="29">
        <f t="shared" si="445"/>
        <v>18487.00480479002</v>
      </c>
    </row>
    <row r="3474" spans="1:35" ht="30" x14ac:dyDescent="0.25">
      <c r="A3474" s="11" t="s">
        <v>1281</v>
      </c>
      <c r="B3474" s="10" t="s">
        <v>2409</v>
      </c>
      <c r="C3474" s="10" t="s">
        <v>2200</v>
      </c>
      <c r="D3474" s="10"/>
      <c r="E3474" s="10" t="s">
        <v>1164</v>
      </c>
      <c r="F3474" s="10" t="s">
        <v>2221</v>
      </c>
      <c r="G3474" s="10">
        <v>0</v>
      </c>
      <c r="H3474" s="10">
        <v>0</v>
      </c>
      <c r="I3474" s="10">
        <v>0</v>
      </c>
      <c r="J3474" s="10">
        <v>0</v>
      </c>
      <c r="K3474" s="10">
        <f t="shared" si="446"/>
        <v>0</v>
      </c>
      <c r="L3474" s="10">
        <v>4975727.5953220129</v>
      </c>
      <c r="M3474" s="10">
        <v>2845998.953389585</v>
      </c>
      <c r="N3474" s="10">
        <v>1114987.7003035322</v>
      </c>
      <c r="O3474" s="10">
        <v>0</v>
      </c>
      <c r="P3474" s="10">
        <v>0</v>
      </c>
      <c r="Q3474" s="10">
        <v>0</v>
      </c>
      <c r="R3474" s="10">
        <v>0</v>
      </c>
      <c r="S3474" s="10">
        <v>0</v>
      </c>
      <c r="T3474" s="10">
        <v>0</v>
      </c>
      <c r="U3474" s="10">
        <v>0</v>
      </c>
      <c r="V3474" s="10">
        <f t="shared" si="440"/>
        <v>8936714.2490151301</v>
      </c>
      <c r="W3474" s="29">
        <v>4975727.5953220129</v>
      </c>
      <c r="X3474" s="29">
        <f t="shared" si="441"/>
        <v>2845998.953389585</v>
      </c>
      <c r="Y3474" s="29">
        <f t="shared" si="442"/>
        <v>1114987.7003035322</v>
      </c>
      <c r="Z3474" s="29">
        <f t="shared" si="443"/>
        <v>8936714.2490151301</v>
      </c>
      <c r="AA3474" s="27">
        <v>8936714.2400000002</v>
      </c>
      <c r="AB3474" s="29">
        <f t="shared" si="444"/>
        <v>9.015129879117012E-3</v>
      </c>
      <c r="AC3474" s="28">
        <v>0</v>
      </c>
      <c r="AD3474" s="28">
        <v>0</v>
      </c>
      <c r="AE3474" s="28"/>
      <c r="AF3474" s="27">
        <v>0</v>
      </c>
      <c r="AG3474" s="27">
        <f t="shared" si="447"/>
        <v>0</v>
      </c>
      <c r="AH3474" s="27">
        <v>1574</v>
      </c>
      <c r="AI3474" s="29">
        <f t="shared" si="445"/>
        <v>1574.0090151298791</v>
      </c>
    </row>
    <row r="3475" spans="1:35" ht="30" x14ac:dyDescent="0.25">
      <c r="A3475" s="11" t="s">
        <v>1281</v>
      </c>
      <c r="B3475" s="10" t="s">
        <v>2409</v>
      </c>
      <c r="C3475" s="10" t="s">
        <v>2200</v>
      </c>
      <c r="D3475" s="10"/>
      <c r="E3475" s="10" t="s">
        <v>736</v>
      </c>
      <c r="F3475" s="10" t="s">
        <v>2222</v>
      </c>
      <c r="G3475" s="10">
        <v>0</v>
      </c>
      <c r="H3475" s="10">
        <v>0</v>
      </c>
      <c r="I3475" s="10">
        <v>0</v>
      </c>
      <c r="J3475" s="10">
        <v>0</v>
      </c>
      <c r="K3475" s="10">
        <f t="shared" si="446"/>
        <v>0</v>
      </c>
      <c r="L3475" s="10">
        <v>64851489.542672962</v>
      </c>
      <c r="M3475" s="10">
        <v>3928307.3822023869</v>
      </c>
      <c r="N3475" s="10">
        <v>1535181.5851188079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f t="shared" si="440"/>
        <v>70314978.509994149</v>
      </c>
      <c r="W3475" s="29">
        <v>64851489.542672962</v>
      </c>
      <c r="X3475" s="29">
        <f t="shared" si="441"/>
        <v>3928307.3822023869</v>
      </c>
      <c r="Y3475" s="29">
        <f t="shared" si="442"/>
        <v>1535181.5851188079</v>
      </c>
      <c r="Z3475" s="29">
        <f t="shared" si="443"/>
        <v>70314978.509994149</v>
      </c>
      <c r="AA3475" s="27">
        <v>70314978.510000005</v>
      </c>
      <c r="AB3475" s="29">
        <f t="shared" si="444"/>
        <v>-5.8561563491821289E-6</v>
      </c>
      <c r="AC3475" s="28">
        <v>0</v>
      </c>
      <c r="AD3475" s="28">
        <v>0</v>
      </c>
      <c r="AE3475" s="28"/>
      <c r="AF3475" s="27">
        <v>0</v>
      </c>
      <c r="AG3475" s="27">
        <f t="shared" si="447"/>
        <v>0</v>
      </c>
      <c r="AH3475" s="27">
        <v>4660</v>
      </c>
      <c r="AI3475" s="29">
        <f t="shared" si="445"/>
        <v>4659.9999941438437</v>
      </c>
    </row>
    <row r="3476" spans="1:35" ht="30" x14ac:dyDescent="0.25">
      <c r="A3476" s="11" t="s">
        <v>1281</v>
      </c>
      <c r="B3476" s="10" t="s">
        <v>2409</v>
      </c>
      <c r="C3476" s="10" t="s">
        <v>2200</v>
      </c>
      <c r="D3476" s="10"/>
      <c r="E3476" s="10" t="s">
        <v>737</v>
      </c>
      <c r="F3476" s="10" t="s">
        <v>2223</v>
      </c>
      <c r="G3476" s="10">
        <v>0</v>
      </c>
      <c r="H3476" s="10">
        <v>0</v>
      </c>
      <c r="I3476" s="10">
        <v>0</v>
      </c>
      <c r="J3476" s="10">
        <v>0</v>
      </c>
      <c r="K3476" s="10">
        <f t="shared" si="446"/>
        <v>0</v>
      </c>
      <c r="L3476" s="10">
        <v>0</v>
      </c>
      <c r="M3476" s="10">
        <v>4104914.305585593</v>
      </c>
      <c r="N3476" s="10">
        <v>1603389.5134673268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0</v>
      </c>
      <c r="V3476" s="10">
        <f t="shared" si="440"/>
        <v>5708303.8190529197</v>
      </c>
      <c r="W3476" s="29">
        <v>0</v>
      </c>
      <c r="X3476" s="29">
        <f t="shared" si="441"/>
        <v>4104914.305585593</v>
      </c>
      <c r="Y3476" s="29">
        <f t="shared" si="442"/>
        <v>1603389.5134673268</v>
      </c>
      <c r="Z3476" s="29">
        <f t="shared" si="443"/>
        <v>5708303.8190529197</v>
      </c>
      <c r="AA3476" s="27">
        <v>5708303</v>
      </c>
      <c r="AB3476" s="29">
        <f t="shared" si="444"/>
        <v>0.81905291974544525</v>
      </c>
      <c r="AC3476" s="28">
        <v>0</v>
      </c>
      <c r="AD3476" s="28">
        <v>0</v>
      </c>
      <c r="AE3476" s="28"/>
      <c r="AF3476" s="27">
        <v>0</v>
      </c>
      <c r="AG3476" s="27">
        <f t="shared" si="447"/>
        <v>0</v>
      </c>
      <c r="AH3476" s="27">
        <v>1738</v>
      </c>
      <c r="AI3476" s="29">
        <f t="shared" si="445"/>
        <v>1738.8190529197454</v>
      </c>
    </row>
    <row r="3477" spans="1:35" ht="30" x14ac:dyDescent="0.25">
      <c r="A3477" s="11" t="s">
        <v>1281</v>
      </c>
      <c r="B3477" s="10" t="s">
        <v>2409</v>
      </c>
      <c r="C3477" s="10" t="s">
        <v>2200</v>
      </c>
      <c r="D3477" s="10"/>
      <c r="E3477" s="10" t="s">
        <v>738</v>
      </c>
      <c r="F3477" s="10" t="s">
        <v>2224</v>
      </c>
      <c r="G3477" s="10">
        <v>0</v>
      </c>
      <c r="H3477" s="10">
        <v>0</v>
      </c>
      <c r="I3477" s="10">
        <v>0</v>
      </c>
      <c r="J3477" s="10">
        <v>0</v>
      </c>
      <c r="K3477" s="10">
        <f t="shared" si="446"/>
        <v>0</v>
      </c>
      <c r="L3477" s="10">
        <v>106764976.52535903</v>
      </c>
      <c r="M3477" s="10">
        <v>4272289.4598897696</v>
      </c>
      <c r="N3477" s="10">
        <v>1671547.1111568958</v>
      </c>
      <c r="O3477" s="10">
        <v>0</v>
      </c>
      <c r="P3477" s="10">
        <v>0</v>
      </c>
      <c r="Q3477" s="10">
        <v>0</v>
      </c>
      <c r="R3477" s="10">
        <v>0</v>
      </c>
      <c r="S3477" s="10">
        <v>0</v>
      </c>
      <c r="T3477" s="10">
        <v>0</v>
      </c>
      <c r="U3477" s="10">
        <v>0</v>
      </c>
      <c r="V3477" s="10">
        <f t="shared" si="440"/>
        <v>112708813.0964057</v>
      </c>
      <c r="W3477" s="29">
        <v>106764976.52535903</v>
      </c>
      <c r="X3477" s="29">
        <f t="shared" si="441"/>
        <v>4272289.4598897696</v>
      </c>
      <c r="Y3477" s="29">
        <f t="shared" si="442"/>
        <v>1671547.1111568958</v>
      </c>
      <c r="Z3477" s="29">
        <f t="shared" si="443"/>
        <v>112708813.0964057</v>
      </c>
      <c r="AA3477" s="27">
        <v>112708813.08</v>
      </c>
      <c r="AB3477" s="29">
        <f t="shared" si="444"/>
        <v>1.6405701637268066E-2</v>
      </c>
      <c r="AC3477" s="28">
        <v>0</v>
      </c>
      <c r="AD3477" s="28">
        <v>0</v>
      </c>
      <c r="AE3477" s="28"/>
      <c r="AF3477" s="27">
        <v>0</v>
      </c>
      <c r="AG3477" s="27">
        <f t="shared" si="447"/>
        <v>0</v>
      </c>
      <c r="AH3477" s="27">
        <v>7097</v>
      </c>
      <c r="AI3477" s="29">
        <f t="shared" si="445"/>
        <v>7097.0164057016373</v>
      </c>
    </row>
    <row r="3478" spans="1:35" ht="30" x14ac:dyDescent="0.25">
      <c r="A3478" s="11" t="s">
        <v>1281</v>
      </c>
      <c r="B3478" s="10" t="s">
        <v>2409</v>
      </c>
      <c r="C3478" s="10" t="s">
        <v>2200</v>
      </c>
      <c r="D3478" s="10"/>
      <c r="E3478" s="10" t="s">
        <v>739</v>
      </c>
      <c r="F3478" s="10" t="s">
        <v>2225</v>
      </c>
      <c r="G3478" s="10">
        <v>0</v>
      </c>
      <c r="H3478" s="10">
        <v>0</v>
      </c>
      <c r="I3478" s="10">
        <v>0</v>
      </c>
      <c r="J3478" s="10">
        <v>0</v>
      </c>
      <c r="K3478" s="10">
        <f t="shared" si="446"/>
        <v>0</v>
      </c>
      <c r="L3478" s="10">
        <v>249252355.57601964</v>
      </c>
      <c r="M3478" s="10">
        <v>6360931.2911242247</v>
      </c>
      <c r="N3478" s="10">
        <v>2475049.3801542073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f t="shared" si="440"/>
        <v>258088336.24729806</v>
      </c>
      <c r="W3478" s="29">
        <v>249252355.57601964</v>
      </c>
      <c r="X3478" s="29">
        <f t="shared" si="441"/>
        <v>6360931.2911242247</v>
      </c>
      <c r="Y3478" s="29">
        <f t="shared" si="442"/>
        <v>2475049.3801542073</v>
      </c>
      <c r="Z3478" s="29">
        <f t="shared" si="443"/>
        <v>258088336.24729806</v>
      </c>
      <c r="AA3478" s="27">
        <v>258088336.24000001</v>
      </c>
      <c r="AB3478" s="29">
        <f t="shared" si="444"/>
        <v>7.2980523109436035E-3</v>
      </c>
      <c r="AC3478" s="28">
        <v>0</v>
      </c>
      <c r="AD3478" s="28">
        <v>0</v>
      </c>
      <c r="AE3478" s="28"/>
      <c r="AF3478" s="27">
        <v>0</v>
      </c>
      <c r="AG3478" s="27">
        <f t="shared" si="447"/>
        <v>0</v>
      </c>
      <c r="AH3478" s="27">
        <v>16372</v>
      </c>
      <c r="AI3478" s="29">
        <f t="shared" si="445"/>
        <v>16372.007298052311</v>
      </c>
    </row>
    <row r="3479" spans="1:35" ht="30" x14ac:dyDescent="0.25">
      <c r="A3479" s="11" t="s">
        <v>1281</v>
      </c>
      <c r="B3479" s="10" t="s">
        <v>2409</v>
      </c>
      <c r="C3479" s="10" t="s">
        <v>2200</v>
      </c>
      <c r="D3479" s="10"/>
      <c r="E3479" s="10" t="s">
        <v>1165</v>
      </c>
      <c r="F3479" s="10" t="s">
        <v>2226</v>
      </c>
      <c r="G3479" s="10">
        <v>0</v>
      </c>
      <c r="H3479" s="10">
        <v>0</v>
      </c>
      <c r="I3479" s="10">
        <v>0</v>
      </c>
      <c r="J3479" s="10">
        <v>0</v>
      </c>
      <c r="K3479" s="10">
        <f t="shared" si="446"/>
        <v>0</v>
      </c>
      <c r="L3479" s="10">
        <v>48101059.389511012</v>
      </c>
      <c r="M3479" s="10">
        <v>5153859.3248759508</v>
      </c>
      <c r="N3479" s="10">
        <v>1996754.8282827437</v>
      </c>
      <c r="O3479" s="10">
        <v>0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f t="shared" si="440"/>
        <v>55251673.542669706</v>
      </c>
      <c r="W3479" s="29">
        <v>48101059.389511012</v>
      </c>
      <c r="X3479" s="29">
        <f t="shared" si="441"/>
        <v>5153859.3248759508</v>
      </c>
      <c r="Y3479" s="29">
        <f t="shared" si="442"/>
        <v>1996754.8282827437</v>
      </c>
      <c r="Z3479" s="29">
        <f t="shared" si="443"/>
        <v>55251673.542669706</v>
      </c>
      <c r="AA3479" s="27">
        <v>55251673.530000001</v>
      </c>
      <c r="AB3479" s="29">
        <f t="shared" si="444"/>
        <v>1.2669704854488373E-2</v>
      </c>
      <c r="AC3479" s="28">
        <v>0</v>
      </c>
      <c r="AD3479" s="28">
        <v>0</v>
      </c>
      <c r="AE3479" s="28"/>
      <c r="AF3479" s="27">
        <v>0</v>
      </c>
      <c r="AG3479" s="27">
        <f t="shared" si="447"/>
        <v>0</v>
      </c>
      <c r="AH3479" s="27">
        <v>1056</v>
      </c>
      <c r="AI3479" s="29">
        <f t="shared" si="445"/>
        <v>1056.0126697048545</v>
      </c>
    </row>
    <row r="3480" spans="1:35" ht="30" x14ac:dyDescent="0.25">
      <c r="A3480" s="11" t="s">
        <v>1281</v>
      </c>
      <c r="B3480" s="10" t="s">
        <v>2409</v>
      </c>
      <c r="C3480" s="10" t="s">
        <v>2200</v>
      </c>
      <c r="D3480" s="10"/>
      <c r="E3480" s="10" t="s">
        <v>740</v>
      </c>
      <c r="F3480" s="10" t="s">
        <v>2227</v>
      </c>
      <c r="G3480" s="10">
        <v>0</v>
      </c>
      <c r="H3480" s="10">
        <v>0</v>
      </c>
      <c r="I3480" s="10">
        <v>0</v>
      </c>
      <c r="J3480" s="10">
        <v>0</v>
      </c>
      <c r="K3480" s="10">
        <f t="shared" si="446"/>
        <v>0</v>
      </c>
      <c r="L3480" s="10">
        <v>13601530.405796248</v>
      </c>
      <c r="M3480" s="10">
        <v>4381581.8691547513</v>
      </c>
      <c r="N3480" s="10">
        <v>1685806.8846892118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f t="shared" si="440"/>
        <v>19668919.159640212</v>
      </c>
      <c r="W3480" s="29">
        <v>13601530.405796248</v>
      </c>
      <c r="X3480" s="29">
        <f t="shared" si="441"/>
        <v>4381581.8691547513</v>
      </c>
      <c r="Y3480" s="29">
        <f t="shared" si="442"/>
        <v>1685806.8846892118</v>
      </c>
      <c r="Z3480" s="29">
        <f t="shared" si="443"/>
        <v>19668919.159640212</v>
      </c>
      <c r="AA3480" s="27">
        <v>19668919.140000001</v>
      </c>
      <c r="AB3480" s="29">
        <f t="shared" si="444"/>
        <v>1.9640211015939713E-2</v>
      </c>
      <c r="AC3480" s="28">
        <v>0</v>
      </c>
      <c r="AD3480" s="28">
        <v>0</v>
      </c>
      <c r="AE3480" s="28"/>
      <c r="AF3480" s="27">
        <v>0</v>
      </c>
      <c r="AG3480" s="27">
        <f t="shared" si="447"/>
        <v>0</v>
      </c>
      <c r="AH3480" s="27">
        <v>4313</v>
      </c>
      <c r="AI3480" s="29">
        <f t="shared" si="445"/>
        <v>4313.0196402110159</v>
      </c>
    </row>
    <row r="3481" spans="1:35" ht="30" x14ac:dyDescent="0.25">
      <c r="A3481" s="11" t="s">
        <v>1281</v>
      </c>
      <c r="B3481" s="10" t="s">
        <v>2409</v>
      </c>
      <c r="C3481" s="10" t="s">
        <v>2200</v>
      </c>
      <c r="D3481" s="10"/>
      <c r="E3481" s="10" t="s">
        <v>741</v>
      </c>
      <c r="F3481" s="10" t="s">
        <v>2228</v>
      </c>
      <c r="G3481" s="10">
        <v>0</v>
      </c>
      <c r="H3481" s="10">
        <v>0</v>
      </c>
      <c r="I3481" s="10">
        <v>0</v>
      </c>
      <c r="J3481" s="10">
        <v>0</v>
      </c>
      <c r="K3481" s="10">
        <f t="shared" si="446"/>
        <v>0</v>
      </c>
      <c r="L3481" s="10">
        <v>7773243.6262116767</v>
      </c>
      <c r="M3481" s="10">
        <v>3293317.6492631435</v>
      </c>
      <c r="N3481" s="10">
        <v>1278706.4233588129</v>
      </c>
      <c r="O3481" s="10">
        <v>0</v>
      </c>
      <c r="P3481" s="10">
        <v>0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f t="shared" si="440"/>
        <v>12345267.698833633</v>
      </c>
      <c r="W3481" s="29">
        <v>7773243.6262116767</v>
      </c>
      <c r="X3481" s="29">
        <f t="shared" si="441"/>
        <v>3293317.6492631435</v>
      </c>
      <c r="Y3481" s="29">
        <f t="shared" si="442"/>
        <v>1278706.4233588129</v>
      </c>
      <c r="Z3481" s="29">
        <f t="shared" si="443"/>
        <v>12345267.698833633</v>
      </c>
      <c r="AA3481" s="27">
        <v>12345267.68</v>
      </c>
      <c r="AB3481" s="29">
        <f t="shared" si="444"/>
        <v>1.883363351225853E-2</v>
      </c>
      <c r="AC3481" s="28">
        <v>0</v>
      </c>
      <c r="AD3481" s="28">
        <v>0</v>
      </c>
      <c r="AE3481" s="28"/>
      <c r="AF3481" s="27">
        <v>0</v>
      </c>
      <c r="AG3481" s="27">
        <f t="shared" si="447"/>
        <v>0</v>
      </c>
      <c r="AH3481" s="27">
        <v>677</v>
      </c>
      <c r="AI3481" s="29">
        <f t="shared" si="445"/>
        <v>677.01883363351226</v>
      </c>
    </row>
    <row r="3482" spans="1:35" ht="30" x14ac:dyDescent="0.25">
      <c r="A3482" s="11" t="s">
        <v>1281</v>
      </c>
      <c r="B3482" s="10" t="s">
        <v>2409</v>
      </c>
      <c r="C3482" s="10" t="s">
        <v>2200</v>
      </c>
      <c r="D3482" s="10"/>
      <c r="E3482" s="10" t="s">
        <v>1166</v>
      </c>
      <c r="F3482" s="10" t="s">
        <v>2229</v>
      </c>
      <c r="G3482" s="10">
        <v>0</v>
      </c>
      <c r="H3482" s="10">
        <v>0</v>
      </c>
      <c r="I3482" s="10">
        <v>0</v>
      </c>
      <c r="J3482" s="10">
        <v>0</v>
      </c>
      <c r="K3482" s="10">
        <f t="shared" si="446"/>
        <v>0</v>
      </c>
      <c r="L3482" s="10">
        <v>18081867.644968316</v>
      </c>
      <c r="M3482" s="10">
        <v>6647961.3003879786</v>
      </c>
      <c r="N3482" s="10">
        <v>2582047.3706966341</v>
      </c>
      <c r="O3482" s="10">
        <v>0</v>
      </c>
      <c r="P3482" s="10">
        <v>0</v>
      </c>
      <c r="Q3482" s="10">
        <v>0</v>
      </c>
      <c r="R3482" s="10">
        <v>0</v>
      </c>
      <c r="S3482" s="10">
        <v>0</v>
      </c>
      <c r="T3482" s="10">
        <v>0</v>
      </c>
      <c r="U3482" s="10">
        <v>0</v>
      </c>
      <c r="V3482" s="10">
        <f t="shared" si="440"/>
        <v>27311876.316052929</v>
      </c>
      <c r="W3482" s="29">
        <v>18081867.644968316</v>
      </c>
      <c r="X3482" s="29">
        <f t="shared" si="441"/>
        <v>6647961.3003879786</v>
      </c>
      <c r="Y3482" s="29">
        <f t="shared" si="442"/>
        <v>2582047.3706966341</v>
      </c>
      <c r="Z3482" s="29">
        <f t="shared" si="443"/>
        <v>27311876.316052929</v>
      </c>
      <c r="AA3482" s="27">
        <v>27311876.309999999</v>
      </c>
      <c r="AB3482" s="29">
        <f t="shared" si="444"/>
        <v>6.0529299080371857E-3</v>
      </c>
      <c r="AC3482" s="28">
        <v>0</v>
      </c>
      <c r="AD3482" s="28">
        <v>0</v>
      </c>
      <c r="AE3482" s="28"/>
      <c r="AF3482" s="27">
        <v>0</v>
      </c>
      <c r="AG3482" s="27">
        <f t="shared" si="447"/>
        <v>0</v>
      </c>
      <c r="AH3482" s="27">
        <v>1298</v>
      </c>
      <c r="AI3482" s="29">
        <f t="shared" si="445"/>
        <v>1298.006052929908</v>
      </c>
    </row>
    <row r="3483" spans="1:35" ht="30" x14ac:dyDescent="0.25">
      <c r="A3483" s="11" t="s">
        <v>1281</v>
      </c>
      <c r="B3483" s="10" t="s">
        <v>2409</v>
      </c>
      <c r="C3483" s="10" t="s">
        <v>2200</v>
      </c>
      <c r="D3483" s="10"/>
      <c r="E3483" s="10" t="s">
        <v>742</v>
      </c>
      <c r="F3483" s="10" t="s">
        <v>2230</v>
      </c>
      <c r="G3483" s="10">
        <v>0</v>
      </c>
      <c r="H3483" s="10">
        <v>0</v>
      </c>
      <c r="I3483" s="10">
        <v>0</v>
      </c>
      <c r="J3483" s="10">
        <v>0</v>
      </c>
      <c r="K3483" s="10">
        <f t="shared" si="446"/>
        <v>0</v>
      </c>
      <c r="L3483" s="10">
        <v>66079156.50178422</v>
      </c>
      <c r="M3483" s="10">
        <v>9259352.2184193134</v>
      </c>
      <c r="N3483" s="10">
        <v>3595547.0281533599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10">
        <v>0</v>
      </c>
      <c r="U3483" s="10">
        <v>0</v>
      </c>
      <c r="V3483" s="10">
        <f t="shared" si="440"/>
        <v>78934055.748356894</v>
      </c>
      <c r="W3483" s="29">
        <v>66079156.50178422</v>
      </c>
      <c r="X3483" s="29">
        <f t="shared" si="441"/>
        <v>9259352.2184193134</v>
      </c>
      <c r="Y3483" s="29">
        <f t="shared" si="442"/>
        <v>3595547.0281533599</v>
      </c>
      <c r="Z3483" s="29">
        <f t="shared" si="443"/>
        <v>78934055.748356894</v>
      </c>
      <c r="AA3483" s="27">
        <v>78934055.739999995</v>
      </c>
      <c r="AB3483" s="29">
        <f t="shared" si="444"/>
        <v>8.3568990230560303E-3</v>
      </c>
      <c r="AC3483" s="28">
        <v>0</v>
      </c>
      <c r="AD3483" s="28">
        <v>0</v>
      </c>
      <c r="AE3483" s="28"/>
      <c r="AF3483" s="27">
        <v>0</v>
      </c>
      <c r="AG3483" s="27">
        <f t="shared" si="447"/>
        <v>0</v>
      </c>
      <c r="AH3483" s="27">
        <v>4203</v>
      </c>
      <c r="AI3483" s="29">
        <f t="shared" si="445"/>
        <v>4203.0083568990231</v>
      </c>
    </row>
    <row r="3484" spans="1:35" ht="30" x14ac:dyDescent="0.25">
      <c r="A3484" s="11" t="s">
        <v>1281</v>
      </c>
      <c r="B3484" s="10" t="s">
        <v>2409</v>
      </c>
      <c r="C3484" s="10" t="s">
        <v>2200</v>
      </c>
      <c r="D3484" s="10"/>
      <c r="E3484" s="10" t="s">
        <v>1167</v>
      </c>
      <c r="F3484" s="10" t="s">
        <v>2231</v>
      </c>
      <c r="G3484" s="10">
        <v>0</v>
      </c>
      <c r="H3484" s="10">
        <v>0</v>
      </c>
      <c r="I3484" s="10">
        <v>0</v>
      </c>
      <c r="J3484" s="10">
        <v>0</v>
      </c>
      <c r="K3484" s="10">
        <f t="shared" si="446"/>
        <v>0</v>
      </c>
      <c r="L3484" s="10">
        <v>0</v>
      </c>
      <c r="M3484" s="10">
        <v>189426.30020166934</v>
      </c>
      <c r="N3484" s="10">
        <v>88890.84448903054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f t="shared" si="440"/>
        <v>278317.14469069988</v>
      </c>
      <c r="W3484" s="29">
        <v>0</v>
      </c>
      <c r="X3484" s="29">
        <f t="shared" si="441"/>
        <v>189426.30020166934</v>
      </c>
      <c r="Y3484" s="29">
        <f t="shared" si="442"/>
        <v>88890.84448903054</v>
      </c>
      <c r="Z3484" s="29">
        <f t="shared" si="443"/>
        <v>278317.14469069988</v>
      </c>
      <c r="AA3484" s="27">
        <v>278317</v>
      </c>
      <c r="AB3484" s="29">
        <f t="shared" si="444"/>
        <v>0.14469069987535477</v>
      </c>
      <c r="AC3484" s="28">
        <v>0</v>
      </c>
      <c r="AD3484" s="28">
        <v>0</v>
      </c>
      <c r="AE3484" s="28"/>
      <c r="AF3484" s="27">
        <v>0</v>
      </c>
      <c r="AG3484" s="27">
        <f t="shared" si="447"/>
        <v>0</v>
      </c>
      <c r="AH3484" s="27">
        <v>0</v>
      </c>
      <c r="AI3484" s="29">
        <f t="shared" si="445"/>
        <v>0.14469069987535477</v>
      </c>
    </row>
    <row r="3485" spans="1:35" ht="30" x14ac:dyDescent="0.25">
      <c r="A3485" s="11" t="s">
        <v>1281</v>
      </c>
      <c r="B3485" s="10" t="s">
        <v>2409</v>
      </c>
      <c r="C3485" s="10" t="s">
        <v>2200</v>
      </c>
      <c r="D3485" s="10"/>
      <c r="E3485" s="10" t="s">
        <v>743</v>
      </c>
      <c r="F3485" s="10" t="s">
        <v>2232</v>
      </c>
      <c r="G3485" s="10">
        <v>0</v>
      </c>
      <c r="H3485" s="10">
        <v>0</v>
      </c>
      <c r="I3485" s="10">
        <v>0</v>
      </c>
      <c r="J3485" s="10">
        <v>0</v>
      </c>
      <c r="K3485" s="10">
        <f t="shared" si="446"/>
        <v>0</v>
      </c>
      <c r="L3485" s="10">
        <v>203003.80329188134</v>
      </c>
      <c r="M3485" s="10">
        <v>3150861.3323744237</v>
      </c>
      <c r="N3485" s="10">
        <v>1216765.3796956763</v>
      </c>
      <c r="O3485" s="10">
        <v>0</v>
      </c>
      <c r="P3485" s="10">
        <v>0</v>
      </c>
      <c r="Q3485" s="10">
        <v>0</v>
      </c>
      <c r="R3485" s="10">
        <v>0</v>
      </c>
      <c r="S3485" s="10">
        <v>0</v>
      </c>
      <c r="T3485" s="10">
        <v>0</v>
      </c>
      <c r="U3485" s="10">
        <v>0</v>
      </c>
      <c r="V3485" s="10">
        <f t="shared" si="440"/>
        <v>4570630.5153619815</v>
      </c>
      <c r="W3485" s="29">
        <v>203003.80329188134</v>
      </c>
      <c r="X3485" s="29">
        <f t="shared" si="441"/>
        <v>3150861.3323744237</v>
      </c>
      <c r="Y3485" s="29">
        <f t="shared" si="442"/>
        <v>1216765.3796956763</v>
      </c>
      <c r="Z3485" s="29">
        <f t="shared" si="443"/>
        <v>4570630.5153619815</v>
      </c>
      <c r="AA3485" s="27">
        <v>4570630.51</v>
      </c>
      <c r="AB3485" s="29">
        <f t="shared" si="444"/>
        <v>5.3619816899299622E-3</v>
      </c>
      <c r="AC3485" s="28">
        <v>0</v>
      </c>
      <c r="AD3485" s="28">
        <v>0</v>
      </c>
      <c r="AE3485" s="28"/>
      <c r="AF3485" s="27">
        <v>0</v>
      </c>
      <c r="AG3485" s="27">
        <f t="shared" si="447"/>
        <v>0</v>
      </c>
      <c r="AH3485" s="27">
        <v>367</v>
      </c>
      <c r="AI3485" s="29">
        <f t="shared" si="445"/>
        <v>367.00536198168993</v>
      </c>
    </row>
    <row r="3486" spans="1:35" ht="30" x14ac:dyDescent="0.25">
      <c r="A3486" s="11" t="s">
        <v>1281</v>
      </c>
      <c r="B3486" s="10" t="s">
        <v>2409</v>
      </c>
      <c r="C3486" s="10" t="s">
        <v>2200</v>
      </c>
      <c r="D3486" s="10"/>
      <c r="E3486" s="10" t="s">
        <v>1168</v>
      </c>
      <c r="F3486" s="10" t="s">
        <v>2233</v>
      </c>
      <c r="G3486" s="10">
        <v>0</v>
      </c>
      <c r="H3486" s="10">
        <v>0</v>
      </c>
      <c r="I3486" s="10">
        <v>0</v>
      </c>
      <c r="J3486" s="10">
        <v>0</v>
      </c>
      <c r="K3486" s="10">
        <f t="shared" si="446"/>
        <v>0</v>
      </c>
      <c r="L3486" s="10">
        <v>45052294.628102377</v>
      </c>
      <c r="M3486" s="10">
        <v>8702676.9202352166</v>
      </c>
      <c r="N3486" s="10">
        <v>3366629.8935085535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f t="shared" si="440"/>
        <v>57121601.441846147</v>
      </c>
      <c r="W3486" s="29">
        <v>45052294.628102377</v>
      </c>
      <c r="X3486" s="29">
        <f t="shared" si="441"/>
        <v>8702676.9202352166</v>
      </c>
      <c r="Y3486" s="29">
        <f t="shared" si="442"/>
        <v>3366629.8935085535</v>
      </c>
      <c r="Z3486" s="29">
        <f t="shared" si="443"/>
        <v>57121601.441846147</v>
      </c>
      <c r="AA3486" s="27">
        <v>57121601.43</v>
      </c>
      <c r="AB3486" s="29">
        <f t="shared" si="444"/>
        <v>1.1846147477626801E-2</v>
      </c>
      <c r="AC3486" s="28">
        <v>0</v>
      </c>
      <c r="AD3486" s="28">
        <v>0</v>
      </c>
      <c r="AE3486" s="28"/>
      <c r="AF3486" s="27">
        <v>0</v>
      </c>
      <c r="AG3486" s="27">
        <f t="shared" si="447"/>
        <v>0</v>
      </c>
      <c r="AH3486" s="27">
        <v>3096</v>
      </c>
      <c r="AI3486" s="29">
        <f t="shared" si="445"/>
        <v>3096.0118461474776</v>
      </c>
    </row>
    <row r="3487" spans="1:35" ht="30" x14ac:dyDescent="0.25">
      <c r="A3487" s="11" t="s">
        <v>1281</v>
      </c>
      <c r="B3487" s="10" t="s">
        <v>2409</v>
      </c>
      <c r="C3487" s="10" t="s">
        <v>2200</v>
      </c>
      <c r="D3487" s="10"/>
      <c r="E3487" s="10" t="s">
        <v>744</v>
      </c>
      <c r="F3487" s="10" t="s">
        <v>2234</v>
      </c>
      <c r="G3487" s="10">
        <v>0</v>
      </c>
      <c r="H3487" s="10">
        <v>0</v>
      </c>
      <c r="I3487" s="10">
        <v>0</v>
      </c>
      <c r="J3487" s="10">
        <v>0</v>
      </c>
      <c r="K3487" s="10">
        <f t="shared" si="446"/>
        <v>0</v>
      </c>
      <c r="L3487" s="10">
        <v>2973944.8593549863</v>
      </c>
      <c r="M3487" s="10">
        <v>3888873.1511029303</v>
      </c>
      <c r="N3487" s="10">
        <v>1521911.3817294091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f t="shared" si="440"/>
        <v>8384729.3921873253</v>
      </c>
      <c r="W3487" s="29">
        <v>2973944.8593549863</v>
      </c>
      <c r="X3487" s="29">
        <f t="shared" si="441"/>
        <v>3888873.1511029303</v>
      </c>
      <c r="Y3487" s="29">
        <f t="shared" si="442"/>
        <v>1521911.3817294091</v>
      </c>
      <c r="Z3487" s="29">
        <f t="shared" si="443"/>
        <v>8384729.3921873253</v>
      </c>
      <c r="AA3487" s="27">
        <v>8384729.3799999999</v>
      </c>
      <c r="AB3487" s="29">
        <f t="shared" si="444"/>
        <v>1.2187325395643711E-2</v>
      </c>
      <c r="AC3487" s="28">
        <v>0</v>
      </c>
      <c r="AD3487" s="28">
        <v>0</v>
      </c>
      <c r="AE3487" s="28"/>
      <c r="AF3487" s="27">
        <v>0</v>
      </c>
      <c r="AG3487" s="27">
        <f t="shared" si="447"/>
        <v>0</v>
      </c>
      <c r="AH3487" s="27">
        <v>1506</v>
      </c>
      <c r="AI3487" s="29">
        <f t="shared" si="445"/>
        <v>1506.0121873253956</v>
      </c>
    </row>
    <row r="3488" spans="1:35" ht="30" x14ac:dyDescent="0.25">
      <c r="A3488" s="11" t="s">
        <v>1281</v>
      </c>
      <c r="B3488" s="10" t="s">
        <v>2409</v>
      </c>
      <c r="C3488" s="10" t="s">
        <v>2200</v>
      </c>
      <c r="D3488" s="10"/>
      <c r="E3488" s="10" t="s">
        <v>745</v>
      </c>
      <c r="F3488" s="10" t="s">
        <v>2235</v>
      </c>
      <c r="G3488" s="10">
        <v>0</v>
      </c>
      <c r="H3488" s="10">
        <v>0</v>
      </c>
      <c r="I3488" s="10">
        <v>0</v>
      </c>
      <c r="J3488" s="10">
        <v>0</v>
      </c>
      <c r="K3488" s="10">
        <f t="shared" si="446"/>
        <v>0</v>
      </c>
      <c r="L3488" s="10">
        <v>28217297.978015207</v>
      </c>
      <c r="M3488" s="10">
        <v>6095989.3271891475</v>
      </c>
      <c r="N3488" s="10">
        <v>2353724.0237630904</v>
      </c>
      <c r="O3488" s="10">
        <v>0</v>
      </c>
      <c r="P3488" s="10">
        <v>0</v>
      </c>
      <c r="Q3488" s="10">
        <v>0</v>
      </c>
      <c r="R3488" s="10">
        <v>0</v>
      </c>
      <c r="S3488" s="10">
        <v>0</v>
      </c>
      <c r="T3488" s="10">
        <v>0</v>
      </c>
      <c r="U3488" s="10">
        <v>0</v>
      </c>
      <c r="V3488" s="10">
        <f t="shared" si="440"/>
        <v>36667011.328967445</v>
      </c>
      <c r="W3488" s="29">
        <v>28217297.978015207</v>
      </c>
      <c r="X3488" s="29">
        <f t="shared" si="441"/>
        <v>6095989.3271891475</v>
      </c>
      <c r="Y3488" s="29">
        <f t="shared" si="442"/>
        <v>2353724.0237630904</v>
      </c>
      <c r="Z3488" s="29">
        <f t="shared" si="443"/>
        <v>36667011.328967445</v>
      </c>
      <c r="AA3488" s="27">
        <v>36667011.310000002</v>
      </c>
      <c r="AB3488" s="29">
        <f t="shared" si="444"/>
        <v>1.8967442214488983E-2</v>
      </c>
      <c r="AC3488" s="28">
        <v>0</v>
      </c>
      <c r="AD3488" s="28">
        <v>0</v>
      </c>
      <c r="AE3488" s="28"/>
      <c r="AF3488" s="27">
        <v>0</v>
      </c>
      <c r="AG3488" s="27">
        <f t="shared" si="447"/>
        <v>0</v>
      </c>
      <c r="AH3488" s="27">
        <v>4335</v>
      </c>
      <c r="AI3488" s="29">
        <f t="shared" si="445"/>
        <v>4335.0189674422145</v>
      </c>
    </row>
    <row r="3489" spans="1:35" ht="30" x14ac:dyDescent="0.25">
      <c r="A3489" s="11" t="s">
        <v>1281</v>
      </c>
      <c r="B3489" s="10" t="s">
        <v>2409</v>
      </c>
      <c r="C3489" s="10" t="s">
        <v>2200</v>
      </c>
      <c r="D3489" s="10"/>
      <c r="E3489" s="10" t="s">
        <v>1169</v>
      </c>
      <c r="F3489" s="10" t="s">
        <v>2236</v>
      </c>
      <c r="G3489" s="10">
        <v>0</v>
      </c>
      <c r="H3489" s="10">
        <v>0</v>
      </c>
      <c r="I3489" s="10">
        <v>0</v>
      </c>
      <c r="J3489" s="10">
        <v>0</v>
      </c>
      <c r="K3489" s="10">
        <f t="shared" si="446"/>
        <v>0</v>
      </c>
      <c r="L3489" s="10">
        <v>16891310.085194059</v>
      </c>
      <c r="M3489" s="10">
        <v>8396834.6437071562</v>
      </c>
      <c r="N3489" s="10">
        <v>3264795.8951071352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f t="shared" si="440"/>
        <v>28552940.62400835</v>
      </c>
      <c r="W3489" s="29">
        <v>16891310.085194059</v>
      </c>
      <c r="X3489" s="29">
        <f t="shared" si="441"/>
        <v>8396834.6437071562</v>
      </c>
      <c r="Y3489" s="29">
        <f t="shared" si="442"/>
        <v>3264795.8951071352</v>
      </c>
      <c r="Z3489" s="29">
        <f t="shared" si="443"/>
        <v>28552940.62400835</v>
      </c>
      <c r="AA3489" s="27">
        <v>28552940.620000001</v>
      </c>
      <c r="AB3489" s="29">
        <f t="shared" si="444"/>
        <v>4.0083490312099457E-3</v>
      </c>
      <c r="AC3489" s="28">
        <v>0</v>
      </c>
      <c r="AD3489" s="28">
        <v>0</v>
      </c>
      <c r="AE3489" s="28"/>
      <c r="AF3489" s="27">
        <v>0</v>
      </c>
      <c r="AG3489" s="27">
        <f t="shared" si="447"/>
        <v>0</v>
      </c>
      <c r="AH3489" s="27">
        <v>1689</v>
      </c>
      <c r="AI3489" s="29">
        <f t="shared" si="445"/>
        <v>1689.0040083490312</v>
      </c>
    </row>
    <row r="3490" spans="1:35" ht="30" x14ac:dyDescent="0.25">
      <c r="A3490" s="11" t="s">
        <v>1281</v>
      </c>
      <c r="B3490" s="10" t="s">
        <v>2409</v>
      </c>
      <c r="C3490" s="10" t="s">
        <v>2200</v>
      </c>
      <c r="D3490" s="10"/>
      <c r="E3490" s="10" t="s">
        <v>1170</v>
      </c>
      <c r="F3490" s="10" t="s">
        <v>2237</v>
      </c>
      <c r="G3490" s="10">
        <v>0</v>
      </c>
      <c r="H3490" s="10">
        <v>0</v>
      </c>
      <c r="I3490" s="10">
        <v>0</v>
      </c>
      <c r="J3490" s="10">
        <v>0</v>
      </c>
      <c r="K3490" s="10">
        <f t="shared" si="446"/>
        <v>0</v>
      </c>
      <c r="L3490" s="10">
        <v>5295194.8898109663</v>
      </c>
      <c r="M3490" s="10">
        <v>3405625.4782549739</v>
      </c>
      <c r="N3490" s="10">
        <v>1317505.0403389409</v>
      </c>
      <c r="O3490" s="10">
        <v>0</v>
      </c>
      <c r="P3490" s="10">
        <v>0</v>
      </c>
      <c r="Q3490" s="10">
        <v>0</v>
      </c>
      <c r="R3490" s="10">
        <v>0</v>
      </c>
      <c r="S3490" s="10">
        <v>0</v>
      </c>
      <c r="T3490" s="10">
        <v>0</v>
      </c>
      <c r="U3490" s="10">
        <v>0</v>
      </c>
      <c r="V3490" s="10">
        <f t="shared" si="440"/>
        <v>10018325.408404881</v>
      </c>
      <c r="W3490" s="29">
        <v>5295194.8898109663</v>
      </c>
      <c r="X3490" s="29">
        <f t="shared" si="441"/>
        <v>3405625.4782549739</v>
      </c>
      <c r="Y3490" s="29">
        <f t="shared" si="442"/>
        <v>1317505.0403389409</v>
      </c>
      <c r="Z3490" s="29">
        <f t="shared" si="443"/>
        <v>10018325.408404881</v>
      </c>
      <c r="AA3490" s="27">
        <v>10018325.390000001</v>
      </c>
      <c r="AB3490" s="29">
        <f t="shared" si="444"/>
        <v>1.8404880538582802E-2</v>
      </c>
      <c r="AC3490" s="28">
        <v>0</v>
      </c>
      <c r="AD3490" s="28">
        <v>0</v>
      </c>
      <c r="AE3490" s="28"/>
      <c r="AF3490" s="27">
        <v>0</v>
      </c>
      <c r="AG3490" s="27">
        <f t="shared" si="447"/>
        <v>0</v>
      </c>
      <c r="AH3490" s="27">
        <v>431</v>
      </c>
      <c r="AI3490" s="29">
        <f t="shared" si="445"/>
        <v>431.01840488053858</v>
      </c>
    </row>
    <row r="3491" spans="1:35" ht="30" x14ac:dyDescent="0.25">
      <c r="A3491" s="11" t="s">
        <v>1281</v>
      </c>
      <c r="B3491" s="10" t="s">
        <v>2409</v>
      </c>
      <c r="C3491" s="10" t="s">
        <v>2200</v>
      </c>
      <c r="D3491" s="10"/>
      <c r="E3491" s="10" t="s">
        <v>746</v>
      </c>
      <c r="F3491" s="10" t="s">
        <v>2238</v>
      </c>
      <c r="G3491" s="10">
        <v>0</v>
      </c>
      <c r="H3491" s="10">
        <v>0</v>
      </c>
      <c r="I3491" s="10">
        <v>0</v>
      </c>
      <c r="J3491" s="10">
        <v>0</v>
      </c>
      <c r="K3491" s="10">
        <f t="shared" si="446"/>
        <v>0</v>
      </c>
      <c r="L3491" s="10">
        <v>68215789.357808053</v>
      </c>
      <c r="M3491" s="10">
        <v>6302273.1963813305</v>
      </c>
      <c r="N3491" s="10">
        <v>2451096.0642963797</v>
      </c>
      <c r="O3491" s="10">
        <v>0</v>
      </c>
      <c r="P3491" s="10">
        <v>0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f t="shared" si="440"/>
        <v>76969158.618485764</v>
      </c>
      <c r="W3491" s="29">
        <v>68215789.357808053</v>
      </c>
      <c r="X3491" s="29">
        <f t="shared" si="441"/>
        <v>6302273.1963813305</v>
      </c>
      <c r="Y3491" s="29">
        <f t="shared" si="442"/>
        <v>2451096.0642963797</v>
      </c>
      <c r="Z3491" s="29">
        <f t="shared" si="443"/>
        <v>76969158.618485764</v>
      </c>
      <c r="AA3491" s="27">
        <v>76969158.599999994</v>
      </c>
      <c r="AB3491" s="29">
        <f t="shared" si="444"/>
        <v>1.8485769629478455E-2</v>
      </c>
      <c r="AC3491" s="28">
        <v>0</v>
      </c>
      <c r="AD3491" s="28">
        <v>0</v>
      </c>
      <c r="AE3491" s="28"/>
      <c r="AF3491" s="27">
        <v>0</v>
      </c>
      <c r="AG3491" s="27">
        <f t="shared" si="447"/>
        <v>0</v>
      </c>
      <c r="AH3491" s="27">
        <v>4941</v>
      </c>
      <c r="AI3491" s="29">
        <f t="shared" si="445"/>
        <v>4941.0184857696295</v>
      </c>
    </row>
    <row r="3492" spans="1:35" ht="30" x14ac:dyDescent="0.25">
      <c r="A3492" s="11" t="s">
        <v>1281</v>
      </c>
      <c r="B3492" s="10" t="s">
        <v>2409</v>
      </c>
      <c r="C3492" s="10" t="s">
        <v>2200</v>
      </c>
      <c r="D3492" s="10"/>
      <c r="E3492" s="10" t="s">
        <v>747</v>
      </c>
      <c r="F3492" s="10" t="s">
        <v>2239</v>
      </c>
      <c r="G3492" s="10">
        <v>0</v>
      </c>
      <c r="H3492" s="10">
        <v>0</v>
      </c>
      <c r="I3492" s="10">
        <v>0</v>
      </c>
      <c r="J3492" s="10">
        <v>0</v>
      </c>
      <c r="K3492" s="10">
        <f t="shared" si="446"/>
        <v>0</v>
      </c>
      <c r="L3492" s="10">
        <v>12969244.003136028</v>
      </c>
      <c r="M3492" s="10">
        <v>4368201.5658728182</v>
      </c>
      <c r="N3492" s="10">
        <v>1699568.6555999517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f t="shared" si="440"/>
        <v>19037014.224608798</v>
      </c>
      <c r="W3492" s="29">
        <v>12969244.003136028</v>
      </c>
      <c r="X3492" s="29">
        <f t="shared" si="441"/>
        <v>4368201.5658728182</v>
      </c>
      <c r="Y3492" s="29">
        <f t="shared" si="442"/>
        <v>1699568.6555999517</v>
      </c>
      <c r="Z3492" s="29">
        <f t="shared" si="443"/>
        <v>19037014.224608798</v>
      </c>
      <c r="AA3492" s="27">
        <v>19037014.219999999</v>
      </c>
      <c r="AB3492" s="29">
        <f t="shared" si="444"/>
        <v>4.6087987720966339E-3</v>
      </c>
      <c r="AC3492" s="28">
        <v>0</v>
      </c>
      <c r="AD3492" s="28">
        <v>0</v>
      </c>
      <c r="AE3492" s="28"/>
      <c r="AF3492" s="27">
        <v>0</v>
      </c>
      <c r="AG3492" s="27">
        <f t="shared" si="447"/>
        <v>0</v>
      </c>
      <c r="AH3492" s="27">
        <v>2070</v>
      </c>
      <c r="AI3492" s="29">
        <f t="shared" si="445"/>
        <v>2070.0046087987721</v>
      </c>
    </row>
    <row r="3493" spans="1:35" ht="30" x14ac:dyDescent="0.25">
      <c r="A3493" s="11" t="s">
        <v>1281</v>
      </c>
      <c r="B3493" s="10" t="s">
        <v>2409</v>
      </c>
      <c r="C3493" s="10" t="s">
        <v>2200</v>
      </c>
      <c r="D3493" s="10"/>
      <c r="E3493" s="10" t="s">
        <v>1171</v>
      </c>
      <c r="F3493" s="10" t="s">
        <v>2240</v>
      </c>
      <c r="G3493" s="10">
        <v>0</v>
      </c>
      <c r="H3493" s="10">
        <v>0</v>
      </c>
      <c r="I3493" s="10">
        <v>0</v>
      </c>
      <c r="J3493" s="10">
        <v>0</v>
      </c>
      <c r="K3493" s="10">
        <f t="shared" si="446"/>
        <v>0</v>
      </c>
      <c r="L3493" s="10">
        <v>290179.42932543135</v>
      </c>
      <c r="M3493" s="10">
        <v>5815461.1068538427</v>
      </c>
      <c r="N3493" s="10">
        <v>2264228.7646172643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0</v>
      </c>
      <c r="U3493" s="10">
        <v>0</v>
      </c>
      <c r="V3493" s="10">
        <f t="shared" si="440"/>
        <v>8369869.3007965386</v>
      </c>
      <c r="W3493" s="29">
        <v>290179.42932543135</v>
      </c>
      <c r="X3493" s="29">
        <f t="shared" si="441"/>
        <v>5815461.1068538427</v>
      </c>
      <c r="Y3493" s="29">
        <f t="shared" si="442"/>
        <v>2264228.7646172643</v>
      </c>
      <c r="Z3493" s="29">
        <f t="shared" si="443"/>
        <v>8369869.3007965386</v>
      </c>
      <c r="AA3493" s="27">
        <v>8369869.2800000003</v>
      </c>
      <c r="AB3493" s="29">
        <f t="shared" si="444"/>
        <v>2.0796538330614567E-2</v>
      </c>
      <c r="AC3493" s="28">
        <v>0</v>
      </c>
      <c r="AD3493" s="28">
        <v>0</v>
      </c>
      <c r="AE3493" s="28"/>
      <c r="AF3493" s="27">
        <v>0</v>
      </c>
      <c r="AG3493" s="27">
        <f t="shared" si="447"/>
        <v>0</v>
      </c>
      <c r="AH3493" s="27">
        <v>1309</v>
      </c>
      <c r="AI3493" s="29">
        <f t="shared" si="445"/>
        <v>1309.0207965383306</v>
      </c>
    </row>
    <row r="3494" spans="1:35" ht="30" x14ac:dyDescent="0.25">
      <c r="A3494" s="11" t="s">
        <v>1281</v>
      </c>
      <c r="B3494" s="10" t="s">
        <v>2409</v>
      </c>
      <c r="C3494" s="10" t="s">
        <v>2200</v>
      </c>
      <c r="D3494" s="10"/>
      <c r="E3494" s="10" t="s">
        <v>748</v>
      </c>
      <c r="F3494" s="10" t="s">
        <v>1383</v>
      </c>
      <c r="G3494" s="10">
        <v>0</v>
      </c>
      <c r="H3494" s="10">
        <v>0</v>
      </c>
      <c r="I3494" s="10">
        <v>0</v>
      </c>
      <c r="J3494" s="10">
        <v>0</v>
      </c>
      <c r="K3494" s="10">
        <f t="shared" si="446"/>
        <v>0</v>
      </c>
      <c r="L3494" s="10">
        <v>2507526.0389198894</v>
      </c>
      <c r="M3494" s="10">
        <v>6326815.8174721003</v>
      </c>
      <c r="N3494" s="10">
        <v>2452338.9036378711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f t="shared" si="440"/>
        <v>11286680.76002986</v>
      </c>
      <c r="W3494" s="29">
        <v>2507526.0389198894</v>
      </c>
      <c r="X3494" s="29">
        <f t="shared" si="441"/>
        <v>6326815.8174721003</v>
      </c>
      <c r="Y3494" s="29">
        <f t="shared" si="442"/>
        <v>2452338.9036378711</v>
      </c>
      <c r="Z3494" s="29">
        <f t="shared" si="443"/>
        <v>11286680.76002986</v>
      </c>
      <c r="AA3494" s="27">
        <v>11286680.74</v>
      </c>
      <c r="AB3494" s="29">
        <f t="shared" si="444"/>
        <v>2.0029859617352486E-2</v>
      </c>
      <c r="AC3494" s="28">
        <v>0</v>
      </c>
      <c r="AD3494" s="28">
        <v>0</v>
      </c>
      <c r="AE3494" s="28"/>
      <c r="AF3494" s="27">
        <v>0</v>
      </c>
      <c r="AG3494" s="27">
        <f t="shared" si="447"/>
        <v>0</v>
      </c>
      <c r="AH3494" s="27">
        <v>2262</v>
      </c>
      <c r="AI3494" s="29">
        <f t="shared" si="445"/>
        <v>2262.0200298596174</v>
      </c>
    </row>
    <row r="3495" spans="1:35" ht="30" x14ac:dyDescent="0.25">
      <c r="A3495" s="11" t="s">
        <v>1281</v>
      </c>
      <c r="B3495" s="10" t="s">
        <v>2409</v>
      </c>
      <c r="C3495" s="10" t="s">
        <v>2200</v>
      </c>
      <c r="D3495" s="10"/>
      <c r="E3495" s="10" t="s">
        <v>749</v>
      </c>
      <c r="F3495" s="10" t="s">
        <v>2241</v>
      </c>
      <c r="G3495" s="10">
        <v>0</v>
      </c>
      <c r="H3495" s="10">
        <v>0</v>
      </c>
      <c r="I3495" s="10">
        <v>0</v>
      </c>
      <c r="J3495" s="10">
        <v>0</v>
      </c>
      <c r="K3495" s="10">
        <f t="shared" si="446"/>
        <v>0</v>
      </c>
      <c r="L3495" s="10">
        <v>22718042.654817034</v>
      </c>
      <c r="M3495" s="10">
        <v>3002391.9572764635</v>
      </c>
      <c r="N3495" s="10">
        <v>1166727.7982600257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0</v>
      </c>
      <c r="V3495" s="10">
        <f t="shared" si="440"/>
        <v>26887162.410353523</v>
      </c>
      <c r="W3495" s="29">
        <v>22718042.654817034</v>
      </c>
      <c r="X3495" s="29">
        <f t="shared" si="441"/>
        <v>3002391.9572764635</v>
      </c>
      <c r="Y3495" s="29">
        <f t="shared" si="442"/>
        <v>1166727.7982600257</v>
      </c>
      <c r="Z3495" s="29">
        <f t="shared" si="443"/>
        <v>26887162.410353523</v>
      </c>
      <c r="AA3495" s="27">
        <v>26887162.399999999</v>
      </c>
      <c r="AB3495" s="29">
        <f t="shared" si="444"/>
        <v>1.035352423787117E-2</v>
      </c>
      <c r="AC3495" s="28">
        <v>0</v>
      </c>
      <c r="AD3495" s="28">
        <v>0</v>
      </c>
      <c r="AE3495" s="28"/>
      <c r="AF3495" s="27">
        <v>0</v>
      </c>
      <c r="AG3495" s="27">
        <f t="shared" si="447"/>
        <v>0</v>
      </c>
      <c r="AH3495" s="27">
        <v>1810</v>
      </c>
      <c r="AI3495" s="29">
        <f t="shared" si="445"/>
        <v>1810.0103535242379</v>
      </c>
    </row>
    <row r="3496" spans="1:35" ht="30" x14ac:dyDescent="0.25">
      <c r="A3496" s="11" t="s">
        <v>1281</v>
      </c>
      <c r="B3496" s="10" t="s">
        <v>2409</v>
      </c>
      <c r="C3496" s="10" t="s">
        <v>2200</v>
      </c>
      <c r="D3496" s="10"/>
      <c r="E3496" s="10" t="s">
        <v>750</v>
      </c>
      <c r="F3496" s="10" t="s">
        <v>1678</v>
      </c>
      <c r="G3496" s="10">
        <v>0</v>
      </c>
      <c r="H3496" s="10">
        <v>0</v>
      </c>
      <c r="I3496" s="10">
        <v>0</v>
      </c>
      <c r="J3496" s="10">
        <v>0</v>
      </c>
      <c r="K3496" s="10">
        <f t="shared" si="446"/>
        <v>0</v>
      </c>
      <c r="L3496" s="10">
        <v>15408573.201625064</v>
      </c>
      <c r="M3496" s="10">
        <v>3741794.4249806702</v>
      </c>
      <c r="N3496" s="10">
        <v>1448156.1212695688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f t="shared" si="440"/>
        <v>20598523.747875303</v>
      </c>
      <c r="W3496" s="29">
        <v>15408573.201625064</v>
      </c>
      <c r="X3496" s="29">
        <f t="shared" si="441"/>
        <v>3741794.4249806702</v>
      </c>
      <c r="Y3496" s="29">
        <f t="shared" si="442"/>
        <v>1448156.1212695688</v>
      </c>
      <c r="Z3496" s="29">
        <f t="shared" si="443"/>
        <v>20598523.747875303</v>
      </c>
      <c r="AA3496" s="27">
        <v>20598523.739999998</v>
      </c>
      <c r="AB3496" s="29">
        <f t="shared" si="444"/>
        <v>7.8753046691417694E-3</v>
      </c>
      <c r="AC3496" s="28">
        <v>0</v>
      </c>
      <c r="AD3496" s="28">
        <v>0</v>
      </c>
      <c r="AE3496" s="28"/>
      <c r="AF3496" s="27">
        <v>0</v>
      </c>
      <c r="AG3496" s="27">
        <f t="shared" si="447"/>
        <v>0</v>
      </c>
      <c r="AH3496" s="27">
        <v>759</v>
      </c>
      <c r="AI3496" s="29">
        <f t="shared" si="445"/>
        <v>759.00787530466914</v>
      </c>
    </row>
    <row r="3497" spans="1:35" ht="30" x14ac:dyDescent="0.25">
      <c r="A3497" s="11" t="s">
        <v>1281</v>
      </c>
      <c r="B3497" s="10" t="s">
        <v>2409</v>
      </c>
      <c r="C3497" s="10" t="s">
        <v>2200</v>
      </c>
      <c r="D3497" s="10"/>
      <c r="E3497" s="10" t="s">
        <v>751</v>
      </c>
      <c r="F3497" s="10" t="s">
        <v>2242</v>
      </c>
      <c r="G3497" s="10">
        <v>0</v>
      </c>
      <c r="H3497" s="10">
        <v>0</v>
      </c>
      <c r="I3497" s="10">
        <v>0</v>
      </c>
      <c r="J3497" s="10">
        <v>0</v>
      </c>
      <c r="K3497" s="10">
        <f t="shared" si="446"/>
        <v>0</v>
      </c>
      <c r="L3497" s="10">
        <v>6024227.9459051518</v>
      </c>
      <c r="M3497" s="10">
        <v>4135997.0816010237</v>
      </c>
      <c r="N3497" s="10">
        <v>1598201.4253451303</v>
      </c>
      <c r="O3497" s="10">
        <v>0</v>
      </c>
      <c r="P3497" s="10">
        <v>0</v>
      </c>
      <c r="Q3497" s="10">
        <v>0</v>
      </c>
      <c r="R3497" s="10">
        <v>0</v>
      </c>
      <c r="S3497" s="10">
        <v>0</v>
      </c>
      <c r="T3497" s="10">
        <v>0</v>
      </c>
      <c r="U3497" s="10">
        <v>0</v>
      </c>
      <c r="V3497" s="10">
        <f t="shared" si="440"/>
        <v>11758426.452851307</v>
      </c>
      <c r="W3497" s="29">
        <v>6024227.9459051518</v>
      </c>
      <c r="X3497" s="29">
        <f t="shared" si="441"/>
        <v>4135997.0816010237</v>
      </c>
      <c r="Y3497" s="29">
        <f t="shared" si="442"/>
        <v>1598201.4253451303</v>
      </c>
      <c r="Z3497" s="29">
        <f t="shared" si="443"/>
        <v>11758426.452851307</v>
      </c>
      <c r="AA3497" s="27">
        <v>11758426.449999999</v>
      </c>
      <c r="AB3497" s="29">
        <f t="shared" si="444"/>
        <v>2.8513073921203613E-3</v>
      </c>
      <c r="AC3497" s="28">
        <v>0</v>
      </c>
      <c r="AD3497" s="28">
        <v>0</v>
      </c>
      <c r="AE3497" s="28"/>
      <c r="AF3497" s="27">
        <v>0</v>
      </c>
      <c r="AG3497" s="27">
        <f t="shared" si="447"/>
        <v>0</v>
      </c>
      <c r="AH3497" s="27">
        <v>367</v>
      </c>
      <c r="AI3497" s="29">
        <f t="shared" si="445"/>
        <v>367.00285130739212</v>
      </c>
    </row>
    <row r="3498" spans="1:35" ht="30" x14ac:dyDescent="0.25">
      <c r="A3498" s="11" t="s">
        <v>1281</v>
      </c>
      <c r="B3498" s="10" t="s">
        <v>2409</v>
      </c>
      <c r="C3498" s="10" t="s">
        <v>2200</v>
      </c>
      <c r="D3498" s="10"/>
      <c r="E3498" s="10" t="s">
        <v>752</v>
      </c>
      <c r="F3498" s="10" t="s">
        <v>2243</v>
      </c>
      <c r="G3498" s="10">
        <v>0</v>
      </c>
      <c r="H3498" s="10">
        <v>0</v>
      </c>
      <c r="I3498" s="10">
        <v>0</v>
      </c>
      <c r="J3498" s="10">
        <v>0</v>
      </c>
      <c r="K3498" s="10">
        <f t="shared" si="446"/>
        <v>0</v>
      </c>
      <c r="L3498" s="10">
        <v>39711362.974522427</v>
      </c>
      <c r="M3498" s="10">
        <v>5313238.566565454</v>
      </c>
      <c r="N3498" s="10">
        <v>2053474.0589554161</v>
      </c>
      <c r="O3498" s="10">
        <v>0</v>
      </c>
      <c r="P3498" s="10">
        <v>0</v>
      </c>
      <c r="Q3498" s="10">
        <v>0</v>
      </c>
      <c r="R3498" s="10">
        <v>0</v>
      </c>
      <c r="S3498" s="10">
        <v>0</v>
      </c>
      <c r="T3498" s="10">
        <v>0</v>
      </c>
      <c r="U3498" s="10">
        <v>0</v>
      </c>
      <c r="V3498" s="10">
        <f t="shared" si="440"/>
        <v>47078075.600043297</v>
      </c>
      <c r="W3498" s="29">
        <v>39711362.974522427</v>
      </c>
      <c r="X3498" s="29">
        <f t="shared" si="441"/>
        <v>5313238.566565454</v>
      </c>
      <c r="Y3498" s="29">
        <f t="shared" si="442"/>
        <v>2053474.0589554161</v>
      </c>
      <c r="Z3498" s="29">
        <f t="shared" si="443"/>
        <v>47078075.600043297</v>
      </c>
      <c r="AA3498" s="27">
        <v>47078075.590000004</v>
      </c>
      <c r="AB3498" s="29">
        <f t="shared" si="444"/>
        <v>1.0043293237686157E-2</v>
      </c>
      <c r="AC3498" s="28">
        <v>0</v>
      </c>
      <c r="AD3498" s="28">
        <v>0</v>
      </c>
      <c r="AE3498" s="28"/>
      <c r="AF3498" s="27">
        <v>0</v>
      </c>
      <c r="AG3498" s="27">
        <f t="shared" si="447"/>
        <v>0</v>
      </c>
      <c r="AH3498" s="27">
        <v>3149</v>
      </c>
      <c r="AI3498" s="29">
        <f t="shared" si="445"/>
        <v>3149.0100432932377</v>
      </c>
    </row>
    <row r="3499" spans="1:35" ht="30" x14ac:dyDescent="0.25">
      <c r="A3499" s="11" t="s">
        <v>1281</v>
      </c>
      <c r="B3499" s="10" t="s">
        <v>2409</v>
      </c>
      <c r="C3499" s="10" t="s">
        <v>2200</v>
      </c>
      <c r="D3499" s="10"/>
      <c r="E3499" s="10" t="s">
        <v>1172</v>
      </c>
      <c r="F3499" s="10" t="s">
        <v>2244</v>
      </c>
      <c r="G3499" s="10">
        <v>0</v>
      </c>
      <c r="H3499" s="10">
        <v>0</v>
      </c>
      <c r="I3499" s="10">
        <v>0</v>
      </c>
      <c r="J3499" s="10">
        <v>0</v>
      </c>
      <c r="K3499" s="10">
        <f t="shared" si="446"/>
        <v>0</v>
      </c>
      <c r="L3499" s="10">
        <v>11860473.781371489</v>
      </c>
      <c r="M3499" s="10">
        <v>3621006.0901604891</v>
      </c>
      <c r="N3499" s="10">
        <v>1409777.0405108482</v>
      </c>
      <c r="O3499" s="10">
        <v>0</v>
      </c>
      <c r="P3499" s="10">
        <v>0</v>
      </c>
      <c r="Q3499" s="10">
        <v>0</v>
      </c>
      <c r="R3499" s="10">
        <v>0</v>
      </c>
      <c r="S3499" s="10">
        <v>0</v>
      </c>
      <c r="T3499" s="10">
        <v>0</v>
      </c>
      <c r="U3499" s="10">
        <v>0</v>
      </c>
      <c r="V3499" s="10">
        <f t="shared" si="440"/>
        <v>16891256.912042826</v>
      </c>
      <c r="W3499" s="29">
        <v>11860473.781371489</v>
      </c>
      <c r="X3499" s="29">
        <f t="shared" si="441"/>
        <v>3621006.0901604891</v>
      </c>
      <c r="Y3499" s="29">
        <f t="shared" si="442"/>
        <v>1409777.0405108482</v>
      </c>
      <c r="Z3499" s="29">
        <f t="shared" si="443"/>
        <v>16891256.912042826</v>
      </c>
      <c r="AA3499" s="27">
        <v>16891256.91</v>
      </c>
      <c r="AB3499" s="29">
        <f t="shared" si="444"/>
        <v>2.0428262650966644E-3</v>
      </c>
      <c r="AC3499" s="28">
        <v>0</v>
      </c>
      <c r="AD3499" s="28">
        <v>0</v>
      </c>
      <c r="AE3499" s="28"/>
      <c r="AF3499" s="27">
        <v>0</v>
      </c>
      <c r="AG3499" s="27">
        <f t="shared" si="447"/>
        <v>0</v>
      </c>
      <c r="AH3499" s="27">
        <v>1620</v>
      </c>
      <c r="AI3499" s="29">
        <f t="shared" si="445"/>
        <v>1620.0020428262651</v>
      </c>
    </row>
    <row r="3500" spans="1:35" ht="30" x14ac:dyDescent="0.25">
      <c r="A3500" s="11" t="s">
        <v>1281</v>
      </c>
      <c r="B3500" s="10" t="s">
        <v>2409</v>
      </c>
      <c r="C3500" s="10" t="s">
        <v>2200</v>
      </c>
      <c r="D3500" s="10"/>
      <c r="E3500" s="10" t="s">
        <v>753</v>
      </c>
      <c r="F3500" s="10" t="s">
        <v>2245</v>
      </c>
      <c r="G3500" s="10">
        <v>0</v>
      </c>
      <c r="H3500" s="10">
        <v>0</v>
      </c>
      <c r="I3500" s="10">
        <v>0</v>
      </c>
      <c r="J3500" s="10">
        <v>0</v>
      </c>
      <c r="K3500" s="10">
        <f t="shared" si="446"/>
        <v>0</v>
      </c>
      <c r="L3500" s="10">
        <v>4794423.9113861658</v>
      </c>
      <c r="M3500" s="10">
        <v>3115707.2928227484</v>
      </c>
      <c r="N3500" s="10">
        <v>1220952.2156390697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f t="shared" si="440"/>
        <v>9131083.4198479839</v>
      </c>
      <c r="W3500" s="29">
        <v>4794423.9113861658</v>
      </c>
      <c r="X3500" s="29">
        <f t="shared" si="441"/>
        <v>3115707.2928227484</v>
      </c>
      <c r="Y3500" s="29">
        <f t="shared" si="442"/>
        <v>1220952.2156390697</v>
      </c>
      <c r="Z3500" s="29">
        <f t="shared" si="443"/>
        <v>9131083.4198479839</v>
      </c>
      <c r="AA3500" s="27">
        <v>9131083.4199999999</v>
      </c>
      <c r="AB3500" s="29">
        <f t="shared" si="444"/>
        <v>-1.520160585641861E-4</v>
      </c>
      <c r="AC3500" s="28">
        <v>0</v>
      </c>
      <c r="AD3500" s="28">
        <v>0</v>
      </c>
      <c r="AE3500" s="28"/>
      <c r="AF3500" s="27">
        <v>0</v>
      </c>
      <c r="AG3500" s="27">
        <f t="shared" si="447"/>
        <v>0</v>
      </c>
      <c r="AH3500" s="27">
        <v>1040</v>
      </c>
      <c r="AI3500" s="29">
        <f t="shared" si="445"/>
        <v>1039.9998479839414</v>
      </c>
    </row>
    <row r="3501" spans="1:35" ht="30" x14ac:dyDescent="0.25">
      <c r="A3501" s="11" t="s">
        <v>1281</v>
      </c>
      <c r="B3501" s="10" t="s">
        <v>2410</v>
      </c>
      <c r="C3501" s="10" t="s">
        <v>2246</v>
      </c>
      <c r="D3501" s="10"/>
      <c r="E3501" s="10" t="s">
        <v>755</v>
      </c>
      <c r="F3501" s="10" t="s">
        <v>2246</v>
      </c>
      <c r="G3501" s="10">
        <v>0</v>
      </c>
      <c r="H3501" s="10">
        <v>0</v>
      </c>
      <c r="I3501" s="10">
        <v>0</v>
      </c>
      <c r="J3501" s="10">
        <v>0</v>
      </c>
      <c r="K3501" s="10">
        <f t="shared" si="446"/>
        <v>0</v>
      </c>
      <c r="L3501" s="10">
        <v>23929100865.852539</v>
      </c>
      <c r="M3501" s="10">
        <v>622018142.77788925</v>
      </c>
      <c r="N3501" s="10">
        <v>158692800.58227634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f t="shared" si="440"/>
        <v>24709811809.212704</v>
      </c>
      <c r="W3501" s="29">
        <v>23929100865.852539</v>
      </c>
      <c r="X3501" s="29">
        <f t="shared" si="441"/>
        <v>622018142.77788925</v>
      </c>
      <c r="Y3501" s="29">
        <f t="shared" si="442"/>
        <v>158692800.58227634</v>
      </c>
      <c r="Z3501" s="29">
        <f t="shared" si="443"/>
        <v>24709811809.212704</v>
      </c>
      <c r="AA3501" s="27">
        <v>24709811809.200001</v>
      </c>
      <c r="AB3501" s="29">
        <f t="shared" si="444"/>
        <v>1.270294189453125E-2</v>
      </c>
      <c r="AC3501" s="28">
        <v>0</v>
      </c>
      <c r="AD3501" s="28">
        <v>0</v>
      </c>
      <c r="AE3501" s="28"/>
      <c r="AF3501" s="27">
        <v>0</v>
      </c>
      <c r="AG3501" s="27">
        <f t="shared" si="447"/>
        <v>0</v>
      </c>
      <c r="AH3501" s="27">
        <v>1604194</v>
      </c>
      <c r="AI3501" s="29">
        <f t="shared" si="445"/>
        <v>1604194.0127029419</v>
      </c>
    </row>
    <row r="3502" spans="1:35" ht="30" x14ac:dyDescent="0.25">
      <c r="A3502" s="11" t="s">
        <v>1281</v>
      </c>
      <c r="B3502" s="10" t="s">
        <v>2410</v>
      </c>
      <c r="C3502" s="10" t="s">
        <v>2246</v>
      </c>
      <c r="D3502" s="10"/>
      <c r="E3502" s="10" t="s">
        <v>756</v>
      </c>
      <c r="F3502" s="10" t="s">
        <v>2247</v>
      </c>
      <c r="G3502" s="10">
        <v>0</v>
      </c>
      <c r="H3502" s="10">
        <v>0</v>
      </c>
      <c r="I3502" s="10">
        <v>0</v>
      </c>
      <c r="J3502" s="10">
        <v>0</v>
      </c>
      <c r="K3502" s="10">
        <f t="shared" si="446"/>
        <v>0</v>
      </c>
      <c r="L3502" s="10">
        <v>12339299162.278111</v>
      </c>
      <c r="M3502" s="10">
        <v>18372120.239352226</v>
      </c>
      <c r="N3502" s="10">
        <v>7054307.6728079915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f t="shared" si="440"/>
        <v>12364725590.190271</v>
      </c>
      <c r="W3502" s="29">
        <v>12339299162.278111</v>
      </c>
      <c r="X3502" s="29">
        <f t="shared" si="441"/>
        <v>18372120.239352226</v>
      </c>
      <c r="Y3502" s="29">
        <f t="shared" si="442"/>
        <v>7054307.6728079915</v>
      </c>
      <c r="Z3502" s="29">
        <f t="shared" si="443"/>
        <v>12364725590.190271</v>
      </c>
      <c r="AA3502" s="27">
        <v>12364725590.17</v>
      </c>
      <c r="AB3502" s="29">
        <f t="shared" si="444"/>
        <v>2.027130126953125E-2</v>
      </c>
      <c r="AC3502" s="28">
        <v>0</v>
      </c>
      <c r="AD3502" s="28">
        <v>0</v>
      </c>
      <c r="AE3502" s="28"/>
      <c r="AF3502" s="27">
        <v>0</v>
      </c>
      <c r="AG3502" s="27">
        <f t="shared" si="447"/>
        <v>0</v>
      </c>
      <c r="AH3502" s="27">
        <v>814356</v>
      </c>
      <c r="AI3502" s="29">
        <f t="shared" si="445"/>
        <v>814356.02027130127</v>
      </c>
    </row>
    <row r="3503" spans="1:35" ht="30" x14ac:dyDescent="0.25">
      <c r="A3503" s="11" t="s">
        <v>1281</v>
      </c>
      <c r="B3503" s="10" t="s">
        <v>2410</v>
      </c>
      <c r="C3503" s="10" t="s">
        <v>2246</v>
      </c>
      <c r="D3503" s="10"/>
      <c r="E3503" s="10" t="s">
        <v>1173</v>
      </c>
      <c r="F3503" s="10" t="s">
        <v>2248</v>
      </c>
      <c r="G3503" s="10">
        <v>0</v>
      </c>
      <c r="H3503" s="10">
        <v>0</v>
      </c>
      <c r="I3503" s="10">
        <v>0</v>
      </c>
      <c r="J3503" s="10">
        <v>0</v>
      </c>
      <c r="K3503" s="10">
        <f t="shared" si="446"/>
        <v>0</v>
      </c>
      <c r="L3503" s="10">
        <v>0</v>
      </c>
      <c r="M3503" s="10">
        <v>4725882.8130941391</v>
      </c>
      <c r="N3503" s="10">
        <v>1798324.9651014805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f t="shared" si="440"/>
        <v>6524207.7781956196</v>
      </c>
      <c r="W3503" s="29">
        <v>0</v>
      </c>
      <c r="X3503" s="29">
        <f t="shared" si="441"/>
        <v>4725882.8130941391</v>
      </c>
      <c r="Y3503" s="29">
        <f t="shared" si="442"/>
        <v>1798324.9651014805</v>
      </c>
      <c r="Z3503" s="29">
        <f t="shared" si="443"/>
        <v>6524207.7781956196</v>
      </c>
      <c r="AA3503" s="27">
        <v>6524207</v>
      </c>
      <c r="AB3503" s="29">
        <f t="shared" si="444"/>
        <v>0.77819561958312988</v>
      </c>
      <c r="AC3503" s="28">
        <v>0</v>
      </c>
      <c r="AD3503" s="28">
        <v>0</v>
      </c>
      <c r="AE3503" s="28"/>
      <c r="AF3503" s="27">
        <v>0</v>
      </c>
      <c r="AG3503" s="27">
        <f t="shared" si="447"/>
        <v>0</v>
      </c>
      <c r="AH3503" s="27">
        <v>1300</v>
      </c>
      <c r="AI3503" s="29">
        <f t="shared" si="445"/>
        <v>1300.7781956195831</v>
      </c>
    </row>
    <row r="3504" spans="1:35" ht="30" x14ac:dyDescent="0.25">
      <c r="A3504" s="11" t="s">
        <v>1281</v>
      </c>
      <c r="B3504" s="10" t="s">
        <v>2410</v>
      </c>
      <c r="C3504" s="10" t="s">
        <v>2246</v>
      </c>
      <c r="D3504" s="10"/>
      <c r="E3504" s="10" t="s">
        <v>757</v>
      </c>
      <c r="F3504" s="10" t="s">
        <v>2249</v>
      </c>
      <c r="G3504" s="10">
        <v>0</v>
      </c>
      <c r="H3504" s="10">
        <v>0</v>
      </c>
      <c r="I3504" s="10">
        <v>0</v>
      </c>
      <c r="J3504" s="10">
        <v>0</v>
      </c>
      <c r="K3504" s="10">
        <f t="shared" si="446"/>
        <v>0</v>
      </c>
      <c r="L3504" s="10">
        <v>24890742.675536022</v>
      </c>
      <c r="M3504" s="10">
        <v>3458597.4711044729</v>
      </c>
      <c r="N3504" s="10">
        <v>1341190.9811062738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f t="shared" si="440"/>
        <v>29690531.127746768</v>
      </c>
      <c r="W3504" s="29">
        <v>24890742.675536022</v>
      </c>
      <c r="X3504" s="29">
        <f t="shared" si="441"/>
        <v>3458597.4711044729</v>
      </c>
      <c r="Y3504" s="29">
        <f t="shared" si="442"/>
        <v>1341190.9811062738</v>
      </c>
      <c r="Z3504" s="29">
        <f t="shared" si="443"/>
        <v>29690531.127746768</v>
      </c>
      <c r="AA3504" s="27">
        <v>29690531.120000001</v>
      </c>
      <c r="AB3504" s="29">
        <f t="shared" si="444"/>
        <v>7.7467672526836395E-3</v>
      </c>
      <c r="AC3504" s="28">
        <v>0</v>
      </c>
      <c r="AD3504" s="28">
        <v>0</v>
      </c>
      <c r="AE3504" s="28"/>
      <c r="AF3504" s="27">
        <v>0</v>
      </c>
      <c r="AG3504" s="27">
        <f t="shared" si="447"/>
        <v>0</v>
      </c>
      <c r="AH3504" s="27">
        <v>1614</v>
      </c>
      <c r="AI3504" s="29">
        <f t="shared" si="445"/>
        <v>1614.0077467672527</v>
      </c>
    </row>
    <row r="3505" spans="1:35" ht="30" x14ac:dyDescent="0.25">
      <c r="A3505" s="11" t="s">
        <v>1281</v>
      </c>
      <c r="B3505" s="10" t="s">
        <v>2410</v>
      </c>
      <c r="C3505" s="10" t="s">
        <v>2246</v>
      </c>
      <c r="D3505" s="10"/>
      <c r="E3505" s="10" t="s">
        <v>758</v>
      </c>
      <c r="F3505" s="10" t="s">
        <v>2250</v>
      </c>
      <c r="G3505" s="10">
        <v>0</v>
      </c>
      <c r="H3505" s="10">
        <v>0</v>
      </c>
      <c r="I3505" s="10">
        <v>0</v>
      </c>
      <c r="J3505" s="10">
        <v>0</v>
      </c>
      <c r="K3505" s="10">
        <f t="shared" si="446"/>
        <v>0</v>
      </c>
      <c r="L3505" s="10">
        <v>76053509.453574657</v>
      </c>
      <c r="M3505" s="10">
        <v>4862424.9802894592</v>
      </c>
      <c r="N3505" s="10">
        <v>1891989.7510066479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f t="shared" si="440"/>
        <v>82807924.184870765</v>
      </c>
      <c r="W3505" s="29">
        <v>76053509.453574657</v>
      </c>
      <c r="X3505" s="29">
        <f t="shared" si="441"/>
        <v>4862424.9802894592</v>
      </c>
      <c r="Y3505" s="29">
        <f t="shared" si="442"/>
        <v>1891989.7510066479</v>
      </c>
      <c r="Z3505" s="29">
        <f t="shared" si="443"/>
        <v>82807924.184870765</v>
      </c>
      <c r="AA3505" s="27">
        <v>82807924.180000007</v>
      </c>
      <c r="AB3505" s="29">
        <f t="shared" si="444"/>
        <v>4.8707574605941772E-3</v>
      </c>
      <c r="AC3505" s="28">
        <v>0</v>
      </c>
      <c r="AD3505" s="28">
        <v>0</v>
      </c>
      <c r="AE3505" s="28"/>
      <c r="AF3505" s="27">
        <v>0</v>
      </c>
      <c r="AG3505" s="27">
        <f t="shared" si="447"/>
        <v>0</v>
      </c>
      <c r="AH3505" s="27">
        <v>4815</v>
      </c>
      <c r="AI3505" s="29">
        <f t="shared" si="445"/>
        <v>4815.0048707574606</v>
      </c>
    </row>
    <row r="3506" spans="1:35" ht="30" x14ac:dyDescent="0.25">
      <c r="A3506" s="11" t="s">
        <v>1281</v>
      </c>
      <c r="B3506" s="10" t="s">
        <v>2410</v>
      </c>
      <c r="C3506" s="10" t="s">
        <v>2246</v>
      </c>
      <c r="D3506" s="10"/>
      <c r="E3506" s="10" t="s">
        <v>1174</v>
      </c>
      <c r="F3506" s="10" t="s">
        <v>1303</v>
      </c>
      <c r="G3506" s="10">
        <v>0</v>
      </c>
      <c r="H3506" s="10">
        <v>0</v>
      </c>
      <c r="I3506" s="10">
        <v>0</v>
      </c>
      <c r="J3506" s="10">
        <v>0</v>
      </c>
      <c r="K3506" s="10">
        <f t="shared" si="446"/>
        <v>0</v>
      </c>
      <c r="L3506" s="10">
        <v>2777648.0092620784</v>
      </c>
      <c r="M3506" s="10">
        <v>3043437.3147931993</v>
      </c>
      <c r="N3506" s="10">
        <v>1182507.2535211369</v>
      </c>
      <c r="O3506" s="10">
        <v>0</v>
      </c>
      <c r="P3506" s="10">
        <v>0</v>
      </c>
      <c r="Q3506" s="10">
        <v>0</v>
      </c>
      <c r="R3506" s="10">
        <v>0</v>
      </c>
      <c r="S3506" s="10">
        <v>0</v>
      </c>
      <c r="T3506" s="10">
        <v>0</v>
      </c>
      <c r="U3506" s="10">
        <v>0</v>
      </c>
      <c r="V3506" s="10">
        <f t="shared" si="440"/>
        <v>7003592.5775764147</v>
      </c>
      <c r="W3506" s="29">
        <v>2777648.0092620784</v>
      </c>
      <c r="X3506" s="29">
        <f t="shared" si="441"/>
        <v>3043437.3147931993</v>
      </c>
      <c r="Y3506" s="29">
        <f t="shared" si="442"/>
        <v>1182507.2535211369</v>
      </c>
      <c r="Z3506" s="29">
        <f t="shared" si="443"/>
        <v>7003592.5775764147</v>
      </c>
      <c r="AA3506" s="27">
        <v>7003592.5599999996</v>
      </c>
      <c r="AB3506" s="29">
        <f t="shared" si="444"/>
        <v>1.7576415091753006E-2</v>
      </c>
      <c r="AC3506" s="28">
        <v>0</v>
      </c>
      <c r="AD3506" s="28">
        <v>0</v>
      </c>
      <c r="AE3506" s="28"/>
      <c r="AF3506" s="27">
        <v>0</v>
      </c>
      <c r="AG3506" s="27">
        <f t="shared" si="447"/>
        <v>0</v>
      </c>
      <c r="AH3506" s="27">
        <v>379</v>
      </c>
      <c r="AI3506" s="29">
        <f t="shared" si="445"/>
        <v>379.01757641509175</v>
      </c>
    </row>
    <row r="3507" spans="1:35" ht="30" x14ac:dyDescent="0.25">
      <c r="A3507" s="11" t="s">
        <v>1281</v>
      </c>
      <c r="B3507" s="10" t="s">
        <v>2410</v>
      </c>
      <c r="C3507" s="10" t="s">
        <v>2246</v>
      </c>
      <c r="D3507" s="10"/>
      <c r="E3507" s="10" t="s">
        <v>759</v>
      </c>
      <c r="F3507" s="10" t="s">
        <v>1437</v>
      </c>
      <c r="G3507" s="10">
        <v>0</v>
      </c>
      <c r="H3507" s="10">
        <v>0</v>
      </c>
      <c r="I3507" s="10">
        <v>0</v>
      </c>
      <c r="J3507" s="10">
        <v>0</v>
      </c>
      <c r="K3507" s="10">
        <f t="shared" si="446"/>
        <v>0</v>
      </c>
      <c r="L3507" s="10">
        <v>184321154.40682781</v>
      </c>
      <c r="M3507" s="10">
        <v>4076991.5307742953</v>
      </c>
      <c r="N3507" s="10">
        <v>1596772.4433609098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f t="shared" si="440"/>
        <v>189994918.38096303</v>
      </c>
      <c r="W3507" s="29">
        <v>184321154.40682781</v>
      </c>
      <c r="X3507" s="29">
        <f t="shared" si="441"/>
        <v>4076991.5307742953</v>
      </c>
      <c r="Y3507" s="29">
        <f t="shared" si="442"/>
        <v>1596772.4433609098</v>
      </c>
      <c r="Z3507" s="29">
        <f t="shared" si="443"/>
        <v>189994918.38096303</v>
      </c>
      <c r="AA3507" s="27">
        <v>189994918.37</v>
      </c>
      <c r="AB3507" s="29">
        <f t="shared" si="444"/>
        <v>1.0963022708892822E-2</v>
      </c>
      <c r="AC3507" s="28">
        <v>0</v>
      </c>
      <c r="AD3507" s="28">
        <v>0</v>
      </c>
      <c r="AE3507" s="28"/>
      <c r="AF3507" s="27">
        <v>0</v>
      </c>
      <c r="AG3507" s="27">
        <f t="shared" si="447"/>
        <v>0</v>
      </c>
      <c r="AH3507" s="27">
        <v>11972</v>
      </c>
      <c r="AI3507" s="29">
        <f t="shared" si="445"/>
        <v>11972.010963022709</v>
      </c>
    </row>
    <row r="3508" spans="1:35" ht="30" x14ac:dyDescent="0.25">
      <c r="A3508" s="11" t="s">
        <v>1281</v>
      </c>
      <c r="B3508" s="10" t="s">
        <v>2410</v>
      </c>
      <c r="C3508" s="10" t="s">
        <v>2246</v>
      </c>
      <c r="D3508" s="10"/>
      <c r="E3508" s="10" t="s">
        <v>760</v>
      </c>
      <c r="F3508" s="10" t="s">
        <v>2251</v>
      </c>
      <c r="G3508" s="10">
        <v>0</v>
      </c>
      <c r="H3508" s="10">
        <v>0</v>
      </c>
      <c r="I3508" s="10">
        <v>0</v>
      </c>
      <c r="J3508" s="10">
        <v>0</v>
      </c>
      <c r="K3508" s="10">
        <f t="shared" si="446"/>
        <v>0</v>
      </c>
      <c r="L3508" s="10">
        <v>3200381569.9308224</v>
      </c>
      <c r="M3508" s="10">
        <v>18653229.118373394</v>
      </c>
      <c r="N3508" s="10">
        <v>7104772.2711503506</v>
      </c>
      <c r="O3508" s="10">
        <v>0</v>
      </c>
      <c r="P3508" s="10">
        <v>0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f t="shared" si="440"/>
        <v>3226139571.3203459</v>
      </c>
      <c r="W3508" s="29">
        <v>3200381569.9308224</v>
      </c>
      <c r="X3508" s="29">
        <f t="shared" si="441"/>
        <v>18653229.118373394</v>
      </c>
      <c r="Y3508" s="29">
        <f t="shared" si="442"/>
        <v>7104772.2711503506</v>
      </c>
      <c r="Z3508" s="29">
        <f t="shared" si="443"/>
        <v>3226139571.3203459</v>
      </c>
      <c r="AA3508" s="27">
        <v>3226139571.3099999</v>
      </c>
      <c r="AB3508" s="29">
        <f t="shared" si="444"/>
        <v>1.0345935821533203E-2</v>
      </c>
      <c r="AC3508" s="28">
        <v>0</v>
      </c>
      <c r="AD3508" s="28">
        <v>0</v>
      </c>
      <c r="AE3508" s="28"/>
      <c r="AF3508" s="27">
        <v>0</v>
      </c>
      <c r="AG3508" s="27">
        <f t="shared" si="447"/>
        <v>0</v>
      </c>
      <c r="AH3508" s="27">
        <v>210885</v>
      </c>
      <c r="AI3508" s="29">
        <f t="shared" si="445"/>
        <v>210885.01034593582</v>
      </c>
    </row>
    <row r="3509" spans="1:35" ht="30" x14ac:dyDescent="0.25">
      <c r="A3509" s="11" t="s">
        <v>1281</v>
      </c>
      <c r="B3509" s="10" t="s">
        <v>2410</v>
      </c>
      <c r="C3509" s="10" t="s">
        <v>2246</v>
      </c>
      <c r="D3509" s="10"/>
      <c r="E3509" s="10" t="s">
        <v>761</v>
      </c>
      <c r="F3509" s="10" t="s">
        <v>2252</v>
      </c>
      <c r="G3509" s="10">
        <v>0</v>
      </c>
      <c r="H3509" s="10">
        <v>0</v>
      </c>
      <c r="I3509" s="10">
        <v>0</v>
      </c>
      <c r="J3509" s="10">
        <v>0</v>
      </c>
      <c r="K3509" s="10">
        <f t="shared" si="446"/>
        <v>0</v>
      </c>
      <c r="L3509" s="10">
        <v>589801802.28677273</v>
      </c>
      <c r="M3509" s="10">
        <v>5504637.5856352448</v>
      </c>
      <c r="N3509" s="10">
        <v>2136605.6597732157</v>
      </c>
      <c r="O3509" s="10">
        <v>0</v>
      </c>
      <c r="P3509" s="10">
        <v>0</v>
      </c>
      <c r="Q3509" s="10">
        <v>0</v>
      </c>
      <c r="R3509" s="10">
        <v>0</v>
      </c>
      <c r="S3509" s="10">
        <v>0</v>
      </c>
      <c r="T3509" s="10">
        <v>0</v>
      </c>
      <c r="U3509" s="10">
        <v>0</v>
      </c>
      <c r="V3509" s="10">
        <f t="shared" si="440"/>
        <v>597443045.53218114</v>
      </c>
      <c r="W3509" s="29">
        <v>589801802.28677273</v>
      </c>
      <c r="X3509" s="29">
        <f t="shared" si="441"/>
        <v>5504637.5856352448</v>
      </c>
      <c r="Y3509" s="29">
        <f t="shared" si="442"/>
        <v>2136605.6597732157</v>
      </c>
      <c r="Z3509" s="29">
        <f t="shared" si="443"/>
        <v>597443045.53218114</v>
      </c>
      <c r="AA3509" s="27">
        <v>597443045.51999998</v>
      </c>
      <c r="AB3509" s="29">
        <f t="shared" si="444"/>
        <v>1.218116283416748E-2</v>
      </c>
      <c r="AC3509" s="28">
        <v>0</v>
      </c>
      <c r="AD3509" s="28">
        <v>0</v>
      </c>
      <c r="AE3509" s="28"/>
      <c r="AF3509" s="27">
        <v>0</v>
      </c>
      <c r="AG3509" s="27">
        <f t="shared" si="447"/>
        <v>0</v>
      </c>
      <c r="AH3509" s="27">
        <v>39399</v>
      </c>
      <c r="AI3509" s="29">
        <f t="shared" si="445"/>
        <v>39399.012181162834</v>
      </c>
    </row>
    <row r="3510" spans="1:35" ht="30" x14ac:dyDescent="0.25">
      <c r="A3510" s="11" t="s">
        <v>1281</v>
      </c>
      <c r="B3510" s="10" t="s">
        <v>2410</v>
      </c>
      <c r="C3510" s="10" t="s">
        <v>2246</v>
      </c>
      <c r="D3510" s="10"/>
      <c r="E3510" s="10" t="s">
        <v>762</v>
      </c>
      <c r="F3510" s="10" t="s">
        <v>2253</v>
      </c>
      <c r="G3510" s="10">
        <v>0</v>
      </c>
      <c r="H3510" s="10">
        <v>0</v>
      </c>
      <c r="I3510" s="10">
        <v>0</v>
      </c>
      <c r="J3510" s="10">
        <v>0</v>
      </c>
      <c r="K3510" s="10">
        <f t="shared" si="446"/>
        <v>0</v>
      </c>
      <c r="L3510" s="10">
        <v>131489438.29032177</v>
      </c>
      <c r="M3510" s="10">
        <v>4031815.1543900669</v>
      </c>
      <c r="N3510" s="10">
        <v>1565446.6222470999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f t="shared" ref="V3510:V3573" si="448">+K3510+M3510+N3510+L3510+O3510+P3510+Q3510</f>
        <v>137086700.06695893</v>
      </c>
      <c r="W3510" s="29">
        <v>131489438.29032177</v>
      </c>
      <c r="X3510" s="29">
        <f t="shared" ref="X3510:X3573" si="449">+M3510+Q3510+S3510</f>
        <v>4031815.1543900669</v>
      </c>
      <c r="Y3510" s="29">
        <f t="shared" ref="Y3510:Y3573" si="450">+H3510+I3510+J3510+N3510+O3510+P3510+R3510+U3510</f>
        <v>1565446.6222470999</v>
      </c>
      <c r="Z3510" s="29">
        <f t="shared" ref="Z3510:Z3573" si="451">+W3510+X3510+Y3510</f>
        <v>137086700.06695893</v>
      </c>
      <c r="AA3510" s="27">
        <v>137086700.06</v>
      </c>
      <c r="AB3510" s="29">
        <f t="shared" ref="AB3510:AB3573" si="452">+Z3510-AA3510</f>
        <v>6.9589316844940186E-3</v>
      </c>
      <c r="AC3510" s="28">
        <v>0</v>
      </c>
      <c r="AD3510" s="28">
        <v>0</v>
      </c>
      <c r="AE3510" s="28"/>
      <c r="AF3510" s="27">
        <v>0</v>
      </c>
      <c r="AG3510" s="27">
        <f t="shared" si="447"/>
        <v>0</v>
      </c>
      <c r="AH3510" s="27">
        <v>6430</v>
      </c>
      <c r="AI3510" s="29">
        <f t="shared" ref="AI3510:AI3573" si="453">+AB3510+AG3510+AH3510</f>
        <v>6430.0069589316845</v>
      </c>
    </row>
    <row r="3511" spans="1:35" ht="30" x14ac:dyDescent="0.25">
      <c r="A3511" s="11" t="s">
        <v>1281</v>
      </c>
      <c r="B3511" s="10" t="s">
        <v>2410</v>
      </c>
      <c r="C3511" s="10" t="s">
        <v>2246</v>
      </c>
      <c r="D3511" s="10"/>
      <c r="E3511" s="10" t="s">
        <v>763</v>
      </c>
      <c r="F3511" s="10" t="s">
        <v>2254</v>
      </c>
      <c r="G3511" s="10">
        <v>0</v>
      </c>
      <c r="H3511" s="10">
        <v>0</v>
      </c>
      <c r="I3511" s="10">
        <v>0</v>
      </c>
      <c r="J3511" s="10">
        <v>0</v>
      </c>
      <c r="K3511" s="10">
        <f t="shared" si="446"/>
        <v>0</v>
      </c>
      <c r="L3511" s="10">
        <v>515086612.61429608</v>
      </c>
      <c r="M3511" s="10">
        <v>3877840.6387874782</v>
      </c>
      <c r="N3511" s="10">
        <v>1506507.6146576852</v>
      </c>
      <c r="O3511" s="10">
        <v>0</v>
      </c>
      <c r="P3511" s="10">
        <v>0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f t="shared" si="448"/>
        <v>520470960.86774123</v>
      </c>
      <c r="W3511" s="29">
        <v>515086612.61429608</v>
      </c>
      <c r="X3511" s="29">
        <f t="shared" si="449"/>
        <v>3877840.6387874782</v>
      </c>
      <c r="Y3511" s="29">
        <f t="shared" si="450"/>
        <v>1506507.6146576852</v>
      </c>
      <c r="Z3511" s="29">
        <f t="shared" si="451"/>
        <v>520470960.86774129</v>
      </c>
      <c r="AA3511" s="27">
        <v>520470960.85000002</v>
      </c>
      <c r="AB3511" s="29">
        <f t="shared" si="452"/>
        <v>1.7741262912750244E-2</v>
      </c>
      <c r="AC3511" s="28">
        <v>0</v>
      </c>
      <c r="AD3511" s="28">
        <v>0</v>
      </c>
      <c r="AE3511" s="28"/>
      <c r="AF3511" s="27">
        <v>0</v>
      </c>
      <c r="AG3511" s="27">
        <f t="shared" si="447"/>
        <v>0</v>
      </c>
      <c r="AH3511" s="27">
        <v>34077</v>
      </c>
      <c r="AI3511" s="29">
        <f t="shared" si="453"/>
        <v>34077.017741262913</v>
      </c>
    </row>
    <row r="3512" spans="1:35" ht="30" x14ac:dyDescent="0.25">
      <c r="A3512" s="11" t="s">
        <v>1281</v>
      </c>
      <c r="B3512" s="10" t="s">
        <v>2410</v>
      </c>
      <c r="C3512" s="10" t="s">
        <v>2246</v>
      </c>
      <c r="D3512" s="10"/>
      <c r="E3512" s="10" t="s">
        <v>764</v>
      </c>
      <c r="F3512" s="10" t="s">
        <v>2255</v>
      </c>
      <c r="G3512" s="10">
        <v>0</v>
      </c>
      <c r="H3512" s="10">
        <v>0</v>
      </c>
      <c r="I3512" s="10">
        <v>0</v>
      </c>
      <c r="J3512" s="10">
        <v>0</v>
      </c>
      <c r="K3512" s="10">
        <f t="shared" si="446"/>
        <v>0</v>
      </c>
      <c r="L3512" s="10">
        <v>486295242.99183679</v>
      </c>
      <c r="M3512" s="10">
        <v>3385246.6991966367</v>
      </c>
      <c r="N3512" s="10">
        <v>1309734.4808803648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f t="shared" si="448"/>
        <v>490990224.1719138</v>
      </c>
      <c r="W3512" s="29">
        <v>486295242.99183679</v>
      </c>
      <c r="X3512" s="29">
        <f t="shared" si="449"/>
        <v>3385246.6991966367</v>
      </c>
      <c r="Y3512" s="29">
        <f t="shared" si="450"/>
        <v>1309734.4808803648</v>
      </c>
      <c r="Z3512" s="29">
        <f t="shared" si="451"/>
        <v>490990224.1719138</v>
      </c>
      <c r="AA3512" s="27">
        <v>490990224.16000003</v>
      </c>
      <c r="AB3512" s="29">
        <f t="shared" si="452"/>
        <v>1.1913776397705078E-2</v>
      </c>
      <c r="AC3512" s="28">
        <v>0</v>
      </c>
      <c r="AD3512" s="28">
        <v>0</v>
      </c>
      <c r="AE3512" s="28"/>
      <c r="AF3512" s="27">
        <v>0</v>
      </c>
      <c r="AG3512" s="27">
        <f t="shared" si="447"/>
        <v>0</v>
      </c>
      <c r="AH3512" s="27">
        <v>28701</v>
      </c>
      <c r="AI3512" s="29">
        <f t="shared" si="453"/>
        <v>28701.011913776398</v>
      </c>
    </row>
    <row r="3513" spans="1:35" ht="30" x14ac:dyDescent="0.25">
      <c r="A3513" s="11" t="s">
        <v>1281</v>
      </c>
      <c r="B3513" s="10" t="s">
        <v>2410</v>
      </c>
      <c r="C3513" s="10" t="s">
        <v>2246</v>
      </c>
      <c r="D3513" s="10"/>
      <c r="E3513" s="10" t="s">
        <v>765</v>
      </c>
      <c r="F3513" s="10" t="s">
        <v>1418</v>
      </c>
      <c r="G3513" s="10">
        <v>0</v>
      </c>
      <c r="H3513" s="10">
        <v>0</v>
      </c>
      <c r="I3513" s="10">
        <v>0</v>
      </c>
      <c r="J3513" s="10">
        <v>0</v>
      </c>
      <c r="K3513" s="10">
        <f t="shared" si="446"/>
        <v>0</v>
      </c>
      <c r="L3513" s="10">
        <v>223259813.72807598</v>
      </c>
      <c r="M3513" s="10">
        <v>5683705.0359598398</v>
      </c>
      <c r="N3513" s="10">
        <v>2174993.8466266096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f t="shared" si="448"/>
        <v>231118512.61066243</v>
      </c>
      <c r="W3513" s="29">
        <v>223259813.72807598</v>
      </c>
      <c r="X3513" s="29">
        <f t="shared" si="449"/>
        <v>5683705.0359598398</v>
      </c>
      <c r="Y3513" s="29">
        <f t="shared" si="450"/>
        <v>2174993.8466266096</v>
      </c>
      <c r="Z3513" s="29">
        <f t="shared" si="451"/>
        <v>231118512.61066243</v>
      </c>
      <c r="AA3513" s="27">
        <v>231118512.59999999</v>
      </c>
      <c r="AB3513" s="29">
        <f t="shared" si="452"/>
        <v>1.0662436485290527E-2</v>
      </c>
      <c r="AC3513" s="28">
        <v>0</v>
      </c>
      <c r="AD3513" s="28">
        <v>0</v>
      </c>
      <c r="AE3513" s="28"/>
      <c r="AF3513" s="27">
        <v>0</v>
      </c>
      <c r="AG3513" s="27">
        <f t="shared" si="447"/>
        <v>0</v>
      </c>
      <c r="AH3513" s="27">
        <v>8266</v>
      </c>
      <c r="AI3513" s="29">
        <f t="shared" si="453"/>
        <v>8266.0106624364853</v>
      </c>
    </row>
    <row r="3514" spans="1:35" ht="30" x14ac:dyDescent="0.25">
      <c r="A3514" s="11" t="s">
        <v>1281</v>
      </c>
      <c r="B3514" s="10" t="s">
        <v>2410</v>
      </c>
      <c r="C3514" s="10" t="s">
        <v>2246</v>
      </c>
      <c r="D3514" s="10"/>
      <c r="E3514" s="10" t="s">
        <v>766</v>
      </c>
      <c r="F3514" s="10" t="s">
        <v>2256</v>
      </c>
      <c r="G3514" s="10">
        <v>0</v>
      </c>
      <c r="H3514" s="10">
        <v>0</v>
      </c>
      <c r="I3514" s="10">
        <v>0</v>
      </c>
      <c r="J3514" s="10">
        <v>0</v>
      </c>
      <c r="K3514" s="10">
        <f t="shared" si="446"/>
        <v>0</v>
      </c>
      <c r="L3514" s="10">
        <v>92686084.183897391</v>
      </c>
      <c r="M3514" s="10">
        <v>7088364.7254319191</v>
      </c>
      <c r="N3514" s="10">
        <v>2734429.1199622899</v>
      </c>
      <c r="O3514" s="10">
        <v>0</v>
      </c>
      <c r="P3514" s="10">
        <v>0</v>
      </c>
      <c r="Q3514" s="10">
        <v>0</v>
      </c>
      <c r="R3514" s="10">
        <v>0</v>
      </c>
      <c r="S3514" s="10">
        <v>0</v>
      </c>
      <c r="T3514" s="10">
        <v>0</v>
      </c>
      <c r="U3514" s="10">
        <v>0</v>
      </c>
      <c r="V3514" s="10">
        <f t="shared" si="448"/>
        <v>102508878.0292916</v>
      </c>
      <c r="W3514" s="29">
        <v>92686084.183897391</v>
      </c>
      <c r="X3514" s="29">
        <f t="shared" si="449"/>
        <v>7088364.7254319191</v>
      </c>
      <c r="Y3514" s="29">
        <f t="shared" si="450"/>
        <v>2734429.1199622899</v>
      </c>
      <c r="Z3514" s="29">
        <f t="shared" si="451"/>
        <v>102508878.0292916</v>
      </c>
      <c r="AA3514" s="27">
        <v>102508878.02</v>
      </c>
      <c r="AB3514" s="29">
        <f t="shared" si="452"/>
        <v>9.2916041612625122E-3</v>
      </c>
      <c r="AC3514" s="28">
        <v>0</v>
      </c>
      <c r="AD3514" s="28">
        <v>0</v>
      </c>
      <c r="AE3514" s="28"/>
      <c r="AF3514" s="27">
        <v>0</v>
      </c>
      <c r="AG3514" s="27">
        <f t="shared" si="447"/>
        <v>0</v>
      </c>
      <c r="AH3514" s="27">
        <v>6946</v>
      </c>
      <c r="AI3514" s="29">
        <f t="shared" si="453"/>
        <v>6946.0092916041613</v>
      </c>
    </row>
    <row r="3515" spans="1:35" ht="30" x14ac:dyDescent="0.25">
      <c r="A3515" s="11" t="s">
        <v>1281</v>
      </c>
      <c r="B3515" s="10" t="s">
        <v>2410</v>
      </c>
      <c r="C3515" s="10" t="s">
        <v>2246</v>
      </c>
      <c r="D3515" s="10"/>
      <c r="E3515" s="10" t="s">
        <v>767</v>
      </c>
      <c r="F3515" s="10" t="s">
        <v>2257</v>
      </c>
      <c r="G3515" s="10">
        <v>0</v>
      </c>
      <c r="H3515" s="10">
        <v>0</v>
      </c>
      <c r="I3515" s="10">
        <v>0</v>
      </c>
      <c r="J3515" s="10">
        <v>0</v>
      </c>
      <c r="K3515" s="10">
        <f t="shared" si="446"/>
        <v>0</v>
      </c>
      <c r="L3515" s="10">
        <v>82261817.219517782</v>
      </c>
      <c r="M3515" s="10">
        <v>5573538.7518061996</v>
      </c>
      <c r="N3515" s="10">
        <v>2153341.045856759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f t="shared" si="448"/>
        <v>89988697.017180741</v>
      </c>
      <c r="W3515" s="29">
        <v>82261817.219517782</v>
      </c>
      <c r="X3515" s="29">
        <f t="shared" si="449"/>
        <v>5573538.7518061996</v>
      </c>
      <c r="Y3515" s="29">
        <f t="shared" si="450"/>
        <v>2153341.045856759</v>
      </c>
      <c r="Z3515" s="29">
        <f t="shared" si="451"/>
        <v>89988697.017180741</v>
      </c>
      <c r="AA3515" s="27">
        <v>89988697.010000005</v>
      </c>
      <c r="AB3515" s="29">
        <f t="shared" si="452"/>
        <v>7.1807354688644409E-3</v>
      </c>
      <c r="AC3515" s="28">
        <v>0</v>
      </c>
      <c r="AD3515" s="28">
        <v>0</v>
      </c>
      <c r="AE3515" s="28"/>
      <c r="AF3515" s="27">
        <v>0</v>
      </c>
      <c r="AG3515" s="27">
        <f t="shared" si="447"/>
        <v>0</v>
      </c>
      <c r="AH3515" s="27">
        <v>6715</v>
      </c>
      <c r="AI3515" s="29">
        <f t="shared" si="453"/>
        <v>6715.0071807354689</v>
      </c>
    </row>
    <row r="3516" spans="1:35" ht="30" x14ac:dyDescent="0.25">
      <c r="A3516" s="11" t="s">
        <v>1281</v>
      </c>
      <c r="B3516" s="10" t="s">
        <v>2410</v>
      </c>
      <c r="C3516" s="10" t="s">
        <v>2246</v>
      </c>
      <c r="D3516" s="10"/>
      <c r="E3516" s="10" t="s">
        <v>1175</v>
      </c>
      <c r="F3516" s="10" t="s">
        <v>2258</v>
      </c>
      <c r="G3516" s="10">
        <v>0</v>
      </c>
      <c r="H3516" s="10">
        <v>0</v>
      </c>
      <c r="I3516" s="10">
        <v>0</v>
      </c>
      <c r="J3516" s="10">
        <v>0</v>
      </c>
      <c r="K3516" s="10">
        <f t="shared" si="446"/>
        <v>0</v>
      </c>
      <c r="L3516" s="10">
        <v>50708986.15489988</v>
      </c>
      <c r="M3516" s="10">
        <v>3656512.0686502457</v>
      </c>
      <c r="N3516" s="10">
        <v>1411092.0632373691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f t="shared" si="448"/>
        <v>55776590.286787495</v>
      </c>
      <c r="W3516" s="29">
        <v>50708986.15489988</v>
      </c>
      <c r="X3516" s="29">
        <f t="shared" si="449"/>
        <v>3656512.0686502457</v>
      </c>
      <c r="Y3516" s="29">
        <f t="shared" si="450"/>
        <v>1411092.0632373691</v>
      </c>
      <c r="Z3516" s="29">
        <f t="shared" si="451"/>
        <v>55776590.286787495</v>
      </c>
      <c r="AA3516" s="27">
        <v>55776590.270000003</v>
      </c>
      <c r="AB3516" s="29">
        <f t="shared" si="452"/>
        <v>1.6787491738796234E-2</v>
      </c>
      <c r="AC3516" s="28">
        <v>0</v>
      </c>
      <c r="AD3516" s="28">
        <v>0</v>
      </c>
      <c r="AE3516" s="28"/>
      <c r="AF3516" s="27">
        <v>0</v>
      </c>
      <c r="AG3516" s="27">
        <f t="shared" si="447"/>
        <v>0</v>
      </c>
      <c r="AH3516" s="27">
        <v>3301</v>
      </c>
      <c r="AI3516" s="29">
        <f t="shared" si="453"/>
        <v>3301.0167874917388</v>
      </c>
    </row>
    <row r="3517" spans="1:35" ht="30" x14ac:dyDescent="0.25">
      <c r="A3517" s="11" t="s">
        <v>1281</v>
      </c>
      <c r="B3517" s="10" t="s">
        <v>2410</v>
      </c>
      <c r="C3517" s="10" t="s">
        <v>2246</v>
      </c>
      <c r="D3517" s="10"/>
      <c r="E3517" s="10" t="s">
        <v>1176</v>
      </c>
      <c r="F3517" s="10" t="s">
        <v>2259</v>
      </c>
      <c r="G3517" s="10">
        <v>0</v>
      </c>
      <c r="H3517" s="10">
        <v>0</v>
      </c>
      <c r="I3517" s="10">
        <v>0</v>
      </c>
      <c r="J3517" s="10">
        <v>0</v>
      </c>
      <c r="K3517" s="10">
        <f t="shared" si="446"/>
        <v>0</v>
      </c>
      <c r="L3517" s="10">
        <v>23501966.99933859</v>
      </c>
      <c r="M3517" s="10">
        <v>3692350.8864180148</v>
      </c>
      <c r="N3517" s="10">
        <v>1421372.5589505434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f t="shared" si="448"/>
        <v>28615690.444707148</v>
      </c>
      <c r="W3517" s="29">
        <v>23501966.99933859</v>
      </c>
      <c r="X3517" s="29">
        <f t="shared" si="449"/>
        <v>3692350.8864180148</v>
      </c>
      <c r="Y3517" s="29">
        <f t="shared" si="450"/>
        <v>1421372.5589505434</v>
      </c>
      <c r="Z3517" s="29">
        <f t="shared" si="451"/>
        <v>28615690.444707148</v>
      </c>
      <c r="AA3517" s="27">
        <v>28615690.43</v>
      </c>
      <c r="AB3517" s="29">
        <f t="shared" si="452"/>
        <v>1.470714807510376E-2</v>
      </c>
      <c r="AC3517" s="28">
        <v>0</v>
      </c>
      <c r="AD3517" s="28">
        <v>0</v>
      </c>
      <c r="AE3517" s="28"/>
      <c r="AF3517" s="27">
        <v>0</v>
      </c>
      <c r="AG3517" s="27">
        <f t="shared" si="447"/>
        <v>0</v>
      </c>
      <c r="AH3517" s="27">
        <v>2392</v>
      </c>
      <c r="AI3517" s="29">
        <f t="shared" si="453"/>
        <v>2392.0147071480751</v>
      </c>
    </row>
    <row r="3518" spans="1:35" ht="30" x14ac:dyDescent="0.25">
      <c r="A3518" s="11" t="s">
        <v>1281</v>
      </c>
      <c r="B3518" s="10" t="s">
        <v>2410</v>
      </c>
      <c r="C3518" s="10" t="s">
        <v>2246</v>
      </c>
      <c r="D3518" s="10"/>
      <c r="E3518" s="10" t="s">
        <v>768</v>
      </c>
      <c r="F3518" s="10" t="s">
        <v>2260</v>
      </c>
      <c r="G3518" s="10">
        <v>0</v>
      </c>
      <c r="H3518" s="10">
        <v>0</v>
      </c>
      <c r="I3518" s="10">
        <v>0</v>
      </c>
      <c r="J3518" s="10">
        <v>0</v>
      </c>
      <c r="K3518" s="10">
        <f t="shared" si="446"/>
        <v>0</v>
      </c>
      <c r="L3518" s="10">
        <v>57692432.020417362</v>
      </c>
      <c r="M3518" s="10">
        <v>5635965.8266778588</v>
      </c>
      <c r="N3518" s="10">
        <v>2174789.1115818322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f t="shared" si="448"/>
        <v>65503186.958677053</v>
      </c>
      <c r="W3518" s="29">
        <v>57692432.020417362</v>
      </c>
      <c r="X3518" s="29">
        <f t="shared" si="449"/>
        <v>5635965.8266778588</v>
      </c>
      <c r="Y3518" s="29">
        <f t="shared" si="450"/>
        <v>2174789.1115818322</v>
      </c>
      <c r="Z3518" s="29">
        <f t="shared" si="451"/>
        <v>65503186.958677053</v>
      </c>
      <c r="AA3518" s="27">
        <v>65503186.950000003</v>
      </c>
      <c r="AB3518" s="29">
        <f t="shared" si="452"/>
        <v>8.6770504713058472E-3</v>
      </c>
      <c r="AC3518" s="28">
        <v>0</v>
      </c>
      <c r="AD3518" s="28">
        <v>0</v>
      </c>
      <c r="AE3518" s="28"/>
      <c r="AF3518" s="27">
        <v>0</v>
      </c>
      <c r="AG3518" s="27">
        <f t="shared" si="447"/>
        <v>0</v>
      </c>
      <c r="AH3518" s="27">
        <v>3527</v>
      </c>
      <c r="AI3518" s="29">
        <f t="shared" si="453"/>
        <v>3527.0086770504713</v>
      </c>
    </row>
    <row r="3519" spans="1:35" ht="30" x14ac:dyDescent="0.25">
      <c r="A3519" s="11" t="s">
        <v>1281</v>
      </c>
      <c r="B3519" s="10" t="s">
        <v>2410</v>
      </c>
      <c r="C3519" s="10" t="s">
        <v>2246</v>
      </c>
      <c r="D3519" s="10"/>
      <c r="E3519" s="10" t="s">
        <v>1177</v>
      </c>
      <c r="F3519" s="10" t="s">
        <v>2261</v>
      </c>
      <c r="G3519" s="10">
        <v>0</v>
      </c>
      <c r="H3519" s="10">
        <v>0</v>
      </c>
      <c r="I3519" s="10">
        <v>0</v>
      </c>
      <c r="J3519" s="10">
        <v>0</v>
      </c>
      <c r="K3519" s="10">
        <f t="shared" ref="K3519:K3582" si="454">SUM(G3519:J3519)</f>
        <v>0</v>
      </c>
      <c r="L3519" s="10">
        <v>20615384.033907309</v>
      </c>
      <c r="M3519" s="10">
        <v>2949116.0455284119</v>
      </c>
      <c r="N3519" s="10">
        <v>1153793.931043379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f t="shared" si="448"/>
        <v>24718294.0104791</v>
      </c>
      <c r="W3519" s="29">
        <v>20615384.033907309</v>
      </c>
      <c r="X3519" s="29">
        <f t="shared" si="449"/>
        <v>2949116.0455284119</v>
      </c>
      <c r="Y3519" s="29">
        <f t="shared" si="450"/>
        <v>1153793.931043379</v>
      </c>
      <c r="Z3519" s="29">
        <f t="shared" si="451"/>
        <v>24718294.0104791</v>
      </c>
      <c r="AA3519" s="27">
        <v>24718294</v>
      </c>
      <c r="AB3519" s="29">
        <f t="shared" si="452"/>
        <v>1.0479100048542023E-2</v>
      </c>
      <c r="AC3519" s="28">
        <v>0</v>
      </c>
      <c r="AD3519" s="28">
        <v>0</v>
      </c>
      <c r="AE3519" s="28"/>
      <c r="AF3519" s="27">
        <v>0</v>
      </c>
      <c r="AG3519" s="27">
        <f t="shared" si="447"/>
        <v>0</v>
      </c>
      <c r="AH3519" s="27">
        <v>1476</v>
      </c>
      <c r="AI3519" s="29">
        <f t="shared" si="453"/>
        <v>1476.0104791000485</v>
      </c>
    </row>
    <row r="3520" spans="1:35" ht="30" x14ac:dyDescent="0.25">
      <c r="A3520" s="11" t="s">
        <v>1281</v>
      </c>
      <c r="B3520" s="10" t="s">
        <v>2410</v>
      </c>
      <c r="C3520" s="10" t="s">
        <v>2246</v>
      </c>
      <c r="D3520" s="10"/>
      <c r="E3520" s="10" t="s">
        <v>769</v>
      </c>
      <c r="F3520" s="10" t="s">
        <v>2262</v>
      </c>
      <c r="G3520" s="10">
        <v>0</v>
      </c>
      <c r="H3520" s="10">
        <v>0</v>
      </c>
      <c r="I3520" s="10">
        <v>0</v>
      </c>
      <c r="J3520" s="10">
        <v>0</v>
      </c>
      <c r="K3520" s="10">
        <f t="shared" si="454"/>
        <v>0</v>
      </c>
      <c r="L3520" s="10">
        <v>288898423.23919529</v>
      </c>
      <c r="M3520" s="10">
        <v>6168551.0228304267</v>
      </c>
      <c r="N3520" s="10">
        <v>2382016.2796633244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f t="shared" si="448"/>
        <v>297448990.54168904</v>
      </c>
      <c r="W3520" s="29">
        <v>288898423.23919529</v>
      </c>
      <c r="X3520" s="29">
        <f t="shared" si="449"/>
        <v>6168551.0228304267</v>
      </c>
      <c r="Y3520" s="29">
        <f t="shared" si="450"/>
        <v>2382016.2796633244</v>
      </c>
      <c r="Z3520" s="29">
        <f t="shared" si="451"/>
        <v>297448990.54168904</v>
      </c>
      <c r="AA3520" s="27">
        <v>297448990.52999997</v>
      </c>
      <c r="AB3520" s="29">
        <f t="shared" si="452"/>
        <v>1.1689066886901855E-2</v>
      </c>
      <c r="AC3520" s="28">
        <v>0</v>
      </c>
      <c r="AD3520" s="28">
        <v>0</v>
      </c>
      <c r="AE3520" s="28"/>
      <c r="AF3520" s="27">
        <v>0</v>
      </c>
      <c r="AG3520" s="27">
        <f t="shared" si="447"/>
        <v>0</v>
      </c>
      <c r="AH3520" s="27">
        <v>18552</v>
      </c>
      <c r="AI3520" s="29">
        <f t="shared" si="453"/>
        <v>18552.011689066887</v>
      </c>
    </row>
    <row r="3521" spans="1:35" ht="30" x14ac:dyDescent="0.25">
      <c r="A3521" s="11" t="s">
        <v>1281</v>
      </c>
      <c r="B3521" s="10" t="s">
        <v>2410</v>
      </c>
      <c r="C3521" s="10" t="s">
        <v>2246</v>
      </c>
      <c r="D3521" s="10"/>
      <c r="E3521" s="10" t="s">
        <v>770</v>
      </c>
      <c r="F3521" s="10" t="s">
        <v>2263</v>
      </c>
      <c r="G3521" s="10">
        <v>0</v>
      </c>
      <c r="H3521" s="10">
        <v>0</v>
      </c>
      <c r="I3521" s="10">
        <v>0</v>
      </c>
      <c r="J3521" s="10">
        <v>0</v>
      </c>
      <c r="K3521" s="10">
        <f t="shared" si="454"/>
        <v>0</v>
      </c>
      <c r="L3521" s="10">
        <v>7346568.3938084487</v>
      </c>
      <c r="M3521" s="10">
        <v>3732076.1802338362</v>
      </c>
      <c r="N3521" s="10">
        <v>1434769.0119738504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f t="shared" si="448"/>
        <v>12513413.586016135</v>
      </c>
      <c r="W3521" s="29">
        <v>7346568.3938084487</v>
      </c>
      <c r="X3521" s="29">
        <f t="shared" si="449"/>
        <v>3732076.1802338362</v>
      </c>
      <c r="Y3521" s="29">
        <f t="shared" si="450"/>
        <v>1434769.0119738504</v>
      </c>
      <c r="Z3521" s="29">
        <f t="shared" si="451"/>
        <v>12513413.586016135</v>
      </c>
      <c r="AA3521" s="27">
        <v>12513413.58</v>
      </c>
      <c r="AB3521" s="29">
        <f t="shared" si="452"/>
        <v>6.0161352157592773E-3</v>
      </c>
      <c r="AC3521" s="28">
        <v>0</v>
      </c>
      <c r="AD3521" s="28">
        <v>0</v>
      </c>
      <c r="AE3521" s="28"/>
      <c r="AF3521" s="27">
        <v>0</v>
      </c>
      <c r="AG3521" s="27">
        <f t="shared" si="447"/>
        <v>0</v>
      </c>
      <c r="AH3521" s="27">
        <v>298</v>
      </c>
      <c r="AI3521" s="29">
        <f t="shared" si="453"/>
        <v>298.00601613521576</v>
      </c>
    </row>
    <row r="3522" spans="1:35" ht="30" x14ac:dyDescent="0.25">
      <c r="A3522" s="11" t="s">
        <v>1281</v>
      </c>
      <c r="B3522" s="10" t="s">
        <v>2410</v>
      </c>
      <c r="C3522" s="10" t="s">
        <v>2246</v>
      </c>
      <c r="D3522" s="10"/>
      <c r="E3522" s="10" t="s">
        <v>771</v>
      </c>
      <c r="F3522" s="10" t="s">
        <v>2264</v>
      </c>
      <c r="G3522" s="10">
        <v>0</v>
      </c>
      <c r="H3522" s="10">
        <v>0</v>
      </c>
      <c r="I3522" s="10">
        <v>0</v>
      </c>
      <c r="J3522" s="10">
        <v>0</v>
      </c>
      <c r="K3522" s="10">
        <f t="shared" si="454"/>
        <v>0</v>
      </c>
      <c r="L3522" s="10">
        <v>0</v>
      </c>
      <c r="M3522" s="10">
        <v>5023971.0502378941</v>
      </c>
      <c r="N3522" s="10">
        <v>1932908.0824207515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f t="shared" si="448"/>
        <v>6956879.1326586455</v>
      </c>
      <c r="W3522" s="29">
        <v>0</v>
      </c>
      <c r="X3522" s="29">
        <f t="shared" si="449"/>
        <v>5023971.0502378941</v>
      </c>
      <c r="Y3522" s="29">
        <f t="shared" si="450"/>
        <v>1932908.0824207515</v>
      </c>
      <c r="Z3522" s="29">
        <f t="shared" si="451"/>
        <v>6956879.1326586455</v>
      </c>
      <c r="AA3522" s="27">
        <v>6956879</v>
      </c>
      <c r="AB3522" s="29">
        <f t="shared" si="452"/>
        <v>0.13265864551067352</v>
      </c>
      <c r="AC3522" s="28">
        <v>0</v>
      </c>
      <c r="AD3522" s="28">
        <v>0</v>
      </c>
      <c r="AE3522" s="28"/>
      <c r="AF3522" s="27">
        <v>0</v>
      </c>
      <c r="AG3522" s="27">
        <f t="shared" si="447"/>
        <v>0</v>
      </c>
      <c r="AH3522" s="27">
        <v>856</v>
      </c>
      <c r="AI3522" s="29">
        <f t="shared" si="453"/>
        <v>856.13265864551067</v>
      </c>
    </row>
    <row r="3523" spans="1:35" ht="30" x14ac:dyDescent="0.25">
      <c r="A3523" s="11" t="s">
        <v>1281</v>
      </c>
      <c r="B3523" s="10" t="s">
        <v>2410</v>
      </c>
      <c r="C3523" s="10" t="s">
        <v>2246</v>
      </c>
      <c r="D3523" s="10"/>
      <c r="E3523" s="10" t="s">
        <v>772</v>
      </c>
      <c r="F3523" s="10" t="s">
        <v>2265</v>
      </c>
      <c r="G3523" s="10">
        <v>0</v>
      </c>
      <c r="H3523" s="10">
        <v>0</v>
      </c>
      <c r="I3523" s="10">
        <v>0</v>
      </c>
      <c r="J3523" s="10">
        <v>0</v>
      </c>
      <c r="K3523" s="10">
        <f t="shared" si="454"/>
        <v>0</v>
      </c>
      <c r="L3523" s="10">
        <v>422673088.49107468</v>
      </c>
      <c r="M3523" s="10">
        <v>7006909.7572981715</v>
      </c>
      <c r="N3523" s="10">
        <v>2666867.4486805499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f t="shared" si="448"/>
        <v>432346865.69705343</v>
      </c>
      <c r="W3523" s="29">
        <v>422673088.49107468</v>
      </c>
      <c r="X3523" s="29">
        <f t="shared" si="449"/>
        <v>7006909.7572981715</v>
      </c>
      <c r="Y3523" s="29">
        <f t="shared" si="450"/>
        <v>2666867.4486805499</v>
      </c>
      <c r="Z3523" s="29">
        <f t="shared" si="451"/>
        <v>432346865.69705343</v>
      </c>
      <c r="AA3523" s="27">
        <v>432346865.69</v>
      </c>
      <c r="AB3523" s="29">
        <f t="shared" si="452"/>
        <v>7.0534348487854004E-3</v>
      </c>
      <c r="AC3523" s="28">
        <v>0</v>
      </c>
      <c r="AD3523" s="28">
        <v>0</v>
      </c>
      <c r="AE3523" s="28"/>
      <c r="AF3523" s="27">
        <v>0</v>
      </c>
      <c r="AG3523" s="27">
        <f t="shared" si="447"/>
        <v>0</v>
      </c>
      <c r="AH3523" s="27">
        <v>28388</v>
      </c>
      <c r="AI3523" s="29">
        <f t="shared" si="453"/>
        <v>28388.007053434849</v>
      </c>
    </row>
    <row r="3524" spans="1:35" ht="30" x14ac:dyDescent="0.25">
      <c r="A3524" s="11" t="s">
        <v>1281</v>
      </c>
      <c r="B3524" s="10" t="s">
        <v>2410</v>
      </c>
      <c r="C3524" s="10" t="s">
        <v>2246</v>
      </c>
      <c r="D3524" s="10"/>
      <c r="E3524" s="10" t="s">
        <v>1178</v>
      </c>
      <c r="F3524" s="10" t="s">
        <v>2266</v>
      </c>
      <c r="G3524" s="10">
        <v>0</v>
      </c>
      <c r="H3524" s="10">
        <v>0</v>
      </c>
      <c r="I3524" s="10">
        <v>0</v>
      </c>
      <c r="J3524" s="10">
        <v>0</v>
      </c>
      <c r="K3524" s="10">
        <f t="shared" si="454"/>
        <v>0</v>
      </c>
      <c r="L3524" s="10">
        <v>33105498.590197757</v>
      </c>
      <c r="M3524" s="10">
        <v>3328254.9287922382</v>
      </c>
      <c r="N3524" s="10">
        <v>1284078.2112570256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10">
        <v>0</v>
      </c>
      <c r="U3524" s="10">
        <v>0</v>
      </c>
      <c r="V3524" s="10">
        <f t="shared" si="448"/>
        <v>37717831.730247021</v>
      </c>
      <c r="W3524" s="29">
        <v>33105498.590197757</v>
      </c>
      <c r="X3524" s="29">
        <f t="shared" si="449"/>
        <v>3328254.9287922382</v>
      </c>
      <c r="Y3524" s="29">
        <f t="shared" si="450"/>
        <v>1284078.2112570256</v>
      </c>
      <c r="Z3524" s="29">
        <f t="shared" si="451"/>
        <v>37717831.730247021</v>
      </c>
      <c r="AA3524" s="27">
        <v>37717831.719999999</v>
      </c>
      <c r="AB3524" s="29">
        <f t="shared" si="452"/>
        <v>1.0247021913528442E-2</v>
      </c>
      <c r="AC3524" s="28">
        <v>0</v>
      </c>
      <c r="AD3524" s="28">
        <v>0</v>
      </c>
      <c r="AE3524" s="28"/>
      <c r="AF3524" s="27">
        <v>0</v>
      </c>
      <c r="AG3524" s="27">
        <f t="shared" si="447"/>
        <v>0</v>
      </c>
      <c r="AH3524" s="27">
        <v>1234</v>
      </c>
      <c r="AI3524" s="29">
        <f t="shared" si="453"/>
        <v>1234.0102470219135</v>
      </c>
    </row>
    <row r="3525" spans="1:35" ht="30" x14ac:dyDescent="0.25">
      <c r="A3525" s="11" t="s">
        <v>1281</v>
      </c>
      <c r="B3525" s="10" t="s">
        <v>2410</v>
      </c>
      <c r="C3525" s="10" t="s">
        <v>2246</v>
      </c>
      <c r="D3525" s="10"/>
      <c r="E3525" s="10" t="s">
        <v>773</v>
      </c>
      <c r="F3525" s="10" t="s">
        <v>1354</v>
      </c>
      <c r="G3525" s="10">
        <v>0</v>
      </c>
      <c r="H3525" s="10">
        <v>0</v>
      </c>
      <c r="I3525" s="10">
        <v>0</v>
      </c>
      <c r="J3525" s="10">
        <v>0</v>
      </c>
      <c r="K3525" s="10">
        <f t="shared" si="454"/>
        <v>0</v>
      </c>
      <c r="L3525" s="10">
        <v>62767670.618076578</v>
      </c>
      <c r="M3525" s="10">
        <v>4835375.9715203643</v>
      </c>
      <c r="N3525" s="10">
        <v>1846467.9655603915</v>
      </c>
      <c r="O3525" s="10">
        <v>0</v>
      </c>
      <c r="P3525" s="10">
        <v>0</v>
      </c>
      <c r="Q3525" s="10">
        <v>0</v>
      </c>
      <c r="R3525" s="10">
        <v>0</v>
      </c>
      <c r="S3525" s="10">
        <v>0</v>
      </c>
      <c r="T3525" s="10">
        <v>0</v>
      </c>
      <c r="U3525" s="10">
        <v>0</v>
      </c>
      <c r="V3525" s="10">
        <f t="shared" si="448"/>
        <v>69449514.555157334</v>
      </c>
      <c r="W3525" s="29">
        <v>62767670.618076578</v>
      </c>
      <c r="X3525" s="29">
        <f t="shared" si="449"/>
        <v>4835375.9715203643</v>
      </c>
      <c r="Y3525" s="29">
        <f t="shared" si="450"/>
        <v>1846467.9655603915</v>
      </c>
      <c r="Z3525" s="29">
        <f t="shared" si="451"/>
        <v>69449514.555157334</v>
      </c>
      <c r="AA3525" s="27">
        <v>69449514.549999997</v>
      </c>
      <c r="AB3525" s="29">
        <f t="shared" si="452"/>
        <v>5.1573365926742554E-3</v>
      </c>
      <c r="AC3525" s="28">
        <v>0</v>
      </c>
      <c r="AD3525" s="28">
        <v>0</v>
      </c>
      <c r="AE3525" s="28"/>
      <c r="AF3525" s="27">
        <v>0</v>
      </c>
      <c r="AG3525" s="27">
        <f t="shared" si="447"/>
        <v>0</v>
      </c>
      <c r="AH3525" s="27">
        <v>2661</v>
      </c>
      <c r="AI3525" s="29">
        <f t="shared" si="453"/>
        <v>2661.0051573365927</v>
      </c>
    </row>
    <row r="3526" spans="1:35" ht="30" x14ac:dyDescent="0.25">
      <c r="A3526" s="11" t="s">
        <v>1281</v>
      </c>
      <c r="B3526" s="10" t="s">
        <v>2410</v>
      </c>
      <c r="C3526" s="10" t="s">
        <v>2246</v>
      </c>
      <c r="D3526" s="10"/>
      <c r="E3526" s="10" t="s">
        <v>774</v>
      </c>
      <c r="F3526" s="10" t="s">
        <v>1529</v>
      </c>
      <c r="G3526" s="10">
        <v>0</v>
      </c>
      <c r="H3526" s="10">
        <v>0</v>
      </c>
      <c r="I3526" s="10">
        <v>0</v>
      </c>
      <c r="J3526" s="10">
        <v>0</v>
      </c>
      <c r="K3526" s="10">
        <f t="shared" si="454"/>
        <v>0</v>
      </c>
      <c r="L3526" s="10">
        <v>799657.33018329856</v>
      </c>
      <c r="M3526" s="10">
        <v>3068337.2630941868</v>
      </c>
      <c r="N3526" s="10">
        <v>1195813.9953530282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f t="shared" si="448"/>
        <v>5063808.5886305133</v>
      </c>
      <c r="W3526" s="29">
        <v>799657.33018329856</v>
      </c>
      <c r="X3526" s="29">
        <f t="shared" si="449"/>
        <v>3068337.2630941868</v>
      </c>
      <c r="Y3526" s="29">
        <f t="shared" si="450"/>
        <v>1195813.9953530282</v>
      </c>
      <c r="Z3526" s="29">
        <f t="shared" si="451"/>
        <v>5063808.5886305133</v>
      </c>
      <c r="AA3526" s="27">
        <v>5063808.59</v>
      </c>
      <c r="AB3526" s="29">
        <f t="shared" si="452"/>
        <v>-1.3694865629076958E-3</v>
      </c>
      <c r="AC3526" s="28">
        <v>0</v>
      </c>
      <c r="AD3526" s="28">
        <v>0</v>
      </c>
      <c r="AE3526" s="28"/>
      <c r="AF3526" s="27">
        <v>0</v>
      </c>
      <c r="AG3526" s="27">
        <f t="shared" si="447"/>
        <v>0</v>
      </c>
      <c r="AH3526" s="27">
        <v>1330</v>
      </c>
      <c r="AI3526" s="29">
        <f t="shared" si="453"/>
        <v>1329.9986305134371</v>
      </c>
    </row>
    <row r="3527" spans="1:35" ht="30" x14ac:dyDescent="0.25">
      <c r="A3527" s="11" t="s">
        <v>1281</v>
      </c>
      <c r="B3527" s="10" t="s">
        <v>2410</v>
      </c>
      <c r="C3527" s="10" t="s">
        <v>2246</v>
      </c>
      <c r="D3527" s="10"/>
      <c r="E3527" s="10" t="s">
        <v>775</v>
      </c>
      <c r="F3527" s="10" t="s">
        <v>2267</v>
      </c>
      <c r="G3527" s="10">
        <v>0</v>
      </c>
      <c r="H3527" s="10">
        <v>0</v>
      </c>
      <c r="I3527" s="10">
        <v>0</v>
      </c>
      <c r="J3527" s="10">
        <v>0</v>
      </c>
      <c r="K3527" s="10">
        <f t="shared" si="454"/>
        <v>0</v>
      </c>
      <c r="L3527" s="10">
        <v>50904510.494862631</v>
      </c>
      <c r="M3527" s="10">
        <v>4439847.7671365142</v>
      </c>
      <c r="N3527" s="10">
        <v>1711352.5884533972</v>
      </c>
      <c r="O3527" s="10">
        <v>0</v>
      </c>
      <c r="P3527" s="10">
        <v>0</v>
      </c>
      <c r="Q3527" s="10">
        <v>0</v>
      </c>
      <c r="R3527" s="10">
        <v>0</v>
      </c>
      <c r="S3527" s="10">
        <v>0</v>
      </c>
      <c r="T3527" s="10">
        <v>0</v>
      </c>
      <c r="U3527" s="10">
        <v>0</v>
      </c>
      <c r="V3527" s="10">
        <f t="shared" si="448"/>
        <v>57055710.850452542</v>
      </c>
      <c r="W3527" s="29">
        <v>50904510.494862631</v>
      </c>
      <c r="X3527" s="29">
        <f t="shared" si="449"/>
        <v>4439847.7671365142</v>
      </c>
      <c r="Y3527" s="29">
        <f t="shared" si="450"/>
        <v>1711352.5884533972</v>
      </c>
      <c r="Z3527" s="29">
        <f t="shared" si="451"/>
        <v>57055710.850452542</v>
      </c>
      <c r="AA3527" s="27">
        <v>57055710.840000004</v>
      </c>
      <c r="AB3527" s="29">
        <f t="shared" si="452"/>
        <v>1.0452538728713989E-2</v>
      </c>
      <c r="AC3527" s="28">
        <v>0</v>
      </c>
      <c r="AD3527" s="28">
        <v>0</v>
      </c>
      <c r="AE3527" s="28"/>
      <c r="AF3527" s="27">
        <v>0</v>
      </c>
      <c r="AG3527" s="27">
        <f t="shared" si="447"/>
        <v>0</v>
      </c>
      <c r="AH3527" s="27">
        <v>3221</v>
      </c>
      <c r="AI3527" s="29">
        <f t="shared" si="453"/>
        <v>3221.0104525387287</v>
      </c>
    </row>
    <row r="3528" spans="1:35" ht="30" x14ac:dyDescent="0.25">
      <c r="A3528" s="11" t="s">
        <v>1281</v>
      </c>
      <c r="B3528" s="10" t="s">
        <v>2410</v>
      </c>
      <c r="C3528" s="10" t="s">
        <v>2246</v>
      </c>
      <c r="D3528" s="10"/>
      <c r="E3528" s="10" t="s">
        <v>776</v>
      </c>
      <c r="F3528" s="10" t="s">
        <v>2268</v>
      </c>
      <c r="G3528" s="10">
        <v>0</v>
      </c>
      <c r="H3528" s="10">
        <v>0</v>
      </c>
      <c r="I3528" s="10">
        <v>0</v>
      </c>
      <c r="J3528" s="10">
        <v>0</v>
      </c>
      <c r="K3528" s="10">
        <f t="shared" si="454"/>
        <v>0</v>
      </c>
      <c r="L3528" s="10">
        <v>2309012406.1474957</v>
      </c>
      <c r="M3528" s="10">
        <v>8760283.1029081941</v>
      </c>
      <c r="N3528" s="10">
        <v>3375868.2261542082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f t="shared" si="448"/>
        <v>2321148557.4765582</v>
      </c>
      <c r="W3528" s="29">
        <v>2309012406.1474957</v>
      </c>
      <c r="X3528" s="29">
        <f t="shared" si="449"/>
        <v>8760283.1029081941</v>
      </c>
      <c r="Y3528" s="29">
        <f t="shared" si="450"/>
        <v>3375868.2261542082</v>
      </c>
      <c r="Z3528" s="29">
        <f t="shared" si="451"/>
        <v>2321148557.4765582</v>
      </c>
      <c r="AA3528" s="27">
        <v>2321148557.4699998</v>
      </c>
      <c r="AB3528" s="29">
        <f t="shared" si="452"/>
        <v>6.5584182739257813E-3</v>
      </c>
      <c r="AC3528" s="28">
        <v>0</v>
      </c>
      <c r="AD3528" s="28">
        <v>0</v>
      </c>
      <c r="AE3528" s="28"/>
      <c r="AF3528" s="27">
        <v>0</v>
      </c>
      <c r="AG3528" s="27">
        <f t="shared" si="447"/>
        <v>0</v>
      </c>
      <c r="AH3528" s="27">
        <v>150978</v>
      </c>
      <c r="AI3528" s="29">
        <f t="shared" si="453"/>
        <v>150978.00655841827</v>
      </c>
    </row>
    <row r="3529" spans="1:35" ht="30" x14ac:dyDescent="0.25">
      <c r="A3529" s="11" t="s">
        <v>1281</v>
      </c>
      <c r="B3529" s="10" t="s">
        <v>2410</v>
      </c>
      <c r="C3529" s="10" t="s">
        <v>2246</v>
      </c>
      <c r="D3529" s="10"/>
      <c r="E3529" s="10" t="s">
        <v>777</v>
      </c>
      <c r="F3529" s="10" t="s">
        <v>2269</v>
      </c>
      <c r="G3529" s="10">
        <v>0</v>
      </c>
      <c r="H3529" s="10">
        <v>0</v>
      </c>
      <c r="I3529" s="10">
        <v>0</v>
      </c>
      <c r="J3529" s="10">
        <v>0</v>
      </c>
      <c r="K3529" s="10">
        <f t="shared" si="454"/>
        <v>0</v>
      </c>
      <c r="L3529" s="10">
        <v>107455458.77145037</v>
      </c>
      <c r="M3529" s="10">
        <v>6512018.3317674994</v>
      </c>
      <c r="N3529" s="10">
        <v>2495468.4571825415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f t="shared" si="448"/>
        <v>116462945.56040041</v>
      </c>
      <c r="W3529" s="29">
        <v>107455458.77145037</v>
      </c>
      <c r="X3529" s="29">
        <f t="shared" si="449"/>
        <v>6512018.3317674994</v>
      </c>
      <c r="Y3529" s="29">
        <f t="shared" si="450"/>
        <v>2495468.4571825415</v>
      </c>
      <c r="Z3529" s="29">
        <f t="shared" si="451"/>
        <v>116462945.56040041</v>
      </c>
      <c r="AA3529" s="27">
        <v>116462945.56</v>
      </c>
      <c r="AB3529" s="29">
        <f t="shared" si="452"/>
        <v>4.0040910243988037E-4</v>
      </c>
      <c r="AC3529" s="28">
        <v>0</v>
      </c>
      <c r="AD3529" s="28">
        <v>0</v>
      </c>
      <c r="AE3529" s="28"/>
      <c r="AF3529" s="27">
        <v>0</v>
      </c>
      <c r="AG3529" s="27">
        <f t="shared" si="447"/>
        <v>0</v>
      </c>
      <c r="AH3529" s="27">
        <v>6663</v>
      </c>
      <c r="AI3529" s="29">
        <f t="shared" si="453"/>
        <v>6663.0004004091024</v>
      </c>
    </row>
    <row r="3530" spans="1:35" ht="30" x14ac:dyDescent="0.25">
      <c r="A3530" s="11" t="s">
        <v>1281</v>
      </c>
      <c r="B3530" s="10" t="s">
        <v>2410</v>
      </c>
      <c r="C3530" s="10" t="s">
        <v>2246</v>
      </c>
      <c r="D3530" s="10"/>
      <c r="E3530" s="10" t="s">
        <v>778</v>
      </c>
      <c r="F3530" s="10" t="s">
        <v>1979</v>
      </c>
      <c r="G3530" s="10">
        <v>0</v>
      </c>
      <c r="H3530" s="10">
        <v>0</v>
      </c>
      <c r="I3530" s="10">
        <v>0</v>
      </c>
      <c r="J3530" s="10">
        <v>0</v>
      </c>
      <c r="K3530" s="10">
        <f t="shared" si="454"/>
        <v>0</v>
      </c>
      <c r="L3530" s="10">
        <v>26507091.670683708</v>
      </c>
      <c r="M3530" s="10">
        <v>3614966.0407424569</v>
      </c>
      <c r="N3530" s="10">
        <v>1397019.3353530169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0</v>
      </c>
      <c r="V3530" s="10">
        <f t="shared" si="448"/>
        <v>31519077.046779182</v>
      </c>
      <c r="W3530" s="29">
        <v>26507091.670683708</v>
      </c>
      <c r="X3530" s="29">
        <f t="shared" si="449"/>
        <v>3614966.0407424569</v>
      </c>
      <c r="Y3530" s="29">
        <f t="shared" si="450"/>
        <v>1397019.3353530169</v>
      </c>
      <c r="Z3530" s="29">
        <f t="shared" si="451"/>
        <v>31519077.046779182</v>
      </c>
      <c r="AA3530" s="27">
        <v>31519077.050000001</v>
      </c>
      <c r="AB3530" s="29">
        <f t="shared" si="452"/>
        <v>-3.2208189368247986E-3</v>
      </c>
      <c r="AC3530" s="28">
        <v>0</v>
      </c>
      <c r="AD3530" s="28">
        <v>0</v>
      </c>
      <c r="AE3530" s="28"/>
      <c r="AF3530" s="27">
        <v>0</v>
      </c>
      <c r="AG3530" s="27">
        <f t="shared" ref="AG3530:AG3593" si="455">SUM(AC3530:AF3530)</f>
        <v>0</v>
      </c>
      <c r="AH3530" s="27">
        <v>2525</v>
      </c>
      <c r="AI3530" s="29">
        <f t="shared" si="453"/>
        <v>2524.9967791810632</v>
      </c>
    </row>
    <row r="3531" spans="1:35" ht="30" x14ac:dyDescent="0.25">
      <c r="A3531" s="11" t="s">
        <v>1281</v>
      </c>
      <c r="B3531" s="10" t="s">
        <v>2410</v>
      </c>
      <c r="C3531" s="10" t="s">
        <v>2246</v>
      </c>
      <c r="D3531" s="10"/>
      <c r="E3531" s="10" t="s">
        <v>779</v>
      </c>
      <c r="F3531" s="10" t="s">
        <v>2270</v>
      </c>
      <c r="G3531" s="10">
        <v>0</v>
      </c>
      <c r="H3531" s="10">
        <v>0</v>
      </c>
      <c r="I3531" s="10">
        <v>0</v>
      </c>
      <c r="J3531" s="10">
        <v>0</v>
      </c>
      <c r="K3531" s="10">
        <f t="shared" si="454"/>
        <v>0</v>
      </c>
      <c r="L3531" s="10">
        <v>303315208.01495188</v>
      </c>
      <c r="M3531" s="10">
        <v>3857158.6547894478</v>
      </c>
      <c r="N3531" s="10">
        <v>1515779.1493791267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f t="shared" si="448"/>
        <v>308688145.81912047</v>
      </c>
      <c r="W3531" s="29">
        <v>303315208.01495188</v>
      </c>
      <c r="X3531" s="29">
        <f t="shared" si="449"/>
        <v>3857158.6547894478</v>
      </c>
      <c r="Y3531" s="29">
        <f t="shared" si="450"/>
        <v>1515779.1493791267</v>
      </c>
      <c r="Z3531" s="29">
        <f t="shared" si="451"/>
        <v>308688145.81912047</v>
      </c>
      <c r="AA3531" s="27">
        <v>308688145.81</v>
      </c>
      <c r="AB3531" s="29">
        <f t="shared" si="452"/>
        <v>9.1204643249511719E-3</v>
      </c>
      <c r="AC3531" s="28">
        <v>0</v>
      </c>
      <c r="AD3531" s="28">
        <v>0</v>
      </c>
      <c r="AE3531" s="28"/>
      <c r="AF3531" s="27">
        <v>0</v>
      </c>
      <c r="AG3531" s="27">
        <f t="shared" si="455"/>
        <v>0</v>
      </c>
      <c r="AH3531" s="27">
        <v>4548</v>
      </c>
      <c r="AI3531" s="29">
        <f t="shared" si="453"/>
        <v>4548.009120464325</v>
      </c>
    </row>
    <row r="3532" spans="1:35" ht="30" x14ac:dyDescent="0.25">
      <c r="A3532" s="11" t="s">
        <v>1281</v>
      </c>
      <c r="B3532" s="10" t="s">
        <v>2410</v>
      </c>
      <c r="C3532" s="10" t="s">
        <v>2246</v>
      </c>
      <c r="D3532" s="10"/>
      <c r="E3532" s="10" t="s">
        <v>780</v>
      </c>
      <c r="F3532" s="10" t="s">
        <v>2271</v>
      </c>
      <c r="G3532" s="10">
        <v>0</v>
      </c>
      <c r="H3532" s="10">
        <v>0</v>
      </c>
      <c r="I3532" s="10">
        <v>0</v>
      </c>
      <c r="J3532" s="10">
        <v>0</v>
      </c>
      <c r="K3532" s="10">
        <f t="shared" si="454"/>
        <v>0</v>
      </c>
      <c r="L3532" s="10">
        <v>219877029.72971839</v>
      </c>
      <c r="M3532" s="10">
        <v>4371127.5699091852</v>
      </c>
      <c r="N3532" s="10">
        <v>1702071.928626582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0</v>
      </c>
      <c r="V3532" s="10">
        <f t="shared" si="448"/>
        <v>225950229.22825414</v>
      </c>
      <c r="W3532" s="29">
        <v>219877029.72971839</v>
      </c>
      <c r="X3532" s="29">
        <f t="shared" si="449"/>
        <v>4371127.5699091852</v>
      </c>
      <c r="Y3532" s="29">
        <f t="shared" si="450"/>
        <v>1702071.928626582</v>
      </c>
      <c r="Z3532" s="29">
        <f t="shared" si="451"/>
        <v>225950229.22825414</v>
      </c>
      <c r="AA3532" s="27">
        <v>225950229.21000001</v>
      </c>
      <c r="AB3532" s="29">
        <f t="shared" si="452"/>
        <v>1.8254131078720093E-2</v>
      </c>
      <c r="AC3532" s="28">
        <v>0</v>
      </c>
      <c r="AD3532" s="28">
        <v>0</v>
      </c>
      <c r="AE3532" s="28"/>
      <c r="AF3532" s="27">
        <v>0</v>
      </c>
      <c r="AG3532" s="27">
        <f t="shared" si="455"/>
        <v>0</v>
      </c>
      <c r="AH3532" s="27">
        <v>14442</v>
      </c>
      <c r="AI3532" s="29">
        <f t="shared" si="453"/>
        <v>14442.018254131079</v>
      </c>
    </row>
    <row r="3533" spans="1:35" ht="30" x14ac:dyDescent="0.25">
      <c r="A3533" s="11" t="s">
        <v>1281</v>
      </c>
      <c r="B3533" s="10" t="s">
        <v>2410</v>
      </c>
      <c r="C3533" s="10" t="s">
        <v>2246</v>
      </c>
      <c r="D3533" s="10"/>
      <c r="E3533" s="10" t="s">
        <v>1179</v>
      </c>
      <c r="F3533" s="10" t="s">
        <v>1384</v>
      </c>
      <c r="G3533" s="10">
        <v>0</v>
      </c>
      <c r="H3533" s="10">
        <v>0</v>
      </c>
      <c r="I3533" s="10">
        <v>0</v>
      </c>
      <c r="J3533" s="10">
        <v>0</v>
      </c>
      <c r="K3533" s="10">
        <f t="shared" si="454"/>
        <v>0</v>
      </c>
      <c r="L3533" s="10">
        <v>5429254.6070027296</v>
      </c>
      <c r="M3533" s="10">
        <v>3358680.521015048</v>
      </c>
      <c r="N3533" s="10">
        <v>1286308.3869916946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f t="shared" si="448"/>
        <v>10074243.515009472</v>
      </c>
      <c r="W3533" s="29">
        <v>5429254.6070027296</v>
      </c>
      <c r="X3533" s="29">
        <f t="shared" si="449"/>
        <v>3358680.521015048</v>
      </c>
      <c r="Y3533" s="29">
        <f t="shared" si="450"/>
        <v>1286308.3869916946</v>
      </c>
      <c r="Z3533" s="29">
        <f t="shared" si="451"/>
        <v>10074243.515009472</v>
      </c>
      <c r="AA3533" s="27">
        <v>10074243.51</v>
      </c>
      <c r="AB3533" s="29">
        <f t="shared" si="452"/>
        <v>5.0094723701477051E-3</v>
      </c>
      <c r="AC3533" s="28">
        <v>0</v>
      </c>
      <c r="AD3533" s="28">
        <v>0</v>
      </c>
      <c r="AE3533" s="28"/>
      <c r="AF3533" s="27">
        <v>0</v>
      </c>
      <c r="AG3533" s="27">
        <f t="shared" si="455"/>
        <v>0</v>
      </c>
      <c r="AH3533" s="27">
        <v>433</v>
      </c>
      <c r="AI3533" s="29">
        <f t="shared" si="453"/>
        <v>433.00500947237015</v>
      </c>
    </row>
    <row r="3534" spans="1:35" ht="30" x14ac:dyDescent="0.25">
      <c r="A3534" s="11" t="s">
        <v>1281</v>
      </c>
      <c r="B3534" s="10" t="s">
        <v>2410</v>
      </c>
      <c r="C3534" s="10" t="s">
        <v>2246</v>
      </c>
      <c r="D3534" s="10"/>
      <c r="E3534" s="10" t="s">
        <v>781</v>
      </c>
      <c r="F3534" s="10" t="s">
        <v>2272</v>
      </c>
      <c r="G3534" s="10">
        <v>0</v>
      </c>
      <c r="H3534" s="10">
        <v>0</v>
      </c>
      <c r="I3534" s="10">
        <v>0</v>
      </c>
      <c r="J3534" s="10">
        <v>0</v>
      </c>
      <c r="K3534" s="10">
        <f t="shared" si="454"/>
        <v>0</v>
      </c>
      <c r="L3534" s="10">
        <v>119350277.60702871</v>
      </c>
      <c r="M3534" s="10">
        <v>4933198.0615298152</v>
      </c>
      <c r="N3534" s="10">
        <v>1921646.1626222283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f t="shared" si="448"/>
        <v>126205121.83118075</v>
      </c>
      <c r="W3534" s="29">
        <v>119350277.60702871</v>
      </c>
      <c r="X3534" s="29">
        <f t="shared" si="449"/>
        <v>4933198.0615298152</v>
      </c>
      <c r="Y3534" s="29">
        <f t="shared" si="450"/>
        <v>1921646.1626222283</v>
      </c>
      <c r="Z3534" s="29">
        <f t="shared" si="451"/>
        <v>126205121.83118075</v>
      </c>
      <c r="AA3534" s="27">
        <v>126205121.81999999</v>
      </c>
      <c r="AB3534" s="29">
        <f t="shared" si="452"/>
        <v>1.1180758476257324E-2</v>
      </c>
      <c r="AC3534" s="28">
        <v>0</v>
      </c>
      <c r="AD3534" s="28">
        <v>0</v>
      </c>
      <c r="AE3534" s="28"/>
      <c r="AF3534" s="27">
        <v>0</v>
      </c>
      <c r="AG3534" s="27">
        <f t="shared" si="455"/>
        <v>0</v>
      </c>
      <c r="AH3534" s="27">
        <v>12987</v>
      </c>
      <c r="AI3534" s="29">
        <f t="shared" si="453"/>
        <v>12987.011180758476</v>
      </c>
    </row>
    <row r="3535" spans="1:35" ht="30" x14ac:dyDescent="0.25">
      <c r="A3535" s="11" t="s">
        <v>1281</v>
      </c>
      <c r="B3535" s="10" t="s">
        <v>2410</v>
      </c>
      <c r="C3535" s="10" t="s">
        <v>2246</v>
      </c>
      <c r="D3535" s="10"/>
      <c r="E3535" s="10" t="s">
        <v>1180</v>
      </c>
      <c r="F3535" s="10" t="s">
        <v>2273</v>
      </c>
      <c r="G3535" s="10">
        <v>0</v>
      </c>
      <c r="H3535" s="10">
        <v>0</v>
      </c>
      <c r="I3535" s="10">
        <v>0</v>
      </c>
      <c r="J3535" s="10">
        <v>0</v>
      </c>
      <c r="K3535" s="10">
        <f t="shared" si="454"/>
        <v>0</v>
      </c>
      <c r="L3535" s="10">
        <v>81764231.744551241</v>
      </c>
      <c r="M3535" s="10">
        <v>4521168.6835600138</v>
      </c>
      <c r="N3535" s="10">
        <v>1744710.8081498519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f t="shared" si="448"/>
        <v>88030111.2362611</v>
      </c>
      <c r="W3535" s="29">
        <v>81764231.744551241</v>
      </c>
      <c r="X3535" s="29">
        <f t="shared" si="449"/>
        <v>4521168.6835600138</v>
      </c>
      <c r="Y3535" s="29">
        <f t="shared" si="450"/>
        <v>1744710.8081498519</v>
      </c>
      <c r="Z3535" s="29">
        <f t="shared" si="451"/>
        <v>88030111.2362611</v>
      </c>
      <c r="AA3535" s="27">
        <v>88030111.230000004</v>
      </c>
      <c r="AB3535" s="29">
        <f t="shared" si="452"/>
        <v>6.261095404624939E-3</v>
      </c>
      <c r="AC3535" s="28">
        <v>0</v>
      </c>
      <c r="AD3535" s="28">
        <v>0</v>
      </c>
      <c r="AE3535" s="28"/>
      <c r="AF3535" s="27">
        <v>0</v>
      </c>
      <c r="AG3535" s="27">
        <f t="shared" si="455"/>
        <v>0</v>
      </c>
      <c r="AH3535" s="27">
        <v>4767</v>
      </c>
      <c r="AI3535" s="29">
        <f t="shared" si="453"/>
        <v>4767.0062610954046</v>
      </c>
    </row>
    <row r="3536" spans="1:35" ht="30" x14ac:dyDescent="0.25">
      <c r="A3536" s="11" t="s">
        <v>1281</v>
      </c>
      <c r="B3536" s="10" t="s">
        <v>2410</v>
      </c>
      <c r="C3536" s="10" t="s">
        <v>2246</v>
      </c>
      <c r="D3536" s="10"/>
      <c r="E3536" s="10" t="s">
        <v>782</v>
      </c>
      <c r="F3536" s="10" t="s">
        <v>2274</v>
      </c>
      <c r="G3536" s="10">
        <v>0</v>
      </c>
      <c r="H3536" s="10">
        <v>0</v>
      </c>
      <c r="I3536" s="10">
        <v>0</v>
      </c>
      <c r="J3536" s="10">
        <v>0</v>
      </c>
      <c r="K3536" s="10">
        <f t="shared" si="454"/>
        <v>0</v>
      </c>
      <c r="L3536" s="10">
        <v>38753077.72990948</v>
      </c>
      <c r="M3536" s="10">
        <v>3935788.2434152067</v>
      </c>
      <c r="N3536" s="10">
        <v>1529210.8956482932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0</v>
      </c>
      <c r="U3536" s="10">
        <v>0</v>
      </c>
      <c r="V3536" s="10">
        <f t="shared" si="448"/>
        <v>44218076.868972979</v>
      </c>
      <c r="W3536" s="29">
        <v>38753077.72990948</v>
      </c>
      <c r="X3536" s="29">
        <f t="shared" si="449"/>
        <v>3935788.2434152067</v>
      </c>
      <c r="Y3536" s="29">
        <f t="shared" si="450"/>
        <v>1529210.8956482932</v>
      </c>
      <c r="Z3536" s="29">
        <f t="shared" si="451"/>
        <v>44218076.868972979</v>
      </c>
      <c r="AA3536" s="27">
        <v>44218076.859999999</v>
      </c>
      <c r="AB3536" s="29">
        <f t="shared" si="452"/>
        <v>8.9729800820350647E-3</v>
      </c>
      <c r="AC3536" s="28">
        <v>0</v>
      </c>
      <c r="AD3536" s="28">
        <v>0</v>
      </c>
      <c r="AE3536" s="28"/>
      <c r="AF3536" s="27">
        <v>0</v>
      </c>
      <c r="AG3536" s="27">
        <f t="shared" si="455"/>
        <v>0</v>
      </c>
      <c r="AH3536" s="27">
        <v>1930</v>
      </c>
      <c r="AI3536" s="29">
        <f t="shared" si="453"/>
        <v>1930.008972980082</v>
      </c>
    </row>
    <row r="3537" spans="1:35" ht="30" x14ac:dyDescent="0.25">
      <c r="A3537" s="11" t="s">
        <v>1281</v>
      </c>
      <c r="B3537" s="10" t="s">
        <v>2410</v>
      </c>
      <c r="C3537" s="10" t="s">
        <v>2246</v>
      </c>
      <c r="D3537" s="10"/>
      <c r="E3537" s="10" t="s">
        <v>783</v>
      </c>
      <c r="F3537" s="10" t="s">
        <v>2275</v>
      </c>
      <c r="G3537" s="10">
        <v>0</v>
      </c>
      <c r="H3537" s="10">
        <v>0</v>
      </c>
      <c r="I3537" s="10">
        <v>0</v>
      </c>
      <c r="J3537" s="10">
        <v>0</v>
      </c>
      <c r="K3537" s="10">
        <f t="shared" si="454"/>
        <v>0</v>
      </c>
      <c r="L3537" s="10">
        <v>124409584.19471313</v>
      </c>
      <c r="M3537" s="10">
        <v>8686538.2251244783</v>
      </c>
      <c r="N3537" s="10">
        <v>3331787.9887226671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f t="shared" si="448"/>
        <v>136427910.40856028</v>
      </c>
      <c r="W3537" s="29">
        <v>124409584.19471313</v>
      </c>
      <c r="X3537" s="29">
        <f t="shared" si="449"/>
        <v>8686538.2251244783</v>
      </c>
      <c r="Y3537" s="29">
        <f t="shared" si="450"/>
        <v>3331787.9887226671</v>
      </c>
      <c r="Z3537" s="29">
        <f t="shared" si="451"/>
        <v>136427910.40856028</v>
      </c>
      <c r="AA3537" s="27">
        <v>136427910.40000001</v>
      </c>
      <c r="AB3537" s="29">
        <f t="shared" si="452"/>
        <v>8.5602700710296631E-3</v>
      </c>
      <c r="AC3537" s="28">
        <v>0</v>
      </c>
      <c r="AD3537" s="28">
        <v>0</v>
      </c>
      <c r="AE3537" s="28"/>
      <c r="AF3537" s="27">
        <v>0</v>
      </c>
      <c r="AG3537" s="27">
        <f t="shared" si="455"/>
        <v>0</v>
      </c>
      <c r="AH3537" s="27">
        <v>10159</v>
      </c>
      <c r="AI3537" s="29">
        <f t="shared" si="453"/>
        <v>10159.008560270071</v>
      </c>
    </row>
    <row r="3538" spans="1:35" ht="30" x14ac:dyDescent="0.25">
      <c r="A3538" s="11" t="s">
        <v>1281</v>
      </c>
      <c r="B3538" s="10" t="s">
        <v>2410</v>
      </c>
      <c r="C3538" s="10" t="s">
        <v>2246</v>
      </c>
      <c r="D3538" s="10"/>
      <c r="E3538" s="10" t="s">
        <v>1181</v>
      </c>
      <c r="F3538" s="10" t="s">
        <v>2276</v>
      </c>
      <c r="G3538" s="10">
        <v>0</v>
      </c>
      <c r="H3538" s="10">
        <v>0</v>
      </c>
      <c r="I3538" s="10">
        <v>0</v>
      </c>
      <c r="J3538" s="10">
        <v>0</v>
      </c>
      <c r="K3538" s="10">
        <f t="shared" si="454"/>
        <v>0</v>
      </c>
      <c r="L3538" s="10">
        <v>5780015.7966442658</v>
      </c>
      <c r="M3538" s="10">
        <v>2455829.1778072119</v>
      </c>
      <c r="N3538" s="10">
        <v>957275.05501776189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f t="shared" si="448"/>
        <v>9193120.0294692405</v>
      </c>
      <c r="W3538" s="29">
        <v>5780015.7966442658</v>
      </c>
      <c r="X3538" s="29">
        <f t="shared" si="449"/>
        <v>2455829.1778072119</v>
      </c>
      <c r="Y3538" s="29">
        <f t="shared" si="450"/>
        <v>957275.05501776189</v>
      </c>
      <c r="Z3538" s="29">
        <f t="shared" si="451"/>
        <v>9193120.0294692405</v>
      </c>
      <c r="AA3538" s="27">
        <v>9193120.0199999996</v>
      </c>
      <c r="AB3538" s="29">
        <f t="shared" si="452"/>
        <v>9.4692409038543701E-3</v>
      </c>
      <c r="AC3538" s="28">
        <v>0</v>
      </c>
      <c r="AD3538" s="28">
        <v>0</v>
      </c>
      <c r="AE3538" s="28"/>
      <c r="AF3538" s="27">
        <v>0</v>
      </c>
      <c r="AG3538" s="27">
        <f t="shared" si="455"/>
        <v>0</v>
      </c>
      <c r="AH3538" s="27">
        <v>613</v>
      </c>
      <c r="AI3538" s="29">
        <f t="shared" si="453"/>
        <v>613.00946924090385</v>
      </c>
    </row>
    <row r="3539" spans="1:35" ht="30" x14ac:dyDescent="0.25">
      <c r="A3539" s="11" t="s">
        <v>1281</v>
      </c>
      <c r="B3539" s="10" t="s">
        <v>2410</v>
      </c>
      <c r="C3539" s="10" t="s">
        <v>2246</v>
      </c>
      <c r="D3539" s="10"/>
      <c r="E3539" s="10" t="s">
        <v>1182</v>
      </c>
      <c r="F3539" s="10" t="s">
        <v>2277</v>
      </c>
      <c r="G3539" s="10">
        <v>0</v>
      </c>
      <c r="H3539" s="10">
        <v>0</v>
      </c>
      <c r="I3539" s="10">
        <v>0</v>
      </c>
      <c r="J3539" s="10">
        <v>0</v>
      </c>
      <c r="K3539" s="10">
        <f t="shared" si="454"/>
        <v>0</v>
      </c>
      <c r="L3539" s="10">
        <v>14759470.581273714</v>
      </c>
      <c r="M3539" s="10">
        <v>2388092.4138758183</v>
      </c>
      <c r="N3539" s="10">
        <v>936585.00038339943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f t="shared" si="448"/>
        <v>18084147.99553293</v>
      </c>
      <c r="W3539" s="29">
        <v>14759470.581273714</v>
      </c>
      <c r="X3539" s="29">
        <f t="shared" si="449"/>
        <v>2388092.4138758183</v>
      </c>
      <c r="Y3539" s="29">
        <f t="shared" si="450"/>
        <v>936585.00038339943</v>
      </c>
      <c r="Z3539" s="29">
        <f t="shared" si="451"/>
        <v>18084147.99553293</v>
      </c>
      <c r="AA3539" s="27">
        <v>18084147.989999998</v>
      </c>
      <c r="AB3539" s="29">
        <f t="shared" si="452"/>
        <v>5.5329315364360809E-3</v>
      </c>
      <c r="AC3539" s="28">
        <v>0</v>
      </c>
      <c r="AD3539" s="28">
        <v>0</v>
      </c>
      <c r="AE3539" s="28"/>
      <c r="AF3539" s="27">
        <v>0</v>
      </c>
      <c r="AG3539" s="27">
        <f t="shared" si="455"/>
        <v>0</v>
      </c>
      <c r="AH3539" s="27">
        <v>1749</v>
      </c>
      <c r="AI3539" s="29">
        <f t="shared" si="453"/>
        <v>1749.0055329315364</v>
      </c>
    </row>
    <row r="3540" spans="1:35" ht="30" x14ac:dyDescent="0.25">
      <c r="A3540" s="11" t="s">
        <v>1281</v>
      </c>
      <c r="B3540" s="10" t="s">
        <v>2410</v>
      </c>
      <c r="C3540" s="10" t="s">
        <v>2246</v>
      </c>
      <c r="D3540" s="10"/>
      <c r="E3540" s="10" t="s">
        <v>784</v>
      </c>
      <c r="F3540" s="10" t="s">
        <v>2278</v>
      </c>
      <c r="G3540" s="10">
        <v>0</v>
      </c>
      <c r="H3540" s="10">
        <v>0</v>
      </c>
      <c r="I3540" s="10">
        <v>0</v>
      </c>
      <c r="J3540" s="10">
        <v>0</v>
      </c>
      <c r="K3540" s="10">
        <f t="shared" si="454"/>
        <v>0</v>
      </c>
      <c r="L3540" s="10">
        <v>11448266.52445586</v>
      </c>
      <c r="M3540" s="10">
        <v>3179921.9480655193</v>
      </c>
      <c r="N3540" s="10">
        <v>1219306.3032870069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f t="shared" si="448"/>
        <v>15847494.775808387</v>
      </c>
      <c r="W3540" s="29">
        <v>11448266.52445586</v>
      </c>
      <c r="X3540" s="29">
        <f t="shared" si="449"/>
        <v>3179921.9480655193</v>
      </c>
      <c r="Y3540" s="29">
        <f t="shared" si="450"/>
        <v>1219306.3032870069</v>
      </c>
      <c r="Z3540" s="29">
        <f t="shared" si="451"/>
        <v>15847494.775808387</v>
      </c>
      <c r="AA3540" s="27">
        <v>15847494.76</v>
      </c>
      <c r="AB3540" s="29">
        <f t="shared" si="452"/>
        <v>1.5808386728167534E-2</v>
      </c>
      <c r="AC3540" s="28">
        <v>0</v>
      </c>
      <c r="AD3540" s="28">
        <v>0</v>
      </c>
      <c r="AE3540" s="28"/>
      <c r="AF3540" s="27">
        <v>0</v>
      </c>
      <c r="AG3540" s="27">
        <f t="shared" si="455"/>
        <v>0</v>
      </c>
      <c r="AH3540" s="27">
        <v>810</v>
      </c>
      <c r="AI3540" s="29">
        <f t="shared" si="453"/>
        <v>810.01580838672817</v>
      </c>
    </row>
    <row r="3541" spans="1:35" ht="30" x14ac:dyDescent="0.25">
      <c r="A3541" s="11" t="s">
        <v>1281</v>
      </c>
      <c r="B3541" s="10" t="s">
        <v>2410</v>
      </c>
      <c r="C3541" s="10" t="s">
        <v>2246</v>
      </c>
      <c r="D3541" s="10"/>
      <c r="E3541" s="10" t="s">
        <v>785</v>
      </c>
      <c r="F3541" s="10" t="s">
        <v>2279</v>
      </c>
      <c r="G3541" s="10">
        <v>0</v>
      </c>
      <c r="H3541" s="10">
        <v>0</v>
      </c>
      <c r="I3541" s="10">
        <v>0</v>
      </c>
      <c r="J3541" s="10">
        <v>0</v>
      </c>
      <c r="K3541" s="10">
        <f t="shared" si="454"/>
        <v>0</v>
      </c>
      <c r="L3541" s="10">
        <v>27614187.334198512</v>
      </c>
      <c r="M3541" s="10">
        <v>4202895.299536854</v>
      </c>
      <c r="N3541" s="10">
        <v>1621728.9885036498</v>
      </c>
      <c r="O3541" s="10">
        <v>0</v>
      </c>
      <c r="P3541" s="10">
        <v>0</v>
      </c>
      <c r="Q3541" s="10">
        <v>0</v>
      </c>
      <c r="R3541" s="10">
        <v>0</v>
      </c>
      <c r="S3541" s="10">
        <v>0</v>
      </c>
      <c r="T3541" s="10">
        <v>0</v>
      </c>
      <c r="U3541" s="10">
        <v>0</v>
      </c>
      <c r="V3541" s="10">
        <f t="shared" si="448"/>
        <v>33438811.622239016</v>
      </c>
      <c r="W3541" s="29">
        <v>27614187.334198512</v>
      </c>
      <c r="X3541" s="29">
        <f t="shared" si="449"/>
        <v>4202895.299536854</v>
      </c>
      <c r="Y3541" s="29">
        <f t="shared" si="450"/>
        <v>1621728.9885036498</v>
      </c>
      <c r="Z3541" s="29">
        <f t="shared" si="451"/>
        <v>33438811.622239016</v>
      </c>
      <c r="AA3541" s="27">
        <v>33438811.609999999</v>
      </c>
      <c r="AB3541" s="29">
        <f t="shared" si="452"/>
        <v>1.2239016592502594E-2</v>
      </c>
      <c r="AC3541" s="28">
        <v>0</v>
      </c>
      <c r="AD3541" s="28">
        <v>0</v>
      </c>
      <c r="AE3541" s="28"/>
      <c r="AF3541" s="27">
        <v>0</v>
      </c>
      <c r="AG3541" s="27">
        <f t="shared" si="455"/>
        <v>0</v>
      </c>
      <c r="AH3541" s="27">
        <v>2910</v>
      </c>
      <c r="AI3541" s="29">
        <f t="shared" si="453"/>
        <v>2910.0122390165925</v>
      </c>
    </row>
    <row r="3542" spans="1:35" ht="30" x14ac:dyDescent="0.25">
      <c r="A3542" s="11" t="s">
        <v>1281</v>
      </c>
      <c r="B3542" s="10" t="s">
        <v>2410</v>
      </c>
      <c r="C3542" s="10" t="s">
        <v>2246</v>
      </c>
      <c r="D3542" s="10"/>
      <c r="E3542" s="10" t="s">
        <v>786</v>
      </c>
      <c r="F3542" s="10" t="s">
        <v>2280</v>
      </c>
      <c r="G3542" s="10">
        <v>0</v>
      </c>
      <c r="H3542" s="10">
        <v>0</v>
      </c>
      <c r="I3542" s="10">
        <v>0</v>
      </c>
      <c r="J3542" s="10">
        <v>0</v>
      </c>
      <c r="K3542" s="10">
        <f t="shared" si="454"/>
        <v>0</v>
      </c>
      <c r="L3542" s="10">
        <v>1357908349.0839777</v>
      </c>
      <c r="M3542" s="10">
        <v>7592123.2794369459</v>
      </c>
      <c r="N3542" s="10">
        <v>2882964.5708078891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0</v>
      </c>
      <c r="U3542" s="10">
        <v>0</v>
      </c>
      <c r="V3542" s="10">
        <f t="shared" si="448"/>
        <v>1368383436.9342225</v>
      </c>
      <c r="W3542" s="29">
        <v>1357908349.0839777</v>
      </c>
      <c r="X3542" s="29">
        <f t="shared" si="449"/>
        <v>7592123.2794369459</v>
      </c>
      <c r="Y3542" s="29">
        <f t="shared" si="450"/>
        <v>2882964.5708078891</v>
      </c>
      <c r="Z3542" s="29">
        <f t="shared" si="451"/>
        <v>1368383436.9342227</v>
      </c>
      <c r="AA3542" s="27">
        <v>1368383436.9200001</v>
      </c>
      <c r="AB3542" s="29">
        <f t="shared" si="452"/>
        <v>1.4222621917724609E-2</v>
      </c>
      <c r="AC3542" s="28">
        <v>0</v>
      </c>
      <c r="AD3542" s="28">
        <v>0</v>
      </c>
      <c r="AE3542" s="28"/>
      <c r="AF3542" s="27">
        <v>0</v>
      </c>
      <c r="AG3542" s="27">
        <f t="shared" si="455"/>
        <v>0</v>
      </c>
      <c r="AH3542" s="27">
        <v>67197</v>
      </c>
      <c r="AI3542" s="29">
        <f t="shared" si="453"/>
        <v>67197.014222621918</v>
      </c>
    </row>
    <row r="3543" spans="1:35" ht="30" x14ac:dyDescent="0.25">
      <c r="A3543" s="11" t="s">
        <v>1281</v>
      </c>
      <c r="B3543" s="10" t="s">
        <v>2410</v>
      </c>
      <c r="C3543" s="10" t="s">
        <v>2246</v>
      </c>
      <c r="D3543" s="10"/>
      <c r="E3543" s="10" t="s">
        <v>787</v>
      </c>
      <c r="F3543" s="10" t="s">
        <v>2281</v>
      </c>
      <c r="G3543" s="10">
        <v>0</v>
      </c>
      <c r="H3543" s="10">
        <v>0</v>
      </c>
      <c r="I3543" s="10">
        <v>0</v>
      </c>
      <c r="J3543" s="10">
        <v>0</v>
      </c>
      <c r="K3543" s="10">
        <f t="shared" si="454"/>
        <v>0</v>
      </c>
      <c r="L3543" s="10">
        <v>83396696.40556474</v>
      </c>
      <c r="M3543" s="10">
        <v>4948130.2691454291</v>
      </c>
      <c r="N3543" s="10">
        <v>1900585.2485000342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f t="shared" si="448"/>
        <v>90245411.923210204</v>
      </c>
      <c r="W3543" s="29">
        <v>83396696.40556474</v>
      </c>
      <c r="X3543" s="29">
        <f t="shared" si="449"/>
        <v>4948130.2691454291</v>
      </c>
      <c r="Y3543" s="29">
        <f t="shared" si="450"/>
        <v>1900585.2485000342</v>
      </c>
      <c r="Z3543" s="29">
        <f t="shared" si="451"/>
        <v>90245411.923210204</v>
      </c>
      <c r="AA3543" s="27">
        <v>90245411.909999996</v>
      </c>
      <c r="AB3543" s="29">
        <f t="shared" si="452"/>
        <v>1.3210207223892212E-2</v>
      </c>
      <c r="AC3543" s="28">
        <v>0</v>
      </c>
      <c r="AD3543" s="28">
        <v>0</v>
      </c>
      <c r="AE3543" s="28"/>
      <c r="AF3543" s="27">
        <v>0</v>
      </c>
      <c r="AG3543" s="27">
        <f t="shared" si="455"/>
        <v>0</v>
      </c>
      <c r="AH3543" s="27">
        <v>4857</v>
      </c>
      <c r="AI3543" s="29">
        <f t="shared" si="453"/>
        <v>4857.0132102072239</v>
      </c>
    </row>
    <row r="3544" spans="1:35" ht="30" x14ac:dyDescent="0.25">
      <c r="A3544" s="11" t="s">
        <v>1281</v>
      </c>
      <c r="B3544" s="10" t="s">
        <v>2411</v>
      </c>
      <c r="C3544" s="10" t="s">
        <v>2282</v>
      </c>
      <c r="D3544" s="10"/>
      <c r="E3544" s="10" t="s">
        <v>789</v>
      </c>
      <c r="F3544" s="10" t="s">
        <v>2282</v>
      </c>
      <c r="G3544" s="10">
        <v>0</v>
      </c>
      <c r="H3544" s="10">
        <v>0</v>
      </c>
      <c r="I3544" s="10">
        <v>0</v>
      </c>
      <c r="J3544" s="10">
        <v>0</v>
      </c>
      <c r="K3544" s="10">
        <f t="shared" si="454"/>
        <v>0</v>
      </c>
      <c r="L3544" s="10">
        <v>1258522096.9739776</v>
      </c>
      <c r="M3544" s="10">
        <v>324810991.73348618</v>
      </c>
      <c r="N3544" s="10">
        <v>82917821.966683388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f t="shared" si="448"/>
        <v>1666250910.6741471</v>
      </c>
      <c r="W3544" s="29">
        <v>1258522096.9739776</v>
      </c>
      <c r="X3544" s="29">
        <f t="shared" si="449"/>
        <v>324810991.73348618</v>
      </c>
      <c r="Y3544" s="29">
        <f t="shared" si="450"/>
        <v>82917821.966683388</v>
      </c>
      <c r="Z3544" s="29">
        <f t="shared" si="451"/>
        <v>1666250910.6741471</v>
      </c>
      <c r="AA3544" s="27">
        <v>1666250910.6700001</v>
      </c>
      <c r="AB3544" s="29">
        <f t="shared" si="452"/>
        <v>4.1470527648925781E-3</v>
      </c>
      <c r="AC3544" s="28">
        <v>0</v>
      </c>
      <c r="AD3544" s="28">
        <v>0</v>
      </c>
      <c r="AE3544" s="28"/>
      <c r="AF3544" s="27">
        <v>0</v>
      </c>
      <c r="AG3544" s="27">
        <f t="shared" si="455"/>
        <v>0</v>
      </c>
      <c r="AH3544" s="27">
        <v>32550</v>
      </c>
      <c r="AI3544" s="29">
        <f t="shared" si="453"/>
        <v>32550.004147052765</v>
      </c>
    </row>
    <row r="3545" spans="1:35" ht="30" x14ac:dyDescent="0.25">
      <c r="A3545" s="11" t="s">
        <v>1281</v>
      </c>
      <c r="B3545" s="10" t="s">
        <v>2411</v>
      </c>
      <c r="C3545" s="10" t="s">
        <v>2282</v>
      </c>
      <c r="D3545" s="10"/>
      <c r="E3545" s="10" t="s">
        <v>790</v>
      </c>
      <c r="F3545" s="10" t="s">
        <v>2282</v>
      </c>
      <c r="G3545" s="10">
        <v>0</v>
      </c>
      <c r="H3545" s="10">
        <v>0</v>
      </c>
      <c r="I3545" s="10">
        <v>0</v>
      </c>
      <c r="J3545" s="10">
        <v>0</v>
      </c>
      <c r="K3545" s="10">
        <f t="shared" si="454"/>
        <v>0</v>
      </c>
      <c r="L3545" s="10">
        <v>111640115.94602486</v>
      </c>
      <c r="M3545" s="10">
        <v>9704650.1380637884</v>
      </c>
      <c r="N3545" s="10">
        <v>3720154.0195477307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f t="shared" si="448"/>
        <v>125064920.10363638</v>
      </c>
      <c r="W3545" s="29">
        <v>111640115.94602486</v>
      </c>
      <c r="X3545" s="29">
        <f t="shared" si="449"/>
        <v>9704650.1380637884</v>
      </c>
      <c r="Y3545" s="29">
        <f t="shared" si="450"/>
        <v>3720154.0195477307</v>
      </c>
      <c r="Z3545" s="29">
        <f t="shared" si="451"/>
        <v>125064920.10363638</v>
      </c>
      <c r="AA3545" s="27">
        <v>125064920.09</v>
      </c>
      <c r="AB3545" s="29">
        <f t="shared" si="452"/>
        <v>1.3636380434036255E-2</v>
      </c>
      <c r="AC3545" s="28">
        <v>0</v>
      </c>
      <c r="AD3545" s="28">
        <v>0</v>
      </c>
      <c r="AE3545" s="28"/>
      <c r="AF3545" s="27">
        <v>0</v>
      </c>
      <c r="AG3545" s="27">
        <f t="shared" si="455"/>
        <v>0</v>
      </c>
      <c r="AH3545" s="27">
        <v>5473</v>
      </c>
      <c r="AI3545" s="29">
        <f t="shared" si="453"/>
        <v>5473.013636380434</v>
      </c>
    </row>
    <row r="3546" spans="1:35" ht="30" x14ac:dyDescent="0.25">
      <c r="A3546" s="11" t="s">
        <v>1281</v>
      </c>
      <c r="B3546" s="10" t="s">
        <v>2411</v>
      </c>
      <c r="C3546" s="10" t="s">
        <v>2282</v>
      </c>
      <c r="D3546" s="10"/>
      <c r="E3546" s="10" t="s">
        <v>791</v>
      </c>
      <c r="F3546" s="10" t="s">
        <v>2283</v>
      </c>
      <c r="G3546" s="10">
        <v>0</v>
      </c>
      <c r="H3546" s="10">
        <v>0</v>
      </c>
      <c r="I3546" s="10">
        <v>0</v>
      </c>
      <c r="J3546" s="10">
        <v>0</v>
      </c>
      <c r="K3546" s="10">
        <f t="shared" si="454"/>
        <v>0</v>
      </c>
      <c r="L3546" s="10">
        <v>28200965.455778331</v>
      </c>
      <c r="M3546" s="10">
        <v>8048322.3163036108</v>
      </c>
      <c r="N3546" s="10">
        <v>3094073.0168798715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f t="shared" si="448"/>
        <v>39343360.788961813</v>
      </c>
      <c r="W3546" s="29">
        <v>28200965.455778331</v>
      </c>
      <c r="X3546" s="29">
        <f t="shared" si="449"/>
        <v>8048322.3163036108</v>
      </c>
      <c r="Y3546" s="29">
        <f t="shared" si="450"/>
        <v>3094073.0168798715</v>
      </c>
      <c r="Z3546" s="29">
        <f t="shared" si="451"/>
        <v>39343360.788961813</v>
      </c>
      <c r="AA3546" s="27">
        <v>39343360.780000001</v>
      </c>
      <c r="AB3546" s="29">
        <f t="shared" si="452"/>
        <v>8.9618116617202759E-3</v>
      </c>
      <c r="AC3546" s="28">
        <v>0</v>
      </c>
      <c r="AD3546" s="28">
        <v>0</v>
      </c>
      <c r="AE3546" s="28"/>
      <c r="AF3546" s="27">
        <v>0</v>
      </c>
      <c r="AG3546" s="27">
        <f t="shared" si="455"/>
        <v>0</v>
      </c>
      <c r="AH3546" s="27">
        <v>2184</v>
      </c>
      <c r="AI3546" s="29">
        <f t="shared" si="453"/>
        <v>2184.0089618116617</v>
      </c>
    </row>
    <row r="3547" spans="1:35" ht="30" x14ac:dyDescent="0.25">
      <c r="A3547" s="11" t="s">
        <v>1281</v>
      </c>
      <c r="B3547" s="10" t="s">
        <v>2411</v>
      </c>
      <c r="C3547" s="10" t="s">
        <v>2282</v>
      </c>
      <c r="D3547" s="10"/>
      <c r="E3547" s="10" t="s">
        <v>1183</v>
      </c>
      <c r="F3547" s="10" t="s">
        <v>2284</v>
      </c>
      <c r="G3547" s="10">
        <v>0</v>
      </c>
      <c r="H3547" s="10">
        <v>0</v>
      </c>
      <c r="I3547" s="10">
        <v>0</v>
      </c>
      <c r="J3547" s="10">
        <v>0</v>
      </c>
      <c r="K3547" s="10">
        <f t="shared" si="454"/>
        <v>0</v>
      </c>
      <c r="L3547" s="10">
        <v>0</v>
      </c>
      <c r="M3547" s="10">
        <v>3300205.077049613</v>
      </c>
      <c r="N3547" s="10">
        <v>1291531.4261682257</v>
      </c>
      <c r="O3547" s="10">
        <v>0</v>
      </c>
      <c r="P3547" s="10">
        <v>0</v>
      </c>
      <c r="Q3547" s="10">
        <v>0</v>
      </c>
      <c r="R3547" s="10">
        <v>0</v>
      </c>
      <c r="S3547" s="10">
        <v>0</v>
      </c>
      <c r="T3547" s="10">
        <v>0</v>
      </c>
      <c r="U3547" s="10">
        <v>0</v>
      </c>
      <c r="V3547" s="10">
        <f t="shared" si="448"/>
        <v>4591736.5032178387</v>
      </c>
      <c r="W3547" s="29">
        <v>0</v>
      </c>
      <c r="X3547" s="29">
        <f t="shared" si="449"/>
        <v>3300205.077049613</v>
      </c>
      <c r="Y3547" s="29">
        <f t="shared" si="450"/>
        <v>1291531.4261682257</v>
      </c>
      <c r="Z3547" s="29">
        <f t="shared" si="451"/>
        <v>4591736.5032178387</v>
      </c>
      <c r="AA3547" s="27">
        <v>4591736</v>
      </c>
      <c r="AB3547" s="29">
        <f t="shared" si="452"/>
        <v>0.50321783870458603</v>
      </c>
      <c r="AC3547" s="28">
        <v>0</v>
      </c>
      <c r="AD3547" s="28">
        <v>0</v>
      </c>
      <c r="AE3547" s="28"/>
      <c r="AF3547" s="27">
        <v>0</v>
      </c>
      <c r="AG3547" s="27">
        <f t="shared" si="455"/>
        <v>0</v>
      </c>
      <c r="AH3547" s="27">
        <v>0</v>
      </c>
      <c r="AI3547" s="29">
        <f t="shared" si="453"/>
        <v>0.50321783870458603</v>
      </c>
    </row>
    <row r="3548" spans="1:35" ht="30" x14ac:dyDescent="0.25">
      <c r="A3548" s="11" t="s">
        <v>1281</v>
      </c>
      <c r="B3548" s="10" t="s">
        <v>2411</v>
      </c>
      <c r="C3548" s="10" t="s">
        <v>2282</v>
      </c>
      <c r="D3548" s="10"/>
      <c r="E3548" s="10" t="s">
        <v>1184</v>
      </c>
      <c r="F3548" s="10" t="s">
        <v>2285</v>
      </c>
      <c r="G3548" s="10">
        <v>0</v>
      </c>
      <c r="H3548" s="10">
        <v>0</v>
      </c>
      <c r="I3548" s="10">
        <v>0</v>
      </c>
      <c r="J3548" s="10">
        <v>0</v>
      </c>
      <c r="K3548" s="10">
        <f t="shared" si="454"/>
        <v>0</v>
      </c>
      <c r="L3548" s="10">
        <v>0</v>
      </c>
      <c r="M3548" s="10">
        <v>11314972.187105179</v>
      </c>
      <c r="N3548" s="10">
        <v>4335436.923915118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f t="shared" si="448"/>
        <v>15650409.111020297</v>
      </c>
      <c r="W3548" s="29">
        <v>0</v>
      </c>
      <c r="X3548" s="29">
        <f t="shared" si="449"/>
        <v>11314972.187105179</v>
      </c>
      <c r="Y3548" s="29">
        <f t="shared" si="450"/>
        <v>4335436.923915118</v>
      </c>
      <c r="Z3548" s="29">
        <f t="shared" si="451"/>
        <v>15650409.111020297</v>
      </c>
      <c r="AA3548" s="27">
        <v>15650409</v>
      </c>
      <c r="AB3548" s="29">
        <f t="shared" si="452"/>
        <v>0.1110202968120575</v>
      </c>
      <c r="AC3548" s="28">
        <v>0</v>
      </c>
      <c r="AD3548" s="28">
        <v>0</v>
      </c>
      <c r="AE3548" s="28"/>
      <c r="AF3548" s="27">
        <v>0</v>
      </c>
      <c r="AG3548" s="27">
        <f t="shared" si="455"/>
        <v>0</v>
      </c>
      <c r="AH3548" s="27">
        <v>0</v>
      </c>
      <c r="AI3548" s="29">
        <f t="shared" si="453"/>
        <v>0.1110202968120575</v>
      </c>
    </row>
    <row r="3549" spans="1:35" ht="30" x14ac:dyDescent="0.25">
      <c r="A3549" s="11" t="s">
        <v>1281</v>
      </c>
      <c r="B3549" s="10" t="s">
        <v>2411</v>
      </c>
      <c r="C3549" s="10" t="s">
        <v>2282</v>
      </c>
      <c r="D3549" s="10"/>
      <c r="E3549" s="10" t="s">
        <v>1185</v>
      </c>
      <c r="F3549" s="10" t="s">
        <v>2286</v>
      </c>
      <c r="G3549" s="10">
        <v>0</v>
      </c>
      <c r="H3549" s="10">
        <v>0</v>
      </c>
      <c r="I3549" s="10">
        <v>0</v>
      </c>
      <c r="J3549" s="10">
        <v>0</v>
      </c>
      <c r="K3549" s="10">
        <f t="shared" si="454"/>
        <v>0</v>
      </c>
      <c r="L3549" s="10">
        <v>0</v>
      </c>
      <c r="M3549" s="10">
        <v>2801550.0573228598</v>
      </c>
      <c r="N3549" s="10">
        <v>1086433.601407893</v>
      </c>
      <c r="O3549" s="10">
        <v>0</v>
      </c>
      <c r="P3549" s="10">
        <v>0</v>
      </c>
      <c r="Q3549" s="10">
        <v>0</v>
      </c>
      <c r="R3549" s="10">
        <v>0</v>
      </c>
      <c r="S3549" s="10">
        <v>0</v>
      </c>
      <c r="T3549" s="10">
        <v>0</v>
      </c>
      <c r="U3549" s="10">
        <v>0</v>
      </c>
      <c r="V3549" s="10">
        <f t="shared" si="448"/>
        <v>3887983.6587307528</v>
      </c>
      <c r="W3549" s="29">
        <v>0</v>
      </c>
      <c r="X3549" s="29">
        <f t="shared" si="449"/>
        <v>2801550.0573228598</v>
      </c>
      <c r="Y3549" s="29">
        <f t="shared" si="450"/>
        <v>1086433.601407893</v>
      </c>
      <c r="Z3549" s="29">
        <f t="shared" si="451"/>
        <v>3887983.6587307528</v>
      </c>
      <c r="AA3549" s="27">
        <v>3887983</v>
      </c>
      <c r="AB3549" s="29">
        <f t="shared" si="452"/>
        <v>0.65873075276613235</v>
      </c>
      <c r="AC3549" s="28">
        <v>0</v>
      </c>
      <c r="AD3549" s="28">
        <v>0</v>
      </c>
      <c r="AE3549" s="28"/>
      <c r="AF3549" s="27">
        <v>0</v>
      </c>
      <c r="AG3549" s="27">
        <f t="shared" si="455"/>
        <v>0</v>
      </c>
      <c r="AH3549" s="27">
        <v>0</v>
      </c>
      <c r="AI3549" s="29">
        <f t="shared" si="453"/>
        <v>0.65873075276613235</v>
      </c>
    </row>
    <row r="3550" spans="1:35" ht="30" x14ac:dyDescent="0.25">
      <c r="A3550" s="11" t="s">
        <v>1281</v>
      </c>
      <c r="B3550" s="10" t="s">
        <v>2411</v>
      </c>
      <c r="C3550" s="10" t="s">
        <v>2282</v>
      </c>
      <c r="D3550" s="10"/>
      <c r="E3550" s="10" t="s">
        <v>792</v>
      </c>
      <c r="F3550" s="10" t="s">
        <v>2287</v>
      </c>
      <c r="G3550" s="10">
        <v>0</v>
      </c>
      <c r="H3550" s="10">
        <v>0</v>
      </c>
      <c r="I3550" s="10">
        <v>0</v>
      </c>
      <c r="J3550" s="10">
        <v>0</v>
      </c>
      <c r="K3550" s="10">
        <f t="shared" si="454"/>
        <v>0</v>
      </c>
      <c r="L3550" s="10">
        <v>30705758.315068286</v>
      </c>
      <c r="M3550" s="10">
        <v>7520289.279922545</v>
      </c>
      <c r="N3550" s="10">
        <v>2896462.721228689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f t="shared" si="448"/>
        <v>41122510.316219524</v>
      </c>
      <c r="W3550" s="29">
        <v>30705758.315068286</v>
      </c>
      <c r="X3550" s="29">
        <f t="shared" si="449"/>
        <v>7520289.279922545</v>
      </c>
      <c r="Y3550" s="29">
        <f t="shared" si="450"/>
        <v>2896462.721228689</v>
      </c>
      <c r="Z3550" s="29">
        <f t="shared" si="451"/>
        <v>41122510.316219524</v>
      </c>
      <c r="AA3550" s="27">
        <v>41122510.299999997</v>
      </c>
      <c r="AB3550" s="29">
        <f t="shared" si="452"/>
        <v>1.6219526529312134E-2</v>
      </c>
      <c r="AC3550" s="28">
        <v>0</v>
      </c>
      <c r="AD3550" s="28">
        <v>0</v>
      </c>
      <c r="AE3550" s="28"/>
      <c r="AF3550" s="27">
        <v>0</v>
      </c>
      <c r="AG3550" s="27">
        <f t="shared" si="455"/>
        <v>0</v>
      </c>
      <c r="AH3550" s="27">
        <v>1910</v>
      </c>
      <c r="AI3550" s="29">
        <f t="shared" si="453"/>
        <v>1910.0162195265293</v>
      </c>
    </row>
    <row r="3551" spans="1:35" ht="30" x14ac:dyDescent="0.25">
      <c r="A3551" s="11" t="s">
        <v>1281</v>
      </c>
      <c r="B3551" s="10" t="s">
        <v>2411</v>
      </c>
      <c r="C3551" s="10" t="s">
        <v>2282</v>
      </c>
      <c r="D3551" s="10"/>
      <c r="E3551" s="10" t="s">
        <v>793</v>
      </c>
      <c r="F3551" s="10" t="s">
        <v>2288</v>
      </c>
      <c r="G3551" s="10">
        <v>0</v>
      </c>
      <c r="H3551" s="10">
        <v>0</v>
      </c>
      <c r="I3551" s="10">
        <v>0</v>
      </c>
      <c r="J3551" s="10">
        <v>0</v>
      </c>
      <c r="K3551" s="10">
        <f t="shared" si="454"/>
        <v>0</v>
      </c>
      <c r="L3551" s="10">
        <v>0</v>
      </c>
      <c r="M3551" s="10">
        <v>15013044.608008504</v>
      </c>
      <c r="N3551" s="10">
        <v>5777692.2007908821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f t="shared" si="448"/>
        <v>20790736.808799386</v>
      </c>
      <c r="W3551" s="29">
        <v>0</v>
      </c>
      <c r="X3551" s="29">
        <f t="shared" si="449"/>
        <v>15013044.608008504</v>
      </c>
      <c r="Y3551" s="29">
        <f t="shared" si="450"/>
        <v>5777692.2007908821</v>
      </c>
      <c r="Z3551" s="29">
        <f t="shared" si="451"/>
        <v>20790736.808799386</v>
      </c>
      <c r="AA3551" s="27">
        <v>20790736</v>
      </c>
      <c r="AB3551" s="29">
        <f t="shared" si="452"/>
        <v>0.8087993860244751</v>
      </c>
      <c r="AC3551" s="28">
        <v>0</v>
      </c>
      <c r="AD3551" s="28">
        <v>0</v>
      </c>
      <c r="AE3551" s="28"/>
      <c r="AF3551" s="27">
        <v>0</v>
      </c>
      <c r="AG3551" s="27">
        <f t="shared" si="455"/>
        <v>0</v>
      </c>
      <c r="AH3551" s="27">
        <v>0</v>
      </c>
      <c r="AI3551" s="29">
        <f t="shared" si="453"/>
        <v>0.8087993860244751</v>
      </c>
    </row>
    <row r="3552" spans="1:35" ht="30" x14ac:dyDescent="0.25">
      <c r="A3552" s="11" t="s">
        <v>1281</v>
      </c>
      <c r="B3552" s="10" t="s">
        <v>2411</v>
      </c>
      <c r="C3552" s="10" t="s">
        <v>2289</v>
      </c>
      <c r="D3552" s="10"/>
      <c r="E3552" s="10" t="s">
        <v>795</v>
      </c>
      <c r="F3552" s="10" t="s">
        <v>2289</v>
      </c>
      <c r="G3552" s="10">
        <v>0</v>
      </c>
      <c r="H3552" s="10">
        <v>0</v>
      </c>
      <c r="I3552" s="10">
        <v>0</v>
      </c>
      <c r="J3552" s="10">
        <v>0</v>
      </c>
      <c r="K3552" s="10">
        <f t="shared" si="454"/>
        <v>0</v>
      </c>
      <c r="L3552" s="10">
        <v>814518220.42945528</v>
      </c>
      <c r="M3552" s="10">
        <v>369978763.14621353</v>
      </c>
      <c r="N3552" s="10">
        <v>93876864.806164265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f t="shared" si="448"/>
        <v>1278373848.3818331</v>
      </c>
      <c r="W3552" s="29">
        <v>814518220.42945528</v>
      </c>
      <c r="X3552" s="29">
        <f t="shared" si="449"/>
        <v>369978763.14621353</v>
      </c>
      <c r="Y3552" s="29">
        <f t="shared" si="450"/>
        <v>93876864.806164265</v>
      </c>
      <c r="Z3552" s="29">
        <f t="shared" si="451"/>
        <v>1278373848.3818331</v>
      </c>
      <c r="AA3552" s="27">
        <v>1278373848.3699999</v>
      </c>
      <c r="AB3552" s="29">
        <f t="shared" si="452"/>
        <v>1.183319091796875E-2</v>
      </c>
      <c r="AC3552" s="28">
        <v>0</v>
      </c>
      <c r="AD3552" s="28">
        <v>0</v>
      </c>
      <c r="AE3552" s="28"/>
      <c r="AF3552" s="27">
        <v>0</v>
      </c>
      <c r="AG3552" s="27">
        <f t="shared" si="455"/>
        <v>0</v>
      </c>
      <c r="AH3552" s="27">
        <v>55694</v>
      </c>
      <c r="AI3552" s="29">
        <f t="shared" si="453"/>
        <v>55694.011833190918</v>
      </c>
    </row>
    <row r="3553" spans="1:35" ht="30" x14ac:dyDescent="0.25">
      <c r="A3553" s="11" t="s">
        <v>1281</v>
      </c>
      <c r="B3553" s="10" t="s">
        <v>2411</v>
      </c>
      <c r="C3553" s="10" t="s">
        <v>2289</v>
      </c>
      <c r="D3553" s="10"/>
      <c r="E3553" s="10" t="s">
        <v>796</v>
      </c>
      <c r="F3553" s="10" t="s">
        <v>2290</v>
      </c>
      <c r="G3553" s="10">
        <v>0</v>
      </c>
      <c r="H3553" s="10">
        <v>0</v>
      </c>
      <c r="I3553" s="10">
        <v>0</v>
      </c>
      <c r="J3553" s="10">
        <v>0</v>
      </c>
      <c r="K3553" s="10">
        <f t="shared" si="454"/>
        <v>0</v>
      </c>
      <c r="L3553" s="10">
        <v>120685794.67970735</v>
      </c>
      <c r="M3553" s="10">
        <v>9784650.0179524422</v>
      </c>
      <c r="N3553" s="10">
        <v>3722116.0312505066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f t="shared" si="448"/>
        <v>134192560.7289103</v>
      </c>
      <c r="W3553" s="29">
        <v>120685794.67970735</v>
      </c>
      <c r="X3553" s="29">
        <f t="shared" si="449"/>
        <v>9784650.0179524422</v>
      </c>
      <c r="Y3553" s="29">
        <f t="shared" si="450"/>
        <v>3722116.0312505066</v>
      </c>
      <c r="Z3553" s="29">
        <f t="shared" si="451"/>
        <v>134192560.7289103</v>
      </c>
      <c r="AA3553" s="27">
        <v>134192560.70999999</v>
      </c>
      <c r="AB3553" s="29">
        <f t="shared" si="452"/>
        <v>1.8910303711891174E-2</v>
      </c>
      <c r="AC3553" s="28">
        <v>0</v>
      </c>
      <c r="AD3553" s="28">
        <v>0</v>
      </c>
      <c r="AE3553" s="28"/>
      <c r="AF3553" s="27">
        <v>0</v>
      </c>
      <c r="AG3553" s="27">
        <f t="shared" si="455"/>
        <v>0</v>
      </c>
      <c r="AH3553" s="27">
        <v>7459</v>
      </c>
      <c r="AI3553" s="29">
        <f t="shared" si="453"/>
        <v>7459.0189103037119</v>
      </c>
    </row>
    <row r="3554" spans="1:35" ht="30" x14ac:dyDescent="0.25">
      <c r="A3554" s="11" t="s">
        <v>1281</v>
      </c>
      <c r="B3554" s="10" t="s">
        <v>2411</v>
      </c>
      <c r="C3554" s="10" t="s">
        <v>2289</v>
      </c>
      <c r="D3554" s="10"/>
      <c r="E3554" s="10" t="s">
        <v>797</v>
      </c>
      <c r="F3554" s="10" t="s">
        <v>2291</v>
      </c>
      <c r="G3554" s="10">
        <v>0</v>
      </c>
      <c r="H3554" s="10">
        <v>0</v>
      </c>
      <c r="I3554" s="10">
        <v>0</v>
      </c>
      <c r="J3554" s="10">
        <v>0</v>
      </c>
      <c r="K3554" s="10">
        <f t="shared" si="454"/>
        <v>0</v>
      </c>
      <c r="L3554" s="10">
        <v>55158951.855760664</v>
      </c>
      <c r="M3554" s="10">
        <v>6237225.2731336355</v>
      </c>
      <c r="N3554" s="10">
        <v>2359146.1423202008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f t="shared" si="448"/>
        <v>63755323.2712145</v>
      </c>
      <c r="W3554" s="29">
        <v>55158951.855760664</v>
      </c>
      <c r="X3554" s="29">
        <f t="shared" si="449"/>
        <v>6237225.2731336355</v>
      </c>
      <c r="Y3554" s="29">
        <f t="shared" si="450"/>
        <v>2359146.1423202008</v>
      </c>
      <c r="Z3554" s="29">
        <f t="shared" si="451"/>
        <v>63755323.2712145</v>
      </c>
      <c r="AA3554" s="27">
        <v>63755323.259999998</v>
      </c>
      <c r="AB3554" s="29">
        <f t="shared" si="452"/>
        <v>1.1214502155780792E-2</v>
      </c>
      <c r="AC3554" s="28">
        <v>0</v>
      </c>
      <c r="AD3554" s="28">
        <v>0</v>
      </c>
      <c r="AE3554" s="28"/>
      <c r="AF3554" s="27">
        <v>0</v>
      </c>
      <c r="AG3554" s="27">
        <f t="shared" si="455"/>
        <v>0</v>
      </c>
      <c r="AH3554" s="27">
        <v>3229</v>
      </c>
      <c r="AI3554" s="29">
        <f t="shared" si="453"/>
        <v>3229.0112145021558</v>
      </c>
    </row>
    <row r="3555" spans="1:35" ht="30" x14ac:dyDescent="0.25">
      <c r="A3555" s="11" t="s">
        <v>1281</v>
      </c>
      <c r="B3555" s="10" t="s">
        <v>2411</v>
      </c>
      <c r="C3555" s="10" t="s">
        <v>2289</v>
      </c>
      <c r="D3555" s="10"/>
      <c r="E3555" s="10" t="s">
        <v>1186</v>
      </c>
      <c r="F3555" s="10" t="s">
        <v>2292</v>
      </c>
      <c r="G3555" s="10">
        <v>0</v>
      </c>
      <c r="H3555" s="10">
        <v>0</v>
      </c>
      <c r="I3555" s="10">
        <v>0</v>
      </c>
      <c r="J3555" s="10">
        <v>0</v>
      </c>
      <c r="K3555" s="10">
        <f t="shared" si="454"/>
        <v>0</v>
      </c>
      <c r="L3555" s="10">
        <v>0</v>
      </c>
      <c r="M3555" s="10">
        <v>2828252.5026655197</v>
      </c>
      <c r="N3555" s="10">
        <v>1080792.0240683928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f t="shared" si="448"/>
        <v>3909044.5267339125</v>
      </c>
      <c r="W3555" s="29">
        <v>0</v>
      </c>
      <c r="X3555" s="29">
        <f t="shared" si="449"/>
        <v>2828252.5026655197</v>
      </c>
      <c r="Y3555" s="29">
        <f t="shared" si="450"/>
        <v>1080792.0240683928</v>
      </c>
      <c r="Z3555" s="29">
        <f t="shared" si="451"/>
        <v>3909044.5267339125</v>
      </c>
      <c r="AA3555" s="27">
        <v>3909044</v>
      </c>
      <c r="AB3555" s="29">
        <f t="shared" si="452"/>
        <v>0.52673391252756119</v>
      </c>
      <c r="AC3555" s="28">
        <v>0</v>
      </c>
      <c r="AD3555" s="28">
        <v>0</v>
      </c>
      <c r="AE3555" s="28"/>
      <c r="AF3555" s="27">
        <v>0</v>
      </c>
      <c r="AG3555" s="27">
        <f t="shared" si="455"/>
        <v>0</v>
      </c>
      <c r="AH3555" s="27">
        <v>0</v>
      </c>
      <c r="AI3555" s="29">
        <f t="shared" si="453"/>
        <v>0.52673391252756119</v>
      </c>
    </row>
    <row r="3556" spans="1:35" ht="30" x14ac:dyDescent="0.25">
      <c r="A3556" s="11" t="s">
        <v>1281</v>
      </c>
      <c r="B3556" s="10" t="s">
        <v>2411</v>
      </c>
      <c r="C3556" s="10" t="s">
        <v>2289</v>
      </c>
      <c r="D3556" s="10"/>
      <c r="E3556" s="10" t="s">
        <v>798</v>
      </c>
      <c r="F3556" s="10" t="s">
        <v>2293</v>
      </c>
      <c r="G3556" s="10">
        <v>0</v>
      </c>
      <c r="H3556" s="10">
        <v>0</v>
      </c>
      <c r="I3556" s="10">
        <v>0</v>
      </c>
      <c r="J3556" s="10">
        <v>0</v>
      </c>
      <c r="K3556" s="10">
        <f t="shared" si="454"/>
        <v>0</v>
      </c>
      <c r="L3556" s="10">
        <v>0</v>
      </c>
      <c r="M3556" s="10">
        <v>6077541.6298822761</v>
      </c>
      <c r="N3556" s="10">
        <v>2321043.352640301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f t="shared" si="448"/>
        <v>8398584.982522577</v>
      </c>
      <c r="W3556" s="29">
        <v>0</v>
      </c>
      <c r="X3556" s="29">
        <f t="shared" si="449"/>
        <v>6077541.6298822761</v>
      </c>
      <c r="Y3556" s="29">
        <f t="shared" si="450"/>
        <v>2321043.352640301</v>
      </c>
      <c r="Z3556" s="29">
        <f t="shared" si="451"/>
        <v>8398584.982522577</v>
      </c>
      <c r="AA3556" s="27">
        <v>8398584</v>
      </c>
      <c r="AB3556" s="29">
        <f t="shared" si="452"/>
        <v>0.98252257704734802</v>
      </c>
      <c r="AC3556" s="28">
        <v>0</v>
      </c>
      <c r="AD3556" s="28">
        <v>0</v>
      </c>
      <c r="AE3556" s="28"/>
      <c r="AF3556" s="27">
        <v>0</v>
      </c>
      <c r="AG3556" s="27">
        <f t="shared" si="455"/>
        <v>0</v>
      </c>
      <c r="AH3556" s="27">
        <v>0</v>
      </c>
      <c r="AI3556" s="29">
        <f t="shared" si="453"/>
        <v>0.98252257704734802</v>
      </c>
    </row>
    <row r="3557" spans="1:35" ht="30" x14ac:dyDescent="0.25">
      <c r="A3557" s="11" t="s">
        <v>1281</v>
      </c>
      <c r="B3557" s="10" t="s">
        <v>2411</v>
      </c>
      <c r="C3557" s="10" t="s">
        <v>2289</v>
      </c>
      <c r="D3557" s="10"/>
      <c r="E3557" s="10" t="s">
        <v>1187</v>
      </c>
      <c r="F3557" s="10" t="s">
        <v>2294</v>
      </c>
      <c r="G3557" s="10">
        <v>0</v>
      </c>
      <c r="H3557" s="10">
        <v>0</v>
      </c>
      <c r="I3557" s="10">
        <v>0</v>
      </c>
      <c r="J3557" s="10">
        <v>0</v>
      </c>
      <c r="K3557" s="10">
        <f t="shared" si="454"/>
        <v>0</v>
      </c>
      <c r="L3557" s="10">
        <v>3069250.9688227307</v>
      </c>
      <c r="M3557" s="10">
        <v>2374722.6107268333</v>
      </c>
      <c r="N3557" s="10">
        <v>911467.39713212848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f t="shared" si="448"/>
        <v>6355440.9766816925</v>
      </c>
      <c r="W3557" s="29">
        <v>3069250.9688227307</v>
      </c>
      <c r="X3557" s="29">
        <f t="shared" si="449"/>
        <v>2374722.6107268333</v>
      </c>
      <c r="Y3557" s="29">
        <f t="shared" si="450"/>
        <v>911467.39713212848</v>
      </c>
      <c r="Z3557" s="29">
        <f t="shared" si="451"/>
        <v>6355440.9766816925</v>
      </c>
      <c r="AA3557" s="27">
        <v>6355440.9699999997</v>
      </c>
      <c r="AB3557" s="29">
        <f t="shared" si="452"/>
        <v>6.6816927865147591E-3</v>
      </c>
      <c r="AC3557" s="28">
        <v>0</v>
      </c>
      <c r="AD3557" s="28">
        <v>0</v>
      </c>
      <c r="AE3557" s="28"/>
      <c r="AF3557" s="27">
        <v>0</v>
      </c>
      <c r="AG3557" s="27">
        <f t="shared" si="455"/>
        <v>0</v>
      </c>
      <c r="AH3557" s="27">
        <v>17</v>
      </c>
      <c r="AI3557" s="29">
        <f t="shared" si="453"/>
        <v>17.006681692786515</v>
      </c>
    </row>
    <row r="3558" spans="1:35" ht="30" x14ac:dyDescent="0.25">
      <c r="A3558" s="11" t="s">
        <v>1281</v>
      </c>
      <c r="B3558" s="10" t="s">
        <v>2411</v>
      </c>
      <c r="C3558" s="10" t="s">
        <v>2289</v>
      </c>
      <c r="D3558" s="10"/>
      <c r="E3558" s="10" t="s">
        <v>799</v>
      </c>
      <c r="F3558" s="10" t="s">
        <v>2295</v>
      </c>
      <c r="G3558" s="10">
        <v>0</v>
      </c>
      <c r="H3558" s="10">
        <v>0</v>
      </c>
      <c r="I3558" s="10">
        <v>0</v>
      </c>
      <c r="J3558" s="10">
        <v>0</v>
      </c>
      <c r="K3558" s="10">
        <f t="shared" si="454"/>
        <v>0</v>
      </c>
      <c r="L3558" s="10">
        <v>3879698.6362732807</v>
      </c>
      <c r="M3558" s="10">
        <v>4234027.1317925751</v>
      </c>
      <c r="N3558" s="10">
        <v>1641034.3749464005</v>
      </c>
      <c r="O3558" s="10">
        <v>0</v>
      </c>
      <c r="P3558" s="10">
        <v>0</v>
      </c>
      <c r="Q3558" s="10">
        <v>0</v>
      </c>
      <c r="R3558" s="10">
        <v>0</v>
      </c>
      <c r="S3558" s="10">
        <v>0</v>
      </c>
      <c r="T3558" s="10">
        <v>0</v>
      </c>
      <c r="U3558" s="10">
        <v>0</v>
      </c>
      <c r="V3558" s="10">
        <f t="shared" si="448"/>
        <v>9754760.1430122554</v>
      </c>
      <c r="W3558" s="29">
        <v>3879698.6362732807</v>
      </c>
      <c r="X3558" s="29">
        <f t="shared" si="449"/>
        <v>4234027.1317925751</v>
      </c>
      <c r="Y3558" s="29">
        <f t="shared" si="450"/>
        <v>1641034.3749464005</v>
      </c>
      <c r="Z3558" s="29">
        <f t="shared" si="451"/>
        <v>9754760.1430122554</v>
      </c>
      <c r="AA3558" s="27">
        <v>9754760.1300000008</v>
      </c>
      <c r="AB3558" s="29">
        <f t="shared" si="452"/>
        <v>1.3012254610657692E-2</v>
      </c>
      <c r="AC3558" s="28">
        <v>0</v>
      </c>
      <c r="AD3558" s="28">
        <v>0</v>
      </c>
      <c r="AE3558" s="28"/>
      <c r="AF3558" s="27">
        <v>0</v>
      </c>
      <c r="AG3558" s="27">
        <f t="shared" si="455"/>
        <v>0</v>
      </c>
      <c r="AH3558" s="27">
        <v>430</v>
      </c>
      <c r="AI3558" s="29">
        <f t="shared" si="453"/>
        <v>430.01301225461066</v>
      </c>
    </row>
    <row r="3559" spans="1:35" ht="30" x14ac:dyDescent="0.25">
      <c r="A3559" s="11" t="s">
        <v>1281</v>
      </c>
      <c r="B3559" s="10" t="s">
        <v>2411</v>
      </c>
      <c r="C3559" s="10" t="s">
        <v>2289</v>
      </c>
      <c r="D3559" s="10"/>
      <c r="E3559" s="10" t="s">
        <v>800</v>
      </c>
      <c r="F3559" s="10" t="s">
        <v>2296</v>
      </c>
      <c r="G3559" s="10">
        <v>0</v>
      </c>
      <c r="H3559" s="10">
        <v>0</v>
      </c>
      <c r="I3559" s="10">
        <v>0</v>
      </c>
      <c r="J3559" s="10">
        <v>0</v>
      </c>
      <c r="K3559" s="10">
        <f t="shared" si="454"/>
        <v>0</v>
      </c>
      <c r="L3559" s="10">
        <v>87396.025736673575</v>
      </c>
      <c r="M3559" s="10">
        <v>4172554.1709482074</v>
      </c>
      <c r="N3559" s="10">
        <v>1600198.3595863059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f t="shared" si="448"/>
        <v>5860148.556271187</v>
      </c>
      <c r="W3559" s="29">
        <v>87396.025736673575</v>
      </c>
      <c r="X3559" s="29">
        <f t="shared" si="449"/>
        <v>4172554.1709482074</v>
      </c>
      <c r="Y3559" s="29">
        <f t="shared" si="450"/>
        <v>1600198.3595863059</v>
      </c>
      <c r="Z3559" s="29">
        <f t="shared" si="451"/>
        <v>5860148.556271187</v>
      </c>
      <c r="AA3559" s="27">
        <v>5860148.5499999998</v>
      </c>
      <c r="AB3559" s="29">
        <f t="shared" si="452"/>
        <v>6.2711872160434723E-3</v>
      </c>
      <c r="AC3559" s="28">
        <v>0</v>
      </c>
      <c r="AD3559" s="28">
        <v>0</v>
      </c>
      <c r="AE3559" s="28"/>
      <c r="AF3559" s="27">
        <v>0</v>
      </c>
      <c r="AG3559" s="27">
        <f t="shared" si="455"/>
        <v>0</v>
      </c>
      <c r="AH3559" s="27">
        <v>231</v>
      </c>
      <c r="AI3559" s="29">
        <f t="shared" si="453"/>
        <v>231.00627118721604</v>
      </c>
    </row>
    <row r="3560" spans="1:35" ht="30" x14ac:dyDescent="0.25">
      <c r="A3560" s="11" t="s">
        <v>1281</v>
      </c>
      <c r="B3560" s="10" t="s">
        <v>2411</v>
      </c>
      <c r="C3560" s="10" t="s">
        <v>2289</v>
      </c>
      <c r="D3560" s="10"/>
      <c r="E3560" s="10" t="s">
        <v>801</v>
      </c>
      <c r="F3560" s="10" t="s">
        <v>2297</v>
      </c>
      <c r="G3560" s="10">
        <v>0</v>
      </c>
      <c r="H3560" s="10">
        <v>0</v>
      </c>
      <c r="I3560" s="10">
        <v>0</v>
      </c>
      <c r="J3560" s="10">
        <v>0</v>
      </c>
      <c r="K3560" s="10">
        <f t="shared" si="454"/>
        <v>0</v>
      </c>
      <c r="L3560" s="10">
        <v>7044168.8341835514</v>
      </c>
      <c r="M3560" s="10">
        <v>5568300.0250326991</v>
      </c>
      <c r="N3560" s="10">
        <v>2149751.6001401544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f t="shared" si="448"/>
        <v>14762220.459356405</v>
      </c>
      <c r="W3560" s="29">
        <v>7044168.8341835514</v>
      </c>
      <c r="X3560" s="29">
        <f t="shared" si="449"/>
        <v>5568300.0250326991</v>
      </c>
      <c r="Y3560" s="29">
        <f t="shared" si="450"/>
        <v>2149751.6001401544</v>
      </c>
      <c r="Z3560" s="29">
        <f t="shared" si="451"/>
        <v>14762220.459356405</v>
      </c>
      <c r="AA3560" s="27">
        <v>14762220.449999999</v>
      </c>
      <c r="AB3560" s="29">
        <f t="shared" si="452"/>
        <v>9.3564055860042572E-3</v>
      </c>
      <c r="AC3560" s="28">
        <v>0</v>
      </c>
      <c r="AD3560" s="28">
        <v>0</v>
      </c>
      <c r="AE3560" s="28"/>
      <c r="AF3560" s="27">
        <v>0</v>
      </c>
      <c r="AG3560" s="27">
        <f t="shared" si="455"/>
        <v>0</v>
      </c>
      <c r="AH3560" s="27">
        <v>568</v>
      </c>
      <c r="AI3560" s="29">
        <f t="shared" si="453"/>
        <v>568.009356405586</v>
      </c>
    </row>
    <row r="3561" spans="1:35" ht="30" x14ac:dyDescent="0.25">
      <c r="A3561" s="11" t="s">
        <v>1281</v>
      </c>
      <c r="B3561" s="10" t="s">
        <v>2411</v>
      </c>
      <c r="C3561" s="10" t="s">
        <v>2289</v>
      </c>
      <c r="D3561" s="10"/>
      <c r="E3561" s="10" t="s">
        <v>802</v>
      </c>
      <c r="F3561" s="10" t="s">
        <v>2298</v>
      </c>
      <c r="G3561" s="10">
        <v>0</v>
      </c>
      <c r="H3561" s="10">
        <v>0</v>
      </c>
      <c r="I3561" s="10">
        <v>0</v>
      </c>
      <c r="J3561" s="10">
        <v>0</v>
      </c>
      <c r="K3561" s="10">
        <f t="shared" si="454"/>
        <v>0</v>
      </c>
      <c r="L3561" s="10">
        <v>2461437.9539620047</v>
      </c>
      <c r="M3561" s="10">
        <v>5378825.5573797226</v>
      </c>
      <c r="N3561" s="10">
        <v>2076751.8033457845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f t="shared" si="448"/>
        <v>9917015.3146875128</v>
      </c>
      <c r="W3561" s="29">
        <v>2461437.9539620047</v>
      </c>
      <c r="X3561" s="29">
        <f t="shared" si="449"/>
        <v>5378825.5573797226</v>
      </c>
      <c r="Y3561" s="29">
        <f t="shared" si="450"/>
        <v>2076751.8033457845</v>
      </c>
      <c r="Z3561" s="29">
        <f t="shared" si="451"/>
        <v>9917015.3146875128</v>
      </c>
      <c r="AA3561" s="27">
        <v>9917015.3000000007</v>
      </c>
      <c r="AB3561" s="29">
        <f t="shared" si="452"/>
        <v>1.4687512069940567E-2</v>
      </c>
      <c r="AC3561" s="28">
        <v>0</v>
      </c>
      <c r="AD3561" s="28">
        <v>0</v>
      </c>
      <c r="AE3561" s="28"/>
      <c r="AF3561" s="27">
        <v>0</v>
      </c>
      <c r="AG3561" s="27">
        <f t="shared" si="455"/>
        <v>0</v>
      </c>
      <c r="AH3561" s="27">
        <v>309</v>
      </c>
      <c r="AI3561" s="29">
        <f t="shared" si="453"/>
        <v>309.01468751206994</v>
      </c>
    </row>
    <row r="3562" spans="1:35" ht="30" x14ac:dyDescent="0.25">
      <c r="A3562" s="11" t="s">
        <v>1281</v>
      </c>
      <c r="B3562" s="10" t="s">
        <v>2411</v>
      </c>
      <c r="C3562" s="10" t="s">
        <v>2289</v>
      </c>
      <c r="D3562" s="10"/>
      <c r="E3562" s="10" t="s">
        <v>803</v>
      </c>
      <c r="F3562" s="10" t="s">
        <v>2299</v>
      </c>
      <c r="G3562" s="10">
        <v>0</v>
      </c>
      <c r="H3562" s="10">
        <v>0</v>
      </c>
      <c r="I3562" s="10">
        <v>0</v>
      </c>
      <c r="J3562" s="10">
        <v>0</v>
      </c>
      <c r="K3562" s="10">
        <f t="shared" si="454"/>
        <v>0</v>
      </c>
      <c r="L3562" s="10">
        <v>7564318.9050438907</v>
      </c>
      <c r="M3562" s="10">
        <v>6766709.2488751411</v>
      </c>
      <c r="N3562" s="10">
        <v>2632025.1161553115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f t="shared" si="448"/>
        <v>16963053.270074345</v>
      </c>
      <c r="W3562" s="29">
        <v>7564318.9050438907</v>
      </c>
      <c r="X3562" s="29">
        <f t="shared" si="449"/>
        <v>6766709.2488751411</v>
      </c>
      <c r="Y3562" s="29">
        <f t="shared" si="450"/>
        <v>2632025.1161553115</v>
      </c>
      <c r="Z3562" s="29">
        <f t="shared" si="451"/>
        <v>16963053.270074345</v>
      </c>
      <c r="AA3562" s="27">
        <v>16963053.260000002</v>
      </c>
      <c r="AB3562" s="29">
        <f t="shared" si="452"/>
        <v>1.0074343532323837E-2</v>
      </c>
      <c r="AC3562" s="28">
        <v>0</v>
      </c>
      <c r="AD3562" s="28">
        <v>0</v>
      </c>
      <c r="AE3562" s="28"/>
      <c r="AF3562" s="27">
        <v>0</v>
      </c>
      <c r="AG3562" s="27">
        <f t="shared" si="455"/>
        <v>0</v>
      </c>
      <c r="AH3562" s="27">
        <v>471</v>
      </c>
      <c r="AI3562" s="29">
        <f t="shared" si="453"/>
        <v>471.01007434353232</v>
      </c>
    </row>
    <row r="3563" spans="1:35" ht="30" x14ac:dyDescent="0.25">
      <c r="A3563" s="11" t="s">
        <v>1281</v>
      </c>
      <c r="B3563" s="10" t="s">
        <v>2411</v>
      </c>
      <c r="C3563" s="10" t="s">
        <v>2289</v>
      </c>
      <c r="D3563" s="10"/>
      <c r="E3563" s="10" t="s">
        <v>804</v>
      </c>
      <c r="F3563" s="10" t="s">
        <v>2300</v>
      </c>
      <c r="G3563" s="10">
        <v>0</v>
      </c>
      <c r="H3563" s="10">
        <v>0</v>
      </c>
      <c r="I3563" s="10">
        <v>0</v>
      </c>
      <c r="J3563" s="10">
        <v>0</v>
      </c>
      <c r="K3563" s="10">
        <f t="shared" si="454"/>
        <v>0</v>
      </c>
      <c r="L3563" s="10">
        <v>1602501.8348289523</v>
      </c>
      <c r="M3563" s="10">
        <v>4853771.4389298558</v>
      </c>
      <c r="N3563" s="10">
        <v>1879987.2813866287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f t="shared" si="448"/>
        <v>8336260.5551454369</v>
      </c>
      <c r="W3563" s="29">
        <v>1602501.8348289523</v>
      </c>
      <c r="X3563" s="29">
        <f t="shared" si="449"/>
        <v>4853771.4389298558</v>
      </c>
      <c r="Y3563" s="29">
        <f t="shared" si="450"/>
        <v>1879987.2813866287</v>
      </c>
      <c r="Z3563" s="29">
        <f t="shared" si="451"/>
        <v>8336260.5551454369</v>
      </c>
      <c r="AA3563" s="27">
        <v>8336260.54</v>
      </c>
      <c r="AB3563" s="29">
        <f t="shared" si="452"/>
        <v>1.5145436860620975E-2</v>
      </c>
      <c r="AC3563" s="28">
        <v>0</v>
      </c>
      <c r="AD3563" s="28">
        <v>0</v>
      </c>
      <c r="AE3563" s="28"/>
      <c r="AF3563" s="27">
        <v>0</v>
      </c>
      <c r="AG3563" s="27">
        <f t="shared" si="455"/>
        <v>0</v>
      </c>
      <c r="AH3563" s="27">
        <v>92</v>
      </c>
      <c r="AI3563" s="29">
        <f t="shared" si="453"/>
        <v>92.015145436860621</v>
      </c>
    </row>
    <row r="3564" spans="1:35" ht="30" x14ac:dyDescent="0.25">
      <c r="A3564" s="11" t="s">
        <v>1281</v>
      </c>
      <c r="B3564" s="10" t="s">
        <v>2411</v>
      </c>
      <c r="C3564" s="10" t="s">
        <v>2289</v>
      </c>
      <c r="D3564" s="10"/>
      <c r="E3564" s="10" t="s">
        <v>805</v>
      </c>
      <c r="F3564" s="10" t="s">
        <v>2301</v>
      </c>
      <c r="G3564" s="10">
        <v>0</v>
      </c>
      <c r="H3564" s="10">
        <v>0</v>
      </c>
      <c r="I3564" s="10">
        <v>0</v>
      </c>
      <c r="J3564" s="10">
        <v>0</v>
      </c>
      <c r="K3564" s="10">
        <f t="shared" si="454"/>
        <v>0</v>
      </c>
      <c r="L3564" s="10">
        <v>0</v>
      </c>
      <c r="M3564" s="10">
        <v>3576260.7236037254</v>
      </c>
      <c r="N3564" s="10">
        <v>1346302.2377428934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10">
        <v>0</v>
      </c>
      <c r="U3564" s="10">
        <v>0</v>
      </c>
      <c r="V3564" s="10">
        <f t="shared" si="448"/>
        <v>4922562.9613466188</v>
      </c>
      <c r="W3564" s="29">
        <v>0</v>
      </c>
      <c r="X3564" s="29">
        <f t="shared" si="449"/>
        <v>3576260.7236037254</v>
      </c>
      <c r="Y3564" s="29">
        <f t="shared" si="450"/>
        <v>1346302.2377428934</v>
      </c>
      <c r="Z3564" s="29">
        <f t="shared" si="451"/>
        <v>4922562.9613466188</v>
      </c>
      <c r="AA3564" s="27">
        <v>4922562</v>
      </c>
      <c r="AB3564" s="29">
        <f t="shared" si="452"/>
        <v>0.96134661883115768</v>
      </c>
      <c r="AC3564" s="28">
        <v>0</v>
      </c>
      <c r="AD3564" s="28">
        <v>0</v>
      </c>
      <c r="AE3564" s="28"/>
      <c r="AF3564" s="27">
        <v>0</v>
      </c>
      <c r="AG3564" s="27">
        <f t="shared" si="455"/>
        <v>0</v>
      </c>
      <c r="AH3564" s="27">
        <v>0</v>
      </c>
      <c r="AI3564" s="29">
        <f t="shared" si="453"/>
        <v>0.96134661883115768</v>
      </c>
    </row>
    <row r="3565" spans="1:35" ht="30" x14ac:dyDescent="0.25">
      <c r="A3565" s="11" t="s">
        <v>1281</v>
      </c>
      <c r="B3565" s="10" t="s">
        <v>2411</v>
      </c>
      <c r="C3565" s="10" t="s">
        <v>2289</v>
      </c>
      <c r="D3565" s="10"/>
      <c r="E3565" s="10" t="s">
        <v>806</v>
      </c>
      <c r="F3565" s="10" t="s">
        <v>1374</v>
      </c>
      <c r="G3565" s="10">
        <v>0</v>
      </c>
      <c r="H3565" s="10">
        <v>0</v>
      </c>
      <c r="I3565" s="10">
        <v>0</v>
      </c>
      <c r="J3565" s="10">
        <v>0</v>
      </c>
      <c r="K3565" s="10">
        <f t="shared" si="454"/>
        <v>0</v>
      </c>
      <c r="L3565" s="10">
        <v>0</v>
      </c>
      <c r="M3565" s="10">
        <v>2050474.7290330231</v>
      </c>
      <c r="N3565" s="10">
        <v>806114.46346319839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f t="shared" si="448"/>
        <v>2856589.1924962215</v>
      </c>
      <c r="W3565" s="29">
        <v>0</v>
      </c>
      <c r="X3565" s="29">
        <f t="shared" si="449"/>
        <v>2050474.7290330231</v>
      </c>
      <c r="Y3565" s="29">
        <f t="shared" si="450"/>
        <v>806114.46346319839</v>
      </c>
      <c r="Z3565" s="29">
        <f t="shared" si="451"/>
        <v>2856589.1924962215</v>
      </c>
      <c r="AA3565" s="27">
        <v>2856589</v>
      </c>
      <c r="AB3565" s="29">
        <f t="shared" si="452"/>
        <v>0.19249622151255608</v>
      </c>
      <c r="AC3565" s="28">
        <v>0</v>
      </c>
      <c r="AD3565" s="28">
        <v>0</v>
      </c>
      <c r="AE3565" s="28"/>
      <c r="AF3565" s="27">
        <v>0</v>
      </c>
      <c r="AG3565" s="27">
        <f t="shared" si="455"/>
        <v>0</v>
      </c>
      <c r="AH3565" s="27">
        <v>0</v>
      </c>
      <c r="AI3565" s="29">
        <f t="shared" si="453"/>
        <v>0.19249622151255608</v>
      </c>
    </row>
    <row r="3566" spans="1:35" ht="30" x14ac:dyDescent="0.25">
      <c r="A3566" s="11" t="s">
        <v>1281</v>
      </c>
      <c r="B3566" s="10" t="s">
        <v>2411</v>
      </c>
      <c r="C3566" s="10" t="s">
        <v>2289</v>
      </c>
      <c r="D3566" s="10"/>
      <c r="E3566" s="10" t="s">
        <v>1188</v>
      </c>
      <c r="F3566" s="10" t="s">
        <v>2302</v>
      </c>
      <c r="G3566" s="10">
        <v>0</v>
      </c>
      <c r="H3566" s="10">
        <v>0</v>
      </c>
      <c r="I3566" s="10">
        <v>0</v>
      </c>
      <c r="J3566" s="10">
        <v>0</v>
      </c>
      <c r="K3566" s="10">
        <f t="shared" si="454"/>
        <v>0</v>
      </c>
      <c r="L3566" s="10">
        <v>0</v>
      </c>
      <c r="M3566" s="10">
        <v>2278107.2354076505</v>
      </c>
      <c r="N3566" s="10">
        <v>874030.46448471025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f t="shared" si="448"/>
        <v>3152137.6998923607</v>
      </c>
      <c r="W3566" s="29">
        <v>0</v>
      </c>
      <c r="X3566" s="29">
        <f t="shared" si="449"/>
        <v>2278107.2354076505</v>
      </c>
      <c r="Y3566" s="29">
        <f t="shared" si="450"/>
        <v>874030.46448471025</v>
      </c>
      <c r="Z3566" s="29">
        <f t="shared" si="451"/>
        <v>3152137.6998923607</v>
      </c>
      <c r="AA3566" s="27">
        <v>3152137</v>
      </c>
      <c r="AB3566" s="29">
        <f t="shared" si="452"/>
        <v>0.69989236071705818</v>
      </c>
      <c r="AC3566" s="28">
        <v>0</v>
      </c>
      <c r="AD3566" s="28">
        <v>0</v>
      </c>
      <c r="AE3566" s="28"/>
      <c r="AF3566" s="27">
        <v>0</v>
      </c>
      <c r="AG3566" s="27">
        <f t="shared" si="455"/>
        <v>0</v>
      </c>
      <c r="AH3566" s="27">
        <v>0</v>
      </c>
      <c r="AI3566" s="29">
        <f t="shared" si="453"/>
        <v>0.69989236071705818</v>
      </c>
    </row>
    <row r="3567" spans="1:35" ht="30" x14ac:dyDescent="0.25">
      <c r="A3567" s="11" t="s">
        <v>1281</v>
      </c>
      <c r="B3567" s="10" t="s">
        <v>2411</v>
      </c>
      <c r="C3567" s="10" t="s">
        <v>2289</v>
      </c>
      <c r="D3567" s="10"/>
      <c r="E3567" s="10" t="s">
        <v>807</v>
      </c>
      <c r="F3567" s="10" t="s">
        <v>2303</v>
      </c>
      <c r="G3567" s="10">
        <v>0</v>
      </c>
      <c r="H3567" s="10">
        <v>0</v>
      </c>
      <c r="I3567" s="10">
        <v>0</v>
      </c>
      <c r="J3567" s="10">
        <v>0</v>
      </c>
      <c r="K3567" s="10">
        <f t="shared" si="454"/>
        <v>0</v>
      </c>
      <c r="L3567" s="10">
        <v>548828.36973331473</v>
      </c>
      <c r="M3567" s="10">
        <v>4766895.4108393788</v>
      </c>
      <c r="N3567" s="10">
        <v>1837214.5194590986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f t="shared" si="448"/>
        <v>7152938.3000317924</v>
      </c>
      <c r="W3567" s="29">
        <v>548828.36973331473</v>
      </c>
      <c r="X3567" s="29">
        <f t="shared" si="449"/>
        <v>4766895.4108393788</v>
      </c>
      <c r="Y3567" s="29">
        <f t="shared" si="450"/>
        <v>1837214.5194590986</v>
      </c>
      <c r="Z3567" s="29">
        <f t="shared" si="451"/>
        <v>7152938.3000317924</v>
      </c>
      <c r="AA3567" s="27">
        <v>7152938.29</v>
      </c>
      <c r="AB3567" s="29">
        <f t="shared" si="452"/>
        <v>1.0031792335212231E-2</v>
      </c>
      <c r="AC3567" s="28">
        <v>0</v>
      </c>
      <c r="AD3567" s="28">
        <v>0</v>
      </c>
      <c r="AE3567" s="28"/>
      <c r="AF3567" s="27">
        <v>0</v>
      </c>
      <c r="AG3567" s="27">
        <f t="shared" si="455"/>
        <v>0</v>
      </c>
      <c r="AH3567" s="27">
        <v>0</v>
      </c>
      <c r="AI3567" s="29">
        <f t="shared" si="453"/>
        <v>1.0031792335212231E-2</v>
      </c>
    </row>
    <row r="3568" spans="1:35" ht="30" x14ac:dyDescent="0.25">
      <c r="A3568" s="11" t="s">
        <v>1281</v>
      </c>
      <c r="B3568" s="10" t="s">
        <v>2411</v>
      </c>
      <c r="C3568" s="10" t="s">
        <v>2289</v>
      </c>
      <c r="D3568" s="10"/>
      <c r="E3568" s="10" t="s">
        <v>1189</v>
      </c>
      <c r="F3568" s="10" t="s">
        <v>2304</v>
      </c>
      <c r="G3568" s="10">
        <v>0</v>
      </c>
      <c r="H3568" s="10">
        <v>0</v>
      </c>
      <c r="I3568" s="10">
        <v>0</v>
      </c>
      <c r="J3568" s="10">
        <v>0</v>
      </c>
      <c r="K3568" s="10">
        <f t="shared" si="454"/>
        <v>0</v>
      </c>
      <c r="L3568" s="10">
        <v>66935.084941732188</v>
      </c>
      <c r="M3568" s="10">
        <v>5431918.2043358684</v>
      </c>
      <c r="N3568" s="10">
        <v>2104121.9008184522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0</v>
      </c>
      <c r="V3568" s="10">
        <f t="shared" si="448"/>
        <v>7602975.1900960524</v>
      </c>
      <c r="W3568" s="29">
        <v>66935.084941732188</v>
      </c>
      <c r="X3568" s="29">
        <f t="shared" si="449"/>
        <v>5431918.2043358684</v>
      </c>
      <c r="Y3568" s="29">
        <f t="shared" si="450"/>
        <v>2104121.9008184522</v>
      </c>
      <c r="Z3568" s="29">
        <f t="shared" si="451"/>
        <v>7602975.1900960524</v>
      </c>
      <c r="AA3568" s="27">
        <v>7602975.1799999997</v>
      </c>
      <c r="AB3568" s="29">
        <f t="shared" si="452"/>
        <v>1.0096052661538124E-2</v>
      </c>
      <c r="AC3568" s="28">
        <v>0</v>
      </c>
      <c r="AD3568" s="28">
        <v>0</v>
      </c>
      <c r="AE3568" s="28"/>
      <c r="AF3568" s="27">
        <v>0</v>
      </c>
      <c r="AG3568" s="27">
        <f t="shared" si="455"/>
        <v>0</v>
      </c>
      <c r="AH3568" s="27">
        <v>269</v>
      </c>
      <c r="AI3568" s="29">
        <f t="shared" si="453"/>
        <v>269.01009605266154</v>
      </c>
    </row>
    <row r="3569" spans="1:35" ht="30" x14ac:dyDescent="0.25">
      <c r="A3569" s="11" t="s">
        <v>1281</v>
      </c>
      <c r="B3569" s="10" t="s">
        <v>2411</v>
      </c>
      <c r="C3569" s="10" t="s">
        <v>2289</v>
      </c>
      <c r="D3569" s="10"/>
      <c r="E3569" s="10" t="s">
        <v>808</v>
      </c>
      <c r="F3569" s="10" t="s">
        <v>2305</v>
      </c>
      <c r="G3569" s="10">
        <v>0</v>
      </c>
      <c r="H3569" s="10">
        <v>0</v>
      </c>
      <c r="I3569" s="10">
        <v>0</v>
      </c>
      <c r="J3569" s="10">
        <v>0</v>
      </c>
      <c r="K3569" s="10">
        <f t="shared" si="454"/>
        <v>0</v>
      </c>
      <c r="L3569" s="10">
        <v>27320818.293059491</v>
      </c>
      <c r="M3569" s="10">
        <v>5745647.4677391648</v>
      </c>
      <c r="N3569" s="10">
        <v>2172928.3600318879</v>
      </c>
      <c r="O3569" s="10">
        <v>0</v>
      </c>
      <c r="P3569" s="10">
        <v>0</v>
      </c>
      <c r="Q3569" s="10">
        <v>0</v>
      </c>
      <c r="R3569" s="10">
        <v>0</v>
      </c>
      <c r="S3569" s="10">
        <v>0</v>
      </c>
      <c r="T3569" s="10">
        <v>0</v>
      </c>
      <c r="U3569" s="10">
        <v>0</v>
      </c>
      <c r="V3569" s="10">
        <f t="shared" si="448"/>
        <v>35239394.120830543</v>
      </c>
      <c r="W3569" s="29">
        <v>27320818.293059491</v>
      </c>
      <c r="X3569" s="29">
        <f t="shared" si="449"/>
        <v>5745647.4677391648</v>
      </c>
      <c r="Y3569" s="29">
        <f t="shared" si="450"/>
        <v>2172928.3600318879</v>
      </c>
      <c r="Z3569" s="29">
        <f t="shared" si="451"/>
        <v>35239394.120830543</v>
      </c>
      <c r="AA3569" s="27">
        <v>35239394.109999999</v>
      </c>
      <c r="AB3569" s="29">
        <f t="shared" si="452"/>
        <v>1.083054393529892E-2</v>
      </c>
      <c r="AC3569" s="28">
        <v>0</v>
      </c>
      <c r="AD3569" s="28">
        <v>0</v>
      </c>
      <c r="AE3569" s="28"/>
      <c r="AF3569" s="27">
        <v>0</v>
      </c>
      <c r="AG3569" s="27">
        <f t="shared" si="455"/>
        <v>0</v>
      </c>
      <c r="AH3569" s="27">
        <v>1542</v>
      </c>
      <c r="AI3569" s="29">
        <f t="shared" si="453"/>
        <v>1542.0108305439353</v>
      </c>
    </row>
    <row r="3570" spans="1:35" ht="30" x14ac:dyDescent="0.25">
      <c r="A3570" s="11" t="s">
        <v>1281</v>
      </c>
      <c r="B3570" s="10" t="s">
        <v>2411</v>
      </c>
      <c r="C3570" s="10" t="s">
        <v>2289</v>
      </c>
      <c r="D3570" s="10"/>
      <c r="E3570" s="10" t="s">
        <v>809</v>
      </c>
      <c r="F3570" s="10" t="s">
        <v>2306</v>
      </c>
      <c r="G3570" s="10">
        <v>0</v>
      </c>
      <c r="H3570" s="10">
        <v>0</v>
      </c>
      <c r="I3570" s="10">
        <v>0</v>
      </c>
      <c r="J3570" s="10">
        <v>0</v>
      </c>
      <c r="K3570" s="10">
        <f t="shared" si="454"/>
        <v>0</v>
      </c>
      <c r="L3570" s="10">
        <v>27528340.704180866</v>
      </c>
      <c r="M3570" s="10">
        <v>6487252.6698479652</v>
      </c>
      <c r="N3570" s="10">
        <v>2463291.0641328096</v>
      </c>
      <c r="O3570" s="10">
        <v>0</v>
      </c>
      <c r="P3570" s="10">
        <v>0</v>
      </c>
      <c r="Q3570" s="10">
        <v>0</v>
      </c>
      <c r="R3570" s="10">
        <v>0</v>
      </c>
      <c r="S3570" s="10">
        <v>0</v>
      </c>
      <c r="T3570" s="10">
        <v>0</v>
      </c>
      <c r="U3570" s="10">
        <v>0</v>
      </c>
      <c r="V3570" s="10">
        <f t="shared" si="448"/>
        <v>36478884.438161641</v>
      </c>
      <c r="W3570" s="29">
        <v>27528340.704180866</v>
      </c>
      <c r="X3570" s="29">
        <f t="shared" si="449"/>
        <v>6487252.6698479652</v>
      </c>
      <c r="Y3570" s="29">
        <f t="shared" si="450"/>
        <v>2463291.0641328096</v>
      </c>
      <c r="Z3570" s="29">
        <f t="shared" si="451"/>
        <v>36478884.438161641</v>
      </c>
      <c r="AA3570" s="27">
        <v>36478884.420000002</v>
      </c>
      <c r="AB3570" s="29">
        <f t="shared" si="452"/>
        <v>1.816163957118988E-2</v>
      </c>
      <c r="AC3570" s="28">
        <v>0</v>
      </c>
      <c r="AD3570" s="28">
        <v>0</v>
      </c>
      <c r="AE3570" s="28"/>
      <c r="AF3570" s="27">
        <v>0</v>
      </c>
      <c r="AG3570" s="27">
        <f t="shared" si="455"/>
        <v>0</v>
      </c>
      <c r="AH3570" s="27">
        <v>1692</v>
      </c>
      <c r="AI3570" s="29">
        <f t="shared" si="453"/>
        <v>1692.0181616395712</v>
      </c>
    </row>
    <row r="3571" spans="1:35" ht="30" x14ac:dyDescent="0.25">
      <c r="A3571" s="11" t="s">
        <v>1281</v>
      </c>
      <c r="B3571" s="10" t="s">
        <v>2411</v>
      </c>
      <c r="C3571" s="10" t="s">
        <v>2289</v>
      </c>
      <c r="D3571" s="10"/>
      <c r="E3571" s="10" t="s">
        <v>810</v>
      </c>
      <c r="F3571" s="10" t="s">
        <v>1482</v>
      </c>
      <c r="G3571" s="10">
        <v>0</v>
      </c>
      <c r="H3571" s="10">
        <v>0</v>
      </c>
      <c r="I3571" s="10">
        <v>0</v>
      </c>
      <c r="J3571" s="10">
        <v>0</v>
      </c>
      <c r="K3571" s="10">
        <f t="shared" si="454"/>
        <v>0</v>
      </c>
      <c r="L3571" s="10">
        <v>149034.78482226143</v>
      </c>
      <c r="M3571" s="10">
        <v>5516219.3666300178</v>
      </c>
      <c r="N3571" s="10">
        <v>2120355.843355298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f t="shared" si="448"/>
        <v>7785609.9948075768</v>
      </c>
      <c r="W3571" s="29">
        <v>149034.78482226143</v>
      </c>
      <c r="X3571" s="29">
        <f t="shared" si="449"/>
        <v>5516219.3666300178</v>
      </c>
      <c r="Y3571" s="29">
        <f t="shared" si="450"/>
        <v>2120355.843355298</v>
      </c>
      <c r="Z3571" s="29">
        <f t="shared" si="451"/>
        <v>7785609.9948075768</v>
      </c>
      <c r="AA3571" s="27">
        <v>7785609.9800000004</v>
      </c>
      <c r="AB3571" s="29">
        <f t="shared" si="452"/>
        <v>1.4807576313614845E-2</v>
      </c>
      <c r="AC3571" s="28">
        <v>0</v>
      </c>
      <c r="AD3571" s="28">
        <v>0</v>
      </c>
      <c r="AE3571" s="28"/>
      <c r="AF3571" s="27">
        <v>0</v>
      </c>
      <c r="AG3571" s="27">
        <f t="shared" si="455"/>
        <v>0</v>
      </c>
      <c r="AH3571" s="27">
        <v>121</v>
      </c>
      <c r="AI3571" s="29">
        <f t="shared" si="453"/>
        <v>121.01480757631361</v>
      </c>
    </row>
    <row r="3572" spans="1:35" ht="30" x14ac:dyDescent="0.25">
      <c r="A3572" s="11" t="s">
        <v>1281</v>
      </c>
      <c r="B3572" s="10" t="s">
        <v>2411</v>
      </c>
      <c r="C3572" s="10" t="s">
        <v>2289</v>
      </c>
      <c r="D3572" s="10"/>
      <c r="E3572" s="10" t="s">
        <v>1190</v>
      </c>
      <c r="F3572" s="10" t="s">
        <v>2307</v>
      </c>
      <c r="G3572" s="10">
        <v>0</v>
      </c>
      <c r="H3572" s="10">
        <v>0</v>
      </c>
      <c r="I3572" s="10">
        <v>0</v>
      </c>
      <c r="J3572" s="10">
        <v>0</v>
      </c>
      <c r="K3572" s="10">
        <f t="shared" si="454"/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0</v>
      </c>
      <c r="T3572" s="10">
        <v>0</v>
      </c>
      <c r="U3572" s="10">
        <v>0</v>
      </c>
      <c r="V3572" s="10">
        <f t="shared" si="448"/>
        <v>0</v>
      </c>
      <c r="W3572" s="29">
        <v>0</v>
      </c>
      <c r="X3572" s="29">
        <f t="shared" si="449"/>
        <v>0</v>
      </c>
      <c r="Y3572" s="29">
        <f t="shared" si="450"/>
        <v>0</v>
      </c>
      <c r="Z3572" s="29">
        <f t="shared" si="451"/>
        <v>0</v>
      </c>
      <c r="AA3572" s="27">
        <v>0</v>
      </c>
      <c r="AB3572" s="29">
        <f t="shared" si="452"/>
        <v>0</v>
      </c>
      <c r="AC3572" s="28">
        <v>0</v>
      </c>
      <c r="AD3572" s="28">
        <v>0</v>
      </c>
      <c r="AE3572" s="28"/>
      <c r="AF3572" s="27">
        <v>0</v>
      </c>
      <c r="AG3572" s="27">
        <f t="shared" si="455"/>
        <v>0</v>
      </c>
      <c r="AH3572" s="27">
        <v>0</v>
      </c>
      <c r="AI3572" s="29">
        <f t="shared" si="453"/>
        <v>0</v>
      </c>
    </row>
    <row r="3573" spans="1:35" ht="30" x14ac:dyDescent="0.25">
      <c r="A3573" s="11" t="s">
        <v>1281</v>
      </c>
      <c r="B3573" s="10" t="s">
        <v>2411</v>
      </c>
      <c r="C3573" s="10" t="s">
        <v>2289</v>
      </c>
      <c r="D3573" s="10"/>
      <c r="E3573" s="10" t="s">
        <v>1191</v>
      </c>
      <c r="F3573" s="10" t="s">
        <v>2308</v>
      </c>
      <c r="G3573" s="10">
        <v>0</v>
      </c>
      <c r="H3573" s="10">
        <v>0</v>
      </c>
      <c r="I3573" s="10">
        <v>0</v>
      </c>
      <c r="J3573" s="10">
        <v>0</v>
      </c>
      <c r="K3573" s="10">
        <f t="shared" si="454"/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f t="shared" si="448"/>
        <v>0</v>
      </c>
      <c r="W3573" s="29">
        <v>0</v>
      </c>
      <c r="X3573" s="29">
        <f t="shared" si="449"/>
        <v>0</v>
      </c>
      <c r="Y3573" s="29">
        <f t="shared" si="450"/>
        <v>0</v>
      </c>
      <c r="Z3573" s="29">
        <f t="shared" si="451"/>
        <v>0</v>
      </c>
      <c r="AA3573" s="27">
        <v>0</v>
      </c>
      <c r="AB3573" s="29">
        <f t="shared" si="452"/>
        <v>0</v>
      </c>
      <c r="AC3573" s="28">
        <v>0</v>
      </c>
      <c r="AD3573" s="28">
        <v>0</v>
      </c>
      <c r="AE3573" s="28"/>
      <c r="AF3573" s="27">
        <v>0</v>
      </c>
      <c r="AG3573" s="27">
        <f t="shared" si="455"/>
        <v>0</v>
      </c>
      <c r="AH3573" s="27">
        <v>0</v>
      </c>
      <c r="AI3573" s="29">
        <f t="shared" si="453"/>
        <v>0</v>
      </c>
    </row>
    <row r="3574" spans="1:35" ht="30" x14ac:dyDescent="0.25">
      <c r="A3574" s="11" t="s">
        <v>1281</v>
      </c>
      <c r="B3574" s="10" t="s">
        <v>2411</v>
      </c>
      <c r="C3574" s="10" t="s">
        <v>2289</v>
      </c>
      <c r="D3574" s="10"/>
      <c r="E3574" s="10" t="s">
        <v>1192</v>
      </c>
      <c r="F3574" s="10" t="s">
        <v>2309</v>
      </c>
      <c r="G3574" s="10">
        <v>0</v>
      </c>
      <c r="H3574" s="10">
        <v>0</v>
      </c>
      <c r="I3574" s="10">
        <v>0</v>
      </c>
      <c r="J3574" s="10">
        <v>0</v>
      </c>
      <c r="K3574" s="10">
        <f t="shared" si="454"/>
        <v>0</v>
      </c>
      <c r="L3574" s="10">
        <v>0</v>
      </c>
      <c r="M3574" s="10">
        <v>0</v>
      </c>
      <c r="N3574" s="10">
        <v>0</v>
      </c>
      <c r="O3574" s="10">
        <v>0</v>
      </c>
      <c r="P3574" s="10">
        <v>0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f t="shared" ref="V3574:V3637" si="456">+K3574+M3574+N3574+L3574+O3574+P3574+Q3574</f>
        <v>0</v>
      </c>
      <c r="W3574" s="29">
        <v>0</v>
      </c>
      <c r="X3574" s="29">
        <f t="shared" ref="X3574:X3637" si="457">+M3574+Q3574+S3574</f>
        <v>0</v>
      </c>
      <c r="Y3574" s="29">
        <f t="shared" ref="Y3574:Y3637" si="458">+H3574+I3574+J3574+N3574+O3574+P3574+R3574+U3574</f>
        <v>0</v>
      </c>
      <c r="Z3574" s="29">
        <f t="shared" ref="Z3574:Z3637" si="459">+W3574+X3574+Y3574</f>
        <v>0</v>
      </c>
      <c r="AA3574" s="27">
        <v>0</v>
      </c>
      <c r="AB3574" s="29">
        <f t="shared" ref="AB3574:AB3637" si="460">+Z3574-AA3574</f>
        <v>0</v>
      </c>
      <c r="AC3574" s="28">
        <v>0</v>
      </c>
      <c r="AD3574" s="28">
        <v>0</v>
      </c>
      <c r="AE3574" s="28"/>
      <c r="AF3574" s="27">
        <v>0</v>
      </c>
      <c r="AG3574" s="27">
        <f t="shared" si="455"/>
        <v>0</v>
      </c>
      <c r="AH3574" s="27">
        <v>0</v>
      </c>
      <c r="AI3574" s="29">
        <f t="shared" ref="AI3574:AI3637" si="461">+AB3574+AG3574+AH3574</f>
        <v>0</v>
      </c>
    </row>
    <row r="3575" spans="1:35" ht="30" x14ac:dyDescent="0.25">
      <c r="A3575" s="11" t="s">
        <v>1281</v>
      </c>
      <c r="B3575" s="10" t="s">
        <v>2409</v>
      </c>
      <c r="C3575" s="10" t="s">
        <v>2310</v>
      </c>
      <c r="D3575" s="10"/>
      <c r="E3575" s="10" t="s">
        <v>812</v>
      </c>
      <c r="F3575" s="10" t="s">
        <v>2310</v>
      </c>
      <c r="G3575" s="10">
        <v>0</v>
      </c>
      <c r="H3575" s="10">
        <v>0</v>
      </c>
      <c r="I3575" s="10">
        <v>0</v>
      </c>
      <c r="J3575" s="10">
        <v>0</v>
      </c>
      <c r="K3575" s="10">
        <f t="shared" si="454"/>
        <v>0</v>
      </c>
      <c r="L3575" s="10">
        <v>688207873.03644323</v>
      </c>
      <c r="M3575" s="10">
        <v>365646795.82374191</v>
      </c>
      <c r="N3575" s="10">
        <v>92957287.110497952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f t="shared" si="456"/>
        <v>1146811955.9706831</v>
      </c>
      <c r="W3575" s="29">
        <v>688207873.03644323</v>
      </c>
      <c r="X3575" s="29">
        <f t="shared" si="457"/>
        <v>365646795.82374191</v>
      </c>
      <c r="Y3575" s="29">
        <f t="shared" si="458"/>
        <v>92957287.110497952</v>
      </c>
      <c r="Z3575" s="29">
        <f t="shared" si="459"/>
        <v>1146811955.9706831</v>
      </c>
      <c r="AA3575" s="27">
        <v>1146811955.96</v>
      </c>
      <c r="AB3575" s="29">
        <f t="shared" si="460"/>
        <v>1.0683059692382813E-2</v>
      </c>
      <c r="AC3575" s="28">
        <v>0</v>
      </c>
      <c r="AD3575" s="28">
        <v>0</v>
      </c>
      <c r="AE3575" s="28"/>
      <c r="AF3575" s="27">
        <v>0</v>
      </c>
      <c r="AG3575" s="27">
        <f t="shared" si="455"/>
        <v>0</v>
      </c>
      <c r="AH3575" s="27">
        <v>63269</v>
      </c>
      <c r="AI3575" s="29">
        <f t="shared" si="461"/>
        <v>63269.010683059692</v>
      </c>
    </row>
    <row r="3576" spans="1:35" ht="30" x14ac:dyDescent="0.25">
      <c r="A3576" s="11" t="s">
        <v>1281</v>
      </c>
      <c r="B3576" s="10" t="s">
        <v>2409</v>
      </c>
      <c r="C3576" s="10" t="s">
        <v>2310</v>
      </c>
      <c r="D3576" s="10"/>
      <c r="E3576" s="10" t="s">
        <v>813</v>
      </c>
      <c r="F3576" s="10" t="s">
        <v>2311</v>
      </c>
      <c r="G3576" s="10">
        <v>0</v>
      </c>
      <c r="H3576" s="10">
        <v>0</v>
      </c>
      <c r="I3576" s="10">
        <v>0</v>
      </c>
      <c r="J3576" s="10">
        <v>0</v>
      </c>
      <c r="K3576" s="10">
        <f t="shared" si="454"/>
        <v>0</v>
      </c>
      <c r="L3576" s="10">
        <v>102122116.93174732</v>
      </c>
      <c r="M3576" s="10">
        <v>6533266.9773684144</v>
      </c>
      <c r="N3576" s="10">
        <v>2484375.5704543144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f t="shared" si="456"/>
        <v>111139759.47957005</v>
      </c>
      <c r="W3576" s="29">
        <v>102122116.93174732</v>
      </c>
      <c r="X3576" s="29">
        <f t="shared" si="457"/>
        <v>6533266.9773684144</v>
      </c>
      <c r="Y3576" s="29">
        <f t="shared" si="458"/>
        <v>2484375.5704543144</v>
      </c>
      <c r="Z3576" s="29">
        <f t="shared" si="459"/>
        <v>111139759.47957005</v>
      </c>
      <c r="AA3576" s="27">
        <v>111139759.47</v>
      </c>
      <c r="AB3576" s="29">
        <f t="shared" si="460"/>
        <v>9.5700472593307495E-3</v>
      </c>
      <c r="AC3576" s="28">
        <v>0</v>
      </c>
      <c r="AD3576" s="28">
        <v>0</v>
      </c>
      <c r="AE3576" s="28"/>
      <c r="AF3576" s="27">
        <v>0</v>
      </c>
      <c r="AG3576" s="27">
        <f t="shared" si="455"/>
        <v>0</v>
      </c>
      <c r="AH3576" s="27">
        <v>6540</v>
      </c>
      <c r="AI3576" s="29">
        <f t="shared" si="461"/>
        <v>6540.0095700472593</v>
      </c>
    </row>
    <row r="3577" spans="1:35" ht="30" x14ac:dyDescent="0.25">
      <c r="A3577" s="11" t="s">
        <v>1281</v>
      </c>
      <c r="B3577" s="10" t="s">
        <v>2409</v>
      </c>
      <c r="C3577" s="10" t="s">
        <v>2310</v>
      </c>
      <c r="D3577" s="10"/>
      <c r="E3577" s="10" t="s">
        <v>1193</v>
      </c>
      <c r="F3577" s="10" t="s">
        <v>1991</v>
      </c>
      <c r="G3577" s="10">
        <v>0</v>
      </c>
      <c r="H3577" s="10">
        <v>0</v>
      </c>
      <c r="I3577" s="10">
        <v>0</v>
      </c>
      <c r="J3577" s="10">
        <v>0</v>
      </c>
      <c r="K3577" s="10">
        <f t="shared" si="454"/>
        <v>0</v>
      </c>
      <c r="L3577" s="10">
        <v>4926698.9164208621</v>
      </c>
      <c r="M3577" s="10">
        <v>2293726.2788391858</v>
      </c>
      <c r="N3577" s="10">
        <v>881188.10202681273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f t="shared" si="456"/>
        <v>8101613.2972868606</v>
      </c>
      <c r="W3577" s="29">
        <v>4926698.9164208621</v>
      </c>
      <c r="X3577" s="29">
        <f t="shared" si="457"/>
        <v>2293726.2788391858</v>
      </c>
      <c r="Y3577" s="29">
        <f t="shared" si="458"/>
        <v>881188.10202681273</v>
      </c>
      <c r="Z3577" s="29">
        <f t="shared" si="459"/>
        <v>8101613.2972868606</v>
      </c>
      <c r="AA3577" s="27">
        <v>8101613.2800000003</v>
      </c>
      <c r="AB3577" s="29">
        <f t="shared" si="460"/>
        <v>1.7286860384047031E-2</v>
      </c>
      <c r="AC3577" s="28">
        <v>0</v>
      </c>
      <c r="AD3577" s="28">
        <v>0</v>
      </c>
      <c r="AE3577" s="28"/>
      <c r="AF3577" s="27">
        <v>0</v>
      </c>
      <c r="AG3577" s="27">
        <f t="shared" si="455"/>
        <v>0</v>
      </c>
      <c r="AH3577" s="27">
        <v>465</v>
      </c>
      <c r="AI3577" s="29">
        <f t="shared" si="461"/>
        <v>465.01728686038405</v>
      </c>
    </row>
    <row r="3578" spans="1:35" ht="30" x14ac:dyDescent="0.25">
      <c r="A3578" s="11" t="s">
        <v>1281</v>
      </c>
      <c r="B3578" s="10" t="s">
        <v>2409</v>
      </c>
      <c r="C3578" s="10" t="s">
        <v>2310</v>
      </c>
      <c r="D3578" s="10"/>
      <c r="E3578" s="10" t="s">
        <v>814</v>
      </c>
      <c r="F3578" s="10" t="s">
        <v>2312</v>
      </c>
      <c r="G3578" s="10">
        <v>0</v>
      </c>
      <c r="H3578" s="10">
        <v>0</v>
      </c>
      <c r="I3578" s="10">
        <v>0</v>
      </c>
      <c r="J3578" s="10">
        <v>0</v>
      </c>
      <c r="K3578" s="10">
        <f t="shared" si="454"/>
        <v>0</v>
      </c>
      <c r="L3578" s="10">
        <v>26914788.376121461</v>
      </c>
      <c r="M3578" s="10">
        <v>10339868.653795242</v>
      </c>
      <c r="N3578" s="10">
        <v>3920149.0759203434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f t="shared" si="456"/>
        <v>41174806.105837047</v>
      </c>
      <c r="W3578" s="29">
        <v>26914788.376121461</v>
      </c>
      <c r="X3578" s="29">
        <f t="shared" si="457"/>
        <v>10339868.653795242</v>
      </c>
      <c r="Y3578" s="29">
        <f t="shared" si="458"/>
        <v>3920149.0759203434</v>
      </c>
      <c r="Z3578" s="29">
        <f t="shared" si="459"/>
        <v>41174806.105837047</v>
      </c>
      <c r="AA3578" s="27">
        <v>41174806.100000001</v>
      </c>
      <c r="AB3578" s="29">
        <f t="shared" si="460"/>
        <v>5.8370456099510193E-3</v>
      </c>
      <c r="AC3578" s="28">
        <v>0</v>
      </c>
      <c r="AD3578" s="28">
        <v>0</v>
      </c>
      <c r="AE3578" s="28"/>
      <c r="AF3578" s="27">
        <v>0</v>
      </c>
      <c r="AG3578" s="27">
        <f t="shared" si="455"/>
        <v>0</v>
      </c>
      <c r="AH3578" s="27">
        <v>2405</v>
      </c>
      <c r="AI3578" s="29">
        <f t="shared" si="461"/>
        <v>2405.00583704561</v>
      </c>
    </row>
    <row r="3579" spans="1:35" ht="30" x14ac:dyDescent="0.25">
      <c r="A3579" s="11" t="s">
        <v>1281</v>
      </c>
      <c r="B3579" s="10" t="s">
        <v>2409</v>
      </c>
      <c r="C3579" s="10" t="s">
        <v>2310</v>
      </c>
      <c r="D3579" s="10"/>
      <c r="E3579" s="10" t="s">
        <v>815</v>
      </c>
      <c r="F3579" s="10" t="s">
        <v>2313</v>
      </c>
      <c r="G3579" s="10">
        <v>0</v>
      </c>
      <c r="H3579" s="10">
        <v>0</v>
      </c>
      <c r="I3579" s="10">
        <v>0</v>
      </c>
      <c r="J3579" s="10">
        <v>0</v>
      </c>
      <c r="K3579" s="10">
        <f t="shared" si="454"/>
        <v>0</v>
      </c>
      <c r="L3579" s="10">
        <v>201558698.25066763</v>
      </c>
      <c r="M3579" s="10">
        <v>7849996.6943455935</v>
      </c>
      <c r="N3579" s="10">
        <v>3005990.894353047</v>
      </c>
      <c r="O3579" s="10">
        <v>0</v>
      </c>
      <c r="P3579" s="10">
        <v>0</v>
      </c>
      <c r="Q3579" s="10">
        <v>0</v>
      </c>
      <c r="R3579" s="10">
        <v>0</v>
      </c>
      <c r="S3579" s="10">
        <v>0</v>
      </c>
      <c r="T3579" s="10">
        <v>0</v>
      </c>
      <c r="U3579" s="10">
        <v>0</v>
      </c>
      <c r="V3579" s="10">
        <f t="shared" si="456"/>
        <v>212414685.83936626</v>
      </c>
      <c r="W3579" s="29">
        <v>201558698.25066763</v>
      </c>
      <c r="X3579" s="29">
        <f t="shared" si="457"/>
        <v>7849996.6943455935</v>
      </c>
      <c r="Y3579" s="29">
        <f t="shared" si="458"/>
        <v>3005990.894353047</v>
      </c>
      <c r="Z3579" s="29">
        <f t="shared" si="459"/>
        <v>212414685.83936626</v>
      </c>
      <c r="AA3579" s="27">
        <v>212414685.83000001</v>
      </c>
      <c r="AB3579" s="29">
        <f t="shared" si="460"/>
        <v>9.3662440776824951E-3</v>
      </c>
      <c r="AC3579" s="28">
        <v>0</v>
      </c>
      <c r="AD3579" s="28">
        <v>0</v>
      </c>
      <c r="AE3579" s="28"/>
      <c r="AF3579" s="27">
        <v>0</v>
      </c>
      <c r="AG3579" s="27">
        <f t="shared" si="455"/>
        <v>0</v>
      </c>
      <c r="AH3579" s="27">
        <v>12337</v>
      </c>
      <c r="AI3579" s="29">
        <f t="shared" si="461"/>
        <v>12337.009366244078</v>
      </c>
    </row>
    <row r="3580" spans="1:35" ht="30" x14ac:dyDescent="0.25">
      <c r="A3580" s="11" t="s">
        <v>1281</v>
      </c>
      <c r="B3580" s="10" t="s">
        <v>2409</v>
      </c>
      <c r="C3580" s="10" t="s">
        <v>2310</v>
      </c>
      <c r="D3580" s="10"/>
      <c r="E3580" s="10" t="s">
        <v>816</v>
      </c>
      <c r="F3580" s="10" t="s">
        <v>2314</v>
      </c>
      <c r="G3580" s="10">
        <v>0</v>
      </c>
      <c r="H3580" s="10">
        <v>0</v>
      </c>
      <c r="I3580" s="10">
        <v>0</v>
      </c>
      <c r="J3580" s="10">
        <v>0</v>
      </c>
      <c r="K3580" s="10">
        <f t="shared" si="454"/>
        <v>0</v>
      </c>
      <c r="L3580" s="10">
        <v>4357635.3143717106</v>
      </c>
      <c r="M3580" s="10">
        <v>5234579.2391729355</v>
      </c>
      <c r="N3580" s="10">
        <v>2021230.4233444333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f t="shared" si="456"/>
        <v>11613444.976889079</v>
      </c>
      <c r="W3580" s="29">
        <v>4357635.3143717106</v>
      </c>
      <c r="X3580" s="29">
        <f t="shared" si="457"/>
        <v>5234579.2391729355</v>
      </c>
      <c r="Y3580" s="29">
        <f t="shared" si="458"/>
        <v>2021230.4233444333</v>
      </c>
      <c r="Z3580" s="29">
        <f t="shared" si="459"/>
        <v>11613444.976889079</v>
      </c>
      <c r="AA3580" s="27">
        <v>11613444.960000001</v>
      </c>
      <c r="AB3580" s="29">
        <f t="shared" si="460"/>
        <v>1.6889078542590141E-2</v>
      </c>
      <c r="AC3580" s="28">
        <v>0</v>
      </c>
      <c r="AD3580" s="28">
        <v>0</v>
      </c>
      <c r="AE3580" s="28"/>
      <c r="AF3580" s="27">
        <v>0</v>
      </c>
      <c r="AG3580" s="27">
        <f t="shared" si="455"/>
        <v>0</v>
      </c>
      <c r="AH3580" s="27">
        <v>439</v>
      </c>
      <c r="AI3580" s="29">
        <f t="shared" si="461"/>
        <v>439.01688907854259</v>
      </c>
    </row>
    <row r="3581" spans="1:35" ht="30" x14ac:dyDescent="0.25">
      <c r="A3581" s="11" t="s">
        <v>1281</v>
      </c>
      <c r="B3581" s="10" t="s">
        <v>2409</v>
      </c>
      <c r="C3581" s="10" t="s">
        <v>2310</v>
      </c>
      <c r="D3581" s="10"/>
      <c r="E3581" s="10" t="s">
        <v>817</v>
      </c>
      <c r="F3581" s="10" t="s">
        <v>2315</v>
      </c>
      <c r="G3581" s="10">
        <v>0</v>
      </c>
      <c r="H3581" s="10">
        <v>0</v>
      </c>
      <c r="I3581" s="10">
        <v>0</v>
      </c>
      <c r="J3581" s="10">
        <v>0</v>
      </c>
      <c r="K3581" s="10">
        <f t="shared" si="454"/>
        <v>0</v>
      </c>
      <c r="L3581" s="10">
        <v>16074914.616043106</v>
      </c>
      <c r="M3581" s="10">
        <v>10870836.402028918</v>
      </c>
      <c r="N3581" s="10">
        <v>4183281.0780373812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f t="shared" si="456"/>
        <v>31129032.096109405</v>
      </c>
      <c r="W3581" s="29">
        <v>16074914.616043106</v>
      </c>
      <c r="X3581" s="29">
        <f t="shared" si="457"/>
        <v>10870836.402028918</v>
      </c>
      <c r="Y3581" s="29">
        <f t="shared" si="458"/>
        <v>4183281.0780373812</v>
      </c>
      <c r="Z3581" s="29">
        <f t="shared" si="459"/>
        <v>31129032.096109405</v>
      </c>
      <c r="AA3581" s="27">
        <v>31129032.09</v>
      </c>
      <c r="AB3581" s="29">
        <f t="shared" si="460"/>
        <v>6.1094053089618683E-3</v>
      </c>
      <c r="AC3581" s="28">
        <v>0</v>
      </c>
      <c r="AD3581" s="28">
        <v>0</v>
      </c>
      <c r="AE3581" s="28"/>
      <c r="AF3581" s="27">
        <v>0</v>
      </c>
      <c r="AG3581" s="27">
        <f t="shared" si="455"/>
        <v>0</v>
      </c>
      <c r="AH3581" s="27">
        <v>1073</v>
      </c>
      <c r="AI3581" s="29">
        <f t="shared" si="461"/>
        <v>1073.006109405309</v>
      </c>
    </row>
    <row r="3582" spans="1:35" ht="30" x14ac:dyDescent="0.25">
      <c r="A3582" s="11" t="s">
        <v>1281</v>
      </c>
      <c r="B3582" s="10" t="s">
        <v>2409</v>
      </c>
      <c r="C3582" s="10" t="s">
        <v>2310</v>
      </c>
      <c r="D3582" s="10"/>
      <c r="E3582" s="10" t="s">
        <v>1194</v>
      </c>
      <c r="F3582" s="10" t="s">
        <v>2316</v>
      </c>
      <c r="G3582" s="10">
        <v>0</v>
      </c>
      <c r="H3582" s="10">
        <v>0</v>
      </c>
      <c r="I3582" s="10">
        <v>0</v>
      </c>
      <c r="J3582" s="10">
        <v>0</v>
      </c>
      <c r="K3582" s="10">
        <f t="shared" si="454"/>
        <v>0</v>
      </c>
      <c r="L3582" s="10">
        <v>19308279.60649915</v>
      </c>
      <c r="M3582" s="10">
        <v>5029619.4157910347</v>
      </c>
      <c r="N3582" s="10">
        <v>1949259.4821723402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f t="shared" si="456"/>
        <v>26287158.504462525</v>
      </c>
      <c r="W3582" s="29">
        <v>19308279.60649915</v>
      </c>
      <c r="X3582" s="29">
        <f t="shared" si="457"/>
        <v>5029619.4157910347</v>
      </c>
      <c r="Y3582" s="29">
        <f t="shared" si="458"/>
        <v>1949259.4821723402</v>
      </c>
      <c r="Z3582" s="29">
        <f t="shared" si="459"/>
        <v>26287158.504462525</v>
      </c>
      <c r="AA3582" s="27">
        <v>26287158.489999998</v>
      </c>
      <c r="AB3582" s="29">
        <f t="shared" si="460"/>
        <v>1.4462526887655258E-2</v>
      </c>
      <c r="AC3582" s="28">
        <v>0</v>
      </c>
      <c r="AD3582" s="28">
        <v>0</v>
      </c>
      <c r="AE3582" s="28"/>
      <c r="AF3582" s="27">
        <v>0</v>
      </c>
      <c r="AG3582" s="27">
        <f t="shared" si="455"/>
        <v>0</v>
      </c>
      <c r="AH3582" s="27">
        <v>1686</v>
      </c>
      <c r="AI3582" s="29">
        <f t="shared" si="461"/>
        <v>1686.0144625268877</v>
      </c>
    </row>
    <row r="3583" spans="1:35" ht="30" x14ac:dyDescent="0.25">
      <c r="A3583" s="11" t="s">
        <v>1281</v>
      </c>
      <c r="B3583" s="10" t="s">
        <v>2409</v>
      </c>
      <c r="C3583" s="10" t="s">
        <v>2310</v>
      </c>
      <c r="D3583" s="10"/>
      <c r="E3583" s="10" t="s">
        <v>1195</v>
      </c>
      <c r="F3583" s="10" t="s">
        <v>2317</v>
      </c>
      <c r="G3583" s="10">
        <v>0</v>
      </c>
      <c r="H3583" s="10">
        <v>0</v>
      </c>
      <c r="I3583" s="10">
        <v>0</v>
      </c>
      <c r="J3583" s="10">
        <v>0</v>
      </c>
      <c r="K3583" s="10">
        <f t="shared" ref="K3583:K3791" si="462">SUM(G3583:J3583)</f>
        <v>0</v>
      </c>
      <c r="L3583" s="10">
        <v>10116054.817274552</v>
      </c>
      <c r="M3583" s="10">
        <v>3425383.6376012564</v>
      </c>
      <c r="N3583" s="10">
        <v>1320136.0458291396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f t="shared" si="456"/>
        <v>14861574.500704948</v>
      </c>
      <c r="W3583" s="29">
        <v>10116054.817274552</v>
      </c>
      <c r="X3583" s="29">
        <f t="shared" si="457"/>
        <v>3425383.6376012564</v>
      </c>
      <c r="Y3583" s="29">
        <f t="shared" si="458"/>
        <v>1320136.0458291396</v>
      </c>
      <c r="Z3583" s="29">
        <f t="shared" si="459"/>
        <v>14861574.500704948</v>
      </c>
      <c r="AA3583" s="27">
        <v>14861574.49</v>
      </c>
      <c r="AB3583" s="29">
        <f t="shared" si="460"/>
        <v>1.0704947635531425E-2</v>
      </c>
      <c r="AC3583" s="28">
        <v>0</v>
      </c>
      <c r="AD3583" s="28">
        <v>0</v>
      </c>
      <c r="AE3583" s="28"/>
      <c r="AF3583" s="27">
        <v>0</v>
      </c>
      <c r="AG3583" s="27">
        <f t="shared" si="455"/>
        <v>0</v>
      </c>
      <c r="AH3583" s="27">
        <v>338</v>
      </c>
      <c r="AI3583" s="29">
        <f t="shared" si="461"/>
        <v>338.01070494763553</v>
      </c>
    </row>
    <row r="3584" spans="1:35" ht="30" x14ac:dyDescent="0.25">
      <c r="A3584" s="11" t="s">
        <v>1281</v>
      </c>
      <c r="B3584" s="10" t="s">
        <v>2409</v>
      </c>
      <c r="C3584" s="10" t="s">
        <v>2310</v>
      </c>
      <c r="D3584" s="10"/>
      <c r="E3584" s="10" t="s">
        <v>818</v>
      </c>
      <c r="F3584" s="10" t="s">
        <v>1379</v>
      </c>
      <c r="G3584" s="10">
        <v>0</v>
      </c>
      <c r="H3584" s="10">
        <v>0</v>
      </c>
      <c r="I3584" s="10">
        <v>0</v>
      </c>
      <c r="J3584" s="10">
        <v>0</v>
      </c>
      <c r="K3584" s="10">
        <f t="shared" si="462"/>
        <v>0</v>
      </c>
      <c r="L3584" s="10">
        <v>10829511.691988595</v>
      </c>
      <c r="M3584" s="10">
        <v>2896162.4779300094</v>
      </c>
      <c r="N3584" s="10">
        <v>1116434.172072947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f t="shared" si="456"/>
        <v>14842108.341991551</v>
      </c>
      <c r="W3584" s="29">
        <v>10829511.691988595</v>
      </c>
      <c r="X3584" s="29">
        <f t="shared" si="457"/>
        <v>2896162.4779300094</v>
      </c>
      <c r="Y3584" s="29">
        <f t="shared" si="458"/>
        <v>1116434.172072947</v>
      </c>
      <c r="Z3584" s="29">
        <f t="shared" si="459"/>
        <v>14842108.341991551</v>
      </c>
      <c r="AA3584" s="27">
        <v>14842108.33</v>
      </c>
      <c r="AB3584" s="29">
        <f t="shared" si="460"/>
        <v>1.1991551145911217E-2</v>
      </c>
      <c r="AC3584" s="28">
        <v>0</v>
      </c>
      <c r="AD3584" s="28">
        <v>0</v>
      </c>
      <c r="AE3584" s="28"/>
      <c r="AF3584" s="27">
        <v>0</v>
      </c>
      <c r="AG3584" s="27">
        <f t="shared" si="455"/>
        <v>0</v>
      </c>
      <c r="AH3584" s="27">
        <v>526</v>
      </c>
      <c r="AI3584" s="29">
        <f t="shared" si="461"/>
        <v>526.01199155114591</v>
      </c>
    </row>
    <row r="3585" spans="1:35" ht="30" x14ac:dyDescent="0.25">
      <c r="A3585" s="11" t="s">
        <v>1281</v>
      </c>
      <c r="B3585" s="10" t="s">
        <v>2409</v>
      </c>
      <c r="C3585" s="10" t="s">
        <v>2310</v>
      </c>
      <c r="D3585" s="10"/>
      <c r="E3585" s="10" t="s">
        <v>819</v>
      </c>
      <c r="F3585" s="10" t="s">
        <v>2164</v>
      </c>
      <c r="G3585" s="10">
        <v>0</v>
      </c>
      <c r="H3585" s="10">
        <v>0</v>
      </c>
      <c r="I3585" s="10">
        <v>0</v>
      </c>
      <c r="J3585" s="10">
        <v>0</v>
      </c>
      <c r="K3585" s="10">
        <f t="shared" si="462"/>
        <v>0</v>
      </c>
      <c r="L3585" s="10">
        <v>0</v>
      </c>
      <c r="M3585" s="10">
        <v>6829624.7946274877</v>
      </c>
      <c r="N3585" s="10">
        <v>2594107.9558310062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f t="shared" si="456"/>
        <v>9423732.7504584938</v>
      </c>
      <c r="W3585" s="29">
        <v>0</v>
      </c>
      <c r="X3585" s="29">
        <f t="shared" si="457"/>
        <v>6829624.7946274877</v>
      </c>
      <c r="Y3585" s="29">
        <f t="shared" si="458"/>
        <v>2594107.9558310062</v>
      </c>
      <c r="Z3585" s="29">
        <f t="shared" si="459"/>
        <v>9423732.7504584938</v>
      </c>
      <c r="AA3585" s="27">
        <v>9423732</v>
      </c>
      <c r="AB3585" s="29">
        <f t="shared" si="460"/>
        <v>0.7504584938287735</v>
      </c>
      <c r="AC3585" s="28">
        <v>0</v>
      </c>
      <c r="AD3585" s="28">
        <v>0</v>
      </c>
      <c r="AE3585" s="28"/>
      <c r="AF3585" s="27">
        <v>0</v>
      </c>
      <c r="AG3585" s="27">
        <f t="shared" si="455"/>
        <v>0</v>
      </c>
      <c r="AH3585" s="27">
        <v>123</v>
      </c>
      <c r="AI3585" s="29">
        <f t="shared" si="461"/>
        <v>123.75045849382877</v>
      </c>
    </row>
    <row r="3586" spans="1:35" ht="30" x14ac:dyDescent="0.25">
      <c r="A3586" s="11" t="s">
        <v>1281</v>
      </c>
      <c r="B3586" s="10" t="s">
        <v>2409</v>
      </c>
      <c r="C3586" s="10" t="s">
        <v>2310</v>
      </c>
      <c r="D3586" s="10"/>
      <c r="E3586" s="10" t="s">
        <v>820</v>
      </c>
      <c r="F3586" s="10" t="s">
        <v>2070</v>
      </c>
      <c r="G3586" s="10">
        <v>0</v>
      </c>
      <c r="H3586" s="10">
        <v>0</v>
      </c>
      <c r="I3586" s="10">
        <v>0</v>
      </c>
      <c r="J3586" s="10">
        <v>0</v>
      </c>
      <c r="K3586" s="10">
        <f t="shared" si="462"/>
        <v>0</v>
      </c>
      <c r="L3586" s="10">
        <v>4622845.9729730934</v>
      </c>
      <c r="M3586" s="10">
        <v>4549502.3496356308</v>
      </c>
      <c r="N3586" s="10">
        <v>1746684.3498033732</v>
      </c>
      <c r="O3586" s="10">
        <v>0</v>
      </c>
      <c r="P3586" s="10">
        <v>0</v>
      </c>
      <c r="Q3586" s="10">
        <v>0</v>
      </c>
      <c r="R3586" s="10">
        <v>0</v>
      </c>
      <c r="S3586" s="10">
        <v>0</v>
      </c>
      <c r="T3586" s="10">
        <v>0</v>
      </c>
      <c r="U3586" s="10">
        <v>0</v>
      </c>
      <c r="V3586" s="10">
        <f t="shared" si="456"/>
        <v>10919032.672412097</v>
      </c>
      <c r="W3586" s="29">
        <v>4622845.9729730934</v>
      </c>
      <c r="X3586" s="29">
        <f t="shared" si="457"/>
        <v>4549502.3496356308</v>
      </c>
      <c r="Y3586" s="29">
        <f t="shared" si="458"/>
        <v>1746684.3498033732</v>
      </c>
      <c r="Z3586" s="29">
        <f t="shared" si="459"/>
        <v>10919032.672412097</v>
      </c>
      <c r="AA3586" s="27">
        <v>10919032.66</v>
      </c>
      <c r="AB3586" s="29">
        <f t="shared" si="460"/>
        <v>1.2412097305059433E-2</v>
      </c>
      <c r="AC3586" s="28">
        <v>0</v>
      </c>
      <c r="AD3586" s="28">
        <v>0</v>
      </c>
      <c r="AE3586" s="28"/>
      <c r="AF3586" s="27">
        <v>0</v>
      </c>
      <c r="AG3586" s="27">
        <f t="shared" si="455"/>
        <v>0</v>
      </c>
      <c r="AH3586" s="27">
        <v>386</v>
      </c>
      <c r="AI3586" s="29">
        <f t="shared" si="461"/>
        <v>386.01241209730506</v>
      </c>
    </row>
    <row r="3587" spans="1:35" ht="30" x14ac:dyDescent="0.25">
      <c r="A3587" s="11" t="s">
        <v>1281</v>
      </c>
      <c r="B3587" s="10" t="s">
        <v>2409</v>
      </c>
      <c r="C3587" s="10" t="s">
        <v>2310</v>
      </c>
      <c r="D3587" s="10"/>
      <c r="E3587" s="10" t="s">
        <v>821</v>
      </c>
      <c r="F3587" s="10" t="s">
        <v>2318</v>
      </c>
      <c r="G3587" s="10">
        <v>0</v>
      </c>
      <c r="H3587" s="10">
        <v>0</v>
      </c>
      <c r="I3587" s="10">
        <v>0</v>
      </c>
      <c r="J3587" s="10">
        <v>0</v>
      </c>
      <c r="K3587" s="10">
        <f t="shared" si="462"/>
        <v>0</v>
      </c>
      <c r="L3587" s="10">
        <v>8992588.4472906813</v>
      </c>
      <c r="M3587" s="10">
        <v>8541743.2931360602</v>
      </c>
      <c r="N3587" s="10">
        <v>3278372.255284667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f t="shared" si="456"/>
        <v>20812703.995711409</v>
      </c>
      <c r="W3587" s="29">
        <v>8992588.4472906813</v>
      </c>
      <c r="X3587" s="29">
        <f t="shared" si="457"/>
        <v>8541743.2931360602</v>
      </c>
      <c r="Y3587" s="29">
        <f t="shared" si="458"/>
        <v>3278372.255284667</v>
      </c>
      <c r="Z3587" s="29">
        <f t="shared" si="459"/>
        <v>20812703.995711409</v>
      </c>
      <c r="AA3587" s="27">
        <v>20812703.989999998</v>
      </c>
      <c r="AB3587" s="29">
        <f t="shared" si="460"/>
        <v>5.7114101946353912E-3</v>
      </c>
      <c r="AC3587" s="28">
        <v>0</v>
      </c>
      <c r="AD3587" s="28">
        <v>0</v>
      </c>
      <c r="AE3587" s="28"/>
      <c r="AF3587" s="27">
        <v>0</v>
      </c>
      <c r="AG3587" s="27">
        <f t="shared" si="455"/>
        <v>0</v>
      </c>
      <c r="AH3587" s="27">
        <v>760</v>
      </c>
      <c r="AI3587" s="29">
        <f t="shared" si="461"/>
        <v>760.00571141019464</v>
      </c>
    </row>
    <row r="3588" spans="1:35" ht="30" x14ac:dyDescent="0.25">
      <c r="A3588" s="11" t="s">
        <v>1281</v>
      </c>
      <c r="B3588" s="10" t="s">
        <v>2409</v>
      </c>
      <c r="C3588" s="10" t="s">
        <v>2310</v>
      </c>
      <c r="D3588" s="10"/>
      <c r="E3588" s="10" t="s">
        <v>822</v>
      </c>
      <c r="F3588" s="10" t="s">
        <v>2319</v>
      </c>
      <c r="G3588" s="10">
        <v>0</v>
      </c>
      <c r="H3588" s="10">
        <v>0</v>
      </c>
      <c r="I3588" s="10">
        <v>0</v>
      </c>
      <c r="J3588" s="10">
        <v>0</v>
      </c>
      <c r="K3588" s="10">
        <f t="shared" si="462"/>
        <v>0</v>
      </c>
      <c r="L3588" s="10">
        <v>49167867.38861654</v>
      </c>
      <c r="M3588" s="10">
        <v>5567559.3563116789</v>
      </c>
      <c r="N3588" s="10">
        <v>2147223.4231802821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f t="shared" si="456"/>
        <v>56882650.168108501</v>
      </c>
      <c r="W3588" s="29">
        <v>49167867.38861654</v>
      </c>
      <c r="X3588" s="29">
        <f t="shared" si="457"/>
        <v>5567559.3563116789</v>
      </c>
      <c r="Y3588" s="29">
        <f t="shared" si="458"/>
        <v>2147223.4231802821</v>
      </c>
      <c r="Z3588" s="29">
        <f t="shared" si="459"/>
        <v>56882650.168108501</v>
      </c>
      <c r="AA3588" s="27">
        <v>56882650.149999999</v>
      </c>
      <c r="AB3588" s="29">
        <f t="shared" si="460"/>
        <v>1.810850203037262E-2</v>
      </c>
      <c r="AC3588" s="28">
        <v>0</v>
      </c>
      <c r="AD3588" s="28">
        <v>0</v>
      </c>
      <c r="AE3588" s="28"/>
      <c r="AF3588" s="27">
        <v>0</v>
      </c>
      <c r="AG3588" s="27">
        <f t="shared" si="455"/>
        <v>0</v>
      </c>
      <c r="AH3588" s="27">
        <v>3289</v>
      </c>
      <c r="AI3588" s="29">
        <f t="shared" si="461"/>
        <v>3289.0181085020304</v>
      </c>
    </row>
    <row r="3589" spans="1:35" ht="30" x14ac:dyDescent="0.25">
      <c r="A3589" s="11" t="s">
        <v>1281</v>
      </c>
      <c r="B3589" s="10" t="s">
        <v>2409</v>
      </c>
      <c r="C3589" s="10" t="s">
        <v>2310</v>
      </c>
      <c r="D3589" s="10"/>
      <c r="E3589" s="10" t="s">
        <v>1196</v>
      </c>
      <c r="F3589" s="10" t="s">
        <v>2320</v>
      </c>
      <c r="G3589" s="10">
        <v>0</v>
      </c>
      <c r="H3589" s="10">
        <v>0</v>
      </c>
      <c r="I3589" s="10">
        <v>0</v>
      </c>
      <c r="J3589" s="10">
        <v>0</v>
      </c>
      <c r="K3589" s="10">
        <f t="shared" si="462"/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f t="shared" si="456"/>
        <v>0</v>
      </c>
      <c r="W3589" s="29">
        <v>0</v>
      </c>
      <c r="X3589" s="29">
        <f t="shared" si="457"/>
        <v>0</v>
      </c>
      <c r="Y3589" s="29">
        <f t="shared" si="458"/>
        <v>0</v>
      </c>
      <c r="Z3589" s="29">
        <f t="shared" si="459"/>
        <v>0</v>
      </c>
      <c r="AA3589" s="27">
        <v>0</v>
      </c>
      <c r="AB3589" s="29">
        <f t="shared" si="460"/>
        <v>0</v>
      </c>
      <c r="AC3589" s="28">
        <v>0</v>
      </c>
      <c r="AD3589" s="28">
        <v>0</v>
      </c>
      <c r="AE3589" s="28"/>
      <c r="AF3589" s="27">
        <v>0</v>
      </c>
      <c r="AG3589" s="27">
        <f t="shared" si="455"/>
        <v>0</v>
      </c>
      <c r="AH3589" s="27">
        <v>0</v>
      </c>
      <c r="AI3589" s="29">
        <f t="shared" si="461"/>
        <v>0</v>
      </c>
    </row>
    <row r="3590" spans="1:35" ht="30" x14ac:dyDescent="0.25">
      <c r="A3590" s="11" t="s">
        <v>1281</v>
      </c>
      <c r="B3590" s="10" t="s">
        <v>2407</v>
      </c>
      <c r="C3590" s="10" t="s">
        <v>2412</v>
      </c>
      <c r="D3590" s="10"/>
      <c r="E3590" s="10" t="s">
        <v>824</v>
      </c>
      <c r="F3590" s="10" t="s">
        <v>2321</v>
      </c>
      <c r="G3590" s="10">
        <v>0</v>
      </c>
      <c r="H3590" s="10">
        <v>0</v>
      </c>
      <c r="I3590" s="10">
        <v>0</v>
      </c>
      <c r="J3590" s="10">
        <v>0</v>
      </c>
      <c r="K3590" s="10">
        <f t="shared" si="462"/>
        <v>0</v>
      </c>
      <c r="L3590" s="10">
        <v>20539714.298075944</v>
      </c>
      <c r="M3590" s="10">
        <v>213547732.538517</v>
      </c>
      <c r="N3590" s="10">
        <v>54574593.456418276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f t="shared" si="456"/>
        <v>288662040.29301119</v>
      </c>
      <c r="W3590" s="29">
        <v>20539714.298075944</v>
      </c>
      <c r="X3590" s="29">
        <f t="shared" si="457"/>
        <v>213547732.538517</v>
      </c>
      <c r="Y3590" s="29">
        <f t="shared" si="458"/>
        <v>54574593.456418276</v>
      </c>
      <c r="Z3590" s="29">
        <f t="shared" si="459"/>
        <v>288662040.29301119</v>
      </c>
      <c r="AA3590" s="27">
        <v>288662040.27999997</v>
      </c>
      <c r="AB3590" s="29">
        <f t="shared" si="460"/>
        <v>1.301121711730957E-2</v>
      </c>
      <c r="AC3590" s="28">
        <v>0</v>
      </c>
      <c r="AD3590" s="28">
        <v>0</v>
      </c>
      <c r="AE3590" s="28"/>
      <c r="AF3590" s="27">
        <v>0</v>
      </c>
      <c r="AG3590" s="27">
        <f t="shared" si="455"/>
        <v>0</v>
      </c>
      <c r="AH3590" s="27">
        <v>9886</v>
      </c>
      <c r="AI3590" s="29">
        <f t="shared" si="461"/>
        <v>9886.0130112171173</v>
      </c>
    </row>
    <row r="3591" spans="1:35" ht="30" x14ac:dyDescent="0.25">
      <c r="A3591" s="11" t="s">
        <v>1281</v>
      </c>
      <c r="B3591" s="10" t="s">
        <v>2407</v>
      </c>
      <c r="C3591" s="10" t="s">
        <v>2412</v>
      </c>
      <c r="D3591" s="10"/>
      <c r="E3591" s="10" t="s">
        <v>1197</v>
      </c>
      <c r="F3591" s="10" t="s">
        <v>2322</v>
      </c>
      <c r="G3591" s="10">
        <v>0</v>
      </c>
      <c r="H3591" s="10">
        <v>0</v>
      </c>
      <c r="I3591" s="10">
        <v>0</v>
      </c>
      <c r="J3591" s="10">
        <v>0</v>
      </c>
      <c r="K3591" s="10">
        <f t="shared" si="462"/>
        <v>0</v>
      </c>
      <c r="L3591" s="10">
        <v>0</v>
      </c>
      <c r="M3591" s="10">
        <v>0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f t="shared" si="456"/>
        <v>0</v>
      </c>
      <c r="W3591" s="29">
        <v>0</v>
      </c>
      <c r="X3591" s="29">
        <f t="shared" si="457"/>
        <v>0</v>
      </c>
      <c r="Y3591" s="29">
        <f t="shared" si="458"/>
        <v>0</v>
      </c>
      <c r="Z3591" s="29">
        <f t="shared" si="459"/>
        <v>0</v>
      </c>
      <c r="AA3591" s="27">
        <v>0</v>
      </c>
      <c r="AB3591" s="29">
        <f t="shared" si="460"/>
        <v>0</v>
      </c>
      <c r="AC3591" s="28">
        <v>0</v>
      </c>
      <c r="AD3591" s="28">
        <v>0</v>
      </c>
      <c r="AE3591" s="28"/>
      <c r="AF3591" s="27">
        <v>0</v>
      </c>
      <c r="AG3591" s="27">
        <f t="shared" si="455"/>
        <v>0</v>
      </c>
      <c r="AH3591" s="27">
        <v>0</v>
      </c>
      <c r="AI3591" s="29">
        <f t="shared" si="461"/>
        <v>0</v>
      </c>
    </row>
    <row r="3592" spans="1:35" ht="30" x14ac:dyDescent="0.25">
      <c r="A3592" s="11" t="s">
        <v>1281</v>
      </c>
      <c r="B3592" s="10" t="s">
        <v>2407</v>
      </c>
      <c r="C3592" s="10" t="s">
        <v>2412</v>
      </c>
      <c r="D3592" s="10"/>
      <c r="E3592" s="10" t="s">
        <v>1198</v>
      </c>
      <c r="F3592" s="10" t="s">
        <v>2023</v>
      </c>
      <c r="G3592" s="10">
        <v>0</v>
      </c>
      <c r="H3592" s="10">
        <v>0</v>
      </c>
      <c r="I3592" s="10">
        <v>0</v>
      </c>
      <c r="J3592" s="10">
        <v>0</v>
      </c>
      <c r="K3592" s="10">
        <f t="shared" si="462"/>
        <v>0</v>
      </c>
      <c r="L3592" s="10">
        <v>400688723.41610014</v>
      </c>
      <c r="M3592" s="10">
        <v>2209062.2086831033</v>
      </c>
      <c r="N3592" s="10">
        <v>853298.57694572583</v>
      </c>
      <c r="O3592" s="10">
        <v>0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f t="shared" si="456"/>
        <v>403751084.201729</v>
      </c>
      <c r="W3592" s="29">
        <v>400688723.41610014</v>
      </c>
      <c r="X3592" s="29">
        <f t="shared" si="457"/>
        <v>2209062.2086831033</v>
      </c>
      <c r="Y3592" s="29">
        <f t="shared" si="458"/>
        <v>853298.57694572583</v>
      </c>
      <c r="Z3592" s="29">
        <f t="shared" si="459"/>
        <v>403751084.201729</v>
      </c>
      <c r="AA3592" s="27">
        <v>403751084.19</v>
      </c>
      <c r="AB3592" s="29">
        <f t="shared" si="460"/>
        <v>1.1729001998901367E-2</v>
      </c>
      <c r="AC3592" s="28">
        <v>0</v>
      </c>
      <c r="AD3592" s="28">
        <v>0</v>
      </c>
      <c r="AE3592" s="28"/>
      <c r="AF3592" s="27">
        <v>0</v>
      </c>
      <c r="AG3592" s="27">
        <f t="shared" si="455"/>
        <v>0</v>
      </c>
      <c r="AH3592" s="27">
        <v>25822</v>
      </c>
      <c r="AI3592" s="29">
        <f t="shared" si="461"/>
        <v>25822.011729001999</v>
      </c>
    </row>
    <row r="3593" spans="1:35" ht="30" x14ac:dyDescent="0.25">
      <c r="A3593" s="11" t="s">
        <v>1281</v>
      </c>
      <c r="B3593" s="10" t="s">
        <v>1</v>
      </c>
      <c r="C3593" s="10" t="s">
        <v>1</v>
      </c>
      <c r="D3593" s="10"/>
      <c r="E3593" s="10" t="s">
        <v>825</v>
      </c>
      <c r="F3593" s="10" t="s">
        <v>2323</v>
      </c>
      <c r="G3593" s="10">
        <v>0</v>
      </c>
      <c r="H3593" s="10">
        <v>0</v>
      </c>
      <c r="I3593" s="10">
        <v>0</v>
      </c>
      <c r="J3593" s="10">
        <v>0</v>
      </c>
      <c r="K3593" s="10">
        <f t="shared" si="462"/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f t="shared" si="456"/>
        <v>0</v>
      </c>
      <c r="W3593" s="29">
        <v>0</v>
      </c>
      <c r="X3593" s="29">
        <f t="shared" si="457"/>
        <v>0</v>
      </c>
      <c r="Y3593" s="29">
        <f t="shared" si="458"/>
        <v>0</v>
      </c>
      <c r="Z3593" s="29">
        <f t="shared" si="459"/>
        <v>0</v>
      </c>
      <c r="AA3593" s="27">
        <v>0</v>
      </c>
      <c r="AB3593" s="29">
        <f t="shared" si="460"/>
        <v>0</v>
      </c>
      <c r="AC3593" s="28">
        <v>0</v>
      </c>
      <c r="AD3593" s="28">
        <v>0</v>
      </c>
      <c r="AE3593" s="28"/>
      <c r="AF3593" s="27">
        <v>0</v>
      </c>
      <c r="AG3593" s="27">
        <f t="shared" si="455"/>
        <v>0</v>
      </c>
      <c r="AH3593" s="27">
        <v>0</v>
      </c>
      <c r="AI3593" s="29">
        <f t="shared" si="461"/>
        <v>0</v>
      </c>
    </row>
    <row r="3594" spans="1:35" ht="30" x14ac:dyDescent="0.25">
      <c r="A3594" s="11" t="s">
        <v>1281</v>
      </c>
      <c r="B3594" s="10" t="s">
        <v>1</v>
      </c>
      <c r="C3594" s="10" t="s">
        <v>1</v>
      </c>
      <c r="D3594" s="10"/>
      <c r="E3594" s="10" t="s">
        <v>1199</v>
      </c>
      <c r="F3594" s="10" t="s">
        <v>2324</v>
      </c>
      <c r="G3594" s="10">
        <v>0</v>
      </c>
      <c r="H3594" s="10">
        <v>0</v>
      </c>
      <c r="I3594" s="10">
        <v>0</v>
      </c>
      <c r="J3594" s="10">
        <v>0</v>
      </c>
      <c r="K3594" s="10">
        <f t="shared" si="462"/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f t="shared" si="456"/>
        <v>0</v>
      </c>
      <c r="W3594" s="29">
        <v>0</v>
      </c>
      <c r="X3594" s="29">
        <f t="shared" si="457"/>
        <v>0</v>
      </c>
      <c r="Y3594" s="29">
        <f t="shared" si="458"/>
        <v>0</v>
      </c>
      <c r="Z3594" s="29">
        <f t="shared" si="459"/>
        <v>0</v>
      </c>
      <c r="AA3594" s="27">
        <v>0</v>
      </c>
      <c r="AB3594" s="29">
        <f t="shared" si="460"/>
        <v>0</v>
      </c>
      <c r="AC3594" s="28">
        <v>0</v>
      </c>
      <c r="AD3594" s="28">
        <v>0</v>
      </c>
      <c r="AE3594" s="28"/>
      <c r="AF3594" s="27">
        <v>0</v>
      </c>
      <c r="AG3594" s="27">
        <f t="shared" ref="AG3594:AG3657" si="463">SUM(AC3594:AF3594)</f>
        <v>0</v>
      </c>
      <c r="AH3594" s="27">
        <v>0</v>
      </c>
      <c r="AI3594" s="29">
        <f t="shared" si="461"/>
        <v>0</v>
      </c>
    </row>
    <row r="3595" spans="1:35" ht="30" x14ac:dyDescent="0.25">
      <c r="A3595" s="11" t="s">
        <v>1281</v>
      </c>
      <c r="B3595" s="10" t="s">
        <v>1</v>
      </c>
      <c r="C3595" s="10" t="s">
        <v>1</v>
      </c>
      <c r="D3595" s="10"/>
      <c r="E3595" s="10" t="s">
        <v>826</v>
      </c>
      <c r="F3595" s="10" t="s">
        <v>2325</v>
      </c>
      <c r="G3595" s="10">
        <v>0</v>
      </c>
      <c r="H3595" s="10">
        <v>0</v>
      </c>
      <c r="I3595" s="10">
        <v>0</v>
      </c>
      <c r="J3595" s="10">
        <v>0</v>
      </c>
      <c r="K3595" s="10">
        <f t="shared" si="462"/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f t="shared" si="456"/>
        <v>0</v>
      </c>
      <c r="W3595" s="29">
        <v>0</v>
      </c>
      <c r="X3595" s="29">
        <f t="shared" si="457"/>
        <v>0</v>
      </c>
      <c r="Y3595" s="29">
        <f t="shared" si="458"/>
        <v>0</v>
      </c>
      <c r="Z3595" s="29">
        <f t="shared" si="459"/>
        <v>0</v>
      </c>
      <c r="AA3595" s="27">
        <v>0</v>
      </c>
      <c r="AB3595" s="29">
        <f t="shared" si="460"/>
        <v>0</v>
      </c>
      <c r="AC3595" s="28">
        <v>0</v>
      </c>
      <c r="AD3595" s="28">
        <v>0</v>
      </c>
      <c r="AE3595" s="28"/>
      <c r="AF3595" s="27">
        <v>0</v>
      </c>
      <c r="AG3595" s="27">
        <f t="shared" si="463"/>
        <v>0</v>
      </c>
      <c r="AH3595" s="27">
        <v>0</v>
      </c>
      <c r="AI3595" s="29">
        <f t="shared" si="461"/>
        <v>0</v>
      </c>
    </row>
    <row r="3596" spans="1:35" ht="30" x14ac:dyDescent="0.25">
      <c r="A3596" s="11" t="s">
        <v>1281</v>
      </c>
      <c r="B3596" s="10" t="s">
        <v>1</v>
      </c>
      <c r="C3596" s="10" t="s">
        <v>1</v>
      </c>
      <c r="D3596" s="10"/>
      <c r="E3596" s="10" t="s">
        <v>827</v>
      </c>
      <c r="F3596" s="10" t="s">
        <v>2326</v>
      </c>
      <c r="G3596" s="10">
        <v>0</v>
      </c>
      <c r="H3596" s="10">
        <v>0</v>
      </c>
      <c r="I3596" s="10">
        <v>0</v>
      </c>
      <c r="J3596" s="10">
        <v>0</v>
      </c>
      <c r="K3596" s="10">
        <f t="shared" si="462"/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f t="shared" si="456"/>
        <v>0</v>
      </c>
      <c r="W3596" s="29">
        <v>0</v>
      </c>
      <c r="X3596" s="29">
        <f t="shared" si="457"/>
        <v>0</v>
      </c>
      <c r="Y3596" s="29">
        <f t="shared" si="458"/>
        <v>0</v>
      </c>
      <c r="Z3596" s="29">
        <f t="shared" si="459"/>
        <v>0</v>
      </c>
      <c r="AA3596" s="27">
        <v>0</v>
      </c>
      <c r="AB3596" s="29">
        <f t="shared" si="460"/>
        <v>0</v>
      </c>
      <c r="AC3596" s="28">
        <v>0</v>
      </c>
      <c r="AD3596" s="28">
        <v>0</v>
      </c>
      <c r="AE3596" s="28"/>
      <c r="AF3596" s="27">
        <v>0</v>
      </c>
      <c r="AG3596" s="27">
        <f t="shared" si="463"/>
        <v>0</v>
      </c>
      <c r="AH3596" s="27">
        <v>0</v>
      </c>
      <c r="AI3596" s="29">
        <f t="shared" si="461"/>
        <v>0</v>
      </c>
    </row>
    <row r="3597" spans="1:35" ht="30" x14ac:dyDescent="0.25">
      <c r="A3597" s="11" t="s">
        <v>1281</v>
      </c>
      <c r="B3597" s="10" t="s">
        <v>1</v>
      </c>
      <c r="C3597" s="10" t="s">
        <v>1</v>
      </c>
      <c r="D3597" s="10"/>
      <c r="E3597" s="10" t="s">
        <v>829</v>
      </c>
      <c r="F3597" s="10" t="s">
        <v>2327</v>
      </c>
      <c r="G3597" s="10">
        <v>0</v>
      </c>
      <c r="H3597" s="10">
        <v>0</v>
      </c>
      <c r="I3597" s="10">
        <v>0</v>
      </c>
      <c r="J3597" s="10">
        <v>0</v>
      </c>
      <c r="K3597" s="10">
        <f t="shared" si="462"/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f t="shared" si="456"/>
        <v>0</v>
      </c>
      <c r="W3597" s="29">
        <v>0</v>
      </c>
      <c r="X3597" s="29">
        <f t="shared" si="457"/>
        <v>0</v>
      </c>
      <c r="Y3597" s="29">
        <f t="shared" si="458"/>
        <v>0</v>
      </c>
      <c r="Z3597" s="29">
        <f t="shared" si="459"/>
        <v>0</v>
      </c>
      <c r="AA3597" s="27">
        <v>0</v>
      </c>
      <c r="AB3597" s="29">
        <f t="shared" si="460"/>
        <v>0</v>
      </c>
      <c r="AC3597" s="28">
        <v>0</v>
      </c>
      <c r="AD3597" s="28">
        <v>0</v>
      </c>
      <c r="AE3597" s="28"/>
      <c r="AF3597" s="27">
        <v>0</v>
      </c>
      <c r="AG3597" s="27">
        <f t="shared" si="463"/>
        <v>0</v>
      </c>
      <c r="AH3597" s="27">
        <v>0</v>
      </c>
      <c r="AI3597" s="29">
        <f t="shared" si="461"/>
        <v>0</v>
      </c>
    </row>
    <row r="3598" spans="1:35" ht="30" x14ac:dyDescent="0.25">
      <c r="A3598" s="11" t="s">
        <v>1281</v>
      </c>
      <c r="B3598" s="10" t="s">
        <v>1</v>
      </c>
      <c r="C3598" s="10" t="s">
        <v>1</v>
      </c>
      <c r="D3598" s="10"/>
      <c r="E3598" s="10" t="s">
        <v>1200</v>
      </c>
      <c r="F3598" s="10" t="s">
        <v>2328</v>
      </c>
      <c r="G3598" s="10">
        <v>0</v>
      </c>
      <c r="H3598" s="10">
        <v>0</v>
      </c>
      <c r="I3598" s="10">
        <v>0</v>
      </c>
      <c r="J3598" s="10">
        <v>0</v>
      </c>
      <c r="K3598" s="10">
        <f t="shared" si="462"/>
        <v>0</v>
      </c>
      <c r="L3598" s="10">
        <v>0</v>
      </c>
      <c r="M3598" s="10">
        <v>0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f t="shared" si="456"/>
        <v>0</v>
      </c>
      <c r="W3598" s="29">
        <v>0</v>
      </c>
      <c r="X3598" s="29">
        <f t="shared" si="457"/>
        <v>0</v>
      </c>
      <c r="Y3598" s="29">
        <f t="shared" si="458"/>
        <v>0</v>
      </c>
      <c r="Z3598" s="29">
        <f t="shared" si="459"/>
        <v>0</v>
      </c>
      <c r="AA3598" s="27">
        <v>0</v>
      </c>
      <c r="AB3598" s="29">
        <f t="shared" si="460"/>
        <v>0</v>
      </c>
      <c r="AC3598" s="28">
        <v>0</v>
      </c>
      <c r="AD3598" s="28">
        <v>0</v>
      </c>
      <c r="AE3598" s="28"/>
      <c r="AF3598" s="27">
        <v>0</v>
      </c>
      <c r="AG3598" s="27">
        <f t="shared" si="463"/>
        <v>0</v>
      </c>
      <c r="AH3598" s="27">
        <v>0</v>
      </c>
      <c r="AI3598" s="29">
        <f t="shared" si="461"/>
        <v>0</v>
      </c>
    </row>
    <row r="3599" spans="1:35" ht="30" x14ac:dyDescent="0.25">
      <c r="A3599" s="11" t="s">
        <v>1281</v>
      </c>
      <c r="B3599" s="10" t="s">
        <v>1</v>
      </c>
      <c r="C3599" s="10" t="s">
        <v>1</v>
      </c>
      <c r="D3599" s="10"/>
      <c r="E3599" s="10" t="s">
        <v>1201</v>
      </c>
      <c r="F3599" s="10" t="s">
        <v>2329</v>
      </c>
      <c r="G3599" s="10">
        <v>0</v>
      </c>
      <c r="H3599" s="10">
        <v>0</v>
      </c>
      <c r="I3599" s="10">
        <v>0</v>
      </c>
      <c r="J3599" s="10">
        <v>0</v>
      </c>
      <c r="K3599" s="10">
        <f t="shared" si="462"/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f t="shared" si="456"/>
        <v>0</v>
      </c>
      <c r="W3599" s="29">
        <v>0</v>
      </c>
      <c r="X3599" s="29">
        <f t="shared" si="457"/>
        <v>0</v>
      </c>
      <c r="Y3599" s="29">
        <f t="shared" si="458"/>
        <v>0</v>
      </c>
      <c r="Z3599" s="29">
        <f t="shared" si="459"/>
        <v>0</v>
      </c>
      <c r="AA3599" s="27">
        <v>0</v>
      </c>
      <c r="AB3599" s="29">
        <f t="shared" si="460"/>
        <v>0</v>
      </c>
      <c r="AC3599" s="28">
        <v>0</v>
      </c>
      <c r="AD3599" s="28">
        <v>0</v>
      </c>
      <c r="AE3599" s="28"/>
      <c r="AF3599" s="27">
        <v>0</v>
      </c>
      <c r="AG3599" s="27">
        <f t="shared" si="463"/>
        <v>0</v>
      </c>
      <c r="AH3599" s="27">
        <v>0</v>
      </c>
      <c r="AI3599" s="29">
        <f t="shared" si="461"/>
        <v>0</v>
      </c>
    </row>
    <row r="3600" spans="1:35" ht="30" x14ac:dyDescent="0.25">
      <c r="A3600" s="11" t="s">
        <v>1281</v>
      </c>
      <c r="B3600" s="10" t="s">
        <v>1</v>
      </c>
      <c r="C3600" s="10" t="s">
        <v>1</v>
      </c>
      <c r="D3600" s="10"/>
      <c r="E3600" s="10" t="s">
        <v>828</v>
      </c>
      <c r="F3600" s="10" t="s">
        <v>2330</v>
      </c>
      <c r="G3600" s="10">
        <v>0</v>
      </c>
      <c r="H3600" s="10">
        <v>0</v>
      </c>
      <c r="I3600" s="10">
        <v>0</v>
      </c>
      <c r="J3600" s="10">
        <v>0</v>
      </c>
      <c r="K3600" s="10">
        <f t="shared" si="462"/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f t="shared" si="456"/>
        <v>0</v>
      </c>
      <c r="W3600" s="29">
        <v>0</v>
      </c>
      <c r="X3600" s="29">
        <f t="shared" si="457"/>
        <v>0</v>
      </c>
      <c r="Y3600" s="29">
        <f t="shared" si="458"/>
        <v>0</v>
      </c>
      <c r="Z3600" s="29">
        <f t="shared" si="459"/>
        <v>0</v>
      </c>
      <c r="AA3600" s="27">
        <v>0</v>
      </c>
      <c r="AB3600" s="29">
        <f t="shared" si="460"/>
        <v>0</v>
      </c>
      <c r="AC3600" s="28">
        <v>0</v>
      </c>
      <c r="AD3600" s="28">
        <v>0</v>
      </c>
      <c r="AE3600" s="28"/>
      <c r="AF3600" s="27">
        <v>0</v>
      </c>
      <c r="AG3600" s="27">
        <f t="shared" si="463"/>
        <v>0</v>
      </c>
      <c r="AH3600" s="27">
        <v>0</v>
      </c>
      <c r="AI3600" s="29">
        <f t="shared" si="461"/>
        <v>0</v>
      </c>
    </row>
    <row r="3601" spans="1:35" ht="30" x14ac:dyDescent="0.25">
      <c r="A3601" s="11" t="s">
        <v>1281</v>
      </c>
      <c r="B3601" s="10" t="s">
        <v>2409</v>
      </c>
      <c r="C3601" s="10" t="s">
        <v>2331</v>
      </c>
      <c r="D3601" s="10"/>
      <c r="E3601" s="10" t="s">
        <v>1202</v>
      </c>
      <c r="F3601" s="10" t="s">
        <v>2331</v>
      </c>
      <c r="G3601" s="10">
        <v>0</v>
      </c>
      <c r="H3601" s="10">
        <v>0</v>
      </c>
      <c r="I3601" s="10">
        <v>0</v>
      </c>
      <c r="J3601" s="10">
        <v>0</v>
      </c>
      <c r="K3601" s="10">
        <f t="shared" si="462"/>
        <v>0</v>
      </c>
      <c r="L3601" s="10">
        <v>1264746746.8034883</v>
      </c>
      <c r="M3601" s="10">
        <v>225657934.26376724</v>
      </c>
      <c r="N3601" s="10">
        <v>57499163.602637529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f t="shared" si="456"/>
        <v>1547903844.669893</v>
      </c>
      <c r="W3601" s="29">
        <v>1264746746.8034883</v>
      </c>
      <c r="X3601" s="29">
        <f t="shared" si="457"/>
        <v>225657934.26376724</v>
      </c>
      <c r="Y3601" s="29">
        <f t="shared" si="458"/>
        <v>57499163.602637529</v>
      </c>
      <c r="Z3601" s="29">
        <f t="shared" si="459"/>
        <v>1547903844.669893</v>
      </c>
      <c r="AA3601" s="27">
        <v>1547903844.6600001</v>
      </c>
      <c r="AB3601" s="29">
        <f t="shared" si="460"/>
        <v>9.8929405212402344E-3</v>
      </c>
      <c r="AC3601" s="28">
        <v>0</v>
      </c>
      <c r="AD3601" s="28">
        <v>0</v>
      </c>
      <c r="AE3601" s="28"/>
      <c r="AF3601" s="27">
        <v>0</v>
      </c>
      <c r="AG3601" s="27">
        <f t="shared" si="463"/>
        <v>0</v>
      </c>
      <c r="AH3601" s="27">
        <v>90098</v>
      </c>
      <c r="AI3601" s="29">
        <f t="shared" si="461"/>
        <v>90098.009892940521</v>
      </c>
    </row>
    <row r="3602" spans="1:35" ht="30" x14ac:dyDescent="0.25">
      <c r="A3602" s="11" t="s">
        <v>1281</v>
      </c>
      <c r="B3602" s="10" t="s">
        <v>2409</v>
      </c>
      <c r="C3602" s="10" t="s">
        <v>2331</v>
      </c>
      <c r="D3602" s="10"/>
      <c r="E3602" s="10" t="s">
        <v>1203</v>
      </c>
      <c r="F3602" s="10" t="s">
        <v>2332</v>
      </c>
      <c r="G3602" s="10">
        <v>0</v>
      </c>
      <c r="H3602" s="10">
        <v>0</v>
      </c>
      <c r="I3602" s="10">
        <v>0</v>
      </c>
      <c r="J3602" s="10">
        <v>0</v>
      </c>
      <c r="K3602" s="10">
        <f t="shared" si="462"/>
        <v>0</v>
      </c>
      <c r="L3602" s="10">
        <v>16420880.172205128</v>
      </c>
      <c r="M3602" s="10">
        <v>7566275.4632022381</v>
      </c>
      <c r="N3602" s="10">
        <v>2911264.2313508093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f t="shared" si="456"/>
        <v>26898419.866758175</v>
      </c>
      <c r="W3602" s="29">
        <v>16420880.172205128</v>
      </c>
      <c r="X3602" s="29">
        <f t="shared" si="457"/>
        <v>7566275.4632022381</v>
      </c>
      <c r="Y3602" s="29">
        <f t="shared" si="458"/>
        <v>2911264.2313508093</v>
      </c>
      <c r="Z3602" s="29">
        <f t="shared" si="459"/>
        <v>26898419.866758175</v>
      </c>
      <c r="AA3602" s="27">
        <v>26898419.859999999</v>
      </c>
      <c r="AB3602" s="29">
        <f t="shared" si="460"/>
        <v>6.758175790309906E-3</v>
      </c>
      <c r="AC3602" s="28">
        <v>0</v>
      </c>
      <c r="AD3602" s="28">
        <v>0</v>
      </c>
      <c r="AE3602" s="28"/>
      <c r="AF3602" s="27">
        <v>0</v>
      </c>
      <c r="AG3602" s="27">
        <f t="shared" si="463"/>
        <v>0</v>
      </c>
      <c r="AH3602" s="27">
        <v>1451</v>
      </c>
      <c r="AI3602" s="29">
        <f t="shared" si="461"/>
        <v>1451.0067581757903</v>
      </c>
    </row>
    <row r="3603" spans="1:35" ht="30" x14ac:dyDescent="0.25">
      <c r="A3603" s="11" t="s">
        <v>1281</v>
      </c>
      <c r="B3603" s="10" t="s">
        <v>2409</v>
      </c>
      <c r="C3603" s="10" t="s">
        <v>2331</v>
      </c>
      <c r="D3603" s="10"/>
      <c r="E3603" s="10" t="s">
        <v>1204</v>
      </c>
      <c r="F3603" s="10" t="s">
        <v>2333</v>
      </c>
      <c r="G3603" s="10">
        <v>0</v>
      </c>
      <c r="H3603" s="10">
        <v>0</v>
      </c>
      <c r="I3603" s="10">
        <v>0</v>
      </c>
      <c r="J3603" s="10">
        <v>0</v>
      </c>
      <c r="K3603" s="10">
        <f t="shared" si="462"/>
        <v>0</v>
      </c>
      <c r="L3603" s="10">
        <v>1928211.2182403081</v>
      </c>
      <c r="M3603" s="10">
        <v>5212791.650110662</v>
      </c>
      <c r="N3603" s="10">
        <v>1994300.6502236575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f t="shared" si="456"/>
        <v>9135303.5185746271</v>
      </c>
      <c r="W3603" s="29">
        <v>1928211.2182403081</v>
      </c>
      <c r="X3603" s="29">
        <f t="shared" si="457"/>
        <v>5212791.650110662</v>
      </c>
      <c r="Y3603" s="29">
        <f t="shared" si="458"/>
        <v>1994300.6502236575</v>
      </c>
      <c r="Z3603" s="29">
        <f t="shared" si="459"/>
        <v>9135303.5185746271</v>
      </c>
      <c r="AA3603" s="27">
        <v>9135303.5099999998</v>
      </c>
      <c r="AB3603" s="29">
        <f t="shared" si="460"/>
        <v>8.5746273398399353E-3</v>
      </c>
      <c r="AC3603" s="28">
        <v>0</v>
      </c>
      <c r="AD3603" s="28">
        <v>0</v>
      </c>
      <c r="AE3603" s="28"/>
      <c r="AF3603" s="27">
        <v>0</v>
      </c>
      <c r="AG3603" s="27">
        <f t="shared" si="463"/>
        <v>0</v>
      </c>
      <c r="AH3603" s="27">
        <v>0</v>
      </c>
      <c r="AI3603" s="29">
        <f t="shared" si="461"/>
        <v>8.5746273398399353E-3</v>
      </c>
    </row>
    <row r="3604" spans="1:35" ht="30" x14ac:dyDescent="0.25">
      <c r="A3604" s="11" t="s">
        <v>1281</v>
      </c>
      <c r="B3604" s="10" t="s">
        <v>2411</v>
      </c>
      <c r="C3604" s="10" t="s">
        <v>2334</v>
      </c>
      <c r="D3604" s="10"/>
      <c r="E3604" s="10" t="s">
        <v>831</v>
      </c>
      <c r="F3604" s="10" t="s">
        <v>2334</v>
      </c>
      <c r="G3604" s="10">
        <v>0</v>
      </c>
      <c r="H3604" s="10">
        <v>0</v>
      </c>
      <c r="I3604" s="10">
        <v>0</v>
      </c>
      <c r="J3604" s="10">
        <v>0</v>
      </c>
      <c r="K3604" s="10">
        <f t="shared" si="462"/>
        <v>0</v>
      </c>
      <c r="L3604" s="10">
        <v>13124042.471407767</v>
      </c>
      <c r="M3604" s="10">
        <v>215033641.61450958</v>
      </c>
      <c r="N3604" s="10">
        <v>54594701.833117485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f t="shared" si="456"/>
        <v>282752385.91903484</v>
      </c>
      <c r="W3604" s="29">
        <v>13124042.471407767</v>
      </c>
      <c r="X3604" s="29">
        <f t="shared" si="457"/>
        <v>215033641.61450958</v>
      </c>
      <c r="Y3604" s="29">
        <f t="shared" si="458"/>
        <v>54594701.833117485</v>
      </c>
      <c r="Z3604" s="29">
        <f t="shared" si="459"/>
        <v>282752385.91903484</v>
      </c>
      <c r="AA3604" s="27">
        <v>282752385.91000003</v>
      </c>
      <c r="AB3604" s="29">
        <f t="shared" si="460"/>
        <v>9.0348124504089355E-3</v>
      </c>
      <c r="AC3604" s="28">
        <v>0</v>
      </c>
      <c r="AD3604" s="28">
        <v>0</v>
      </c>
      <c r="AE3604" s="28"/>
      <c r="AF3604" s="27">
        <v>0</v>
      </c>
      <c r="AG3604" s="27">
        <f t="shared" si="463"/>
        <v>0</v>
      </c>
      <c r="AH3604" s="27">
        <v>0</v>
      </c>
      <c r="AI3604" s="29">
        <f t="shared" si="461"/>
        <v>9.0348124504089355E-3</v>
      </c>
    </row>
    <row r="3605" spans="1:35" ht="30" x14ac:dyDescent="0.25">
      <c r="A3605" s="11" t="s">
        <v>1281</v>
      </c>
      <c r="B3605" s="10" t="s">
        <v>2411</v>
      </c>
      <c r="C3605" s="10" t="s">
        <v>2334</v>
      </c>
      <c r="D3605" s="10"/>
      <c r="E3605" s="10" t="s">
        <v>832</v>
      </c>
      <c r="F3605" s="10" t="s">
        <v>2335</v>
      </c>
      <c r="G3605" s="10">
        <v>0</v>
      </c>
      <c r="H3605" s="10">
        <v>0</v>
      </c>
      <c r="I3605" s="10">
        <v>0</v>
      </c>
      <c r="J3605" s="10">
        <v>0</v>
      </c>
      <c r="K3605" s="10">
        <f t="shared" si="462"/>
        <v>0</v>
      </c>
      <c r="L3605" s="10">
        <v>3606597.5124863912</v>
      </c>
      <c r="M3605" s="10">
        <v>7279243.1227888465</v>
      </c>
      <c r="N3605" s="10">
        <v>2800223.4864755869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f t="shared" si="456"/>
        <v>13686064.121750824</v>
      </c>
      <c r="W3605" s="29">
        <v>3606597.5124863912</v>
      </c>
      <c r="X3605" s="29">
        <f t="shared" si="457"/>
        <v>7279243.1227888465</v>
      </c>
      <c r="Y3605" s="29">
        <f t="shared" si="458"/>
        <v>2800223.4864755869</v>
      </c>
      <c r="Z3605" s="29">
        <f t="shared" si="459"/>
        <v>13686064.121750824</v>
      </c>
      <c r="AA3605" s="27">
        <v>13686064.119999999</v>
      </c>
      <c r="AB3605" s="29">
        <f t="shared" si="460"/>
        <v>1.750824972987175E-3</v>
      </c>
      <c r="AC3605" s="28">
        <v>0</v>
      </c>
      <c r="AD3605" s="28">
        <v>0</v>
      </c>
      <c r="AE3605" s="28"/>
      <c r="AF3605" s="27">
        <v>0</v>
      </c>
      <c r="AG3605" s="27">
        <f t="shared" si="463"/>
        <v>0</v>
      </c>
      <c r="AH3605" s="27">
        <v>439</v>
      </c>
      <c r="AI3605" s="29">
        <f t="shared" si="461"/>
        <v>439.00175082497299</v>
      </c>
    </row>
    <row r="3606" spans="1:35" ht="30" x14ac:dyDescent="0.25">
      <c r="A3606" s="11" t="s">
        <v>1281</v>
      </c>
      <c r="B3606" s="10" t="s">
        <v>2411</v>
      </c>
      <c r="C3606" s="10" t="s">
        <v>2334</v>
      </c>
      <c r="D3606" s="10"/>
      <c r="E3606" s="10" t="s">
        <v>1205</v>
      </c>
      <c r="F3606" s="10" t="s">
        <v>2336</v>
      </c>
      <c r="G3606" s="10">
        <v>0</v>
      </c>
      <c r="H3606" s="10">
        <v>0</v>
      </c>
      <c r="I3606" s="10">
        <v>0</v>
      </c>
      <c r="J3606" s="10">
        <v>0</v>
      </c>
      <c r="K3606" s="10">
        <f t="shared" si="462"/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0</v>
      </c>
      <c r="U3606" s="10">
        <v>0</v>
      </c>
      <c r="V3606" s="10">
        <f t="shared" si="456"/>
        <v>0</v>
      </c>
      <c r="W3606" s="29">
        <v>0</v>
      </c>
      <c r="X3606" s="29">
        <f t="shared" si="457"/>
        <v>0</v>
      </c>
      <c r="Y3606" s="29">
        <f t="shared" si="458"/>
        <v>0</v>
      </c>
      <c r="Z3606" s="29">
        <f t="shared" si="459"/>
        <v>0</v>
      </c>
      <c r="AA3606" s="27">
        <v>0</v>
      </c>
      <c r="AB3606" s="29">
        <f t="shared" si="460"/>
        <v>0</v>
      </c>
      <c r="AC3606" s="28">
        <v>0</v>
      </c>
      <c r="AD3606" s="28">
        <v>0</v>
      </c>
      <c r="AE3606" s="28"/>
      <c r="AF3606" s="27">
        <v>0</v>
      </c>
      <c r="AG3606" s="27">
        <f t="shared" si="463"/>
        <v>0</v>
      </c>
      <c r="AH3606" s="27">
        <v>0</v>
      </c>
      <c r="AI3606" s="29">
        <f t="shared" si="461"/>
        <v>0</v>
      </c>
    </row>
    <row r="3607" spans="1:35" ht="30" x14ac:dyDescent="0.25">
      <c r="A3607" s="11" t="s">
        <v>1281</v>
      </c>
      <c r="B3607" s="10" t="s">
        <v>2411</v>
      </c>
      <c r="C3607" s="10" t="s">
        <v>2337</v>
      </c>
      <c r="D3607" s="10"/>
      <c r="E3607" s="10" t="s">
        <v>834</v>
      </c>
      <c r="F3607" s="10" t="s">
        <v>2337</v>
      </c>
      <c r="G3607" s="10">
        <v>0</v>
      </c>
      <c r="H3607" s="10">
        <v>0</v>
      </c>
      <c r="I3607" s="10">
        <v>0</v>
      </c>
      <c r="J3607" s="10">
        <v>0</v>
      </c>
      <c r="K3607" s="10">
        <f t="shared" si="462"/>
        <v>0</v>
      </c>
      <c r="L3607" s="10">
        <v>24536101.177507684</v>
      </c>
      <c r="M3607" s="10">
        <v>247337022.76943588</v>
      </c>
      <c r="N3607" s="10">
        <v>62872913.369946957</v>
      </c>
      <c r="O3607" s="10">
        <v>0</v>
      </c>
      <c r="P3607" s="10">
        <v>0</v>
      </c>
      <c r="Q3607" s="10">
        <v>0</v>
      </c>
      <c r="R3607" s="10">
        <v>0</v>
      </c>
      <c r="S3607" s="10">
        <v>0</v>
      </c>
      <c r="T3607" s="10">
        <v>0</v>
      </c>
      <c r="U3607" s="10">
        <v>0</v>
      </c>
      <c r="V3607" s="10">
        <f t="shared" si="456"/>
        <v>334746037.31689054</v>
      </c>
      <c r="W3607" s="29">
        <v>24536101.177507684</v>
      </c>
      <c r="X3607" s="29">
        <f t="shared" si="457"/>
        <v>247337022.76943588</v>
      </c>
      <c r="Y3607" s="29">
        <f t="shared" si="458"/>
        <v>62872913.369946957</v>
      </c>
      <c r="Z3607" s="29">
        <f t="shared" si="459"/>
        <v>334746037.31689054</v>
      </c>
      <c r="AA3607" s="27">
        <v>334746037.30000001</v>
      </c>
      <c r="AB3607" s="29">
        <f t="shared" si="460"/>
        <v>1.6890525817871094E-2</v>
      </c>
      <c r="AC3607" s="28">
        <v>0</v>
      </c>
      <c r="AD3607" s="28">
        <v>0</v>
      </c>
      <c r="AE3607" s="28"/>
      <c r="AF3607" s="27">
        <v>0</v>
      </c>
      <c r="AG3607" s="27">
        <f t="shared" si="463"/>
        <v>0</v>
      </c>
      <c r="AH3607" s="27">
        <v>2533</v>
      </c>
      <c r="AI3607" s="29">
        <f t="shared" si="461"/>
        <v>2533.0168905258179</v>
      </c>
    </row>
    <row r="3608" spans="1:35" ht="30" x14ac:dyDescent="0.25">
      <c r="A3608" s="11" t="s">
        <v>1281</v>
      </c>
      <c r="B3608" s="10" t="s">
        <v>2411</v>
      </c>
      <c r="C3608" s="10" t="s">
        <v>2337</v>
      </c>
      <c r="D3608" s="10"/>
      <c r="E3608" s="10" t="s">
        <v>835</v>
      </c>
      <c r="F3608" s="10" t="s">
        <v>2338</v>
      </c>
      <c r="G3608" s="10">
        <v>0</v>
      </c>
      <c r="H3608" s="10">
        <v>0</v>
      </c>
      <c r="I3608" s="10">
        <v>0</v>
      </c>
      <c r="J3608" s="10">
        <v>0</v>
      </c>
      <c r="K3608" s="10">
        <f t="shared" si="462"/>
        <v>0</v>
      </c>
      <c r="L3608" s="10">
        <v>1224717.8583895918</v>
      </c>
      <c r="M3608" s="10">
        <v>9880277.5375165939</v>
      </c>
      <c r="N3608" s="10">
        <v>3774212.4265475869</v>
      </c>
      <c r="O3608" s="10">
        <v>0</v>
      </c>
      <c r="P3608" s="10">
        <v>0</v>
      </c>
      <c r="Q3608" s="10">
        <v>0</v>
      </c>
      <c r="R3608" s="10">
        <v>0</v>
      </c>
      <c r="S3608" s="10">
        <v>0</v>
      </c>
      <c r="T3608" s="10">
        <v>0</v>
      </c>
      <c r="U3608" s="10">
        <v>0</v>
      </c>
      <c r="V3608" s="10">
        <f t="shared" si="456"/>
        <v>14879207.822453773</v>
      </c>
      <c r="W3608" s="29">
        <v>1224717.8583895918</v>
      </c>
      <c r="X3608" s="29">
        <f t="shared" si="457"/>
        <v>9880277.5375165939</v>
      </c>
      <c r="Y3608" s="29">
        <f t="shared" si="458"/>
        <v>3774212.4265475869</v>
      </c>
      <c r="Z3608" s="29">
        <f t="shared" si="459"/>
        <v>14879207.822453773</v>
      </c>
      <c r="AA3608" s="27">
        <v>14879207.810000001</v>
      </c>
      <c r="AB3608" s="29">
        <f t="shared" si="460"/>
        <v>1.2453772127628326E-2</v>
      </c>
      <c r="AC3608" s="28">
        <v>0</v>
      </c>
      <c r="AD3608" s="28">
        <v>0</v>
      </c>
      <c r="AE3608" s="28"/>
      <c r="AF3608" s="27">
        <v>0</v>
      </c>
      <c r="AG3608" s="27">
        <f t="shared" si="463"/>
        <v>0</v>
      </c>
      <c r="AH3608" s="27">
        <v>801</v>
      </c>
      <c r="AI3608" s="29">
        <f t="shared" si="461"/>
        <v>801.01245377212763</v>
      </c>
    </row>
    <row r="3609" spans="1:35" ht="30" x14ac:dyDescent="0.25">
      <c r="A3609" s="11" t="s">
        <v>1281</v>
      </c>
      <c r="B3609" s="10" t="s">
        <v>2411</v>
      </c>
      <c r="C3609" s="10" t="s">
        <v>2337</v>
      </c>
      <c r="D3609" s="10"/>
      <c r="E3609" s="10" t="s">
        <v>1206</v>
      </c>
      <c r="F3609" s="10" t="s">
        <v>1445</v>
      </c>
      <c r="G3609" s="10">
        <v>0</v>
      </c>
      <c r="H3609" s="10">
        <v>0</v>
      </c>
      <c r="I3609" s="10">
        <v>0</v>
      </c>
      <c r="J3609" s="10">
        <v>0</v>
      </c>
      <c r="K3609" s="10">
        <f t="shared" si="462"/>
        <v>0</v>
      </c>
      <c r="L3609" s="10">
        <v>0</v>
      </c>
      <c r="M3609" s="10">
        <v>3278418.6912399828</v>
      </c>
      <c r="N3609" s="10">
        <v>1297104.5842286125</v>
      </c>
      <c r="O3609" s="10">
        <v>0</v>
      </c>
      <c r="P3609" s="10">
        <v>0</v>
      </c>
      <c r="Q3609" s="10">
        <v>0</v>
      </c>
      <c r="R3609" s="10">
        <v>0</v>
      </c>
      <c r="S3609" s="10">
        <v>0</v>
      </c>
      <c r="T3609" s="10">
        <v>0</v>
      </c>
      <c r="U3609" s="10">
        <v>0</v>
      </c>
      <c r="V3609" s="10">
        <f t="shared" si="456"/>
        <v>4575523.2754685953</v>
      </c>
      <c r="W3609" s="29">
        <v>0</v>
      </c>
      <c r="X3609" s="29">
        <f t="shared" si="457"/>
        <v>3278418.6912399828</v>
      </c>
      <c r="Y3609" s="29">
        <f t="shared" si="458"/>
        <v>1297104.5842286125</v>
      </c>
      <c r="Z3609" s="29">
        <f t="shared" si="459"/>
        <v>4575523.2754685953</v>
      </c>
      <c r="AA3609" s="27">
        <v>4575523</v>
      </c>
      <c r="AB3609" s="29">
        <f t="shared" si="460"/>
        <v>0.27546859532594681</v>
      </c>
      <c r="AC3609" s="28">
        <v>0</v>
      </c>
      <c r="AD3609" s="28">
        <v>0</v>
      </c>
      <c r="AE3609" s="28"/>
      <c r="AF3609" s="27">
        <v>0</v>
      </c>
      <c r="AG3609" s="27">
        <f t="shared" si="463"/>
        <v>0</v>
      </c>
      <c r="AH3609" s="27">
        <v>0</v>
      </c>
      <c r="AI3609" s="29">
        <f t="shared" si="461"/>
        <v>0.27546859532594681</v>
      </c>
    </row>
    <row r="3610" spans="1:35" ht="30" x14ac:dyDescent="0.25">
      <c r="A3610" s="11" t="s">
        <v>1281</v>
      </c>
      <c r="B3610" s="10" t="s">
        <v>2411</v>
      </c>
      <c r="C3610" s="10" t="s">
        <v>2337</v>
      </c>
      <c r="D3610" s="10"/>
      <c r="E3610" s="10" t="s">
        <v>1207</v>
      </c>
      <c r="F3610" s="10" t="s">
        <v>2339</v>
      </c>
      <c r="G3610" s="10">
        <v>0</v>
      </c>
      <c r="H3610" s="10">
        <v>0</v>
      </c>
      <c r="I3610" s="10">
        <v>0</v>
      </c>
      <c r="J3610" s="10">
        <v>0</v>
      </c>
      <c r="K3610" s="10">
        <f t="shared" si="462"/>
        <v>0</v>
      </c>
      <c r="L3610" s="10">
        <v>0</v>
      </c>
      <c r="M3610" s="10">
        <v>10946067.610760689</v>
      </c>
      <c r="N3610" s="10">
        <v>4179855.4469715357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0</v>
      </c>
      <c r="U3610" s="10">
        <v>0</v>
      </c>
      <c r="V3610" s="10">
        <f t="shared" si="456"/>
        <v>15125923.057732224</v>
      </c>
      <c r="W3610" s="29">
        <v>0</v>
      </c>
      <c r="X3610" s="29">
        <f t="shared" si="457"/>
        <v>10946067.610760689</v>
      </c>
      <c r="Y3610" s="29">
        <f t="shared" si="458"/>
        <v>4179855.4469715357</v>
      </c>
      <c r="Z3610" s="29">
        <f t="shared" si="459"/>
        <v>15125923.057732224</v>
      </c>
      <c r="AA3610" s="27">
        <v>15125923</v>
      </c>
      <c r="AB3610" s="29">
        <f t="shared" si="460"/>
        <v>5.7732224464416504E-2</v>
      </c>
      <c r="AC3610" s="28">
        <v>0</v>
      </c>
      <c r="AD3610" s="28">
        <v>0</v>
      </c>
      <c r="AE3610" s="28"/>
      <c r="AF3610" s="27">
        <v>0</v>
      </c>
      <c r="AG3610" s="27">
        <f t="shared" si="463"/>
        <v>0</v>
      </c>
      <c r="AH3610" s="27">
        <v>0</v>
      </c>
      <c r="AI3610" s="29">
        <f t="shared" si="461"/>
        <v>5.7732224464416504E-2</v>
      </c>
    </row>
    <row r="3611" spans="1:35" ht="30" x14ac:dyDescent="0.25">
      <c r="A3611" s="11" t="s">
        <v>1281</v>
      </c>
      <c r="B3611" s="10" t="s">
        <v>2411</v>
      </c>
      <c r="C3611" s="10" t="s">
        <v>2337</v>
      </c>
      <c r="D3611" s="10"/>
      <c r="E3611" s="10" t="s">
        <v>1208</v>
      </c>
      <c r="F3611" s="10" t="s">
        <v>1534</v>
      </c>
      <c r="G3611" s="10">
        <v>0</v>
      </c>
      <c r="H3611" s="10">
        <v>0</v>
      </c>
      <c r="I3611" s="10">
        <v>0</v>
      </c>
      <c r="J3611" s="10">
        <v>0</v>
      </c>
      <c r="K3611" s="10">
        <f t="shared" si="462"/>
        <v>0</v>
      </c>
      <c r="L3611" s="10">
        <v>0</v>
      </c>
      <c r="M3611" s="10">
        <v>5650216.9174956083</v>
      </c>
      <c r="N3611" s="10">
        <v>2146747.7675613612</v>
      </c>
      <c r="O3611" s="10">
        <v>0</v>
      </c>
      <c r="P3611" s="10">
        <v>0</v>
      </c>
      <c r="Q3611" s="10">
        <v>0</v>
      </c>
      <c r="R3611" s="10">
        <v>0</v>
      </c>
      <c r="S3611" s="10">
        <v>0</v>
      </c>
      <c r="T3611" s="10">
        <v>0</v>
      </c>
      <c r="U3611" s="10">
        <v>0</v>
      </c>
      <c r="V3611" s="10">
        <f t="shared" si="456"/>
        <v>7796964.6850569695</v>
      </c>
      <c r="W3611" s="29">
        <v>0</v>
      </c>
      <c r="X3611" s="29">
        <f t="shared" si="457"/>
        <v>5650216.9174956083</v>
      </c>
      <c r="Y3611" s="29">
        <f t="shared" si="458"/>
        <v>2146747.7675613612</v>
      </c>
      <c r="Z3611" s="29">
        <f t="shared" si="459"/>
        <v>7796964.6850569695</v>
      </c>
      <c r="AA3611" s="27">
        <v>7796964</v>
      </c>
      <c r="AB3611" s="29">
        <f t="shared" si="460"/>
        <v>0.68505696952342987</v>
      </c>
      <c r="AC3611" s="28">
        <v>0</v>
      </c>
      <c r="AD3611" s="28">
        <v>0</v>
      </c>
      <c r="AE3611" s="28"/>
      <c r="AF3611" s="27">
        <v>0</v>
      </c>
      <c r="AG3611" s="27">
        <f t="shared" si="463"/>
        <v>0</v>
      </c>
      <c r="AH3611" s="27">
        <v>0</v>
      </c>
      <c r="AI3611" s="29">
        <f t="shared" si="461"/>
        <v>0.68505696952342987</v>
      </c>
    </row>
    <row r="3612" spans="1:35" ht="30" x14ac:dyDescent="0.25">
      <c r="A3612" s="11" t="s">
        <v>1281</v>
      </c>
      <c r="B3612" s="10" t="s">
        <v>2411</v>
      </c>
      <c r="C3612" s="10" t="s">
        <v>2340</v>
      </c>
      <c r="D3612" s="10"/>
      <c r="E3612" s="10" t="s">
        <v>1209</v>
      </c>
      <c r="F3612" s="10" t="s">
        <v>2340</v>
      </c>
      <c r="G3612" s="10">
        <v>0</v>
      </c>
      <c r="H3612" s="10">
        <v>0</v>
      </c>
      <c r="I3612" s="10">
        <v>0</v>
      </c>
      <c r="J3612" s="10">
        <v>0</v>
      </c>
      <c r="K3612" s="10">
        <f t="shared" si="462"/>
        <v>0</v>
      </c>
      <c r="L3612" s="10">
        <v>0</v>
      </c>
      <c r="M3612" s="10">
        <v>204076811.40913963</v>
      </c>
      <c r="N3612" s="10">
        <v>52077889.517009497</v>
      </c>
      <c r="O3612" s="10">
        <v>0</v>
      </c>
      <c r="P3612" s="10">
        <v>0</v>
      </c>
      <c r="Q3612" s="10">
        <v>0</v>
      </c>
      <c r="R3612" s="10">
        <v>0</v>
      </c>
      <c r="S3612" s="10">
        <v>0</v>
      </c>
      <c r="T3612" s="10">
        <v>0</v>
      </c>
      <c r="U3612" s="10">
        <v>0</v>
      </c>
      <c r="V3612" s="10">
        <f t="shared" si="456"/>
        <v>256154700.92614913</v>
      </c>
      <c r="W3612" s="29">
        <v>0</v>
      </c>
      <c r="X3612" s="29">
        <f t="shared" si="457"/>
        <v>204076811.40913963</v>
      </c>
      <c r="Y3612" s="29">
        <f t="shared" si="458"/>
        <v>52077889.517009497</v>
      </c>
      <c r="Z3612" s="29">
        <f t="shared" si="459"/>
        <v>256154700.92614913</v>
      </c>
      <c r="AA3612" s="27">
        <v>256154700</v>
      </c>
      <c r="AB3612" s="29">
        <f t="shared" si="460"/>
        <v>0.92614912986755371</v>
      </c>
      <c r="AC3612" s="28">
        <v>0</v>
      </c>
      <c r="AD3612" s="28">
        <v>0</v>
      </c>
      <c r="AE3612" s="28"/>
      <c r="AF3612" s="27">
        <v>0</v>
      </c>
      <c r="AG3612" s="27">
        <f t="shared" si="463"/>
        <v>0</v>
      </c>
      <c r="AH3612" s="27">
        <v>0</v>
      </c>
      <c r="AI3612" s="29">
        <f t="shared" si="461"/>
        <v>0.92614912986755371</v>
      </c>
    </row>
    <row r="3613" spans="1:35" ht="30" x14ac:dyDescent="0.25">
      <c r="A3613" s="11" t="s">
        <v>1281</v>
      </c>
      <c r="B3613" s="10" t="s">
        <v>2411</v>
      </c>
      <c r="C3613" s="10" t="s">
        <v>2340</v>
      </c>
      <c r="D3613" s="10"/>
      <c r="E3613" s="10" t="s">
        <v>837</v>
      </c>
      <c r="F3613" s="10" t="s">
        <v>2341</v>
      </c>
      <c r="G3613" s="10">
        <v>0</v>
      </c>
      <c r="H3613" s="10">
        <v>0</v>
      </c>
      <c r="I3613" s="10">
        <v>0</v>
      </c>
      <c r="J3613" s="10">
        <v>0</v>
      </c>
      <c r="K3613" s="10">
        <f t="shared" si="462"/>
        <v>0</v>
      </c>
      <c r="L3613" s="10">
        <v>0</v>
      </c>
      <c r="M3613" s="10">
        <v>8251844.7513949275</v>
      </c>
      <c r="N3613" s="10">
        <v>3170781.8648073822</v>
      </c>
      <c r="O3613" s="10">
        <v>0</v>
      </c>
      <c r="P3613" s="10">
        <v>0</v>
      </c>
      <c r="Q3613" s="10">
        <v>0</v>
      </c>
      <c r="R3613" s="10">
        <v>0</v>
      </c>
      <c r="S3613" s="10">
        <v>0</v>
      </c>
      <c r="T3613" s="10">
        <v>0</v>
      </c>
      <c r="U3613" s="10">
        <v>0</v>
      </c>
      <c r="V3613" s="10">
        <f t="shared" si="456"/>
        <v>11422626.61620231</v>
      </c>
      <c r="W3613" s="29">
        <v>0</v>
      </c>
      <c r="X3613" s="29">
        <f t="shared" si="457"/>
        <v>8251844.7513949275</v>
      </c>
      <c r="Y3613" s="29">
        <f t="shared" si="458"/>
        <v>3170781.8648073822</v>
      </c>
      <c r="Z3613" s="29">
        <f t="shared" si="459"/>
        <v>11422626.61620231</v>
      </c>
      <c r="AA3613" s="27">
        <v>11422626</v>
      </c>
      <c r="AB3613" s="29">
        <f t="shared" si="460"/>
        <v>0.61620230972766876</v>
      </c>
      <c r="AC3613" s="28">
        <v>0</v>
      </c>
      <c r="AD3613" s="28">
        <v>0</v>
      </c>
      <c r="AE3613" s="28"/>
      <c r="AF3613" s="27">
        <v>0</v>
      </c>
      <c r="AG3613" s="27">
        <f t="shared" si="463"/>
        <v>0</v>
      </c>
      <c r="AH3613" s="27">
        <v>418</v>
      </c>
      <c r="AI3613" s="29">
        <f t="shared" si="461"/>
        <v>418.61620230972767</v>
      </c>
    </row>
    <row r="3614" spans="1:35" ht="30" x14ac:dyDescent="0.25">
      <c r="A3614" s="11" t="s">
        <v>1281</v>
      </c>
      <c r="B3614" s="10" t="s">
        <v>2411</v>
      </c>
      <c r="C3614" s="10" t="s">
        <v>2340</v>
      </c>
      <c r="D3614" s="10"/>
      <c r="E3614" s="10" t="s">
        <v>1210</v>
      </c>
      <c r="F3614" s="10" t="s">
        <v>2342</v>
      </c>
      <c r="G3614" s="10">
        <v>0</v>
      </c>
      <c r="H3614" s="10">
        <v>0</v>
      </c>
      <c r="I3614" s="10">
        <v>0</v>
      </c>
      <c r="J3614" s="10">
        <v>0</v>
      </c>
      <c r="K3614" s="10">
        <f t="shared" si="462"/>
        <v>0</v>
      </c>
      <c r="L3614" s="10">
        <v>0</v>
      </c>
      <c r="M3614" s="10">
        <v>0</v>
      </c>
      <c r="N3614" s="10">
        <v>0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10">
        <v>0</v>
      </c>
      <c r="U3614" s="10">
        <v>0</v>
      </c>
      <c r="V3614" s="10">
        <f t="shared" si="456"/>
        <v>0</v>
      </c>
      <c r="W3614" s="29">
        <v>0</v>
      </c>
      <c r="X3614" s="29">
        <f t="shared" si="457"/>
        <v>0</v>
      </c>
      <c r="Y3614" s="29">
        <f t="shared" si="458"/>
        <v>0</v>
      </c>
      <c r="Z3614" s="29">
        <f t="shared" si="459"/>
        <v>0</v>
      </c>
      <c r="AA3614" s="27">
        <v>0</v>
      </c>
      <c r="AB3614" s="29">
        <f t="shared" si="460"/>
        <v>0</v>
      </c>
      <c r="AC3614" s="28">
        <v>0</v>
      </c>
      <c r="AD3614" s="28">
        <v>0</v>
      </c>
      <c r="AE3614" s="28"/>
      <c r="AF3614" s="27">
        <v>0</v>
      </c>
      <c r="AG3614" s="27">
        <f t="shared" si="463"/>
        <v>0</v>
      </c>
      <c r="AH3614" s="27">
        <v>0</v>
      </c>
      <c r="AI3614" s="29">
        <f t="shared" si="461"/>
        <v>0</v>
      </c>
    </row>
    <row r="3615" spans="1:35" ht="30" x14ac:dyDescent="0.25">
      <c r="A3615" s="11" t="s">
        <v>1281</v>
      </c>
      <c r="B3615" s="10" t="s">
        <v>2411</v>
      </c>
      <c r="C3615" s="10" t="s">
        <v>2340</v>
      </c>
      <c r="D3615" s="10"/>
      <c r="E3615" s="10" t="s">
        <v>1211</v>
      </c>
      <c r="F3615" s="10" t="s">
        <v>2343</v>
      </c>
      <c r="G3615" s="10">
        <v>0</v>
      </c>
      <c r="H3615" s="10">
        <v>0</v>
      </c>
      <c r="I3615" s="10">
        <v>0</v>
      </c>
      <c r="J3615" s="10">
        <v>0</v>
      </c>
      <c r="K3615" s="10">
        <f t="shared" si="462"/>
        <v>0</v>
      </c>
      <c r="L3615" s="10">
        <v>0</v>
      </c>
      <c r="M3615" s="10">
        <v>50178.111917328089</v>
      </c>
      <c r="N3615" s="10">
        <v>49208.432544909418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f t="shared" si="456"/>
        <v>99386.544462237507</v>
      </c>
      <c r="W3615" s="29">
        <v>0</v>
      </c>
      <c r="X3615" s="29">
        <f t="shared" si="457"/>
        <v>50178.111917328089</v>
      </c>
      <c r="Y3615" s="29">
        <f t="shared" si="458"/>
        <v>49208.432544909418</v>
      </c>
      <c r="Z3615" s="29">
        <f t="shared" si="459"/>
        <v>99386.544462237507</v>
      </c>
      <c r="AA3615" s="27">
        <v>99386</v>
      </c>
      <c r="AB3615" s="29">
        <f t="shared" si="460"/>
        <v>0.54446223750710487</v>
      </c>
      <c r="AC3615" s="28">
        <v>0</v>
      </c>
      <c r="AD3615" s="28">
        <v>0</v>
      </c>
      <c r="AE3615" s="28"/>
      <c r="AF3615" s="27">
        <v>0</v>
      </c>
      <c r="AG3615" s="27">
        <f t="shared" si="463"/>
        <v>0</v>
      </c>
      <c r="AH3615" s="27">
        <v>0</v>
      </c>
      <c r="AI3615" s="29">
        <f t="shared" si="461"/>
        <v>0.54446223750710487</v>
      </c>
    </row>
    <row r="3616" spans="1:35" ht="30" x14ac:dyDescent="0.25">
      <c r="A3616" s="11" t="s">
        <v>1281</v>
      </c>
      <c r="B3616" s="10" t="s">
        <v>2411</v>
      </c>
      <c r="C3616" s="10" t="s">
        <v>2344</v>
      </c>
      <c r="D3616" s="10"/>
      <c r="E3616" s="10" t="s">
        <v>839</v>
      </c>
      <c r="F3616" s="10" t="s">
        <v>2344</v>
      </c>
      <c r="G3616" s="10">
        <v>0</v>
      </c>
      <c r="H3616" s="10">
        <v>0</v>
      </c>
      <c r="I3616" s="10">
        <v>0</v>
      </c>
      <c r="J3616" s="10">
        <v>0</v>
      </c>
      <c r="K3616" s="10">
        <f t="shared" si="462"/>
        <v>0</v>
      </c>
      <c r="L3616" s="10">
        <v>0</v>
      </c>
      <c r="M3616" s="10">
        <v>289203191.47581863</v>
      </c>
      <c r="N3616" s="10">
        <v>72925748.599032402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f t="shared" si="456"/>
        <v>362128940.07485104</v>
      </c>
      <c r="W3616" s="29">
        <v>0</v>
      </c>
      <c r="X3616" s="29">
        <f t="shared" si="457"/>
        <v>289203191.47581863</v>
      </c>
      <c r="Y3616" s="29">
        <f t="shared" si="458"/>
        <v>72925748.599032402</v>
      </c>
      <c r="Z3616" s="29">
        <f t="shared" si="459"/>
        <v>362128940.07485104</v>
      </c>
      <c r="AA3616" s="27">
        <v>362128940</v>
      </c>
      <c r="AB3616" s="29">
        <f t="shared" si="460"/>
        <v>7.4851036071777344E-2</v>
      </c>
      <c r="AC3616" s="28">
        <v>0</v>
      </c>
      <c r="AD3616" s="28">
        <v>0</v>
      </c>
      <c r="AE3616" s="28"/>
      <c r="AF3616" s="27">
        <v>0</v>
      </c>
      <c r="AG3616" s="27">
        <f t="shared" si="463"/>
        <v>0</v>
      </c>
      <c r="AH3616" s="27">
        <v>0</v>
      </c>
      <c r="AI3616" s="29">
        <f t="shared" si="461"/>
        <v>7.4851036071777344E-2</v>
      </c>
    </row>
    <row r="3617" spans="1:35" ht="30" x14ac:dyDescent="0.25">
      <c r="A3617" s="11" t="s">
        <v>1281</v>
      </c>
      <c r="B3617" s="10" t="s">
        <v>2411</v>
      </c>
      <c r="C3617" s="10" t="s">
        <v>2344</v>
      </c>
      <c r="D3617" s="10"/>
      <c r="E3617" s="10" t="s">
        <v>840</v>
      </c>
      <c r="F3617" s="10" t="s">
        <v>2345</v>
      </c>
      <c r="G3617" s="10">
        <v>0</v>
      </c>
      <c r="H3617" s="10">
        <v>0</v>
      </c>
      <c r="I3617" s="10">
        <v>0</v>
      </c>
      <c r="J3617" s="10">
        <v>0</v>
      </c>
      <c r="K3617" s="10">
        <f t="shared" si="462"/>
        <v>0</v>
      </c>
      <c r="L3617" s="10">
        <v>4320044.0673219971</v>
      </c>
      <c r="M3617" s="10">
        <v>5864363.9986647367</v>
      </c>
      <c r="N3617" s="10">
        <v>2241370.3758472204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f t="shared" si="456"/>
        <v>12425778.441833954</v>
      </c>
      <c r="W3617" s="29">
        <v>4320044.0673219971</v>
      </c>
      <c r="X3617" s="29">
        <f t="shared" si="457"/>
        <v>5864363.9986647367</v>
      </c>
      <c r="Y3617" s="29">
        <f t="shared" si="458"/>
        <v>2241370.3758472204</v>
      </c>
      <c r="Z3617" s="29">
        <f t="shared" si="459"/>
        <v>12425778.441833954</v>
      </c>
      <c r="AA3617" s="27">
        <v>12425778.43</v>
      </c>
      <c r="AB3617" s="29">
        <f t="shared" si="460"/>
        <v>1.1833954602479935E-2</v>
      </c>
      <c r="AC3617" s="28">
        <v>0</v>
      </c>
      <c r="AD3617" s="28">
        <v>0</v>
      </c>
      <c r="AE3617" s="28"/>
      <c r="AF3617" s="27">
        <v>0</v>
      </c>
      <c r="AG3617" s="27">
        <f t="shared" si="463"/>
        <v>0</v>
      </c>
      <c r="AH3617" s="27">
        <v>407</v>
      </c>
      <c r="AI3617" s="29">
        <f t="shared" si="461"/>
        <v>407.01183395460248</v>
      </c>
    </row>
    <row r="3618" spans="1:35" ht="30" x14ac:dyDescent="0.25">
      <c r="A3618" s="11" t="s">
        <v>1281</v>
      </c>
      <c r="B3618" s="10" t="s">
        <v>2411</v>
      </c>
      <c r="C3618" s="10" t="s">
        <v>2344</v>
      </c>
      <c r="D3618" s="10"/>
      <c r="E3618" s="10" t="s">
        <v>1212</v>
      </c>
      <c r="F3618" s="10" t="s">
        <v>2346</v>
      </c>
      <c r="G3618" s="10">
        <v>0</v>
      </c>
      <c r="H3618" s="10">
        <v>0</v>
      </c>
      <c r="I3618" s="10">
        <v>0</v>
      </c>
      <c r="J3618" s="10">
        <v>0</v>
      </c>
      <c r="K3618" s="10">
        <f t="shared" si="462"/>
        <v>0</v>
      </c>
      <c r="L3618" s="10">
        <v>2458759.5214425754</v>
      </c>
      <c r="M3618" s="10">
        <v>9654298.8028285503</v>
      </c>
      <c r="N3618" s="10">
        <v>3630355.027469933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f t="shared" si="456"/>
        <v>15743413.351741059</v>
      </c>
      <c r="W3618" s="29">
        <v>2458759.5214425754</v>
      </c>
      <c r="X3618" s="29">
        <f t="shared" si="457"/>
        <v>9654298.8028285503</v>
      </c>
      <c r="Y3618" s="29">
        <f t="shared" si="458"/>
        <v>3630355.027469933</v>
      </c>
      <c r="Z3618" s="29">
        <f t="shared" si="459"/>
        <v>15743413.351741059</v>
      </c>
      <c r="AA3618" s="27">
        <v>15743413.35</v>
      </c>
      <c r="AB3618" s="29">
        <f t="shared" si="460"/>
        <v>1.7410591244697571E-3</v>
      </c>
      <c r="AC3618" s="28">
        <v>0</v>
      </c>
      <c r="AD3618" s="28">
        <v>0</v>
      </c>
      <c r="AE3618" s="28"/>
      <c r="AF3618" s="27">
        <v>0</v>
      </c>
      <c r="AG3618" s="27">
        <f t="shared" si="463"/>
        <v>0</v>
      </c>
      <c r="AH3618" s="27">
        <v>605</v>
      </c>
      <c r="AI3618" s="29">
        <f t="shared" si="461"/>
        <v>605.00174105912447</v>
      </c>
    </row>
    <row r="3619" spans="1:35" ht="30" x14ac:dyDescent="0.25">
      <c r="A3619" s="11" t="s">
        <v>1281</v>
      </c>
      <c r="B3619" s="10" t="s">
        <v>2411</v>
      </c>
      <c r="C3619" s="10" t="s">
        <v>2344</v>
      </c>
      <c r="D3619" s="10"/>
      <c r="E3619" s="10" t="s">
        <v>841</v>
      </c>
      <c r="F3619" s="10" t="s">
        <v>2347</v>
      </c>
      <c r="G3619" s="10">
        <v>0</v>
      </c>
      <c r="H3619" s="10">
        <v>0</v>
      </c>
      <c r="I3619" s="10">
        <v>0</v>
      </c>
      <c r="J3619" s="10">
        <v>0</v>
      </c>
      <c r="K3619" s="10">
        <f t="shared" si="462"/>
        <v>0</v>
      </c>
      <c r="L3619" s="10">
        <v>0</v>
      </c>
      <c r="M3619" s="10">
        <v>3926836.1106956005</v>
      </c>
      <c r="N3619" s="10">
        <v>1503823.3033439964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0</v>
      </c>
      <c r="V3619" s="10">
        <f t="shared" si="456"/>
        <v>5430659.4140395969</v>
      </c>
      <c r="W3619" s="29">
        <v>0</v>
      </c>
      <c r="X3619" s="29">
        <f t="shared" si="457"/>
        <v>3926836.1106956005</v>
      </c>
      <c r="Y3619" s="29">
        <f t="shared" si="458"/>
        <v>1503823.3033439964</v>
      </c>
      <c r="Z3619" s="29">
        <f t="shared" si="459"/>
        <v>5430659.4140395969</v>
      </c>
      <c r="AA3619" s="27">
        <v>5430659</v>
      </c>
      <c r="AB3619" s="29">
        <f t="shared" si="460"/>
        <v>0.41403959691524506</v>
      </c>
      <c r="AC3619" s="28">
        <v>0</v>
      </c>
      <c r="AD3619" s="28">
        <v>0</v>
      </c>
      <c r="AE3619" s="28"/>
      <c r="AF3619" s="27">
        <v>0</v>
      </c>
      <c r="AG3619" s="27">
        <f t="shared" si="463"/>
        <v>0</v>
      </c>
      <c r="AH3619" s="27">
        <v>0</v>
      </c>
      <c r="AI3619" s="29">
        <f t="shared" si="461"/>
        <v>0.41403959691524506</v>
      </c>
    </row>
    <row r="3620" spans="1:35" ht="30" x14ac:dyDescent="0.25">
      <c r="A3620" s="11" t="s">
        <v>1281</v>
      </c>
      <c r="B3620" s="10" t="s">
        <v>2411</v>
      </c>
      <c r="C3620" s="10" t="s">
        <v>2344</v>
      </c>
      <c r="D3620" s="10"/>
      <c r="E3620" s="10" t="s">
        <v>842</v>
      </c>
      <c r="F3620" s="10" t="s">
        <v>2348</v>
      </c>
      <c r="G3620" s="10">
        <v>0</v>
      </c>
      <c r="H3620" s="10">
        <v>0</v>
      </c>
      <c r="I3620" s="10">
        <v>0</v>
      </c>
      <c r="J3620" s="10">
        <v>0</v>
      </c>
      <c r="K3620" s="10">
        <f t="shared" si="462"/>
        <v>0</v>
      </c>
      <c r="L3620" s="10">
        <v>0</v>
      </c>
      <c r="M3620" s="10">
        <v>11938070.980320334</v>
      </c>
      <c r="N3620" s="10">
        <v>4532038.8574095666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f t="shared" si="456"/>
        <v>16470109.837729901</v>
      </c>
      <c r="W3620" s="29">
        <v>0</v>
      </c>
      <c r="X3620" s="29">
        <f t="shared" si="457"/>
        <v>11938070.980320334</v>
      </c>
      <c r="Y3620" s="29">
        <f t="shared" si="458"/>
        <v>4532038.8574095666</v>
      </c>
      <c r="Z3620" s="29">
        <f t="shared" si="459"/>
        <v>16470109.837729901</v>
      </c>
      <c r="AA3620" s="27">
        <v>16470109</v>
      </c>
      <c r="AB3620" s="29">
        <f t="shared" si="460"/>
        <v>0.83772990107536316</v>
      </c>
      <c r="AC3620" s="28">
        <v>0</v>
      </c>
      <c r="AD3620" s="28">
        <v>0</v>
      </c>
      <c r="AE3620" s="28"/>
      <c r="AF3620" s="27">
        <v>0</v>
      </c>
      <c r="AG3620" s="27">
        <f t="shared" si="463"/>
        <v>0</v>
      </c>
      <c r="AH3620" s="27">
        <v>0</v>
      </c>
      <c r="AI3620" s="29">
        <f t="shared" si="461"/>
        <v>0.83772990107536316</v>
      </c>
    </row>
    <row r="3621" spans="1:35" ht="30" x14ac:dyDescent="0.25">
      <c r="A3621" s="11" t="s">
        <v>1281</v>
      </c>
      <c r="B3621" s="10" t="s">
        <v>1</v>
      </c>
      <c r="C3621" s="10" t="s">
        <v>1</v>
      </c>
      <c r="D3621" s="10"/>
      <c r="E3621" s="10" t="s">
        <v>1</v>
      </c>
      <c r="F3621" s="10" t="s">
        <v>1281</v>
      </c>
      <c r="G3621" s="10">
        <v>347120945329</v>
      </c>
      <c r="H3621" s="10">
        <v>0</v>
      </c>
      <c r="I3621" s="10">
        <v>0</v>
      </c>
      <c r="J3621" s="10">
        <v>0</v>
      </c>
      <c r="K3621" s="10">
        <f t="shared" si="462"/>
        <v>347120945329</v>
      </c>
      <c r="L3621" s="10">
        <v>-347120945329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f t="shared" si="456"/>
        <v>0</v>
      </c>
      <c r="W3621" s="29">
        <v>0</v>
      </c>
      <c r="X3621" s="29">
        <f t="shared" si="457"/>
        <v>0</v>
      </c>
      <c r="Y3621" s="29">
        <f t="shared" si="458"/>
        <v>0</v>
      </c>
      <c r="Z3621" s="29">
        <f t="shared" si="459"/>
        <v>0</v>
      </c>
      <c r="AA3621" s="27">
        <v>0</v>
      </c>
      <c r="AB3621" s="29">
        <f t="shared" si="460"/>
        <v>0</v>
      </c>
      <c r="AC3621" s="28">
        <v>0</v>
      </c>
      <c r="AD3621" s="28">
        <v>0</v>
      </c>
      <c r="AE3621" s="28"/>
      <c r="AF3621" s="27">
        <v>0</v>
      </c>
      <c r="AG3621" s="27">
        <f t="shared" si="463"/>
        <v>0</v>
      </c>
      <c r="AH3621" s="27">
        <v>0</v>
      </c>
      <c r="AI3621" s="29">
        <f t="shared" si="461"/>
        <v>0</v>
      </c>
    </row>
    <row r="3622" spans="1:35" x14ac:dyDescent="0.25">
      <c r="A3622" s="11" t="s">
        <v>1282</v>
      </c>
      <c r="B3622" s="10" t="s">
        <v>1</v>
      </c>
      <c r="C3622" s="10" t="s">
        <v>1</v>
      </c>
      <c r="D3622" s="10"/>
      <c r="E3622" s="10" t="s">
        <v>1</v>
      </c>
      <c r="F3622" s="10" t="s">
        <v>1282</v>
      </c>
      <c r="G3622" s="10">
        <v>0</v>
      </c>
      <c r="H3622" s="10">
        <v>479343569040.81006</v>
      </c>
      <c r="I3622" s="10">
        <v>0</v>
      </c>
      <c r="J3622" s="10">
        <v>0</v>
      </c>
      <c r="K3622" s="10">
        <f t="shared" si="462"/>
        <v>479343569040.81006</v>
      </c>
      <c r="L3622" s="10">
        <v>0</v>
      </c>
      <c r="M3622" s="10">
        <v>174913348175.16998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f t="shared" si="456"/>
        <v>654256917215.97998</v>
      </c>
      <c r="W3622" s="29">
        <v>0</v>
      </c>
      <c r="X3622" s="29">
        <f t="shared" si="457"/>
        <v>174913348175.16998</v>
      </c>
      <c r="Y3622" s="29">
        <f t="shared" si="458"/>
        <v>479343569040.81006</v>
      </c>
      <c r="Z3622" s="29">
        <f t="shared" si="459"/>
        <v>654256917215.97998</v>
      </c>
      <c r="AA3622" s="27">
        <v>111209657829.50998</v>
      </c>
      <c r="AB3622" s="29">
        <f t="shared" si="460"/>
        <v>543047259386.46997</v>
      </c>
      <c r="AC3622" s="28">
        <v>0</v>
      </c>
      <c r="AD3622" s="28">
        <v>0</v>
      </c>
      <c r="AE3622" s="28"/>
      <c r="AF3622" s="27">
        <v>0</v>
      </c>
      <c r="AG3622" s="27">
        <f t="shared" si="463"/>
        <v>0</v>
      </c>
      <c r="AH3622" s="27">
        <v>0</v>
      </c>
      <c r="AI3622" s="29">
        <f t="shared" si="461"/>
        <v>543047259386.46997</v>
      </c>
    </row>
    <row r="3623" spans="1:35" x14ac:dyDescent="0.25">
      <c r="A3623" s="11" t="s">
        <v>1283</v>
      </c>
      <c r="B3623" s="10" t="s">
        <v>1</v>
      </c>
      <c r="C3623" s="10" t="s">
        <v>1</v>
      </c>
      <c r="D3623" s="10"/>
      <c r="E3623" s="10" t="s">
        <v>1</v>
      </c>
      <c r="F3623" s="10" t="s">
        <v>1283</v>
      </c>
      <c r="G3623" s="10">
        <v>0</v>
      </c>
      <c r="H3623" s="10">
        <v>0</v>
      </c>
      <c r="I3623" s="10">
        <v>0</v>
      </c>
      <c r="J3623" s="10">
        <v>75427987323</v>
      </c>
      <c r="K3623" s="10">
        <f t="shared" si="462"/>
        <v>75427987323</v>
      </c>
      <c r="L3623" s="10">
        <v>0</v>
      </c>
      <c r="M3623" s="10">
        <v>2143766738682</v>
      </c>
      <c r="N3623" s="10">
        <v>0</v>
      </c>
      <c r="O3623" s="10">
        <v>0</v>
      </c>
      <c r="P3623" s="10">
        <v>0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f t="shared" si="456"/>
        <v>2219194726005</v>
      </c>
      <c r="W3623" s="29">
        <v>0</v>
      </c>
      <c r="X3623" s="29">
        <v>0</v>
      </c>
      <c r="Y3623" s="29">
        <v>2212462436083.1099</v>
      </c>
      <c r="Z3623" s="29">
        <f t="shared" si="459"/>
        <v>2212462436083.1099</v>
      </c>
      <c r="AA3623" s="27">
        <v>1020383639655.9598</v>
      </c>
      <c r="AB3623" s="29">
        <f t="shared" si="460"/>
        <v>1192078796427.1499</v>
      </c>
      <c r="AC3623" s="28">
        <v>0</v>
      </c>
      <c r="AD3623" s="28">
        <v>0</v>
      </c>
      <c r="AE3623" s="28"/>
      <c r="AF3623" s="27">
        <v>0</v>
      </c>
      <c r="AG3623" s="27">
        <f t="shared" si="463"/>
        <v>0</v>
      </c>
      <c r="AH3623" s="27">
        <v>0</v>
      </c>
      <c r="AI3623" s="29">
        <f t="shared" si="461"/>
        <v>1192078796427.1499</v>
      </c>
    </row>
    <row r="3624" spans="1:35" x14ac:dyDescent="0.25">
      <c r="A3624" s="11" t="s">
        <v>1284</v>
      </c>
      <c r="B3624" s="10" t="s">
        <v>1</v>
      </c>
      <c r="C3624" s="10" t="s">
        <v>1</v>
      </c>
      <c r="D3624" s="10"/>
      <c r="E3624" s="10" t="s">
        <v>1</v>
      </c>
      <c r="F3624" s="10" t="s">
        <v>1284</v>
      </c>
      <c r="G3624" s="10">
        <v>0</v>
      </c>
      <c r="H3624" s="10">
        <v>0</v>
      </c>
      <c r="I3624" s="10">
        <v>11752443394</v>
      </c>
      <c r="J3624" s="10">
        <v>0</v>
      </c>
      <c r="K3624" s="10">
        <f t="shared" si="462"/>
        <v>11752443394</v>
      </c>
      <c r="L3624" s="10">
        <v>0</v>
      </c>
      <c r="M3624" s="10">
        <v>67823996442.749992</v>
      </c>
      <c r="N3624" s="10">
        <v>0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f t="shared" si="456"/>
        <v>79576439836.75</v>
      </c>
      <c r="W3624" s="29">
        <v>0</v>
      </c>
      <c r="X3624" s="29">
        <f t="shared" si="457"/>
        <v>67823996442.749992</v>
      </c>
      <c r="Y3624" s="29">
        <f t="shared" si="458"/>
        <v>11752443394</v>
      </c>
      <c r="Z3624" s="29">
        <f t="shared" si="459"/>
        <v>79576439836.75</v>
      </c>
      <c r="AA3624" s="27">
        <v>10513351480.33</v>
      </c>
      <c r="AB3624" s="29">
        <f t="shared" si="460"/>
        <v>69063088356.419998</v>
      </c>
      <c r="AC3624" s="28">
        <v>0</v>
      </c>
      <c r="AD3624" s="28">
        <v>0</v>
      </c>
      <c r="AE3624" s="28"/>
      <c r="AF3624" s="27">
        <v>9098148</v>
      </c>
      <c r="AG3624" s="27">
        <f t="shared" si="463"/>
        <v>9098148</v>
      </c>
      <c r="AH3624" s="27">
        <v>0</v>
      </c>
      <c r="AI3624" s="29">
        <f t="shared" si="461"/>
        <v>69072186504.419998</v>
      </c>
    </row>
    <row r="3625" spans="1:35" ht="30" x14ac:dyDescent="0.25">
      <c r="A3625" s="11" t="s">
        <v>2370</v>
      </c>
      <c r="B3625" s="10" t="s">
        <v>2406</v>
      </c>
      <c r="C3625" s="10" t="s">
        <v>1288</v>
      </c>
      <c r="D3625" s="10"/>
      <c r="E3625" s="10" t="s">
        <v>9</v>
      </c>
      <c r="F3625" s="10" t="s">
        <v>1227</v>
      </c>
      <c r="G3625" s="10">
        <v>0</v>
      </c>
      <c r="H3625" s="10">
        <v>0</v>
      </c>
      <c r="I3625" s="10">
        <v>0</v>
      </c>
      <c r="J3625" s="10">
        <v>0</v>
      </c>
      <c r="K3625" s="10">
        <f t="shared" si="462"/>
        <v>0</v>
      </c>
      <c r="L3625" s="10">
        <v>0</v>
      </c>
      <c r="M3625" s="10">
        <v>35109371902.68</v>
      </c>
      <c r="N3625" s="10">
        <v>800819239.97962189</v>
      </c>
      <c r="O3625" s="10">
        <v>0</v>
      </c>
      <c r="P3625" s="10">
        <v>0</v>
      </c>
      <c r="Q3625" s="10">
        <v>-35910191142.659622</v>
      </c>
      <c r="R3625" s="10">
        <v>0</v>
      </c>
      <c r="S3625" s="10">
        <v>0</v>
      </c>
      <c r="T3625" s="10">
        <v>0</v>
      </c>
      <c r="U3625" s="10">
        <v>0</v>
      </c>
      <c r="V3625" s="10">
        <f t="shared" si="456"/>
        <v>0</v>
      </c>
      <c r="W3625" s="29">
        <v>0</v>
      </c>
      <c r="X3625" s="29">
        <f t="shared" si="457"/>
        <v>-800819239.97962189</v>
      </c>
      <c r="Y3625" s="29">
        <f t="shared" si="458"/>
        <v>800819239.97962189</v>
      </c>
      <c r="Z3625" s="29">
        <f t="shared" si="459"/>
        <v>0</v>
      </c>
      <c r="AA3625" s="28">
        <v>0</v>
      </c>
      <c r="AB3625" s="29">
        <f t="shared" si="460"/>
        <v>0</v>
      </c>
      <c r="AC3625" s="28">
        <v>0</v>
      </c>
      <c r="AD3625" s="28">
        <v>0</v>
      </c>
      <c r="AE3625" s="28"/>
      <c r="AF3625" s="27">
        <v>0</v>
      </c>
      <c r="AG3625" s="27">
        <f t="shared" si="463"/>
        <v>0</v>
      </c>
      <c r="AH3625" s="27">
        <v>0</v>
      </c>
      <c r="AI3625" s="29">
        <f t="shared" si="461"/>
        <v>0</v>
      </c>
    </row>
    <row r="3626" spans="1:35" ht="30" x14ac:dyDescent="0.25">
      <c r="A3626" s="11" t="s">
        <v>2370</v>
      </c>
      <c r="B3626" s="10" t="s">
        <v>2407</v>
      </c>
      <c r="C3626" s="10" t="s">
        <v>1414</v>
      </c>
      <c r="D3626" s="10"/>
      <c r="E3626" s="10" t="s">
        <v>88</v>
      </c>
      <c r="F3626" s="10" t="s">
        <v>1228</v>
      </c>
      <c r="G3626" s="10">
        <v>0</v>
      </c>
      <c r="H3626" s="10">
        <v>0</v>
      </c>
      <c r="I3626" s="10">
        <v>0</v>
      </c>
      <c r="J3626" s="10">
        <v>0</v>
      </c>
      <c r="K3626" s="10">
        <f t="shared" si="462"/>
        <v>0</v>
      </c>
      <c r="L3626" s="10">
        <v>0</v>
      </c>
      <c r="M3626" s="10">
        <v>122293952.78999999</v>
      </c>
      <c r="N3626" s="10">
        <v>1428648.490175426</v>
      </c>
      <c r="O3626" s="10">
        <v>0</v>
      </c>
      <c r="P3626" s="10">
        <v>0</v>
      </c>
      <c r="Q3626" s="10">
        <v>-123722601.28017543</v>
      </c>
      <c r="R3626" s="10">
        <v>0</v>
      </c>
      <c r="S3626" s="10">
        <v>0</v>
      </c>
      <c r="T3626" s="10">
        <v>0</v>
      </c>
      <c r="U3626" s="10">
        <v>0</v>
      </c>
      <c r="V3626" s="10">
        <f t="shared" si="456"/>
        <v>0</v>
      </c>
      <c r="W3626" s="29">
        <v>0</v>
      </c>
      <c r="X3626" s="29">
        <f t="shared" si="457"/>
        <v>-1428648.4901754409</v>
      </c>
      <c r="Y3626" s="29">
        <f t="shared" si="458"/>
        <v>1428648.490175426</v>
      </c>
      <c r="Z3626" s="29">
        <f t="shared" si="459"/>
        <v>-1.4901161193847656E-8</v>
      </c>
      <c r="AA3626" s="28">
        <v>0</v>
      </c>
      <c r="AB3626" s="29">
        <f t="shared" si="460"/>
        <v>-1.4901161193847656E-8</v>
      </c>
      <c r="AC3626" s="28">
        <v>0</v>
      </c>
      <c r="AD3626" s="28">
        <v>0</v>
      </c>
      <c r="AE3626" s="28"/>
      <c r="AF3626" s="27">
        <v>0</v>
      </c>
      <c r="AG3626" s="27">
        <f t="shared" si="463"/>
        <v>0</v>
      </c>
      <c r="AH3626" s="27">
        <v>0</v>
      </c>
      <c r="AI3626" s="29">
        <f t="shared" si="461"/>
        <v>-1.4901161193847656E-8</v>
      </c>
    </row>
    <row r="3627" spans="1:35" ht="30" x14ac:dyDescent="0.25">
      <c r="A3627" s="11" t="s">
        <v>2370</v>
      </c>
      <c r="B3627" s="10" t="s">
        <v>2407</v>
      </c>
      <c r="C3627" s="10" t="s">
        <v>1230</v>
      </c>
      <c r="D3627" s="10"/>
      <c r="E3627" s="10" t="s">
        <v>105</v>
      </c>
      <c r="F3627" s="10" t="s">
        <v>1230</v>
      </c>
      <c r="G3627" s="10">
        <v>0</v>
      </c>
      <c r="H3627" s="10">
        <v>0</v>
      </c>
      <c r="I3627" s="10">
        <v>0</v>
      </c>
      <c r="J3627" s="10">
        <v>0</v>
      </c>
      <c r="K3627" s="10">
        <f t="shared" si="462"/>
        <v>0</v>
      </c>
      <c r="L3627" s="10">
        <v>0</v>
      </c>
      <c r="M3627" s="10">
        <v>38869102982.699997</v>
      </c>
      <c r="N3627" s="10">
        <v>906825014.2411232</v>
      </c>
      <c r="O3627" s="10">
        <v>0</v>
      </c>
      <c r="P3627" s="10">
        <v>0</v>
      </c>
      <c r="Q3627" s="10">
        <v>-39775927996.941116</v>
      </c>
      <c r="R3627" s="10">
        <v>0</v>
      </c>
      <c r="S3627" s="10">
        <v>0</v>
      </c>
      <c r="T3627" s="10">
        <v>0</v>
      </c>
      <c r="U3627" s="10">
        <v>0</v>
      </c>
      <c r="V3627" s="10">
        <f t="shared" si="456"/>
        <v>0</v>
      </c>
      <c r="W3627" s="29">
        <v>0</v>
      </c>
      <c r="X3627" s="29">
        <f t="shared" si="457"/>
        <v>-906825014.24111938</v>
      </c>
      <c r="Y3627" s="29">
        <f t="shared" si="458"/>
        <v>906825014.2411232</v>
      </c>
      <c r="Z3627" s="29">
        <f t="shared" si="459"/>
        <v>3.814697265625E-6</v>
      </c>
      <c r="AA3627" s="28">
        <v>0</v>
      </c>
      <c r="AB3627" s="29">
        <f t="shared" si="460"/>
        <v>3.814697265625E-6</v>
      </c>
      <c r="AC3627" s="28">
        <v>0</v>
      </c>
      <c r="AD3627" s="28">
        <v>0</v>
      </c>
      <c r="AE3627" s="28"/>
      <c r="AF3627" s="27">
        <v>0</v>
      </c>
      <c r="AG3627" s="27">
        <f t="shared" si="463"/>
        <v>0</v>
      </c>
      <c r="AH3627" s="27">
        <v>0</v>
      </c>
      <c r="AI3627" s="29">
        <f t="shared" si="461"/>
        <v>3.814697265625E-6</v>
      </c>
    </row>
    <row r="3628" spans="1:35" ht="30" x14ac:dyDescent="0.25">
      <c r="A3628" s="11" t="s">
        <v>2370</v>
      </c>
      <c r="B3628" s="10" t="s">
        <v>2408</v>
      </c>
      <c r="C3628" s="10" t="s">
        <v>1484</v>
      </c>
      <c r="D3628" s="10"/>
      <c r="E3628" s="10" t="s">
        <v>134</v>
      </c>
      <c r="F3628" s="10" t="s">
        <v>1231</v>
      </c>
      <c r="G3628" s="10">
        <v>0</v>
      </c>
      <c r="H3628" s="10">
        <v>0</v>
      </c>
      <c r="I3628" s="10">
        <v>0</v>
      </c>
      <c r="J3628" s="10">
        <v>0</v>
      </c>
      <c r="K3628" s="10">
        <f t="shared" si="462"/>
        <v>0</v>
      </c>
      <c r="L3628" s="10">
        <v>0</v>
      </c>
      <c r="M3628" s="10">
        <v>33342972515.200008</v>
      </c>
      <c r="N3628" s="10">
        <v>693488172.26733017</v>
      </c>
      <c r="O3628" s="10">
        <v>0</v>
      </c>
      <c r="P3628" s="10">
        <v>0</v>
      </c>
      <c r="Q3628" s="10">
        <v>-34036460687.467331</v>
      </c>
      <c r="R3628" s="10">
        <v>0</v>
      </c>
      <c r="S3628" s="10">
        <v>0</v>
      </c>
      <c r="T3628" s="10">
        <v>0</v>
      </c>
      <c r="U3628" s="10">
        <v>0</v>
      </c>
      <c r="V3628" s="10">
        <f t="shared" si="456"/>
        <v>0</v>
      </c>
      <c r="W3628" s="29">
        <v>0</v>
      </c>
      <c r="X3628" s="29">
        <f t="shared" si="457"/>
        <v>-693488172.26732254</v>
      </c>
      <c r="Y3628" s="29">
        <f t="shared" si="458"/>
        <v>693488172.26733017</v>
      </c>
      <c r="Z3628" s="29">
        <f t="shared" si="459"/>
        <v>7.62939453125E-6</v>
      </c>
      <c r="AA3628" s="28">
        <v>0</v>
      </c>
      <c r="AB3628" s="29">
        <f t="shared" si="460"/>
        <v>7.62939453125E-6</v>
      </c>
      <c r="AC3628" s="28">
        <v>0</v>
      </c>
      <c r="AD3628" s="28">
        <v>0</v>
      </c>
      <c r="AE3628" s="28"/>
      <c r="AF3628" s="27">
        <v>0</v>
      </c>
      <c r="AG3628" s="27">
        <f t="shared" si="463"/>
        <v>0</v>
      </c>
      <c r="AH3628" s="27">
        <v>0</v>
      </c>
      <c r="AI3628" s="29">
        <f t="shared" si="461"/>
        <v>7.62939453125E-6</v>
      </c>
    </row>
    <row r="3629" spans="1:35" ht="30" x14ac:dyDescent="0.25">
      <c r="A3629" s="11" t="s">
        <v>2370</v>
      </c>
      <c r="B3629" s="10" t="s">
        <v>2406</v>
      </c>
      <c r="C3629" s="10" t="s">
        <v>1315</v>
      </c>
      <c r="D3629" s="10"/>
      <c r="E3629" s="10" t="s">
        <v>238</v>
      </c>
      <c r="F3629" s="10" t="s">
        <v>1232</v>
      </c>
      <c r="G3629" s="10">
        <v>0</v>
      </c>
      <c r="H3629" s="10">
        <v>0</v>
      </c>
      <c r="I3629" s="10">
        <v>0</v>
      </c>
      <c r="J3629" s="10">
        <v>0</v>
      </c>
      <c r="K3629" s="10">
        <f t="shared" si="462"/>
        <v>0</v>
      </c>
      <c r="L3629" s="10">
        <v>0</v>
      </c>
      <c r="M3629" s="10">
        <v>147550602.52999979</v>
      </c>
      <c r="N3629" s="10">
        <v>7576898.5084845424</v>
      </c>
      <c r="O3629" s="10">
        <v>0</v>
      </c>
      <c r="P3629" s="10">
        <v>0</v>
      </c>
      <c r="Q3629" s="10">
        <v>-155127501.03848454</v>
      </c>
      <c r="R3629" s="10">
        <v>0</v>
      </c>
      <c r="S3629" s="10">
        <v>0</v>
      </c>
      <c r="T3629" s="10">
        <v>0</v>
      </c>
      <c r="U3629" s="10">
        <v>0</v>
      </c>
      <c r="V3629" s="10">
        <f t="shared" si="456"/>
        <v>0</v>
      </c>
      <c r="W3629" s="29">
        <v>0</v>
      </c>
      <c r="X3629" s="29">
        <f t="shared" si="457"/>
        <v>-7576898.508484751</v>
      </c>
      <c r="Y3629" s="29">
        <f t="shared" si="458"/>
        <v>7576898.5084845424</v>
      </c>
      <c r="Z3629" s="29">
        <f t="shared" si="459"/>
        <v>-2.0861625671386719E-7</v>
      </c>
      <c r="AA3629" s="28">
        <v>0</v>
      </c>
      <c r="AB3629" s="29">
        <f t="shared" si="460"/>
        <v>-2.0861625671386719E-7</v>
      </c>
      <c r="AC3629" s="28">
        <v>0</v>
      </c>
      <c r="AD3629" s="28">
        <v>0</v>
      </c>
      <c r="AE3629" s="28"/>
      <c r="AF3629" s="27">
        <v>0</v>
      </c>
      <c r="AG3629" s="27">
        <f t="shared" si="463"/>
        <v>0</v>
      </c>
      <c r="AH3629" s="27">
        <v>0</v>
      </c>
      <c r="AI3629" s="29">
        <f t="shared" si="461"/>
        <v>-2.0861625671386719E-7</v>
      </c>
    </row>
    <row r="3630" spans="1:35" ht="30" x14ac:dyDescent="0.25">
      <c r="A3630" s="11" t="s">
        <v>2370</v>
      </c>
      <c r="B3630" s="10" t="s">
        <v>2409</v>
      </c>
      <c r="C3630" s="10" t="s">
        <v>1631</v>
      </c>
      <c r="D3630" s="10"/>
      <c r="E3630" s="10" t="s">
        <v>261</v>
      </c>
      <c r="F3630" s="10" t="s">
        <v>1233</v>
      </c>
      <c r="G3630" s="10">
        <v>0</v>
      </c>
      <c r="H3630" s="10">
        <v>0</v>
      </c>
      <c r="I3630" s="10">
        <v>0</v>
      </c>
      <c r="J3630" s="10">
        <v>0</v>
      </c>
      <c r="K3630" s="10">
        <f t="shared" si="462"/>
        <v>0</v>
      </c>
      <c r="L3630" s="10">
        <v>0</v>
      </c>
      <c r="M3630" s="10">
        <v>856056.73999999976</v>
      </c>
      <c r="N3630" s="10">
        <v>15895.553215386579</v>
      </c>
      <c r="O3630" s="10">
        <v>0</v>
      </c>
      <c r="P3630" s="10">
        <v>0</v>
      </c>
      <c r="Q3630" s="10">
        <v>-871952.29321538657</v>
      </c>
      <c r="R3630" s="10">
        <v>0</v>
      </c>
      <c r="S3630" s="10">
        <v>0</v>
      </c>
      <c r="T3630" s="10">
        <v>0</v>
      </c>
      <c r="U3630" s="10">
        <v>0</v>
      </c>
      <c r="V3630" s="10">
        <f t="shared" si="456"/>
        <v>0</v>
      </c>
      <c r="W3630" s="29">
        <v>0</v>
      </c>
      <c r="X3630" s="29">
        <f t="shared" si="457"/>
        <v>-15895.553215386812</v>
      </c>
      <c r="Y3630" s="29">
        <f t="shared" si="458"/>
        <v>15895.553215386579</v>
      </c>
      <c r="Z3630" s="29">
        <f t="shared" si="459"/>
        <v>-2.3283064365386963E-10</v>
      </c>
      <c r="AA3630" s="28">
        <v>0</v>
      </c>
      <c r="AB3630" s="29">
        <f t="shared" si="460"/>
        <v>-2.3283064365386963E-10</v>
      </c>
      <c r="AC3630" s="28">
        <v>0</v>
      </c>
      <c r="AD3630" s="28">
        <v>0</v>
      </c>
      <c r="AE3630" s="28"/>
      <c r="AF3630" s="27">
        <v>0</v>
      </c>
      <c r="AG3630" s="27">
        <f t="shared" si="463"/>
        <v>0</v>
      </c>
      <c r="AH3630" s="27">
        <v>0</v>
      </c>
      <c r="AI3630" s="29">
        <f t="shared" si="461"/>
        <v>-2.3283064365386963E-10</v>
      </c>
    </row>
    <row r="3631" spans="1:35" ht="30" x14ac:dyDescent="0.25">
      <c r="A3631" s="11" t="s">
        <v>2370</v>
      </c>
      <c r="B3631" s="10" t="s">
        <v>2410</v>
      </c>
      <c r="C3631" s="10" t="s">
        <v>1647</v>
      </c>
      <c r="D3631" s="10"/>
      <c r="E3631" s="10" t="s">
        <v>270</v>
      </c>
      <c r="F3631" s="10" t="s">
        <v>1234</v>
      </c>
      <c r="G3631" s="10">
        <v>0</v>
      </c>
      <c r="H3631" s="10">
        <v>0</v>
      </c>
      <c r="I3631" s="10">
        <v>0</v>
      </c>
      <c r="J3631" s="10">
        <v>0</v>
      </c>
      <c r="K3631" s="10">
        <f t="shared" si="462"/>
        <v>0</v>
      </c>
      <c r="L3631" s="10">
        <v>0</v>
      </c>
      <c r="M3631" s="10">
        <v>2032105277.72</v>
      </c>
      <c r="N3631" s="10">
        <v>41071364.439251661</v>
      </c>
      <c r="O3631" s="10">
        <v>0</v>
      </c>
      <c r="P3631" s="10">
        <v>0</v>
      </c>
      <c r="Q3631" s="10">
        <v>-2073176642.1592517</v>
      </c>
      <c r="R3631" s="10">
        <v>0</v>
      </c>
      <c r="S3631" s="10">
        <v>0</v>
      </c>
      <c r="T3631" s="10">
        <v>0</v>
      </c>
      <c r="U3631" s="10">
        <v>0</v>
      </c>
      <c r="V3631" s="10">
        <f t="shared" si="456"/>
        <v>0</v>
      </c>
      <c r="W3631" s="29">
        <v>0</v>
      </c>
      <c r="X3631" s="29">
        <f t="shared" si="457"/>
        <v>-41071364.439251661</v>
      </c>
      <c r="Y3631" s="29">
        <f t="shared" si="458"/>
        <v>41071364.439251661</v>
      </c>
      <c r="Z3631" s="29">
        <f t="shared" si="459"/>
        <v>0</v>
      </c>
      <c r="AA3631" s="28">
        <v>0</v>
      </c>
      <c r="AB3631" s="29">
        <f t="shared" si="460"/>
        <v>0</v>
      </c>
      <c r="AC3631" s="28">
        <v>0</v>
      </c>
      <c r="AD3631" s="28">
        <v>0</v>
      </c>
      <c r="AE3631" s="28"/>
      <c r="AF3631" s="27">
        <v>0</v>
      </c>
      <c r="AG3631" s="27">
        <f t="shared" si="463"/>
        <v>0</v>
      </c>
      <c r="AH3631" s="27">
        <v>0</v>
      </c>
      <c r="AI3631" s="29">
        <f t="shared" si="461"/>
        <v>0</v>
      </c>
    </row>
    <row r="3632" spans="1:35" ht="30" x14ac:dyDescent="0.25">
      <c r="A3632" s="11" t="s">
        <v>2370</v>
      </c>
      <c r="B3632" s="10" t="s">
        <v>2407</v>
      </c>
      <c r="C3632" s="10" t="s">
        <v>1685</v>
      </c>
      <c r="D3632" s="10"/>
      <c r="E3632" s="10" t="s">
        <v>302</v>
      </c>
      <c r="F3632" s="10" t="s">
        <v>1235</v>
      </c>
      <c r="G3632" s="10">
        <v>0</v>
      </c>
      <c r="H3632" s="10">
        <v>0</v>
      </c>
      <c r="I3632" s="10">
        <v>0</v>
      </c>
      <c r="J3632" s="10">
        <v>0</v>
      </c>
      <c r="K3632" s="10">
        <f t="shared" si="462"/>
        <v>0</v>
      </c>
      <c r="L3632" s="10">
        <v>0</v>
      </c>
      <c r="M3632" s="10">
        <v>36037609011.73999</v>
      </c>
      <c r="N3632" s="10">
        <v>724821829.75539017</v>
      </c>
      <c r="O3632" s="10">
        <v>0</v>
      </c>
      <c r="P3632" s="10">
        <v>0</v>
      </c>
      <c r="Q3632" s="10">
        <v>-36762430841.495392</v>
      </c>
      <c r="R3632" s="10">
        <v>0</v>
      </c>
      <c r="S3632" s="10">
        <v>0</v>
      </c>
      <c r="T3632" s="10">
        <v>0</v>
      </c>
      <c r="U3632" s="10">
        <v>0</v>
      </c>
      <c r="V3632" s="10">
        <f t="shared" si="456"/>
        <v>0</v>
      </c>
      <c r="W3632" s="29">
        <v>0</v>
      </c>
      <c r="X3632" s="29">
        <f t="shared" si="457"/>
        <v>-724821829.75540161</v>
      </c>
      <c r="Y3632" s="29">
        <f t="shared" si="458"/>
        <v>724821829.75539017</v>
      </c>
      <c r="Z3632" s="29">
        <f t="shared" si="459"/>
        <v>-1.1444091796875E-5</v>
      </c>
      <c r="AA3632" s="28">
        <v>0</v>
      </c>
      <c r="AB3632" s="29">
        <f t="shared" si="460"/>
        <v>-1.1444091796875E-5</v>
      </c>
      <c r="AC3632" s="28">
        <v>0</v>
      </c>
      <c r="AD3632" s="28">
        <v>0</v>
      </c>
      <c r="AE3632" s="28"/>
      <c r="AF3632" s="27">
        <v>0</v>
      </c>
      <c r="AG3632" s="27">
        <f t="shared" si="463"/>
        <v>0</v>
      </c>
      <c r="AH3632" s="27">
        <v>0</v>
      </c>
      <c r="AI3632" s="29">
        <f t="shared" si="461"/>
        <v>-1.1444091796875E-5</v>
      </c>
    </row>
    <row r="3633" spans="1:35" ht="30" x14ac:dyDescent="0.25">
      <c r="A3633" s="11" t="s">
        <v>2370</v>
      </c>
      <c r="B3633" s="10" t="s">
        <v>2407</v>
      </c>
      <c r="C3633" s="10" t="s">
        <v>1448</v>
      </c>
      <c r="D3633" s="10"/>
      <c r="E3633" s="10" t="s">
        <v>327</v>
      </c>
      <c r="F3633" s="10" t="s">
        <v>1236</v>
      </c>
      <c r="G3633" s="10">
        <v>0</v>
      </c>
      <c r="H3633" s="10">
        <v>0</v>
      </c>
      <c r="I3633" s="10">
        <v>0</v>
      </c>
      <c r="J3633" s="10">
        <v>0</v>
      </c>
      <c r="K3633" s="10">
        <f t="shared" si="462"/>
        <v>0</v>
      </c>
      <c r="L3633" s="10">
        <v>0</v>
      </c>
      <c r="M3633" s="10">
        <v>53698169202.509972</v>
      </c>
      <c r="N3633" s="10">
        <v>1104666500.5848465</v>
      </c>
      <c r="O3633" s="10">
        <v>0</v>
      </c>
      <c r="P3633" s="10">
        <v>0</v>
      </c>
      <c r="Q3633" s="10">
        <v>-54802835703.094841</v>
      </c>
      <c r="R3633" s="10">
        <v>0</v>
      </c>
      <c r="S3633" s="10">
        <v>0</v>
      </c>
      <c r="T3633" s="10">
        <v>0</v>
      </c>
      <c r="U3633" s="10">
        <v>0</v>
      </c>
      <c r="V3633" s="10">
        <f t="shared" si="456"/>
        <v>0</v>
      </c>
      <c r="W3633" s="29">
        <v>0</v>
      </c>
      <c r="X3633" s="29">
        <f t="shared" si="457"/>
        <v>-1104666500.5848694</v>
      </c>
      <c r="Y3633" s="29">
        <f t="shared" si="458"/>
        <v>1104666500.5848465</v>
      </c>
      <c r="Z3633" s="29">
        <f t="shared" si="459"/>
        <v>-2.288818359375E-5</v>
      </c>
      <c r="AA3633" s="28">
        <v>0</v>
      </c>
      <c r="AB3633" s="29">
        <f t="shared" si="460"/>
        <v>-2.288818359375E-5</v>
      </c>
      <c r="AC3633" s="28">
        <v>0</v>
      </c>
      <c r="AD3633" s="28">
        <v>0</v>
      </c>
      <c r="AE3633" s="28"/>
      <c r="AF3633" s="27">
        <v>0</v>
      </c>
      <c r="AG3633" s="27">
        <f t="shared" si="463"/>
        <v>0</v>
      </c>
      <c r="AH3633" s="27">
        <v>0</v>
      </c>
      <c r="AI3633" s="29">
        <f t="shared" si="461"/>
        <v>-2.288818359375E-5</v>
      </c>
    </row>
    <row r="3634" spans="1:35" ht="30" x14ac:dyDescent="0.25">
      <c r="A3634" s="11" t="s">
        <v>2370</v>
      </c>
      <c r="B3634" s="10" t="s">
        <v>2408</v>
      </c>
      <c r="C3634" s="10" t="s">
        <v>1739</v>
      </c>
      <c r="D3634" s="10"/>
      <c r="E3634" s="10" t="s">
        <v>357</v>
      </c>
      <c r="F3634" s="10" t="s">
        <v>1237</v>
      </c>
      <c r="G3634" s="10">
        <v>0</v>
      </c>
      <c r="H3634" s="10">
        <v>0</v>
      </c>
      <c r="I3634" s="10">
        <v>0</v>
      </c>
      <c r="J3634" s="10">
        <v>0</v>
      </c>
      <c r="K3634" s="10">
        <f t="shared" si="462"/>
        <v>0</v>
      </c>
      <c r="L3634" s="10">
        <v>0</v>
      </c>
      <c r="M3634" s="10">
        <v>7287440260.3199997</v>
      </c>
      <c r="N3634" s="10">
        <v>129888279.65396357</v>
      </c>
      <c r="O3634" s="10">
        <v>0</v>
      </c>
      <c r="P3634" s="10">
        <v>0</v>
      </c>
      <c r="Q3634" s="10">
        <v>-7417328539.9739647</v>
      </c>
      <c r="R3634" s="10">
        <v>0</v>
      </c>
      <c r="S3634" s="10">
        <v>0</v>
      </c>
      <c r="T3634" s="10">
        <v>0</v>
      </c>
      <c r="U3634" s="10">
        <v>0</v>
      </c>
      <c r="V3634" s="10">
        <f t="shared" si="456"/>
        <v>0</v>
      </c>
      <c r="W3634" s="29">
        <v>0</v>
      </c>
      <c r="X3634" s="29">
        <f t="shared" si="457"/>
        <v>-129888279.653965</v>
      </c>
      <c r="Y3634" s="29">
        <f t="shared" si="458"/>
        <v>129888279.65396357</v>
      </c>
      <c r="Z3634" s="29">
        <f t="shared" si="459"/>
        <v>-1.430511474609375E-6</v>
      </c>
      <c r="AA3634" s="28">
        <v>0</v>
      </c>
      <c r="AB3634" s="29">
        <f t="shared" si="460"/>
        <v>-1.430511474609375E-6</v>
      </c>
      <c r="AC3634" s="28">
        <v>0</v>
      </c>
      <c r="AD3634" s="28">
        <v>0</v>
      </c>
      <c r="AE3634" s="28"/>
      <c r="AF3634" s="27">
        <v>0</v>
      </c>
      <c r="AG3634" s="27">
        <f t="shared" si="463"/>
        <v>0</v>
      </c>
      <c r="AH3634" s="27">
        <v>0</v>
      </c>
      <c r="AI3634" s="29">
        <f t="shared" si="461"/>
        <v>-1.430511474609375E-6</v>
      </c>
    </row>
    <row r="3635" spans="1:35" ht="30" x14ac:dyDescent="0.25">
      <c r="A3635" s="11" t="s">
        <v>2370</v>
      </c>
      <c r="B3635" s="10" t="s">
        <v>2410</v>
      </c>
      <c r="C3635" s="10" t="s">
        <v>1850</v>
      </c>
      <c r="D3635" s="10"/>
      <c r="E3635" s="10" t="s">
        <v>448</v>
      </c>
      <c r="F3635" s="10" t="s">
        <v>1238</v>
      </c>
      <c r="G3635" s="10">
        <v>0</v>
      </c>
      <c r="H3635" s="10">
        <v>0</v>
      </c>
      <c r="I3635" s="10">
        <v>0</v>
      </c>
      <c r="J3635" s="10">
        <v>0</v>
      </c>
      <c r="K3635" s="10">
        <f t="shared" si="462"/>
        <v>0</v>
      </c>
      <c r="L3635" s="10">
        <v>0</v>
      </c>
      <c r="M3635" s="10">
        <v>6498931140.6099997</v>
      </c>
      <c r="N3635" s="10">
        <v>85020477.225449562</v>
      </c>
      <c r="O3635" s="10">
        <v>0</v>
      </c>
      <c r="P3635" s="10">
        <v>0</v>
      </c>
      <c r="Q3635" s="10">
        <v>-6583951617.8354502</v>
      </c>
      <c r="R3635" s="10">
        <v>0</v>
      </c>
      <c r="S3635" s="10">
        <v>0</v>
      </c>
      <c r="T3635" s="10">
        <v>0</v>
      </c>
      <c r="U3635" s="10">
        <v>0</v>
      </c>
      <c r="V3635" s="10">
        <f t="shared" si="456"/>
        <v>0</v>
      </c>
      <c r="W3635" s="29">
        <v>0</v>
      </c>
      <c r="X3635" s="29">
        <f t="shared" si="457"/>
        <v>-85020477.225450516</v>
      </c>
      <c r="Y3635" s="29">
        <f t="shared" si="458"/>
        <v>85020477.225449562</v>
      </c>
      <c r="Z3635" s="29">
        <f t="shared" si="459"/>
        <v>-9.5367431640625E-7</v>
      </c>
      <c r="AA3635" s="28">
        <v>0</v>
      </c>
      <c r="AB3635" s="29">
        <f t="shared" si="460"/>
        <v>-9.5367431640625E-7</v>
      </c>
      <c r="AC3635" s="28">
        <v>0</v>
      </c>
      <c r="AD3635" s="28">
        <v>0</v>
      </c>
      <c r="AE3635" s="28"/>
      <c r="AF3635" s="27">
        <v>0</v>
      </c>
      <c r="AG3635" s="27">
        <f t="shared" si="463"/>
        <v>0</v>
      </c>
      <c r="AH3635" s="27">
        <v>0</v>
      </c>
      <c r="AI3635" s="29">
        <f t="shared" si="461"/>
        <v>-9.5367431640625E-7</v>
      </c>
    </row>
    <row r="3636" spans="1:35" ht="30" x14ac:dyDescent="0.25">
      <c r="A3636" s="11" t="s">
        <v>2370</v>
      </c>
      <c r="B3636" s="10" t="s">
        <v>2409</v>
      </c>
      <c r="C3636" s="10" t="s">
        <v>1881</v>
      </c>
      <c r="D3636" s="10"/>
      <c r="E3636" s="10" t="s">
        <v>470</v>
      </c>
      <c r="F3636" s="10" t="s">
        <v>1239</v>
      </c>
      <c r="G3636" s="10">
        <v>0</v>
      </c>
      <c r="H3636" s="10">
        <v>0</v>
      </c>
      <c r="I3636" s="10">
        <v>0</v>
      </c>
      <c r="J3636" s="10">
        <v>0</v>
      </c>
      <c r="K3636" s="10">
        <f t="shared" si="462"/>
        <v>0</v>
      </c>
      <c r="L3636" s="10">
        <v>0</v>
      </c>
      <c r="M3636" s="10">
        <v>33203604978.779995</v>
      </c>
      <c r="N3636" s="10">
        <v>685069276.90047836</v>
      </c>
      <c r="O3636" s="10">
        <v>0</v>
      </c>
      <c r="P3636" s="10">
        <v>0</v>
      </c>
      <c r="Q3636" s="10">
        <v>-33888674255.680477</v>
      </c>
      <c r="R3636" s="10">
        <v>0</v>
      </c>
      <c r="S3636" s="10">
        <v>0</v>
      </c>
      <c r="T3636" s="10">
        <v>0</v>
      </c>
      <c r="U3636" s="10">
        <v>0</v>
      </c>
      <c r="V3636" s="10">
        <f t="shared" si="456"/>
        <v>0</v>
      </c>
      <c r="W3636" s="29">
        <v>0</v>
      </c>
      <c r="X3636" s="29">
        <f t="shared" si="457"/>
        <v>-685069276.90048218</v>
      </c>
      <c r="Y3636" s="29">
        <f t="shared" si="458"/>
        <v>685069276.90047836</v>
      </c>
      <c r="Z3636" s="29">
        <f t="shared" si="459"/>
        <v>-3.814697265625E-6</v>
      </c>
      <c r="AA3636" s="28">
        <v>0</v>
      </c>
      <c r="AB3636" s="29">
        <f t="shared" si="460"/>
        <v>-3.814697265625E-6</v>
      </c>
      <c r="AC3636" s="28">
        <v>0</v>
      </c>
      <c r="AD3636" s="28">
        <v>0</v>
      </c>
      <c r="AE3636" s="28"/>
      <c r="AF3636" s="27">
        <v>0</v>
      </c>
      <c r="AG3636" s="27">
        <f t="shared" si="463"/>
        <v>0</v>
      </c>
      <c r="AH3636" s="27">
        <v>0</v>
      </c>
      <c r="AI3636" s="29">
        <f t="shared" si="461"/>
        <v>-3.814697265625E-6</v>
      </c>
    </row>
    <row r="3637" spans="1:35" ht="30" x14ac:dyDescent="0.25">
      <c r="A3637" s="11" t="s">
        <v>2370</v>
      </c>
      <c r="B3637" s="10" t="s">
        <v>2407</v>
      </c>
      <c r="C3637" s="10" t="s">
        <v>1916</v>
      </c>
      <c r="D3637" s="10"/>
      <c r="E3637" s="10" t="s">
        <v>500</v>
      </c>
      <c r="F3637" s="10" t="s">
        <v>1240</v>
      </c>
      <c r="G3637" s="10">
        <v>0</v>
      </c>
      <c r="H3637" s="10">
        <v>0</v>
      </c>
      <c r="I3637" s="10">
        <v>0</v>
      </c>
      <c r="J3637" s="10">
        <v>0</v>
      </c>
      <c r="K3637" s="10">
        <f t="shared" si="462"/>
        <v>0</v>
      </c>
      <c r="L3637" s="10">
        <v>0</v>
      </c>
      <c r="M3637" s="10">
        <v>40835020418.699997</v>
      </c>
      <c r="N3637" s="10">
        <v>830226827.66313171</v>
      </c>
      <c r="O3637" s="10">
        <v>0</v>
      </c>
      <c r="P3637" s="10">
        <v>0</v>
      </c>
      <c r="Q3637" s="10">
        <v>-41665247246.363129</v>
      </c>
      <c r="R3637" s="10">
        <v>0</v>
      </c>
      <c r="S3637" s="10">
        <v>0</v>
      </c>
      <c r="T3637" s="10">
        <v>0</v>
      </c>
      <c r="U3637" s="10">
        <v>0</v>
      </c>
      <c r="V3637" s="10">
        <f t="shared" si="456"/>
        <v>0</v>
      </c>
      <c r="W3637" s="29">
        <v>0</v>
      </c>
      <c r="X3637" s="29">
        <f t="shared" si="457"/>
        <v>-830226827.66313171</v>
      </c>
      <c r="Y3637" s="29">
        <f t="shared" si="458"/>
        <v>830226827.66313171</v>
      </c>
      <c r="Z3637" s="29">
        <f t="shared" si="459"/>
        <v>0</v>
      </c>
      <c r="AA3637" s="28">
        <v>0</v>
      </c>
      <c r="AB3637" s="29">
        <f t="shared" si="460"/>
        <v>0</v>
      </c>
      <c r="AC3637" s="28">
        <v>0</v>
      </c>
      <c r="AD3637" s="28">
        <v>0</v>
      </c>
      <c r="AE3637" s="28"/>
      <c r="AF3637" s="27">
        <v>0</v>
      </c>
      <c r="AG3637" s="27">
        <f t="shared" si="463"/>
        <v>0</v>
      </c>
      <c r="AH3637" s="27">
        <v>0</v>
      </c>
      <c r="AI3637" s="29">
        <f t="shared" si="461"/>
        <v>0</v>
      </c>
    </row>
    <row r="3638" spans="1:35" ht="30" x14ac:dyDescent="0.25">
      <c r="A3638" s="11" t="s">
        <v>2370</v>
      </c>
      <c r="B3638" s="10" t="s">
        <v>2407</v>
      </c>
      <c r="C3638" s="10" t="s">
        <v>1929</v>
      </c>
      <c r="D3638" s="10"/>
      <c r="E3638" s="10" t="s">
        <v>512</v>
      </c>
      <c r="F3638" s="10" t="s">
        <v>1241</v>
      </c>
      <c r="G3638" s="10">
        <v>0</v>
      </c>
      <c r="H3638" s="10">
        <v>0</v>
      </c>
      <c r="I3638" s="10">
        <v>0</v>
      </c>
      <c r="J3638" s="10">
        <v>0</v>
      </c>
      <c r="K3638" s="10">
        <f t="shared" si="462"/>
        <v>0</v>
      </c>
      <c r="L3638" s="10">
        <v>0</v>
      </c>
      <c r="M3638" s="10">
        <v>25946711165.729996</v>
      </c>
      <c r="N3638" s="10">
        <v>304955396.04537201</v>
      </c>
      <c r="O3638" s="10">
        <v>0</v>
      </c>
      <c r="P3638" s="10">
        <v>0</v>
      </c>
      <c r="Q3638" s="10">
        <v>-26251666561.775372</v>
      </c>
      <c r="R3638" s="10">
        <v>0</v>
      </c>
      <c r="S3638" s="10">
        <v>0</v>
      </c>
      <c r="T3638" s="10">
        <v>0</v>
      </c>
      <c r="U3638" s="10">
        <v>0</v>
      </c>
      <c r="V3638" s="10">
        <f t="shared" ref="V3638:V3701" si="464">+K3638+M3638+N3638+L3638+O3638+P3638+Q3638</f>
        <v>0</v>
      </c>
      <c r="W3638" s="29">
        <v>0</v>
      </c>
      <c r="X3638" s="29">
        <f t="shared" ref="X3638:X3701" si="465">+M3638+Q3638+S3638</f>
        <v>-304955396.04537582</v>
      </c>
      <c r="Y3638" s="29">
        <f t="shared" ref="Y3638:Y3701" si="466">+H3638+I3638+J3638+N3638+O3638+P3638+R3638+U3638</f>
        <v>304955396.04537201</v>
      </c>
      <c r="Z3638" s="29">
        <f t="shared" ref="Z3638:Z3701" si="467">+W3638+X3638+Y3638</f>
        <v>-3.814697265625E-6</v>
      </c>
      <c r="AA3638" s="28">
        <v>0</v>
      </c>
      <c r="AB3638" s="29">
        <f t="shared" ref="AB3638:AB3701" si="468">+Z3638-AA3638</f>
        <v>-3.814697265625E-6</v>
      </c>
      <c r="AC3638" s="28">
        <v>0</v>
      </c>
      <c r="AD3638" s="28">
        <v>0</v>
      </c>
      <c r="AE3638" s="28"/>
      <c r="AF3638" s="27">
        <v>0</v>
      </c>
      <c r="AG3638" s="27">
        <f t="shared" si="463"/>
        <v>0</v>
      </c>
      <c r="AH3638" s="27">
        <v>0</v>
      </c>
      <c r="AI3638" s="29">
        <f t="shared" ref="AI3638:AI3701" si="469">+AB3638+AG3638+AH3638</f>
        <v>-3.814697265625E-6</v>
      </c>
    </row>
    <row r="3639" spans="1:35" ht="30" x14ac:dyDescent="0.25">
      <c r="A3639" s="11" t="s">
        <v>2370</v>
      </c>
      <c r="B3639" s="10" t="s">
        <v>2411</v>
      </c>
      <c r="C3639" s="10" t="s">
        <v>1958</v>
      </c>
      <c r="D3639" s="10"/>
      <c r="E3639" s="10" t="s">
        <v>525</v>
      </c>
      <c r="F3639" s="10" t="s">
        <v>1242</v>
      </c>
      <c r="G3639" s="10">
        <v>0</v>
      </c>
      <c r="H3639" s="10">
        <v>0</v>
      </c>
      <c r="I3639" s="10">
        <v>0</v>
      </c>
      <c r="J3639" s="10">
        <v>0</v>
      </c>
      <c r="K3639" s="10">
        <f t="shared" si="462"/>
        <v>0</v>
      </c>
      <c r="L3639" s="10">
        <v>0</v>
      </c>
      <c r="M3639" s="10">
        <v>27253165418.41</v>
      </c>
      <c r="N3639" s="10">
        <v>631227743.65475845</v>
      </c>
      <c r="O3639" s="10">
        <v>0</v>
      </c>
      <c r="P3639" s="10">
        <v>0</v>
      </c>
      <c r="Q3639" s="10">
        <v>-27884393162.064758</v>
      </c>
      <c r="R3639" s="10">
        <v>0</v>
      </c>
      <c r="S3639" s="10">
        <v>0</v>
      </c>
      <c r="T3639" s="10">
        <v>0</v>
      </c>
      <c r="U3639" s="10">
        <v>0</v>
      </c>
      <c r="V3639" s="10">
        <f t="shared" si="464"/>
        <v>0</v>
      </c>
      <c r="W3639" s="29">
        <v>0</v>
      </c>
      <c r="X3639" s="29">
        <f t="shared" si="465"/>
        <v>-631227743.65475845</v>
      </c>
      <c r="Y3639" s="29">
        <f t="shared" si="466"/>
        <v>631227743.65475845</v>
      </c>
      <c r="Z3639" s="29">
        <f t="shared" si="467"/>
        <v>0</v>
      </c>
      <c r="AA3639" s="28">
        <v>0</v>
      </c>
      <c r="AB3639" s="29">
        <f t="shared" si="468"/>
        <v>0</v>
      </c>
      <c r="AC3639" s="28">
        <v>0</v>
      </c>
      <c r="AD3639" s="28">
        <v>0</v>
      </c>
      <c r="AE3639" s="28"/>
      <c r="AF3639" s="27">
        <v>0</v>
      </c>
      <c r="AG3639" s="27">
        <f t="shared" si="463"/>
        <v>0</v>
      </c>
      <c r="AH3639" s="27">
        <v>0</v>
      </c>
      <c r="AI3639" s="29">
        <f t="shared" si="469"/>
        <v>0</v>
      </c>
    </row>
    <row r="3640" spans="1:35" ht="30" x14ac:dyDescent="0.25">
      <c r="A3640" s="11" t="s">
        <v>2370</v>
      </c>
      <c r="B3640" s="10" t="s">
        <v>2410</v>
      </c>
      <c r="C3640" s="10" t="s">
        <v>1361</v>
      </c>
      <c r="D3640" s="10"/>
      <c r="E3640" s="10" t="s">
        <v>551</v>
      </c>
      <c r="F3640" s="10" t="s">
        <v>1243</v>
      </c>
      <c r="G3640" s="10">
        <v>0</v>
      </c>
      <c r="H3640" s="10">
        <v>0</v>
      </c>
      <c r="I3640" s="10">
        <v>0</v>
      </c>
      <c r="J3640" s="10">
        <v>0</v>
      </c>
      <c r="K3640" s="10">
        <f t="shared" si="462"/>
        <v>0</v>
      </c>
      <c r="L3640" s="10">
        <v>0</v>
      </c>
      <c r="M3640" s="10">
        <v>2196730918.940002</v>
      </c>
      <c r="N3640" s="10">
        <v>108611561.506145</v>
      </c>
      <c r="O3640" s="10">
        <v>0</v>
      </c>
      <c r="P3640" s="10">
        <v>0</v>
      </c>
      <c r="Q3640" s="10">
        <v>-2305342480.4461451</v>
      </c>
      <c r="R3640" s="10">
        <v>0</v>
      </c>
      <c r="S3640" s="10">
        <v>0</v>
      </c>
      <c r="T3640" s="10">
        <v>0</v>
      </c>
      <c r="U3640" s="10">
        <v>0</v>
      </c>
      <c r="V3640" s="10">
        <f t="shared" si="464"/>
        <v>0</v>
      </c>
      <c r="W3640" s="29">
        <v>0</v>
      </c>
      <c r="X3640" s="29">
        <f t="shared" si="465"/>
        <v>-108611561.50614309</v>
      </c>
      <c r="Y3640" s="29">
        <f t="shared" si="466"/>
        <v>108611561.506145</v>
      </c>
      <c r="Z3640" s="29">
        <f t="shared" si="467"/>
        <v>1.9073486328125E-6</v>
      </c>
      <c r="AA3640" s="28">
        <v>0</v>
      </c>
      <c r="AB3640" s="29">
        <f t="shared" si="468"/>
        <v>1.9073486328125E-6</v>
      </c>
      <c r="AC3640" s="28">
        <v>0</v>
      </c>
      <c r="AD3640" s="28">
        <v>0</v>
      </c>
      <c r="AE3640" s="28"/>
      <c r="AF3640" s="27">
        <v>0</v>
      </c>
      <c r="AG3640" s="27">
        <f t="shared" si="463"/>
        <v>0</v>
      </c>
      <c r="AH3640" s="27">
        <v>0</v>
      </c>
      <c r="AI3640" s="29">
        <f t="shared" si="469"/>
        <v>1.9073486328125E-6</v>
      </c>
    </row>
    <row r="3641" spans="1:35" ht="30" x14ac:dyDescent="0.25">
      <c r="A3641" s="11" t="s">
        <v>2370</v>
      </c>
      <c r="B3641" s="10" t="s">
        <v>2408</v>
      </c>
      <c r="C3641" s="10" t="s">
        <v>2038</v>
      </c>
      <c r="D3641" s="10"/>
      <c r="E3641" s="10" t="s">
        <v>585</v>
      </c>
      <c r="F3641" s="10" t="s">
        <v>1244</v>
      </c>
      <c r="G3641" s="10">
        <v>0</v>
      </c>
      <c r="H3641" s="10">
        <v>0</v>
      </c>
      <c r="I3641" s="10">
        <v>0</v>
      </c>
      <c r="J3641" s="10">
        <v>0</v>
      </c>
      <c r="K3641" s="10">
        <f t="shared" si="462"/>
        <v>0</v>
      </c>
      <c r="L3641" s="10">
        <v>0</v>
      </c>
      <c r="M3641" s="10">
        <v>7070156604.8400021</v>
      </c>
      <c r="N3641" s="10">
        <v>196308315.54210472</v>
      </c>
      <c r="O3641" s="10">
        <v>0</v>
      </c>
      <c r="P3641" s="10">
        <v>0</v>
      </c>
      <c r="Q3641" s="10">
        <v>-7266464920.3821039</v>
      </c>
      <c r="R3641" s="10">
        <v>0</v>
      </c>
      <c r="S3641" s="10">
        <v>0</v>
      </c>
      <c r="T3641" s="10">
        <v>0</v>
      </c>
      <c r="U3641" s="10">
        <v>0</v>
      </c>
      <c r="V3641" s="10">
        <f t="shared" si="464"/>
        <v>0</v>
      </c>
      <c r="W3641" s="29">
        <v>0</v>
      </c>
      <c r="X3641" s="29">
        <f t="shared" si="465"/>
        <v>-196308315.54210186</v>
      </c>
      <c r="Y3641" s="29">
        <f t="shared" si="466"/>
        <v>196308315.54210472</v>
      </c>
      <c r="Z3641" s="29">
        <f t="shared" si="467"/>
        <v>2.86102294921875E-6</v>
      </c>
      <c r="AA3641" s="28">
        <v>0</v>
      </c>
      <c r="AB3641" s="29">
        <f t="shared" si="468"/>
        <v>2.86102294921875E-6</v>
      </c>
      <c r="AC3641" s="28">
        <v>0</v>
      </c>
      <c r="AD3641" s="28">
        <v>0</v>
      </c>
      <c r="AE3641" s="28"/>
      <c r="AF3641" s="27">
        <v>0</v>
      </c>
      <c r="AG3641" s="27">
        <f t="shared" si="463"/>
        <v>0</v>
      </c>
      <c r="AH3641" s="27">
        <v>0</v>
      </c>
      <c r="AI3641" s="29">
        <f t="shared" si="469"/>
        <v>2.86102294921875E-6</v>
      </c>
    </row>
    <row r="3642" spans="1:35" ht="30" x14ac:dyDescent="0.25">
      <c r="A3642" s="11" t="s">
        <v>2370</v>
      </c>
      <c r="B3642" s="10" t="s">
        <v>2406</v>
      </c>
      <c r="C3642" s="10" t="s">
        <v>2077</v>
      </c>
      <c r="D3642" s="10"/>
      <c r="E3642" s="10" t="s">
        <v>611</v>
      </c>
      <c r="F3642" s="10" t="s">
        <v>2371</v>
      </c>
      <c r="G3642" s="10">
        <v>0</v>
      </c>
      <c r="H3642" s="10">
        <v>0</v>
      </c>
      <c r="I3642" s="10">
        <v>0</v>
      </c>
      <c r="J3642" s="10">
        <v>0</v>
      </c>
      <c r="K3642" s="10">
        <f t="shared" si="462"/>
        <v>0</v>
      </c>
      <c r="L3642" s="10">
        <v>0</v>
      </c>
      <c r="M3642" s="10">
        <v>7534051.6899999995</v>
      </c>
      <c r="N3642" s="10">
        <v>19055.74827560666</v>
      </c>
      <c r="O3642" s="10">
        <v>0</v>
      </c>
      <c r="P3642" s="10">
        <v>0</v>
      </c>
      <c r="Q3642" s="10">
        <v>-7553107.4382756073</v>
      </c>
      <c r="R3642" s="10">
        <v>0</v>
      </c>
      <c r="S3642" s="10">
        <v>0</v>
      </c>
      <c r="T3642" s="10">
        <v>0</v>
      </c>
      <c r="U3642" s="10">
        <v>0</v>
      </c>
      <c r="V3642" s="10">
        <f t="shared" si="464"/>
        <v>0</v>
      </c>
      <c r="W3642" s="29">
        <v>0</v>
      </c>
      <c r="X3642" s="29">
        <f t="shared" si="465"/>
        <v>-19055.748275607824</v>
      </c>
      <c r="Y3642" s="29">
        <f t="shared" si="466"/>
        <v>19055.74827560666</v>
      </c>
      <c r="Z3642" s="29">
        <f t="shared" si="467"/>
        <v>-1.1641532182693481E-9</v>
      </c>
      <c r="AA3642" s="28">
        <v>0</v>
      </c>
      <c r="AB3642" s="29">
        <f t="shared" si="468"/>
        <v>-1.1641532182693481E-9</v>
      </c>
      <c r="AC3642" s="28">
        <v>0</v>
      </c>
      <c r="AD3642" s="28">
        <v>0</v>
      </c>
      <c r="AE3642" s="28"/>
      <c r="AF3642" s="27">
        <v>0</v>
      </c>
      <c r="AG3642" s="27">
        <f t="shared" si="463"/>
        <v>0</v>
      </c>
      <c r="AH3642" s="27">
        <v>0</v>
      </c>
      <c r="AI3642" s="29">
        <f t="shared" si="469"/>
        <v>-1.1641532182693481E-9</v>
      </c>
    </row>
    <row r="3643" spans="1:35" ht="30" x14ac:dyDescent="0.25">
      <c r="A3643" s="11" t="s">
        <v>2370</v>
      </c>
      <c r="B3643" s="10" t="s">
        <v>2406</v>
      </c>
      <c r="C3643" s="10" t="s">
        <v>1623</v>
      </c>
      <c r="D3643" s="10"/>
      <c r="E3643" s="10" t="s">
        <v>620</v>
      </c>
      <c r="F3643" s="10" t="s">
        <v>1246</v>
      </c>
      <c r="G3643" s="10">
        <v>0</v>
      </c>
      <c r="H3643" s="10">
        <v>0</v>
      </c>
      <c r="I3643" s="10">
        <v>0</v>
      </c>
      <c r="J3643" s="10">
        <v>0</v>
      </c>
      <c r="K3643" s="10">
        <f t="shared" si="462"/>
        <v>0</v>
      </c>
      <c r="L3643" s="10">
        <v>0</v>
      </c>
      <c r="M3643" s="10">
        <v>3377858.3</v>
      </c>
      <c r="N3643" s="10">
        <v>13315.011458547553</v>
      </c>
      <c r="O3643" s="10">
        <v>0</v>
      </c>
      <c r="P3643" s="10">
        <v>0</v>
      </c>
      <c r="Q3643" s="10">
        <v>-3391173.3114585476</v>
      </c>
      <c r="R3643" s="10">
        <v>0</v>
      </c>
      <c r="S3643" s="10">
        <v>0</v>
      </c>
      <c r="T3643" s="10">
        <v>0</v>
      </c>
      <c r="U3643" s="10">
        <v>0</v>
      </c>
      <c r="V3643" s="10">
        <f t="shared" si="464"/>
        <v>0</v>
      </c>
      <c r="W3643" s="29">
        <v>0</v>
      </c>
      <c r="X3643" s="29">
        <f t="shared" si="465"/>
        <v>-13315.011458547786</v>
      </c>
      <c r="Y3643" s="29">
        <f t="shared" si="466"/>
        <v>13315.011458547553</v>
      </c>
      <c r="Z3643" s="29">
        <f t="shared" si="467"/>
        <v>-2.3283064365386963E-10</v>
      </c>
      <c r="AA3643" s="28">
        <v>0</v>
      </c>
      <c r="AB3643" s="29">
        <f t="shared" si="468"/>
        <v>-2.3283064365386963E-10</v>
      </c>
      <c r="AC3643" s="28">
        <v>0</v>
      </c>
      <c r="AD3643" s="28">
        <v>0</v>
      </c>
      <c r="AE3643" s="28"/>
      <c r="AF3643" s="27">
        <v>0</v>
      </c>
      <c r="AG3643" s="27">
        <f t="shared" si="463"/>
        <v>0</v>
      </c>
      <c r="AH3643" s="27">
        <v>0</v>
      </c>
      <c r="AI3643" s="29">
        <f t="shared" si="469"/>
        <v>-2.3283064365386963E-10</v>
      </c>
    </row>
    <row r="3644" spans="1:35" ht="30" x14ac:dyDescent="0.25">
      <c r="A3644" s="11" t="s">
        <v>2370</v>
      </c>
      <c r="B3644" s="10" t="s">
        <v>2408</v>
      </c>
      <c r="C3644" s="10" t="s">
        <v>2100</v>
      </c>
      <c r="D3644" s="10"/>
      <c r="E3644" s="10" t="s">
        <v>633</v>
      </c>
      <c r="F3644" s="10" t="s">
        <v>1247</v>
      </c>
      <c r="G3644" s="10">
        <v>0</v>
      </c>
      <c r="H3644" s="10">
        <v>0</v>
      </c>
      <c r="I3644" s="10">
        <v>0</v>
      </c>
      <c r="J3644" s="10">
        <v>0</v>
      </c>
      <c r="K3644" s="10">
        <f t="shared" si="462"/>
        <v>0</v>
      </c>
      <c r="L3644" s="10">
        <v>0</v>
      </c>
      <c r="M3644" s="10">
        <v>39298346771.809998</v>
      </c>
      <c r="N3644" s="10">
        <v>816851694.83050156</v>
      </c>
      <c r="O3644" s="10">
        <v>0</v>
      </c>
      <c r="P3644" s="10">
        <v>0</v>
      </c>
      <c r="Q3644" s="10">
        <v>-40115198466.640503</v>
      </c>
      <c r="R3644" s="10">
        <v>0</v>
      </c>
      <c r="S3644" s="10">
        <v>0</v>
      </c>
      <c r="T3644" s="10">
        <v>0</v>
      </c>
      <c r="U3644" s="10">
        <v>0</v>
      </c>
      <c r="V3644" s="10">
        <f t="shared" si="464"/>
        <v>0</v>
      </c>
      <c r="W3644" s="29">
        <v>0</v>
      </c>
      <c r="X3644" s="29">
        <f t="shared" si="465"/>
        <v>-816851694.83050537</v>
      </c>
      <c r="Y3644" s="29">
        <f t="shared" si="466"/>
        <v>816851694.83050156</v>
      </c>
      <c r="Z3644" s="29">
        <f t="shared" si="467"/>
        <v>-3.814697265625E-6</v>
      </c>
      <c r="AA3644" s="28">
        <v>0</v>
      </c>
      <c r="AB3644" s="29">
        <f t="shared" si="468"/>
        <v>-3.814697265625E-6</v>
      </c>
      <c r="AC3644" s="28">
        <v>0</v>
      </c>
      <c r="AD3644" s="28">
        <v>0</v>
      </c>
      <c r="AE3644" s="28"/>
      <c r="AF3644" s="27">
        <v>0</v>
      </c>
      <c r="AG3644" s="27">
        <f t="shared" si="463"/>
        <v>0</v>
      </c>
      <c r="AH3644" s="27">
        <v>0</v>
      </c>
      <c r="AI3644" s="29">
        <f t="shared" si="469"/>
        <v>-3.814697265625E-6</v>
      </c>
    </row>
    <row r="3645" spans="1:35" ht="30" x14ac:dyDescent="0.25">
      <c r="A3645" s="11" t="s">
        <v>2370</v>
      </c>
      <c r="B3645" s="10" t="s">
        <v>2407</v>
      </c>
      <c r="C3645" s="10" t="s">
        <v>1679</v>
      </c>
      <c r="D3645" s="10"/>
      <c r="E3645" s="10" t="s">
        <v>695</v>
      </c>
      <c r="F3645" s="10" t="s">
        <v>1248</v>
      </c>
      <c r="G3645" s="10">
        <v>0</v>
      </c>
      <c r="H3645" s="10">
        <v>0</v>
      </c>
      <c r="I3645" s="10">
        <v>0</v>
      </c>
      <c r="J3645" s="10">
        <v>0</v>
      </c>
      <c r="K3645" s="10">
        <f t="shared" si="462"/>
        <v>0</v>
      </c>
      <c r="L3645" s="10">
        <v>0</v>
      </c>
      <c r="M3645" s="10">
        <v>26838173218.719997</v>
      </c>
      <c r="N3645" s="10">
        <v>599251564.02457809</v>
      </c>
      <c r="O3645" s="10">
        <v>0</v>
      </c>
      <c r="P3645" s="10">
        <v>0</v>
      </c>
      <c r="Q3645" s="10">
        <v>-27437424782.744576</v>
      </c>
      <c r="R3645" s="10">
        <v>0</v>
      </c>
      <c r="S3645" s="10">
        <v>0</v>
      </c>
      <c r="T3645" s="10">
        <v>0</v>
      </c>
      <c r="U3645" s="10">
        <v>0</v>
      </c>
      <c r="V3645" s="10">
        <f t="shared" si="464"/>
        <v>0</v>
      </c>
      <c r="W3645" s="29">
        <v>0</v>
      </c>
      <c r="X3645" s="29">
        <f t="shared" si="465"/>
        <v>-599251564.02457809</v>
      </c>
      <c r="Y3645" s="29">
        <f t="shared" si="466"/>
        <v>599251564.02457809</v>
      </c>
      <c r="Z3645" s="29">
        <f t="shared" si="467"/>
        <v>0</v>
      </c>
      <c r="AA3645" s="28">
        <v>0</v>
      </c>
      <c r="AB3645" s="29">
        <f t="shared" si="468"/>
        <v>0</v>
      </c>
      <c r="AC3645" s="28">
        <v>0</v>
      </c>
      <c r="AD3645" s="28">
        <v>0</v>
      </c>
      <c r="AE3645" s="28"/>
      <c r="AF3645" s="27">
        <v>0</v>
      </c>
      <c r="AG3645" s="27">
        <f t="shared" si="463"/>
        <v>0</v>
      </c>
      <c r="AH3645" s="27">
        <v>0</v>
      </c>
      <c r="AI3645" s="29">
        <f t="shared" si="469"/>
        <v>0</v>
      </c>
    </row>
    <row r="3646" spans="1:35" ht="30" x14ac:dyDescent="0.25">
      <c r="A3646" s="11" t="s">
        <v>2370</v>
      </c>
      <c r="B3646" s="10" t="s">
        <v>2409</v>
      </c>
      <c r="C3646" s="10" t="s">
        <v>2200</v>
      </c>
      <c r="D3646" s="10"/>
      <c r="E3646" s="10" t="s">
        <v>723</v>
      </c>
      <c r="F3646" s="10" t="s">
        <v>1249</v>
      </c>
      <c r="G3646" s="10">
        <v>0</v>
      </c>
      <c r="H3646" s="10">
        <v>0</v>
      </c>
      <c r="I3646" s="10">
        <v>0</v>
      </c>
      <c r="J3646" s="10">
        <v>0</v>
      </c>
      <c r="K3646" s="10">
        <f t="shared" si="462"/>
        <v>0</v>
      </c>
      <c r="L3646" s="10">
        <v>0</v>
      </c>
      <c r="M3646" s="10">
        <v>35168883939.09996</v>
      </c>
      <c r="N3646" s="10">
        <v>732461588.29119492</v>
      </c>
      <c r="O3646" s="10">
        <v>0</v>
      </c>
      <c r="P3646" s="10">
        <v>0</v>
      </c>
      <c r="Q3646" s="10">
        <v>-35901345527.39119</v>
      </c>
      <c r="R3646" s="10">
        <v>0</v>
      </c>
      <c r="S3646" s="10">
        <v>0</v>
      </c>
      <c r="T3646" s="10">
        <v>0</v>
      </c>
      <c r="U3646" s="10">
        <v>0</v>
      </c>
      <c r="V3646" s="10">
        <f t="shared" si="464"/>
        <v>0</v>
      </c>
      <c r="W3646" s="29">
        <v>0</v>
      </c>
      <c r="X3646" s="29">
        <f t="shared" si="465"/>
        <v>-732461588.29122925</v>
      </c>
      <c r="Y3646" s="29">
        <f t="shared" si="466"/>
        <v>732461588.29119492</v>
      </c>
      <c r="Z3646" s="29">
        <f t="shared" si="467"/>
        <v>-3.4332275390625E-5</v>
      </c>
      <c r="AA3646" s="28">
        <v>0</v>
      </c>
      <c r="AB3646" s="29">
        <f t="shared" si="468"/>
        <v>-3.4332275390625E-5</v>
      </c>
      <c r="AC3646" s="28">
        <v>0</v>
      </c>
      <c r="AD3646" s="28">
        <v>0</v>
      </c>
      <c r="AE3646" s="28"/>
      <c r="AF3646" s="27">
        <v>0</v>
      </c>
      <c r="AG3646" s="27">
        <f t="shared" si="463"/>
        <v>0</v>
      </c>
      <c r="AH3646" s="27">
        <v>0</v>
      </c>
      <c r="AI3646" s="29">
        <f t="shared" si="469"/>
        <v>-3.4332275390625E-5</v>
      </c>
    </row>
    <row r="3647" spans="1:35" ht="30" x14ac:dyDescent="0.25">
      <c r="A3647" s="11" t="s">
        <v>2370</v>
      </c>
      <c r="B3647" s="10" t="s">
        <v>2410</v>
      </c>
      <c r="C3647" s="10" t="s">
        <v>2246</v>
      </c>
      <c r="D3647" s="10"/>
      <c r="E3647" s="10" t="s">
        <v>755</v>
      </c>
      <c r="F3647" s="10" t="s">
        <v>1250</v>
      </c>
      <c r="G3647" s="10">
        <v>0</v>
      </c>
      <c r="H3647" s="10">
        <v>0</v>
      </c>
      <c r="I3647" s="10">
        <v>0</v>
      </c>
      <c r="J3647" s="10">
        <v>0</v>
      </c>
      <c r="K3647" s="10">
        <f t="shared" si="462"/>
        <v>0</v>
      </c>
      <c r="L3647" s="10">
        <v>0</v>
      </c>
      <c r="M3647" s="10">
        <v>497548395.24000013</v>
      </c>
      <c r="N3647" s="10">
        <v>5779120.4128445089</v>
      </c>
      <c r="O3647" s="10">
        <v>0</v>
      </c>
      <c r="P3647" s="10">
        <v>0</v>
      </c>
      <c r="Q3647" s="10">
        <v>-503327515.65284455</v>
      </c>
      <c r="R3647" s="10">
        <v>0</v>
      </c>
      <c r="S3647" s="10">
        <v>0</v>
      </c>
      <c r="T3647" s="10">
        <v>0</v>
      </c>
      <c r="U3647" s="10">
        <v>0</v>
      </c>
      <c r="V3647" s="10">
        <f t="shared" si="464"/>
        <v>0</v>
      </c>
      <c r="W3647" s="29">
        <v>0</v>
      </c>
      <c r="X3647" s="29">
        <f t="shared" si="465"/>
        <v>-5779120.4128444195</v>
      </c>
      <c r="Y3647" s="29">
        <f t="shared" si="466"/>
        <v>5779120.4128445089</v>
      </c>
      <c r="Z3647" s="29">
        <f t="shared" si="467"/>
        <v>8.9406967163085938E-8</v>
      </c>
      <c r="AA3647" s="28">
        <v>0</v>
      </c>
      <c r="AB3647" s="29">
        <f t="shared" si="468"/>
        <v>8.9406967163085938E-8</v>
      </c>
      <c r="AC3647" s="28">
        <v>0</v>
      </c>
      <c r="AD3647" s="28">
        <v>0</v>
      </c>
      <c r="AE3647" s="28"/>
      <c r="AF3647" s="27">
        <v>0</v>
      </c>
      <c r="AG3647" s="27">
        <f t="shared" si="463"/>
        <v>0</v>
      </c>
      <c r="AH3647" s="27">
        <v>0</v>
      </c>
      <c r="AI3647" s="29">
        <f t="shared" si="469"/>
        <v>8.9406967163085938E-8</v>
      </c>
    </row>
    <row r="3648" spans="1:35" ht="30" x14ac:dyDescent="0.25">
      <c r="A3648" s="11" t="s">
        <v>2370</v>
      </c>
      <c r="B3648" s="10" t="s">
        <v>2411</v>
      </c>
      <c r="C3648" s="10" t="s">
        <v>2282</v>
      </c>
      <c r="D3648" s="10"/>
      <c r="E3648" s="10" t="s">
        <v>789</v>
      </c>
      <c r="F3648" s="10" t="s">
        <v>1251</v>
      </c>
      <c r="G3648" s="10">
        <v>0</v>
      </c>
      <c r="H3648" s="10">
        <v>0</v>
      </c>
      <c r="I3648" s="10">
        <v>0</v>
      </c>
      <c r="J3648" s="10">
        <v>0</v>
      </c>
      <c r="K3648" s="10">
        <f t="shared" si="462"/>
        <v>0</v>
      </c>
      <c r="L3648" s="10">
        <v>0</v>
      </c>
      <c r="M3648" s="10">
        <v>14107972033.579998</v>
      </c>
      <c r="N3648" s="10">
        <v>291795698.94530106</v>
      </c>
      <c r="O3648" s="10">
        <v>0</v>
      </c>
      <c r="P3648" s="10">
        <v>0</v>
      </c>
      <c r="Q3648" s="10">
        <v>-14399767732.525301</v>
      </c>
      <c r="R3648" s="10">
        <v>0</v>
      </c>
      <c r="S3648" s="10">
        <v>0</v>
      </c>
      <c r="T3648" s="10">
        <v>0</v>
      </c>
      <c r="U3648" s="10">
        <v>0</v>
      </c>
      <c r="V3648" s="10">
        <f t="shared" si="464"/>
        <v>0</v>
      </c>
      <c r="W3648" s="29">
        <v>0</v>
      </c>
      <c r="X3648" s="29">
        <f t="shared" si="465"/>
        <v>-291795698.94530296</v>
      </c>
      <c r="Y3648" s="29">
        <f t="shared" si="466"/>
        <v>291795698.94530106</v>
      </c>
      <c r="Z3648" s="29">
        <f t="shared" si="467"/>
        <v>-1.9073486328125E-6</v>
      </c>
      <c r="AA3648" s="28">
        <v>0</v>
      </c>
      <c r="AB3648" s="29">
        <f t="shared" si="468"/>
        <v>-1.9073486328125E-6</v>
      </c>
      <c r="AC3648" s="28">
        <v>0</v>
      </c>
      <c r="AD3648" s="28">
        <v>0</v>
      </c>
      <c r="AE3648" s="28"/>
      <c r="AF3648" s="27">
        <v>0</v>
      </c>
      <c r="AG3648" s="27">
        <f t="shared" si="463"/>
        <v>0</v>
      </c>
      <c r="AH3648" s="27">
        <v>0</v>
      </c>
      <c r="AI3648" s="29">
        <f t="shared" si="469"/>
        <v>-1.9073486328125E-6</v>
      </c>
    </row>
    <row r="3649" spans="1:35" ht="30" x14ac:dyDescent="0.25">
      <c r="A3649" s="11" t="s">
        <v>2370</v>
      </c>
      <c r="B3649" s="10" t="s">
        <v>2411</v>
      </c>
      <c r="C3649" s="10" t="s">
        <v>2289</v>
      </c>
      <c r="D3649" s="10"/>
      <c r="E3649" s="10" t="s">
        <v>795</v>
      </c>
      <c r="F3649" s="10" t="s">
        <v>1252</v>
      </c>
      <c r="G3649" s="10">
        <v>0</v>
      </c>
      <c r="H3649" s="10">
        <v>0</v>
      </c>
      <c r="I3649" s="10">
        <v>0</v>
      </c>
      <c r="J3649" s="10">
        <v>0</v>
      </c>
      <c r="K3649" s="10">
        <f t="shared" si="462"/>
        <v>0</v>
      </c>
      <c r="L3649" s="10">
        <v>0</v>
      </c>
      <c r="M3649" s="10">
        <v>17218455451.30999</v>
      </c>
      <c r="N3649" s="10">
        <v>353378044.23405266</v>
      </c>
      <c r="O3649" s="10">
        <v>0</v>
      </c>
      <c r="P3649" s="10">
        <v>0</v>
      </c>
      <c r="Q3649" s="10">
        <v>-17571833495.544052</v>
      </c>
      <c r="R3649" s="10">
        <v>0</v>
      </c>
      <c r="S3649" s="10">
        <v>0</v>
      </c>
      <c r="T3649" s="10">
        <v>0</v>
      </c>
      <c r="U3649" s="10">
        <v>0</v>
      </c>
      <c r="V3649" s="10">
        <f t="shared" si="464"/>
        <v>0</v>
      </c>
      <c r="W3649" s="29">
        <v>0</v>
      </c>
      <c r="X3649" s="29">
        <f t="shared" si="465"/>
        <v>-353378044.23406219</v>
      </c>
      <c r="Y3649" s="29">
        <f t="shared" si="466"/>
        <v>353378044.23405266</v>
      </c>
      <c r="Z3649" s="29">
        <f t="shared" si="467"/>
        <v>-9.5367431640625E-6</v>
      </c>
      <c r="AA3649" s="28">
        <v>0</v>
      </c>
      <c r="AB3649" s="29">
        <f t="shared" si="468"/>
        <v>-9.5367431640625E-6</v>
      </c>
      <c r="AC3649" s="28">
        <v>0</v>
      </c>
      <c r="AD3649" s="28">
        <v>0</v>
      </c>
      <c r="AE3649" s="28"/>
      <c r="AF3649" s="27">
        <v>0</v>
      </c>
      <c r="AG3649" s="27">
        <f t="shared" si="463"/>
        <v>0</v>
      </c>
      <c r="AH3649" s="27">
        <v>0</v>
      </c>
      <c r="AI3649" s="29">
        <f t="shared" si="469"/>
        <v>-9.5367431640625E-6</v>
      </c>
    </row>
    <row r="3650" spans="1:35" ht="30" x14ac:dyDescent="0.25">
      <c r="A3650" s="11" t="s">
        <v>2370</v>
      </c>
      <c r="B3650" s="10" t="s">
        <v>2409</v>
      </c>
      <c r="C3650" s="10" t="s">
        <v>2310</v>
      </c>
      <c r="D3650" s="10"/>
      <c r="E3650" s="10" t="s">
        <v>812</v>
      </c>
      <c r="F3650" s="10" t="s">
        <v>1253</v>
      </c>
      <c r="G3650" s="10">
        <v>0</v>
      </c>
      <c r="H3650" s="10">
        <v>0</v>
      </c>
      <c r="I3650" s="10">
        <v>0</v>
      </c>
      <c r="J3650" s="10">
        <v>0</v>
      </c>
      <c r="K3650" s="10">
        <f t="shared" si="462"/>
        <v>0</v>
      </c>
      <c r="L3650" s="10">
        <v>0</v>
      </c>
      <c r="M3650" s="10">
        <v>8664232166.7899971</v>
      </c>
      <c r="N3650" s="10">
        <v>343257198.73020935</v>
      </c>
      <c r="O3650" s="10">
        <v>0</v>
      </c>
      <c r="P3650" s="10">
        <v>0</v>
      </c>
      <c r="Q3650" s="10">
        <v>-9007489365.5202103</v>
      </c>
      <c r="R3650" s="10">
        <v>0</v>
      </c>
      <c r="S3650" s="10">
        <v>0</v>
      </c>
      <c r="T3650" s="10">
        <v>0</v>
      </c>
      <c r="U3650" s="10">
        <v>0</v>
      </c>
      <c r="V3650" s="10">
        <f t="shared" si="464"/>
        <v>0</v>
      </c>
      <c r="W3650" s="29">
        <v>0</v>
      </c>
      <c r="X3650" s="29">
        <f t="shared" si="465"/>
        <v>-343257198.73021317</v>
      </c>
      <c r="Y3650" s="29">
        <f t="shared" si="466"/>
        <v>343257198.73020935</v>
      </c>
      <c r="Z3650" s="29">
        <f t="shared" si="467"/>
        <v>-3.814697265625E-6</v>
      </c>
      <c r="AA3650" s="28">
        <v>0</v>
      </c>
      <c r="AB3650" s="29">
        <f t="shared" si="468"/>
        <v>-3.814697265625E-6</v>
      </c>
      <c r="AC3650" s="28">
        <v>0</v>
      </c>
      <c r="AD3650" s="28">
        <v>0</v>
      </c>
      <c r="AE3650" s="28"/>
      <c r="AF3650" s="27">
        <v>0</v>
      </c>
      <c r="AG3650" s="27">
        <f t="shared" si="463"/>
        <v>0</v>
      </c>
      <c r="AH3650" s="27">
        <v>0</v>
      </c>
      <c r="AI3650" s="29">
        <f t="shared" si="469"/>
        <v>-3.814697265625E-6</v>
      </c>
    </row>
    <row r="3651" spans="1:35" ht="30" x14ac:dyDescent="0.25">
      <c r="A3651" s="11" t="s">
        <v>2370</v>
      </c>
      <c r="B3651" s="10" t="s">
        <v>2407</v>
      </c>
      <c r="C3651" s="10" t="s">
        <v>2412</v>
      </c>
      <c r="D3651" s="10"/>
      <c r="E3651" s="10" t="s">
        <v>824</v>
      </c>
      <c r="F3651" s="10" t="s">
        <v>2372</v>
      </c>
      <c r="G3651" s="10">
        <v>0</v>
      </c>
      <c r="H3651" s="10">
        <v>0</v>
      </c>
      <c r="I3651" s="10">
        <v>0</v>
      </c>
      <c r="J3651" s="10">
        <v>0</v>
      </c>
      <c r="K3651" s="10">
        <f t="shared" si="462"/>
        <v>0</v>
      </c>
      <c r="L3651" s="10">
        <v>0</v>
      </c>
      <c r="M3651" s="10">
        <v>201864282.11999997</v>
      </c>
      <c r="N3651" s="10">
        <v>4125508.0592933297</v>
      </c>
      <c r="O3651" s="10">
        <v>0</v>
      </c>
      <c r="P3651" s="10">
        <v>0</v>
      </c>
      <c r="Q3651" s="10">
        <v>-205989790.17929333</v>
      </c>
      <c r="R3651" s="10">
        <v>0</v>
      </c>
      <c r="S3651" s="10">
        <v>0</v>
      </c>
      <c r="T3651" s="10">
        <v>0</v>
      </c>
      <c r="U3651" s="10">
        <v>0</v>
      </c>
      <c r="V3651" s="10">
        <f t="shared" si="464"/>
        <v>0</v>
      </c>
      <c r="W3651" s="29">
        <v>0</v>
      </c>
      <c r="X3651" s="29">
        <f t="shared" si="465"/>
        <v>-4125508.0592933595</v>
      </c>
      <c r="Y3651" s="29">
        <f t="shared" si="466"/>
        <v>4125508.0592933297</v>
      </c>
      <c r="Z3651" s="29">
        <f t="shared" si="467"/>
        <v>-2.9802322387695313E-8</v>
      </c>
      <c r="AA3651" s="28">
        <v>0</v>
      </c>
      <c r="AB3651" s="29">
        <f t="shared" si="468"/>
        <v>-2.9802322387695313E-8</v>
      </c>
      <c r="AC3651" s="28">
        <v>0</v>
      </c>
      <c r="AD3651" s="28">
        <v>0</v>
      </c>
      <c r="AE3651" s="28"/>
      <c r="AF3651" s="27">
        <v>0</v>
      </c>
      <c r="AG3651" s="27">
        <f t="shared" si="463"/>
        <v>0</v>
      </c>
      <c r="AH3651" s="27">
        <v>0</v>
      </c>
      <c r="AI3651" s="29">
        <f t="shared" si="469"/>
        <v>-2.9802322387695313E-8</v>
      </c>
    </row>
    <row r="3652" spans="1:35" ht="30" x14ac:dyDescent="0.25">
      <c r="A3652" s="11" t="s">
        <v>2370</v>
      </c>
      <c r="B3652" s="10" t="s">
        <v>1</v>
      </c>
      <c r="C3652" s="10" t="s">
        <v>1</v>
      </c>
      <c r="D3652" s="10"/>
      <c r="E3652" s="10" t="s">
        <v>825</v>
      </c>
      <c r="F3652" s="10" t="s">
        <v>2373</v>
      </c>
      <c r="G3652" s="10">
        <v>0</v>
      </c>
      <c r="H3652" s="10">
        <v>0</v>
      </c>
      <c r="I3652" s="10">
        <v>0</v>
      </c>
      <c r="J3652" s="10">
        <v>0</v>
      </c>
      <c r="K3652" s="10">
        <f t="shared" si="462"/>
        <v>0</v>
      </c>
      <c r="L3652" s="10">
        <v>0</v>
      </c>
      <c r="M3652" s="10">
        <v>2732125807.7664943</v>
      </c>
      <c r="N3652" s="10">
        <v>424417209.77350557</v>
      </c>
      <c r="O3652" s="10">
        <v>0</v>
      </c>
      <c r="P3652" s="10">
        <v>0</v>
      </c>
      <c r="Q3652" s="10">
        <v>-2714571788.6500001</v>
      </c>
      <c r="R3652" s="10">
        <v>0</v>
      </c>
      <c r="S3652" s="10">
        <v>0</v>
      </c>
      <c r="T3652" s="10">
        <v>0</v>
      </c>
      <c r="U3652" s="10">
        <v>0</v>
      </c>
      <c r="V3652" s="10">
        <f>+K3652+M3652+N3652+L3652+O3652+P3652+Q3652</f>
        <v>441971228.88999987</v>
      </c>
      <c r="W3652" s="29">
        <v>0</v>
      </c>
      <c r="X3652" s="29">
        <v>0</v>
      </c>
      <c r="Y3652" s="29">
        <v>0</v>
      </c>
      <c r="Z3652" s="29">
        <f t="shared" si="467"/>
        <v>0</v>
      </c>
      <c r="AA3652" s="28">
        <v>0</v>
      </c>
      <c r="AB3652" s="29">
        <f t="shared" si="468"/>
        <v>0</v>
      </c>
      <c r="AC3652" s="28">
        <v>0</v>
      </c>
      <c r="AD3652" s="28">
        <v>0</v>
      </c>
      <c r="AE3652" s="28"/>
      <c r="AF3652" s="27">
        <v>0</v>
      </c>
      <c r="AG3652" s="27">
        <f t="shared" si="463"/>
        <v>0</v>
      </c>
      <c r="AH3652" s="27">
        <v>0</v>
      </c>
      <c r="AI3652" s="29">
        <f t="shared" si="469"/>
        <v>0</v>
      </c>
    </row>
    <row r="3653" spans="1:35" ht="30" x14ac:dyDescent="0.25">
      <c r="A3653" s="11" t="s">
        <v>2370</v>
      </c>
      <c r="B3653" s="10" t="s">
        <v>2409</v>
      </c>
      <c r="C3653" s="10" t="s">
        <v>2331</v>
      </c>
      <c r="D3653" s="10"/>
      <c r="E3653" s="10" t="s">
        <v>1202</v>
      </c>
      <c r="F3653" s="10" t="s">
        <v>2374</v>
      </c>
      <c r="G3653" s="10">
        <v>0</v>
      </c>
      <c r="H3653" s="10">
        <v>0</v>
      </c>
      <c r="I3653" s="10">
        <v>0</v>
      </c>
      <c r="J3653" s="10">
        <v>0</v>
      </c>
      <c r="K3653" s="10">
        <f t="shared" si="462"/>
        <v>0</v>
      </c>
      <c r="L3653" s="10">
        <v>0</v>
      </c>
      <c r="M3653" s="10">
        <v>22505.239999999998</v>
      </c>
      <c r="N3653" s="10">
        <v>431.95016669862525</v>
      </c>
      <c r="O3653" s="10">
        <v>0</v>
      </c>
      <c r="P3653" s="10">
        <v>0</v>
      </c>
      <c r="Q3653" s="10">
        <v>-22937.190166698623</v>
      </c>
      <c r="R3653" s="10">
        <v>0</v>
      </c>
      <c r="S3653" s="10">
        <v>0</v>
      </c>
      <c r="T3653" s="10">
        <v>0</v>
      </c>
      <c r="U3653" s="10">
        <v>0</v>
      </c>
      <c r="V3653" s="10">
        <f t="shared" si="464"/>
        <v>0</v>
      </c>
      <c r="W3653" s="29">
        <v>0</v>
      </c>
      <c r="X3653" s="29">
        <f t="shared" si="465"/>
        <v>-431.95016669862525</v>
      </c>
      <c r="Y3653" s="29">
        <f t="shared" si="466"/>
        <v>431.95016669862525</v>
      </c>
      <c r="Z3653" s="29">
        <f t="shared" si="467"/>
        <v>0</v>
      </c>
      <c r="AA3653" s="28">
        <v>0</v>
      </c>
      <c r="AB3653" s="29">
        <f t="shared" si="468"/>
        <v>0</v>
      </c>
      <c r="AC3653" s="28">
        <v>0</v>
      </c>
      <c r="AD3653" s="28">
        <v>0</v>
      </c>
      <c r="AE3653" s="28"/>
      <c r="AF3653" s="27">
        <v>0</v>
      </c>
      <c r="AG3653" s="27">
        <f t="shared" si="463"/>
        <v>0</v>
      </c>
      <c r="AH3653" s="27">
        <v>0</v>
      </c>
      <c r="AI3653" s="29">
        <f t="shared" si="469"/>
        <v>0</v>
      </c>
    </row>
    <row r="3654" spans="1:35" ht="30" x14ac:dyDescent="0.25">
      <c r="A3654" s="11" t="s">
        <v>2370</v>
      </c>
      <c r="B3654" s="10" t="s">
        <v>2411</v>
      </c>
      <c r="C3654" s="10" t="s">
        <v>2334</v>
      </c>
      <c r="D3654" s="10"/>
      <c r="E3654" s="10" t="s">
        <v>831</v>
      </c>
      <c r="F3654" s="10" t="s">
        <v>1256</v>
      </c>
      <c r="G3654" s="10">
        <v>0</v>
      </c>
      <c r="H3654" s="10">
        <v>0</v>
      </c>
      <c r="I3654" s="10">
        <v>0</v>
      </c>
      <c r="J3654" s="10">
        <v>0</v>
      </c>
      <c r="K3654" s="10">
        <f t="shared" si="462"/>
        <v>0</v>
      </c>
      <c r="L3654" s="10">
        <v>0</v>
      </c>
      <c r="M3654" s="10">
        <v>21664700.120000005</v>
      </c>
      <c r="N3654" s="10">
        <v>0</v>
      </c>
      <c r="O3654" s="10">
        <v>0</v>
      </c>
      <c r="P3654" s="10">
        <v>0</v>
      </c>
      <c r="Q3654" s="10">
        <v>-21664700.119999997</v>
      </c>
      <c r="R3654" s="10">
        <v>0</v>
      </c>
      <c r="S3654" s="10">
        <v>0</v>
      </c>
      <c r="T3654" s="10">
        <v>0</v>
      </c>
      <c r="U3654" s="10">
        <v>0</v>
      </c>
      <c r="V3654" s="10">
        <f t="shared" si="464"/>
        <v>0</v>
      </c>
      <c r="W3654" s="29">
        <v>0</v>
      </c>
      <c r="X3654" s="29">
        <f t="shared" si="465"/>
        <v>7.4505805969238281E-9</v>
      </c>
      <c r="Y3654" s="29">
        <f t="shared" si="466"/>
        <v>0</v>
      </c>
      <c r="Z3654" s="29">
        <f t="shared" si="467"/>
        <v>7.4505805969238281E-9</v>
      </c>
      <c r="AA3654" s="28">
        <v>0</v>
      </c>
      <c r="AB3654" s="29">
        <f t="shared" si="468"/>
        <v>7.4505805969238281E-9</v>
      </c>
      <c r="AC3654" s="28">
        <v>0</v>
      </c>
      <c r="AD3654" s="28">
        <v>0</v>
      </c>
      <c r="AE3654" s="28"/>
      <c r="AF3654" s="27">
        <v>0</v>
      </c>
      <c r="AG3654" s="27">
        <f t="shared" si="463"/>
        <v>0</v>
      </c>
      <c r="AH3654" s="27">
        <v>0</v>
      </c>
      <c r="AI3654" s="29">
        <f t="shared" si="469"/>
        <v>7.4505805969238281E-9</v>
      </c>
    </row>
    <row r="3655" spans="1:35" ht="30" x14ac:dyDescent="0.25">
      <c r="A3655" s="11" t="s">
        <v>2370</v>
      </c>
      <c r="B3655" s="10" t="s">
        <v>2411</v>
      </c>
      <c r="C3655" s="10" t="s">
        <v>2337</v>
      </c>
      <c r="D3655" s="10"/>
      <c r="E3655" s="10" t="s">
        <v>834</v>
      </c>
      <c r="F3655" s="10" t="s">
        <v>1257</v>
      </c>
      <c r="G3655" s="10">
        <v>0</v>
      </c>
      <c r="H3655" s="10">
        <v>0</v>
      </c>
      <c r="I3655" s="10">
        <v>0</v>
      </c>
      <c r="J3655" s="10">
        <v>0</v>
      </c>
      <c r="K3655" s="10">
        <f t="shared" si="462"/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f t="shared" si="464"/>
        <v>0</v>
      </c>
      <c r="W3655" s="29">
        <v>0</v>
      </c>
      <c r="X3655" s="29">
        <f t="shared" si="465"/>
        <v>0</v>
      </c>
      <c r="Y3655" s="29">
        <f t="shared" si="466"/>
        <v>0</v>
      </c>
      <c r="Z3655" s="29">
        <f t="shared" si="467"/>
        <v>0</v>
      </c>
      <c r="AA3655" s="28">
        <v>0</v>
      </c>
      <c r="AB3655" s="29">
        <f t="shared" si="468"/>
        <v>0</v>
      </c>
      <c r="AC3655" s="28">
        <v>0</v>
      </c>
      <c r="AD3655" s="28">
        <v>0</v>
      </c>
      <c r="AE3655" s="28"/>
      <c r="AF3655" s="27">
        <v>0</v>
      </c>
      <c r="AG3655" s="27">
        <f t="shared" si="463"/>
        <v>0</v>
      </c>
      <c r="AH3655" s="27">
        <v>0</v>
      </c>
      <c r="AI3655" s="29">
        <f t="shared" si="469"/>
        <v>0</v>
      </c>
    </row>
    <row r="3656" spans="1:35" ht="30" x14ac:dyDescent="0.25">
      <c r="A3656" s="11" t="s">
        <v>2370</v>
      </c>
      <c r="B3656" s="10" t="s">
        <v>2411</v>
      </c>
      <c r="C3656" s="10" t="s">
        <v>2340</v>
      </c>
      <c r="D3656" s="10"/>
      <c r="E3656" s="10" t="s">
        <v>1209</v>
      </c>
      <c r="F3656" s="10" t="s">
        <v>1258</v>
      </c>
      <c r="G3656" s="10">
        <v>0</v>
      </c>
      <c r="H3656" s="10">
        <v>0</v>
      </c>
      <c r="I3656" s="10">
        <v>0</v>
      </c>
      <c r="J3656" s="10">
        <v>0</v>
      </c>
      <c r="K3656" s="10">
        <f t="shared" si="462"/>
        <v>0</v>
      </c>
      <c r="L3656" s="10">
        <v>0</v>
      </c>
      <c r="M3656" s="10">
        <v>2730827.620000001</v>
      </c>
      <c r="N3656" s="10">
        <v>60072.801922654035</v>
      </c>
      <c r="O3656" s="10">
        <v>0</v>
      </c>
      <c r="P3656" s="10">
        <v>0</v>
      </c>
      <c r="Q3656" s="10">
        <v>-2790900.4219226539</v>
      </c>
      <c r="R3656" s="10">
        <v>0</v>
      </c>
      <c r="S3656" s="10">
        <v>0</v>
      </c>
      <c r="T3656" s="10">
        <v>0</v>
      </c>
      <c r="U3656" s="10">
        <v>0</v>
      </c>
      <c r="V3656" s="10">
        <f t="shared" si="464"/>
        <v>0</v>
      </c>
      <c r="W3656" s="29">
        <v>0</v>
      </c>
      <c r="X3656" s="29">
        <f t="shared" si="465"/>
        <v>-60072.80192265287</v>
      </c>
      <c r="Y3656" s="29">
        <f t="shared" si="466"/>
        <v>60072.801922654035</v>
      </c>
      <c r="Z3656" s="29">
        <f t="shared" si="467"/>
        <v>1.1641532182693481E-9</v>
      </c>
      <c r="AA3656" s="28">
        <v>0</v>
      </c>
      <c r="AB3656" s="29">
        <f t="shared" si="468"/>
        <v>1.1641532182693481E-9</v>
      </c>
      <c r="AC3656" s="28">
        <v>0</v>
      </c>
      <c r="AD3656" s="28">
        <v>0</v>
      </c>
      <c r="AE3656" s="28"/>
      <c r="AF3656" s="27">
        <v>0</v>
      </c>
      <c r="AG3656" s="27">
        <f t="shared" si="463"/>
        <v>0</v>
      </c>
      <c r="AH3656" s="27">
        <v>0</v>
      </c>
      <c r="AI3656" s="29">
        <f t="shared" si="469"/>
        <v>1.1641532182693481E-9</v>
      </c>
    </row>
    <row r="3657" spans="1:35" ht="30" x14ac:dyDescent="0.25">
      <c r="A3657" s="11" t="s">
        <v>2370</v>
      </c>
      <c r="B3657" s="10" t="s">
        <v>2411</v>
      </c>
      <c r="C3657" s="10" t="s">
        <v>2344</v>
      </c>
      <c r="D3657" s="10"/>
      <c r="E3657" s="10" t="s">
        <v>839</v>
      </c>
      <c r="F3657" s="10" t="s">
        <v>1259</v>
      </c>
      <c r="G3657" s="10">
        <v>0</v>
      </c>
      <c r="H3657" s="10">
        <v>0</v>
      </c>
      <c r="I3657" s="10">
        <v>0</v>
      </c>
      <c r="J3657" s="10">
        <v>0</v>
      </c>
      <c r="K3657" s="10">
        <f t="shared" si="462"/>
        <v>0</v>
      </c>
      <c r="L3657" s="10">
        <v>0</v>
      </c>
      <c r="M3657" s="10">
        <v>73797495.36999999</v>
      </c>
      <c r="N3657" s="10">
        <v>2781480.5106893331</v>
      </c>
      <c r="O3657" s="10">
        <v>0</v>
      </c>
      <c r="P3657" s="10">
        <v>0</v>
      </c>
      <c r="Q3657" s="10">
        <v>-76578975.880689338</v>
      </c>
      <c r="R3657" s="10">
        <v>0</v>
      </c>
      <c r="S3657" s="10">
        <v>0</v>
      </c>
      <c r="T3657" s="10">
        <v>0</v>
      </c>
      <c r="U3657" s="10">
        <v>0</v>
      </c>
      <c r="V3657" s="10">
        <f t="shared" si="464"/>
        <v>0</v>
      </c>
      <c r="W3657" s="29">
        <v>0</v>
      </c>
      <c r="X3657" s="29">
        <f t="shared" si="465"/>
        <v>-2781480.510689348</v>
      </c>
      <c r="Y3657" s="29">
        <f t="shared" si="466"/>
        <v>2781480.5106893331</v>
      </c>
      <c r="Z3657" s="29">
        <f t="shared" si="467"/>
        <v>-1.4901161193847656E-8</v>
      </c>
      <c r="AA3657" s="28">
        <v>0</v>
      </c>
      <c r="AB3657" s="29">
        <f t="shared" si="468"/>
        <v>-1.4901161193847656E-8</v>
      </c>
      <c r="AC3657" s="28">
        <v>0</v>
      </c>
      <c r="AD3657" s="28">
        <v>0</v>
      </c>
      <c r="AE3657" s="28"/>
      <c r="AF3657" s="27">
        <v>0</v>
      </c>
      <c r="AG3657" s="27">
        <f t="shared" si="463"/>
        <v>0</v>
      </c>
      <c r="AH3657" s="27">
        <v>0</v>
      </c>
      <c r="AI3657" s="29">
        <f t="shared" si="469"/>
        <v>-1.4901161193847656E-8</v>
      </c>
    </row>
    <row r="3658" spans="1:35" ht="45" x14ac:dyDescent="0.25">
      <c r="A3658" s="11" t="s">
        <v>2375</v>
      </c>
      <c r="B3658" s="10" t="s">
        <v>2406</v>
      </c>
      <c r="C3658" s="10" t="s">
        <v>1288</v>
      </c>
      <c r="D3658" s="10" t="s">
        <v>1275</v>
      </c>
      <c r="E3658" s="10" t="s">
        <v>9</v>
      </c>
      <c r="F3658" s="10" t="s">
        <v>1227</v>
      </c>
      <c r="G3658" s="10">
        <v>0</v>
      </c>
      <c r="H3658" s="10">
        <v>0</v>
      </c>
      <c r="I3658" s="10">
        <v>0</v>
      </c>
      <c r="J3658" s="10">
        <v>0</v>
      </c>
      <c r="K3658" s="10">
        <f t="shared" si="462"/>
        <v>0</v>
      </c>
      <c r="L3658" s="10">
        <v>0</v>
      </c>
      <c r="M3658" s="10">
        <v>10154517050.87471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f t="shared" si="464"/>
        <v>10154517050.87471</v>
      </c>
      <c r="W3658" s="29">
        <v>0</v>
      </c>
      <c r="X3658" s="29">
        <f t="shared" si="465"/>
        <v>10154517050.87471</v>
      </c>
      <c r="Y3658" s="29">
        <f t="shared" si="466"/>
        <v>0</v>
      </c>
      <c r="Z3658" s="29">
        <f t="shared" si="467"/>
        <v>10154517050.87471</v>
      </c>
      <c r="AA3658" s="27">
        <v>432345857.52999997</v>
      </c>
      <c r="AB3658" s="29">
        <f t="shared" si="468"/>
        <v>9722171193.3447094</v>
      </c>
      <c r="AC3658" s="28">
        <v>0</v>
      </c>
      <c r="AD3658" s="28">
        <v>0</v>
      </c>
      <c r="AE3658" s="28"/>
      <c r="AF3658" s="27">
        <v>0</v>
      </c>
      <c r="AG3658" s="27">
        <f t="shared" ref="AG3658:AG3721" si="470">SUM(AC3658:AF3658)</f>
        <v>0</v>
      </c>
      <c r="AH3658" s="27">
        <v>0</v>
      </c>
      <c r="AI3658" s="29">
        <f t="shared" si="469"/>
        <v>9722171193.3447094</v>
      </c>
    </row>
    <row r="3659" spans="1:35" ht="45" x14ac:dyDescent="0.25">
      <c r="A3659" s="11" t="s">
        <v>2375</v>
      </c>
      <c r="B3659" s="10" t="s">
        <v>2407</v>
      </c>
      <c r="C3659" s="10" t="s">
        <v>1414</v>
      </c>
      <c r="D3659" s="10" t="s">
        <v>87</v>
      </c>
      <c r="E3659" s="10" t="s">
        <v>88</v>
      </c>
      <c r="F3659" s="10" t="s">
        <v>1228</v>
      </c>
      <c r="G3659" s="10">
        <v>0</v>
      </c>
      <c r="H3659" s="10">
        <v>0</v>
      </c>
      <c r="I3659" s="10">
        <v>0</v>
      </c>
      <c r="J3659" s="10">
        <v>0</v>
      </c>
      <c r="K3659" s="10">
        <f t="shared" si="462"/>
        <v>0</v>
      </c>
      <c r="L3659" s="10">
        <v>0</v>
      </c>
      <c r="M3659" s="10">
        <v>7359673931.5326509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f t="shared" si="464"/>
        <v>7359673931.5326509</v>
      </c>
      <c r="W3659" s="29">
        <v>0</v>
      </c>
      <c r="X3659" s="29">
        <f t="shared" si="465"/>
        <v>7359673931.5326509</v>
      </c>
      <c r="Y3659" s="29">
        <f t="shared" si="466"/>
        <v>0</v>
      </c>
      <c r="Z3659" s="29">
        <f t="shared" si="467"/>
        <v>7359673931.5326509</v>
      </c>
      <c r="AA3659" s="27">
        <v>7358663316.75</v>
      </c>
      <c r="AB3659" s="29">
        <f t="shared" si="468"/>
        <v>1010614.7826509476</v>
      </c>
      <c r="AC3659" s="28">
        <v>0</v>
      </c>
      <c r="AD3659" s="28">
        <v>0</v>
      </c>
      <c r="AE3659" s="28"/>
      <c r="AF3659" s="27">
        <v>0</v>
      </c>
      <c r="AG3659" s="27">
        <f t="shared" si="470"/>
        <v>0</v>
      </c>
      <c r="AH3659" s="27">
        <v>0</v>
      </c>
      <c r="AI3659" s="29">
        <f t="shared" si="469"/>
        <v>1010614.7826509476</v>
      </c>
    </row>
    <row r="3660" spans="1:35" ht="45" x14ac:dyDescent="0.25">
      <c r="A3660" s="11" t="s">
        <v>2375</v>
      </c>
      <c r="B3660" s="10" t="s">
        <v>2408</v>
      </c>
      <c r="C3660" s="10" t="s">
        <v>844</v>
      </c>
      <c r="D3660" s="10" t="s">
        <v>102</v>
      </c>
      <c r="E3660" s="10" t="s">
        <v>103</v>
      </c>
      <c r="F3660" s="10" t="s">
        <v>1229</v>
      </c>
      <c r="G3660" s="10">
        <v>0</v>
      </c>
      <c r="H3660" s="10">
        <v>0</v>
      </c>
      <c r="I3660" s="10">
        <v>0</v>
      </c>
      <c r="J3660" s="10">
        <v>0</v>
      </c>
      <c r="K3660" s="10">
        <f t="shared" si="462"/>
        <v>0</v>
      </c>
      <c r="L3660" s="10">
        <v>0</v>
      </c>
      <c r="M3660" s="10">
        <v>6187031781.211853</v>
      </c>
      <c r="N3660" s="10">
        <v>0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f t="shared" si="464"/>
        <v>6187031781.211853</v>
      </c>
      <c r="W3660" s="29">
        <v>0</v>
      </c>
      <c r="X3660" s="29">
        <f t="shared" si="465"/>
        <v>6187031781.211853</v>
      </c>
      <c r="Y3660" s="29">
        <f t="shared" si="466"/>
        <v>0</v>
      </c>
      <c r="Z3660" s="29">
        <f t="shared" si="467"/>
        <v>6187031781.211853</v>
      </c>
      <c r="AA3660" s="27">
        <v>0</v>
      </c>
      <c r="AB3660" s="29">
        <f t="shared" si="468"/>
        <v>6187031781.211853</v>
      </c>
      <c r="AC3660" s="28">
        <v>0</v>
      </c>
      <c r="AD3660" s="28">
        <v>0</v>
      </c>
      <c r="AE3660" s="28"/>
      <c r="AF3660" s="27">
        <v>0</v>
      </c>
      <c r="AG3660" s="27">
        <f t="shared" si="470"/>
        <v>0</v>
      </c>
      <c r="AH3660" s="27">
        <v>0</v>
      </c>
      <c r="AI3660" s="29">
        <f t="shared" si="469"/>
        <v>6187031781.211853</v>
      </c>
    </row>
    <row r="3661" spans="1:35" ht="45" x14ac:dyDescent="0.25">
      <c r="A3661" s="11" t="s">
        <v>2375</v>
      </c>
      <c r="B3661" s="10" t="s">
        <v>2407</v>
      </c>
      <c r="C3661" s="10" t="s">
        <v>1230</v>
      </c>
      <c r="D3661" s="10" t="s">
        <v>104</v>
      </c>
      <c r="E3661" s="10" t="s">
        <v>105</v>
      </c>
      <c r="F3661" s="10" t="s">
        <v>1230</v>
      </c>
      <c r="G3661" s="10">
        <v>0</v>
      </c>
      <c r="H3661" s="10">
        <v>0</v>
      </c>
      <c r="I3661" s="10">
        <v>0</v>
      </c>
      <c r="J3661" s="10">
        <v>0</v>
      </c>
      <c r="K3661" s="10">
        <f t="shared" si="462"/>
        <v>0</v>
      </c>
      <c r="L3661" s="10">
        <v>0</v>
      </c>
      <c r="M3661" s="10">
        <v>24557217434.961624</v>
      </c>
      <c r="N3661" s="10">
        <v>0</v>
      </c>
      <c r="O3661" s="10">
        <v>0</v>
      </c>
      <c r="P3661" s="10">
        <v>0</v>
      </c>
      <c r="Q3661" s="10">
        <v>0</v>
      </c>
      <c r="R3661" s="10">
        <v>0</v>
      </c>
      <c r="S3661" s="10">
        <v>0</v>
      </c>
      <c r="T3661" s="10">
        <v>0</v>
      </c>
      <c r="U3661" s="10">
        <v>0</v>
      </c>
      <c r="V3661" s="10">
        <f t="shared" si="464"/>
        <v>24557217434.961624</v>
      </c>
      <c r="W3661" s="29">
        <v>0</v>
      </c>
      <c r="X3661" s="29">
        <f t="shared" si="465"/>
        <v>24557217434.961624</v>
      </c>
      <c r="Y3661" s="29">
        <f t="shared" si="466"/>
        <v>0</v>
      </c>
      <c r="Z3661" s="29">
        <f t="shared" si="467"/>
        <v>24557217434.961624</v>
      </c>
      <c r="AA3661" s="27">
        <v>13323279707.48</v>
      </c>
      <c r="AB3661" s="29">
        <f t="shared" si="468"/>
        <v>11233937727.481625</v>
      </c>
      <c r="AC3661" s="28">
        <v>0</v>
      </c>
      <c r="AD3661" s="28">
        <v>0</v>
      </c>
      <c r="AE3661" s="28"/>
      <c r="AF3661" s="27">
        <v>0</v>
      </c>
      <c r="AG3661" s="27">
        <f t="shared" si="470"/>
        <v>0</v>
      </c>
      <c r="AH3661" s="27">
        <v>0</v>
      </c>
      <c r="AI3661" s="29">
        <f t="shared" si="469"/>
        <v>11233937727.481625</v>
      </c>
    </row>
    <row r="3662" spans="1:35" ht="45" x14ac:dyDescent="0.25">
      <c r="A3662" s="11" t="s">
        <v>2375</v>
      </c>
      <c r="B3662" s="10" t="s">
        <v>2408</v>
      </c>
      <c r="C3662" s="10" t="s">
        <v>1484</v>
      </c>
      <c r="D3662" s="10" t="s">
        <v>133</v>
      </c>
      <c r="E3662" s="10" t="s">
        <v>134</v>
      </c>
      <c r="F3662" s="10" t="s">
        <v>1231</v>
      </c>
      <c r="G3662" s="10">
        <v>0</v>
      </c>
      <c r="H3662" s="10">
        <v>0</v>
      </c>
      <c r="I3662" s="10">
        <v>0</v>
      </c>
      <c r="J3662" s="10">
        <v>0</v>
      </c>
      <c r="K3662" s="10">
        <f t="shared" si="462"/>
        <v>0</v>
      </c>
      <c r="L3662" s="10">
        <v>0</v>
      </c>
      <c r="M3662" s="10">
        <v>3759877045.1710281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0</v>
      </c>
      <c r="V3662" s="10">
        <f t="shared" si="464"/>
        <v>3759877045.1710281</v>
      </c>
      <c r="W3662" s="29">
        <v>0</v>
      </c>
      <c r="X3662" s="29">
        <f t="shared" si="465"/>
        <v>3759877045.1710281</v>
      </c>
      <c r="Y3662" s="29">
        <f t="shared" si="466"/>
        <v>0</v>
      </c>
      <c r="Z3662" s="29">
        <f t="shared" si="467"/>
        <v>3759877045.1710281</v>
      </c>
      <c r="AA3662" s="27">
        <v>3597124507.6399999</v>
      </c>
      <c r="AB3662" s="29">
        <f t="shared" si="468"/>
        <v>162752537.53102827</v>
      </c>
      <c r="AC3662" s="28">
        <v>0</v>
      </c>
      <c r="AD3662" s="28">
        <v>0</v>
      </c>
      <c r="AE3662" s="28"/>
      <c r="AF3662" s="27">
        <v>0</v>
      </c>
      <c r="AG3662" s="27">
        <f t="shared" si="470"/>
        <v>0</v>
      </c>
      <c r="AH3662" s="27">
        <v>0</v>
      </c>
      <c r="AI3662" s="29">
        <f t="shared" si="469"/>
        <v>162752537.53102827</v>
      </c>
    </row>
    <row r="3663" spans="1:35" ht="45" x14ac:dyDescent="0.25">
      <c r="A3663" s="11" t="s">
        <v>2375</v>
      </c>
      <c r="B3663" s="10" t="s">
        <v>2406</v>
      </c>
      <c r="C3663" s="10" t="s">
        <v>1315</v>
      </c>
      <c r="D3663" s="10" t="s">
        <v>237</v>
      </c>
      <c r="E3663" s="10" t="s">
        <v>238</v>
      </c>
      <c r="F3663" s="10" t="s">
        <v>1232</v>
      </c>
      <c r="G3663" s="10">
        <v>0</v>
      </c>
      <c r="H3663" s="10">
        <v>0</v>
      </c>
      <c r="I3663" s="10">
        <v>0</v>
      </c>
      <c r="J3663" s="10">
        <v>0</v>
      </c>
      <c r="K3663" s="10">
        <f t="shared" si="462"/>
        <v>0</v>
      </c>
      <c r="L3663" s="10">
        <v>0</v>
      </c>
      <c r="M3663" s="10">
        <v>45675185.744542122</v>
      </c>
      <c r="N3663" s="10">
        <v>0</v>
      </c>
      <c r="O3663" s="10">
        <v>0</v>
      </c>
      <c r="P3663" s="10">
        <v>0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f t="shared" si="464"/>
        <v>45675185.744542122</v>
      </c>
      <c r="W3663" s="29">
        <v>0</v>
      </c>
      <c r="X3663" s="29">
        <f t="shared" si="465"/>
        <v>45675185.744542122</v>
      </c>
      <c r="Y3663" s="29">
        <f t="shared" si="466"/>
        <v>0</v>
      </c>
      <c r="Z3663" s="29">
        <f t="shared" si="467"/>
        <v>45675185.744542122</v>
      </c>
      <c r="AA3663" s="27">
        <v>0</v>
      </c>
      <c r="AB3663" s="29">
        <f t="shared" si="468"/>
        <v>45675185.744542122</v>
      </c>
      <c r="AC3663" s="28">
        <v>0</v>
      </c>
      <c r="AD3663" s="28">
        <v>0</v>
      </c>
      <c r="AE3663" s="28"/>
      <c r="AF3663" s="27">
        <v>0</v>
      </c>
      <c r="AG3663" s="27">
        <f t="shared" si="470"/>
        <v>0</v>
      </c>
      <c r="AH3663" s="27">
        <v>0</v>
      </c>
      <c r="AI3663" s="29">
        <f t="shared" si="469"/>
        <v>45675185.744542122</v>
      </c>
    </row>
    <row r="3664" spans="1:35" ht="45" x14ac:dyDescent="0.25">
      <c r="A3664" s="11" t="s">
        <v>2375</v>
      </c>
      <c r="B3664" s="10" t="s">
        <v>2409</v>
      </c>
      <c r="C3664" s="10" t="s">
        <v>1631</v>
      </c>
      <c r="D3664" s="10" t="s">
        <v>260</v>
      </c>
      <c r="E3664" s="10" t="s">
        <v>261</v>
      </c>
      <c r="F3664" s="10" t="s">
        <v>1233</v>
      </c>
      <c r="G3664" s="10">
        <v>0</v>
      </c>
      <c r="H3664" s="10">
        <v>0</v>
      </c>
      <c r="I3664" s="10">
        <v>0</v>
      </c>
      <c r="J3664" s="10">
        <v>0</v>
      </c>
      <c r="K3664" s="10">
        <f t="shared" si="462"/>
        <v>0</v>
      </c>
      <c r="L3664" s="10">
        <v>0</v>
      </c>
      <c r="M3664" s="10">
        <v>6501329417.4412766</v>
      </c>
      <c r="N3664" s="10">
        <v>0</v>
      </c>
      <c r="O3664" s="10">
        <v>0</v>
      </c>
      <c r="P3664" s="10">
        <v>0</v>
      </c>
      <c r="Q3664" s="10">
        <v>0</v>
      </c>
      <c r="R3664" s="10">
        <v>0</v>
      </c>
      <c r="S3664" s="10">
        <v>0</v>
      </c>
      <c r="T3664" s="10">
        <v>0</v>
      </c>
      <c r="U3664" s="10">
        <v>0</v>
      </c>
      <c r="V3664" s="10">
        <f t="shared" si="464"/>
        <v>6501329417.4412766</v>
      </c>
      <c r="W3664" s="29">
        <v>0</v>
      </c>
      <c r="X3664" s="29">
        <f t="shared" si="465"/>
        <v>6501329417.4412766</v>
      </c>
      <c r="Y3664" s="29">
        <f t="shared" si="466"/>
        <v>0</v>
      </c>
      <c r="Z3664" s="29">
        <f t="shared" si="467"/>
        <v>6501329417.4412766</v>
      </c>
      <c r="AA3664" s="27">
        <v>287715189</v>
      </c>
      <c r="AB3664" s="29">
        <f t="shared" si="468"/>
        <v>6213614228.4412766</v>
      </c>
      <c r="AC3664" s="28">
        <v>0</v>
      </c>
      <c r="AD3664" s="28">
        <v>0</v>
      </c>
      <c r="AE3664" s="28"/>
      <c r="AF3664" s="27">
        <v>0</v>
      </c>
      <c r="AG3664" s="27">
        <f t="shared" si="470"/>
        <v>0</v>
      </c>
      <c r="AH3664" s="27">
        <v>0</v>
      </c>
      <c r="AI3664" s="29">
        <f t="shared" si="469"/>
        <v>6213614228.4412766</v>
      </c>
    </row>
    <row r="3665" spans="1:35" ht="45" x14ac:dyDescent="0.25">
      <c r="A3665" s="11" t="s">
        <v>2375</v>
      </c>
      <c r="B3665" s="10" t="s">
        <v>2410</v>
      </c>
      <c r="C3665" s="10" t="s">
        <v>1647</v>
      </c>
      <c r="D3665" s="10" t="s">
        <v>269</v>
      </c>
      <c r="E3665" s="10" t="s">
        <v>270</v>
      </c>
      <c r="F3665" s="10" t="s">
        <v>1234</v>
      </c>
      <c r="G3665" s="10">
        <v>0</v>
      </c>
      <c r="H3665" s="10">
        <v>0</v>
      </c>
      <c r="I3665" s="10">
        <v>0</v>
      </c>
      <c r="J3665" s="10">
        <v>0</v>
      </c>
      <c r="K3665" s="10">
        <f t="shared" si="462"/>
        <v>0</v>
      </c>
      <c r="L3665" s="10">
        <v>0</v>
      </c>
      <c r="M3665" s="10">
        <v>14669959473.604637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0</v>
      </c>
      <c r="T3665" s="10">
        <v>0</v>
      </c>
      <c r="U3665" s="10">
        <v>0</v>
      </c>
      <c r="V3665" s="10">
        <f t="shared" si="464"/>
        <v>14669959473.604637</v>
      </c>
      <c r="W3665" s="29">
        <v>0</v>
      </c>
      <c r="X3665" s="29">
        <f t="shared" si="465"/>
        <v>14669959473.604637</v>
      </c>
      <c r="Y3665" s="29">
        <f t="shared" si="466"/>
        <v>0</v>
      </c>
      <c r="Z3665" s="29">
        <f t="shared" si="467"/>
        <v>14669959473.604637</v>
      </c>
      <c r="AA3665" s="27">
        <v>4422752381</v>
      </c>
      <c r="AB3665" s="29">
        <f t="shared" si="468"/>
        <v>10247207092.604637</v>
      </c>
      <c r="AC3665" s="28">
        <v>0</v>
      </c>
      <c r="AD3665" s="28">
        <v>0</v>
      </c>
      <c r="AE3665" s="28"/>
      <c r="AF3665" s="27">
        <v>0</v>
      </c>
      <c r="AG3665" s="27">
        <f t="shared" si="470"/>
        <v>0</v>
      </c>
      <c r="AH3665" s="27">
        <v>0</v>
      </c>
      <c r="AI3665" s="29">
        <f t="shared" si="469"/>
        <v>10247207092.604637</v>
      </c>
    </row>
    <row r="3666" spans="1:35" ht="45" x14ac:dyDescent="0.25">
      <c r="A3666" s="11" t="s">
        <v>2375</v>
      </c>
      <c r="B3666" s="10" t="s">
        <v>2407</v>
      </c>
      <c r="C3666" s="10" t="s">
        <v>1685</v>
      </c>
      <c r="D3666" s="10" t="s">
        <v>301</v>
      </c>
      <c r="E3666" s="10" t="s">
        <v>302</v>
      </c>
      <c r="F3666" s="10" t="s">
        <v>1235</v>
      </c>
      <c r="G3666" s="10">
        <v>0</v>
      </c>
      <c r="H3666" s="10">
        <v>0</v>
      </c>
      <c r="I3666" s="10">
        <v>0</v>
      </c>
      <c r="J3666" s="10">
        <v>0</v>
      </c>
      <c r="K3666" s="10">
        <f t="shared" si="462"/>
        <v>0</v>
      </c>
      <c r="L3666" s="10">
        <v>0</v>
      </c>
      <c r="M3666" s="10">
        <v>111783849.00249863</v>
      </c>
      <c r="N3666" s="10">
        <v>0</v>
      </c>
      <c r="O3666" s="10">
        <v>0</v>
      </c>
      <c r="P3666" s="10">
        <v>0</v>
      </c>
      <c r="Q3666" s="10">
        <v>0</v>
      </c>
      <c r="R3666" s="10">
        <v>0</v>
      </c>
      <c r="S3666" s="10">
        <v>0</v>
      </c>
      <c r="T3666" s="10">
        <v>0</v>
      </c>
      <c r="U3666" s="10">
        <v>0</v>
      </c>
      <c r="V3666" s="10">
        <f t="shared" si="464"/>
        <v>111783849.00249863</v>
      </c>
      <c r="W3666" s="29">
        <v>0</v>
      </c>
      <c r="X3666" s="29">
        <f t="shared" si="465"/>
        <v>111783849.00249863</v>
      </c>
      <c r="Y3666" s="29">
        <f t="shared" si="466"/>
        <v>0</v>
      </c>
      <c r="Z3666" s="29">
        <f t="shared" si="467"/>
        <v>111783849.00249863</v>
      </c>
      <c r="AA3666" s="27">
        <v>17409089</v>
      </c>
      <c r="AB3666" s="29">
        <f t="shared" si="468"/>
        <v>94374760.002498627</v>
      </c>
      <c r="AC3666" s="28">
        <v>0</v>
      </c>
      <c r="AD3666" s="28">
        <v>0</v>
      </c>
      <c r="AE3666" s="28"/>
      <c r="AF3666" s="27">
        <v>0</v>
      </c>
      <c r="AG3666" s="27">
        <f t="shared" si="470"/>
        <v>0</v>
      </c>
      <c r="AH3666" s="27">
        <v>0</v>
      </c>
      <c r="AI3666" s="29">
        <f t="shared" si="469"/>
        <v>94374760.002498627</v>
      </c>
    </row>
    <row r="3667" spans="1:35" ht="45" x14ac:dyDescent="0.25">
      <c r="A3667" s="11" t="s">
        <v>2375</v>
      </c>
      <c r="B3667" s="10" t="s">
        <v>2407</v>
      </c>
      <c r="C3667" s="10" t="s">
        <v>1448</v>
      </c>
      <c r="D3667" s="10" t="s">
        <v>326</v>
      </c>
      <c r="E3667" s="10" t="s">
        <v>327</v>
      </c>
      <c r="F3667" s="10" t="s">
        <v>1236</v>
      </c>
      <c r="G3667" s="10">
        <v>0</v>
      </c>
      <c r="H3667" s="10">
        <v>0</v>
      </c>
      <c r="I3667" s="10">
        <v>0</v>
      </c>
      <c r="J3667" s="10">
        <v>0</v>
      </c>
      <c r="K3667" s="10">
        <f t="shared" si="462"/>
        <v>0</v>
      </c>
      <c r="L3667" s="10">
        <v>0</v>
      </c>
      <c r="M3667" s="10">
        <v>3536598897.8508606</v>
      </c>
      <c r="N3667" s="10">
        <v>0</v>
      </c>
      <c r="O3667" s="10">
        <v>0</v>
      </c>
      <c r="P3667" s="10">
        <v>0</v>
      </c>
      <c r="Q3667" s="10">
        <v>0</v>
      </c>
      <c r="R3667" s="10">
        <v>0</v>
      </c>
      <c r="S3667" s="10">
        <v>0</v>
      </c>
      <c r="T3667" s="10">
        <v>0</v>
      </c>
      <c r="U3667" s="10">
        <v>0</v>
      </c>
      <c r="V3667" s="10">
        <f t="shared" si="464"/>
        <v>3536598897.8508606</v>
      </c>
      <c r="W3667" s="29">
        <v>0</v>
      </c>
      <c r="X3667" s="29">
        <f t="shared" si="465"/>
        <v>3536598897.8508606</v>
      </c>
      <c r="Y3667" s="29">
        <f t="shared" si="466"/>
        <v>0</v>
      </c>
      <c r="Z3667" s="29">
        <f t="shared" si="467"/>
        <v>3536598897.8508606</v>
      </c>
      <c r="AA3667" s="27">
        <v>570929898.16999996</v>
      </c>
      <c r="AB3667" s="29">
        <f t="shared" si="468"/>
        <v>2965668999.6808605</v>
      </c>
      <c r="AC3667" s="28">
        <v>0</v>
      </c>
      <c r="AD3667" s="28">
        <v>0</v>
      </c>
      <c r="AE3667" s="28"/>
      <c r="AF3667" s="27">
        <v>0</v>
      </c>
      <c r="AG3667" s="27">
        <f t="shared" si="470"/>
        <v>0</v>
      </c>
      <c r="AH3667" s="27">
        <v>0</v>
      </c>
      <c r="AI3667" s="29">
        <f t="shared" si="469"/>
        <v>2965668999.6808605</v>
      </c>
    </row>
    <row r="3668" spans="1:35" ht="45" x14ac:dyDescent="0.25">
      <c r="A3668" s="11" t="s">
        <v>2375</v>
      </c>
      <c r="B3668" s="10" t="s">
        <v>2408</v>
      </c>
      <c r="C3668" s="10" t="s">
        <v>1739</v>
      </c>
      <c r="D3668" s="10" t="s">
        <v>356</v>
      </c>
      <c r="E3668" s="10" t="s">
        <v>357</v>
      </c>
      <c r="F3668" s="10" t="s">
        <v>1237</v>
      </c>
      <c r="G3668" s="10">
        <v>0</v>
      </c>
      <c r="H3668" s="10">
        <v>0</v>
      </c>
      <c r="I3668" s="10">
        <v>0</v>
      </c>
      <c r="J3668" s="10">
        <v>0</v>
      </c>
      <c r="K3668" s="10">
        <f t="shared" si="462"/>
        <v>0</v>
      </c>
      <c r="L3668" s="10">
        <v>0</v>
      </c>
      <c r="M3668" s="10">
        <v>12540266520.546007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f t="shared" si="464"/>
        <v>12540266520.546007</v>
      </c>
      <c r="W3668" s="29">
        <v>0</v>
      </c>
      <c r="X3668" s="29">
        <f t="shared" si="465"/>
        <v>12540266520.546007</v>
      </c>
      <c r="Y3668" s="29">
        <f t="shared" si="466"/>
        <v>0</v>
      </c>
      <c r="Z3668" s="29">
        <f t="shared" si="467"/>
        <v>12540266520.546007</v>
      </c>
      <c r="AA3668" s="27">
        <v>6431642664</v>
      </c>
      <c r="AB3668" s="29">
        <f t="shared" si="468"/>
        <v>6108623856.5460072</v>
      </c>
      <c r="AC3668" s="28">
        <v>0</v>
      </c>
      <c r="AD3668" s="28">
        <v>0</v>
      </c>
      <c r="AE3668" s="28"/>
      <c r="AF3668" s="27">
        <v>0</v>
      </c>
      <c r="AG3668" s="27">
        <f t="shared" si="470"/>
        <v>0</v>
      </c>
      <c r="AH3668" s="27">
        <v>0</v>
      </c>
      <c r="AI3668" s="29">
        <f t="shared" si="469"/>
        <v>6108623856.5460072</v>
      </c>
    </row>
    <row r="3669" spans="1:35" ht="45" x14ac:dyDescent="0.25">
      <c r="A3669" s="11" t="s">
        <v>2375</v>
      </c>
      <c r="B3669" s="10" t="s">
        <v>2410</v>
      </c>
      <c r="C3669" s="10" t="s">
        <v>1850</v>
      </c>
      <c r="D3669" s="10" t="s">
        <v>447</v>
      </c>
      <c r="E3669" s="10" t="s">
        <v>448</v>
      </c>
      <c r="F3669" s="10" t="s">
        <v>1238</v>
      </c>
      <c r="G3669" s="10">
        <v>0</v>
      </c>
      <c r="H3669" s="10">
        <v>0</v>
      </c>
      <c r="I3669" s="10">
        <v>0</v>
      </c>
      <c r="J3669" s="10">
        <v>0</v>
      </c>
      <c r="K3669" s="10">
        <f t="shared" si="462"/>
        <v>0</v>
      </c>
      <c r="L3669" s="10">
        <v>0</v>
      </c>
      <c r="M3669" s="10">
        <v>5836160290.965929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f t="shared" si="464"/>
        <v>5836160290.965929</v>
      </c>
      <c r="W3669" s="29">
        <v>0</v>
      </c>
      <c r="X3669" s="29">
        <f t="shared" si="465"/>
        <v>5836160290.965929</v>
      </c>
      <c r="Y3669" s="29">
        <f t="shared" si="466"/>
        <v>0</v>
      </c>
      <c r="Z3669" s="29">
        <f t="shared" si="467"/>
        <v>5836160290.965929</v>
      </c>
      <c r="AA3669" s="27">
        <v>303582082</v>
      </c>
      <c r="AB3669" s="29">
        <f t="shared" si="468"/>
        <v>5532578208.965929</v>
      </c>
      <c r="AC3669" s="28">
        <v>0</v>
      </c>
      <c r="AD3669" s="28">
        <v>0</v>
      </c>
      <c r="AE3669" s="28"/>
      <c r="AF3669" s="27">
        <v>0</v>
      </c>
      <c r="AG3669" s="27">
        <f t="shared" si="470"/>
        <v>0</v>
      </c>
      <c r="AH3669" s="27">
        <v>0</v>
      </c>
      <c r="AI3669" s="29">
        <f t="shared" si="469"/>
        <v>5532578208.965929</v>
      </c>
    </row>
    <row r="3670" spans="1:35" ht="45" x14ac:dyDescent="0.25">
      <c r="A3670" s="11" t="s">
        <v>2375</v>
      </c>
      <c r="B3670" s="10" t="s">
        <v>2409</v>
      </c>
      <c r="C3670" s="10" t="s">
        <v>1881</v>
      </c>
      <c r="D3670" s="10" t="s">
        <v>469</v>
      </c>
      <c r="E3670" s="10" t="s">
        <v>470</v>
      </c>
      <c r="F3670" s="10" t="s">
        <v>1239</v>
      </c>
      <c r="G3670" s="10">
        <v>0</v>
      </c>
      <c r="H3670" s="10">
        <v>0</v>
      </c>
      <c r="I3670" s="10">
        <v>0</v>
      </c>
      <c r="J3670" s="10">
        <v>0</v>
      </c>
      <c r="K3670" s="10">
        <f t="shared" si="462"/>
        <v>0</v>
      </c>
      <c r="L3670" s="10">
        <v>0</v>
      </c>
      <c r="M3670" s="10">
        <v>5124694929.2588634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f t="shared" si="464"/>
        <v>5124694929.2588634</v>
      </c>
      <c r="W3670" s="29">
        <v>0</v>
      </c>
      <c r="X3670" s="29">
        <f t="shared" si="465"/>
        <v>5124694929.2588634</v>
      </c>
      <c r="Y3670" s="29">
        <f t="shared" si="466"/>
        <v>0</v>
      </c>
      <c r="Z3670" s="29">
        <f t="shared" si="467"/>
        <v>5124694929.2588634</v>
      </c>
      <c r="AA3670" s="27">
        <v>656939765.29999995</v>
      </c>
      <c r="AB3670" s="29">
        <f t="shared" si="468"/>
        <v>4467755163.9588633</v>
      </c>
      <c r="AC3670" s="28">
        <v>0</v>
      </c>
      <c r="AD3670" s="28">
        <v>0</v>
      </c>
      <c r="AE3670" s="28"/>
      <c r="AF3670" s="27">
        <v>0</v>
      </c>
      <c r="AG3670" s="27">
        <f t="shared" si="470"/>
        <v>0</v>
      </c>
      <c r="AH3670" s="27">
        <v>0</v>
      </c>
      <c r="AI3670" s="29">
        <f t="shared" si="469"/>
        <v>4467755163.9588633</v>
      </c>
    </row>
    <row r="3671" spans="1:35" ht="45" x14ac:dyDescent="0.25">
      <c r="A3671" s="11" t="s">
        <v>2375</v>
      </c>
      <c r="B3671" s="10" t="s">
        <v>2407</v>
      </c>
      <c r="C3671" s="10" t="s">
        <v>1916</v>
      </c>
      <c r="D3671" s="10" t="s">
        <v>499</v>
      </c>
      <c r="E3671" s="10" t="s">
        <v>500</v>
      </c>
      <c r="F3671" s="10" t="s">
        <v>1240</v>
      </c>
      <c r="G3671" s="10">
        <v>0</v>
      </c>
      <c r="H3671" s="10">
        <v>0</v>
      </c>
      <c r="I3671" s="10">
        <v>0</v>
      </c>
      <c r="J3671" s="10">
        <v>0</v>
      </c>
      <c r="K3671" s="10">
        <f t="shared" si="462"/>
        <v>0</v>
      </c>
      <c r="L3671" s="10">
        <v>0</v>
      </c>
      <c r="M3671" s="10">
        <v>11409459312.203297</v>
      </c>
      <c r="N3671" s="10">
        <v>0</v>
      </c>
      <c r="O3671" s="10">
        <v>0</v>
      </c>
      <c r="P3671" s="10">
        <v>0</v>
      </c>
      <c r="Q3671" s="10">
        <v>0</v>
      </c>
      <c r="R3671" s="10">
        <v>0</v>
      </c>
      <c r="S3671" s="10">
        <v>0</v>
      </c>
      <c r="T3671" s="10">
        <v>0</v>
      </c>
      <c r="U3671" s="10">
        <v>0</v>
      </c>
      <c r="V3671" s="10">
        <f t="shared" si="464"/>
        <v>11409459312.203297</v>
      </c>
      <c r="W3671" s="29">
        <v>0</v>
      </c>
      <c r="X3671" s="29">
        <f t="shared" si="465"/>
        <v>11409459312.203297</v>
      </c>
      <c r="Y3671" s="29">
        <f t="shared" si="466"/>
        <v>0</v>
      </c>
      <c r="Z3671" s="29">
        <f t="shared" si="467"/>
        <v>11409459312.203297</v>
      </c>
      <c r="AA3671" s="27">
        <v>10546980408.4</v>
      </c>
      <c r="AB3671" s="29">
        <f t="shared" si="468"/>
        <v>862478903.80329704</v>
      </c>
      <c r="AC3671" s="28">
        <v>0</v>
      </c>
      <c r="AD3671" s="28">
        <v>0</v>
      </c>
      <c r="AE3671" s="28"/>
      <c r="AF3671" s="27">
        <v>0</v>
      </c>
      <c r="AG3671" s="27">
        <f t="shared" si="470"/>
        <v>0</v>
      </c>
      <c r="AH3671" s="27">
        <v>0</v>
      </c>
      <c r="AI3671" s="29">
        <f t="shared" si="469"/>
        <v>862478903.80329704</v>
      </c>
    </row>
    <row r="3672" spans="1:35" ht="45" x14ac:dyDescent="0.25">
      <c r="A3672" s="11" t="s">
        <v>2375</v>
      </c>
      <c r="B3672" s="10" t="s">
        <v>2407</v>
      </c>
      <c r="C3672" s="10" t="s">
        <v>1929</v>
      </c>
      <c r="D3672" s="10" t="s">
        <v>511</v>
      </c>
      <c r="E3672" s="10" t="s">
        <v>512</v>
      </c>
      <c r="F3672" s="10" t="s">
        <v>1241</v>
      </c>
      <c r="G3672" s="10">
        <v>0</v>
      </c>
      <c r="H3672" s="10">
        <v>0</v>
      </c>
      <c r="I3672" s="10">
        <v>0</v>
      </c>
      <c r="J3672" s="10">
        <v>0</v>
      </c>
      <c r="K3672" s="10">
        <f t="shared" si="462"/>
        <v>0</v>
      </c>
      <c r="L3672" s="10">
        <v>0</v>
      </c>
      <c r="M3672" s="10">
        <v>2803282753.9039841</v>
      </c>
      <c r="N3672" s="10">
        <v>0</v>
      </c>
      <c r="O3672" s="10">
        <v>0</v>
      </c>
      <c r="P3672" s="10">
        <v>0</v>
      </c>
      <c r="Q3672" s="10">
        <v>0</v>
      </c>
      <c r="R3672" s="10">
        <v>0</v>
      </c>
      <c r="S3672" s="10">
        <v>0</v>
      </c>
      <c r="T3672" s="10">
        <v>0</v>
      </c>
      <c r="U3672" s="10">
        <v>0</v>
      </c>
      <c r="V3672" s="10">
        <f t="shared" si="464"/>
        <v>2803282753.9039841</v>
      </c>
      <c r="W3672" s="29">
        <v>0</v>
      </c>
      <c r="X3672" s="29">
        <f t="shared" si="465"/>
        <v>2803282753.9039841</v>
      </c>
      <c r="Y3672" s="29">
        <f t="shared" si="466"/>
        <v>0</v>
      </c>
      <c r="Z3672" s="29">
        <f t="shared" si="467"/>
        <v>2803282753.9039841</v>
      </c>
      <c r="AA3672" s="27">
        <v>2510151300.0999999</v>
      </c>
      <c r="AB3672" s="29">
        <f t="shared" si="468"/>
        <v>293131453.80398417</v>
      </c>
      <c r="AC3672" s="28">
        <v>0</v>
      </c>
      <c r="AD3672" s="28">
        <v>0</v>
      </c>
      <c r="AE3672" s="28"/>
      <c r="AF3672" s="27">
        <v>0</v>
      </c>
      <c r="AG3672" s="27">
        <f t="shared" si="470"/>
        <v>0</v>
      </c>
      <c r="AH3672" s="27">
        <v>0</v>
      </c>
      <c r="AI3672" s="29">
        <f t="shared" si="469"/>
        <v>293131453.80398417</v>
      </c>
    </row>
    <row r="3673" spans="1:35" ht="45" x14ac:dyDescent="0.25">
      <c r="A3673" s="11" t="s">
        <v>2375</v>
      </c>
      <c r="B3673" s="10" t="s">
        <v>2411</v>
      </c>
      <c r="C3673" s="10" t="s">
        <v>1958</v>
      </c>
      <c r="D3673" s="10" t="s">
        <v>524</v>
      </c>
      <c r="E3673" s="10" t="s">
        <v>525</v>
      </c>
      <c r="F3673" s="10" t="s">
        <v>1242</v>
      </c>
      <c r="G3673" s="10">
        <v>0</v>
      </c>
      <c r="H3673" s="10">
        <v>0</v>
      </c>
      <c r="I3673" s="10">
        <v>0</v>
      </c>
      <c r="J3673" s="10">
        <v>0</v>
      </c>
      <c r="K3673" s="10">
        <f t="shared" si="462"/>
        <v>0</v>
      </c>
      <c r="L3673" s="10">
        <v>0</v>
      </c>
      <c r="M3673" s="10">
        <v>5172012474.9481192</v>
      </c>
      <c r="N3673" s="10">
        <v>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f t="shared" si="464"/>
        <v>5172012474.9481192</v>
      </c>
      <c r="W3673" s="29">
        <v>0</v>
      </c>
      <c r="X3673" s="29">
        <f t="shared" si="465"/>
        <v>5172012474.9481192</v>
      </c>
      <c r="Y3673" s="29">
        <f t="shared" si="466"/>
        <v>0</v>
      </c>
      <c r="Z3673" s="29">
        <f t="shared" si="467"/>
        <v>5172012474.9481192</v>
      </c>
      <c r="AA3673" s="27">
        <v>0</v>
      </c>
      <c r="AB3673" s="29">
        <f t="shared" si="468"/>
        <v>5172012474.9481192</v>
      </c>
      <c r="AC3673" s="28">
        <v>0</v>
      </c>
      <c r="AD3673" s="28">
        <v>0</v>
      </c>
      <c r="AE3673" s="28"/>
      <c r="AF3673" s="27">
        <v>0</v>
      </c>
      <c r="AG3673" s="27">
        <f t="shared" si="470"/>
        <v>0</v>
      </c>
      <c r="AH3673" s="27">
        <v>0</v>
      </c>
      <c r="AI3673" s="29">
        <f t="shared" si="469"/>
        <v>5172012474.9481192</v>
      </c>
    </row>
    <row r="3674" spans="1:35" ht="45" x14ac:dyDescent="0.25">
      <c r="A3674" s="11" t="s">
        <v>2375</v>
      </c>
      <c r="B3674" s="10" t="s">
        <v>2410</v>
      </c>
      <c r="C3674" s="10" t="s">
        <v>1361</v>
      </c>
      <c r="D3674" s="10" t="s">
        <v>550</v>
      </c>
      <c r="E3674" s="10" t="s">
        <v>551</v>
      </c>
      <c r="F3674" s="10" t="s">
        <v>1243</v>
      </c>
      <c r="G3674" s="10">
        <v>0</v>
      </c>
      <c r="H3674" s="10">
        <v>0</v>
      </c>
      <c r="I3674" s="10">
        <v>0</v>
      </c>
      <c r="J3674" s="10">
        <v>0</v>
      </c>
      <c r="K3674" s="10">
        <f t="shared" si="462"/>
        <v>0</v>
      </c>
      <c r="L3674" s="10">
        <v>0</v>
      </c>
      <c r="M3674" s="10">
        <v>11053690418.601936</v>
      </c>
      <c r="N3674" s="10">
        <v>0</v>
      </c>
      <c r="O3674" s="10">
        <v>0</v>
      </c>
      <c r="P3674" s="10">
        <v>0</v>
      </c>
      <c r="Q3674" s="10">
        <v>0</v>
      </c>
      <c r="R3674" s="10">
        <v>0</v>
      </c>
      <c r="S3674" s="10">
        <v>0</v>
      </c>
      <c r="T3674" s="10">
        <v>0</v>
      </c>
      <c r="U3674" s="10">
        <v>0</v>
      </c>
      <c r="V3674" s="10">
        <f t="shared" si="464"/>
        <v>11053690418.601936</v>
      </c>
      <c r="W3674" s="29">
        <v>0</v>
      </c>
      <c r="X3674" s="29">
        <f t="shared" si="465"/>
        <v>11053690418.601936</v>
      </c>
      <c r="Y3674" s="29">
        <f t="shared" si="466"/>
        <v>0</v>
      </c>
      <c r="Z3674" s="29">
        <f t="shared" si="467"/>
        <v>11053690418.601936</v>
      </c>
      <c r="AA3674" s="27">
        <v>10376886868.24</v>
      </c>
      <c r="AB3674" s="29">
        <f t="shared" si="468"/>
        <v>676803550.36193657</v>
      </c>
      <c r="AC3674" s="28">
        <v>0</v>
      </c>
      <c r="AD3674" s="28">
        <v>0</v>
      </c>
      <c r="AE3674" s="28"/>
      <c r="AF3674" s="27">
        <v>0</v>
      </c>
      <c r="AG3674" s="27">
        <f t="shared" si="470"/>
        <v>0</v>
      </c>
      <c r="AH3674" s="27">
        <v>0</v>
      </c>
      <c r="AI3674" s="29">
        <f t="shared" si="469"/>
        <v>676803550.36193657</v>
      </c>
    </row>
    <row r="3675" spans="1:35" ht="45" x14ac:dyDescent="0.25">
      <c r="A3675" s="11" t="s">
        <v>2375</v>
      </c>
      <c r="B3675" s="10" t="s">
        <v>2408</v>
      </c>
      <c r="C3675" s="10" t="s">
        <v>2038</v>
      </c>
      <c r="D3675" s="10" t="s">
        <v>584</v>
      </c>
      <c r="E3675" s="10" t="s">
        <v>585</v>
      </c>
      <c r="F3675" s="10" t="s">
        <v>1244</v>
      </c>
      <c r="G3675" s="10">
        <v>0</v>
      </c>
      <c r="H3675" s="10">
        <v>0</v>
      </c>
      <c r="I3675" s="10">
        <v>0</v>
      </c>
      <c r="J3675" s="10">
        <v>0</v>
      </c>
      <c r="K3675" s="10">
        <f t="shared" si="462"/>
        <v>0</v>
      </c>
      <c r="L3675" s="10">
        <v>0</v>
      </c>
      <c r="M3675" s="10">
        <v>14365794579.874462</v>
      </c>
      <c r="N3675" s="10">
        <v>0</v>
      </c>
      <c r="O3675" s="10">
        <v>0</v>
      </c>
      <c r="P3675" s="10">
        <v>0</v>
      </c>
      <c r="Q3675" s="10">
        <v>0</v>
      </c>
      <c r="R3675" s="10">
        <v>0</v>
      </c>
      <c r="S3675" s="10">
        <v>0</v>
      </c>
      <c r="T3675" s="10">
        <v>0</v>
      </c>
      <c r="U3675" s="10">
        <v>0</v>
      </c>
      <c r="V3675" s="10">
        <f t="shared" si="464"/>
        <v>14365794579.874462</v>
      </c>
      <c r="W3675" s="29">
        <v>0</v>
      </c>
      <c r="X3675" s="29">
        <f t="shared" si="465"/>
        <v>14365794579.874462</v>
      </c>
      <c r="Y3675" s="29">
        <f t="shared" si="466"/>
        <v>0</v>
      </c>
      <c r="Z3675" s="29">
        <f t="shared" si="467"/>
        <v>14365794579.874462</v>
      </c>
      <c r="AA3675" s="27">
        <v>10413786632.540001</v>
      </c>
      <c r="AB3675" s="29">
        <f t="shared" si="468"/>
        <v>3952007947.3344612</v>
      </c>
      <c r="AC3675" s="28">
        <v>0</v>
      </c>
      <c r="AD3675" s="28">
        <v>0</v>
      </c>
      <c r="AE3675" s="28"/>
      <c r="AF3675" s="27">
        <v>0</v>
      </c>
      <c r="AG3675" s="27">
        <f t="shared" si="470"/>
        <v>0</v>
      </c>
      <c r="AH3675" s="27">
        <v>0</v>
      </c>
      <c r="AI3675" s="29">
        <f t="shared" si="469"/>
        <v>3952007947.3344612</v>
      </c>
    </row>
    <row r="3676" spans="1:35" ht="45" x14ac:dyDescent="0.25">
      <c r="A3676" s="11" t="s">
        <v>2375</v>
      </c>
      <c r="B3676" s="10" t="s">
        <v>2406</v>
      </c>
      <c r="C3676" s="10" t="s">
        <v>2077</v>
      </c>
      <c r="D3676" s="10" t="s">
        <v>610</v>
      </c>
      <c r="E3676" s="10" t="s">
        <v>611</v>
      </c>
      <c r="F3676" s="10" t="s">
        <v>2371</v>
      </c>
      <c r="G3676" s="10">
        <v>0</v>
      </c>
      <c r="H3676" s="10">
        <v>0</v>
      </c>
      <c r="I3676" s="10">
        <v>0</v>
      </c>
      <c r="J3676" s="10">
        <v>0</v>
      </c>
      <c r="K3676" s="10">
        <f t="shared" si="462"/>
        <v>0</v>
      </c>
      <c r="L3676" s="10">
        <v>0</v>
      </c>
      <c r="M3676" s="10">
        <v>177003276.48897076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f t="shared" si="464"/>
        <v>177003276.48897076</v>
      </c>
      <c r="W3676" s="29">
        <v>0</v>
      </c>
      <c r="X3676" s="29">
        <f t="shared" si="465"/>
        <v>177003276.48897076</v>
      </c>
      <c r="Y3676" s="29">
        <f t="shared" si="466"/>
        <v>0</v>
      </c>
      <c r="Z3676" s="29">
        <f t="shared" si="467"/>
        <v>177003276.48897076</v>
      </c>
      <c r="AA3676" s="27">
        <v>0</v>
      </c>
      <c r="AB3676" s="29">
        <f t="shared" si="468"/>
        <v>177003276.48897076</v>
      </c>
      <c r="AC3676" s="28">
        <v>0</v>
      </c>
      <c r="AD3676" s="28">
        <v>0</v>
      </c>
      <c r="AE3676" s="28"/>
      <c r="AF3676" s="27">
        <v>0</v>
      </c>
      <c r="AG3676" s="27">
        <f t="shared" si="470"/>
        <v>0</v>
      </c>
      <c r="AH3676" s="27">
        <v>0</v>
      </c>
      <c r="AI3676" s="29">
        <f t="shared" si="469"/>
        <v>177003276.48897076</v>
      </c>
    </row>
    <row r="3677" spans="1:35" ht="45" x14ac:dyDescent="0.25">
      <c r="A3677" s="11" t="s">
        <v>2375</v>
      </c>
      <c r="B3677" s="10" t="s">
        <v>2406</v>
      </c>
      <c r="C3677" s="10" t="s">
        <v>1623</v>
      </c>
      <c r="D3677" s="10" t="s">
        <v>619</v>
      </c>
      <c r="E3677" s="10" t="s">
        <v>620</v>
      </c>
      <c r="F3677" s="10" t="s">
        <v>1246</v>
      </c>
      <c r="G3677" s="10">
        <v>0</v>
      </c>
      <c r="H3677" s="10">
        <v>0</v>
      </c>
      <c r="I3677" s="10">
        <v>0</v>
      </c>
      <c r="J3677" s="10">
        <v>0</v>
      </c>
      <c r="K3677" s="10">
        <f t="shared" si="462"/>
        <v>0</v>
      </c>
      <c r="L3677" s="10">
        <v>0</v>
      </c>
      <c r="M3677" s="10">
        <v>6485027.6413302422</v>
      </c>
      <c r="N3677" s="10">
        <v>0</v>
      </c>
      <c r="O3677" s="10">
        <v>0</v>
      </c>
      <c r="P3677" s="10">
        <v>0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f t="shared" si="464"/>
        <v>6485027.6413302422</v>
      </c>
      <c r="W3677" s="29">
        <v>0</v>
      </c>
      <c r="X3677" s="29">
        <f t="shared" si="465"/>
        <v>6485027.6413302422</v>
      </c>
      <c r="Y3677" s="29">
        <f t="shared" si="466"/>
        <v>0</v>
      </c>
      <c r="Z3677" s="29">
        <f t="shared" si="467"/>
        <v>6485027.6413302422</v>
      </c>
      <c r="AA3677" s="27">
        <v>0</v>
      </c>
      <c r="AB3677" s="29">
        <f t="shared" si="468"/>
        <v>6485027.6413302422</v>
      </c>
      <c r="AC3677" s="28">
        <v>0</v>
      </c>
      <c r="AD3677" s="28">
        <v>0</v>
      </c>
      <c r="AE3677" s="28"/>
      <c r="AF3677" s="27">
        <v>0</v>
      </c>
      <c r="AG3677" s="27">
        <f t="shared" si="470"/>
        <v>0</v>
      </c>
      <c r="AH3677" s="27">
        <v>0</v>
      </c>
      <c r="AI3677" s="29">
        <f t="shared" si="469"/>
        <v>6485027.6413302422</v>
      </c>
    </row>
    <row r="3678" spans="1:35" ht="45" x14ac:dyDescent="0.25">
      <c r="A3678" s="11" t="s">
        <v>2375</v>
      </c>
      <c r="B3678" s="10" t="s">
        <v>2408</v>
      </c>
      <c r="C3678" s="10" t="s">
        <v>2100</v>
      </c>
      <c r="D3678" s="10" t="s">
        <v>632</v>
      </c>
      <c r="E3678" s="10" t="s">
        <v>633</v>
      </c>
      <c r="F3678" s="10" t="s">
        <v>1247</v>
      </c>
      <c r="G3678" s="10">
        <v>0</v>
      </c>
      <c r="H3678" s="10">
        <v>0</v>
      </c>
      <c r="I3678" s="10">
        <v>0</v>
      </c>
      <c r="J3678" s="10">
        <v>0</v>
      </c>
      <c r="K3678" s="10">
        <f t="shared" si="462"/>
        <v>0</v>
      </c>
      <c r="L3678" s="10">
        <v>0</v>
      </c>
      <c r="M3678" s="10">
        <v>2281006512.9360123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0</v>
      </c>
      <c r="V3678" s="10">
        <f t="shared" si="464"/>
        <v>2281006512.9360123</v>
      </c>
      <c r="W3678" s="29">
        <v>0</v>
      </c>
      <c r="X3678" s="29">
        <f t="shared" si="465"/>
        <v>2281006512.9360123</v>
      </c>
      <c r="Y3678" s="29">
        <f t="shared" si="466"/>
        <v>0</v>
      </c>
      <c r="Z3678" s="29">
        <f t="shared" si="467"/>
        <v>2281006512.9360123</v>
      </c>
      <c r="AA3678" s="27">
        <v>1654032487.96</v>
      </c>
      <c r="AB3678" s="29">
        <f t="shared" si="468"/>
        <v>626974024.97601223</v>
      </c>
      <c r="AC3678" s="28">
        <v>0</v>
      </c>
      <c r="AD3678" s="28">
        <v>0</v>
      </c>
      <c r="AE3678" s="28"/>
      <c r="AF3678" s="27">
        <v>0</v>
      </c>
      <c r="AG3678" s="27">
        <f t="shared" si="470"/>
        <v>0</v>
      </c>
      <c r="AH3678" s="27">
        <v>0</v>
      </c>
      <c r="AI3678" s="29">
        <f t="shared" si="469"/>
        <v>626974024.97601223</v>
      </c>
    </row>
    <row r="3679" spans="1:35" ht="45" x14ac:dyDescent="0.25">
      <c r="A3679" s="11" t="s">
        <v>2375</v>
      </c>
      <c r="B3679" s="10" t="s">
        <v>2407</v>
      </c>
      <c r="C3679" s="10" t="s">
        <v>1679</v>
      </c>
      <c r="D3679" s="10" t="s">
        <v>694</v>
      </c>
      <c r="E3679" s="10" t="s">
        <v>695</v>
      </c>
      <c r="F3679" s="10" t="s">
        <v>1248</v>
      </c>
      <c r="G3679" s="10">
        <v>0</v>
      </c>
      <c r="H3679" s="10">
        <v>0</v>
      </c>
      <c r="I3679" s="10">
        <v>0</v>
      </c>
      <c r="J3679" s="10">
        <v>0</v>
      </c>
      <c r="K3679" s="10">
        <f t="shared" si="462"/>
        <v>0</v>
      </c>
      <c r="L3679" s="10">
        <v>0</v>
      </c>
      <c r="M3679" s="10">
        <v>35013807613.828094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10">
        <v>0</v>
      </c>
      <c r="U3679" s="10">
        <v>0</v>
      </c>
      <c r="V3679" s="10">
        <f t="shared" si="464"/>
        <v>35013807613.828094</v>
      </c>
      <c r="W3679" s="29">
        <v>0</v>
      </c>
      <c r="X3679" s="29">
        <f t="shared" si="465"/>
        <v>35013807613.828094</v>
      </c>
      <c r="Y3679" s="29">
        <f t="shared" si="466"/>
        <v>0</v>
      </c>
      <c r="Z3679" s="29">
        <f t="shared" si="467"/>
        <v>35013807613.828094</v>
      </c>
      <c r="AA3679" s="27">
        <v>34064719050.77</v>
      </c>
      <c r="AB3679" s="29">
        <f t="shared" si="468"/>
        <v>949088563.05809402</v>
      </c>
      <c r="AC3679" s="28">
        <v>0</v>
      </c>
      <c r="AD3679" s="28">
        <v>0</v>
      </c>
      <c r="AE3679" s="28"/>
      <c r="AF3679" s="27">
        <v>0</v>
      </c>
      <c r="AG3679" s="27">
        <f t="shared" si="470"/>
        <v>0</v>
      </c>
      <c r="AH3679" s="27">
        <v>0</v>
      </c>
      <c r="AI3679" s="29">
        <f t="shared" si="469"/>
        <v>949088563.05809402</v>
      </c>
    </row>
    <row r="3680" spans="1:35" ht="45" x14ac:dyDescent="0.25">
      <c r="A3680" s="11" t="s">
        <v>2375</v>
      </c>
      <c r="B3680" s="10" t="s">
        <v>2409</v>
      </c>
      <c r="C3680" s="10" t="s">
        <v>2200</v>
      </c>
      <c r="D3680" s="10" t="s">
        <v>722</v>
      </c>
      <c r="E3680" s="10" t="s">
        <v>723</v>
      </c>
      <c r="F3680" s="10" t="s">
        <v>1249</v>
      </c>
      <c r="G3680" s="10">
        <v>0</v>
      </c>
      <c r="H3680" s="10">
        <v>0</v>
      </c>
      <c r="I3680" s="10">
        <v>0</v>
      </c>
      <c r="J3680" s="10">
        <v>0</v>
      </c>
      <c r="K3680" s="10">
        <f t="shared" si="462"/>
        <v>0</v>
      </c>
      <c r="L3680" s="10">
        <v>0</v>
      </c>
      <c r="M3680" s="10">
        <v>541888163.97908592</v>
      </c>
      <c r="N3680" s="10">
        <v>0</v>
      </c>
      <c r="O3680" s="10">
        <v>0</v>
      </c>
      <c r="P3680" s="10">
        <v>0</v>
      </c>
      <c r="Q3680" s="10">
        <v>0</v>
      </c>
      <c r="R3680" s="10">
        <v>0</v>
      </c>
      <c r="S3680" s="10">
        <v>0</v>
      </c>
      <c r="T3680" s="10">
        <v>0</v>
      </c>
      <c r="U3680" s="10">
        <v>0</v>
      </c>
      <c r="V3680" s="10">
        <f t="shared" si="464"/>
        <v>541888163.97908592</v>
      </c>
      <c r="W3680" s="29">
        <v>0</v>
      </c>
      <c r="X3680" s="29">
        <f t="shared" si="465"/>
        <v>541888163.97908592</v>
      </c>
      <c r="Y3680" s="29">
        <f t="shared" si="466"/>
        <v>0</v>
      </c>
      <c r="Z3680" s="29">
        <f t="shared" si="467"/>
        <v>541888163.97908592</v>
      </c>
      <c r="AA3680" s="27">
        <v>541876670.34000003</v>
      </c>
      <c r="AB3680" s="29">
        <f t="shared" si="468"/>
        <v>11493.639085888863</v>
      </c>
      <c r="AC3680" s="28">
        <v>0</v>
      </c>
      <c r="AD3680" s="28">
        <v>0</v>
      </c>
      <c r="AE3680" s="28"/>
      <c r="AF3680" s="27">
        <v>0</v>
      </c>
      <c r="AG3680" s="27">
        <f t="shared" si="470"/>
        <v>0</v>
      </c>
      <c r="AH3680" s="27">
        <v>0</v>
      </c>
      <c r="AI3680" s="29">
        <f t="shared" si="469"/>
        <v>11493.639085888863</v>
      </c>
    </row>
    <row r="3681" spans="1:35" ht="45" x14ac:dyDescent="0.25">
      <c r="A3681" s="11" t="s">
        <v>2375</v>
      </c>
      <c r="B3681" s="10" t="s">
        <v>2410</v>
      </c>
      <c r="C3681" s="10" t="s">
        <v>2246</v>
      </c>
      <c r="D3681" s="10" t="s">
        <v>754</v>
      </c>
      <c r="E3681" s="10" t="s">
        <v>755</v>
      </c>
      <c r="F3681" s="10" t="s">
        <v>1250</v>
      </c>
      <c r="G3681" s="10">
        <v>0</v>
      </c>
      <c r="H3681" s="10">
        <v>0</v>
      </c>
      <c r="I3681" s="10">
        <v>0</v>
      </c>
      <c r="J3681" s="10">
        <v>0</v>
      </c>
      <c r="K3681" s="10">
        <f t="shared" si="462"/>
        <v>0</v>
      </c>
      <c r="L3681" s="10">
        <v>0</v>
      </c>
      <c r="M3681" s="10">
        <v>14907746075.472897</v>
      </c>
      <c r="N3681" s="10">
        <v>0</v>
      </c>
      <c r="O3681" s="10">
        <v>0</v>
      </c>
      <c r="P3681" s="10">
        <v>0</v>
      </c>
      <c r="Q3681" s="10">
        <v>0</v>
      </c>
      <c r="R3681" s="10">
        <v>0</v>
      </c>
      <c r="S3681" s="10">
        <v>0</v>
      </c>
      <c r="T3681" s="10">
        <v>0</v>
      </c>
      <c r="U3681" s="10">
        <v>0</v>
      </c>
      <c r="V3681" s="10">
        <f t="shared" si="464"/>
        <v>14907746075.472897</v>
      </c>
      <c r="W3681" s="29">
        <v>0</v>
      </c>
      <c r="X3681" s="29">
        <f t="shared" si="465"/>
        <v>14907746075.472897</v>
      </c>
      <c r="Y3681" s="29">
        <f t="shared" si="466"/>
        <v>0</v>
      </c>
      <c r="Z3681" s="29">
        <f t="shared" si="467"/>
        <v>14907746075.472897</v>
      </c>
      <c r="AA3681" s="27">
        <v>9738959590</v>
      </c>
      <c r="AB3681" s="29">
        <f t="shared" si="468"/>
        <v>5168786485.4728966</v>
      </c>
      <c r="AC3681" s="28">
        <v>0</v>
      </c>
      <c r="AD3681" s="28">
        <v>0</v>
      </c>
      <c r="AE3681" s="28"/>
      <c r="AF3681" s="27">
        <v>0</v>
      </c>
      <c r="AG3681" s="27">
        <f t="shared" si="470"/>
        <v>0</v>
      </c>
      <c r="AH3681" s="27">
        <v>0</v>
      </c>
      <c r="AI3681" s="29">
        <f t="shared" si="469"/>
        <v>5168786485.4728966</v>
      </c>
    </row>
    <row r="3682" spans="1:35" ht="45" x14ac:dyDescent="0.25">
      <c r="A3682" s="11" t="s">
        <v>2375</v>
      </c>
      <c r="B3682" s="10" t="s">
        <v>2411</v>
      </c>
      <c r="C3682" s="10" t="s">
        <v>2282</v>
      </c>
      <c r="D3682" s="10" t="s">
        <v>788</v>
      </c>
      <c r="E3682" s="10" t="s">
        <v>789</v>
      </c>
      <c r="F3682" s="10" t="s">
        <v>1251</v>
      </c>
      <c r="G3682" s="10">
        <v>0</v>
      </c>
      <c r="H3682" s="10">
        <v>0</v>
      </c>
      <c r="I3682" s="10">
        <v>0</v>
      </c>
      <c r="J3682" s="10">
        <v>0</v>
      </c>
      <c r="K3682" s="10">
        <f t="shared" si="462"/>
        <v>0</v>
      </c>
      <c r="L3682" s="10">
        <v>0</v>
      </c>
      <c r="M3682" s="10">
        <v>731075581.03980064</v>
      </c>
      <c r="N3682" s="10">
        <v>0</v>
      </c>
      <c r="O3682" s="10">
        <v>0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f t="shared" si="464"/>
        <v>731075581.03980064</v>
      </c>
      <c r="W3682" s="29">
        <v>0</v>
      </c>
      <c r="X3682" s="29">
        <f t="shared" si="465"/>
        <v>731075581.03980064</v>
      </c>
      <c r="Y3682" s="29">
        <f t="shared" si="466"/>
        <v>0</v>
      </c>
      <c r="Z3682" s="29">
        <f t="shared" si="467"/>
        <v>731075581.03980064</v>
      </c>
      <c r="AA3682" s="27">
        <v>729885717.49000001</v>
      </c>
      <c r="AB3682" s="29">
        <f t="shared" si="468"/>
        <v>1189863.5498006344</v>
      </c>
      <c r="AC3682" s="28">
        <v>0</v>
      </c>
      <c r="AD3682" s="28">
        <v>0</v>
      </c>
      <c r="AE3682" s="28"/>
      <c r="AF3682" s="27">
        <v>0</v>
      </c>
      <c r="AG3682" s="27">
        <f t="shared" si="470"/>
        <v>0</v>
      </c>
      <c r="AH3682" s="27">
        <v>0</v>
      </c>
      <c r="AI3682" s="29">
        <f t="shared" si="469"/>
        <v>1189863.5498006344</v>
      </c>
    </row>
    <row r="3683" spans="1:35" ht="45" x14ac:dyDescent="0.25">
      <c r="A3683" s="11" t="s">
        <v>2375</v>
      </c>
      <c r="B3683" s="10" t="s">
        <v>2411</v>
      </c>
      <c r="C3683" s="10" t="s">
        <v>2289</v>
      </c>
      <c r="D3683" s="10" t="s">
        <v>794</v>
      </c>
      <c r="E3683" s="10" t="s">
        <v>795</v>
      </c>
      <c r="F3683" s="10" t="s">
        <v>1252</v>
      </c>
      <c r="G3683" s="10">
        <v>0</v>
      </c>
      <c r="H3683" s="10">
        <v>0</v>
      </c>
      <c r="I3683" s="10">
        <v>0</v>
      </c>
      <c r="J3683" s="10">
        <v>0</v>
      </c>
      <c r="K3683" s="10">
        <f t="shared" si="462"/>
        <v>0</v>
      </c>
      <c r="L3683" s="10">
        <v>0</v>
      </c>
      <c r="M3683" s="10">
        <v>2052308161.7773628</v>
      </c>
      <c r="N3683" s="10">
        <v>0</v>
      </c>
      <c r="O3683" s="10">
        <v>0</v>
      </c>
      <c r="P3683" s="10">
        <v>0</v>
      </c>
      <c r="Q3683" s="10">
        <v>0</v>
      </c>
      <c r="R3683" s="10">
        <v>0</v>
      </c>
      <c r="S3683" s="10">
        <v>0</v>
      </c>
      <c r="T3683" s="10">
        <v>0</v>
      </c>
      <c r="U3683" s="10">
        <v>0</v>
      </c>
      <c r="V3683" s="10">
        <f t="shared" si="464"/>
        <v>2052308161.7773628</v>
      </c>
      <c r="W3683" s="29">
        <v>0</v>
      </c>
      <c r="X3683" s="29">
        <f t="shared" si="465"/>
        <v>2052308161.7773628</v>
      </c>
      <c r="Y3683" s="29">
        <f t="shared" si="466"/>
        <v>0</v>
      </c>
      <c r="Z3683" s="29">
        <f t="shared" si="467"/>
        <v>2052308161.7773628</v>
      </c>
      <c r="AA3683" s="27">
        <v>1393627197.4100001</v>
      </c>
      <c r="AB3683" s="29">
        <f t="shared" si="468"/>
        <v>658680964.36736274</v>
      </c>
      <c r="AC3683" s="28">
        <v>0</v>
      </c>
      <c r="AD3683" s="28">
        <v>0</v>
      </c>
      <c r="AE3683" s="28"/>
      <c r="AF3683" s="27">
        <v>0</v>
      </c>
      <c r="AG3683" s="27">
        <f t="shared" si="470"/>
        <v>0</v>
      </c>
      <c r="AH3683" s="27">
        <v>0</v>
      </c>
      <c r="AI3683" s="29">
        <f t="shared" si="469"/>
        <v>658680964.36736274</v>
      </c>
    </row>
    <row r="3684" spans="1:35" ht="45" x14ac:dyDescent="0.25">
      <c r="A3684" s="11" t="s">
        <v>2375</v>
      </c>
      <c r="B3684" s="10" t="s">
        <v>2409</v>
      </c>
      <c r="C3684" s="10" t="s">
        <v>2310</v>
      </c>
      <c r="D3684" s="10" t="s">
        <v>811</v>
      </c>
      <c r="E3684" s="10" t="s">
        <v>812</v>
      </c>
      <c r="F3684" s="10" t="s">
        <v>1253</v>
      </c>
      <c r="G3684" s="10">
        <v>0</v>
      </c>
      <c r="H3684" s="10">
        <v>0</v>
      </c>
      <c r="I3684" s="10">
        <v>0</v>
      </c>
      <c r="J3684" s="10">
        <v>0</v>
      </c>
      <c r="K3684" s="10">
        <f t="shared" si="462"/>
        <v>0</v>
      </c>
      <c r="L3684" s="10">
        <v>0</v>
      </c>
      <c r="M3684" s="10">
        <v>13704635743.552044</v>
      </c>
      <c r="N3684" s="10">
        <v>0</v>
      </c>
      <c r="O3684" s="10">
        <v>0</v>
      </c>
      <c r="P3684" s="10">
        <v>0</v>
      </c>
      <c r="Q3684" s="10">
        <v>0</v>
      </c>
      <c r="R3684" s="10">
        <v>0</v>
      </c>
      <c r="S3684" s="10">
        <v>0</v>
      </c>
      <c r="T3684" s="10">
        <v>0</v>
      </c>
      <c r="U3684" s="10">
        <v>0</v>
      </c>
      <c r="V3684" s="10">
        <f t="shared" si="464"/>
        <v>13704635743.552044</v>
      </c>
      <c r="W3684" s="29">
        <v>0</v>
      </c>
      <c r="X3684" s="29">
        <f t="shared" si="465"/>
        <v>13704635743.552044</v>
      </c>
      <c r="Y3684" s="29">
        <f t="shared" si="466"/>
        <v>0</v>
      </c>
      <c r="Z3684" s="29">
        <f t="shared" si="467"/>
        <v>13704635743.552044</v>
      </c>
      <c r="AA3684" s="27">
        <v>1004494953.2</v>
      </c>
      <c r="AB3684" s="29">
        <f t="shared" si="468"/>
        <v>12700140790.352043</v>
      </c>
      <c r="AC3684" s="28">
        <v>0</v>
      </c>
      <c r="AD3684" s="28">
        <v>0</v>
      </c>
      <c r="AE3684" s="28"/>
      <c r="AF3684" s="27">
        <v>0</v>
      </c>
      <c r="AG3684" s="27">
        <f t="shared" si="470"/>
        <v>0</v>
      </c>
      <c r="AH3684" s="27">
        <v>0</v>
      </c>
      <c r="AI3684" s="29">
        <f t="shared" si="469"/>
        <v>12700140790.352043</v>
      </c>
    </row>
    <row r="3685" spans="1:35" ht="45" x14ac:dyDescent="0.25">
      <c r="A3685" s="11" t="s">
        <v>2375</v>
      </c>
      <c r="B3685" s="10" t="s">
        <v>2407</v>
      </c>
      <c r="C3685" s="10" t="s">
        <v>2412</v>
      </c>
      <c r="D3685" s="10" t="s">
        <v>823</v>
      </c>
      <c r="E3685" s="10" t="s">
        <v>824</v>
      </c>
      <c r="F3685" s="10" t="s">
        <v>2372</v>
      </c>
      <c r="G3685" s="10">
        <v>0</v>
      </c>
      <c r="H3685" s="10">
        <v>0</v>
      </c>
      <c r="I3685" s="10">
        <v>0</v>
      </c>
      <c r="J3685" s="10">
        <v>0</v>
      </c>
      <c r="K3685" s="10">
        <f t="shared" si="462"/>
        <v>0</v>
      </c>
      <c r="L3685" s="10">
        <v>0</v>
      </c>
      <c r="M3685" s="10">
        <v>17742968438.176987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f t="shared" si="464"/>
        <v>17742968438.176987</v>
      </c>
      <c r="W3685" s="29">
        <v>0</v>
      </c>
      <c r="X3685" s="29">
        <f t="shared" si="465"/>
        <v>17742968438.176987</v>
      </c>
      <c r="Y3685" s="29">
        <f t="shared" si="466"/>
        <v>0</v>
      </c>
      <c r="Z3685" s="29">
        <f t="shared" si="467"/>
        <v>17742968438.176987</v>
      </c>
      <c r="AA3685" s="27">
        <v>10888563828.23</v>
      </c>
      <c r="AB3685" s="29">
        <f t="shared" si="468"/>
        <v>6854404609.9469872</v>
      </c>
      <c r="AC3685" s="28">
        <v>0</v>
      </c>
      <c r="AD3685" s="28">
        <v>0</v>
      </c>
      <c r="AE3685" s="28"/>
      <c r="AF3685" s="27">
        <v>0</v>
      </c>
      <c r="AG3685" s="27">
        <f t="shared" si="470"/>
        <v>0</v>
      </c>
      <c r="AH3685" s="27">
        <v>0</v>
      </c>
      <c r="AI3685" s="29">
        <f t="shared" si="469"/>
        <v>6854404609.9469872</v>
      </c>
    </row>
    <row r="3686" spans="1:35" ht="45" x14ac:dyDescent="0.25">
      <c r="A3686" s="11" t="s">
        <v>2375</v>
      </c>
      <c r="B3686" s="10" t="s">
        <v>2409</v>
      </c>
      <c r="C3686" s="10" t="s">
        <v>2331</v>
      </c>
      <c r="D3686" s="10" t="s">
        <v>1276</v>
      </c>
      <c r="E3686" s="10" t="s">
        <v>1202</v>
      </c>
      <c r="F3686" s="10" t="s">
        <v>2374</v>
      </c>
      <c r="G3686" s="10">
        <v>0</v>
      </c>
      <c r="H3686" s="10">
        <v>0</v>
      </c>
      <c r="I3686" s="10">
        <v>0</v>
      </c>
      <c r="J3686" s="10">
        <v>0</v>
      </c>
      <c r="K3686" s="10">
        <f t="shared" si="462"/>
        <v>0</v>
      </c>
      <c r="L3686" s="10">
        <v>0</v>
      </c>
      <c r="M3686" s="10">
        <v>4148245521.7326088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f t="shared" si="464"/>
        <v>4148245521.7326088</v>
      </c>
      <c r="W3686" s="29">
        <v>0</v>
      </c>
      <c r="X3686" s="29">
        <f t="shared" si="465"/>
        <v>4148245521.7326088</v>
      </c>
      <c r="Y3686" s="29">
        <f t="shared" si="466"/>
        <v>0</v>
      </c>
      <c r="Z3686" s="29">
        <f t="shared" si="467"/>
        <v>4148245521.7326088</v>
      </c>
      <c r="AA3686" s="27">
        <v>0</v>
      </c>
      <c r="AB3686" s="29">
        <f t="shared" si="468"/>
        <v>4148245521.7326088</v>
      </c>
      <c r="AC3686" s="28">
        <v>0</v>
      </c>
      <c r="AD3686" s="28">
        <v>0</v>
      </c>
      <c r="AE3686" s="28"/>
      <c r="AF3686" s="27">
        <v>0</v>
      </c>
      <c r="AG3686" s="27">
        <f t="shared" si="470"/>
        <v>0</v>
      </c>
      <c r="AH3686" s="27">
        <v>0</v>
      </c>
      <c r="AI3686" s="29">
        <f t="shared" si="469"/>
        <v>4148245521.7326088</v>
      </c>
    </row>
    <row r="3687" spans="1:35" ht="45" x14ac:dyDescent="0.25">
      <c r="A3687" s="11" t="s">
        <v>2375</v>
      </c>
      <c r="B3687" s="10" t="s">
        <v>2411</v>
      </c>
      <c r="C3687" s="10" t="s">
        <v>2334</v>
      </c>
      <c r="D3687" s="10" t="s">
        <v>830</v>
      </c>
      <c r="E3687" s="10" t="s">
        <v>831</v>
      </c>
      <c r="F3687" s="10" t="s">
        <v>1256</v>
      </c>
      <c r="G3687" s="10">
        <v>0</v>
      </c>
      <c r="H3687" s="10">
        <v>0</v>
      </c>
      <c r="I3687" s="10">
        <v>0</v>
      </c>
      <c r="J3687" s="10">
        <v>0</v>
      </c>
      <c r="K3687" s="10">
        <f t="shared" si="462"/>
        <v>0</v>
      </c>
      <c r="L3687" s="10">
        <v>0</v>
      </c>
      <c r="M3687" s="10">
        <v>1946448668.0893149</v>
      </c>
      <c r="N3687" s="10">
        <v>0</v>
      </c>
      <c r="O3687" s="10">
        <v>0</v>
      </c>
      <c r="P3687" s="10">
        <v>0</v>
      </c>
      <c r="Q3687" s="10">
        <v>0</v>
      </c>
      <c r="R3687" s="10">
        <v>0</v>
      </c>
      <c r="S3687" s="10">
        <v>0</v>
      </c>
      <c r="T3687" s="10">
        <v>0</v>
      </c>
      <c r="U3687" s="10">
        <v>0</v>
      </c>
      <c r="V3687" s="10">
        <f t="shared" si="464"/>
        <v>1946448668.0893149</v>
      </c>
      <c r="W3687" s="29">
        <v>0</v>
      </c>
      <c r="X3687" s="29">
        <f t="shared" si="465"/>
        <v>1946448668.0893149</v>
      </c>
      <c r="Y3687" s="29">
        <f t="shared" si="466"/>
        <v>0</v>
      </c>
      <c r="Z3687" s="29">
        <f t="shared" si="467"/>
        <v>1946448668.0893149</v>
      </c>
      <c r="AA3687" s="27">
        <v>0</v>
      </c>
      <c r="AB3687" s="29">
        <f t="shared" si="468"/>
        <v>1946448668.0893149</v>
      </c>
      <c r="AC3687" s="28">
        <v>0</v>
      </c>
      <c r="AD3687" s="28">
        <v>0</v>
      </c>
      <c r="AE3687" s="28"/>
      <c r="AF3687" s="27">
        <v>0</v>
      </c>
      <c r="AG3687" s="27">
        <f t="shared" si="470"/>
        <v>0</v>
      </c>
      <c r="AH3687" s="27">
        <v>0</v>
      </c>
      <c r="AI3687" s="29">
        <f t="shared" si="469"/>
        <v>1946448668.0893149</v>
      </c>
    </row>
    <row r="3688" spans="1:35" ht="45" x14ac:dyDescent="0.25">
      <c r="A3688" s="11" t="s">
        <v>2375</v>
      </c>
      <c r="B3688" s="10" t="s">
        <v>2411</v>
      </c>
      <c r="C3688" s="10" t="s">
        <v>2337</v>
      </c>
      <c r="D3688" s="10" t="s">
        <v>833</v>
      </c>
      <c r="E3688" s="10" t="s">
        <v>834</v>
      </c>
      <c r="F3688" s="10" t="s">
        <v>1257</v>
      </c>
      <c r="G3688" s="10">
        <v>0</v>
      </c>
      <c r="H3688" s="10">
        <v>0</v>
      </c>
      <c r="I3688" s="10">
        <v>0</v>
      </c>
      <c r="J3688" s="10">
        <v>0</v>
      </c>
      <c r="K3688" s="10">
        <f t="shared" si="462"/>
        <v>0</v>
      </c>
      <c r="L3688" s="10">
        <v>0</v>
      </c>
      <c r="M3688" s="10">
        <v>89818896.070408821</v>
      </c>
      <c r="N3688" s="10">
        <v>0</v>
      </c>
      <c r="O3688" s="10">
        <v>0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f t="shared" si="464"/>
        <v>89818896.070408821</v>
      </c>
      <c r="W3688" s="29">
        <v>0</v>
      </c>
      <c r="X3688" s="29">
        <f t="shared" si="465"/>
        <v>89818896.070408821</v>
      </c>
      <c r="Y3688" s="29">
        <f t="shared" si="466"/>
        <v>0</v>
      </c>
      <c r="Z3688" s="29">
        <f t="shared" si="467"/>
        <v>89818896.070408821</v>
      </c>
      <c r="AA3688" s="27">
        <v>0</v>
      </c>
      <c r="AB3688" s="29">
        <f t="shared" si="468"/>
        <v>89818896.070408821</v>
      </c>
      <c r="AC3688" s="28">
        <v>0</v>
      </c>
      <c r="AD3688" s="28">
        <v>0</v>
      </c>
      <c r="AE3688" s="28"/>
      <c r="AF3688" s="27">
        <v>0</v>
      </c>
      <c r="AG3688" s="27">
        <f t="shared" si="470"/>
        <v>0</v>
      </c>
      <c r="AH3688" s="27">
        <v>0</v>
      </c>
      <c r="AI3688" s="29">
        <f t="shared" si="469"/>
        <v>89818896.070408821</v>
      </c>
    </row>
    <row r="3689" spans="1:35" ht="45" x14ac:dyDescent="0.25">
      <c r="A3689" s="11" t="s">
        <v>2375</v>
      </c>
      <c r="B3689" s="10" t="s">
        <v>2411</v>
      </c>
      <c r="C3689" s="10" t="s">
        <v>2340</v>
      </c>
      <c r="D3689" s="10" t="s">
        <v>836</v>
      </c>
      <c r="E3689" s="10" t="s">
        <v>1209</v>
      </c>
      <c r="F3689" s="10" t="s">
        <v>1258</v>
      </c>
      <c r="G3689" s="10">
        <v>0</v>
      </c>
      <c r="H3689" s="10">
        <v>0</v>
      </c>
      <c r="I3689" s="10">
        <v>0</v>
      </c>
      <c r="J3689" s="10">
        <v>0</v>
      </c>
      <c r="K3689" s="10">
        <f t="shared" si="462"/>
        <v>0</v>
      </c>
      <c r="L3689" s="10">
        <v>0</v>
      </c>
      <c r="M3689" s="10">
        <v>8364146886.6779299</v>
      </c>
      <c r="N3689" s="10">
        <v>0</v>
      </c>
      <c r="O3689" s="10">
        <v>0</v>
      </c>
      <c r="P3689" s="10">
        <v>0</v>
      </c>
      <c r="Q3689" s="10">
        <v>0</v>
      </c>
      <c r="R3689" s="10">
        <v>0</v>
      </c>
      <c r="S3689" s="10">
        <v>0</v>
      </c>
      <c r="T3689" s="10">
        <v>0</v>
      </c>
      <c r="U3689" s="10">
        <v>0</v>
      </c>
      <c r="V3689" s="10">
        <f t="shared" si="464"/>
        <v>8364146886.6779299</v>
      </c>
      <c r="W3689" s="29">
        <v>0</v>
      </c>
      <c r="X3689" s="29">
        <f t="shared" si="465"/>
        <v>8364146886.6779299</v>
      </c>
      <c r="Y3689" s="29">
        <f t="shared" si="466"/>
        <v>0</v>
      </c>
      <c r="Z3689" s="29">
        <f t="shared" si="467"/>
        <v>8364146886.6779299</v>
      </c>
      <c r="AA3689" s="27">
        <v>7697740036</v>
      </c>
      <c r="AB3689" s="29">
        <f t="shared" si="468"/>
        <v>666406850.67792988</v>
      </c>
      <c r="AC3689" s="28">
        <v>0</v>
      </c>
      <c r="AD3689" s="28">
        <v>0</v>
      </c>
      <c r="AE3689" s="28"/>
      <c r="AF3689" s="27">
        <v>0</v>
      </c>
      <c r="AG3689" s="27">
        <f t="shared" si="470"/>
        <v>0</v>
      </c>
      <c r="AH3689" s="27">
        <v>0</v>
      </c>
      <c r="AI3689" s="29">
        <f t="shared" si="469"/>
        <v>666406850.67792988</v>
      </c>
    </row>
    <row r="3690" spans="1:35" ht="45" x14ac:dyDescent="0.25">
      <c r="A3690" s="11" t="s">
        <v>2375</v>
      </c>
      <c r="B3690" s="10" t="s">
        <v>2411</v>
      </c>
      <c r="C3690" s="10" t="s">
        <v>2344</v>
      </c>
      <c r="D3690" s="10" t="s">
        <v>838</v>
      </c>
      <c r="E3690" s="10" t="s">
        <v>839</v>
      </c>
      <c r="F3690" s="10" t="s">
        <v>1259</v>
      </c>
      <c r="G3690" s="10">
        <v>0</v>
      </c>
      <c r="H3690" s="10">
        <v>0</v>
      </c>
      <c r="I3690" s="10">
        <v>0</v>
      </c>
      <c r="J3690" s="10">
        <v>0</v>
      </c>
      <c r="K3690" s="10">
        <f t="shared" si="462"/>
        <v>0</v>
      </c>
      <c r="L3690" s="10">
        <v>0</v>
      </c>
      <c r="M3690" s="10">
        <v>5982858823.7974825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f t="shared" si="464"/>
        <v>5982858823.7974825</v>
      </c>
      <c r="W3690" s="29">
        <v>0</v>
      </c>
      <c r="X3690" s="29">
        <f t="shared" si="465"/>
        <v>5982858823.7974825</v>
      </c>
      <c r="Y3690" s="29">
        <f t="shared" si="466"/>
        <v>0</v>
      </c>
      <c r="Z3690" s="29">
        <f t="shared" si="467"/>
        <v>5982858823.7974825</v>
      </c>
      <c r="AA3690" s="27">
        <v>42596372</v>
      </c>
      <c r="AB3690" s="29">
        <f t="shared" si="468"/>
        <v>5940262451.7974825</v>
      </c>
      <c r="AC3690" s="28">
        <v>0</v>
      </c>
      <c r="AD3690" s="28">
        <v>0</v>
      </c>
      <c r="AE3690" s="28"/>
      <c r="AF3690" s="27">
        <v>0</v>
      </c>
      <c r="AG3690" s="27">
        <f t="shared" si="470"/>
        <v>0</v>
      </c>
      <c r="AH3690" s="27">
        <v>0</v>
      </c>
      <c r="AI3690" s="29">
        <f t="shared" si="469"/>
        <v>5940262451.7974825</v>
      </c>
    </row>
    <row r="3691" spans="1:35" x14ac:dyDescent="0.25">
      <c r="A3691" s="11" t="s">
        <v>2376</v>
      </c>
      <c r="B3691" s="10" t="s">
        <v>1</v>
      </c>
      <c r="C3691" s="10" t="s">
        <v>1</v>
      </c>
      <c r="D3691" s="10"/>
      <c r="E3691" s="10" t="s">
        <v>1</v>
      </c>
      <c r="F3691" s="28" t="s">
        <v>2377</v>
      </c>
      <c r="G3691" s="10">
        <v>0</v>
      </c>
      <c r="H3691" s="10">
        <v>0</v>
      </c>
      <c r="I3691" s="10">
        <v>0</v>
      </c>
      <c r="J3691" s="10">
        <v>0</v>
      </c>
      <c r="K3691" s="10">
        <f t="shared" si="462"/>
        <v>0</v>
      </c>
      <c r="L3691" s="10">
        <v>0</v>
      </c>
      <c r="M3691" s="10">
        <v>369493950775.08002</v>
      </c>
      <c r="N3691" s="10">
        <v>0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f t="shared" si="464"/>
        <v>369493950775.08002</v>
      </c>
      <c r="W3691" s="29">
        <v>0</v>
      </c>
      <c r="X3691" s="29">
        <f t="shared" si="465"/>
        <v>369493950775.08002</v>
      </c>
      <c r="Y3691" s="29">
        <f t="shared" si="466"/>
        <v>0</v>
      </c>
      <c r="Z3691" s="29">
        <f t="shared" si="467"/>
        <v>369493950775.08002</v>
      </c>
      <c r="AA3691" s="27">
        <v>235326439251.22003</v>
      </c>
      <c r="AB3691" s="29">
        <f t="shared" si="468"/>
        <v>134167511523.85999</v>
      </c>
      <c r="AC3691" s="28">
        <v>0</v>
      </c>
      <c r="AD3691" s="28">
        <v>0</v>
      </c>
      <c r="AE3691" s="28"/>
      <c r="AF3691" s="27">
        <v>0</v>
      </c>
      <c r="AG3691" s="27">
        <f t="shared" si="470"/>
        <v>0</v>
      </c>
      <c r="AH3691" s="27">
        <v>0</v>
      </c>
      <c r="AI3691" s="29">
        <f t="shared" si="469"/>
        <v>134167511523.85999</v>
      </c>
    </row>
    <row r="3692" spans="1:35" ht="30" x14ac:dyDescent="0.25">
      <c r="A3692" s="11" t="s">
        <v>2396</v>
      </c>
      <c r="B3692" s="10" t="s">
        <v>2406</v>
      </c>
      <c r="C3692" s="10" t="s">
        <v>1288</v>
      </c>
      <c r="D3692" s="10"/>
      <c r="E3692" s="10" t="s">
        <v>9</v>
      </c>
      <c r="F3692" s="10" t="s">
        <v>1227</v>
      </c>
      <c r="G3692" s="10">
        <v>0</v>
      </c>
      <c r="H3692" s="10">
        <v>0</v>
      </c>
      <c r="I3692" s="10">
        <v>0</v>
      </c>
      <c r="J3692" s="10">
        <v>0</v>
      </c>
      <c r="K3692" s="10">
        <f t="shared" si="462"/>
        <v>0</v>
      </c>
      <c r="L3692" s="10">
        <v>0</v>
      </c>
      <c r="M3692" s="10">
        <v>17179487731.344711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f t="shared" si="464"/>
        <v>17179487731.344711</v>
      </c>
      <c r="W3692" s="29">
        <v>0</v>
      </c>
      <c r="X3692" s="29">
        <f t="shared" si="465"/>
        <v>17179487731.344711</v>
      </c>
      <c r="Y3692" s="29">
        <f t="shared" si="466"/>
        <v>0</v>
      </c>
      <c r="Z3692" s="29">
        <f t="shared" si="467"/>
        <v>17179487731.344711</v>
      </c>
      <c r="AA3692" s="27">
        <v>11531746921</v>
      </c>
      <c r="AB3692" s="29">
        <f t="shared" si="468"/>
        <v>5647740810.3447113</v>
      </c>
      <c r="AC3692" s="28">
        <v>0</v>
      </c>
      <c r="AD3692" s="28">
        <v>0</v>
      </c>
      <c r="AE3692" s="28"/>
      <c r="AF3692" s="27">
        <v>0</v>
      </c>
      <c r="AG3692" s="27">
        <f t="shared" si="470"/>
        <v>0</v>
      </c>
      <c r="AH3692" s="27">
        <v>0</v>
      </c>
      <c r="AI3692" s="29">
        <f t="shared" si="469"/>
        <v>5647740810.3447113</v>
      </c>
    </row>
    <row r="3693" spans="1:35" ht="30" x14ac:dyDescent="0.25">
      <c r="A3693" s="11" t="s">
        <v>2396</v>
      </c>
      <c r="B3693" s="10" t="s">
        <v>2407</v>
      </c>
      <c r="C3693" s="10" t="s">
        <v>1414</v>
      </c>
      <c r="D3693" s="10"/>
      <c r="E3693" s="10" t="s">
        <v>88</v>
      </c>
      <c r="F3693" s="10" t="s">
        <v>1228</v>
      </c>
      <c r="G3693" s="10">
        <v>0</v>
      </c>
      <c r="H3693" s="10">
        <v>0</v>
      </c>
      <c r="I3693" s="10">
        <v>0</v>
      </c>
      <c r="J3693" s="10">
        <v>0</v>
      </c>
      <c r="K3693" s="10">
        <f t="shared" si="462"/>
        <v>0</v>
      </c>
      <c r="L3693" s="10">
        <v>0</v>
      </c>
      <c r="M3693" s="10">
        <v>475394817.53265095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f t="shared" si="464"/>
        <v>475394817.53265095</v>
      </c>
      <c r="W3693" s="29">
        <v>0</v>
      </c>
      <c r="X3693" s="29">
        <f t="shared" si="465"/>
        <v>475394817.53265095</v>
      </c>
      <c r="Y3693" s="29">
        <f t="shared" si="466"/>
        <v>0</v>
      </c>
      <c r="Z3693" s="29">
        <f t="shared" si="467"/>
        <v>475394817.53265095</v>
      </c>
      <c r="AA3693" s="27">
        <v>475394816</v>
      </c>
      <c r="AB3693" s="29">
        <f t="shared" si="468"/>
        <v>1.5326509475708008</v>
      </c>
      <c r="AC3693" s="28">
        <v>0</v>
      </c>
      <c r="AD3693" s="28">
        <v>0</v>
      </c>
      <c r="AE3693" s="28"/>
      <c r="AF3693" s="27">
        <v>0</v>
      </c>
      <c r="AG3693" s="27">
        <f t="shared" si="470"/>
        <v>0</v>
      </c>
      <c r="AH3693" s="27">
        <v>0</v>
      </c>
      <c r="AI3693" s="29">
        <f t="shared" si="469"/>
        <v>1.5326509475708008</v>
      </c>
    </row>
    <row r="3694" spans="1:35" ht="30" x14ac:dyDescent="0.25">
      <c r="A3694" s="11" t="s">
        <v>2396</v>
      </c>
      <c r="B3694" s="10" t="s">
        <v>2408</v>
      </c>
      <c r="C3694" s="10" t="s">
        <v>844</v>
      </c>
      <c r="D3694" s="10"/>
      <c r="E3694" s="10" t="s">
        <v>103</v>
      </c>
      <c r="F3694" s="10" t="s">
        <v>1229</v>
      </c>
      <c r="G3694" s="10">
        <v>0</v>
      </c>
      <c r="H3694" s="10">
        <v>0</v>
      </c>
      <c r="I3694" s="10">
        <v>0</v>
      </c>
      <c r="J3694" s="10">
        <v>0</v>
      </c>
      <c r="K3694" s="10">
        <f t="shared" si="462"/>
        <v>0</v>
      </c>
      <c r="L3694" s="10">
        <v>0</v>
      </c>
      <c r="M3694" s="10">
        <v>6187031781.211853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f t="shared" si="464"/>
        <v>6187031781.211853</v>
      </c>
      <c r="W3694" s="29">
        <v>0</v>
      </c>
      <c r="X3694" s="29">
        <f t="shared" si="465"/>
        <v>6187031781.211853</v>
      </c>
      <c r="Y3694" s="29">
        <f t="shared" si="466"/>
        <v>0</v>
      </c>
      <c r="Z3694" s="29">
        <f t="shared" si="467"/>
        <v>6187031781.211853</v>
      </c>
      <c r="AA3694" s="27">
        <v>45661002</v>
      </c>
      <c r="AB3694" s="29">
        <f t="shared" si="468"/>
        <v>6141370779.211853</v>
      </c>
      <c r="AC3694" s="28">
        <v>0</v>
      </c>
      <c r="AD3694" s="28">
        <v>0</v>
      </c>
      <c r="AE3694" s="28"/>
      <c r="AF3694" s="27">
        <v>0</v>
      </c>
      <c r="AG3694" s="27">
        <f t="shared" si="470"/>
        <v>0</v>
      </c>
      <c r="AH3694" s="27">
        <v>0</v>
      </c>
      <c r="AI3694" s="29">
        <f t="shared" si="469"/>
        <v>6141370779.211853</v>
      </c>
    </row>
    <row r="3695" spans="1:35" ht="30" x14ac:dyDescent="0.25">
      <c r="A3695" s="11" t="s">
        <v>2396</v>
      </c>
      <c r="B3695" s="10" t="s">
        <v>2407</v>
      </c>
      <c r="C3695" s="10" t="s">
        <v>1230</v>
      </c>
      <c r="D3695" s="10"/>
      <c r="E3695" s="10" t="s">
        <v>105</v>
      </c>
      <c r="F3695" s="10" t="s">
        <v>1230</v>
      </c>
      <c r="G3695" s="10">
        <v>0</v>
      </c>
      <c r="H3695" s="10">
        <v>0</v>
      </c>
      <c r="I3695" s="10">
        <v>0</v>
      </c>
      <c r="J3695" s="10">
        <v>0</v>
      </c>
      <c r="K3695" s="10">
        <f t="shared" si="462"/>
        <v>0</v>
      </c>
      <c r="L3695" s="10">
        <v>0</v>
      </c>
      <c r="M3695" s="10">
        <v>13935256176.261627</v>
      </c>
      <c r="N3695" s="10">
        <v>0</v>
      </c>
      <c r="O3695" s="10">
        <v>0</v>
      </c>
      <c r="P3695" s="10">
        <v>0</v>
      </c>
      <c r="Q3695" s="10">
        <v>0</v>
      </c>
      <c r="R3695" s="10">
        <v>0</v>
      </c>
      <c r="S3695" s="10">
        <v>0</v>
      </c>
      <c r="T3695" s="10">
        <v>0</v>
      </c>
      <c r="U3695" s="10">
        <v>0</v>
      </c>
      <c r="V3695" s="10">
        <f t="shared" si="464"/>
        <v>13935256176.261627</v>
      </c>
      <c r="W3695" s="29">
        <v>0</v>
      </c>
      <c r="X3695" s="29">
        <f t="shared" si="465"/>
        <v>13935256176.261627</v>
      </c>
      <c r="Y3695" s="29">
        <f t="shared" si="466"/>
        <v>0</v>
      </c>
      <c r="Z3695" s="29">
        <f t="shared" si="467"/>
        <v>13935256176.261627</v>
      </c>
      <c r="AA3695" s="27">
        <v>12112827152.74</v>
      </c>
      <c r="AB3695" s="29">
        <f t="shared" si="468"/>
        <v>1822429023.5216274</v>
      </c>
      <c r="AC3695" s="28">
        <v>0</v>
      </c>
      <c r="AD3695" s="28">
        <v>0</v>
      </c>
      <c r="AE3695" s="28"/>
      <c r="AF3695" s="27">
        <v>0</v>
      </c>
      <c r="AG3695" s="27">
        <f t="shared" si="470"/>
        <v>0</v>
      </c>
      <c r="AH3695" s="27">
        <v>0</v>
      </c>
      <c r="AI3695" s="29">
        <f t="shared" si="469"/>
        <v>1822429023.5216274</v>
      </c>
    </row>
    <row r="3696" spans="1:35" ht="30" x14ac:dyDescent="0.25">
      <c r="A3696" s="11" t="s">
        <v>2396</v>
      </c>
      <c r="B3696" s="10" t="s">
        <v>2408</v>
      </c>
      <c r="C3696" s="10" t="s">
        <v>1484</v>
      </c>
      <c r="D3696" s="10"/>
      <c r="E3696" s="10" t="s">
        <v>134</v>
      </c>
      <c r="F3696" s="10" t="s">
        <v>1231</v>
      </c>
      <c r="G3696" s="10">
        <v>0</v>
      </c>
      <c r="H3696" s="10">
        <v>0</v>
      </c>
      <c r="I3696" s="10">
        <v>0</v>
      </c>
      <c r="J3696" s="10">
        <v>0</v>
      </c>
      <c r="K3696" s="10">
        <f t="shared" si="462"/>
        <v>0</v>
      </c>
      <c r="L3696" s="10">
        <v>0</v>
      </c>
      <c r="M3696" s="10">
        <v>6855697596.3510208</v>
      </c>
      <c r="N3696" s="10">
        <v>0</v>
      </c>
      <c r="O3696" s="10">
        <v>0</v>
      </c>
      <c r="P3696" s="10">
        <v>0</v>
      </c>
      <c r="Q3696" s="10">
        <v>0</v>
      </c>
      <c r="R3696" s="10">
        <v>0</v>
      </c>
      <c r="S3696" s="10">
        <v>0</v>
      </c>
      <c r="T3696" s="10">
        <v>0</v>
      </c>
      <c r="U3696" s="10">
        <v>0</v>
      </c>
      <c r="V3696" s="10">
        <f t="shared" si="464"/>
        <v>6855697596.3510208</v>
      </c>
      <c r="W3696" s="29">
        <v>0</v>
      </c>
      <c r="X3696" s="29">
        <f t="shared" si="465"/>
        <v>6855697596.3510208</v>
      </c>
      <c r="Y3696" s="29">
        <f t="shared" si="466"/>
        <v>0</v>
      </c>
      <c r="Z3696" s="29">
        <f t="shared" si="467"/>
        <v>6855697596.3510208</v>
      </c>
      <c r="AA3696" s="27">
        <v>6592223353.3900003</v>
      </c>
      <c r="AB3696" s="29">
        <f t="shared" si="468"/>
        <v>263474242.96102047</v>
      </c>
      <c r="AC3696" s="28">
        <v>0</v>
      </c>
      <c r="AD3696" s="28">
        <v>0</v>
      </c>
      <c r="AE3696" s="28"/>
      <c r="AF3696" s="27">
        <v>0</v>
      </c>
      <c r="AG3696" s="27">
        <f t="shared" si="470"/>
        <v>0</v>
      </c>
      <c r="AH3696" s="27">
        <v>0</v>
      </c>
      <c r="AI3696" s="29">
        <f t="shared" si="469"/>
        <v>263474242.96102047</v>
      </c>
    </row>
    <row r="3697" spans="1:35" ht="30" x14ac:dyDescent="0.25">
      <c r="A3697" s="11" t="s">
        <v>2396</v>
      </c>
      <c r="B3697" s="10" t="s">
        <v>2406</v>
      </c>
      <c r="C3697" s="10" t="s">
        <v>1315</v>
      </c>
      <c r="D3697" s="10"/>
      <c r="E3697" s="10" t="s">
        <v>238</v>
      </c>
      <c r="F3697" s="10" t="s">
        <v>1232</v>
      </c>
      <c r="G3697" s="10">
        <v>0</v>
      </c>
      <c r="H3697" s="10">
        <v>0</v>
      </c>
      <c r="I3697" s="10">
        <v>0</v>
      </c>
      <c r="J3697" s="10">
        <v>0</v>
      </c>
      <c r="K3697" s="10">
        <f t="shared" si="462"/>
        <v>0</v>
      </c>
      <c r="L3697" s="10">
        <v>0</v>
      </c>
      <c r="M3697" s="10">
        <v>5186648996.7445421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f t="shared" si="464"/>
        <v>5186648996.7445421</v>
      </c>
      <c r="W3697" s="29">
        <v>0</v>
      </c>
      <c r="X3697" s="29">
        <f t="shared" si="465"/>
        <v>5186648996.7445421</v>
      </c>
      <c r="Y3697" s="29">
        <f t="shared" si="466"/>
        <v>0</v>
      </c>
      <c r="Z3697" s="29">
        <f t="shared" si="467"/>
        <v>5186648996.7445421</v>
      </c>
      <c r="AA3697" s="27">
        <v>4115775549</v>
      </c>
      <c r="AB3697" s="29">
        <f t="shared" si="468"/>
        <v>1070873447.7445421</v>
      </c>
      <c r="AC3697" s="28">
        <v>0</v>
      </c>
      <c r="AD3697" s="28">
        <v>0</v>
      </c>
      <c r="AE3697" s="28"/>
      <c r="AF3697" s="27">
        <v>0</v>
      </c>
      <c r="AG3697" s="27">
        <f t="shared" si="470"/>
        <v>0</v>
      </c>
      <c r="AH3697" s="27">
        <v>0</v>
      </c>
      <c r="AI3697" s="29">
        <f t="shared" si="469"/>
        <v>1070873447.7445421</v>
      </c>
    </row>
    <row r="3698" spans="1:35" ht="30" x14ac:dyDescent="0.25">
      <c r="A3698" s="11" t="s">
        <v>2396</v>
      </c>
      <c r="B3698" s="10" t="s">
        <v>2409</v>
      </c>
      <c r="C3698" s="10" t="s">
        <v>1631</v>
      </c>
      <c r="D3698" s="10"/>
      <c r="E3698" s="10" t="s">
        <v>261</v>
      </c>
      <c r="F3698" s="10" t="s">
        <v>1233</v>
      </c>
      <c r="G3698" s="10">
        <v>0</v>
      </c>
      <c r="H3698" s="10">
        <v>0</v>
      </c>
      <c r="I3698" s="10">
        <v>0</v>
      </c>
      <c r="J3698" s="10">
        <v>0</v>
      </c>
      <c r="K3698" s="10">
        <f t="shared" si="462"/>
        <v>0</v>
      </c>
      <c r="L3698" s="10">
        <v>0</v>
      </c>
      <c r="M3698" s="10">
        <v>22761876.44127655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f t="shared" si="464"/>
        <v>22761876.44127655</v>
      </c>
      <c r="W3698" s="29">
        <v>0</v>
      </c>
      <c r="X3698" s="29">
        <f t="shared" si="465"/>
        <v>22761876.44127655</v>
      </c>
      <c r="Y3698" s="29">
        <f t="shared" si="466"/>
        <v>0</v>
      </c>
      <c r="Z3698" s="29">
        <f t="shared" si="467"/>
        <v>22761876.44127655</v>
      </c>
      <c r="AA3698" s="27">
        <v>0</v>
      </c>
      <c r="AB3698" s="29">
        <f t="shared" si="468"/>
        <v>22761876.44127655</v>
      </c>
      <c r="AC3698" s="28">
        <v>0</v>
      </c>
      <c r="AD3698" s="28">
        <v>0</v>
      </c>
      <c r="AE3698" s="28"/>
      <c r="AF3698" s="27">
        <v>0</v>
      </c>
      <c r="AG3698" s="27">
        <f t="shared" si="470"/>
        <v>0</v>
      </c>
      <c r="AH3698" s="27">
        <v>0</v>
      </c>
      <c r="AI3698" s="29">
        <f t="shared" si="469"/>
        <v>22761876.44127655</v>
      </c>
    </row>
    <row r="3699" spans="1:35" ht="30" x14ac:dyDescent="0.25">
      <c r="A3699" s="11" t="s">
        <v>2396</v>
      </c>
      <c r="B3699" s="10" t="s">
        <v>2410</v>
      </c>
      <c r="C3699" s="10" t="s">
        <v>1647</v>
      </c>
      <c r="D3699" s="10"/>
      <c r="E3699" s="10" t="s">
        <v>270</v>
      </c>
      <c r="F3699" s="10" t="s">
        <v>1234</v>
      </c>
      <c r="G3699" s="10">
        <v>0</v>
      </c>
      <c r="H3699" s="10">
        <v>0</v>
      </c>
      <c r="I3699" s="10">
        <v>0</v>
      </c>
      <c r="J3699" s="10">
        <v>0</v>
      </c>
      <c r="K3699" s="10">
        <f t="shared" si="462"/>
        <v>0</v>
      </c>
      <c r="L3699" s="10">
        <v>0</v>
      </c>
      <c r="M3699" s="10">
        <v>27051599628.604637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f t="shared" si="464"/>
        <v>27051599628.604637</v>
      </c>
      <c r="W3699" s="29">
        <v>0</v>
      </c>
      <c r="X3699" s="29">
        <f t="shared" si="465"/>
        <v>27051599628.604637</v>
      </c>
      <c r="Y3699" s="29">
        <f t="shared" si="466"/>
        <v>0</v>
      </c>
      <c r="Z3699" s="29">
        <f t="shared" si="467"/>
        <v>27051599628.604637</v>
      </c>
      <c r="AA3699" s="27">
        <v>19324385389.860001</v>
      </c>
      <c r="AB3699" s="29">
        <f t="shared" si="468"/>
        <v>7727214238.7446365</v>
      </c>
      <c r="AC3699" s="28">
        <v>0</v>
      </c>
      <c r="AD3699" s="28">
        <v>0</v>
      </c>
      <c r="AE3699" s="28"/>
      <c r="AF3699" s="27">
        <v>0</v>
      </c>
      <c r="AG3699" s="27">
        <f t="shared" si="470"/>
        <v>0</v>
      </c>
      <c r="AH3699" s="27">
        <v>0</v>
      </c>
      <c r="AI3699" s="29">
        <f t="shared" si="469"/>
        <v>7727214238.7446365</v>
      </c>
    </row>
    <row r="3700" spans="1:35" ht="30" x14ac:dyDescent="0.25">
      <c r="A3700" s="11" t="s">
        <v>2396</v>
      </c>
      <c r="B3700" s="10" t="s">
        <v>2407</v>
      </c>
      <c r="C3700" s="10" t="s">
        <v>1685</v>
      </c>
      <c r="D3700" s="10"/>
      <c r="E3700" s="10" t="s">
        <v>302</v>
      </c>
      <c r="F3700" s="10" t="s">
        <v>1235</v>
      </c>
      <c r="G3700" s="10">
        <v>0</v>
      </c>
      <c r="H3700" s="10">
        <v>0</v>
      </c>
      <c r="I3700" s="10">
        <v>0</v>
      </c>
      <c r="J3700" s="10">
        <v>0</v>
      </c>
      <c r="K3700" s="10">
        <f t="shared" si="462"/>
        <v>0</v>
      </c>
      <c r="L3700" s="10">
        <v>0</v>
      </c>
      <c r="M3700" s="10">
        <v>3592232743.4425011</v>
      </c>
      <c r="N3700" s="10">
        <v>0</v>
      </c>
      <c r="O3700" s="10">
        <v>0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f t="shared" si="464"/>
        <v>3592232743.4425011</v>
      </c>
      <c r="W3700" s="29">
        <v>0</v>
      </c>
      <c r="X3700" s="29">
        <f t="shared" si="465"/>
        <v>3592232743.4425011</v>
      </c>
      <c r="Y3700" s="29">
        <f t="shared" si="466"/>
        <v>0</v>
      </c>
      <c r="Z3700" s="29">
        <f t="shared" si="467"/>
        <v>3592232743.4425011</v>
      </c>
      <c r="AA3700" s="27">
        <v>3566056778.6399999</v>
      </c>
      <c r="AB3700" s="29">
        <f t="shared" si="468"/>
        <v>26175964.802501202</v>
      </c>
      <c r="AC3700" s="28">
        <v>0</v>
      </c>
      <c r="AD3700" s="28">
        <v>0</v>
      </c>
      <c r="AE3700" s="28"/>
      <c r="AF3700" s="27">
        <v>0</v>
      </c>
      <c r="AG3700" s="27">
        <f t="shared" si="470"/>
        <v>0</v>
      </c>
      <c r="AH3700" s="27">
        <v>0</v>
      </c>
      <c r="AI3700" s="29">
        <f t="shared" si="469"/>
        <v>26175964.802501202</v>
      </c>
    </row>
    <row r="3701" spans="1:35" ht="30" x14ac:dyDescent="0.25">
      <c r="A3701" s="11" t="s">
        <v>2396</v>
      </c>
      <c r="B3701" s="10" t="s">
        <v>2407</v>
      </c>
      <c r="C3701" s="10" t="s">
        <v>1448</v>
      </c>
      <c r="D3701" s="10"/>
      <c r="E3701" s="10" t="s">
        <v>327</v>
      </c>
      <c r="F3701" s="10" t="s">
        <v>1236</v>
      </c>
      <c r="G3701" s="10">
        <v>0</v>
      </c>
      <c r="H3701" s="10">
        <v>0</v>
      </c>
      <c r="I3701" s="10">
        <v>0</v>
      </c>
      <c r="J3701" s="10">
        <v>0</v>
      </c>
      <c r="K3701" s="10">
        <f t="shared" si="462"/>
        <v>0</v>
      </c>
      <c r="L3701" s="10">
        <v>0</v>
      </c>
      <c r="M3701" s="10">
        <v>7434150161.0208664</v>
      </c>
      <c r="N3701" s="10">
        <v>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f t="shared" si="464"/>
        <v>7434150161.0208664</v>
      </c>
      <c r="W3701" s="29">
        <v>0</v>
      </c>
      <c r="X3701" s="29">
        <f t="shared" si="465"/>
        <v>7434150161.0208664</v>
      </c>
      <c r="Y3701" s="29">
        <f t="shared" si="466"/>
        <v>0</v>
      </c>
      <c r="Z3701" s="29">
        <f t="shared" si="467"/>
        <v>7434150161.0208664</v>
      </c>
      <c r="AA3701" s="27">
        <v>6815932731.5100002</v>
      </c>
      <c r="AB3701" s="29">
        <f t="shared" si="468"/>
        <v>618217429.51086617</v>
      </c>
      <c r="AC3701" s="28">
        <v>0</v>
      </c>
      <c r="AD3701" s="28">
        <v>0</v>
      </c>
      <c r="AE3701" s="28"/>
      <c r="AF3701" s="27">
        <v>0</v>
      </c>
      <c r="AG3701" s="27">
        <f t="shared" si="470"/>
        <v>0</v>
      </c>
      <c r="AH3701" s="27">
        <v>0</v>
      </c>
      <c r="AI3701" s="29">
        <f t="shared" si="469"/>
        <v>618217429.51086617</v>
      </c>
    </row>
    <row r="3702" spans="1:35" ht="30" x14ac:dyDescent="0.25">
      <c r="A3702" s="11" t="s">
        <v>2396</v>
      </c>
      <c r="B3702" s="10" t="s">
        <v>2408</v>
      </c>
      <c r="C3702" s="10" t="s">
        <v>1739</v>
      </c>
      <c r="D3702" s="10"/>
      <c r="E3702" s="10" t="s">
        <v>357</v>
      </c>
      <c r="F3702" s="10" t="s">
        <v>1237</v>
      </c>
      <c r="G3702" s="10">
        <v>0</v>
      </c>
      <c r="H3702" s="10">
        <v>0</v>
      </c>
      <c r="I3702" s="10">
        <v>0</v>
      </c>
      <c r="J3702" s="10">
        <v>0</v>
      </c>
      <c r="K3702" s="10">
        <f t="shared" si="462"/>
        <v>0</v>
      </c>
      <c r="L3702" s="10">
        <v>0</v>
      </c>
      <c r="M3702" s="10">
        <v>10222333828.546007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f t="shared" ref="V3702:V3758" si="471">+K3702+M3702+N3702+L3702+O3702+P3702+Q3702</f>
        <v>10222333828.546007</v>
      </c>
      <c r="W3702" s="29">
        <v>0</v>
      </c>
      <c r="X3702" s="29">
        <f t="shared" ref="X3702:X3765" si="472">+M3702+Q3702+S3702</f>
        <v>10222333828.546007</v>
      </c>
      <c r="Y3702" s="29">
        <f t="shared" ref="Y3702:Y3765" si="473">+H3702+I3702+J3702+N3702+O3702+P3702+R3702+U3702</f>
        <v>0</v>
      </c>
      <c r="Z3702" s="29">
        <f t="shared" ref="Z3702:Z3765" si="474">+W3702+X3702+Y3702</f>
        <v>10222333828.546007</v>
      </c>
      <c r="AA3702" s="27">
        <v>8700582835</v>
      </c>
      <c r="AB3702" s="29">
        <f t="shared" ref="AB3702:AB3765" si="475">+Z3702-AA3702</f>
        <v>1521750993.5460072</v>
      </c>
      <c r="AC3702" s="28">
        <v>0</v>
      </c>
      <c r="AD3702" s="28">
        <v>0</v>
      </c>
      <c r="AE3702" s="28"/>
      <c r="AF3702" s="27">
        <v>0</v>
      </c>
      <c r="AG3702" s="27">
        <f t="shared" si="470"/>
        <v>0</v>
      </c>
      <c r="AH3702" s="27">
        <v>0</v>
      </c>
      <c r="AI3702" s="29">
        <f t="shared" ref="AI3702:AI3765" si="476">+AB3702+AG3702+AH3702</f>
        <v>1521750993.5460072</v>
      </c>
    </row>
    <row r="3703" spans="1:35" ht="30" x14ac:dyDescent="0.25">
      <c r="A3703" s="11" t="s">
        <v>2396</v>
      </c>
      <c r="B3703" s="10" t="s">
        <v>2410</v>
      </c>
      <c r="C3703" s="10" t="s">
        <v>1850</v>
      </c>
      <c r="D3703" s="10"/>
      <c r="E3703" s="10" t="s">
        <v>448</v>
      </c>
      <c r="F3703" s="10" t="s">
        <v>1238</v>
      </c>
      <c r="G3703" s="10">
        <v>0</v>
      </c>
      <c r="H3703" s="10">
        <v>0</v>
      </c>
      <c r="I3703" s="10">
        <v>0</v>
      </c>
      <c r="J3703" s="10">
        <v>0</v>
      </c>
      <c r="K3703" s="10">
        <f t="shared" si="462"/>
        <v>0</v>
      </c>
      <c r="L3703" s="10">
        <v>0</v>
      </c>
      <c r="M3703" s="10">
        <v>9252524980.965929</v>
      </c>
      <c r="N3703" s="10">
        <v>0</v>
      </c>
      <c r="O3703" s="10">
        <v>0</v>
      </c>
      <c r="P3703" s="10">
        <v>0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f t="shared" si="471"/>
        <v>9252524980.965929</v>
      </c>
      <c r="W3703" s="29">
        <v>0</v>
      </c>
      <c r="X3703" s="29">
        <f t="shared" si="472"/>
        <v>9252524980.965929</v>
      </c>
      <c r="Y3703" s="29">
        <f t="shared" si="473"/>
        <v>0</v>
      </c>
      <c r="Z3703" s="29">
        <f t="shared" si="474"/>
        <v>9252524980.965929</v>
      </c>
      <c r="AA3703" s="27">
        <v>270546500</v>
      </c>
      <c r="AB3703" s="29">
        <f t="shared" si="475"/>
        <v>8981978480.965929</v>
      </c>
      <c r="AC3703" s="28">
        <v>0</v>
      </c>
      <c r="AD3703" s="28">
        <v>0</v>
      </c>
      <c r="AE3703" s="28"/>
      <c r="AF3703" s="27">
        <v>0</v>
      </c>
      <c r="AG3703" s="27">
        <f t="shared" si="470"/>
        <v>0</v>
      </c>
      <c r="AH3703" s="27">
        <v>0</v>
      </c>
      <c r="AI3703" s="29">
        <f t="shared" si="476"/>
        <v>8981978480.965929</v>
      </c>
    </row>
    <row r="3704" spans="1:35" ht="30" x14ac:dyDescent="0.25">
      <c r="A3704" s="11" t="s">
        <v>2396</v>
      </c>
      <c r="B3704" s="10" t="s">
        <v>2409</v>
      </c>
      <c r="C3704" s="10" t="s">
        <v>1881</v>
      </c>
      <c r="D3704" s="10"/>
      <c r="E3704" s="10" t="s">
        <v>470</v>
      </c>
      <c r="F3704" s="10" t="s">
        <v>1239</v>
      </c>
      <c r="G3704" s="10">
        <v>0</v>
      </c>
      <c r="H3704" s="10">
        <v>0</v>
      </c>
      <c r="I3704" s="10">
        <v>0</v>
      </c>
      <c r="J3704" s="10">
        <v>0</v>
      </c>
      <c r="K3704" s="10">
        <f t="shared" si="462"/>
        <v>0</v>
      </c>
      <c r="L3704" s="10">
        <v>0</v>
      </c>
      <c r="M3704" s="10">
        <v>3050292884.0688629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f t="shared" si="471"/>
        <v>3050292884.0688629</v>
      </c>
      <c r="W3704" s="29">
        <v>0</v>
      </c>
      <c r="X3704" s="29">
        <f t="shared" si="472"/>
        <v>3050292884.0688629</v>
      </c>
      <c r="Y3704" s="29">
        <f t="shared" si="473"/>
        <v>0</v>
      </c>
      <c r="Z3704" s="29">
        <f t="shared" si="474"/>
        <v>3050292884.0688629</v>
      </c>
      <c r="AA3704" s="27">
        <v>422943495.98000002</v>
      </c>
      <c r="AB3704" s="29">
        <f t="shared" si="475"/>
        <v>2627349388.0888629</v>
      </c>
      <c r="AC3704" s="28">
        <v>0</v>
      </c>
      <c r="AD3704" s="28">
        <v>0</v>
      </c>
      <c r="AE3704" s="28"/>
      <c r="AF3704" s="27">
        <v>0</v>
      </c>
      <c r="AG3704" s="27">
        <f t="shared" si="470"/>
        <v>0</v>
      </c>
      <c r="AH3704" s="27">
        <v>0</v>
      </c>
      <c r="AI3704" s="29">
        <f t="shared" si="476"/>
        <v>2627349388.0888629</v>
      </c>
    </row>
    <row r="3705" spans="1:35" ht="30" x14ac:dyDescent="0.25">
      <c r="A3705" s="11" t="s">
        <v>2396</v>
      </c>
      <c r="B3705" s="10" t="s">
        <v>2407</v>
      </c>
      <c r="C3705" s="10" t="s">
        <v>1916</v>
      </c>
      <c r="D3705" s="10"/>
      <c r="E3705" s="10" t="s">
        <v>500</v>
      </c>
      <c r="F3705" s="10" t="s">
        <v>1240</v>
      </c>
      <c r="G3705" s="10">
        <v>0</v>
      </c>
      <c r="H3705" s="10">
        <v>0</v>
      </c>
      <c r="I3705" s="10">
        <v>0</v>
      </c>
      <c r="J3705" s="10">
        <v>0</v>
      </c>
      <c r="K3705" s="10">
        <f t="shared" si="462"/>
        <v>0</v>
      </c>
      <c r="L3705" s="10">
        <v>0</v>
      </c>
      <c r="M3705" s="10">
        <v>10030536224.443298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0</v>
      </c>
      <c r="V3705" s="10">
        <f t="shared" si="471"/>
        <v>10030536224.443298</v>
      </c>
      <c r="W3705" s="29">
        <v>0</v>
      </c>
      <c r="X3705" s="29">
        <f t="shared" si="472"/>
        <v>10030536224.443298</v>
      </c>
      <c r="Y3705" s="29">
        <f t="shared" si="473"/>
        <v>0</v>
      </c>
      <c r="Z3705" s="29">
        <f t="shared" si="474"/>
        <v>10030536224.443298</v>
      </c>
      <c r="AA3705" s="27">
        <v>7715131437.8999996</v>
      </c>
      <c r="AB3705" s="29">
        <f t="shared" si="475"/>
        <v>2315404786.5432987</v>
      </c>
      <c r="AC3705" s="28">
        <v>0</v>
      </c>
      <c r="AD3705" s="28">
        <v>0</v>
      </c>
      <c r="AE3705" s="28"/>
      <c r="AF3705" s="27">
        <v>0</v>
      </c>
      <c r="AG3705" s="27">
        <f t="shared" si="470"/>
        <v>0</v>
      </c>
      <c r="AH3705" s="27">
        <v>0</v>
      </c>
      <c r="AI3705" s="29">
        <f t="shared" si="476"/>
        <v>2315404786.5432987</v>
      </c>
    </row>
    <row r="3706" spans="1:35" ht="30" x14ac:dyDescent="0.25">
      <c r="A3706" s="11" t="s">
        <v>2396</v>
      </c>
      <c r="B3706" s="10" t="s">
        <v>2407</v>
      </c>
      <c r="C3706" s="10" t="s">
        <v>1929</v>
      </c>
      <c r="D3706" s="10"/>
      <c r="E3706" s="10" t="s">
        <v>512</v>
      </c>
      <c r="F3706" s="10" t="s">
        <v>1241</v>
      </c>
      <c r="G3706" s="10">
        <v>0</v>
      </c>
      <c r="H3706" s="10">
        <v>0</v>
      </c>
      <c r="I3706" s="10">
        <v>0</v>
      </c>
      <c r="J3706" s="10">
        <v>0</v>
      </c>
      <c r="K3706" s="10">
        <f t="shared" si="462"/>
        <v>0</v>
      </c>
      <c r="L3706" s="10">
        <v>0</v>
      </c>
      <c r="M3706" s="10">
        <v>422965143.64398575</v>
      </c>
      <c r="N3706" s="10">
        <v>0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f t="shared" si="471"/>
        <v>422965143.64398575</v>
      </c>
      <c r="W3706" s="29">
        <v>0</v>
      </c>
      <c r="X3706" s="29">
        <f t="shared" si="472"/>
        <v>422965143.64398575</v>
      </c>
      <c r="Y3706" s="29">
        <f t="shared" si="473"/>
        <v>0</v>
      </c>
      <c r="Z3706" s="29">
        <f t="shared" si="474"/>
        <v>422965143.64398575</v>
      </c>
      <c r="AA3706" s="27">
        <v>0</v>
      </c>
      <c r="AB3706" s="29">
        <f t="shared" si="475"/>
        <v>422965143.64398575</v>
      </c>
      <c r="AC3706" s="28">
        <v>0</v>
      </c>
      <c r="AD3706" s="28">
        <v>0</v>
      </c>
      <c r="AE3706" s="28"/>
      <c r="AF3706" s="27">
        <v>0</v>
      </c>
      <c r="AG3706" s="27">
        <f t="shared" si="470"/>
        <v>0</v>
      </c>
      <c r="AH3706" s="27">
        <v>0</v>
      </c>
      <c r="AI3706" s="29">
        <f t="shared" si="476"/>
        <v>422965143.64398575</v>
      </c>
    </row>
    <row r="3707" spans="1:35" ht="30" x14ac:dyDescent="0.25">
      <c r="A3707" s="11" t="s">
        <v>2396</v>
      </c>
      <c r="B3707" s="10" t="s">
        <v>2411</v>
      </c>
      <c r="C3707" s="10" t="s">
        <v>1958</v>
      </c>
      <c r="D3707" s="10"/>
      <c r="E3707" s="10" t="s">
        <v>525</v>
      </c>
      <c r="F3707" s="10" t="s">
        <v>1242</v>
      </c>
      <c r="G3707" s="10">
        <v>0</v>
      </c>
      <c r="H3707" s="10">
        <v>0</v>
      </c>
      <c r="I3707" s="10">
        <v>0</v>
      </c>
      <c r="J3707" s="10">
        <v>0</v>
      </c>
      <c r="K3707" s="10">
        <f t="shared" si="462"/>
        <v>0</v>
      </c>
      <c r="L3707" s="10">
        <v>0</v>
      </c>
      <c r="M3707" s="10">
        <v>1648203600.608119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f t="shared" si="471"/>
        <v>1648203600.608119</v>
      </c>
      <c r="W3707" s="29">
        <v>0</v>
      </c>
      <c r="X3707" s="29">
        <f t="shared" si="472"/>
        <v>1648203600.608119</v>
      </c>
      <c r="Y3707" s="29">
        <f t="shared" si="473"/>
        <v>0</v>
      </c>
      <c r="Z3707" s="29">
        <f t="shared" si="474"/>
        <v>1648203600.608119</v>
      </c>
      <c r="AA3707" s="27">
        <v>389387021.57999998</v>
      </c>
      <c r="AB3707" s="29">
        <f t="shared" si="475"/>
        <v>1258816579.0281191</v>
      </c>
      <c r="AC3707" s="28">
        <v>0</v>
      </c>
      <c r="AD3707" s="28">
        <v>0</v>
      </c>
      <c r="AE3707" s="28"/>
      <c r="AF3707" s="27">
        <v>0</v>
      </c>
      <c r="AG3707" s="27">
        <f t="shared" si="470"/>
        <v>0</v>
      </c>
      <c r="AH3707" s="27">
        <v>0</v>
      </c>
      <c r="AI3707" s="29">
        <f t="shared" si="476"/>
        <v>1258816579.0281191</v>
      </c>
    </row>
    <row r="3708" spans="1:35" ht="30" x14ac:dyDescent="0.25">
      <c r="A3708" s="11" t="s">
        <v>2396</v>
      </c>
      <c r="B3708" s="10" t="s">
        <v>2410</v>
      </c>
      <c r="C3708" s="10" t="s">
        <v>1361</v>
      </c>
      <c r="D3708" s="10"/>
      <c r="E3708" s="10" t="s">
        <v>551</v>
      </c>
      <c r="F3708" s="10" t="s">
        <v>1243</v>
      </c>
      <c r="G3708" s="10">
        <v>0</v>
      </c>
      <c r="H3708" s="10">
        <v>0</v>
      </c>
      <c r="I3708" s="10">
        <v>0</v>
      </c>
      <c r="J3708" s="10">
        <v>0</v>
      </c>
      <c r="K3708" s="10">
        <f t="shared" si="462"/>
        <v>0</v>
      </c>
      <c r="L3708" s="10">
        <v>0</v>
      </c>
      <c r="M3708" s="10">
        <v>38151354095.58194</v>
      </c>
      <c r="N3708" s="10">
        <v>0</v>
      </c>
      <c r="O3708" s="10">
        <v>0</v>
      </c>
      <c r="P3708" s="10">
        <v>0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f t="shared" si="471"/>
        <v>38151354095.58194</v>
      </c>
      <c r="W3708" s="29">
        <v>0</v>
      </c>
      <c r="X3708" s="29">
        <f t="shared" si="472"/>
        <v>38151354095.58194</v>
      </c>
      <c r="Y3708" s="29">
        <f t="shared" si="473"/>
        <v>0</v>
      </c>
      <c r="Z3708" s="29">
        <f t="shared" si="474"/>
        <v>38151354095.58194</v>
      </c>
      <c r="AA3708" s="27">
        <v>1738016963.78</v>
      </c>
      <c r="AB3708" s="29">
        <f t="shared" si="475"/>
        <v>36413337131.801941</v>
      </c>
      <c r="AC3708" s="28">
        <v>0</v>
      </c>
      <c r="AD3708" s="28">
        <v>0</v>
      </c>
      <c r="AE3708" s="28"/>
      <c r="AF3708" s="27">
        <v>0</v>
      </c>
      <c r="AG3708" s="27">
        <f t="shared" si="470"/>
        <v>0</v>
      </c>
      <c r="AH3708" s="27">
        <v>0</v>
      </c>
      <c r="AI3708" s="29">
        <f t="shared" si="476"/>
        <v>36413337131.801941</v>
      </c>
    </row>
    <row r="3709" spans="1:35" ht="30" x14ac:dyDescent="0.25">
      <c r="A3709" s="11" t="s">
        <v>2396</v>
      </c>
      <c r="B3709" s="10" t="s">
        <v>2408</v>
      </c>
      <c r="C3709" s="10" t="s">
        <v>2038</v>
      </c>
      <c r="D3709" s="10"/>
      <c r="E3709" s="10" t="s">
        <v>585</v>
      </c>
      <c r="F3709" s="10" t="s">
        <v>1244</v>
      </c>
      <c r="G3709" s="10">
        <v>0</v>
      </c>
      <c r="H3709" s="10">
        <v>0</v>
      </c>
      <c r="I3709" s="10">
        <v>0</v>
      </c>
      <c r="J3709" s="10">
        <v>0</v>
      </c>
      <c r="K3709" s="10">
        <f t="shared" si="462"/>
        <v>0</v>
      </c>
      <c r="L3709" s="10">
        <v>0</v>
      </c>
      <c r="M3709" s="10">
        <v>21698382353.434464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f t="shared" si="471"/>
        <v>21698382353.434464</v>
      </c>
      <c r="W3709" s="29">
        <v>0</v>
      </c>
      <c r="X3709" s="29">
        <f t="shared" si="472"/>
        <v>21698382353.434464</v>
      </c>
      <c r="Y3709" s="29">
        <f t="shared" si="473"/>
        <v>0</v>
      </c>
      <c r="Z3709" s="29">
        <f t="shared" si="474"/>
        <v>21698382353.434464</v>
      </c>
      <c r="AA3709" s="27">
        <v>20342921440.490002</v>
      </c>
      <c r="AB3709" s="29">
        <f t="shared" si="475"/>
        <v>1355460912.9444618</v>
      </c>
      <c r="AC3709" s="28">
        <v>0</v>
      </c>
      <c r="AD3709" s="28">
        <v>0</v>
      </c>
      <c r="AE3709" s="28"/>
      <c r="AF3709" s="27">
        <v>0</v>
      </c>
      <c r="AG3709" s="27">
        <f t="shared" si="470"/>
        <v>0</v>
      </c>
      <c r="AH3709" s="27">
        <v>0</v>
      </c>
      <c r="AI3709" s="29">
        <f t="shared" si="476"/>
        <v>1355460912.9444618</v>
      </c>
    </row>
    <row r="3710" spans="1:35" ht="30" x14ac:dyDescent="0.25">
      <c r="A3710" s="11" t="s">
        <v>2396</v>
      </c>
      <c r="B3710" s="10" t="s">
        <v>2406</v>
      </c>
      <c r="C3710" s="10" t="s">
        <v>2077</v>
      </c>
      <c r="D3710" s="10"/>
      <c r="E3710" s="10" t="s">
        <v>611</v>
      </c>
      <c r="F3710" s="10" t="s">
        <v>2371</v>
      </c>
      <c r="G3710" s="10">
        <v>0</v>
      </c>
      <c r="H3710" s="10">
        <v>0</v>
      </c>
      <c r="I3710" s="10">
        <v>0</v>
      </c>
      <c r="J3710" s="10">
        <v>0</v>
      </c>
      <c r="K3710" s="10">
        <f t="shared" si="462"/>
        <v>0</v>
      </c>
      <c r="L3710" s="10">
        <v>0</v>
      </c>
      <c r="M3710" s="10">
        <v>6269583176.4889708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f t="shared" si="471"/>
        <v>6269583176.4889708</v>
      </c>
      <c r="W3710" s="29">
        <v>0</v>
      </c>
      <c r="X3710" s="29">
        <f t="shared" si="472"/>
        <v>6269583176.4889708</v>
      </c>
      <c r="Y3710" s="29">
        <f t="shared" si="473"/>
        <v>0</v>
      </c>
      <c r="Z3710" s="29">
        <f t="shared" si="474"/>
        <v>6269583176.4889708</v>
      </c>
      <c r="AA3710" s="27">
        <v>0</v>
      </c>
      <c r="AB3710" s="29">
        <f t="shared" si="475"/>
        <v>6269583176.4889708</v>
      </c>
      <c r="AC3710" s="28">
        <v>0</v>
      </c>
      <c r="AD3710" s="28">
        <v>0</v>
      </c>
      <c r="AE3710" s="28"/>
      <c r="AF3710" s="27">
        <v>0</v>
      </c>
      <c r="AG3710" s="27">
        <f t="shared" si="470"/>
        <v>0</v>
      </c>
      <c r="AH3710" s="27">
        <v>0</v>
      </c>
      <c r="AI3710" s="29">
        <f t="shared" si="476"/>
        <v>6269583176.4889708</v>
      </c>
    </row>
    <row r="3711" spans="1:35" ht="30" x14ac:dyDescent="0.25">
      <c r="A3711" s="11" t="s">
        <v>2396</v>
      </c>
      <c r="B3711" s="10" t="s">
        <v>2406</v>
      </c>
      <c r="C3711" s="10" t="s">
        <v>1623</v>
      </c>
      <c r="D3711" s="10"/>
      <c r="E3711" s="10" t="s">
        <v>620</v>
      </c>
      <c r="F3711" s="10" t="s">
        <v>1246</v>
      </c>
      <c r="G3711" s="10">
        <v>0</v>
      </c>
      <c r="H3711" s="10">
        <v>0</v>
      </c>
      <c r="I3711" s="10">
        <v>0</v>
      </c>
      <c r="J3711" s="10">
        <v>0</v>
      </c>
      <c r="K3711" s="10">
        <f t="shared" si="462"/>
        <v>0</v>
      </c>
      <c r="L3711" s="10">
        <v>0</v>
      </c>
      <c r="M3711" s="10">
        <v>666587890.34133005</v>
      </c>
      <c r="N3711" s="10">
        <v>0</v>
      </c>
      <c r="O3711" s="10">
        <v>0</v>
      </c>
      <c r="P3711" s="10">
        <v>0</v>
      </c>
      <c r="Q3711" s="10">
        <v>0</v>
      </c>
      <c r="R3711" s="10">
        <v>0</v>
      </c>
      <c r="S3711" s="10">
        <v>0</v>
      </c>
      <c r="T3711" s="10">
        <v>0</v>
      </c>
      <c r="U3711" s="10">
        <v>0</v>
      </c>
      <c r="V3711" s="10">
        <f t="shared" si="471"/>
        <v>666587890.34133005</v>
      </c>
      <c r="W3711" s="29">
        <v>0</v>
      </c>
      <c r="X3711" s="29">
        <f t="shared" si="472"/>
        <v>666587890.34133005</v>
      </c>
      <c r="Y3711" s="29">
        <f t="shared" si="473"/>
        <v>0</v>
      </c>
      <c r="Z3711" s="29">
        <f t="shared" si="474"/>
        <v>666587890.34133005</v>
      </c>
      <c r="AA3711" s="27">
        <v>666587890.70000005</v>
      </c>
      <c r="AB3711" s="29">
        <f t="shared" si="475"/>
        <v>-0.35866999626159668</v>
      </c>
      <c r="AC3711" s="28">
        <v>0</v>
      </c>
      <c r="AD3711" s="28">
        <v>0</v>
      </c>
      <c r="AE3711" s="28"/>
      <c r="AF3711" s="27">
        <v>0</v>
      </c>
      <c r="AG3711" s="27">
        <f t="shared" si="470"/>
        <v>0</v>
      </c>
      <c r="AH3711" s="27">
        <v>0</v>
      </c>
      <c r="AI3711" s="29">
        <f t="shared" si="476"/>
        <v>-0.35866999626159668</v>
      </c>
    </row>
    <row r="3712" spans="1:35" ht="30" x14ac:dyDescent="0.25">
      <c r="A3712" s="11" t="s">
        <v>2396</v>
      </c>
      <c r="B3712" s="10" t="s">
        <v>2408</v>
      </c>
      <c r="C3712" s="10" t="s">
        <v>2100</v>
      </c>
      <c r="D3712" s="10"/>
      <c r="E3712" s="10" t="s">
        <v>633</v>
      </c>
      <c r="F3712" s="10" t="s">
        <v>1247</v>
      </c>
      <c r="G3712" s="10">
        <v>0</v>
      </c>
      <c r="H3712" s="10">
        <v>0</v>
      </c>
      <c r="I3712" s="10">
        <v>0</v>
      </c>
      <c r="J3712" s="10">
        <v>0</v>
      </c>
      <c r="K3712" s="10">
        <f t="shared" si="462"/>
        <v>0</v>
      </c>
      <c r="L3712" s="10">
        <v>0</v>
      </c>
      <c r="M3712" s="10">
        <v>6057960848.9460125</v>
      </c>
      <c r="N3712" s="10">
        <v>0</v>
      </c>
      <c r="O3712" s="10">
        <v>0</v>
      </c>
      <c r="P3712" s="10">
        <v>0</v>
      </c>
      <c r="Q3712" s="10">
        <v>0</v>
      </c>
      <c r="R3712" s="10">
        <v>0</v>
      </c>
      <c r="S3712" s="10">
        <v>0</v>
      </c>
      <c r="T3712" s="10">
        <v>0</v>
      </c>
      <c r="U3712" s="10">
        <v>0</v>
      </c>
      <c r="V3712" s="10">
        <f t="shared" si="471"/>
        <v>6057960848.9460125</v>
      </c>
      <c r="W3712" s="29">
        <v>0</v>
      </c>
      <c r="X3712" s="29">
        <f t="shared" si="472"/>
        <v>6057960848.9460125</v>
      </c>
      <c r="Y3712" s="29">
        <f t="shared" si="473"/>
        <v>0</v>
      </c>
      <c r="Z3712" s="29">
        <f t="shared" si="474"/>
        <v>6057960848.9460125</v>
      </c>
      <c r="AA3712" s="27">
        <v>3800416783.5999999</v>
      </c>
      <c r="AB3712" s="29">
        <f t="shared" si="475"/>
        <v>2257544065.3460126</v>
      </c>
      <c r="AC3712" s="28">
        <v>0</v>
      </c>
      <c r="AD3712" s="28">
        <v>0</v>
      </c>
      <c r="AE3712" s="28"/>
      <c r="AF3712" s="27">
        <v>0</v>
      </c>
      <c r="AG3712" s="27">
        <f t="shared" si="470"/>
        <v>0</v>
      </c>
      <c r="AH3712" s="27">
        <v>0</v>
      </c>
      <c r="AI3712" s="29">
        <f t="shared" si="476"/>
        <v>2257544065.3460126</v>
      </c>
    </row>
    <row r="3713" spans="1:35" ht="30" x14ac:dyDescent="0.25">
      <c r="A3713" s="11" t="s">
        <v>2396</v>
      </c>
      <c r="B3713" s="10" t="s">
        <v>2407</v>
      </c>
      <c r="C3713" s="10" t="s">
        <v>1679</v>
      </c>
      <c r="D3713" s="10"/>
      <c r="E3713" s="10" t="s">
        <v>695</v>
      </c>
      <c r="F3713" s="10" t="s">
        <v>1248</v>
      </c>
      <c r="G3713" s="10">
        <v>0</v>
      </c>
      <c r="H3713" s="10">
        <v>0</v>
      </c>
      <c r="I3713" s="10">
        <v>0</v>
      </c>
      <c r="J3713" s="10">
        <v>0</v>
      </c>
      <c r="K3713" s="10">
        <f t="shared" si="462"/>
        <v>0</v>
      </c>
      <c r="L3713" s="10">
        <v>0</v>
      </c>
      <c r="M3713" s="10">
        <v>9649194652.4880981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f t="shared" si="471"/>
        <v>9649194652.4880981</v>
      </c>
      <c r="W3713" s="29">
        <v>0</v>
      </c>
      <c r="X3713" s="29">
        <f t="shared" si="472"/>
        <v>9649194652.4880981</v>
      </c>
      <c r="Y3713" s="29">
        <f t="shared" si="473"/>
        <v>0</v>
      </c>
      <c r="Z3713" s="29">
        <f t="shared" si="474"/>
        <v>9649194652.4880981</v>
      </c>
      <c r="AA3713" s="27">
        <v>9536506455.8799992</v>
      </c>
      <c r="AB3713" s="29">
        <f t="shared" si="475"/>
        <v>112688196.60809898</v>
      </c>
      <c r="AC3713" s="28">
        <v>0</v>
      </c>
      <c r="AD3713" s="28">
        <v>0</v>
      </c>
      <c r="AE3713" s="28"/>
      <c r="AF3713" s="27">
        <v>0</v>
      </c>
      <c r="AG3713" s="27">
        <f t="shared" si="470"/>
        <v>0</v>
      </c>
      <c r="AH3713" s="27">
        <v>0</v>
      </c>
      <c r="AI3713" s="29">
        <f t="shared" si="476"/>
        <v>112688196.60809898</v>
      </c>
    </row>
    <row r="3714" spans="1:35" ht="30" x14ac:dyDescent="0.25">
      <c r="A3714" s="11" t="s">
        <v>2396</v>
      </c>
      <c r="B3714" s="10" t="s">
        <v>2409</v>
      </c>
      <c r="C3714" s="10" t="s">
        <v>2200</v>
      </c>
      <c r="D3714" s="10"/>
      <c r="E3714" s="10" t="s">
        <v>723</v>
      </c>
      <c r="F3714" s="10" t="s">
        <v>1249</v>
      </c>
      <c r="G3714" s="10">
        <v>0</v>
      </c>
      <c r="H3714" s="10">
        <v>0</v>
      </c>
      <c r="I3714" s="10">
        <v>0</v>
      </c>
      <c r="J3714" s="10">
        <v>0</v>
      </c>
      <c r="K3714" s="10">
        <f t="shared" si="462"/>
        <v>0</v>
      </c>
      <c r="L3714" s="10">
        <v>0</v>
      </c>
      <c r="M3714" s="10">
        <v>2365559443.4690857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f t="shared" si="471"/>
        <v>2365559443.4690857</v>
      </c>
      <c r="W3714" s="29">
        <v>0</v>
      </c>
      <c r="X3714" s="29">
        <f t="shared" si="472"/>
        <v>2365559443.4690857</v>
      </c>
      <c r="Y3714" s="29">
        <f t="shared" si="473"/>
        <v>0</v>
      </c>
      <c r="Z3714" s="29">
        <f t="shared" si="474"/>
        <v>2365559443.4690857</v>
      </c>
      <c r="AA3714" s="27">
        <v>2306224174.8299999</v>
      </c>
      <c r="AB3714" s="29">
        <f t="shared" si="475"/>
        <v>59335268.63908577</v>
      </c>
      <c r="AC3714" s="28">
        <v>0</v>
      </c>
      <c r="AD3714" s="28">
        <v>0</v>
      </c>
      <c r="AE3714" s="28"/>
      <c r="AF3714" s="27">
        <v>0</v>
      </c>
      <c r="AG3714" s="27">
        <f t="shared" si="470"/>
        <v>0</v>
      </c>
      <c r="AH3714" s="27">
        <v>0</v>
      </c>
      <c r="AI3714" s="29">
        <f t="shared" si="476"/>
        <v>59335268.63908577</v>
      </c>
    </row>
    <row r="3715" spans="1:35" ht="30" x14ac:dyDescent="0.25">
      <c r="A3715" s="11" t="s">
        <v>2396</v>
      </c>
      <c r="B3715" s="10" t="s">
        <v>2410</v>
      </c>
      <c r="C3715" s="10" t="s">
        <v>2246</v>
      </c>
      <c r="D3715" s="10"/>
      <c r="E3715" s="10" t="s">
        <v>755</v>
      </c>
      <c r="F3715" s="10" t="s">
        <v>1250</v>
      </c>
      <c r="G3715" s="10">
        <v>0</v>
      </c>
      <c r="H3715" s="10">
        <v>0</v>
      </c>
      <c r="I3715" s="10">
        <v>0</v>
      </c>
      <c r="J3715" s="10">
        <v>0</v>
      </c>
      <c r="K3715" s="10">
        <f t="shared" si="462"/>
        <v>0</v>
      </c>
      <c r="L3715" s="10">
        <v>0</v>
      </c>
      <c r="M3715" s="10">
        <v>5725201835.4728966</v>
      </c>
      <c r="N3715" s="10">
        <v>0</v>
      </c>
      <c r="O3715" s="10">
        <v>0</v>
      </c>
      <c r="P3715" s="10">
        <v>0</v>
      </c>
      <c r="Q3715" s="10">
        <v>0</v>
      </c>
      <c r="R3715" s="10">
        <v>0</v>
      </c>
      <c r="S3715" s="10">
        <v>0</v>
      </c>
      <c r="T3715" s="10">
        <v>0</v>
      </c>
      <c r="U3715" s="10">
        <v>0</v>
      </c>
      <c r="V3715" s="10">
        <f t="shared" si="471"/>
        <v>5725201835.4728966</v>
      </c>
      <c r="W3715" s="29">
        <v>0</v>
      </c>
      <c r="X3715" s="29">
        <f t="shared" si="472"/>
        <v>5725201835.4728966</v>
      </c>
      <c r="Y3715" s="29">
        <f t="shared" si="473"/>
        <v>0</v>
      </c>
      <c r="Z3715" s="29">
        <f t="shared" si="474"/>
        <v>5725201835.4728966</v>
      </c>
      <c r="AA3715" s="27">
        <v>1739601399</v>
      </c>
      <c r="AB3715" s="29">
        <f t="shared" si="475"/>
        <v>3985600436.4728966</v>
      </c>
      <c r="AC3715" s="28">
        <v>0</v>
      </c>
      <c r="AD3715" s="28">
        <v>0</v>
      </c>
      <c r="AE3715" s="28"/>
      <c r="AF3715" s="27">
        <v>0</v>
      </c>
      <c r="AG3715" s="27">
        <f t="shared" si="470"/>
        <v>0</v>
      </c>
      <c r="AH3715" s="27">
        <v>0</v>
      </c>
      <c r="AI3715" s="29">
        <f t="shared" si="476"/>
        <v>3985600436.4728966</v>
      </c>
    </row>
    <row r="3716" spans="1:35" ht="30" x14ac:dyDescent="0.25">
      <c r="A3716" s="11" t="s">
        <v>2396</v>
      </c>
      <c r="B3716" s="10" t="s">
        <v>2411</v>
      </c>
      <c r="C3716" s="10" t="s">
        <v>2282</v>
      </c>
      <c r="D3716" s="10"/>
      <c r="E3716" s="10" t="s">
        <v>789</v>
      </c>
      <c r="F3716" s="10" t="s">
        <v>1251</v>
      </c>
      <c r="G3716" s="10">
        <v>0</v>
      </c>
      <c r="H3716" s="10">
        <v>0</v>
      </c>
      <c r="I3716" s="10">
        <v>0</v>
      </c>
      <c r="J3716" s="10">
        <v>0</v>
      </c>
      <c r="K3716" s="10">
        <f t="shared" si="462"/>
        <v>0</v>
      </c>
      <c r="L3716" s="10">
        <v>0</v>
      </c>
      <c r="M3716" s="10">
        <v>87660915.559801102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f t="shared" si="471"/>
        <v>87660915.559801102</v>
      </c>
      <c r="W3716" s="29">
        <v>0</v>
      </c>
      <c r="X3716" s="29">
        <f t="shared" si="472"/>
        <v>87660915.559801102</v>
      </c>
      <c r="Y3716" s="29">
        <f t="shared" si="473"/>
        <v>0</v>
      </c>
      <c r="Z3716" s="29">
        <f t="shared" si="474"/>
        <v>87660915.559801102</v>
      </c>
      <c r="AA3716" s="27">
        <v>7002000</v>
      </c>
      <c r="AB3716" s="29">
        <f t="shared" si="475"/>
        <v>80658915.559801102</v>
      </c>
      <c r="AC3716" s="28">
        <v>0</v>
      </c>
      <c r="AD3716" s="28">
        <v>0</v>
      </c>
      <c r="AE3716" s="28"/>
      <c r="AF3716" s="27">
        <v>0</v>
      </c>
      <c r="AG3716" s="27">
        <f t="shared" si="470"/>
        <v>0</v>
      </c>
      <c r="AH3716" s="27">
        <v>0</v>
      </c>
      <c r="AI3716" s="29">
        <f t="shared" si="476"/>
        <v>80658915.559801102</v>
      </c>
    </row>
    <row r="3717" spans="1:35" ht="30" x14ac:dyDescent="0.25">
      <c r="A3717" s="11" t="s">
        <v>2396</v>
      </c>
      <c r="B3717" s="10" t="s">
        <v>2411</v>
      </c>
      <c r="C3717" s="10" t="s">
        <v>2289</v>
      </c>
      <c r="D3717" s="10"/>
      <c r="E3717" s="10" t="s">
        <v>795</v>
      </c>
      <c r="F3717" s="10" t="s">
        <v>1252</v>
      </c>
      <c r="G3717" s="10">
        <v>0</v>
      </c>
      <c r="H3717" s="10">
        <v>0</v>
      </c>
      <c r="I3717" s="10">
        <v>0</v>
      </c>
      <c r="J3717" s="10">
        <v>0</v>
      </c>
      <c r="K3717" s="10">
        <f t="shared" si="462"/>
        <v>0</v>
      </c>
      <c r="L3717" s="10">
        <v>0</v>
      </c>
      <c r="M3717" s="10">
        <v>10425255090.107363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f t="shared" si="471"/>
        <v>10425255090.107363</v>
      </c>
      <c r="W3717" s="29">
        <v>0</v>
      </c>
      <c r="X3717" s="29">
        <f t="shared" si="472"/>
        <v>10425255090.107363</v>
      </c>
      <c r="Y3717" s="29">
        <f t="shared" si="473"/>
        <v>0</v>
      </c>
      <c r="Z3717" s="29">
        <f t="shared" si="474"/>
        <v>10425255090.107363</v>
      </c>
      <c r="AA3717" s="27">
        <v>691133639.21000004</v>
      </c>
      <c r="AB3717" s="29">
        <f t="shared" si="475"/>
        <v>9734121450.8973618</v>
      </c>
      <c r="AC3717" s="28">
        <v>0</v>
      </c>
      <c r="AD3717" s="28">
        <v>0</v>
      </c>
      <c r="AE3717" s="28"/>
      <c r="AF3717" s="27">
        <v>0</v>
      </c>
      <c r="AG3717" s="27">
        <f t="shared" si="470"/>
        <v>0</v>
      </c>
      <c r="AH3717" s="27">
        <v>0</v>
      </c>
      <c r="AI3717" s="29">
        <f t="shared" si="476"/>
        <v>9734121450.8973618</v>
      </c>
    </row>
    <row r="3718" spans="1:35" ht="30" x14ac:dyDescent="0.25">
      <c r="A3718" s="11" t="s">
        <v>2396</v>
      </c>
      <c r="B3718" s="10" t="s">
        <v>2409</v>
      </c>
      <c r="C3718" s="10" t="s">
        <v>2310</v>
      </c>
      <c r="D3718" s="10"/>
      <c r="E3718" s="10" t="s">
        <v>812</v>
      </c>
      <c r="F3718" s="10" t="s">
        <v>1253</v>
      </c>
      <c r="G3718" s="10">
        <v>0</v>
      </c>
      <c r="H3718" s="10">
        <v>0</v>
      </c>
      <c r="I3718" s="10">
        <v>0</v>
      </c>
      <c r="J3718" s="10">
        <v>0</v>
      </c>
      <c r="K3718" s="10">
        <f t="shared" si="462"/>
        <v>0</v>
      </c>
      <c r="L3718" s="10">
        <v>0</v>
      </c>
      <c r="M3718" s="10">
        <v>11514491659.102043</v>
      </c>
      <c r="N3718" s="10">
        <v>0</v>
      </c>
      <c r="O3718" s="10">
        <v>0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f t="shared" si="471"/>
        <v>11514491659.102043</v>
      </c>
      <c r="W3718" s="29">
        <v>0</v>
      </c>
      <c r="X3718" s="29">
        <f t="shared" si="472"/>
        <v>11514491659.102043</v>
      </c>
      <c r="Y3718" s="29">
        <f t="shared" si="473"/>
        <v>0</v>
      </c>
      <c r="Z3718" s="29">
        <f t="shared" si="474"/>
        <v>11514491659.102043</v>
      </c>
      <c r="AA3718" s="27">
        <v>83687632.859999999</v>
      </c>
      <c r="AB3718" s="29">
        <f t="shared" si="475"/>
        <v>11430804026.242043</v>
      </c>
      <c r="AC3718" s="28">
        <v>0</v>
      </c>
      <c r="AD3718" s="28">
        <v>0</v>
      </c>
      <c r="AE3718" s="28"/>
      <c r="AF3718" s="27">
        <v>0</v>
      </c>
      <c r="AG3718" s="27">
        <f t="shared" si="470"/>
        <v>0</v>
      </c>
      <c r="AH3718" s="27">
        <v>0</v>
      </c>
      <c r="AI3718" s="29">
        <f t="shared" si="476"/>
        <v>11430804026.242043</v>
      </c>
    </row>
    <row r="3719" spans="1:35" ht="30" x14ac:dyDescent="0.25">
      <c r="A3719" s="11" t="s">
        <v>2396</v>
      </c>
      <c r="B3719" s="10" t="s">
        <v>2407</v>
      </c>
      <c r="C3719" s="10" t="s">
        <v>2412</v>
      </c>
      <c r="D3719" s="10"/>
      <c r="E3719" s="10" t="s">
        <v>824</v>
      </c>
      <c r="F3719" s="10" t="s">
        <v>2372</v>
      </c>
      <c r="G3719" s="10">
        <v>0</v>
      </c>
      <c r="H3719" s="10">
        <v>0</v>
      </c>
      <c r="I3719" s="10">
        <v>0</v>
      </c>
      <c r="J3719" s="10">
        <v>0</v>
      </c>
      <c r="K3719" s="10">
        <f t="shared" si="462"/>
        <v>0</v>
      </c>
      <c r="L3719" s="10">
        <v>0</v>
      </c>
      <c r="M3719" s="10">
        <v>17742968438.176987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f t="shared" si="471"/>
        <v>17742968438.176987</v>
      </c>
      <c r="W3719" s="29">
        <v>0</v>
      </c>
      <c r="X3719" s="29">
        <f t="shared" si="472"/>
        <v>17742968438.176987</v>
      </c>
      <c r="Y3719" s="29">
        <f t="shared" si="473"/>
        <v>0</v>
      </c>
      <c r="Z3719" s="29">
        <f t="shared" si="474"/>
        <v>17742968438.176987</v>
      </c>
      <c r="AA3719" s="27">
        <v>12420077906.6</v>
      </c>
      <c r="AB3719" s="29">
        <f t="shared" si="475"/>
        <v>5322890531.5769863</v>
      </c>
      <c r="AC3719" s="28">
        <v>0</v>
      </c>
      <c r="AD3719" s="28">
        <v>0</v>
      </c>
      <c r="AE3719" s="28"/>
      <c r="AF3719" s="27">
        <v>0</v>
      </c>
      <c r="AG3719" s="27">
        <f t="shared" si="470"/>
        <v>0</v>
      </c>
      <c r="AH3719" s="27">
        <v>0</v>
      </c>
      <c r="AI3719" s="29">
        <f t="shared" si="476"/>
        <v>5322890531.5769863</v>
      </c>
    </row>
    <row r="3720" spans="1:35" ht="30" x14ac:dyDescent="0.25">
      <c r="A3720" s="11" t="s">
        <v>2396</v>
      </c>
      <c r="B3720" s="10" t="s">
        <v>2409</v>
      </c>
      <c r="C3720" s="10" t="s">
        <v>2331</v>
      </c>
      <c r="D3720" s="10"/>
      <c r="E3720" s="10" t="s">
        <v>1202</v>
      </c>
      <c r="F3720" s="10" t="s">
        <v>2374</v>
      </c>
      <c r="G3720" s="10">
        <v>0</v>
      </c>
      <c r="H3720" s="10">
        <v>0</v>
      </c>
      <c r="I3720" s="10">
        <v>0</v>
      </c>
      <c r="J3720" s="10">
        <v>0</v>
      </c>
      <c r="K3720" s="10">
        <f t="shared" si="462"/>
        <v>0</v>
      </c>
      <c r="L3720" s="10">
        <v>0</v>
      </c>
      <c r="M3720" s="10">
        <v>2566120350.7326088</v>
      </c>
      <c r="N3720" s="10">
        <v>0</v>
      </c>
      <c r="O3720" s="10">
        <v>0</v>
      </c>
      <c r="P3720" s="10">
        <v>0</v>
      </c>
      <c r="Q3720" s="10">
        <v>0</v>
      </c>
      <c r="R3720" s="10">
        <v>0</v>
      </c>
      <c r="S3720" s="10">
        <v>0</v>
      </c>
      <c r="T3720" s="10">
        <v>0</v>
      </c>
      <c r="U3720" s="10">
        <v>0</v>
      </c>
      <c r="V3720" s="10">
        <f t="shared" si="471"/>
        <v>2566120350.7326088</v>
      </c>
      <c r="W3720" s="29">
        <v>0</v>
      </c>
      <c r="X3720" s="29">
        <f t="shared" si="472"/>
        <v>2566120350.7326088</v>
      </c>
      <c r="Y3720" s="29">
        <f t="shared" si="473"/>
        <v>0</v>
      </c>
      <c r="Z3720" s="29">
        <f t="shared" si="474"/>
        <v>2566120350.7326088</v>
      </c>
      <c r="AA3720" s="27">
        <v>0</v>
      </c>
      <c r="AB3720" s="29">
        <f t="shared" si="475"/>
        <v>2566120350.7326088</v>
      </c>
      <c r="AC3720" s="28">
        <v>0</v>
      </c>
      <c r="AD3720" s="28">
        <v>0</v>
      </c>
      <c r="AE3720" s="28"/>
      <c r="AF3720" s="27">
        <v>0</v>
      </c>
      <c r="AG3720" s="27">
        <f t="shared" si="470"/>
        <v>0</v>
      </c>
      <c r="AH3720" s="27">
        <v>0</v>
      </c>
      <c r="AI3720" s="29">
        <f t="shared" si="476"/>
        <v>2566120350.7326088</v>
      </c>
    </row>
    <row r="3721" spans="1:35" ht="30" x14ac:dyDescent="0.25">
      <c r="A3721" s="11" t="s">
        <v>2396</v>
      </c>
      <c r="B3721" s="10" t="s">
        <v>2411</v>
      </c>
      <c r="C3721" s="10" t="s">
        <v>2334</v>
      </c>
      <c r="D3721" s="10"/>
      <c r="E3721" s="10" t="s">
        <v>831</v>
      </c>
      <c r="F3721" s="10" t="s">
        <v>1256</v>
      </c>
      <c r="G3721" s="10">
        <v>0</v>
      </c>
      <c r="H3721" s="10">
        <v>0</v>
      </c>
      <c r="I3721" s="10">
        <v>0</v>
      </c>
      <c r="J3721" s="10">
        <v>0</v>
      </c>
      <c r="K3721" s="10">
        <f t="shared" si="462"/>
        <v>0</v>
      </c>
      <c r="L3721" s="10">
        <v>0</v>
      </c>
      <c r="M3721" s="10">
        <v>231016.65931510925</v>
      </c>
      <c r="N3721" s="10">
        <v>0</v>
      </c>
      <c r="O3721" s="10">
        <v>0</v>
      </c>
      <c r="P3721" s="10">
        <v>0</v>
      </c>
      <c r="Q3721" s="10">
        <v>0</v>
      </c>
      <c r="R3721" s="10">
        <v>0</v>
      </c>
      <c r="S3721" s="10">
        <v>0</v>
      </c>
      <c r="T3721" s="10">
        <v>0</v>
      </c>
      <c r="U3721" s="10">
        <v>0</v>
      </c>
      <c r="V3721" s="10">
        <f t="shared" si="471"/>
        <v>231016.65931510925</v>
      </c>
      <c r="W3721" s="29">
        <v>0</v>
      </c>
      <c r="X3721" s="29">
        <f t="shared" si="472"/>
        <v>231016.65931510925</v>
      </c>
      <c r="Y3721" s="29">
        <f t="shared" si="473"/>
        <v>0</v>
      </c>
      <c r="Z3721" s="29">
        <f t="shared" si="474"/>
        <v>231016.65931510925</v>
      </c>
      <c r="AA3721" s="27">
        <v>0</v>
      </c>
      <c r="AB3721" s="29">
        <f t="shared" si="475"/>
        <v>231016.65931510925</v>
      </c>
      <c r="AC3721" s="28">
        <v>0</v>
      </c>
      <c r="AD3721" s="28">
        <v>0</v>
      </c>
      <c r="AE3721" s="28"/>
      <c r="AF3721" s="27">
        <v>0</v>
      </c>
      <c r="AG3721" s="27">
        <f t="shared" si="470"/>
        <v>0</v>
      </c>
      <c r="AH3721" s="27">
        <v>0</v>
      </c>
      <c r="AI3721" s="29">
        <f t="shared" si="476"/>
        <v>231016.65931510925</v>
      </c>
    </row>
    <row r="3722" spans="1:35" ht="30" x14ac:dyDescent="0.25">
      <c r="A3722" s="11" t="s">
        <v>2396</v>
      </c>
      <c r="B3722" s="10" t="s">
        <v>2411</v>
      </c>
      <c r="C3722" s="10" t="s">
        <v>2337</v>
      </c>
      <c r="D3722" s="10"/>
      <c r="E3722" s="10" t="s">
        <v>834</v>
      </c>
      <c r="F3722" s="10" t="s">
        <v>1257</v>
      </c>
      <c r="G3722" s="10">
        <v>0</v>
      </c>
      <c r="H3722" s="10">
        <v>0</v>
      </c>
      <c r="I3722" s="10">
        <v>0</v>
      </c>
      <c r="J3722" s="10">
        <v>0</v>
      </c>
      <c r="K3722" s="10">
        <f t="shared" si="462"/>
        <v>0</v>
      </c>
      <c r="L3722" s="10">
        <v>0</v>
      </c>
      <c r="M3722" s="10">
        <v>9475933.090408802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f t="shared" si="471"/>
        <v>9475933.090408802</v>
      </c>
      <c r="W3722" s="29">
        <v>0</v>
      </c>
      <c r="X3722" s="29">
        <f t="shared" si="472"/>
        <v>9475933.090408802</v>
      </c>
      <c r="Y3722" s="29">
        <f t="shared" si="473"/>
        <v>0</v>
      </c>
      <c r="Z3722" s="29">
        <f t="shared" si="474"/>
        <v>9475933.090408802</v>
      </c>
      <c r="AA3722" s="27">
        <v>0</v>
      </c>
      <c r="AB3722" s="29">
        <f t="shared" si="475"/>
        <v>9475933.090408802</v>
      </c>
      <c r="AC3722" s="28">
        <v>0</v>
      </c>
      <c r="AD3722" s="28">
        <v>0</v>
      </c>
      <c r="AE3722" s="28"/>
      <c r="AF3722" s="27">
        <v>0</v>
      </c>
      <c r="AG3722" s="27">
        <f t="shared" ref="AG3722:AG3785" si="477">SUM(AC3722:AF3722)</f>
        <v>0</v>
      </c>
      <c r="AH3722" s="27">
        <v>0</v>
      </c>
      <c r="AI3722" s="29">
        <f t="shared" si="476"/>
        <v>9475933.090408802</v>
      </c>
    </row>
    <row r="3723" spans="1:35" ht="30" x14ac:dyDescent="0.25">
      <c r="A3723" s="11" t="s">
        <v>2396</v>
      </c>
      <c r="B3723" s="10" t="s">
        <v>2411</v>
      </c>
      <c r="C3723" s="10" t="s">
        <v>2340</v>
      </c>
      <c r="D3723" s="10"/>
      <c r="E3723" s="10" t="s">
        <v>1209</v>
      </c>
      <c r="F3723" s="10" t="s">
        <v>1258</v>
      </c>
      <c r="G3723" s="10">
        <v>0</v>
      </c>
      <c r="H3723" s="10">
        <v>0</v>
      </c>
      <c r="I3723" s="10">
        <v>0</v>
      </c>
      <c r="J3723" s="10">
        <v>0</v>
      </c>
      <c r="K3723" s="10">
        <f t="shared" si="462"/>
        <v>0</v>
      </c>
      <c r="L3723" s="10">
        <v>0</v>
      </c>
      <c r="M3723" s="10">
        <v>11350769699.05793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f t="shared" si="471"/>
        <v>11350769699.05793</v>
      </c>
      <c r="W3723" s="29">
        <v>0</v>
      </c>
      <c r="X3723" s="29">
        <f t="shared" si="472"/>
        <v>11350769699.05793</v>
      </c>
      <c r="Y3723" s="29">
        <f t="shared" si="473"/>
        <v>0</v>
      </c>
      <c r="Z3723" s="29">
        <f t="shared" si="474"/>
        <v>11350769699.05793</v>
      </c>
      <c r="AA3723" s="27">
        <v>9089533145.3999996</v>
      </c>
      <c r="AB3723" s="29">
        <f t="shared" si="475"/>
        <v>2261236553.6579304</v>
      </c>
      <c r="AC3723" s="28">
        <v>0</v>
      </c>
      <c r="AD3723" s="28">
        <v>0</v>
      </c>
      <c r="AE3723" s="28"/>
      <c r="AF3723" s="27">
        <v>0</v>
      </c>
      <c r="AG3723" s="27">
        <f t="shared" si="477"/>
        <v>0</v>
      </c>
      <c r="AH3723" s="27">
        <v>0</v>
      </c>
      <c r="AI3723" s="29">
        <f t="shared" si="476"/>
        <v>2261236553.6579304</v>
      </c>
    </row>
    <row r="3724" spans="1:35" ht="30" x14ac:dyDescent="0.25">
      <c r="A3724" s="11" t="s">
        <v>2396</v>
      </c>
      <c r="B3724" s="10" t="s">
        <v>2411</v>
      </c>
      <c r="C3724" s="10" t="s">
        <v>2344</v>
      </c>
      <c r="D3724" s="10"/>
      <c r="E3724" s="10" t="s">
        <v>839</v>
      </c>
      <c r="F3724" s="10" t="s">
        <v>1259</v>
      </c>
      <c r="G3724" s="10">
        <v>0</v>
      </c>
      <c r="H3724" s="10">
        <v>0</v>
      </c>
      <c r="I3724" s="10">
        <v>0</v>
      </c>
      <c r="J3724" s="10">
        <v>0</v>
      </c>
      <c r="K3724" s="10">
        <f t="shared" si="462"/>
        <v>0</v>
      </c>
      <c r="L3724" s="10">
        <v>0</v>
      </c>
      <c r="M3724" s="10">
        <v>5982858823.7974825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0</v>
      </c>
      <c r="V3724" s="10">
        <f t="shared" si="471"/>
        <v>5982858823.7974825</v>
      </c>
      <c r="W3724" s="29">
        <v>0</v>
      </c>
      <c r="X3724" s="29">
        <f t="shared" si="472"/>
        <v>5982858823.7974825</v>
      </c>
      <c r="Y3724" s="29">
        <f t="shared" si="473"/>
        <v>0</v>
      </c>
      <c r="Z3724" s="29">
        <f t="shared" si="474"/>
        <v>5982858823.7974825</v>
      </c>
      <c r="AA3724" s="27">
        <v>0</v>
      </c>
      <c r="AB3724" s="29">
        <f t="shared" si="475"/>
        <v>5982858823.7974825</v>
      </c>
      <c r="AC3724" s="28">
        <v>0</v>
      </c>
      <c r="AD3724" s="28">
        <v>0</v>
      </c>
      <c r="AE3724" s="28"/>
      <c r="AF3724" s="27">
        <v>0</v>
      </c>
      <c r="AG3724" s="27">
        <f t="shared" si="477"/>
        <v>0</v>
      </c>
      <c r="AH3724" s="27">
        <v>0</v>
      </c>
      <c r="AI3724" s="29">
        <f t="shared" si="476"/>
        <v>5982858823.7974825</v>
      </c>
    </row>
    <row r="3725" spans="1:35" ht="30" x14ac:dyDescent="0.25">
      <c r="A3725" s="11" t="s">
        <v>2397</v>
      </c>
      <c r="B3725" s="10" t="s">
        <v>2406</v>
      </c>
      <c r="C3725" s="10" t="s">
        <v>1288</v>
      </c>
      <c r="D3725" s="10"/>
      <c r="E3725" s="10" t="s">
        <v>9</v>
      </c>
      <c r="F3725" s="10" t="s">
        <v>1227</v>
      </c>
      <c r="G3725" s="10">
        <v>0</v>
      </c>
      <c r="H3725" s="10">
        <v>0</v>
      </c>
      <c r="I3725" s="10">
        <v>0</v>
      </c>
      <c r="J3725" s="10">
        <v>0</v>
      </c>
      <c r="K3725" s="10">
        <f t="shared" si="462"/>
        <v>0</v>
      </c>
      <c r="L3725" s="10">
        <v>0</v>
      </c>
      <c r="M3725" s="10">
        <v>27065630976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f t="shared" si="471"/>
        <v>27065630976</v>
      </c>
      <c r="W3725" s="29">
        <v>0</v>
      </c>
      <c r="X3725" s="29">
        <f t="shared" si="472"/>
        <v>27065630976</v>
      </c>
      <c r="Y3725" s="29">
        <f t="shared" si="473"/>
        <v>0</v>
      </c>
      <c r="Z3725" s="29">
        <f t="shared" si="474"/>
        <v>27065630976</v>
      </c>
      <c r="AA3725" s="31">
        <v>478503655</v>
      </c>
      <c r="AB3725" s="29">
        <f t="shared" si="475"/>
        <v>26587127321</v>
      </c>
      <c r="AC3725" s="28">
        <v>0</v>
      </c>
      <c r="AD3725" s="28">
        <v>0</v>
      </c>
      <c r="AE3725" s="28"/>
      <c r="AF3725" s="27">
        <v>0</v>
      </c>
      <c r="AG3725" s="27">
        <f t="shared" si="477"/>
        <v>0</v>
      </c>
      <c r="AH3725" s="27">
        <v>0</v>
      </c>
      <c r="AI3725" s="29">
        <f t="shared" si="476"/>
        <v>26587127321</v>
      </c>
    </row>
    <row r="3726" spans="1:35" ht="30" x14ac:dyDescent="0.25">
      <c r="A3726" s="11" t="s">
        <v>2397</v>
      </c>
      <c r="B3726" s="10" t="s">
        <v>2407</v>
      </c>
      <c r="C3726" s="10" t="s">
        <v>1414</v>
      </c>
      <c r="D3726" s="10"/>
      <c r="E3726" s="10" t="s">
        <v>88</v>
      </c>
      <c r="F3726" s="10" t="s">
        <v>1228</v>
      </c>
      <c r="G3726" s="10">
        <v>0</v>
      </c>
      <c r="H3726" s="10">
        <v>0</v>
      </c>
      <c r="I3726" s="10">
        <v>0</v>
      </c>
      <c r="J3726" s="10">
        <v>0</v>
      </c>
      <c r="K3726" s="10">
        <f t="shared" si="462"/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0</v>
      </c>
      <c r="U3726" s="10">
        <v>0</v>
      </c>
      <c r="V3726" s="10">
        <f t="shared" si="471"/>
        <v>0</v>
      </c>
      <c r="W3726" s="29">
        <v>0</v>
      </c>
      <c r="X3726" s="29">
        <f t="shared" si="472"/>
        <v>0</v>
      </c>
      <c r="Y3726" s="29">
        <f t="shared" si="473"/>
        <v>0</v>
      </c>
      <c r="Z3726" s="29">
        <f t="shared" si="474"/>
        <v>0</v>
      </c>
      <c r="AA3726" s="31">
        <v>0</v>
      </c>
      <c r="AB3726" s="29">
        <f t="shared" si="475"/>
        <v>0</v>
      </c>
      <c r="AC3726" s="28">
        <v>0</v>
      </c>
      <c r="AD3726" s="28">
        <v>0</v>
      </c>
      <c r="AE3726" s="28"/>
      <c r="AF3726" s="27">
        <v>0</v>
      </c>
      <c r="AG3726" s="27">
        <f t="shared" si="477"/>
        <v>0</v>
      </c>
      <c r="AH3726" s="27">
        <v>0</v>
      </c>
      <c r="AI3726" s="29">
        <f t="shared" si="476"/>
        <v>0</v>
      </c>
    </row>
    <row r="3727" spans="1:35" ht="30" x14ac:dyDescent="0.25">
      <c r="A3727" s="11" t="s">
        <v>2397</v>
      </c>
      <c r="B3727" s="10" t="s">
        <v>2408</v>
      </c>
      <c r="C3727" s="10" t="s">
        <v>844</v>
      </c>
      <c r="D3727" s="10"/>
      <c r="E3727" s="10" t="s">
        <v>103</v>
      </c>
      <c r="F3727" s="10" t="s">
        <v>1229</v>
      </c>
      <c r="G3727" s="10">
        <v>0</v>
      </c>
      <c r="H3727" s="10">
        <v>0</v>
      </c>
      <c r="I3727" s="10">
        <v>0</v>
      </c>
      <c r="J3727" s="10">
        <v>0</v>
      </c>
      <c r="K3727" s="10">
        <f t="shared" si="462"/>
        <v>0</v>
      </c>
      <c r="L3727" s="10">
        <v>0</v>
      </c>
      <c r="M3727" s="10">
        <v>36180500450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f t="shared" si="471"/>
        <v>36180500450</v>
      </c>
      <c r="W3727" s="29">
        <v>0</v>
      </c>
      <c r="X3727" s="29">
        <f t="shared" si="472"/>
        <v>36180500450</v>
      </c>
      <c r="Y3727" s="29">
        <f t="shared" si="473"/>
        <v>0</v>
      </c>
      <c r="Z3727" s="29">
        <f t="shared" si="474"/>
        <v>36180500450</v>
      </c>
      <c r="AA3727" s="31">
        <v>0</v>
      </c>
      <c r="AB3727" s="29">
        <f t="shared" si="475"/>
        <v>36180500450</v>
      </c>
      <c r="AC3727" s="28">
        <v>0</v>
      </c>
      <c r="AD3727" s="28">
        <v>0</v>
      </c>
      <c r="AE3727" s="28"/>
      <c r="AF3727" s="27">
        <v>0</v>
      </c>
      <c r="AG3727" s="27">
        <f t="shared" si="477"/>
        <v>0</v>
      </c>
      <c r="AH3727" s="27">
        <v>0</v>
      </c>
      <c r="AI3727" s="29">
        <f t="shared" si="476"/>
        <v>36180500450</v>
      </c>
    </row>
    <row r="3728" spans="1:35" ht="30" x14ac:dyDescent="0.25">
      <c r="A3728" s="11" t="s">
        <v>2397</v>
      </c>
      <c r="B3728" s="10" t="s">
        <v>2407</v>
      </c>
      <c r="C3728" s="10" t="s">
        <v>1230</v>
      </c>
      <c r="D3728" s="10"/>
      <c r="E3728" s="10" t="s">
        <v>105</v>
      </c>
      <c r="F3728" s="10" t="s">
        <v>1230</v>
      </c>
      <c r="G3728" s="10">
        <v>0</v>
      </c>
      <c r="H3728" s="10">
        <v>0</v>
      </c>
      <c r="I3728" s="10">
        <v>0</v>
      </c>
      <c r="J3728" s="10">
        <v>0</v>
      </c>
      <c r="K3728" s="10">
        <f t="shared" si="462"/>
        <v>0</v>
      </c>
      <c r="L3728" s="10">
        <v>0</v>
      </c>
      <c r="M3728" s="10">
        <v>7551789239.1300011</v>
      </c>
      <c r="N3728" s="10">
        <v>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0</v>
      </c>
      <c r="V3728" s="10">
        <f t="shared" si="471"/>
        <v>7551789239.1300011</v>
      </c>
      <c r="W3728" s="29">
        <v>0</v>
      </c>
      <c r="X3728" s="29">
        <f t="shared" si="472"/>
        <v>7551789239.1300011</v>
      </c>
      <c r="Y3728" s="29">
        <f t="shared" si="473"/>
        <v>0</v>
      </c>
      <c r="Z3728" s="29">
        <f t="shared" si="474"/>
        <v>7551789239.1300011</v>
      </c>
      <c r="AA3728" s="31">
        <v>7551560051.4100008</v>
      </c>
      <c r="AB3728" s="29">
        <f t="shared" si="475"/>
        <v>229187.72000026703</v>
      </c>
      <c r="AC3728" s="28">
        <v>0</v>
      </c>
      <c r="AD3728" s="28">
        <v>0</v>
      </c>
      <c r="AE3728" s="28"/>
      <c r="AF3728" s="27">
        <v>0</v>
      </c>
      <c r="AG3728" s="27">
        <f t="shared" si="477"/>
        <v>0</v>
      </c>
      <c r="AH3728" s="27">
        <v>0</v>
      </c>
      <c r="AI3728" s="29">
        <f t="shared" si="476"/>
        <v>229187.72000026703</v>
      </c>
    </row>
    <row r="3729" spans="1:35" ht="30" x14ac:dyDescent="0.25">
      <c r="A3729" s="11" t="s">
        <v>2397</v>
      </c>
      <c r="B3729" s="10" t="s">
        <v>2408</v>
      </c>
      <c r="C3729" s="10" t="s">
        <v>1484</v>
      </c>
      <c r="D3729" s="10"/>
      <c r="E3729" s="10" t="s">
        <v>134</v>
      </c>
      <c r="F3729" s="10" t="s">
        <v>1231</v>
      </c>
      <c r="G3729" s="10">
        <v>0</v>
      </c>
      <c r="H3729" s="10">
        <v>0</v>
      </c>
      <c r="I3729" s="10">
        <v>0</v>
      </c>
      <c r="J3729" s="10">
        <v>0</v>
      </c>
      <c r="K3729" s="10">
        <f t="shared" si="462"/>
        <v>0</v>
      </c>
      <c r="L3729" s="10">
        <v>0</v>
      </c>
      <c r="M3729" s="10">
        <v>9954136101.3999996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f t="shared" si="471"/>
        <v>9954136101.3999996</v>
      </c>
      <c r="W3729" s="29">
        <v>0</v>
      </c>
      <c r="X3729" s="29">
        <f t="shared" si="472"/>
        <v>9954136101.3999996</v>
      </c>
      <c r="Y3729" s="29">
        <f t="shared" si="473"/>
        <v>0</v>
      </c>
      <c r="Z3729" s="29">
        <f t="shared" si="474"/>
        <v>9954136101.3999996</v>
      </c>
      <c r="AA3729" s="31">
        <v>8300781039.9799995</v>
      </c>
      <c r="AB3729" s="29">
        <f t="shared" si="475"/>
        <v>1653355061.4200001</v>
      </c>
      <c r="AC3729" s="28">
        <v>0</v>
      </c>
      <c r="AD3729" s="28">
        <v>0</v>
      </c>
      <c r="AE3729" s="28"/>
      <c r="AF3729" s="27">
        <v>0</v>
      </c>
      <c r="AG3729" s="27">
        <f t="shared" si="477"/>
        <v>0</v>
      </c>
      <c r="AH3729" s="27">
        <v>0</v>
      </c>
      <c r="AI3729" s="29">
        <f t="shared" si="476"/>
        <v>1653355061.4200001</v>
      </c>
    </row>
    <row r="3730" spans="1:35" ht="30" x14ac:dyDescent="0.25">
      <c r="A3730" s="11" t="s">
        <v>2397</v>
      </c>
      <c r="B3730" s="10" t="s">
        <v>2406</v>
      </c>
      <c r="C3730" s="10" t="s">
        <v>1315</v>
      </c>
      <c r="D3730" s="10"/>
      <c r="E3730" s="10" t="s">
        <v>238</v>
      </c>
      <c r="F3730" s="10" t="s">
        <v>1232</v>
      </c>
      <c r="G3730" s="10">
        <v>0</v>
      </c>
      <c r="H3730" s="10">
        <v>0</v>
      </c>
      <c r="I3730" s="10">
        <v>0</v>
      </c>
      <c r="J3730" s="10">
        <v>0</v>
      </c>
      <c r="K3730" s="10">
        <f t="shared" si="462"/>
        <v>0</v>
      </c>
      <c r="L3730" s="10">
        <v>0</v>
      </c>
      <c r="M3730" s="10">
        <v>6497263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f t="shared" si="471"/>
        <v>6497263</v>
      </c>
      <c r="W3730" s="29">
        <v>0</v>
      </c>
      <c r="X3730" s="29">
        <f t="shared" si="472"/>
        <v>6497263</v>
      </c>
      <c r="Y3730" s="29">
        <f t="shared" si="473"/>
        <v>0</v>
      </c>
      <c r="Z3730" s="29">
        <f t="shared" si="474"/>
        <v>6497263</v>
      </c>
      <c r="AA3730" s="31">
        <v>0</v>
      </c>
      <c r="AB3730" s="29">
        <f t="shared" si="475"/>
        <v>6497263</v>
      </c>
      <c r="AC3730" s="28">
        <v>0</v>
      </c>
      <c r="AD3730" s="28">
        <v>0</v>
      </c>
      <c r="AE3730" s="28"/>
      <c r="AF3730" s="27">
        <v>0</v>
      </c>
      <c r="AG3730" s="27">
        <f t="shared" si="477"/>
        <v>0</v>
      </c>
      <c r="AH3730" s="27">
        <v>0</v>
      </c>
      <c r="AI3730" s="29">
        <f t="shared" si="476"/>
        <v>6497263</v>
      </c>
    </row>
    <row r="3731" spans="1:35" ht="30" x14ac:dyDescent="0.25">
      <c r="A3731" s="11" t="s">
        <v>2397</v>
      </c>
      <c r="B3731" s="10" t="s">
        <v>2409</v>
      </c>
      <c r="C3731" s="10" t="s">
        <v>1631</v>
      </c>
      <c r="D3731" s="10"/>
      <c r="E3731" s="10" t="s">
        <v>261</v>
      </c>
      <c r="F3731" s="10" t="s">
        <v>1233</v>
      </c>
      <c r="G3731" s="10">
        <v>0</v>
      </c>
      <c r="H3731" s="10">
        <v>0</v>
      </c>
      <c r="I3731" s="10">
        <v>0</v>
      </c>
      <c r="J3731" s="10">
        <v>0</v>
      </c>
      <c r="K3731" s="10">
        <f t="shared" si="462"/>
        <v>0</v>
      </c>
      <c r="L3731" s="10">
        <v>0</v>
      </c>
      <c r="M3731" s="10">
        <v>1203215971</v>
      </c>
      <c r="N3731" s="10">
        <v>0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f t="shared" si="471"/>
        <v>1203215971</v>
      </c>
      <c r="W3731" s="29">
        <v>0</v>
      </c>
      <c r="X3731" s="29">
        <f t="shared" si="472"/>
        <v>1203215971</v>
      </c>
      <c r="Y3731" s="29">
        <f t="shared" si="473"/>
        <v>0</v>
      </c>
      <c r="Z3731" s="29">
        <f t="shared" si="474"/>
        <v>1203215971</v>
      </c>
      <c r="AA3731" s="31">
        <v>1192908243</v>
      </c>
      <c r="AB3731" s="29">
        <f t="shared" si="475"/>
        <v>10307728</v>
      </c>
      <c r="AC3731" s="28">
        <v>0</v>
      </c>
      <c r="AD3731" s="28">
        <v>0</v>
      </c>
      <c r="AE3731" s="28"/>
      <c r="AF3731" s="27">
        <v>0</v>
      </c>
      <c r="AG3731" s="27">
        <f t="shared" si="477"/>
        <v>0</v>
      </c>
      <c r="AH3731" s="27">
        <v>0</v>
      </c>
      <c r="AI3731" s="29">
        <f t="shared" si="476"/>
        <v>10307728</v>
      </c>
    </row>
    <row r="3732" spans="1:35" ht="30" x14ac:dyDescent="0.25">
      <c r="A3732" s="11" t="s">
        <v>2397</v>
      </c>
      <c r="B3732" s="10" t="s">
        <v>2410</v>
      </c>
      <c r="C3732" s="10" t="s">
        <v>1647</v>
      </c>
      <c r="D3732" s="10"/>
      <c r="E3732" s="10" t="s">
        <v>270</v>
      </c>
      <c r="F3732" s="10" t="s">
        <v>1234</v>
      </c>
      <c r="G3732" s="10">
        <v>0</v>
      </c>
      <c r="H3732" s="10">
        <v>0</v>
      </c>
      <c r="I3732" s="10">
        <v>0</v>
      </c>
      <c r="J3732" s="10">
        <v>0</v>
      </c>
      <c r="K3732" s="10">
        <f t="shared" si="462"/>
        <v>0</v>
      </c>
      <c r="L3732" s="10">
        <v>0</v>
      </c>
      <c r="M3732" s="10">
        <v>22676588286</v>
      </c>
      <c r="N3732" s="10">
        <v>0</v>
      </c>
      <c r="O3732" s="10">
        <v>0</v>
      </c>
      <c r="P3732" s="10">
        <v>0</v>
      </c>
      <c r="Q3732" s="10">
        <v>0</v>
      </c>
      <c r="R3732" s="10">
        <v>0</v>
      </c>
      <c r="S3732" s="10">
        <v>0</v>
      </c>
      <c r="T3732" s="10">
        <v>0</v>
      </c>
      <c r="U3732" s="10">
        <v>0</v>
      </c>
      <c r="V3732" s="10">
        <f t="shared" si="471"/>
        <v>22676588286</v>
      </c>
      <c r="W3732" s="29">
        <v>0</v>
      </c>
      <c r="X3732" s="29">
        <f t="shared" si="472"/>
        <v>22676588286</v>
      </c>
      <c r="Y3732" s="29">
        <f t="shared" si="473"/>
        <v>0</v>
      </c>
      <c r="Z3732" s="29">
        <f t="shared" si="474"/>
        <v>22676588286</v>
      </c>
      <c r="AA3732" s="31">
        <v>7613800991.3999996</v>
      </c>
      <c r="AB3732" s="29">
        <f t="shared" si="475"/>
        <v>15062787294.6</v>
      </c>
      <c r="AC3732" s="28">
        <v>0</v>
      </c>
      <c r="AD3732" s="28">
        <v>0</v>
      </c>
      <c r="AE3732" s="28"/>
      <c r="AF3732" s="27">
        <v>0</v>
      </c>
      <c r="AG3732" s="27">
        <f t="shared" si="477"/>
        <v>0</v>
      </c>
      <c r="AH3732" s="27">
        <v>0</v>
      </c>
      <c r="AI3732" s="29">
        <f t="shared" si="476"/>
        <v>15062787294.6</v>
      </c>
    </row>
    <row r="3733" spans="1:35" ht="30" x14ac:dyDescent="0.25">
      <c r="A3733" s="11" t="s">
        <v>2397</v>
      </c>
      <c r="B3733" s="10" t="s">
        <v>2407</v>
      </c>
      <c r="C3733" s="10" t="s">
        <v>1685</v>
      </c>
      <c r="D3733" s="10"/>
      <c r="E3733" s="10" t="s">
        <v>302</v>
      </c>
      <c r="F3733" s="10" t="s">
        <v>1235</v>
      </c>
      <c r="G3733" s="10">
        <v>0</v>
      </c>
      <c r="H3733" s="10">
        <v>0</v>
      </c>
      <c r="I3733" s="10">
        <v>0</v>
      </c>
      <c r="J3733" s="10">
        <v>0</v>
      </c>
      <c r="K3733" s="10">
        <f t="shared" si="462"/>
        <v>0</v>
      </c>
      <c r="L3733" s="10">
        <v>0</v>
      </c>
      <c r="M3733" s="10">
        <v>896821126.05999947</v>
      </c>
      <c r="N3733" s="10">
        <v>0</v>
      </c>
      <c r="O3733" s="10">
        <v>0</v>
      </c>
      <c r="P3733" s="10">
        <v>0</v>
      </c>
      <c r="Q3733" s="10">
        <v>0</v>
      </c>
      <c r="R3733" s="10">
        <v>0</v>
      </c>
      <c r="S3733" s="10">
        <v>0</v>
      </c>
      <c r="T3733" s="10">
        <v>0</v>
      </c>
      <c r="U3733" s="10">
        <v>0</v>
      </c>
      <c r="V3733" s="10">
        <f t="shared" si="471"/>
        <v>896821126.05999947</v>
      </c>
      <c r="W3733" s="29">
        <v>0</v>
      </c>
      <c r="X3733" s="29">
        <f t="shared" si="472"/>
        <v>896821126.05999947</v>
      </c>
      <c r="Y3733" s="29">
        <f t="shared" si="473"/>
        <v>0</v>
      </c>
      <c r="Z3733" s="29">
        <f t="shared" si="474"/>
        <v>896821126.05999947</v>
      </c>
      <c r="AA3733" s="31">
        <v>256920466</v>
      </c>
      <c r="AB3733" s="29">
        <f t="shared" si="475"/>
        <v>639900660.05999947</v>
      </c>
      <c r="AC3733" s="28">
        <v>0</v>
      </c>
      <c r="AD3733" s="28">
        <v>0</v>
      </c>
      <c r="AE3733" s="28"/>
      <c r="AF3733" s="27">
        <v>0</v>
      </c>
      <c r="AG3733" s="27">
        <f t="shared" si="477"/>
        <v>0</v>
      </c>
      <c r="AH3733" s="27">
        <v>0</v>
      </c>
      <c r="AI3733" s="29">
        <f t="shared" si="476"/>
        <v>639900660.05999947</v>
      </c>
    </row>
    <row r="3734" spans="1:35" ht="30" x14ac:dyDescent="0.25">
      <c r="A3734" s="11" t="s">
        <v>2397</v>
      </c>
      <c r="B3734" s="10" t="s">
        <v>2407</v>
      </c>
      <c r="C3734" s="10" t="s">
        <v>1448</v>
      </c>
      <c r="D3734" s="10"/>
      <c r="E3734" s="10" t="s">
        <v>327</v>
      </c>
      <c r="F3734" s="10" t="s">
        <v>1236</v>
      </c>
      <c r="G3734" s="10">
        <v>0</v>
      </c>
      <c r="H3734" s="10">
        <v>0</v>
      </c>
      <c r="I3734" s="10">
        <v>0</v>
      </c>
      <c r="J3734" s="10">
        <v>0</v>
      </c>
      <c r="K3734" s="10">
        <f t="shared" si="462"/>
        <v>0</v>
      </c>
      <c r="L3734" s="10">
        <v>0</v>
      </c>
      <c r="M3734" s="10">
        <v>3699128664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0</v>
      </c>
      <c r="V3734" s="10">
        <f t="shared" si="471"/>
        <v>3699128664</v>
      </c>
      <c r="W3734" s="29">
        <v>0</v>
      </c>
      <c r="X3734" s="29">
        <f t="shared" si="472"/>
        <v>3699128664</v>
      </c>
      <c r="Y3734" s="29">
        <f t="shared" si="473"/>
        <v>0</v>
      </c>
      <c r="Z3734" s="29">
        <f t="shared" si="474"/>
        <v>3699128664</v>
      </c>
      <c r="AA3734" s="31">
        <v>2659127938</v>
      </c>
      <c r="AB3734" s="29">
        <f t="shared" si="475"/>
        <v>1040000726</v>
      </c>
      <c r="AC3734" s="28">
        <v>0</v>
      </c>
      <c r="AD3734" s="28">
        <v>0</v>
      </c>
      <c r="AE3734" s="28"/>
      <c r="AF3734" s="27">
        <v>0</v>
      </c>
      <c r="AG3734" s="27">
        <f t="shared" si="477"/>
        <v>0</v>
      </c>
      <c r="AH3734" s="27">
        <v>0</v>
      </c>
      <c r="AI3734" s="29">
        <f t="shared" si="476"/>
        <v>1040000726</v>
      </c>
    </row>
    <row r="3735" spans="1:35" ht="30" x14ac:dyDescent="0.25">
      <c r="A3735" s="11" t="s">
        <v>2397</v>
      </c>
      <c r="B3735" s="10" t="s">
        <v>2408</v>
      </c>
      <c r="C3735" s="10" t="s">
        <v>1739</v>
      </c>
      <c r="D3735" s="10"/>
      <c r="E3735" s="10" t="s">
        <v>357</v>
      </c>
      <c r="F3735" s="10" t="s">
        <v>1237</v>
      </c>
      <c r="G3735" s="10">
        <v>0</v>
      </c>
      <c r="H3735" s="10">
        <v>0</v>
      </c>
      <c r="I3735" s="10">
        <v>0</v>
      </c>
      <c r="J3735" s="10">
        <v>0</v>
      </c>
      <c r="K3735" s="10">
        <f t="shared" si="462"/>
        <v>0</v>
      </c>
      <c r="L3735" s="10">
        <v>0</v>
      </c>
      <c r="M3735" s="10">
        <v>24795418308</v>
      </c>
      <c r="N3735" s="10">
        <v>0</v>
      </c>
      <c r="O3735" s="10">
        <v>0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f t="shared" si="471"/>
        <v>24795418308</v>
      </c>
      <c r="W3735" s="29">
        <v>0</v>
      </c>
      <c r="X3735" s="29">
        <f t="shared" si="472"/>
        <v>24795418308</v>
      </c>
      <c r="Y3735" s="29">
        <f t="shared" si="473"/>
        <v>0</v>
      </c>
      <c r="Z3735" s="29">
        <f t="shared" si="474"/>
        <v>24795418308</v>
      </c>
      <c r="AA3735" s="31">
        <v>6340911279</v>
      </c>
      <c r="AB3735" s="29">
        <f t="shared" si="475"/>
        <v>18454507029</v>
      </c>
      <c r="AC3735" s="28">
        <v>0</v>
      </c>
      <c r="AD3735" s="28">
        <v>0</v>
      </c>
      <c r="AE3735" s="28"/>
      <c r="AF3735" s="27">
        <v>0</v>
      </c>
      <c r="AG3735" s="27">
        <f t="shared" si="477"/>
        <v>0</v>
      </c>
      <c r="AH3735" s="27">
        <v>0</v>
      </c>
      <c r="AI3735" s="29">
        <f t="shared" si="476"/>
        <v>18454507029</v>
      </c>
    </row>
    <row r="3736" spans="1:35" ht="30" x14ac:dyDescent="0.25">
      <c r="A3736" s="11" t="s">
        <v>2397</v>
      </c>
      <c r="B3736" s="10" t="s">
        <v>2410</v>
      </c>
      <c r="C3736" s="10" t="s">
        <v>1850</v>
      </c>
      <c r="D3736" s="10"/>
      <c r="E3736" s="10" t="s">
        <v>448</v>
      </c>
      <c r="F3736" s="10" t="s">
        <v>1238</v>
      </c>
      <c r="G3736" s="10">
        <v>0</v>
      </c>
      <c r="H3736" s="10">
        <v>0</v>
      </c>
      <c r="I3736" s="10">
        <v>0</v>
      </c>
      <c r="J3736" s="10">
        <v>0</v>
      </c>
      <c r="K3736" s="10">
        <f t="shared" si="462"/>
        <v>0</v>
      </c>
      <c r="L3736" s="10">
        <v>0</v>
      </c>
      <c r="M3736" s="10">
        <v>5502561404.460001</v>
      </c>
      <c r="N3736" s="10">
        <v>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f t="shared" si="471"/>
        <v>5502561404.460001</v>
      </c>
      <c r="W3736" s="29">
        <v>0</v>
      </c>
      <c r="X3736" s="29">
        <f t="shared" si="472"/>
        <v>5502561404.460001</v>
      </c>
      <c r="Y3736" s="29">
        <f t="shared" si="473"/>
        <v>0</v>
      </c>
      <c r="Z3736" s="29">
        <f t="shared" si="474"/>
        <v>5502561404.460001</v>
      </c>
      <c r="AA3736" s="31">
        <v>4329371676.6000004</v>
      </c>
      <c r="AB3736" s="29">
        <f t="shared" si="475"/>
        <v>1173189727.8600006</v>
      </c>
      <c r="AC3736" s="28">
        <v>0</v>
      </c>
      <c r="AD3736" s="28">
        <v>0</v>
      </c>
      <c r="AE3736" s="28"/>
      <c r="AF3736" s="27">
        <v>0</v>
      </c>
      <c r="AG3736" s="27">
        <f t="shared" si="477"/>
        <v>0</v>
      </c>
      <c r="AH3736" s="27">
        <v>0</v>
      </c>
      <c r="AI3736" s="29">
        <f t="shared" si="476"/>
        <v>1173189727.8600006</v>
      </c>
    </row>
    <row r="3737" spans="1:35" ht="30" x14ac:dyDescent="0.25">
      <c r="A3737" s="11" t="s">
        <v>2397</v>
      </c>
      <c r="B3737" s="10" t="s">
        <v>2409</v>
      </c>
      <c r="C3737" s="10" t="s">
        <v>1881</v>
      </c>
      <c r="D3737" s="10"/>
      <c r="E3737" s="10" t="s">
        <v>470</v>
      </c>
      <c r="F3737" s="10" t="s">
        <v>1239</v>
      </c>
      <c r="G3737" s="10">
        <v>0</v>
      </c>
      <c r="H3737" s="10">
        <v>0</v>
      </c>
      <c r="I3737" s="10">
        <v>0</v>
      </c>
      <c r="J3737" s="10">
        <v>0</v>
      </c>
      <c r="K3737" s="10">
        <f t="shared" si="462"/>
        <v>0</v>
      </c>
      <c r="L3737" s="10">
        <v>0</v>
      </c>
      <c r="M3737" s="10">
        <v>817430979.19999886</v>
      </c>
      <c r="N3737" s="10">
        <v>0</v>
      </c>
      <c r="O3737" s="10">
        <v>0</v>
      </c>
      <c r="P3737" s="10">
        <v>0</v>
      </c>
      <c r="Q3737" s="10">
        <v>0</v>
      </c>
      <c r="R3737" s="10">
        <v>0</v>
      </c>
      <c r="S3737" s="10">
        <v>0</v>
      </c>
      <c r="T3737" s="10">
        <v>0</v>
      </c>
      <c r="U3737" s="10">
        <v>0</v>
      </c>
      <c r="V3737" s="10">
        <f t="shared" si="471"/>
        <v>817430979.19999886</v>
      </c>
      <c r="W3737" s="29">
        <v>0</v>
      </c>
      <c r="X3737" s="29">
        <f t="shared" si="472"/>
        <v>817430979.19999886</v>
      </c>
      <c r="Y3737" s="29">
        <f t="shared" si="473"/>
        <v>0</v>
      </c>
      <c r="Z3737" s="29">
        <f t="shared" si="474"/>
        <v>817430979.19999886</v>
      </c>
      <c r="AA3737" s="31">
        <v>0</v>
      </c>
      <c r="AB3737" s="29">
        <f t="shared" si="475"/>
        <v>817430979.19999886</v>
      </c>
      <c r="AC3737" s="28">
        <v>0</v>
      </c>
      <c r="AD3737" s="28">
        <v>0</v>
      </c>
      <c r="AE3737" s="28"/>
      <c r="AF3737" s="27">
        <v>0</v>
      </c>
      <c r="AG3737" s="27">
        <f t="shared" si="477"/>
        <v>0</v>
      </c>
      <c r="AH3737" s="27">
        <v>0</v>
      </c>
      <c r="AI3737" s="29">
        <f t="shared" si="476"/>
        <v>817430979.19999886</v>
      </c>
    </row>
    <row r="3738" spans="1:35" ht="30" x14ac:dyDescent="0.25">
      <c r="A3738" s="11" t="s">
        <v>2397</v>
      </c>
      <c r="B3738" s="10" t="s">
        <v>2407</v>
      </c>
      <c r="C3738" s="10" t="s">
        <v>1916</v>
      </c>
      <c r="D3738" s="10"/>
      <c r="E3738" s="10" t="s">
        <v>500</v>
      </c>
      <c r="F3738" s="10" t="s">
        <v>1240</v>
      </c>
      <c r="G3738" s="10">
        <v>0</v>
      </c>
      <c r="H3738" s="10">
        <v>0</v>
      </c>
      <c r="I3738" s="10">
        <v>0</v>
      </c>
      <c r="J3738" s="10">
        <v>0</v>
      </c>
      <c r="K3738" s="10">
        <f t="shared" si="462"/>
        <v>0</v>
      </c>
      <c r="L3738" s="10">
        <v>0</v>
      </c>
      <c r="M3738" s="10">
        <v>2370778346.1800003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f t="shared" si="471"/>
        <v>2370778346.1800003</v>
      </c>
      <c r="W3738" s="29">
        <v>0</v>
      </c>
      <c r="X3738" s="29">
        <f t="shared" si="472"/>
        <v>2370778346.1800003</v>
      </c>
      <c r="Y3738" s="29">
        <f t="shared" si="473"/>
        <v>0</v>
      </c>
      <c r="Z3738" s="29">
        <f t="shared" si="474"/>
        <v>2370778346.1800003</v>
      </c>
      <c r="AA3738" s="31">
        <v>2255314770</v>
      </c>
      <c r="AB3738" s="29">
        <f t="shared" si="475"/>
        <v>115463576.18000031</v>
      </c>
      <c r="AC3738" s="28">
        <v>0</v>
      </c>
      <c r="AD3738" s="28">
        <v>0</v>
      </c>
      <c r="AE3738" s="28"/>
      <c r="AF3738" s="27">
        <v>0</v>
      </c>
      <c r="AG3738" s="27">
        <f t="shared" si="477"/>
        <v>0</v>
      </c>
      <c r="AH3738" s="27">
        <v>0</v>
      </c>
      <c r="AI3738" s="29">
        <f t="shared" si="476"/>
        <v>115463576.18000031</v>
      </c>
    </row>
    <row r="3739" spans="1:35" ht="30" x14ac:dyDescent="0.25">
      <c r="A3739" s="11" t="s">
        <v>2397</v>
      </c>
      <c r="B3739" s="10" t="s">
        <v>2407</v>
      </c>
      <c r="C3739" s="10" t="s">
        <v>1929</v>
      </c>
      <c r="D3739" s="10"/>
      <c r="E3739" s="10" t="s">
        <v>512</v>
      </c>
      <c r="F3739" s="10" t="s">
        <v>1241</v>
      </c>
      <c r="G3739" s="10">
        <v>0</v>
      </c>
      <c r="H3739" s="10">
        <v>0</v>
      </c>
      <c r="I3739" s="10">
        <v>0</v>
      </c>
      <c r="J3739" s="10">
        <v>0</v>
      </c>
      <c r="K3739" s="10">
        <f t="shared" si="462"/>
        <v>0</v>
      </c>
      <c r="L3739" s="10">
        <v>0</v>
      </c>
      <c r="M3739" s="10">
        <v>19628902.200000763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f t="shared" si="471"/>
        <v>19628902.200000763</v>
      </c>
      <c r="W3739" s="29">
        <v>0</v>
      </c>
      <c r="X3739" s="29">
        <f t="shared" si="472"/>
        <v>19628902.200000763</v>
      </c>
      <c r="Y3739" s="29">
        <f t="shared" si="473"/>
        <v>0</v>
      </c>
      <c r="Z3739" s="29">
        <f t="shared" si="474"/>
        <v>19628902.200000763</v>
      </c>
      <c r="AA3739" s="31">
        <v>0</v>
      </c>
      <c r="AB3739" s="29">
        <f t="shared" si="475"/>
        <v>19628902.200000763</v>
      </c>
      <c r="AC3739" s="28">
        <v>0</v>
      </c>
      <c r="AD3739" s="28">
        <v>0</v>
      </c>
      <c r="AE3739" s="28"/>
      <c r="AF3739" s="27">
        <v>0</v>
      </c>
      <c r="AG3739" s="27">
        <f t="shared" si="477"/>
        <v>0</v>
      </c>
      <c r="AH3739" s="27">
        <v>0</v>
      </c>
      <c r="AI3739" s="29">
        <f t="shared" si="476"/>
        <v>19628902.200000763</v>
      </c>
    </row>
    <row r="3740" spans="1:35" ht="30" x14ac:dyDescent="0.25">
      <c r="A3740" s="11" t="s">
        <v>2397</v>
      </c>
      <c r="B3740" s="10" t="s">
        <v>2411</v>
      </c>
      <c r="C3740" s="10" t="s">
        <v>1958</v>
      </c>
      <c r="D3740" s="10"/>
      <c r="E3740" s="10" t="s">
        <v>525</v>
      </c>
      <c r="F3740" s="10" t="s">
        <v>1242</v>
      </c>
      <c r="G3740" s="10">
        <v>0</v>
      </c>
      <c r="H3740" s="10">
        <v>0</v>
      </c>
      <c r="I3740" s="10">
        <v>0</v>
      </c>
      <c r="J3740" s="10">
        <v>0</v>
      </c>
      <c r="K3740" s="10">
        <f t="shared" si="462"/>
        <v>0</v>
      </c>
      <c r="L3740" s="10">
        <v>0</v>
      </c>
      <c r="M3740" s="10">
        <v>4028547161.7000008</v>
      </c>
      <c r="N3740" s="10">
        <v>0</v>
      </c>
      <c r="O3740" s="10">
        <v>0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f t="shared" si="471"/>
        <v>4028547161.7000008</v>
      </c>
      <c r="W3740" s="29">
        <v>0</v>
      </c>
      <c r="X3740" s="29">
        <f t="shared" si="472"/>
        <v>4028547161.7000008</v>
      </c>
      <c r="Y3740" s="29">
        <f t="shared" si="473"/>
        <v>0</v>
      </c>
      <c r="Z3740" s="29">
        <f t="shared" si="474"/>
        <v>4028547161.7000008</v>
      </c>
      <c r="AA3740" s="31">
        <v>3038841597.9400001</v>
      </c>
      <c r="AB3740" s="29">
        <f t="shared" si="475"/>
        <v>989705563.76000071</v>
      </c>
      <c r="AC3740" s="28">
        <v>0</v>
      </c>
      <c r="AD3740" s="28">
        <v>0</v>
      </c>
      <c r="AE3740" s="28"/>
      <c r="AF3740" s="27">
        <v>0</v>
      </c>
      <c r="AG3740" s="27">
        <f t="shared" si="477"/>
        <v>0</v>
      </c>
      <c r="AH3740" s="27">
        <v>0</v>
      </c>
      <c r="AI3740" s="29">
        <f t="shared" si="476"/>
        <v>989705563.76000071</v>
      </c>
    </row>
    <row r="3741" spans="1:35" ht="30" x14ac:dyDescent="0.25">
      <c r="A3741" s="11" t="s">
        <v>2397</v>
      </c>
      <c r="B3741" s="10" t="s">
        <v>2410</v>
      </c>
      <c r="C3741" s="10" t="s">
        <v>1361</v>
      </c>
      <c r="D3741" s="10"/>
      <c r="E3741" s="10" t="s">
        <v>551</v>
      </c>
      <c r="F3741" s="10" t="s">
        <v>1243</v>
      </c>
      <c r="G3741" s="10">
        <v>0</v>
      </c>
      <c r="H3741" s="10">
        <v>0</v>
      </c>
      <c r="I3741" s="10">
        <v>0</v>
      </c>
      <c r="J3741" s="10">
        <v>0</v>
      </c>
      <c r="K3741" s="10">
        <f t="shared" si="462"/>
        <v>0</v>
      </c>
      <c r="L3741" s="10">
        <v>0</v>
      </c>
      <c r="M3741" s="10">
        <v>21409297335.709999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f t="shared" si="471"/>
        <v>21409297335.709999</v>
      </c>
      <c r="W3741" s="29">
        <v>0</v>
      </c>
      <c r="X3741" s="29">
        <f t="shared" si="472"/>
        <v>21409297335.709999</v>
      </c>
      <c r="Y3741" s="29">
        <f t="shared" si="473"/>
        <v>0</v>
      </c>
      <c r="Z3741" s="29">
        <f t="shared" si="474"/>
        <v>21409297335.709999</v>
      </c>
      <c r="AA3741" s="31">
        <v>7851874533.54</v>
      </c>
      <c r="AB3741" s="29">
        <f t="shared" si="475"/>
        <v>13557422802.169998</v>
      </c>
      <c r="AC3741" s="28">
        <v>0</v>
      </c>
      <c r="AD3741" s="28">
        <v>0</v>
      </c>
      <c r="AE3741" s="28"/>
      <c r="AF3741" s="27">
        <v>0</v>
      </c>
      <c r="AG3741" s="27">
        <f t="shared" si="477"/>
        <v>0</v>
      </c>
      <c r="AH3741" s="27">
        <v>0</v>
      </c>
      <c r="AI3741" s="29">
        <f t="shared" si="476"/>
        <v>13557422802.169998</v>
      </c>
    </row>
    <row r="3742" spans="1:35" ht="30" x14ac:dyDescent="0.25">
      <c r="A3742" s="11" t="s">
        <v>2397</v>
      </c>
      <c r="B3742" s="10" t="s">
        <v>2408</v>
      </c>
      <c r="C3742" s="10" t="s">
        <v>2038</v>
      </c>
      <c r="D3742" s="10"/>
      <c r="E3742" s="10" t="s">
        <v>585</v>
      </c>
      <c r="F3742" s="10" t="s">
        <v>1244</v>
      </c>
      <c r="G3742" s="10">
        <v>0</v>
      </c>
      <c r="H3742" s="10">
        <v>0</v>
      </c>
      <c r="I3742" s="10">
        <v>0</v>
      </c>
      <c r="J3742" s="10">
        <v>0</v>
      </c>
      <c r="K3742" s="10">
        <f t="shared" si="462"/>
        <v>0</v>
      </c>
      <c r="L3742" s="10">
        <v>0</v>
      </c>
      <c r="M3742" s="10">
        <v>1615003757.4899979</v>
      </c>
      <c r="N3742" s="10">
        <v>0</v>
      </c>
      <c r="O3742" s="10">
        <v>0</v>
      </c>
      <c r="P3742" s="10">
        <v>0</v>
      </c>
      <c r="Q3742" s="10">
        <v>0</v>
      </c>
      <c r="R3742" s="10">
        <v>0</v>
      </c>
      <c r="S3742" s="10">
        <v>0</v>
      </c>
      <c r="T3742" s="10">
        <v>0</v>
      </c>
      <c r="U3742" s="10">
        <v>0</v>
      </c>
      <c r="V3742" s="10">
        <f t="shared" si="471"/>
        <v>1615003757.4899979</v>
      </c>
      <c r="W3742" s="29">
        <v>0</v>
      </c>
      <c r="X3742" s="29">
        <f t="shared" si="472"/>
        <v>1615003757.4899979</v>
      </c>
      <c r="Y3742" s="29">
        <f t="shared" si="473"/>
        <v>0</v>
      </c>
      <c r="Z3742" s="29">
        <f t="shared" si="474"/>
        <v>1615003757.4899979</v>
      </c>
      <c r="AA3742" s="31">
        <v>1553907695.1599998</v>
      </c>
      <c r="AB3742" s="29">
        <f t="shared" si="475"/>
        <v>61096062.329998016</v>
      </c>
      <c r="AC3742" s="28">
        <v>0</v>
      </c>
      <c r="AD3742" s="28">
        <v>0</v>
      </c>
      <c r="AE3742" s="28"/>
      <c r="AF3742" s="27">
        <v>0</v>
      </c>
      <c r="AG3742" s="27">
        <f t="shared" si="477"/>
        <v>0</v>
      </c>
      <c r="AH3742" s="27">
        <v>0</v>
      </c>
      <c r="AI3742" s="29">
        <f t="shared" si="476"/>
        <v>61096062.329998016</v>
      </c>
    </row>
    <row r="3743" spans="1:35" ht="30" x14ac:dyDescent="0.25">
      <c r="A3743" s="11" t="s">
        <v>2397</v>
      </c>
      <c r="B3743" s="10" t="s">
        <v>2406</v>
      </c>
      <c r="C3743" s="10" t="s">
        <v>2077</v>
      </c>
      <c r="D3743" s="10"/>
      <c r="E3743" s="10" t="s">
        <v>611</v>
      </c>
      <c r="F3743" s="10" t="s">
        <v>2371</v>
      </c>
      <c r="G3743" s="10">
        <v>0</v>
      </c>
      <c r="H3743" s="10">
        <v>0</v>
      </c>
      <c r="I3743" s="10">
        <v>0</v>
      </c>
      <c r="J3743" s="10">
        <v>0</v>
      </c>
      <c r="K3743" s="10">
        <f t="shared" si="462"/>
        <v>0</v>
      </c>
      <c r="L3743" s="10">
        <v>0</v>
      </c>
      <c r="M3743" s="10">
        <v>8080835989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f t="shared" si="471"/>
        <v>8080835989</v>
      </c>
      <c r="W3743" s="29">
        <v>0</v>
      </c>
      <c r="X3743" s="29">
        <f t="shared" si="472"/>
        <v>8080835989</v>
      </c>
      <c r="Y3743" s="29">
        <f t="shared" si="473"/>
        <v>0</v>
      </c>
      <c r="Z3743" s="29">
        <f t="shared" si="474"/>
        <v>8080835989</v>
      </c>
      <c r="AA3743" s="31">
        <v>2619930370</v>
      </c>
      <c r="AB3743" s="29">
        <f t="shared" si="475"/>
        <v>5460905619</v>
      </c>
      <c r="AC3743" s="28">
        <v>0</v>
      </c>
      <c r="AD3743" s="28">
        <v>0</v>
      </c>
      <c r="AE3743" s="28"/>
      <c r="AF3743" s="27">
        <v>0</v>
      </c>
      <c r="AG3743" s="27">
        <f t="shared" si="477"/>
        <v>0</v>
      </c>
      <c r="AH3743" s="27">
        <v>0</v>
      </c>
      <c r="AI3743" s="29">
        <f t="shared" si="476"/>
        <v>5460905619</v>
      </c>
    </row>
    <row r="3744" spans="1:35" ht="30" x14ac:dyDescent="0.25">
      <c r="A3744" s="11" t="s">
        <v>2397</v>
      </c>
      <c r="B3744" s="10" t="s">
        <v>2406</v>
      </c>
      <c r="C3744" s="10" t="s">
        <v>1623</v>
      </c>
      <c r="D3744" s="10"/>
      <c r="E3744" s="10" t="s">
        <v>620</v>
      </c>
      <c r="F3744" s="10" t="s">
        <v>1246</v>
      </c>
      <c r="G3744" s="10">
        <v>0</v>
      </c>
      <c r="H3744" s="10">
        <v>0</v>
      </c>
      <c r="I3744" s="10">
        <v>0</v>
      </c>
      <c r="J3744" s="10">
        <v>0</v>
      </c>
      <c r="K3744" s="10">
        <f t="shared" si="462"/>
        <v>0</v>
      </c>
      <c r="L3744" s="10">
        <v>0</v>
      </c>
      <c r="M3744" s="10">
        <v>8125441839.4300003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0</v>
      </c>
      <c r="V3744" s="10">
        <f t="shared" si="471"/>
        <v>8125441839.4300003</v>
      </c>
      <c r="W3744" s="29">
        <v>0</v>
      </c>
      <c r="X3744" s="29">
        <f t="shared" si="472"/>
        <v>8125441839.4300003</v>
      </c>
      <c r="Y3744" s="29">
        <f t="shared" si="473"/>
        <v>0</v>
      </c>
      <c r="Z3744" s="29">
        <f t="shared" si="474"/>
        <v>8125441839.4300003</v>
      </c>
      <c r="AA3744" s="31">
        <v>4926107837.5</v>
      </c>
      <c r="AB3744" s="29">
        <f t="shared" si="475"/>
        <v>3199334001.9300003</v>
      </c>
      <c r="AC3744" s="28">
        <v>0</v>
      </c>
      <c r="AD3744" s="28">
        <v>0</v>
      </c>
      <c r="AE3744" s="28"/>
      <c r="AF3744" s="27">
        <v>0</v>
      </c>
      <c r="AG3744" s="27">
        <f t="shared" si="477"/>
        <v>0</v>
      </c>
      <c r="AH3744" s="27">
        <v>0</v>
      </c>
      <c r="AI3744" s="29">
        <f t="shared" si="476"/>
        <v>3199334001.9300003</v>
      </c>
    </row>
    <row r="3745" spans="1:35" ht="30" x14ac:dyDescent="0.25">
      <c r="A3745" s="11" t="s">
        <v>2397</v>
      </c>
      <c r="B3745" s="10" t="s">
        <v>2408</v>
      </c>
      <c r="C3745" s="10" t="s">
        <v>2100</v>
      </c>
      <c r="D3745" s="10"/>
      <c r="E3745" s="10" t="s">
        <v>633</v>
      </c>
      <c r="F3745" s="10" t="s">
        <v>1247</v>
      </c>
      <c r="G3745" s="10">
        <v>0</v>
      </c>
      <c r="H3745" s="10">
        <v>0</v>
      </c>
      <c r="I3745" s="10">
        <v>0</v>
      </c>
      <c r="J3745" s="10">
        <v>0</v>
      </c>
      <c r="K3745" s="10">
        <f t="shared" si="462"/>
        <v>0</v>
      </c>
      <c r="L3745" s="10">
        <v>0</v>
      </c>
      <c r="M3745" s="10">
        <v>119518776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f t="shared" si="471"/>
        <v>119518776</v>
      </c>
      <c r="W3745" s="29">
        <v>0</v>
      </c>
      <c r="X3745" s="29">
        <f t="shared" si="472"/>
        <v>119518776</v>
      </c>
      <c r="Y3745" s="29">
        <f t="shared" si="473"/>
        <v>0</v>
      </c>
      <c r="Z3745" s="29">
        <f t="shared" si="474"/>
        <v>119518776</v>
      </c>
      <c r="AA3745" s="31">
        <v>0</v>
      </c>
      <c r="AB3745" s="29">
        <f t="shared" si="475"/>
        <v>119518776</v>
      </c>
      <c r="AC3745" s="28">
        <v>0</v>
      </c>
      <c r="AD3745" s="28">
        <v>0</v>
      </c>
      <c r="AE3745" s="28"/>
      <c r="AF3745" s="27">
        <v>0</v>
      </c>
      <c r="AG3745" s="27">
        <f t="shared" si="477"/>
        <v>0</v>
      </c>
      <c r="AH3745" s="27">
        <v>0</v>
      </c>
      <c r="AI3745" s="29">
        <f t="shared" si="476"/>
        <v>119518776</v>
      </c>
    </row>
    <row r="3746" spans="1:35" ht="30" x14ac:dyDescent="0.25">
      <c r="A3746" s="11" t="s">
        <v>2397</v>
      </c>
      <c r="B3746" s="10" t="s">
        <v>2407</v>
      </c>
      <c r="C3746" s="10" t="s">
        <v>1679</v>
      </c>
      <c r="D3746" s="10"/>
      <c r="E3746" s="10" t="s">
        <v>695</v>
      </c>
      <c r="F3746" s="10" t="s">
        <v>1248</v>
      </c>
      <c r="G3746" s="10">
        <v>0</v>
      </c>
      <c r="H3746" s="10">
        <v>0</v>
      </c>
      <c r="I3746" s="10">
        <v>0</v>
      </c>
      <c r="J3746" s="10">
        <v>0</v>
      </c>
      <c r="K3746" s="10">
        <f t="shared" si="462"/>
        <v>0</v>
      </c>
      <c r="L3746" s="10">
        <v>0</v>
      </c>
      <c r="M3746" s="10">
        <v>19365786458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f t="shared" si="471"/>
        <v>19365786458</v>
      </c>
      <c r="W3746" s="29">
        <v>0</v>
      </c>
      <c r="X3746" s="29">
        <f t="shared" si="472"/>
        <v>19365786458</v>
      </c>
      <c r="Y3746" s="29">
        <f t="shared" si="473"/>
        <v>0</v>
      </c>
      <c r="Z3746" s="29">
        <f t="shared" si="474"/>
        <v>19365786458</v>
      </c>
      <c r="AA3746" s="31">
        <v>679673742.70000005</v>
      </c>
      <c r="AB3746" s="29">
        <f t="shared" si="475"/>
        <v>18686112715.299999</v>
      </c>
      <c r="AC3746" s="28">
        <v>0</v>
      </c>
      <c r="AD3746" s="28">
        <v>0</v>
      </c>
      <c r="AE3746" s="28"/>
      <c r="AF3746" s="27">
        <v>0</v>
      </c>
      <c r="AG3746" s="27">
        <f t="shared" si="477"/>
        <v>0</v>
      </c>
      <c r="AH3746" s="27">
        <v>0</v>
      </c>
      <c r="AI3746" s="29">
        <f t="shared" si="476"/>
        <v>18686112715.299999</v>
      </c>
    </row>
    <row r="3747" spans="1:35" ht="30" x14ac:dyDescent="0.25">
      <c r="A3747" s="11" t="s">
        <v>2397</v>
      </c>
      <c r="B3747" s="10" t="s">
        <v>2409</v>
      </c>
      <c r="C3747" s="10" t="s">
        <v>2200</v>
      </c>
      <c r="D3747" s="10"/>
      <c r="E3747" s="10" t="s">
        <v>723</v>
      </c>
      <c r="F3747" s="10" t="s">
        <v>1249</v>
      </c>
      <c r="G3747" s="10">
        <v>0</v>
      </c>
      <c r="H3747" s="10">
        <v>0</v>
      </c>
      <c r="I3747" s="10">
        <v>0</v>
      </c>
      <c r="J3747" s="10">
        <v>0</v>
      </c>
      <c r="K3747" s="10">
        <f t="shared" si="462"/>
        <v>0</v>
      </c>
      <c r="L3747" s="10">
        <v>0</v>
      </c>
      <c r="M3747" s="10">
        <v>297454071.5</v>
      </c>
      <c r="N3747" s="10">
        <v>0</v>
      </c>
      <c r="O3747" s="10">
        <v>0</v>
      </c>
      <c r="P3747" s="10">
        <v>0</v>
      </c>
      <c r="Q3747" s="10">
        <v>0</v>
      </c>
      <c r="R3747" s="10">
        <v>0</v>
      </c>
      <c r="S3747" s="10">
        <v>0</v>
      </c>
      <c r="T3747" s="10">
        <v>0</v>
      </c>
      <c r="U3747" s="10">
        <v>0</v>
      </c>
      <c r="V3747" s="10">
        <f t="shared" si="471"/>
        <v>297454071.5</v>
      </c>
      <c r="W3747" s="29">
        <v>0</v>
      </c>
      <c r="X3747" s="29">
        <f t="shared" si="472"/>
        <v>297454071.5</v>
      </c>
      <c r="Y3747" s="29">
        <f t="shared" si="473"/>
        <v>0</v>
      </c>
      <c r="Z3747" s="29">
        <f t="shared" si="474"/>
        <v>297454071.5</v>
      </c>
      <c r="AA3747" s="31">
        <v>296022351.98000002</v>
      </c>
      <c r="AB3747" s="29">
        <f t="shared" si="475"/>
        <v>1431719.5199999809</v>
      </c>
      <c r="AC3747" s="28">
        <v>0</v>
      </c>
      <c r="AD3747" s="28">
        <v>0</v>
      </c>
      <c r="AE3747" s="28"/>
      <c r="AF3747" s="27">
        <v>0</v>
      </c>
      <c r="AG3747" s="27">
        <f t="shared" si="477"/>
        <v>0</v>
      </c>
      <c r="AH3747" s="27">
        <v>0</v>
      </c>
      <c r="AI3747" s="29">
        <f t="shared" si="476"/>
        <v>1431719.5199999809</v>
      </c>
    </row>
    <row r="3748" spans="1:35" ht="30" x14ac:dyDescent="0.25">
      <c r="A3748" s="11" t="s">
        <v>2397</v>
      </c>
      <c r="B3748" s="10" t="s">
        <v>2410</v>
      </c>
      <c r="C3748" s="10" t="s">
        <v>2246</v>
      </c>
      <c r="D3748" s="10"/>
      <c r="E3748" s="10" t="s">
        <v>755</v>
      </c>
      <c r="F3748" s="10" t="s">
        <v>1250</v>
      </c>
      <c r="G3748" s="10">
        <v>0</v>
      </c>
      <c r="H3748" s="10">
        <v>0</v>
      </c>
      <c r="I3748" s="10">
        <v>0</v>
      </c>
      <c r="J3748" s="10">
        <v>0</v>
      </c>
      <c r="K3748" s="10">
        <f t="shared" si="462"/>
        <v>0</v>
      </c>
      <c r="L3748" s="10">
        <v>0</v>
      </c>
      <c r="M3748" s="10">
        <v>18265621894.220001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f t="shared" si="471"/>
        <v>18265621894.220001</v>
      </c>
      <c r="W3748" s="29">
        <v>0</v>
      </c>
      <c r="X3748" s="29">
        <f t="shared" si="472"/>
        <v>18265621894.220001</v>
      </c>
      <c r="Y3748" s="29">
        <f t="shared" si="473"/>
        <v>0</v>
      </c>
      <c r="Z3748" s="29">
        <f t="shared" si="474"/>
        <v>18265621894.220001</v>
      </c>
      <c r="AA3748" s="31">
        <v>11474720045.98</v>
      </c>
      <c r="AB3748" s="29">
        <f t="shared" si="475"/>
        <v>6790901848.2400017</v>
      </c>
      <c r="AC3748" s="28">
        <v>0</v>
      </c>
      <c r="AD3748" s="28">
        <v>0</v>
      </c>
      <c r="AE3748" s="28"/>
      <c r="AF3748" s="27">
        <v>0</v>
      </c>
      <c r="AG3748" s="27">
        <f t="shared" si="477"/>
        <v>0</v>
      </c>
      <c r="AH3748" s="27">
        <v>0</v>
      </c>
      <c r="AI3748" s="29">
        <f t="shared" si="476"/>
        <v>6790901848.2400017</v>
      </c>
    </row>
    <row r="3749" spans="1:35" ht="30" x14ac:dyDescent="0.25">
      <c r="A3749" s="11" t="s">
        <v>2397</v>
      </c>
      <c r="B3749" s="10" t="s">
        <v>2411</v>
      </c>
      <c r="C3749" s="10" t="s">
        <v>2282</v>
      </c>
      <c r="D3749" s="10"/>
      <c r="E3749" s="10" t="s">
        <v>789</v>
      </c>
      <c r="F3749" s="10" t="s">
        <v>1251</v>
      </c>
      <c r="G3749" s="10">
        <v>0</v>
      </c>
      <c r="H3749" s="10">
        <v>0</v>
      </c>
      <c r="I3749" s="10">
        <v>0</v>
      </c>
      <c r="J3749" s="10">
        <v>0</v>
      </c>
      <c r="K3749" s="10">
        <f t="shared" si="462"/>
        <v>0</v>
      </c>
      <c r="L3749" s="10">
        <v>0</v>
      </c>
      <c r="M3749" s="10">
        <v>3951990534.8400002</v>
      </c>
      <c r="N3749" s="10">
        <v>0</v>
      </c>
      <c r="O3749" s="10">
        <v>0</v>
      </c>
      <c r="P3749" s="10">
        <v>0</v>
      </c>
      <c r="Q3749" s="10">
        <v>0</v>
      </c>
      <c r="R3749" s="10">
        <v>0</v>
      </c>
      <c r="S3749" s="10">
        <v>0</v>
      </c>
      <c r="T3749" s="10">
        <v>0</v>
      </c>
      <c r="U3749" s="10">
        <v>0</v>
      </c>
      <c r="V3749" s="10">
        <f t="shared" si="471"/>
        <v>3951990534.8400002</v>
      </c>
      <c r="W3749" s="29">
        <v>0</v>
      </c>
      <c r="X3749" s="29">
        <f t="shared" si="472"/>
        <v>3951990534.8400002</v>
      </c>
      <c r="Y3749" s="29">
        <f t="shared" si="473"/>
        <v>0</v>
      </c>
      <c r="Z3749" s="29">
        <f t="shared" si="474"/>
        <v>3951990534.8400002</v>
      </c>
      <c r="AA3749" s="31">
        <v>3843087685.46</v>
      </c>
      <c r="AB3749" s="29">
        <f t="shared" si="475"/>
        <v>108902849.38000011</v>
      </c>
      <c r="AC3749" s="28">
        <v>0</v>
      </c>
      <c r="AD3749" s="28">
        <v>0</v>
      </c>
      <c r="AE3749" s="28"/>
      <c r="AF3749" s="27">
        <v>0</v>
      </c>
      <c r="AG3749" s="27">
        <f t="shared" si="477"/>
        <v>0</v>
      </c>
      <c r="AH3749" s="27">
        <v>0</v>
      </c>
      <c r="AI3749" s="29">
        <f t="shared" si="476"/>
        <v>108902849.38000011</v>
      </c>
    </row>
    <row r="3750" spans="1:35" ht="30" x14ac:dyDescent="0.25">
      <c r="A3750" s="11" t="s">
        <v>2397</v>
      </c>
      <c r="B3750" s="10" t="s">
        <v>2411</v>
      </c>
      <c r="C3750" s="10" t="s">
        <v>2289</v>
      </c>
      <c r="D3750" s="10"/>
      <c r="E3750" s="10" t="s">
        <v>795</v>
      </c>
      <c r="F3750" s="10" t="s">
        <v>1252</v>
      </c>
      <c r="G3750" s="10">
        <v>0</v>
      </c>
      <c r="H3750" s="10">
        <v>0</v>
      </c>
      <c r="I3750" s="10">
        <v>0</v>
      </c>
      <c r="J3750" s="10">
        <v>0</v>
      </c>
      <c r="K3750" s="10">
        <f t="shared" si="462"/>
        <v>0</v>
      </c>
      <c r="L3750" s="10">
        <v>0</v>
      </c>
      <c r="M3750" s="10">
        <v>4367180610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f t="shared" si="471"/>
        <v>4367180610</v>
      </c>
      <c r="W3750" s="29">
        <v>0</v>
      </c>
      <c r="X3750" s="29">
        <f t="shared" si="472"/>
        <v>4367180610</v>
      </c>
      <c r="Y3750" s="29">
        <f t="shared" si="473"/>
        <v>0</v>
      </c>
      <c r="Z3750" s="29">
        <f t="shared" si="474"/>
        <v>4367180610</v>
      </c>
      <c r="AA3750" s="31">
        <v>4349547300</v>
      </c>
      <c r="AB3750" s="29">
        <f t="shared" si="475"/>
        <v>17633310</v>
      </c>
      <c r="AC3750" s="28">
        <v>0</v>
      </c>
      <c r="AD3750" s="28">
        <v>0</v>
      </c>
      <c r="AE3750" s="28"/>
      <c r="AF3750" s="27">
        <v>0</v>
      </c>
      <c r="AG3750" s="27">
        <f t="shared" si="477"/>
        <v>0</v>
      </c>
      <c r="AH3750" s="27">
        <v>0</v>
      </c>
      <c r="AI3750" s="29">
        <f t="shared" si="476"/>
        <v>17633310</v>
      </c>
    </row>
    <row r="3751" spans="1:35" ht="30" x14ac:dyDescent="0.25">
      <c r="A3751" s="11" t="s">
        <v>2397</v>
      </c>
      <c r="B3751" s="10" t="s">
        <v>2409</v>
      </c>
      <c r="C3751" s="10" t="s">
        <v>2310</v>
      </c>
      <c r="D3751" s="10"/>
      <c r="E3751" s="10" t="s">
        <v>812</v>
      </c>
      <c r="F3751" s="10" t="s">
        <v>1253</v>
      </c>
      <c r="G3751" s="10">
        <v>0</v>
      </c>
      <c r="H3751" s="10">
        <v>0</v>
      </c>
      <c r="I3751" s="10">
        <v>0</v>
      </c>
      <c r="J3751" s="10">
        <v>0</v>
      </c>
      <c r="K3751" s="10">
        <f t="shared" si="462"/>
        <v>0</v>
      </c>
      <c r="L3751" s="10">
        <v>0</v>
      </c>
      <c r="M3751" s="10">
        <v>5447048888.2799997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f t="shared" si="471"/>
        <v>5447048888.2799997</v>
      </c>
      <c r="W3751" s="29">
        <v>0</v>
      </c>
      <c r="X3751" s="29">
        <f t="shared" si="472"/>
        <v>5447048888.2799997</v>
      </c>
      <c r="Y3751" s="29">
        <f t="shared" si="473"/>
        <v>0</v>
      </c>
      <c r="Z3751" s="29">
        <f t="shared" si="474"/>
        <v>5447048888.2799997</v>
      </c>
      <c r="AA3751" s="31">
        <v>7297372.8799999999</v>
      </c>
      <c r="AB3751" s="29">
        <f t="shared" si="475"/>
        <v>5439751515.3999996</v>
      </c>
      <c r="AC3751" s="28">
        <v>0</v>
      </c>
      <c r="AD3751" s="28">
        <v>0</v>
      </c>
      <c r="AE3751" s="28"/>
      <c r="AF3751" s="27">
        <v>0</v>
      </c>
      <c r="AG3751" s="27">
        <f t="shared" si="477"/>
        <v>0</v>
      </c>
      <c r="AH3751" s="27">
        <v>0</v>
      </c>
      <c r="AI3751" s="29">
        <f t="shared" si="476"/>
        <v>5439751515.3999996</v>
      </c>
    </row>
    <row r="3752" spans="1:35" ht="30" x14ac:dyDescent="0.25">
      <c r="A3752" s="11" t="s">
        <v>2397</v>
      </c>
      <c r="B3752" s="10" t="s">
        <v>2407</v>
      </c>
      <c r="C3752" s="10" t="s">
        <v>2412</v>
      </c>
      <c r="D3752" s="10"/>
      <c r="E3752" s="10" t="s">
        <v>824</v>
      </c>
      <c r="F3752" s="10" t="s">
        <v>2372</v>
      </c>
      <c r="G3752" s="10">
        <v>0</v>
      </c>
      <c r="H3752" s="10">
        <v>0</v>
      </c>
      <c r="I3752" s="10">
        <v>0</v>
      </c>
      <c r="J3752" s="10">
        <v>0</v>
      </c>
      <c r="K3752" s="10">
        <f t="shared" si="462"/>
        <v>0</v>
      </c>
      <c r="L3752" s="10">
        <v>0</v>
      </c>
      <c r="M3752" s="10">
        <v>4043882412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f t="shared" si="471"/>
        <v>4043882412</v>
      </c>
      <c r="W3752" s="29">
        <v>0</v>
      </c>
      <c r="X3752" s="29">
        <f t="shared" si="472"/>
        <v>4043882412</v>
      </c>
      <c r="Y3752" s="29">
        <f t="shared" si="473"/>
        <v>0</v>
      </c>
      <c r="Z3752" s="29">
        <f t="shared" si="474"/>
        <v>4043882412</v>
      </c>
      <c r="AA3752" s="31">
        <v>1574080202</v>
      </c>
      <c r="AB3752" s="29">
        <f t="shared" si="475"/>
        <v>2469802210</v>
      </c>
      <c r="AC3752" s="28">
        <v>0</v>
      </c>
      <c r="AD3752" s="28">
        <v>0</v>
      </c>
      <c r="AE3752" s="28"/>
      <c r="AF3752" s="27">
        <v>0</v>
      </c>
      <c r="AG3752" s="27">
        <f t="shared" si="477"/>
        <v>0</v>
      </c>
      <c r="AH3752" s="27">
        <v>0</v>
      </c>
      <c r="AI3752" s="29">
        <f t="shared" si="476"/>
        <v>2469802210</v>
      </c>
    </row>
    <row r="3753" spans="1:35" ht="30" x14ac:dyDescent="0.25">
      <c r="A3753" s="11" t="s">
        <v>2397</v>
      </c>
      <c r="B3753" s="10" t="s">
        <v>2409</v>
      </c>
      <c r="C3753" s="10" t="s">
        <v>2331</v>
      </c>
      <c r="D3753" s="10"/>
      <c r="E3753" s="10" t="s">
        <v>1202</v>
      </c>
      <c r="F3753" s="10" t="s">
        <v>2374</v>
      </c>
      <c r="G3753" s="10">
        <v>0</v>
      </c>
      <c r="H3753" s="10">
        <v>0</v>
      </c>
      <c r="I3753" s="10">
        <v>0</v>
      </c>
      <c r="J3753" s="10">
        <v>0</v>
      </c>
      <c r="K3753" s="10">
        <f t="shared" si="462"/>
        <v>0</v>
      </c>
      <c r="L3753" s="10">
        <v>0</v>
      </c>
      <c r="M3753" s="10">
        <v>2683951503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f t="shared" si="471"/>
        <v>2683951503</v>
      </c>
      <c r="W3753" s="29">
        <v>0</v>
      </c>
      <c r="X3753" s="29">
        <f t="shared" si="472"/>
        <v>2683951503</v>
      </c>
      <c r="Y3753" s="29">
        <f t="shared" si="473"/>
        <v>0</v>
      </c>
      <c r="Z3753" s="29">
        <f t="shared" si="474"/>
        <v>2683951503</v>
      </c>
      <c r="AA3753" s="31">
        <v>0</v>
      </c>
      <c r="AB3753" s="29">
        <f t="shared" si="475"/>
        <v>2683951503</v>
      </c>
      <c r="AC3753" s="28">
        <v>0</v>
      </c>
      <c r="AD3753" s="28">
        <v>0</v>
      </c>
      <c r="AE3753" s="28"/>
      <c r="AF3753" s="27">
        <v>0</v>
      </c>
      <c r="AG3753" s="27">
        <f t="shared" si="477"/>
        <v>0</v>
      </c>
      <c r="AH3753" s="27">
        <v>0</v>
      </c>
      <c r="AI3753" s="29">
        <f t="shared" si="476"/>
        <v>2683951503</v>
      </c>
    </row>
    <row r="3754" spans="1:35" ht="30" x14ac:dyDescent="0.25">
      <c r="A3754" s="11" t="s">
        <v>2397</v>
      </c>
      <c r="B3754" s="10" t="s">
        <v>2411</v>
      </c>
      <c r="C3754" s="10" t="s">
        <v>2334</v>
      </c>
      <c r="D3754" s="10"/>
      <c r="E3754" s="10" t="s">
        <v>831</v>
      </c>
      <c r="F3754" s="10" t="s">
        <v>1256</v>
      </c>
      <c r="G3754" s="10">
        <v>0</v>
      </c>
      <c r="H3754" s="10">
        <v>0</v>
      </c>
      <c r="I3754" s="10">
        <v>0</v>
      </c>
      <c r="J3754" s="10">
        <v>0</v>
      </c>
      <c r="K3754" s="10">
        <f t="shared" si="462"/>
        <v>0</v>
      </c>
      <c r="L3754" s="10">
        <v>0</v>
      </c>
      <c r="M3754" s="10">
        <v>3316151359</v>
      </c>
      <c r="N3754" s="10">
        <v>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f t="shared" si="471"/>
        <v>3316151359</v>
      </c>
      <c r="W3754" s="29">
        <v>0</v>
      </c>
      <c r="X3754" s="29">
        <f t="shared" si="472"/>
        <v>3316151359</v>
      </c>
      <c r="Y3754" s="29">
        <f t="shared" si="473"/>
        <v>0</v>
      </c>
      <c r="Z3754" s="29">
        <f t="shared" si="474"/>
        <v>3316151359</v>
      </c>
      <c r="AA3754" s="31">
        <v>1654500000</v>
      </c>
      <c r="AB3754" s="29">
        <f t="shared" si="475"/>
        <v>1661651359</v>
      </c>
      <c r="AC3754" s="28">
        <v>0</v>
      </c>
      <c r="AD3754" s="28">
        <v>0</v>
      </c>
      <c r="AE3754" s="28"/>
      <c r="AF3754" s="27">
        <v>0</v>
      </c>
      <c r="AG3754" s="27">
        <f t="shared" si="477"/>
        <v>0</v>
      </c>
      <c r="AH3754" s="27">
        <v>0</v>
      </c>
      <c r="AI3754" s="29">
        <f t="shared" si="476"/>
        <v>1661651359</v>
      </c>
    </row>
    <row r="3755" spans="1:35" ht="30" x14ac:dyDescent="0.25">
      <c r="A3755" s="11" t="s">
        <v>2397</v>
      </c>
      <c r="B3755" s="10" t="s">
        <v>2411</v>
      </c>
      <c r="C3755" s="10" t="s">
        <v>2337</v>
      </c>
      <c r="D3755" s="10"/>
      <c r="E3755" s="10" t="s">
        <v>834</v>
      </c>
      <c r="F3755" s="10" t="s">
        <v>1257</v>
      </c>
      <c r="G3755" s="10">
        <v>0</v>
      </c>
      <c r="H3755" s="10">
        <v>0</v>
      </c>
      <c r="I3755" s="10">
        <v>0</v>
      </c>
      <c r="J3755" s="10">
        <v>0</v>
      </c>
      <c r="K3755" s="10">
        <f t="shared" si="462"/>
        <v>0</v>
      </c>
      <c r="L3755" s="10">
        <v>0</v>
      </c>
      <c r="M3755" s="10">
        <v>332042593.43000031</v>
      </c>
      <c r="N3755" s="10">
        <v>0</v>
      </c>
      <c r="O3755" s="10">
        <v>0</v>
      </c>
      <c r="P3755" s="10">
        <v>0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f t="shared" si="471"/>
        <v>332042593.43000031</v>
      </c>
      <c r="W3755" s="29">
        <v>0</v>
      </c>
      <c r="X3755" s="29">
        <f t="shared" si="472"/>
        <v>332042593.43000031</v>
      </c>
      <c r="Y3755" s="29">
        <f t="shared" si="473"/>
        <v>0</v>
      </c>
      <c r="Z3755" s="29">
        <f t="shared" si="474"/>
        <v>332042593.43000031</v>
      </c>
      <c r="AA3755" s="31">
        <v>331578668.38999999</v>
      </c>
      <c r="AB3755" s="29">
        <f t="shared" si="475"/>
        <v>463925.04000031948</v>
      </c>
      <c r="AC3755" s="28">
        <v>0</v>
      </c>
      <c r="AD3755" s="28">
        <v>0</v>
      </c>
      <c r="AE3755" s="28"/>
      <c r="AF3755" s="27">
        <v>0</v>
      </c>
      <c r="AG3755" s="27">
        <f t="shared" si="477"/>
        <v>0</v>
      </c>
      <c r="AH3755" s="27">
        <v>0</v>
      </c>
      <c r="AI3755" s="29">
        <f t="shared" si="476"/>
        <v>463925.04000031948</v>
      </c>
    </row>
    <row r="3756" spans="1:35" ht="30" x14ac:dyDescent="0.25">
      <c r="A3756" s="11" t="s">
        <v>2397</v>
      </c>
      <c r="B3756" s="10" t="s">
        <v>2411</v>
      </c>
      <c r="C3756" s="10" t="s">
        <v>2340</v>
      </c>
      <c r="D3756" s="10"/>
      <c r="E3756" s="10" t="s">
        <v>1209</v>
      </c>
      <c r="F3756" s="10" t="s">
        <v>1258</v>
      </c>
      <c r="G3756" s="10">
        <v>0</v>
      </c>
      <c r="H3756" s="10">
        <v>0</v>
      </c>
      <c r="I3756" s="10">
        <v>0</v>
      </c>
      <c r="J3756" s="10">
        <v>0</v>
      </c>
      <c r="K3756" s="10">
        <f t="shared" si="462"/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f t="shared" si="471"/>
        <v>0</v>
      </c>
      <c r="W3756" s="29">
        <v>0</v>
      </c>
      <c r="X3756" s="29">
        <f t="shared" si="472"/>
        <v>0</v>
      </c>
      <c r="Y3756" s="29">
        <f t="shared" si="473"/>
        <v>0</v>
      </c>
      <c r="Z3756" s="29">
        <f t="shared" si="474"/>
        <v>0</v>
      </c>
      <c r="AA3756" s="31">
        <v>0</v>
      </c>
      <c r="AB3756" s="29">
        <f t="shared" si="475"/>
        <v>0</v>
      </c>
      <c r="AC3756" s="28">
        <v>0</v>
      </c>
      <c r="AD3756" s="28">
        <v>0</v>
      </c>
      <c r="AE3756" s="28"/>
      <c r="AF3756" s="27">
        <v>0</v>
      </c>
      <c r="AG3756" s="27">
        <f t="shared" si="477"/>
        <v>0</v>
      </c>
      <c r="AH3756" s="27">
        <v>0</v>
      </c>
      <c r="AI3756" s="29">
        <f t="shared" si="476"/>
        <v>0</v>
      </c>
    </row>
    <row r="3757" spans="1:35" ht="30" x14ac:dyDescent="0.25">
      <c r="A3757" s="11" t="s">
        <v>2397</v>
      </c>
      <c r="B3757" s="10" t="s">
        <v>2411</v>
      </c>
      <c r="C3757" s="10" t="s">
        <v>2344</v>
      </c>
      <c r="D3757" s="10"/>
      <c r="E3757" s="10" t="s">
        <v>839</v>
      </c>
      <c r="F3757" s="10" t="s">
        <v>1259</v>
      </c>
      <c r="G3757" s="10">
        <v>0</v>
      </c>
      <c r="H3757" s="10">
        <v>0</v>
      </c>
      <c r="I3757" s="10">
        <v>0</v>
      </c>
      <c r="J3757" s="10">
        <v>0</v>
      </c>
      <c r="K3757" s="10">
        <f t="shared" si="462"/>
        <v>0</v>
      </c>
      <c r="L3757" s="10">
        <v>0</v>
      </c>
      <c r="M3757" s="10">
        <v>1755310050</v>
      </c>
      <c r="N3757" s="10">
        <v>0</v>
      </c>
      <c r="O3757" s="10">
        <v>0</v>
      </c>
      <c r="P3757" s="10">
        <v>0</v>
      </c>
      <c r="Q3757" s="10">
        <v>0</v>
      </c>
      <c r="R3757" s="10">
        <v>0</v>
      </c>
      <c r="S3757" s="10">
        <v>0</v>
      </c>
      <c r="T3757" s="10">
        <v>0</v>
      </c>
      <c r="U3757" s="10">
        <v>0</v>
      </c>
      <c r="V3757" s="10">
        <f t="shared" si="471"/>
        <v>1755310050</v>
      </c>
      <c r="W3757" s="29">
        <v>0</v>
      </c>
      <c r="X3757" s="29">
        <f t="shared" si="472"/>
        <v>1755310050</v>
      </c>
      <c r="Y3757" s="29">
        <f t="shared" si="473"/>
        <v>0</v>
      </c>
      <c r="Z3757" s="29">
        <f t="shared" si="474"/>
        <v>1755310050</v>
      </c>
      <c r="AA3757" s="31">
        <v>0</v>
      </c>
      <c r="AB3757" s="29">
        <f t="shared" si="475"/>
        <v>1755310050</v>
      </c>
      <c r="AC3757" s="28">
        <v>0</v>
      </c>
      <c r="AD3757" s="28">
        <v>0</v>
      </c>
      <c r="AE3757" s="28"/>
      <c r="AF3757" s="27">
        <v>0</v>
      </c>
      <c r="AG3757" s="27">
        <f t="shared" si="477"/>
        <v>0</v>
      </c>
      <c r="AH3757" s="27">
        <v>0</v>
      </c>
      <c r="AI3757" s="29">
        <f t="shared" si="476"/>
        <v>1755310050</v>
      </c>
    </row>
    <row r="3758" spans="1:35" x14ac:dyDescent="0.25">
      <c r="A3758" s="11" t="s">
        <v>2398</v>
      </c>
      <c r="B3758" s="10" t="s">
        <v>1</v>
      </c>
      <c r="C3758" s="10" t="s">
        <v>1</v>
      </c>
      <c r="D3758" s="10"/>
      <c r="E3758" s="10" t="s">
        <v>1</v>
      </c>
      <c r="F3758" s="10" t="s">
        <v>2399</v>
      </c>
      <c r="G3758" s="10">
        <v>0</v>
      </c>
      <c r="H3758" s="10">
        <v>0</v>
      </c>
      <c r="I3758" s="10">
        <v>0</v>
      </c>
      <c r="J3758" s="10">
        <v>0</v>
      </c>
      <c r="K3758" s="10">
        <f t="shared" si="462"/>
        <v>0</v>
      </c>
      <c r="L3758" s="10">
        <v>0</v>
      </c>
      <c r="M3758" s="10">
        <v>9090281230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f t="shared" si="471"/>
        <v>9090281230</v>
      </c>
      <c r="W3758" s="29">
        <v>0</v>
      </c>
      <c r="X3758" s="29">
        <f t="shared" si="472"/>
        <v>9090281230</v>
      </c>
      <c r="Y3758" s="29">
        <f t="shared" si="473"/>
        <v>0</v>
      </c>
      <c r="Z3758" s="29">
        <f t="shared" si="474"/>
        <v>9090281230</v>
      </c>
      <c r="AA3758" s="27">
        <v>2718889267</v>
      </c>
      <c r="AB3758" s="29">
        <f t="shared" si="475"/>
        <v>6371391963</v>
      </c>
      <c r="AC3758" s="28">
        <v>0</v>
      </c>
      <c r="AD3758" s="28">
        <v>0</v>
      </c>
      <c r="AE3758" s="28"/>
      <c r="AF3758" s="27">
        <v>0</v>
      </c>
      <c r="AG3758" s="27">
        <f t="shared" si="477"/>
        <v>0</v>
      </c>
      <c r="AH3758" s="27">
        <v>0</v>
      </c>
      <c r="AI3758" s="29">
        <f t="shared" si="476"/>
        <v>6371391963</v>
      </c>
    </row>
    <row r="3759" spans="1:35" ht="30" x14ac:dyDescent="0.25">
      <c r="A3759" s="11" t="s">
        <v>2400</v>
      </c>
      <c r="B3759" s="10" t="s">
        <v>2406</v>
      </c>
      <c r="C3759" s="10" t="s">
        <v>1288</v>
      </c>
      <c r="D3759" s="10"/>
      <c r="E3759" s="10" t="s">
        <v>9</v>
      </c>
      <c r="F3759" s="10" t="s">
        <v>1227</v>
      </c>
      <c r="G3759" s="10">
        <v>0</v>
      </c>
      <c r="H3759" s="10">
        <v>0</v>
      </c>
      <c r="I3759" s="10">
        <v>0</v>
      </c>
      <c r="J3759" s="10">
        <v>0</v>
      </c>
      <c r="K3759" s="10">
        <f t="shared" si="462"/>
        <v>0</v>
      </c>
      <c r="L3759" s="10">
        <v>0</v>
      </c>
      <c r="M3759" s="10">
        <v>146157046684.96698</v>
      </c>
      <c r="N3759" s="10">
        <v>0</v>
      </c>
      <c r="O3759" s="10">
        <v>0</v>
      </c>
      <c r="P3759" s="10">
        <v>0</v>
      </c>
      <c r="Q3759" s="10">
        <v>0</v>
      </c>
      <c r="R3759" s="10">
        <v>0</v>
      </c>
      <c r="S3759" s="10">
        <v>-3860086163.9699998</v>
      </c>
      <c r="T3759" s="10">
        <v>0</v>
      </c>
      <c r="U3759" s="10">
        <v>0</v>
      </c>
      <c r="V3759" s="10">
        <f>+K3759+M3759+N3759+L3759+O3759+P3759+Q3759+S3759</f>
        <v>142296960520.99698</v>
      </c>
      <c r="W3759" s="29">
        <v>0</v>
      </c>
      <c r="X3759" s="29">
        <f t="shared" si="472"/>
        <v>142296960520.99698</v>
      </c>
      <c r="Y3759" s="29">
        <f t="shared" si="473"/>
        <v>0</v>
      </c>
      <c r="Z3759" s="29">
        <f t="shared" si="474"/>
        <v>142296960520.99698</v>
      </c>
      <c r="AA3759" s="27">
        <v>28845543533</v>
      </c>
      <c r="AB3759" s="29">
        <f t="shared" si="475"/>
        <v>113451416987.99698</v>
      </c>
      <c r="AC3759" s="28">
        <v>0</v>
      </c>
      <c r="AD3759" s="28">
        <v>0</v>
      </c>
      <c r="AE3759" s="28"/>
      <c r="AF3759" s="27">
        <v>0</v>
      </c>
      <c r="AG3759" s="27">
        <f t="shared" si="477"/>
        <v>0</v>
      </c>
      <c r="AH3759" s="27">
        <v>0</v>
      </c>
      <c r="AI3759" s="29">
        <f t="shared" si="476"/>
        <v>113451416987.99698</v>
      </c>
    </row>
    <row r="3760" spans="1:35" ht="30" x14ac:dyDescent="0.25">
      <c r="A3760" s="11" t="s">
        <v>2400</v>
      </c>
      <c r="B3760" s="10" t="s">
        <v>2407</v>
      </c>
      <c r="C3760" s="10" t="s">
        <v>1414</v>
      </c>
      <c r="D3760" s="10"/>
      <c r="E3760" s="10" t="s">
        <v>88</v>
      </c>
      <c r="F3760" s="10" t="s">
        <v>1228</v>
      </c>
      <c r="G3760" s="10">
        <v>0</v>
      </c>
      <c r="H3760" s="10">
        <v>0</v>
      </c>
      <c r="I3760" s="10">
        <v>0</v>
      </c>
      <c r="J3760" s="10">
        <v>0</v>
      </c>
      <c r="K3760" s="10">
        <f t="shared" si="462"/>
        <v>0</v>
      </c>
      <c r="L3760" s="10">
        <v>0</v>
      </c>
      <c r="M3760" s="10">
        <v>22288171642.048828</v>
      </c>
      <c r="N3760" s="10">
        <v>0</v>
      </c>
      <c r="O3760" s="10">
        <v>0</v>
      </c>
      <c r="P3760" s="10">
        <v>0</v>
      </c>
      <c r="Q3760" s="10">
        <v>0</v>
      </c>
      <c r="R3760" s="10">
        <v>0</v>
      </c>
      <c r="S3760" s="10">
        <v>-7628329169.6199999</v>
      </c>
      <c r="T3760" s="10">
        <v>0</v>
      </c>
      <c r="U3760" s="10">
        <v>0</v>
      </c>
      <c r="V3760" s="10">
        <f t="shared" ref="V3760:V3791" si="478">+K3760+M3760+N3760+L3760+O3760+P3760+Q3760+S3760</f>
        <v>14659842472.428829</v>
      </c>
      <c r="W3760" s="29">
        <v>0</v>
      </c>
      <c r="X3760" s="29">
        <f t="shared" si="472"/>
        <v>14659842472.428829</v>
      </c>
      <c r="Y3760" s="29">
        <f t="shared" si="473"/>
        <v>0</v>
      </c>
      <c r="Z3760" s="29">
        <f t="shared" si="474"/>
        <v>14659842472.428829</v>
      </c>
      <c r="AA3760" s="27">
        <v>3822454993</v>
      </c>
      <c r="AB3760" s="29">
        <f t="shared" si="475"/>
        <v>10837387479.428829</v>
      </c>
      <c r="AC3760" s="28">
        <v>0</v>
      </c>
      <c r="AD3760" s="28">
        <v>0</v>
      </c>
      <c r="AE3760" s="28"/>
      <c r="AF3760" s="27">
        <v>0</v>
      </c>
      <c r="AG3760" s="27">
        <f t="shared" si="477"/>
        <v>0</v>
      </c>
      <c r="AH3760" s="27">
        <v>0</v>
      </c>
      <c r="AI3760" s="29">
        <f t="shared" si="476"/>
        <v>10837387479.428829</v>
      </c>
    </row>
    <row r="3761" spans="1:35" ht="30" x14ac:dyDescent="0.25">
      <c r="A3761" s="11" t="s">
        <v>2400</v>
      </c>
      <c r="B3761" s="10" t="s">
        <v>2408</v>
      </c>
      <c r="C3761" s="10" t="s">
        <v>844</v>
      </c>
      <c r="D3761" s="10"/>
      <c r="E3761" s="10" t="s">
        <v>103</v>
      </c>
      <c r="F3761" s="10" t="s">
        <v>1229</v>
      </c>
      <c r="G3761" s="10">
        <v>0</v>
      </c>
      <c r="H3761" s="10">
        <v>0</v>
      </c>
      <c r="I3761" s="10">
        <v>0</v>
      </c>
      <c r="J3761" s="10">
        <v>0</v>
      </c>
      <c r="K3761" s="10">
        <f t="shared" si="462"/>
        <v>0</v>
      </c>
      <c r="L3761" s="10">
        <v>0</v>
      </c>
      <c r="M3761" s="10">
        <v>392080157049.33453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f t="shared" si="478"/>
        <v>392080157049.33453</v>
      </c>
      <c r="W3761" s="29">
        <v>0</v>
      </c>
      <c r="X3761" s="29">
        <f t="shared" si="472"/>
        <v>392080157049.33453</v>
      </c>
      <c r="Y3761" s="29">
        <f t="shared" si="473"/>
        <v>0</v>
      </c>
      <c r="Z3761" s="29">
        <f t="shared" si="474"/>
        <v>392080157049.33453</v>
      </c>
      <c r="AA3761" s="27">
        <v>137004019994.85001</v>
      </c>
      <c r="AB3761" s="29">
        <f t="shared" si="475"/>
        <v>255076137054.48453</v>
      </c>
      <c r="AC3761" s="28">
        <v>0</v>
      </c>
      <c r="AD3761" s="28">
        <v>0</v>
      </c>
      <c r="AE3761" s="28"/>
      <c r="AF3761" s="27">
        <v>0</v>
      </c>
      <c r="AG3761" s="27">
        <f t="shared" si="477"/>
        <v>0</v>
      </c>
      <c r="AH3761" s="27">
        <v>0</v>
      </c>
      <c r="AI3761" s="29">
        <f t="shared" si="476"/>
        <v>255076137054.48453</v>
      </c>
    </row>
    <row r="3762" spans="1:35" ht="30" x14ac:dyDescent="0.25">
      <c r="A3762" s="11" t="s">
        <v>2400</v>
      </c>
      <c r="B3762" s="10" t="s">
        <v>2407</v>
      </c>
      <c r="C3762" s="10" t="s">
        <v>1230</v>
      </c>
      <c r="D3762" s="10"/>
      <c r="E3762" s="10" t="s">
        <v>105</v>
      </c>
      <c r="F3762" s="10" t="s">
        <v>1230</v>
      </c>
      <c r="G3762" s="10">
        <v>0</v>
      </c>
      <c r="H3762" s="10">
        <v>0</v>
      </c>
      <c r="I3762" s="10">
        <v>0</v>
      </c>
      <c r="J3762" s="10">
        <v>0</v>
      </c>
      <c r="K3762" s="10">
        <f t="shared" si="462"/>
        <v>0</v>
      </c>
      <c r="L3762" s="10">
        <v>0</v>
      </c>
      <c r="M3762" s="10">
        <v>9724294885.2536011</v>
      </c>
      <c r="N3762" s="10">
        <v>0</v>
      </c>
      <c r="O3762" s="10">
        <v>0</v>
      </c>
      <c r="P3762" s="10">
        <v>0</v>
      </c>
      <c r="Q3762" s="10">
        <v>0</v>
      </c>
      <c r="R3762" s="10">
        <v>0</v>
      </c>
      <c r="S3762" s="10">
        <v>-9724294885.25</v>
      </c>
      <c r="T3762" s="10">
        <v>0</v>
      </c>
      <c r="U3762" s="10">
        <v>0</v>
      </c>
      <c r="V3762" s="10">
        <f t="shared" si="478"/>
        <v>3.60107421875E-3</v>
      </c>
      <c r="W3762" s="29">
        <v>0</v>
      </c>
      <c r="X3762" s="29">
        <f t="shared" si="472"/>
        <v>3.60107421875E-3</v>
      </c>
      <c r="Y3762" s="29">
        <f t="shared" si="473"/>
        <v>0</v>
      </c>
      <c r="Z3762" s="29">
        <f t="shared" si="474"/>
        <v>3.60107421875E-3</v>
      </c>
      <c r="AA3762" s="27">
        <v>0</v>
      </c>
      <c r="AB3762" s="29">
        <f t="shared" si="475"/>
        <v>3.60107421875E-3</v>
      </c>
      <c r="AC3762" s="28">
        <v>0</v>
      </c>
      <c r="AD3762" s="28">
        <v>0</v>
      </c>
      <c r="AE3762" s="28"/>
      <c r="AF3762" s="27">
        <v>0</v>
      </c>
      <c r="AG3762" s="27">
        <f t="shared" si="477"/>
        <v>0</v>
      </c>
      <c r="AH3762" s="27">
        <v>0</v>
      </c>
      <c r="AI3762" s="29">
        <f t="shared" si="476"/>
        <v>3.60107421875E-3</v>
      </c>
    </row>
    <row r="3763" spans="1:35" ht="30" x14ac:dyDescent="0.25">
      <c r="A3763" s="11" t="s">
        <v>2400</v>
      </c>
      <c r="B3763" s="10" t="s">
        <v>2408</v>
      </c>
      <c r="C3763" s="10" t="s">
        <v>1484</v>
      </c>
      <c r="D3763" s="10"/>
      <c r="E3763" s="10" t="s">
        <v>134</v>
      </c>
      <c r="F3763" s="10" t="s">
        <v>1231</v>
      </c>
      <c r="G3763" s="10">
        <v>0</v>
      </c>
      <c r="H3763" s="10">
        <v>0</v>
      </c>
      <c r="I3763" s="10">
        <v>0</v>
      </c>
      <c r="J3763" s="10">
        <v>0</v>
      </c>
      <c r="K3763" s="10">
        <f t="shared" si="462"/>
        <v>0</v>
      </c>
      <c r="L3763" s="10">
        <v>0</v>
      </c>
      <c r="M3763" s="10">
        <v>17618739736.679962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-17618739736.68</v>
      </c>
      <c r="T3763" s="10">
        <v>0</v>
      </c>
      <c r="U3763" s="10">
        <v>0</v>
      </c>
      <c r="V3763" s="10">
        <f t="shared" si="478"/>
        <v>-3.814697265625E-5</v>
      </c>
      <c r="W3763" s="29">
        <v>0</v>
      </c>
      <c r="X3763" s="29">
        <f t="shared" si="472"/>
        <v>-3.814697265625E-5</v>
      </c>
      <c r="Y3763" s="29">
        <f t="shared" si="473"/>
        <v>0</v>
      </c>
      <c r="Z3763" s="29">
        <f t="shared" si="474"/>
        <v>-3.814697265625E-5</v>
      </c>
      <c r="AA3763" s="27">
        <v>0</v>
      </c>
      <c r="AB3763" s="29">
        <f t="shared" si="475"/>
        <v>-3.814697265625E-5</v>
      </c>
      <c r="AC3763" s="28">
        <v>0</v>
      </c>
      <c r="AD3763" s="28">
        <v>0</v>
      </c>
      <c r="AE3763" s="28"/>
      <c r="AF3763" s="27">
        <v>0</v>
      </c>
      <c r="AG3763" s="27">
        <f t="shared" si="477"/>
        <v>0</v>
      </c>
      <c r="AH3763" s="27">
        <v>0</v>
      </c>
      <c r="AI3763" s="29">
        <f t="shared" si="476"/>
        <v>-3.814697265625E-5</v>
      </c>
    </row>
    <row r="3764" spans="1:35" ht="30" x14ac:dyDescent="0.25">
      <c r="A3764" s="11" t="s">
        <v>2400</v>
      </c>
      <c r="B3764" s="10" t="s">
        <v>2406</v>
      </c>
      <c r="C3764" s="10" t="s">
        <v>1315</v>
      </c>
      <c r="D3764" s="10"/>
      <c r="E3764" s="10" t="s">
        <v>238</v>
      </c>
      <c r="F3764" s="10" t="s">
        <v>1232</v>
      </c>
      <c r="G3764" s="10">
        <v>0</v>
      </c>
      <c r="H3764" s="10">
        <v>0</v>
      </c>
      <c r="I3764" s="10">
        <v>0</v>
      </c>
      <c r="J3764" s="10">
        <v>0</v>
      </c>
      <c r="K3764" s="10">
        <f t="shared" si="462"/>
        <v>0</v>
      </c>
      <c r="L3764" s="10">
        <v>0</v>
      </c>
      <c r="M3764" s="10">
        <v>26010174312.629028</v>
      </c>
      <c r="N3764" s="10">
        <v>0</v>
      </c>
      <c r="O3764" s="10">
        <v>0</v>
      </c>
      <c r="P3764" s="10">
        <v>0</v>
      </c>
      <c r="Q3764" s="10">
        <v>0</v>
      </c>
      <c r="R3764" s="10">
        <v>0</v>
      </c>
      <c r="S3764" s="10">
        <v>-26010174312.630001</v>
      </c>
      <c r="T3764" s="10">
        <v>0</v>
      </c>
      <c r="U3764" s="10">
        <v>0</v>
      </c>
      <c r="V3764" s="10">
        <f t="shared" si="478"/>
        <v>-9.72747802734375E-4</v>
      </c>
      <c r="W3764" s="29">
        <v>0</v>
      </c>
      <c r="X3764" s="29">
        <f t="shared" si="472"/>
        <v>-9.72747802734375E-4</v>
      </c>
      <c r="Y3764" s="29">
        <f t="shared" si="473"/>
        <v>0</v>
      </c>
      <c r="Z3764" s="29">
        <f t="shared" si="474"/>
        <v>-9.72747802734375E-4</v>
      </c>
      <c r="AA3764" s="27">
        <v>0</v>
      </c>
      <c r="AB3764" s="29">
        <f t="shared" si="475"/>
        <v>-9.72747802734375E-4</v>
      </c>
      <c r="AC3764" s="28">
        <v>0</v>
      </c>
      <c r="AD3764" s="28">
        <v>0</v>
      </c>
      <c r="AE3764" s="28"/>
      <c r="AF3764" s="27">
        <v>0</v>
      </c>
      <c r="AG3764" s="27">
        <f t="shared" si="477"/>
        <v>0</v>
      </c>
      <c r="AH3764" s="27">
        <v>0</v>
      </c>
      <c r="AI3764" s="29">
        <f t="shared" si="476"/>
        <v>-9.72747802734375E-4</v>
      </c>
    </row>
    <row r="3765" spans="1:35" ht="30" x14ac:dyDescent="0.25">
      <c r="A3765" s="11" t="s">
        <v>2400</v>
      </c>
      <c r="B3765" s="10" t="s">
        <v>2409</v>
      </c>
      <c r="C3765" s="10" t="s">
        <v>1631</v>
      </c>
      <c r="D3765" s="10"/>
      <c r="E3765" s="10" t="s">
        <v>261</v>
      </c>
      <c r="F3765" s="10" t="s">
        <v>1233</v>
      </c>
      <c r="G3765" s="10">
        <v>0</v>
      </c>
      <c r="H3765" s="10">
        <v>0</v>
      </c>
      <c r="I3765" s="10">
        <v>0</v>
      </c>
      <c r="J3765" s="10">
        <v>0</v>
      </c>
      <c r="K3765" s="10">
        <f t="shared" si="462"/>
        <v>0</v>
      </c>
      <c r="L3765" s="10">
        <v>0</v>
      </c>
      <c r="M3765" s="10">
        <v>4894374994.5427246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f t="shared" si="478"/>
        <v>4894374994.5427246</v>
      </c>
      <c r="W3765" s="29">
        <v>0</v>
      </c>
      <c r="X3765" s="29">
        <f t="shared" si="472"/>
        <v>4894374994.5427246</v>
      </c>
      <c r="Y3765" s="29">
        <f t="shared" si="473"/>
        <v>0</v>
      </c>
      <c r="Z3765" s="29">
        <f t="shared" si="474"/>
        <v>4894374994.5427246</v>
      </c>
      <c r="AA3765" s="27">
        <v>4141377171</v>
      </c>
      <c r="AB3765" s="29">
        <f t="shared" si="475"/>
        <v>752997823.54272461</v>
      </c>
      <c r="AC3765" s="28">
        <v>0</v>
      </c>
      <c r="AD3765" s="28">
        <v>0</v>
      </c>
      <c r="AE3765" s="28"/>
      <c r="AF3765" s="27">
        <v>0</v>
      </c>
      <c r="AG3765" s="27">
        <f t="shared" si="477"/>
        <v>0</v>
      </c>
      <c r="AH3765" s="27">
        <v>0</v>
      </c>
      <c r="AI3765" s="29">
        <f t="shared" si="476"/>
        <v>752997823.54272461</v>
      </c>
    </row>
    <row r="3766" spans="1:35" ht="30" x14ac:dyDescent="0.25">
      <c r="A3766" s="11" t="s">
        <v>2400</v>
      </c>
      <c r="B3766" s="10" t="s">
        <v>2410</v>
      </c>
      <c r="C3766" s="10" t="s">
        <v>1647</v>
      </c>
      <c r="D3766" s="10"/>
      <c r="E3766" s="10" t="s">
        <v>270</v>
      </c>
      <c r="F3766" s="10" t="s">
        <v>1234</v>
      </c>
      <c r="G3766" s="10">
        <v>0</v>
      </c>
      <c r="H3766" s="10">
        <v>0</v>
      </c>
      <c r="I3766" s="10">
        <v>0</v>
      </c>
      <c r="J3766" s="10">
        <v>0</v>
      </c>
      <c r="K3766" s="10">
        <f t="shared" si="462"/>
        <v>0</v>
      </c>
      <c r="L3766" s="10">
        <v>0</v>
      </c>
      <c r="M3766" s="10">
        <v>39293771804.488037</v>
      </c>
      <c r="N3766" s="10">
        <v>0</v>
      </c>
      <c r="O3766" s="10">
        <v>0</v>
      </c>
      <c r="P3766" s="10">
        <v>0</v>
      </c>
      <c r="Q3766" s="10">
        <v>0</v>
      </c>
      <c r="R3766" s="10">
        <v>0</v>
      </c>
      <c r="S3766" s="10">
        <v>-39293771804.489998</v>
      </c>
      <c r="T3766" s="10">
        <v>0</v>
      </c>
      <c r="U3766" s="10">
        <v>0</v>
      </c>
      <c r="V3766" s="10">
        <f t="shared" si="478"/>
        <v>-1.96075439453125E-3</v>
      </c>
      <c r="W3766" s="29">
        <v>0</v>
      </c>
      <c r="X3766" s="29">
        <f t="shared" ref="X3766:X3791" si="479">+M3766+Q3766+S3766</f>
        <v>-1.96075439453125E-3</v>
      </c>
      <c r="Y3766" s="29">
        <f t="shared" ref="Y3766:Y3791" si="480">+H3766+I3766+J3766+N3766+O3766+P3766+R3766+U3766</f>
        <v>0</v>
      </c>
      <c r="Z3766" s="29">
        <f t="shared" ref="Z3766:Z3791" si="481">+W3766+X3766+Y3766</f>
        <v>-1.96075439453125E-3</v>
      </c>
      <c r="AA3766" s="27">
        <v>0</v>
      </c>
      <c r="AB3766" s="29">
        <f t="shared" ref="AB3766:AB3791" si="482">+Z3766-AA3766</f>
        <v>-1.96075439453125E-3</v>
      </c>
      <c r="AC3766" s="28">
        <v>0</v>
      </c>
      <c r="AD3766" s="28">
        <v>0</v>
      </c>
      <c r="AE3766" s="28"/>
      <c r="AF3766" s="27">
        <v>0</v>
      </c>
      <c r="AG3766" s="27">
        <f t="shared" si="477"/>
        <v>0</v>
      </c>
      <c r="AH3766" s="27">
        <v>0</v>
      </c>
      <c r="AI3766" s="29">
        <f t="shared" ref="AI3766:AI3791" si="483">+AB3766+AG3766+AH3766</f>
        <v>-1.96075439453125E-3</v>
      </c>
    </row>
    <row r="3767" spans="1:35" ht="30" x14ac:dyDescent="0.25">
      <c r="A3767" s="11" t="s">
        <v>2400</v>
      </c>
      <c r="B3767" s="10" t="s">
        <v>2407</v>
      </c>
      <c r="C3767" s="10" t="s">
        <v>1685</v>
      </c>
      <c r="D3767" s="10"/>
      <c r="E3767" s="10" t="s">
        <v>302</v>
      </c>
      <c r="F3767" s="10" t="s">
        <v>1235</v>
      </c>
      <c r="G3767" s="10">
        <v>0</v>
      </c>
      <c r="H3767" s="10">
        <v>0</v>
      </c>
      <c r="I3767" s="10">
        <v>0</v>
      </c>
      <c r="J3767" s="10">
        <v>0</v>
      </c>
      <c r="K3767" s="10">
        <f t="shared" si="462"/>
        <v>0</v>
      </c>
      <c r="L3767" s="10">
        <v>0</v>
      </c>
      <c r="M3767" s="10">
        <v>33235717277.271461</v>
      </c>
      <c r="N3767" s="10">
        <v>0</v>
      </c>
      <c r="O3767" s="10">
        <v>0</v>
      </c>
      <c r="P3767" s="10">
        <v>0</v>
      </c>
      <c r="Q3767" s="10">
        <v>0</v>
      </c>
      <c r="R3767" s="10">
        <v>0</v>
      </c>
      <c r="S3767" s="10">
        <v>-17946131938.830002</v>
      </c>
      <c r="T3767" s="10">
        <v>0</v>
      </c>
      <c r="U3767" s="10">
        <v>0</v>
      </c>
      <c r="V3767" s="10">
        <f t="shared" si="478"/>
        <v>15289585338.44146</v>
      </c>
      <c r="W3767" s="29">
        <v>0</v>
      </c>
      <c r="X3767" s="29">
        <f t="shared" si="479"/>
        <v>15289585338.44146</v>
      </c>
      <c r="Y3767" s="29">
        <f t="shared" si="480"/>
        <v>0</v>
      </c>
      <c r="Z3767" s="29">
        <f t="shared" si="481"/>
        <v>15289585338.44146</v>
      </c>
      <c r="AA3767" s="27">
        <v>8255126386.1800003</v>
      </c>
      <c r="AB3767" s="29">
        <f t="shared" si="482"/>
        <v>7034458952.2614594</v>
      </c>
      <c r="AC3767" s="28">
        <v>0</v>
      </c>
      <c r="AD3767" s="28">
        <v>0</v>
      </c>
      <c r="AE3767" s="28"/>
      <c r="AF3767" s="27">
        <v>0</v>
      </c>
      <c r="AG3767" s="27">
        <f t="shared" si="477"/>
        <v>0</v>
      </c>
      <c r="AH3767" s="27">
        <v>0</v>
      </c>
      <c r="AI3767" s="29">
        <f t="shared" si="483"/>
        <v>7034458952.2614594</v>
      </c>
    </row>
    <row r="3768" spans="1:35" ht="30" x14ac:dyDescent="0.25">
      <c r="A3768" s="11" t="s">
        <v>2400</v>
      </c>
      <c r="B3768" s="10" t="s">
        <v>2407</v>
      </c>
      <c r="C3768" s="10" t="s">
        <v>1448</v>
      </c>
      <c r="D3768" s="10"/>
      <c r="E3768" s="10" t="s">
        <v>327</v>
      </c>
      <c r="F3768" s="10" t="s">
        <v>1236</v>
      </c>
      <c r="G3768" s="10">
        <v>0</v>
      </c>
      <c r="H3768" s="10">
        <v>0</v>
      </c>
      <c r="I3768" s="10">
        <v>0</v>
      </c>
      <c r="J3768" s="10">
        <v>0</v>
      </c>
      <c r="K3768" s="10">
        <f t="shared" si="462"/>
        <v>0</v>
      </c>
      <c r="L3768" s="10">
        <v>0</v>
      </c>
      <c r="M3768" s="10">
        <v>24309733592.248611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-24309733592.25</v>
      </c>
      <c r="T3768" s="10">
        <v>0</v>
      </c>
      <c r="U3768" s="10">
        <v>0</v>
      </c>
      <c r="V3768" s="10">
        <f t="shared" si="478"/>
        <v>-1.3885498046875E-3</v>
      </c>
      <c r="W3768" s="29">
        <v>0</v>
      </c>
      <c r="X3768" s="29">
        <f t="shared" si="479"/>
        <v>-1.3885498046875E-3</v>
      </c>
      <c r="Y3768" s="29">
        <f t="shared" si="480"/>
        <v>0</v>
      </c>
      <c r="Z3768" s="29">
        <f t="shared" si="481"/>
        <v>-1.3885498046875E-3</v>
      </c>
      <c r="AA3768" s="27">
        <v>0</v>
      </c>
      <c r="AB3768" s="29">
        <f t="shared" si="482"/>
        <v>-1.3885498046875E-3</v>
      </c>
      <c r="AC3768" s="28">
        <v>0</v>
      </c>
      <c r="AD3768" s="28">
        <v>0</v>
      </c>
      <c r="AE3768" s="28"/>
      <c r="AF3768" s="27">
        <v>0</v>
      </c>
      <c r="AG3768" s="27">
        <f t="shared" si="477"/>
        <v>0</v>
      </c>
      <c r="AH3768" s="27">
        <v>0</v>
      </c>
      <c r="AI3768" s="29">
        <f t="shared" si="483"/>
        <v>-1.3885498046875E-3</v>
      </c>
    </row>
    <row r="3769" spans="1:35" ht="30" x14ac:dyDescent="0.25">
      <c r="A3769" s="11" t="s">
        <v>2400</v>
      </c>
      <c r="B3769" s="10" t="s">
        <v>2408</v>
      </c>
      <c r="C3769" s="10" t="s">
        <v>1739</v>
      </c>
      <c r="D3769" s="10"/>
      <c r="E3769" s="10" t="s">
        <v>357</v>
      </c>
      <c r="F3769" s="10" t="s">
        <v>1237</v>
      </c>
      <c r="G3769" s="10">
        <v>0</v>
      </c>
      <c r="H3769" s="10">
        <v>0</v>
      </c>
      <c r="I3769" s="10">
        <v>0</v>
      </c>
      <c r="J3769" s="10">
        <v>0</v>
      </c>
      <c r="K3769" s="10">
        <f t="shared" si="462"/>
        <v>0</v>
      </c>
      <c r="L3769" s="10">
        <v>0</v>
      </c>
      <c r="M3769" s="10">
        <v>9615162195.4425964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-0.44</v>
      </c>
      <c r="T3769" s="10">
        <v>0</v>
      </c>
      <c r="U3769" s="10">
        <v>0</v>
      </c>
      <c r="V3769" s="10">
        <f t="shared" si="478"/>
        <v>9615162195.0025959</v>
      </c>
      <c r="W3769" s="29">
        <v>0</v>
      </c>
      <c r="X3769" s="29">
        <f t="shared" si="479"/>
        <v>9615162195.0025959</v>
      </c>
      <c r="Y3769" s="29">
        <f t="shared" si="480"/>
        <v>0</v>
      </c>
      <c r="Z3769" s="29">
        <f t="shared" si="481"/>
        <v>9615162195.0025959</v>
      </c>
      <c r="AA3769" s="27">
        <v>0</v>
      </c>
      <c r="AB3769" s="29">
        <f t="shared" si="482"/>
        <v>9615162195.0025959</v>
      </c>
      <c r="AC3769" s="28">
        <v>0</v>
      </c>
      <c r="AD3769" s="28">
        <v>0</v>
      </c>
      <c r="AE3769" s="28"/>
      <c r="AF3769" s="27">
        <v>0</v>
      </c>
      <c r="AG3769" s="27">
        <f t="shared" si="477"/>
        <v>0</v>
      </c>
      <c r="AH3769" s="27">
        <v>0</v>
      </c>
      <c r="AI3769" s="29">
        <f t="shared" si="483"/>
        <v>9615162195.0025959</v>
      </c>
    </row>
    <row r="3770" spans="1:35" ht="30" x14ac:dyDescent="0.25">
      <c r="A3770" s="11" t="s">
        <v>2400</v>
      </c>
      <c r="B3770" s="10" t="s">
        <v>2410</v>
      </c>
      <c r="C3770" s="10" t="s">
        <v>1850</v>
      </c>
      <c r="D3770" s="10"/>
      <c r="E3770" s="10" t="s">
        <v>448</v>
      </c>
      <c r="F3770" s="10" t="s">
        <v>1238</v>
      </c>
      <c r="G3770" s="10">
        <v>0</v>
      </c>
      <c r="H3770" s="10">
        <v>0</v>
      </c>
      <c r="I3770" s="10">
        <v>0</v>
      </c>
      <c r="J3770" s="10">
        <v>0</v>
      </c>
      <c r="K3770" s="10">
        <f t="shared" si="462"/>
        <v>0</v>
      </c>
      <c r="L3770" s="10">
        <v>0</v>
      </c>
      <c r="M3770" s="10">
        <v>6866337163.5516663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-6866337163.5500002</v>
      </c>
      <c r="T3770" s="10">
        <v>0</v>
      </c>
      <c r="U3770" s="10">
        <v>0</v>
      </c>
      <c r="V3770" s="10">
        <f t="shared" si="478"/>
        <v>1.6660690307617188E-3</v>
      </c>
      <c r="W3770" s="29">
        <v>0</v>
      </c>
      <c r="X3770" s="29">
        <f t="shared" si="479"/>
        <v>1.6660690307617188E-3</v>
      </c>
      <c r="Y3770" s="29">
        <f t="shared" si="480"/>
        <v>0</v>
      </c>
      <c r="Z3770" s="29">
        <f t="shared" si="481"/>
        <v>1.6660690307617188E-3</v>
      </c>
      <c r="AA3770" s="27">
        <v>0</v>
      </c>
      <c r="AB3770" s="29">
        <f t="shared" si="482"/>
        <v>1.6660690307617188E-3</v>
      </c>
      <c r="AC3770" s="28">
        <v>0</v>
      </c>
      <c r="AD3770" s="28">
        <v>0</v>
      </c>
      <c r="AE3770" s="28"/>
      <c r="AF3770" s="27">
        <v>0</v>
      </c>
      <c r="AG3770" s="27">
        <f t="shared" si="477"/>
        <v>0</v>
      </c>
      <c r="AH3770" s="27">
        <v>0</v>
      </c>
      <c r="AI3770" s="29">
        <f t="shared" si="483"/>
        <v>1.6660690307617188E-3</v>
      </c>
    </row>
    <row r="3771" spans="1:35" ht="30" x14ac:dyDescent="0.25">
      <c r="A3771" s="11" t="s">
        <v>2400</v>
      </c>
      <c r="B3771" s="10" t="s">
        <v>2409</v>
      </c>
      <c r="C3771" s="10" t="s">
        <v>1881</v>
      </c>
      <c r="D3771" s="10"/>
      <c r="E3771" s="10" t="s">
        <v>470</v>
      </c>
      <c r="F3771" s="10" t="s">
        <v>1239</v>
      </c>
      <c r="G3771" s="10">
        <v>0</v>
      </c>
      <c r="H3771" s="10">
        <v>0</v>
      </c>
      <c r="I3771" s="10">
        <v>0</v>
      </c>
      <c r="J3771" s="10">
        <v>0</v>
      </c>
      <c r="K3771" s="10">
        <f t="shared" si="462"/>
        <v>0</v>
      </c>
      <c r="L3771" s="10">
        <v>0</v>
      </c>
      <c r="M3771" s="10">
        <v>39637751277.533905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-39637751277.529999</v>
      </c>
      <c r="T3771" s="10">
        <v>0</v>
      </c>
      <c r="U3771" s="10">
        <v>0</v>
      </c>
      <c r="V3771" s="10">
        <f t="shared" si="478"/>
        <v>3.90625E-3</v>
      </c>
      <c r="W3771" s="29">
        <v>0</v>
      </c>
      <c r="X3771" s="29">
        <f t="shared" si="479"/>
        <v>3.90625E-3</v>
      </c>
      <c r="Y3771" s="29">
        <f t="shared" si="480"/>
        <v>0</v>
      </c>
      <c r="Z3771" s="29">
        <f t="shared" si="481"/>
        <v>3.90625E-3</v>
      </c>
      <c r="AA3771" s="27">
        <v>0</v>
      </c>
      <c r="AB3771" s="29">
        <f t="shared" si="482"/>
        <v>3.90625E-3</v>
      </c>
      <c r="AC3771" s="28">
        <v>0</v>
      </c>
      <c r="AD3771" s="28">
        <v>0</v>
      </c>
      <c r="AE3771" s="28"/>
      <c r="AF3771" s="27">
        <v>0</v>
      </c>
      <c r="AG3771" s="27">
        <f t="shared" si="477"/>
        <v>0</v>
      </c>
      <c r="AH3771" s="27">
        <v>0</v>
      </c>
      <c r="AI3771" s="29">
        <f t="shared" si="483"/>
        <v>3.90625E-3</v>
      </c>
    </row>
    <row r="3772" spans="1:35" ht="30" x14ac:dyDescent="0.25">
      <c r="A3772" s="11" t="s">
        <v>2400</v>
      </c>
      <c r="B3772" s="10" t="s">
        <v>2407</v>
      </c>
      <c r="C3772" s="10" t="s">
        <v>1916</v>
      </c>
      <c r="D3772" s="10"/>
      <c r="E3772" s="10" t="s">
        <v>500</v>
      </c>
      <c r="F3772" s="10" t="s">
        <v>1240</v>
      </c>
      <c r="G3772" s="10">
        <v>0</v>
      </c>
      <c r="H3772" s="10">
        <v>0</v>
      </c>
      <c r="I3772" s="10">
        <v>0</v>
      </c>
      <c r="J3772" s="10">
        <v>0</v>
      </c>
      <c r="K3772" s="10">
        <f t="shared" si="462"/>
        <v>0</v>
      </c>
      <c r="L3772" s="10">
        <v>0</v>
      </c>
      <c r="M3772" s="10">
        <v>15046092575.777435</v>
      </c>
      <c r="N3772" s="10">
        <v>0</v>
      </c>
      <c r="O3772" s="10">
        <v>0</v>
      </c>
      <c r="P3772" s="10">
        <v>0</v>
      </c>
      <c r="Q3772" s="10">
        <v>0</v>
      </c>
      <c r="R3772" s="10">
        <v>0</v>
      </c>
      <c r="S3772" s="10">
        <v>-10546092575.780001</v>
      </c>
      <c r="T3772" s="10">
        <v>0</v>
      </c>
      <c r="U3772" s="10">
        <v>0</v>
      </c>
      <c r="V3772" s="10">
        <f t="shared" si="478"/>
        <v>4499999999.9974346</v>
      </c>
      <c r="W3772" s="29">
        <v>0</v>
      </c>
      <c r="X3772" s="29">
        <f t="shared" si="479"/>
        <v>4499999999.9974346</v>
      </c>
      <c r="Y3772" s="29">
        <f t="shared" si="480"/>
        <v>0</v>
      </c>
      <c r="Z3772" s="29">
        <f t="shared" si="481"/>
        <v>4499999999.9974346</v>
      </c>
      <c r="AA3772" s="27">
        <v>4141622107.6599998</v>
      </c>
      <c r="AB3772" s="29">
        <f t="shared" si="482"/>
        <v>358377892.33743477</v>
      </c>
      <c r="AC3772" s="28">
        <v>0</v>
      </c>
      <c r="AD3772" s="28">
        <v>0</v>
      </c>
      <c r="AE3772" s="28"/>
      <c r="AF3772" s="27">
        <v>0</v>
      </c>
      <c r="AG3772" s="27">
        <f t="shared" si="477"/>
        <v>0</v>
      </c>
      <c r="AH3772" s="27">
        <v>0</v>
      </c>
      <c r="AI3772" s="29">
        <f t="shared" si="483"/>
        <v>358377892.33743477</v>
      </c>
    </row>
    <row r="3773" spans="1:35" ht="30" x14ac:dyDescent="0.25">
      <c r="A3773" s="11" t="s">
        <v>2400</v>
      </c>
      <c r="B3773" s="10" t="s">
        <v>2407</v>
      </c>
      <c r="C3773" s="10" t="s">
        <v>1929</v>
      </c>
      <c r="D3773" s="10"/>
      <c r="E3773" s="10" t="s">
        <v>512</v>
      </c>
      <c r="F3773" s="10" t="s">
        <v>1241</v>
      </c>
      <c r="G3773" s="10">
        <v>0</v>
      </c>
      <c r="H3773" s="10">
        <v>0</v>
      </c>
      <c r="I3773" s="10">
        <v>0</v>
      </c>
      <c r="J3773" s="10">
        <v>0</v>
      </c>
      <c r="K3773" s="10">
        <f t="shared" si="462"/>
        <v>0</v>
      </c>
      <c r="L3773" s="10">
        <v>0</v>
      </c>
      <c r="M3773" s="10">
        <v>132457320890.96136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-40908346788.550003</v>
      </c>
      <c r="T3773" s="10">
        <v>0</v>
      </c>
      <c r="U3773" s="10">
        <v>0</v>
      </c>
      <c r="V3773" s="10">
        <f t="shared" si="478"/>
        <v>91548974102.411362</v>
      </c>
      <c r="W3773" s="29">
        <v>0</v>
      </c>
      <c r="X3773" s="29">
        <f t="shared" si="479"/>
        <v>91548974102.411362</v>
      </c>
      <c r="Y3773" s="29">
        <f t="shared" si="480"/>
        <v>0</v>
      </c>
      <c r="Z3773" s="29">
        <f t="shared" si="481"/>
        <v>91548974102.411362</v>
      </c>
      <c r="AA3773" s="27">
        <v>5141225000</v>
      </c>
      <c r="AB3773" s="29">
        <f t="shared" si="482"/>
        <v>86407749102.411362</v>
      </c>
      <c r="AC3773" s="28">
        <v>0</v>
      </c>
      <c r="AD3773" s="28">
        <v>0</v>
      </c>
      <c r="AE3773" s="28"/>
      <c r="AF3773" s="27">
        <v>0</v>
      </c>
      <c r="AG3773" s="27">
        <f t="shared" si="477"/>
        <v>0</v>
      </c>
      <c r="AH3773" s="27">
        <v>0</v>
      </c>
      <c r="AI3773" s="29">
        <f t="shared" si="483"/>
        <v>86407749102.411362</v>
      </c>
    </row>
    <row r="3774" spans="1:35" ht="30" x14ac:dyDescent="0.25">
      <c r="A3774" s="11" t="s">
        <v>2400</v>
      </c>
      <c r="B3774" s="10" t="s">
        <v>2411</v>
      </c>
      <c r="C3774" s="10" t="s">
        <v>1958</v>
      </c>
      <c r="D3774" s="10"/>
      <c r="E3774" s="10" t="s">
        <v>525</v>
      </c>
      <c r="F3774" s="10" t="s">
        <v>1242</v>
      </c>
      <c r="G3774" s="10">
        <v>0</v>
      </c>
      <c r="H3774" s="10">
        <v>0</v>
      </c>
      <c r="I3774" s="10">
        <v>0</v>
      </c>
      <c r="J3774" s="10">
        <v>0</v>
      </c>
      <c r="K3774" s="10">
        <f t="shared" si="462"/>
        <v>0</v>
      </c>
      <c r="L3774" s="10">
        <v>0</v>
      </c>
      <c r="M3774" s="10">
        <v>887971105.27392578</v>
      </c>
      <c r="N3774" s="10">
        <v>0</v>
      </c>
      <c r="O3774" s="10">
        <v>0</v>
      </c>
      <c r="P3774" s="10">
        <v>0</v>
      </c>
      <c r="Q3774" s="10">
        <v>0</v>
      </c>
      <c r="R3774" s="10">
        <v>0</v>
      </c>
      <c r="S3774" s="10">
        <v>-887971105.26999998</v>
      </c>
      <c r="T3774" s="10">
        <v>0</v>
      </c>
      <c r="U3774" s="10">
        <v>0</v>
      </c>
      <c r="V3774" s="10">
        <f t="shared" si="478"/>
        <v>3.9258003234863281E-3</v>
      </c>
      <c r="W3774" s="29">
        <v>0</v>
      </c>
      <c r="X3774" s="29">
        <f t="shared" si="479"/>
        <v>3.9258003234863281E-3</v>
      </c>
      <c r="Y3774" s="29">
        <f t="shared" si="480"/>
        <v>0</v>
      </c>
      <c r="Z3774" s="29">
        <f t="shared" si="481"/>
        <v>3.9258003234863281E-3</v>
      </c>
      <c r="AA3774" s="27">
        <v>0</v>
      </c>
      <c r="AB3774" s="29">
        <f t="shared" si="482"/>
        <v>3.9258003234863281E-3</v>
      </c>
      <c r="AC3774" s="28">
        <v>0</v>
      </c>
      <c r="AD3774" s="28">
        <v>0</v>
      </c>
      <c r="AE3774" s="28"/>
      <c r="AF3774" s="27">
        <v>0</v>
      </c>
      <c r="AG3774" s="27">
        <f t="shared" si="477"/>
        <v>0</v>
      </c>
      <c r="AH3774" s="27">
        <v>0</v>
      </c>
      <c r="AI3774" s="29">
        <f t="shared" si="483"/>
        <v>3.9258003234863281E-3</v>
      </c>
    </row>
    <row r="3775" spans="1:35" ht="30" x14ac:dyDescent="0.25">
      <c r="A3775" s="11" t="s">
        <v>2400</v>
      </c>
      <c r="B3775" s="10" t="s">
        <v>2410</v>
      </c>
      <c r="C3775" s="10" t="s">
        <v>1361</v>
      </c>
      <c r="D3775" s="10"/>
      <c r="E3775" s="10" t="s">
        <v>551</v>
      </c>
      <c r="F3775" s="10" t="s">
        <v>1243</v>
      </c>
      <c r="G3775" s="10">
        <v>0</v>
      </c>
      <c r="H3775" s="10">
        <v>0</v>
      </c>
      <c r="I3775" s="10">
        <v>0</v>
      </c>
      <c r="J3775" s="10">
        <v>0</v>
      </c>
      <c r="K3775" s="10">
        <f t="shared" si="462"/>
        <v>0</v>
      </c>
      <c r="L3775" s="10">
        <v>0</v>
      </c>
      <c r="M3775" s="10">
        <v>49181310146.828491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-7776679377.8100004</v>
      </c>
      <c r="T3775" s="10">
        <v>0</v>
      </c>
      <c r="U3775" s="10">
        <v>0</v>
      </c>
      <c r="V3775" s="10">
        <f t="shared" si="478"/>
        <v>41404630769.018494</v>
      </c>
      <c r="W3775" s="29">
        <v>0</v>
      </c>
      <c r="X3775" s="29">
        <f t="shared" si="479"/>
        <v>41404630769.018494</v>
      </c>
      <c r="Y3775" s="29">
        <f t="shared" si="480"/>
        <v>0</v>
      </c>
      <c r="Z3775" s="29">
        <f t="shared" si="481"/>
        <v>41404630769.018494</v>
      </c>
      <c r="AA3775" s="27">
        <v>9614552631.1100006</v>
      </c>
      <c r="AB3775" s="29">
        <f t="shared" si="482"/>
        <v>31790078137.908493</v>
      </c>
      <c r="AC3775" s="28">
        <v>0</v>
      </c>
      <c r="AD3775" s="28">
        <v>0</v>
      </c>
      <c r="AE3775" s="28"/>
      <c r="AF3775" s="27">
        <v>0</v>
      </c>
      <c r="AG3775" s="27">
        <f t="shared" si="477"/>
        <v>0</v>
      </c>
      <c r="AH3775" s="27">
        <v>0</v>
      </c>
      <c r="AI3775" s="29">
        <f t="shared" si="483"/>
        <v>31790078137.908493</v>
      </c>
    </row>
    <row r="3776" spans="1:35" ht="30" x14ac:dyDescent="0.25">
      <c r="A3776" s="11" t="s">
        <v>2400</v>
      </c>
      <c r="B3776" s="10" t="s">
        <v>2408</v>
      </c>
      <c r="C3776" s="10" t="s">
        <v>2038</v>
      </c>
      <c r="D3776" s="10"/>
      <c r="E3776" s="10" t="s">
        <v>585</v>
      </c>
      <c r="F3776" s="10" t="s">
        <v>1244</v>
      </c>
      <c r="G3776" s="10">
        <v>0</v>
      </c>
      <c r="H3776" s="10">
        <v>0</v>
      </c>
      <c r="I3776" s="10">
        <v>0</v>
      </c>
      <c r="J3776" s="10">
        <v>0</v>
      </c>
      <c r="K3776" s="10">
        <f t="shared" si="462"/>
        <v>0</v>
      </c>
      <c r="L3776" s="10">
        <v>0</v>
      </c>
      <c r="M3776" s="10">
        <v>27374018966.88382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-13106443754.41</v>
      </c>
      <c r="T3776" s="10">
        <v>0</v>
      </c>
      <c r="U3776" s="10">
        <v>0</v>
      </c>
      <c r="V3776" s="10">
        <f t="shared" si="478"/>
        <v>14267575212.47382</v>
      </c>
      <c r="W3776" s="29">
        <v>0</v>
      </c>
      <c r="X3776" s="29">
        <f t="shared" si="479"/>
        <v>14267575212.47382</v>
      </c>
      <c r="Y3776" s="29">
        <f t="shared" si="480"/>
        <v>0</v>
      </c>
      <c r="Z3776" s="29">
        <f t="shared" si="481"/>
        <v>14267575212.47382</v>
      </c>
      <c r="AA3776" s="27">
        <v>7924910221.1899996</v>
      </c>
      <c r="AB3776" s="29">
        <f t="shared" si="482"/>
        <v>6342664991.2838202</v>
      </c>
      <c r="AC3776" s="28">
        <v>0</v>
      </c>
      <c r="AD3776" s="28">
        <v>0</v>
      </c>
      <c r="AE3776" s="28"/>
      <c r="AF3776" s="27">
        <v>0</v>
      </c>
      <c r="AG3776" s="27">
        <f t="shared" si="477"/>
        <v>0</v>
      </c>
      <c r="AH3776" s="27">
        <v>0</v>
      </c>
      <c r="AI3776" s="29">
        <f t="shared" si="483"/>
        <v>6342664991.2838202</v>
      </c>
    </row>
    <row r="3777" spans="1:35" ht="30" x14ac:dyDescent="0.25">
      <c r="A3777" s="11" t="s">
        <v>2400</v>
      </c>
      <c r="B3777" s="10" t="s">
        <v>2406</v>
      </c>
      <c r="C3777" s="10" t="s">
        <v>2077</v>
      </c>
      <c r="D3777" s="10"/>
      <c r="E3777" s="10" t="s">
        <v>611</v>
      </c>
      <c r="F3777" s="10" t="s">
        <v>2371</v>
      </c>
      <c r="G3777" s="10">
        <v>0</v>
      </c>
      <c r="H3777" s="10">
        <v>0</v>
      </c>
      <c r="I3777" s="10">
        <v>0</v>
      </c>
      <c r="J3777" s="10">
        <v>0</v>
      </c>
      <c r="K3777" s="10">
        <f t="shared" si="462"/>
        <v>0</v>
      </c>
      <c r="L3777" s="10">
        <v>0</v>
      </c>
      <c r="M3777" s="10">
        <v>9208790776.8094482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-4569680034.8100004</v>
      </c>
      <c r="T3777" s="10">
        <v>0</v>
      </c>
      <c r="U3777" s="10">
        <v>0</v>
      </c>
      <c r="V3777" s="10">
        <f t="shared" si="478"/>
        <v>4639110741.9994478</v>
      </c>
      <c r="W3777" s="29">
        <v>0</v>
      </c>
      <c r="X3777" s="29">
        <f t="shared" si="479"/>
        <v>4639110741.9994478</v>
      </c>
      <c r="Y3777" s="29">
        <f t="shared" si="480"/>
        <v>0</v>
      </c>
      <c r="Z3777" s="29">
        <f t="shared" si="481"/>
        <v>4639110741.9994478</v>
      </c>
      <c r="AA3777" s="27">
        <v>3268484829.6399999</v>
      </c>
      <c r="AB3777" s="29">
        <f t="shared" si="482"/>
        <v>1370625912.359448</v>
      </c>
      <c r="AC3777" s="28">
        <v>0</v>
      </c>
      <c r="AD3777" s="28">
        <v>0</v>
      </c>
      <c r="AE3777" s="28"/>
      <c r="AF3777" s="27">
        <v>0</v>
      </c>
      <c r="AG3777" s="27">
        <f t="shared" si="477"/>
        <v>0</v>
      </c>
      <c r="AH3777" s="27">
        <v>0</v>
      </c>
      <c r="AI3777" s="29">
        <f t="shared" si="483"/>
        <v>1370625912.359448</v>
      </c>
    </row>
    <row r="3778" spans="1:35" ht="30" x14ac:dyDescent="0.25">
      <c r="A3778" s="11" t="s">
        <v>2400</v>
      </c>
      <c r="B3778" s="10" t="s">
        <v>2406</v>
      </c>
      <c r="C3778" s="10" t="s">
        <v>1623</v>
      </c>
      <c r="D3778" s="10"/>
      <c r="E3778" s="10" t="s">
        <v>620</v>
      </c>
      <c r="F3778" s="10" t="s">
        <v>1246</v>
      </c>
      <c r="G3778" s="10">
        <v>0</v>
      </c>
      <c r="H3778" s="10">
        <v>0</v>
      </c>
      <c r="I3778" s="10">
        <v>0</v>
      </c>
      <c r="J3778" s="10">
        <v>0</v>
      </c>
      <c r="K3778" s="10">
        <f t="shared" si="462"/>
        <v>0</v>
      </c>
      <c r="L3778" s="10">
        <v>0</v>
      </c>
      <c r="M3778" s="10">
        <v>12672820662.609009</v>
      </c>
      <c r="N3778" s="10">
        <v>0</v>
      </c>
      <c r="O3778" s="10">
        <v>0</v>
      </c>
      <c r="P3778" s="10">
        <v>0</v>
      </c>
      <c r="Q3778" s="10">
        <v>0</v>
      </c>
      <c r="R3778" s="10">
        <v>0</v>
      </c>
      <c r="S3778" s="10">
        <v>-12672820662.610001</v>
      </c>
      <c r="T3778" s="10">
        <v>0</v>
      </c>
      <c r="U3778" s="10">
        <v>0</v>
      </c>
      <c r="V3778" s="10">
        <f t="shared" si="478"/>
        <v>-9.918212890625E-4</v>
      </c>
      <c r="W3778" s="29">
        <v>0</v>
      </c>
      <c r="X3778" s="29">
        <f t="shared" si="479"/>
        <v>-9.918212890625E-4</v>
      </c>
      <c r="Y3778" s="29">
        <f t="shared" si="480"/>
        <v>0</v>
      </c>
      <c r="Z3778" s="29">
        <f t="shared" si="481"/>
        <v>-9.918212890625E-4</v>
      </c>
      <c r="AA3778" s="27">
        <v>0</v>
      </c>
      <c r="AB3778" s="29">
        <f t="shared" si="482"/>
        <v>-9.918212890625E-4</v>
      </c>
      <c r="AC3778" s="28">
        <v>0</v>
      </c>
      <c r="AD3778" s="28">
        <v>0</v>
      </c>
      <c r="AE3778" s="28"/>
      <c r="AF3778" s="27">
        <v>0</v>
      </c>
      <c r="AG3778" s="27">
        <f t="shared" si="477"/>
        <v>0</v>
      </c>
      <c r="AH3778" s="27">
        <v>0</v>
      </c>
      <c r="AI3778" s="29">
        <f t="shared" si="483"/>
        <v>-9.918212890625E-4</v>
      </c>
    </row>
    <row r="3779" spans="1:35" ht="30" x14ac:dyDescent="0.25">
      <c r="A3779" s="11" t="s">
        <v>2400</v>
      </c>
      <c r="B3779" s="10" t="s">
        <v>2408</v>
      </c>
      <c r="C3779" s="10" t="s">
        <v>2100</v>
      </c>
      <c r="D3779" s="10"/>
      <c r="E3779" s="10" t="s">
        <v>633</v>
      </c>
      <c r="F3779" s="10" t="s">
        <v>1247</v>
      </c>
      <c r="G3779" s="10">
        <v>0</v>
      </c>
      <c r="H3779" s="10">
        <v>0</v>
      </c>
      <c r="I3779" s="10">
        <v>0</v>
      </c>
      <c r="J3779" s="10">
        <v>0</v>
      </c>
      <c r="K3779" s="10">
        <f t="shared" si="462"/>
        <v>0</v>
      </c>
      <c r="L3779" s="10">
        <v>0</v>
      </c>
      <c r="M3779" s="10">
        <v>8422796511.4750595</v>
      </c>
      <c r="N3779" s="10">
        <v>0</v>
      </c>
      <c r="O3779" s="10">
        <v>0</v>
      </c>
      <c r="P3779" s="10">
        <v>0</v>
      </c>
      <c r="Q3779" s="10">
        <v>0</v>
      </c>
      <c r="R3779" s="10">
        <v>0</v>
      </c>
      <c r="S3779" s="10">
        <v>-8422796511.4799995</v>
      </c>
      <c r="T3779" s="10">
        <v>0</v>
      </c>
      <c r="U3779" s="10">
        <v>0</v>
      </c>
      <c r="V3779" s="10">
        <f t="shared" si="478"/>
        <v>-4.940032958984375E-3</v>
      </c>
      <c r="W3779" s="29">
        <v>0</v>
      </c>
      <c r="X3779" s="29">
        <f t="shared" si="479"/>
        <v>-4.940032958984375E-3</v>
      </c>
      <c r="Y3779" s="29">
        <f t="shared" si="480"/>
        <v>0</v>
      </c>
      <c r="Z3779" s="29">
        <f t="shared" si="481"/>
        <v>-4.940032958984375E-3</v>
      </c>
      <c r="AA3779" s="27">
        <v>0</v>
      </c>
      <c r="AB3779" s="29">
        <f t="shared" si="482"/>
        <v>-4.940032958984375E-3</v>
      </c>
      <c r="AC3779" s="28">
        <v>0</v>
      </c>
      <c r="AD3779" s="28">
        <v>0</v>
      </c>
      <c r="AE3779" s="28"/>
      <c r="AF3779" s="27">
        <v>0</v>
      </c>
      <c r="AG3779" s="27">
        <f t="shared" si="477"/>
        <v>0</v>
      </c>
      <c r="AH3779" s="27">
        <v>0</v>
      </c>
      <c r="AI3779" s="29">
        <f t="shared" si="483"/>
        <v>-4.940032958984375E-3</v>
      </c>
    </row>
    <row r="3780" spans="1:35" ht="30" x14ac:dyDescent="0.25">
      <c r="A3780" s="11" t="s">
        <v>2400</v>
      </c>
      <c r="B3780" s="10" t="s">
        <v>2407</v>
      </c>
      <c r="C3780" s="10" t="s">
        <v>1679</v>
      </c>
      <c r="D3780" s="10"/>
      <c r="E3780" s="10" t="s">
        <v>695</v>
      </c>
      <c r="F3780" s="10" t="s">
        <v>1248</v>
      </c>
      <c r="G3780" s="10">
        <v>0</v>
      </c>
      <c r="H3780" s="10">
        <v>0</v>
      </c>
      <c r="I3780" s="10">
        <v>0</v>
      </c>
      <c r="J3780" s="10">
        <v>0</v>
      </c>
      <c r="K3780" s="10">
        <f t="shared" si="462"/>
        <v>0</v>
      </c>
      <c r="L3780" s="10">
        <v>0</v>
      </c>
      <c r="M3780" s="10">
        <v>5945992233.0296021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-5945992233.0299997</v>
      </c>
      <c r="T3780" s="10">
        <v>0</v>
      </c>
      <c r="U3780" s="10">
        <v>0</v>
      </c>
      <c r="V3780" s="10">
        <f t="shared" si="478"/>
        <v>-3.9768218994140625E-4</v>
      </c>
      <c r="W3780" s="29">
        <v>0</v>
      </c>
      <c r="X3780" s="29">
        <f t="shared" si="479"/>
        <v>-3.9768218994140625E-4</v>
      </c>
      <c r="Y3780" s="29">
        <f t="shared" si="480"/>
        <v>0</v>
      </c>
      <c r="Z3780" s="29">
        <f t="shared" si="481"/>
        <v>-3.9768218994140625E-4</v>
      </c>
      <c r="AA3780" s="27">
        <v>0</v>
      </c>
      <c r="AB3780" s="29">
        <f t="shared" si="482"/>
        <v>-3.9768218994140625E-4</v>
      </c>
      <c r="AC3780" s="28">
        <v>0</v>
      </c>
      <c r="AD3780" s="28">
        <v>0</v>
      </c>
      <c r="AE3780" s="28"/>
      <c r="AF3780" s="27">
        <v>0</v>
      </c>
      <c r="AG3780" s="27">
        <f t="shared" si="477"/>
        <v>0</v>
      </c>
      <c r="AH3780" s="27">
        <v>0</v>
      </c>
      <c r="AI3780" s="29">
        <f t="shared" si="483"/>
        <v>-3.9768218994140625E-4</v>
      </c>
    </row>
    <row r="3781" spans="1:35" ht="30" x14ac:dyDescent="0.25">
      <c r="A3781" s="11" t="s">
        <v>2400</v>
      </c>
      <c r="B3781" s="10" t="s">
        <v>2409</v>
      </c>
      <c r="C3781" s="10" t="s">
        <v>2200</v>
      </c>
      <c r="D3781" s="10"/>
      <c r="E3781" s="10" t="s">
        <v>723</v>
      </c>
      <c r="F3781" s="10" t="s">
        <v>1249</v>
      </c>
      <c r="G3781" s="10">
        <v>0</v>
      </c>
      <c r="H3781" s="10">
        <v>0</v>
      </c>
      <c r="I3781" s="10">
        <v>0</v>
      </c>
      <c r="J3781" s="10">
        <v>0</v>
      </c>
      <c r="K3781" s="10">
        <f t="shared" si="462"/>
        <v>0</v>
      </c>
      <c r="L3781" s="10">
        <v>0</v>
      </c>
      <c r="M3781" s="10">
        <v>2653232266.3113708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-2653232266.3099999</v>
      </c>
      <c r="T3781" s="10">
        <v>0</v>
      </c>
      <c r="U3781" s="10">
        <v>0</v>
      </c>
      <c r="V3781" s="10">
        <f t="shared" si="478"/>
        <v>1.3709068298339844E-3</v>
      </c>
      <c r="W3781" s="29">
        <v>0</v>
      </c>
      <c r="X3781" s="29">
        <f t="shared" si="479"/>
        <v>1.3709068298339844E-3</v>
      </c>
      <c r="Y3781" s="29">
        <f t="shared" si="480"/>
        <v>0</v>
      </c>
      <c r="Z3781" s="29">
        <f t="shared" si="481"/>
        <v>1.3709068298339844E-3</v>
      </c>
      <c r="AA3781" s="27">
        <v>0</v>
      </c>
      <c r="AB3781" s="29">
        <f t="shared" si="482"/>
        <v>1.3709068298339844E-3</v>
      </c>
      <c r="AC3781" s="28">
        <v>0</v>
      </c>
      <c r="AD3781" s="28">
        <v>0</v>
      </c>
      <c r="AE3781" s="28"/>
      <c r="AF3781" s="27">
        <v>0</v>
      </c>
      <c r="AG3781" s="27">
        <f t="shared" si="477"/>
        <v>0</v>
      </c>
      <c r="AH3781" s="27">
        <v>0</v>
      </c>
      <c r="AI3781" s="29">
        <f t="shared" si="483"/>
        <v>1.3709068298339844E-3</v>
      </c>
    </row>
    <row r="3782" spans="1:35" ht="30" x14ac:dyDescent="0.25">
      <c r="A3782" s="11" t="s">
        <v>2400</v>
      </c>
      <c r="B3782" s="10" t="s">
        <v>2410</v>
      </c>
      <c r="C3782" s="10" t="s">
        <v>2246</v>
      </c>
      <c r="D3782" s="10"/>
      <c r="E3782" s="10" t="s">
        <v>755</v>
      </c>
      <c r="F3782" s="10" t="s">
        <v>1250</v>
      </c>
      <c r="G3782" s="10">
        <v>0</v>
      </c>
      <c r="H3782" s="10">
        <v>0</v>
      </c>
      <c r="I3782" s="10">
        <v>0</v>
      </c>
      <c r="J3782" s="10">
        <v>0</v>
      </c>
      <c r="K3782" s="10">
        <f t="shared" si="462"/>
        <v>0</v>
      </c>
      <c r="L3782" s="10">
        <v>0</v>
      </c>
      <c r="M3782" s="10">
        <v>7538840528.6757813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-538840528.67999995</v>
      </c>
      <c r="T3782" s="10">
        <v>0</v>
      </c>
      <c r="U3782" s="10">
        <v>0</v>
      </c>
      <c r="V3782" s="10">
        <f t="shared" si="478"/>
        <v>6999999999.9957809</v>
      </c>
      <c r="W3782" s="29">
        <v>0</v>
      </c>
      <c r="X3782" s="29">
        <f t="shared" si="479"/>
        <v>6999999999.9957809</v>
      </c>
      <c r="Y3782" s="29">
        <f t="shared" si="480"/>
        <v>0</v>
      </c>
      <c r="Z3782" s="29">
        <f t="shared" si="481"/>
        <v>6999999999.9957809</v>
      </c>
      <c r="AA3782" s="27">
        <v>1865614601</v>
      </c>
      <c r="AB3782" s="29">
        <f t="shared" si="482"/>
        <v>5134385398.9957809</v>
      </c>
      <c r="AC3782" s="28">
        <v>0</v>
      </c>
      <c r="AD3782" s="28">
        <v>0</v>
      </c>
      <c r="AE3782" s="28"/>
      <c r="AF3782" s="27">
        <v>0</v>
      </c>
      <c r="AG3782" s="27">
        <f t="shared" si="477"/>
        <v>0</v>
      </c>
      <c r="AH3782" s="27">
        <v>0</v>
      </c>
      <c r="AI3782" s="29">
        <f t="shared" si="483"/>
        <v>5134385398.9957809</v>
      </c>
    </row>
    <row r="3783" spans="1:35" ht="30" x14ac:dyDescent="0.25">
      <c r="A3783" s="11" t="s">
        <v>2400</v>
      </c>
      <c r="B3783" s="10" t="s">
        <v>2411</v>
      </c>
      <c r="C3783" s="10" t="s">
        <v>2282</v>
      </c>
      <c r="D3783" s="10"/>
      <c r="E3783" s="10" t="s">
        <v>789</v>
      </c>
      <c r="F3783" s="10" t="s">
        <v>1251</v>
      </c>
      <c r="G3783" s="10">
        <v>0</v>
      </c>
      <c r="H3783" s="10">
        <v>0</v>
      </c>
      <c r="I3783" s="10">
        <v>0</v>
      </c>
      <c r="J3783" s="10">
        <v>0</v>
      </c>
      <c r="K3783" s="10">
        <f t="shared" si="462"/>
        <v>0</v>
      </c>
      <c r="L3783" s="10">
        <v>0</v>
      </c>
      <c r="M3783" s="10">
        <v>24253603604.105618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-13036474737.110001</v>
      </c>
      <c r="T3783" s="10">
        <v>0</v>
      </c>
      <c r="U3783" s="10">
        <v>0</v>
      </c>
      <c r="V3783" s="10">
        <f t="shared" si="478"/>
        <v>11217128866.995617</v>
      </c>
      <c r="W3783" s="29">
        <v>0</v>
      </c>
      <c r="X3783" s="29">
        <f t="shared" si="479"/>
        <v>11217128866.995617</v>
      </c>
      <c r="Y3783" s="29">
        <f t="shared" si="480"/>
        <v>0</v>
      </c>
      <c r="Z3783" s="29">
        <f t="shared" si="481"/>
        <v>11217128866.995617</v>
      </c>
      <c r="AA3783" s="27">
        <v>6572511193.25</v>
      </c>
      <c r="AB3783" s="29">
        <f t="shared" si="482"/>
        <v>4644617673.7456169</v>
      </c>
      <c r="AC3783" s="28">
        <v>0</v>
      </c>
      <c r="AD3783" s="28">
        <v>0</v>
      </c>
      <c r="AE3783" s="28"/>
      <c r="AF3783" s="27">
        <v>0</v>
      </c>
      <c r="AG3783" s="27">
        <f t="shared" si="477"/>
        <v>0</v>
      </c>
      <c r="AH3783" s="27">
        <v>0</v>
      </c>
      <c r="AI3783" s="29">
        <f t="shared" si="483"/>
        <v>4644617673.7456169</v>
      </c>
    </row>
    <row r="3784" spans="1:35" ht="30" x14ac:dyDescent="0.25">
      <c r="A3784" s="11" t="s">
        <v>2400</v>
      </c>
      <c r="B3784" s="10" t="s">
        <v>2411</v>
      </c>
      <c r="C3784" s="10" t="s">
        <v>2289</v>
      </c>
      <c r="D3784" s="10"/>
      <c r="E3784" s="10" t="s">
        <v>795</v>
      </c>
      <c r="F3784" s="10" t="s">
        <v>1252</v>
      </c>
      <c r="G3784" s="10">
        <v>0</v>
      </c>
      <c r="H3784" s="10">
        <v>0</v>
      </c>
      <c r="I3784" s="10">
        <v>0</v>
      </c>
      <c r="J3784" s="10">
        <v>0</v>
      </c>
      <c r="K3784" s="10">
        <f t="shared" si="462"/>
        <v>0</v>
      </c>
      <c r="L3784" s="10">
        <v>0</v>
      </c>
      <c r="M3784" s="10">
        <v>16105790189.830727</v>
      </c>
      <c r="N3784" s="10">
        <v>0</v>
      </c>
      <c r="O3784" s="10">
        <v>0</v>
      </c>
      <c r="P3784" s="10">
        <v>0</v>
      </c>
      <c r="Q3784" s="10">
        <v>0</v>
      </c>
      <c r="R3784" s="10">
        <v>0</v>
      </c>
      <c r="S3784" s="10">
        <v>-16105790189.83</v>
      </c>
      <c r="T3784" s="10">
        <v>0</v>
      </c>
      <c r="U3784" s="10">
        <v>0</v>
      </c>
      <c r="V3784" s="10">
        <f t="shared" si="478"/>
        <v>7.266998291015625E-4</v>
      </c>
      <c r="W3784" s="29">
        <v>0</v>
      </c>
      <c r="X3784" s="29">
        <f t="shared" si="479"/>
        <v>7.266998291015625E-4</v>
      </c>
      <c r="Y3784" s="29">
        <f t="shared" si="480"/>
        <v>0</v>
      </c>
      <c r="Z3784" s="29">
        <f t="shared" si="481"/>
        <v>7.266998291015625E-4</v>
      </c>
      <c r="AA3784" s="27">
        <v>0</v>
      </c>
      <c r="AB3784" s="29">
        <f t="shared" si="482"/>
        <v>7.266998291015625E-4</v>
      </c>
      <c r="AC3784" s="28">
        <v>0</v>
      </c>
      <c r="AD3784" s="28">
        <v>0</v>
      </c>
      <c r="AE3784" s="28"/>
      <c r="AF3784" s="27">
        <v>0</v>
      </c>
      <c r="AG3784" s="27">
        <f t="shared" si="477"/>
        <v>0</v>
      </c>
      <c r="AH3784" s="27">
        <v>0</v>
      </c>
      <c r="AI3784" s="29">
        <f t="shared" si="483"/>
        <v>7.266998291015625E-4</v>
      </c>
    </row>
    <row r="3785" spans="1:35" ht="30" x14ac:dyDescent="0.25">
      <c r="A3785" s="11" t="s">
        <v>2400</v>
      </c>
      <c r="B3785" s="10" t="s">
        <v>2409</v>
      </c>
      <c r="C3785" s="10" t="s">
        <v>2310</v>
      </c>
      <c r="D3785" s="10"/>
      <c r="E3785" s="10" t="s">
        <v>812</v>
      </c>
      <c r="F3785" s="10" t="s">
        <v>1253</v>
      </c>
      <c r="G3785" s="10">
        <v>0</v>
      </c>
      <c r="H3785" s="10">
        <v>0</v>
      </c>
      <c r="I3785" s="10">
        <v>0</v>
      </c>
      <c r="J3785" s="10">
        <v>0</v>
      </c>
      <c r="K3785" s="10">
        <f t="shared" si="462"/>
        <v>0</v>
      </c>
      <c r="L3785" s="10">
        <v>0</v>
      </c>
      <c r="M3785" s="10">
        <v>10274305775.929596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-10274305775.93</v>
      </c>
      <c r="T3785" s="10">
        <v>0</v>
      </c>
      <c r="U3785" s="10">
        <v>0</v>
      </c>
      <c r="V3785" s="10">
        <f t="shared" si="478"/>
        <v>-4.0435791015625E-4</v>
      </c>
      <c r="W3785" s="29">
        <v>0</v>
      </c>
      <c r="X3785" s="29">
        <f t="shared" si="479"/>
        <v>-4.0435791015625E-4</v>
      </c>
      <c r="Y3785" s="29">
        <f t="shared" si="480"/>
        <v>0</v>
      </c>
      <c r="Z3785" s="29">
        <f t="shared" si="481"/>
        <v>-4.0435791015625E-4</v>
      </c>
      <c r="AA3785" s="27">
        <v>0</v>
      </c>
      <c r="AB3785" s="29">
        <f t="shared" si="482"/>
        <v>-4.0435791015625E-4</v>
      </c>
      <c r="AC3785" s="28">
        <v>0</v>
      </c>
      <c r="AD3785" s="28">
        <v>0</v>
      </c>
      <c r="AE3785" s="28"/>
      <c r="AF3785" s="27">
        <v>0</v>
      </c>
      <c r="AG3785" s="27">
        <f t="shared" si="477"/>
        <v>0</v>
      </c>
      <c r="AH3785" s="27">
        <v>0</v>
      </c>
      <c r="AI3785" s="29">
        <f t="shared" si="483"/>
        <v>-4.0435791015625E-4</v>
      </c>
    </row>
    <row r="3786" spans="1:35" ht="30" x14ac:dyDescent="0.25">
      <c r="A3786" s="11" t="s">
        <v>2400</v>
      </c>
      <c r="B3786" s="10" t="s">
        <v>2407</v>
      </c>
      <c r="C3786" s="10" t="s">
        <v>2412</v>
      </c>
      <c r="D3786" s="10"/>
      <c r="E3786" s="10" t="s">
        <v>824</v>
      </c>
      <c r="F3786" s="10" t="s">
        <v>2372</v>
      </c>
      <c r="G3786" s="10">
        <v>0</v>
      </c>
      <c r="H3786" s="10">
        <v>0</v>
      </c>
      <c r="I3786" s="10">
        <v>0</v>
      </c>
      <c r="J3786" s="10">
        <v>0</v>
      </c>
      <c r="K3786" s="10">
        <f t="shared" si="462"/>
        <v>0</v>
      </c>
      <c r="L3786" s="10">
        <v>0</v>
      </c>
      <c r="M3786" s="10">
        <v>1749324928.8028259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-1749324928.8</v>
      </c>
      <c r="T3786" s="10">
        <v>0</v>
      </c>
      <c r="U3786" s="10">
        <v>0</v>
      </c>
      <c r="V3786" s="10">
        <f t="shared" si="478"/>
        <v>2.8259754180908203E-3</v>
      </c>
      <c r="W3786" s="29">
        <v>0</v>
      </c>
      <c r="X3786" s="29">
        <f t="shared" si="479"/>
        <v>2.8259754180908203E-3</v>
      </c>
      <c r="Y3786" s="29">
        <f t="shared" si="480"/>
        <v>0</v>
      </c>
      <c r="Z3786" s="29">
        <f t="shared" si="481"/>
        <v>2.8259754180908203E-3</v>
      </c>
      <c r="AA3786" s="27">
        <v>0</v>
      </c>
      <c r="AB3786" s="29">
        <f t="shared" si="482"/>
        <v>2.8259754180908203E-3</v>
      </c>
      <c r="AC3786" s="28">
        <v>0</v>
      </c>
      <c r="AD3786" s="28">
        <v>0</v>
      </c>
      <c r="AE3786" s="28"/>
      <c r="AF3786" s="27">
        <v>0</v>
      </c>
      <c r="AG3786" s="27">
        <f t="shared" ref="AG3786:AG3791" si="484">SUM(AC3786:AF3786)</f>
        <v>0</v>
      </c>
      <c r="AH3786" s="27">
        <v>0</v>
      </c>
      <c r="AI3786" s="29">
        <f t="shared" si="483"/>
        <v>2.8259754180908203E-3</v>
      </c>
    </row>
    <row r="3787" spans="1:35" ht="30" x14ac:dyDescent="0.25">
      <c r="A3787" s="11" t="s">
        <v>2400</v>
      </c>
      <c r="B3787" s="10" t="s">
        <v>2409</v>
      </c>
      <c r="C3787" s="10" t="s">
        <v>2331</v>
      </c>
      <c r="D3787" s="10"/>
      <c r="E3787" s="10" t="s">
        <v>1202</v>
      </c>
      <c r="F3787" s="10" t="s">
        <v>2374</v>
      </c>
      <c r="G3787" s="10">
        <v>0</v>
      </c>
      <c r="H3787" s="10">
        <v>0</v>
      </c>
      <c r="I3787" s="10">
        <v>0</v>
      </c>
      <c r="J3787" s="10">
        <v>0</v>
      </c>
      <c r="K3787" s="10">
        <f t="shared" si="462"/>
        <v>0</v>
      </c>
      <c r="L3787" s="10">
        <v>0</v>
      </c>
      <c r="M3787" s="10">
        <v>5971248278.5300446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-5971248278.5299997</v>
      </c>
      <c r="T3787" s="10">
        <v>0</v>
      </c>
      <c r="U3787" s="10">
        <v>0</v>
      </c>
      <c r="V3787" s="10">
        <f t="shared" si="478"/>
        <v>4.482269287109375E-5</v>
      </c>
      <c r="W3787" s="29">
        <v>0</v>
      </c>
      <c r="X3787" s="29">
        <f t="shared" si="479"/>
        <v>4.482269287109375E-5</v>
      </c>
      <c r="Y3787" s="29">
        <f t="shared" si="480"/>
        <v>0</v>
      </c>
      <c r="Z3787" s="29">
        <f t="shared" si="481"/>
        <v>4.482269287109375E-5</v>
      </c>
      <c r="AA3787" s="27">
        <v>0</v>
      </c>
      <c r="AB3787" s="29">
        <f t="shared" si="482"/>
        <v>4.482269287109375E-5</v>
      </c>
      <c r="AC3787" s="28">
        <v>0</v>
      </c>
      <c r="AD3787" s="28">
        <v>0</v>
      </c>
      <c r="AE3787" s="28"/>
      <c r="AF3787" s="27">
        <v>0</v>
      </c>
      <c r="AG3787" s="27">
        <f t="shared" si="484"/>
        <v>0</v>
      </c>
      <c r="AH3787" s="27">
        <v>0</v>
      </c>
      <c r="AI3787" s="29">
        <f t="shared" si="483"/>
        <v>4.482269287109375E-5</v>
      </c>
    </row>
    <row r="3788" spans="1:35" ht="30" x14ac:dyDescent="0.25">
      <c r="A3788" s="11" t="s">
        <v>2400</v>
      </c>
      <c r="B3788" s="10" t="s">
        <v>2411</v>
      </c>
      <c r="C3788" s="10" t="s">
        <v>2334</v>
      </c>
      <c r="D3788" s="10"/>
      <c r="E3788" s="10" t="s">
        <v>831</v>
      </c>
      <c r="F3788" s="10" t="s">
        <v>1256</v>
      </c>
      <c r="G3788" s="10">
        <v>0</v>
      </c>
      <c r="H3788" s="10">
        <v>0</v>
      </c>
      <c r="I3788" s="10">
        <v>0</v>
      </c>
      <c r="J3788" s="10">
        <v>0</v>
      </c>
      <c r="K3788" s="10">
        <f t="shared" si="462"/>
        <v>0</v>
      </c>
      <c r="L3788" s="10">
        <v>0</v>
      </c>
      <c r="M3788" s="10">
        <v>24103387409.615246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-1.62</v>
      </c>
      <c r="T3788" s="10">
        <v>0</v>
      </c>
      <c r="U3788" s="10">
        <v>0</v>
      </c>
      <c r="V3788" s="10">
        <f t="shared" si="478"/>
        <v>24103387407.995247</v>
      </c>
      <c r="W3788" s="29">
        <v>0</v>
      </c>
      <c r="X3788" s="29">
        <f t="shared" si="479"/>
        <v>24103387407.995247</v>
      </c>
      <c r="Y3788" s="29">
        <f t="shared" si="480"/>
        <v>0</v>
      </c>
      <c r="Z3788" s="29">
        <f t="shared" si="481"/>
        <v>24103387407.995247</v>
      </c>
      <c r="AA3788" s="27">
        <v>16909679430.559999</v>
      </c>
      <c r="AB3788" s="29">
        <f t="shared" si="482"/>
        <v>7193707977.4352474</v>
      </c>
      <c r="AC3788" s="28">
        <v>0</v>
      </c>
      <c r="AD3788" s="28">
        <v>0</v>
      </c>
      <c r="AE3788" s="28"/>
      <c r="AF3788" s="27">
        <v>0</v>
      </c>
      <c r="AG3788" s="27">
        <f t="shared" si="484"/>
        <v>0</v>
      </c>
      <c r="AH3788" s="27">
        <v>0</v>
      </c>
      <c r="AI3788" s="29">
        <f t="shared" si="483"/>
        <v>7193707977.4352474</v>
      </c>
    </row>
    <row r="3789" spans="1:35" ht="30" x14ac:dyDescent="0.25">
      <c r="A3789" s="11" t="s">
        <v>2400</v>
      </c>
      <c r="B3789" s="10" t="s">
        <v>2411</v>
      </c>
      <c r="C3789" s="10" t="s">
        <v>2337</v>
      </c>
      <c r="D3789" s="10"/>
      <c r="E3789" s="10" t="s">
        <v>834</v>
      </c>
      <c r="F3789" s="10" t="s">
        <v>1257</v>
      </c>
      <c r="G3789" s="10">
        <v>0</v>
      </c>
      <c r="H3789" s="10">
        <v>0</v>
      </c>
      <c r="I3789" s="10">
        <v>0</v>
      </c>
      <c r="J3789" s="10">
        <v>0</v>
      </c>
      <c r="K3789" s="10">
        <f t="shared" si="462"/>
        <v>0</v>
      </c>
      <c r="L3789" s="10">
        <v>0</v>
      </c>
      <c r="M3789" s="10">
        <v>6185919968.1845093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f t="shared" si="478"/>
        <v>6185919968.1845093</v>
      </c>
      <c r="W3789" s="29">
        <v>0</v>
      </c>
      <c r="X3789" s="29">
        <f t="shared" si="479"/>
        <v>6185919968.1845093</v>
      </c>
      <c r="Y3789" s="29">
        <f t="shared" si="480"/>
        <v>0</v>
      </c>
      <c r="Z3789" s="29">
        <f t="shared" si="481"/>
        <v>6185919968.1845093</v>
      </c>
      <c r="AA3789" s="27">
        <v>3815440625.1900001</v>
      </c>
      <c r="AB3789" s="29">
        <f t="shared" si="482"/>
        <v>2370479342.9945092</v>
      </c>
      <c r="AC3789" s="28">
        <v>0</v>
      </c>
      <c r="AD3789" s="28">
        <v>0</v>
      </c>
      <c r="AE3789" s="28"/>
      <c r="AF3789" s="27">
        <v>0</v>
      </c>
      <c r="AG3789" s="27">
        <f t="shared" si="484"/>
        <v>0</v>
      </c>
      <c r="AH3789" s="27">
        <v>0</v>
      </c>
      <c r="AI3789" s="29">
        <f t="shared" si="483"/>
        <v>2370479342.9945092</v>
      </c>
    </row>
    <row r="3790" spans="1:35" ht="30" x14ac:dyDescent="0.25">
      <c r="A3790" s="11" t="s">
        <v>2400</v>
      </c>
      <c r="B3790" s="10" t="s">
        <v>2411</v>
      </c>
      <c r="C3790" s="10" t="s">
        <v>2340</v>
      </c>
      <c r="D3790" s="10"/>
      <c r="E3790" s="10" t="s">
        <v>1209</v>
      </c>
      <c r="F3790" s="10" t="s">
        <v>1258</v>
      </c>
      <c r="G3790" s="10">
        <v>0</v>
      </c>
      <c r="H3790" s="10">
        <v>0</v>
      </c>
      <c r="I3790" s="10">
        <v>0</v>
      </c>
      <c r="J3790" s="10">
        <v>0</v>
      </c>
      <c r="K3790" s="10">
        <f t="shared" si="462"/>
        <v>0</v>
      </c>
      <c r="L3790" s="10">
        <v>0</v>
      </c>
      <c r="M3790" s="10">
        <v>0</v>
      </c>
      <c r="N3790" s="10">
        <v>0</v>
      </c>
      <c r="O3790" s="10">
        <v>0</v>
      </c>
      <c r="P3790" s="10">
        <v>0</v>
      </c>
      <c r="Q3790" s="10">
        <v>0</v>
      </c>
      <c r="R3790" s="10">
        <v>0</v>
      </c>
      <c r="S3790" s="10">
        <v>0</v>
      </c>
      <c r="T3790" s="10">
        <v>0</v>
      </c>
      <c r="U3790" s="10">
        <v>0</v>
      </c>
      <c r="V3790" s="10">
        <f t="shared" si="478"/>
        <v>0</v>
      </c>
      <c r="W3790" s="29">
        <v>0</v>
      </c>
      <c r="X3790" s="29">
        <f t="shared" si="479"/>
        <v>0</v>
      </c>
      <c r="Y3790" s="29">
        <f t="shared" si="480"/>
        <v>0</v>
      </c>
      <c r="Z3790" s="29">
        <f t="shared" si="481"/>
        <v>0</v>
      </c>
      <c r="AA3790" s="27">
        <v>0</v>
      </c>
      <c r="AB3790" s="29">
        <f t="shared" si="482"/>
        <v>0</v>
      </c>
      <c r="AC3790" s="28">
        <v>0</v>
      </c>
      <c r="AD3790" s="28">
        <v>0</v>
      </c>
      <c r="AE3790" s="28"/>
      <c r="AF3790" s="27">
        <v>0</v>
      </c>
      <c r="AG3790" s="27">
        <f t="shared" si="484"/>
        <v>0</v>
      </c>
      <c r="AH3790" s="27">
        <v>0</v>
      </c>
      <c r="AI3790" s="29">
        <f t="shared" si="483"/>
        <v>0</v>
      </c>
    </row>
    <row r="3791" spans="1:35" ht="30" x14ac:dyDescent="0.25">
      <c r="A3791" s="11" t="s">
        <v>2400</v>
      </c>
      <c r="B3791" s="10" t="s">
        <v>2411</v>
      </c>
      <c r="C3791" s="10" t="s">
        <v>2344</v>
      </c>
      <c r="D3791" s="10"/>
      <c r="E3791" s="10" t="s">
        <v>839</v>
      </c>
      <c r="F3791" s="10" t="s">
        <v>1259</v>
      </c>
      <c r="G3791" s="10">
        <v>0</v>
      </c>
      <c r="H3791" s="10">
        <v>0</v>
      </c>
      <c r="I3791" s="10">
        <v>0</v>
      </c>
      <c r="J3791" s="10">
        <v>0</v>
      </c>
      <c r="K3791" s="10">
        <f t="shared" si="462"/>
        <v>0</v>
      </c>
      <c r="L3791" s="10">
        <v>0</v>
      </c>
      <c r="M3791" s="10">
        <v>2305722578.8403778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-2305722578.8400002</v>
      </c>
      <c r="T3791" s="10">
        <v>0</v>
      </c>
      <c r="U3791" s="10">
        <v>0</v>
      </c>
      <c r="V3791" s="10">
        <f t="shared" si="478"/>
        <v>3.77655029296875E-4</v>
      </c>
      <c r="W3791" s="29">
        <v>0</v>
      </c>
      <c r="X3791" s="29">
        <f t="shared" si="479"/>
        <v>3.77655029296875E-4</v>
      </c>
      <c r="Y3791" s="29">
        <f t="shared" si="480"/>
        <v>0</v>
      </c>
      <c r="Z3791" s="29">
        <f t="shared" si="481"/>
        <v>3.77655029296875E-4</v>
      </c>
      <c r="AA3791" s="27">
        <v>0</v>
      </c>
      <c r="AB3791" s="29">
        <f t="shared" si="482"/>
        <v>3.77655029296875E-4</v>
      </c>
      <c r="AC3791" s="28">
        <v>0</v>
      </c>
      <c r="AD3791" s="28">
        <v>0</v>
      </c>
      <c r="AE3791" s="28"/>
      <c r="AF3791" s="27">
        <v>0</v>
      </c>
      <c r="AG3791" s="27">
        <f t="shared" si="484"/>
        <v>0</v>
      </c>
      <c r="AH3791" s="27">
        <v>0</v>
      </c>
      <c r="AI3791" s="29">
        <f t="shared" si="483"/>
        <v>3.77655029296875E-4</v>
      </c>
    </row>
    <row r="3792" spans="1:35" x14ac:dyDescent="0.25">
      <c r="A3792" s="6" t="s">
        <v>1285</v>
      </c>
      <c r="B3792" s="10" t="s">
        <v>1</v>
      </c>
      <c r="C3792" s="10" t="s">
        <v>1</v>
      </c>
      <c r="D3792" s="10"/>
      <c r="E3792" s="10" t="s">
        <v>1</v>
      </c>
      <c r="F3792" s="10" t="s">
        <v>1</v>
      </c>
      <c r="G3792" s="7">
        <f>SUM(G9:G3624)</f>
        <v>11570698177644.063</v>
      </c>
      <c r="H3792" s="7">
        <f>SUM(H9:H3624)</f>
        <v>1597811896802.7</v>
      </c>
      <c r="I3792" s="7">
        <f>SUM(I9:I3624)</f>
        <v>11752443394</v>
      </c>
      <c r="J3792" s="7">
        <f>SUM(J9:J3624)</f>
        <v>75427987323</v>
      </c>
      <c r="K3792" s="7">
        <f>SUM(K9:K3624)</f>
        <v>13255690505163.764</v>
      </c>
      <c r="L3792" s="7">
        <f t="shared" ref="L3792:AI3792" si="485">SUM(L9:L3791)</f>
        <v>0.3389892578125</v>
      </c>
      <c r="M3792" s="7">
        <f t="shared" si="485"/>
        <v>15257262656341.998</v>
      </c>
      <c r="N3792" s="7">
        <f t="shared" si="485"/>
        <v>210393447961.43649</v>
      </c>
      <c r="O3792" s="7">
        <f t="shared" si="485"/>
        <v>1077468138714.35</v>
      </c>
      <c r="P3792" s="7">
        <f t="shared" si="485"/>
        <v>0</v>
      </c>
      <c r="Q3792" s="7">
        <v>-9.1569915413856506E-2</v>
      </c>
      <c r="R3792" s="7">
        <f t="shared" si="485"/>
        <v>0</v>
      </c>
      <c r="S3792" s="7">
        <f t="shared" si="485"/>
        <v>5.435943603515625E-5</v>
      </c>
      <c r="T3792" s="7">
        <f t="shared" si="485"/>
        <v>0</v>
      </c>
      <c r="U3792" s="7">
        <f t="shared" si="485"/>
        <v>0</v>
      </c>
      <c r="V3792" s="7">
        <f t="shared" si="485"/>
        <v>29303503306427.254</v>
      </c>
      <c r="W3792" s="7">
        <f t="shared" si="485"/>
        <v>11570698177644.432</v>
      </c>
      <c r="X3792" s="7">
        <f t="shared" si="485"/>
        <v>12616166921886.23</v>
      </c>
      <c r="Y3792" s="7">
        <f t="shared" si="485"/>
        <v>5109463945745.8232</v>
      </c>
      <c r="Z3792" s="7">
        <f t="shared" si="485"/>
        <v>29296329045276.473</v>
      </c>
      <c r="AA3792" s="7">
        <f t="shared" si="485"/>
        <v>13405307810327.314</v>
      </c>
      <c r="AB3792" s="7">
        <f t="shared" si="485"/>
        <v>15891021234949.117</v>
      </c>
      <c r="AC3792" s="7">
        <f t="shared" si="485"/>
        <v>0</v>
      </c>
      <c r="AD3792" s="7">
        <f t="shared" si="485"/>
        <v>0</v>
      </c>
      <c r="AE3792" s="7">
        <f t="shared" si="485"/>
        <v>0</v>
      </c>
      <c r="AF3792" s="7">
        <f t="shared" si="485"/>
        <v>162776041241.83002</v>
      </c>
      <c r="AG3792" s="7">
        <f t="shared" si="485"/>
        <v>162776041241.83002</v>
      </c>
      <c r="AH3792" s="7">
        <f t="shared" si="485"/>
        <v>771807354</v>
      </c>
      <c r="AI3792" s="7">
        <f t="shared" si="485"/>
        <v>16054569083544.949</v>
      </c>
    </row>
    <row r="3793" spans="22:35" x14ac:dyDescent="0.25">
      <c r="AI3793" s="34"/>
    </row>
    <row r="3794" spans="22:35" x14ac:dyDescent="0.25">
      <c r="AB3794" s="34">
        <f>+AB3792+'Cierre AD 20%'!AB1180+'Cierre AD 5% '!Y1162</f>
        <v>19602679927768.859</v>
      </c>
      <c r="AG3794" s="34">
        <f>+AG3792+'Cierre AD 20%'!AG1180</f>
        <v>263842775804.82001</v>
      </c>
      <c r="AH3794" s="34">
        <f>+AH3792+'Cierre AD 20%'!AH1180+'Cierre AD 5% '!Z1162</f>
        <v>1029076472</v>
      </c>
      <c r="AI3794" s="34">
        <f>+AI3792+'Cierre AD 20%'!AI1180+'Cierre AD 5% '!AA1162</f>
        <v>19867551780045.688</v>
      </c>
    </row>
    <row r="3795" spans="22:35" x14ac:dyDescent="0.25">
      <c r="Z3795" s="34"/>
      <c r="AA3795" s="34"/>
      <c r="AB3795" s="34"/>
      <c r="AG3795" s="32"/>
      <c r="AH3795" s="34"/>
    </row>
    <row r="3796" spans="22:35" x14ac:dyDescent="0.25">
      <c r="AA3796" s="34"/>
      <c r="AB3796" s="32"/>
      <c r="AG3796" s="39"/>
      <c r="AH3796" s="34"/>
    </row>
    <row r="3797" spans="22:35" x14ac:dyDescent="0.25">
      <c r="AB3797" s="34"/>
    </row>
    <row r="3798" spans="22:35" x14ac:dyDescent="0.25">
      <c r="Z3798" s="34"/>
    </row>
    <row r="3799" spans="22:35" x14ac:dyDescent="0.25">
      <c r="Z3799" s="34"/>
    </row>
    <row r="3802" spans="22:35" x14ac:dyDescent="0.25">
      <c r="V3802" s="5">
        <f>+V3624+V3691+'Cierre AD 20%'!V1180+'Cierre AD 5% '!U1162</f>
        <v>8210208900920.3682</v>
      </c>
    </row>
  </sheetData>
  <mergeCells count="3">
    <mergeCell ref="V4:V5"/>
    <mergeCell ref="G6:V6"/>
    <mergeCell ref="W6:Z6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BFB3-04F2-4F9E-9248-C99CD10728D4}">
  <sheetPr codeName="Hoja2"/>
  <dimension ref="B4:AJ1185"/>
  <sheetViews>
    <sheetView showGridLines="0" topLeftCell="X1" zoomScaleNormal="100" workbookViewId="0">
      <selection activeCell="W9" sqref="W9"/>
    </sheetView>
  </sheetViews>
  <sheetFormatPr baseColWidth="10" defaultColWidth="10.7109375" defaultRowHeight="15" x14ac:dyDescent="0.25"/>
  <cols>
    <col min="2" max="2" width="66" style="1" customWidth="1"/>
    <col min="3" max="4" width="18.85546875" style="5" customWidth="1"/>
    <col min="5" max="5" width="13.7109375" style="5" customWidth="1"/>
    <col min="6" max="6" width="23.7109375" style="5" customWidth="1"/>
    <col min="7" max="22" width="18.85546875" style="5" customWidth="1"/>
    <col min="23" max="23" width="19.5703125" customWidth="1"/>
    <col min="24" max="24" width="20" customWidth="1"/>
    <col min="25" max="25" width="18.140625" customWidth="1"/>
    <col min="26" max="26" width="20.5703125" customWidth="1"/>
    <col min="27" max="27" width="21.85546875" customWidth="1"/>
    <col min="28" max="28" width="21.7109375" customWidth="1"/>
    <col min="29" max="29" width="18.28515625" customWidth="1"/>
    <col min="30" max="31" width="17.85546875" customWidth="1"/>
    <col min="32" max="32" width="16" customWidth="1"/>
    <col min="33" max="33" width="18" style="32" customWidth="1"/>
    <col min="34" max="34" width="15" customWidth="1"/>
    <col min="35" max="35" width="19" customWidth="1"/>
  </cols>
  <sheetData>
    <row r="4" spans="2:36" ht="29.25" customHeight="1" x14ac:dyDescent="0.25">
      <c r="V4" s="43">
        <v>18</v>
      </c>
      <c r="W4" s="33"/>
    </row>
    <row r="5" spans="2:36" ht="31.5" customHeight="1" x14ac:dyDescent="0.25">
      <c r="V5" s="43"/>
      <c r="Z5">
        <v>26</v>
      </c>
      <c r="AA5">
        <v>27</v>
      </c>
    </row>
    <row r="6" spans="2:36" ht="31.5" x14ac:dyDescent="0.25">
      <c r="G6" s="44" t="s">
        <v>2420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5"/>
      <c r="X6" s="45"/>
      <c r="Y6" s="45"/>
      <c r="Z6" s="45"/>
      <c r="AA6" s="17" t="s">
        <v>2429</v>
      </c>
      <c r="AB6" s="18" t="s">
        <v>2430</v>
      </c>
    </row>
    <row r="7" spans="2:36" ht="59.25" customHeight="1" x14ac:dyDescent="0.25">
      <c r="B7" s="2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 t="s">
        <v>2358</v>
      </c>
      <c r="L7" s="3">
        <v>6</v>
      </c>
      <c r="M7" s="3">
        <v>7</v>
      </c>
      <c r="N7" s="3">
        <v>8</v>
      </c>
      <c r="O7" s="3">
        <v>9</v>
      </c>
      <c r="P7" s="3">
        <v>10</v>
      </c>
      <c r="Q7" s="3">
        <v>11</v>
      </c>
      <c r="R7" s="3">
        <v>12</v>
      </c>
      <c r="S7" s="3">
        <v>13</v>
      </c>
      <c r="T7" s="3">
        <v>14</v>
      </c>
      <c r="U7" s="3">
        <v>15</v>
      </c>
      <c r="V7" s="3" t="s">
        <v>2419</v>
      </c>
      <c r="W7" s="14" t="s">
        <v>301</v>
      </c>
      <c r="X7" s="14" t="s">
        <v>2441</v>
      </c>
      <c r="Y7" s="14" t="s">
        <v>2442</v>
      </c>
      <c r="Z7" s="13" t="s">
        <v>2443</v>
      </c>
      <c r="AA7" s="26" t="s">
        <v>2444</v>
      </c>
      <c r="AB7" s="16" t="s">
        <v>2446</v>
      </c>
      <c r="AC7" s="19">
        <v>26</v>
      </c>
      <c r="AD7" s="19">
        <v>27</v>
      </c>
      <c r="AE7" s="19">
        <v>28</v>
      </c>
      <c r="AF7" s="19">
        <v>29</v>
      </c>
      <c r="AG7" s="35" t="s">
        <v>2445</v>
      </c>
      <c r="AH7" s="20">
        <v>31</v>
      </c>
      <c r="AI7" s="21">
        <v>32</v>
      </c>
    </row>
    <row r="8" spans="2:36" ht="75" x14ac:dyDescent="0.25">
      <c r="B8" s="3" t="s">
        <v>2349</v>
      </c>
      <c r="C8" s="4" t="s">
        <v>2350</v>
      </c>
      <c r="D8" s="4" t="s">
        <v>2351</v>
      </c>
      <c r="E8" s="4" t="s">
        <v>2352</v>
      </c>
      <c r="F8" s="4" t="s">
        <v>2353</v>
      </c>
      <c r="G8" s="4" t="s">
        <v>2354</v>
      </c>
      <c r="H8" s="4" t="s">
        <v>2355</v>
      </c>
      <c r="I8" s="4" t="s">
        <v>2356</v>
      </c>
      <c r="J8" s="4" t="s">
        <v>2357</v>
      </c>
      <c r="K8" s="4" t="s">
        <v>2359</v>
      </c>
      <c r="L8" s="4" t="s">
        <v>2404</v>
      </c>
      <c r="M8" s="4" t="s">
        <v>2402</v>
      </c>
      <c r="N8" s="4" t="s">
        <v>2403</v>
      </c>
      <c r="O8" s="4" t="s">
        <v>2405</v>
      </c>
      <c r="P8" s="4" t="s">
        <v>2413</v>
      </c>
      <c r="Q8" s="4" t="s">
        <v>2414</v>
      </c>
      <c r="R8" s="4" t="s">
        <v>2415</v>
      </c>
      <c r="S8" s="4" t="s">
        <v>2416</v>
      </c>
      <c r="T8" s="4" t="s">
        <v>2417</v>
      </c>
      <c r="U8" s="4" t="s">
        <v>2418</v>
      </c>
      <c r="V8" s="4" t="s">
        <v>2401</v>
      </c>
      <c r="W8" s="13" t="s">
        <v>2440</v>
      </c>
      <c r="X8" s="13" t="s">
        <v>2421</v>
      </c>
      <c r="Y8" s="13" t="s">
        <v>2422</v>
      </c>
      <c r="Z8" s="13" t="s">
        <v>2448</v>
      </c>
      <c r="AA8" s="25" t="s">
        <v>2437</v>
      </c>
      <c r="AB8" s="15" t="s">
        <v>2425</v>
      </c>
      <c r="AC8" s="22" t="s">
        <v>2431</v>
      </c>
      <c r="AD8" s="22" t="s">
        <v>2432</v>
      </c>
      <c r="AE8" s="22" t="s">
        <v>2447</v>
      </c>
      <c r="AF8" s="22" t="s">
        <v>2433</v>
      </c>
      <c r="AG8" s="22" t="s">
        <v>2434</v>
      </c>
      <c r="AH8" s="23" t="s">
        <v>2435</v>
      </c>
      <c r="AI8" s="24" t="s">
        <v>2436</v>
      </c>
      <c r="AJ8" s="22"/>
    </row>
    <row r="9" spans="2:36" x14ac:dyDescent="0.25">
      <c r="B9" s="11" t="s">
        <v>8</v>
      </c>
      <c r="C9" s="10" t="s">
        <v>2406</v>
      </c>
      <c r="D9" s="10" t="s">
        <v>1288</v>
      </c>
      <c r="E9" s="10" t="s">
        <v>9</v>
      </c>
      <c r="F9" s="10" t="s">
        <v>1288</v>
      </c>
      <c r="G9" s="10">
        <v>47428837204.419998</v>
      </c>
      <c r="H9" s="10">
        <v>2491172166.8699999</v>
      </c>
      <c r="I9" s="10">
        <v>0</v>
      </c>
      <c r="J9" s="10">
        <v>0</v>
      </c>
      <c r="K9" s="10">
        <v>49920009371.290001</v>
      </c>
      <c r="L9" s="10">
        <v>0</v>
      </c>
      <c r="M9" s="10">
        <v>87166727411.625</v>
      </c>
      <c r="N9" s="10">
        <v>0</v>
      </c>
      <c r="O9" s="10">
        <v>3694621813.8400002</v>
      </c>
      <c r="P9" s="10">
        <v>763301695</v>
      </c>
      <c r="Q9" s="10">
        <v>18021734794.080002</v>
      </c>
      <c r="R9" s="10">
        <v>1066532778</v>
      </c>
      <c r="S9" s="10">
        <v>0</v>
      </c>
      <c r="T9" s="10">
        <v>0</v>
      </c>
      <c r="U9" s="10">
        <v>3405433594</v>
      </c>
      <c r="V9" s="10">
        <v>164038361457.83502</v>
      </c>
      <c r="W9" s="29">
        <v>47476276874.01368</v>
      </c>
      <c r="X9" s="29">
        <v>105188462205.705</v>
      </c>
      <c r="Y9" s="29">
        <v>11421062047.709999</v>
      </c>
      <c r="Z9" s="29">
        <v>164085801127.42868</v>
      </c>
      <c r="AA9" s="27">
        <v>50770514345.010002</v>
      </c>
      <c r="AB9" s="29">
        <v>113315286782.41867</v>
      </c>
      <c r="AC9" s="27">
        <v>0</v>
      </c>
      <c r="AD9" s="27">
        <v>58146000.25</v>
      </c>
      <c r="AE9" s="27">
        <v>0</v>
      </c>
      <c r="AF9" s="27">
        <v>3217254561</v>
      </c>
      <c r="AG9" s="27">
        <v>3275400561.25</v>
      </c>
      <c r="AH9" s="27">
        <v>2708321</v>
      </c>
      <c r="AI9" s="29">
        <v>116593395664.66867</v>
      </c>
    </row>
    <row r="10" spans="2:36" x14ac:dyDescent="0.25">
      <c r="B10" s="11" t="s">
        <v>8</v>
      </c>
      <c r="C10" s="10" t="s">
        <v>2406</v>
      </c>
      <c r="D10" s="10" t="s">
        <v>1288</v>
      </c>
      <c r="E10" s="10" t="s">
        <v>10</v>
      </c>
      <c r="F10" s="10" t="s">
        <v>1289</v>
      </c>
      <c r="G10" s="10">
        <v>24843434.870000001</v>
      </c>
      <c r="H10" s="10">
        <v>9879969.0899999999</v>
      </c>
      <c r="I10" s="10">
        <v>0</v>
      </c>
      <c r="J10" s="10">
        <v>0</v>
      </c>
      <c r="K10" s="10">
        <v>34723403.960000001</v>
      </c>
      <c r="L10" s="10">
        <v>0</v>
      </c>
      <c r="M10" s="10">
        <v>184725398.32087958</v>
      </c>
      <c r="N10" s="10">
        <v>0</v>
      </c>
      <c r="O10" s="10">
        <v>106571.11</v>
      </c>
      <c r="P10" s="10">
        <v>1622138</v>
      </c>
      <c r="Q10" s="10">
        <v>11720099.25</v>
      </c>
      <c r="R10" s="10">
        <v>2177437</v>
      </c>
      <c r="S10" s="10">
        <v>0</v>
      </c>
      <c r="T10" s="10">
        <v>0</v>
      </c>
      <c r="U10" s="10">
        <v>6171737</v>
      </c>
      <c r="V10" s="10">
        <v>241246784.6408796</v>
      </c>
      <c r="W10" s="29">
        <v>12878316.890000001</v>
      </c>
      <c r="X10" s="29">
        <v>196445497.57087958</v>
      </c>
      <c r="Y10" s="29">
        <v>19957852.199999999</v>
      </c>
      <c r="Z10" s="29">
        <v>229281666.66087955</v>
      </c>
      <c r="AA10" s="27">
        <v>0</v>
      </c>
      <c r="AB10" s="29">
        <v>229281666.66087955</v>
      </c>
      <c r="AC10" s="27">
        <v>0</v>
      </c>
      <c r="AD10" s="27">
        <v>106629.29</v>
      </c>
      <c r="AE10" s="27">
        <v>0</v>
      </c>
      <c r="AF10" s="27">
        <v>0</v>
      </c>
      <c r="AG10" s="27">
        <v>106629.29</v>
      </c>
      <c r="AH10" s="27">
        <v>580</v>
      </c>
      <c r="AI10" s="29">
        <v>229388875.95087954</v>
      </c>
    </row>
    <row r="11" spans="2:36" x14ac:dyDescent="0.25">
      <c r="B11" s="11" t="s">
        <v>8</v>
      </c>
      <c r="C11" s="10" t="s">
        <v>2406</v>
      </c>
      <c r="D11" s="10" t="s">
        <v>1288</v>
      </c>
      <c r="E11" s="10" t="s">
        <v>11</v>
      </c>
      <c r="F11" s="10" t="s">
        <v>1290</v>
      </c>
      <c r="G11" s="10">
        <v>21515153.16</v>
      </c>
      <c r="H11" s="10">
        <v>2287187.41</v>
      </c>
      <c r="I11" s="10">
        <v>0</v>
      </c>
      <c r="J11" s="10">
        <v>0</v>
      </c>
      <c r="K11" s="10">
        <v>23802340.57</v>
      </c>
      <c r="L11" s="10">
        <v>0</v>
      </c>
      <c r="M11" s="10">
        <v>15003098.293563258</v>
      </c>
      <c r="N11" s="10">
        <v>20280279.586444292</v>
      </c>
      <c r="O11" s="10">
        <v>515571.68</v>
      </c>
      <c r="P11" s="10">
        <v>307897</v>
      </c>
      <c r="Q11" s="10">
        <v>0</v>
      </c>
      <c r="R11" s="10">
        <v>397440</v>
      </c>
      <c r="S11" s="10">
        <v>0</v>
      </c>
      <c r="T11" s="10">
        <v>-2151515.3159999996</v>
      </c>
      <c r="U11" s="10">
        <v>713476</v>
      </c>
      <c r="V11" s="10">
        <v>58868587.814007543</v>
      </c>
      <c r="W11" s="29">
        <v>3091.78</v>
      </c>
      <c r="X11" s="29">
        <v>15003098.293563258</v>
      </c>
      <c r="Y11" s="29">
        <v>24501851.676444292</v>
      </c>
      <c r="Z11" s="29">
        <v>39508041.750007547</v>
      </c>
      <c r="AA11" s="27">
        <v>29803074</v>
      </c>
      <c r="AB11" s="29">
        <v>9704967.7500075474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212</v>
      </c>
      <c r="AI11" s="29">
        <v>9705179.7500075474</v>
      </c>
    </row>
    <row r="12" spans="2:36" x14ac:dyDescent="0.25">
      <c r="B12" s="11" t="s">
        <v>8</v>
      </c>
      <c r="C12" s="10" t="s">
        <v>2406</v>
      </c>
      <c r="D12" s="10" t="s">
        <v>1288</v>
      </c>
      <c r="E12" s="10" t="s">
        <v>865</v>
      </c>
      <c r="F12" s="10" t="s">
        <v>1291</v>
      </c>
      <c r="G12" s="10">
        <v>0</v>
      </c>
      <c r="H12" s="10">
        <v>257463.24</v>
      </c>
      <c r="I12" s="10">
        <v>0</v>
      </c>
      <c r="J12" s="10">
        <v>0</v>
      </c>
      <c r="K12" s="10">
        <v>257463.24</v>
      </c>
      <c r="L12" s="10">
        <v>0</v>
      </c>
      <c r="M12" s="10">
        <v>16424320.750111898</v>
      </c>
      <c r="N12" s="10">
        <v>0</v>
      </c>
      <c r="O12" s="10">
        <v>0</v>
      </c>
      <c r="P12" s="10">
        <v>193221</v>
      </c>
      <c r="Q12" s="10">
        <v>0</v>
      </c>
      <c r="R12" s="10">
        <v>360975</v>
      </c>
      <c r="S12" s="10">
        <v>0</v>
      </c>
      <c r="T12" s="10">
        <v>0</v>
      </c>
      <c r="U12" s="10">
        <v>1108469</v>
      </c>
      <c r="V12" s="10">
        <v>18344448.990111899</v>
      </c>
      <c r="W12" s="29">
        <v>1724602.7252217662</v>
      </c>
      <c r="X12" s="29">
        <v>16424320.750111898</v>
      </c>
      <c r="Y12" s="29">
        <v>1920128.24</v>
      </c>
      <c r="Z12" s="29">
        <v>20069051.715333663</v>
      </c>
      <c r="AA12" s="27">
        <v>0</v>
      </c>
      <c r="AB12" s="29">
        <v>20069051.715333663</v>
      </c>
      <c r="AC12" s="27">
        <v>0</v>
      </c>
      <c r="AD12" s="27">
        <v>13433.3</v>
      </c>
      <c r="AE12" s="27">
        <v>0</v>
      </c>
      <c r="AF12" s="27">
        <v>0</v>
      </c>
      <c r="AG12" s="27">
        <v>13433.3</v>
      </c>
      <c r="AH12" s="27">
        <v>1774</v>
      </c>
      <c r="AI12" s="29">
        <v>20084259.015333664</v>
      </c>
    </row>
    <row r="13" spans="2:36" x14ac:dyDescent="0.25">
      <c r="B13" s="11" t="s">
        <v>8</v>
      </c>
      <c r="C13" s="10" t="s">
        <v>2406</v>
      </c>
      <c r="D13" s="10" t="s">
        <v>1288</v>
      </c>
      <c r="E13" s="10" t="s">
        <v>866</v>
      </c>
      <c r="F13" s="10" t="s">
        <v>1292</v>
      </c>
      <c r="G13" s="10">
        <v>0</v>
      </c>
      <c r="H13" s="10">
        <v>417543.78</v>
      </c>
      <c r="I13" s="10">
        <v>0</v>
      </c>
      <c r="J13" s="10">
        <v>0</v>
      </c>
      <c r="K13" s="10">
        <v>417543.78</v>
      </c>
      <c r="L13" s="10">
        <v>0</v>
      </c>
      <c r="M13" s="10">
        <v>9539490.3554683235</v>
      </c>
      <c r="N13" s="10">
        <v>0</v>
      </c>
      <c r="O13" s="10">
        <v>0</v>
      </c>
      <c r="P13" s="10">
        <v>82337</v>
      </c>
      <c r="Q13" s="10">
        <v>1693612.48</v>
      </c>
      <c r="R13" s="10">
        <v>103858</v>
      </c>
      <c r="S13" s="10">
        <v>0</v>
      </c>
      <c r="T13" s="10">
        <v>0</v>
      </c>
      <c r="U13" s="10">
        <v>321101</v>
      </c>
      <c r="V13" s="10">
        <v>12157942.615468323</v>
      </c>
      <c r="W13" s="29">
        <v>0</v>
      </c>
      <c r="X13" s="29">
        <v>11233102.835468324</v>
      </c>
      <c r="Y13" s="29">
        <v>924839.78</v>
      </c>
      <c r="Z13" s="29">
        <v>12157942.615468323</v>
      </c>
      <c r="AA13" s="27">
        <v>0</v>
      </c>
      <c r="AB13" s="29">
        <v>12157942.615468323</v>
      </c>
      <c r="AC13" s="27">
        <v>0</v>
      </c>
      <c r="AD13" s="27">
        <v>34939194.950000003</v>
      </c>
      <c r="AE13" s="27">
        <v>0</v>
      </c>
      <c r="AF13" s="27">
        <v>0</v>
      </c>
      <c r="AG13" s="27">
        <v>34939194.950000003</v>
      </c>
      <c r="AH13" s="27">
        <v>0</v>
      </c>
      <c r="AI13" s="29">
        <v>47097137.565468326</v>
      </c>
    </row>
    <row r="14" spans="2:36" x14ac:dyDescent="0.25">
      <c r="B14" s="11" t="s">
        <v>8</v>
      </c>
      <c r="C14" s="10" t="s">
        <v>2406</v>
      </c>
      <c r="D14" s="10" t="s">
        <v>1288</v>
      </c>
      <c r="E14" s="10" t="s">
        <v>12</v>
      </c>
      <c r="F14" s="10" t="s">
        <v>1293</v>
      </c>
      <c r="G14" s="10">
        <v>39212908.450000003</v>
      </c>
      <c r="H14" s="10">
        <v>12002243.73</v>
      </c>
      <c r="I14" s="10">
        <v>0</v>
      </c>
      <c r="J14" s="10">
        <v>0</v>
      </c>
      <c r="K14" s="10">
        <v>51215152.180000007</v>
      </c>
      <c r="L14" s="10">
        <v>0</v>
      </c>
      <c r="M14" s="10">
        <v>449710403.63213539</v>
      </c>
      <c r="N14" s="10">
        <v>0</v>
      </c>
      <c r="O14" s="10">
        <v>3136954.98</v>
      </c>
      <c r="P14" s="10">
        <v>3890913</v>
      </c>
      <c r="Q14" s="10">
        <v>139344964.12</v>
      </c>
      <c r="R14" s="10">
        <v>4921168</v>
      </c>
      <c r="S14" s="10">
        <v>0</v>
      </c>
      <c r="T14" s="10">
        <v>0</v>
      </c>
      <c r="U14" s="10">
        <v>16911232</v>
      </c>
      <c r="V14" s="10">
        <v>669130787.91213536</v>
      </c>
      <c r="W14" s="29">
        <v>44047828.694714218</v>
      </c>
      <c r="X14" s="29">
        <v>589055367.7521354</v>
      </c>
      <c r="Y14" s="29">
        <v>40862511.710000001</v>
      </c>
      <c r="Z14" s="29">
        <v>673965708.15684962</v>
      </c>
      <c r="AA14" s="27">
        <v>0</v>
      </c>
      <c r="AB14" s="29">
        <v>673965708.15684962</v>
      </c>
      <c r="AC14" s="27">
        <v>0</v>
      </c>
      <c r="AD14" s="27">
        <v>228675.28</v>
      </c>
      <c r="AE14" s="27">
        <v>0</v>
      </c>
      <c r="AF14" s="27">
        <v>0</v>
      </c>
      <c r="AG14" s="27">
        <v>228675.28</v>
      </c>
      <c r="AH14" s="27">
        <v>5114</v>
      </c>
      <c r="AI14" s="29">
        <v>674199497.43684959</v>
      </c>
    </row>
    <row r="15" spans="2:36" x14ac:dyDescent="0.25">
      <c r="B15" s="11" t="s">
        <v>8</v>
      </c>
      <c r="C15" s="10" t="s">
        <v>2406</v>
      </c>
      <c r="D15" s="10" t="s">
        <v>1288</v>
      </c>
      <c r="E15" s="10" t="s">
        <v>13</v>
      </c>
      <c r="F15" s="10" t="s">
        <v>1294</v>
      </c>
      <c r="G15" s="10">
        <v>1118296389.8099999</v>
      </c>
      <c r="H15" s="10">
        <v>9859892.5</v>
      </c>
      <c r="I15" s="10">
        <v>0</v>
      </c>
      <c r="J15" s="10">
        <v>0</v>
      </c>
      <c r="K15" s="10">
        <v>1128156282.3099999</v>
      </c>
      <c r="L15" s="10">
        <v>0</v>
      </c>
      <c r="M15" s="10">
        <v>493304742.74967253</v>
      </c>
      <c r="N15" s="10">
        <v>0</v>
      </c>
      <c r="O15" s="10">
        <v>36928390.079999998</v>
      </c>
      <c r="P15" s="10">
        <v>5868667</v>
      </c>
      <c r="Q15" s="10">
        <v>0</v>
      </c>
      <c r="R15" s="10">
        <v>9258189</v>
      </c>
      <c r="S15" s="10">
        <v>0</v>
      </c>
      <c r="T15" s="10">
        <v>-111829638.98099995</v>
      </c>
      <c r="U15" s="10">
        <v>28618432</v>
      </c>
      <c r="V15" s="10">
        <v>1590305064.1586723</v>
      </c>
      <c r="W15" s="29">
        <v>647656581.8599999</v>
      </c>
      <c r="X15" s="29">
        <v>493304742.74967253</v>
      </c>
      <c r="Y15" s="29">
        <v>90533570.579999998</v>
      </c>
      <c r="Z15" s="29">
        <v>1231494895.1896725</v>
      </c>
      <c r="AA15" s="27">
        <v>152655221</v>
      </c>
      <c r="AB15" s="29">
        <v>1078839674.1896725</v>
      </c>
      <c r="AC15" s="27">
        <v>0</v>
      </c>
      <c r="AD15" s="27">
        <v>431677.57</v>
      </c>
      <c r="AE15" s="27">
        <v>0</v>
      </c>
      <c r="AF15" s="27">
        <v>0</v>
      </c>
      <c r="AG15" s="27">
        <v>431677.57</v>
      </c>
      <c r="AH15" s="27">
        <v>37631</v>
      </c>
      <c r="AI15" s="29">
        <v>1079308982.7596724</v>
      </c>
    </row>
    <row r="16" spans="2:36" x14ac:dyDescent="0.25">
      <c r="B16" s="11" t="s">
        <v>8</v>
      </c>
      <c r="C16" s="10" t="s">
        <v>2406</v>
      </c>
      <c r="D16" s="10" t="s">
        <v>1288</v>
      </c>
      <c r="E16" s="10" t="s">
        <v>14</v>
      </c>
      <c r="F16" s="10" t="s">
        <v>1295</v>
      </c>
      <c r="G16" s="10">
        <v>1769030.16</v>
      </c>
      <c r="H16" s="10">
        <v>565741.73</v>
      </c>
      <c r="I16" s="10">
        <v>0</v>
      </c>
      <c r="J16" s="10">
        <v>0</v>
      </c>
      <c r="K16" s="10">
        <v>2334771.8899999997</v>
      </c>
      <c r="L16" s="10">
        <v>0</v>
      </c>
      <c r="M16" s="10">
        <v>72847574.953970656</v>
      </c>
      <c r="N16" s="10">
        <v>0</v>
      </c>
      <c r="O16" s="10">
        <v>58048.21</v>
      </c>
      <c r="P16" s="10">
        <v>991597</v>
      </c>
      <c r="Q16" s="10">
        <v>0</v>
      </c>
      <c r="R16" s="10">
        <v>2059760</v>
      </c>
      <c r="S16" s="10">
        <v>0</v>
      </c>
      <c r="T16" s="10">
        <v>64344890.123922735</v>
      </c>
      <c r="U16" s="10">
        <v>8365509</v>
      </c>
      <c r="V16" s="10">
        <v>151002151.1778934</v>
      </c>
      <c r="W16" s="29">
        <v>81586384.713294506</v>
      </c>
      <c r="X16" s="29">
        <v>72847574.953970656</v>
      </c>
      <c r="Y16" s="29">
        <v>12040655.939999999</v>
      </c>
      <c r="Z16" s="29">
        <v>166474615.60726517</v>
      </c>
      <c r="AA16" s="27">
        <v>0</v>
      </c>
      <c r="AB16" s="29">
        <v>166474615.60726517</v>
      </c>
      <c r="AC16" s="27">
        <v>0</v>
      </c>
      <c r="AD16" s="27">
        <v>9450.0499999999993</v>
      </c>
      <c r="AE16" s="27">
        <v>0</v>
      </c>
      <c r="AF16" s="27">
        <v>0</v>
      </c>
      <c r="AG16" s="27">
        <v>9450.0499999999993</v>
      </c>
      <c r="AH16" s="27">
        <v>19836</v>
      </c>
      <c r="AI16" s="29">
        <v>166503901.65726519</v>
      </c>
    </row>
    <row r="17" spans="2:35" x14ac:dyDescent="0.25">
      <c r="B17" s="11" t="s">
        <v>8</v>
      </c>
      <c r="C17" s="10" t="s">
        <v>2406</v>
      </c>
      <c r="D17" s="10" t="s">
        <v>1288</v>
      </c>
      <c r="E17" s="10" t="s">
        <v>15</v>
      </c>
      <c r="F17" s="10" t="s">
        <v>1296</v>
      </c>
      <c r="G17" s="10">
        <v>7221655.1900000004</v>
      </c>
      <c r="H17" s="10">
        <v>549425.01</v>
      </c>
      <c r="I17" s="10">
        <v>0</v>
      </c>
      <c r="J17" s="10">
        <v>0</v>
      </c>
      <c r="K17" s="10">
        <v>7771080.2000000002</v>
      </c>
      <c r="L17" s="10">
        <v>0</v>
      </c>
      <c r="M17" s="10">
        <v>16559178.934561461</v>
      </c>
      <c r="N17" s="10">
        <v>0</v>
      </c>
      <c r="O17" s="10">
        <v>301000.31</v>
      </c>
      <c r="P17" s="10">
        <v>173342</v>
      </c>
      <c r="Q17" s="10">
        <v>2963689.57</v>
      </c>
      <c r="R17" s="10">
        <v>274317</v>
      </c>
      <c r="S17" s="10">
        <v>0</v>
      </c>
      <c r="T17" s="10">
        <v>0</v>
      </c>
      <c r="U17" s="10">
        <v>797674</v>
      </c>
      <c r="V17" s="10">
        <v>28840282.014561459</v>
      </c>
      <c r="W17" s="29">
        <v>6396807.6699999999</v>
      </c>
      <c r="X17" s="29">
        <v>19522868.504561462</v>
      </c>
      <c r="Y17" s="29">
        <v>2095758.32</v>
      </c>
      <c r="Z17" s="29">
        <v>28015434.494561464</v>
      </c>
      <c r="AA17" s="27">
        <v>0</v>
      </c>
      <c r="AB17" s="29">
        <v>28015434.494561464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419</v>
      </c>
      <c r="AI17" s="29">
        <v>28015853.494561464</v>
      </c>
    </row>
    <row r="18" spans="2:35" x14ac:dyDescent="0.25">
      <c r="B18" s="11" t="s">
        <v>8</v>
      </c>
      <c r="C18" s="10" t="s">
        <v>2406</v>
      </c>
      <c r="D18" s="10" t="s">
        <v>1288</v>
      </c>
      <c r="E18" s="10" t="s">
        <v>867</v>
      </c>
      <c r="F18" s="10" t="s">
        <v>1297</v>
      </c>
      <c r="G18" s="10">
        <v>0</v>
      </c>
      <c r="H18" s="10">
        <v>2655975.3199999998</v>
      </c>
      <c r="I18" s="10">
        <v>0</v>
      </c>
      <c r="J18" s="10">
        <v>0</v>
      </c>
      <c r="K18" s="10">
        <v>2655975.3199999998</v>
      </c>
      <c r="L18" s="10">
        <v>0</v>
      </c>
      <c r="M18" s="10">
        <v>103373496.71864074</v>
      </c>
      <c r="N18" s="10">
        <v>0</v>
      </c>
      <c r="O18" s="10">
        <v>0</v>
      </c>
      <c r="P18" s="10">
        <v>886488</v>
      </c>
      <c r="Q18" s="10">
        <v>34643564.560000002</v>
      </c>
      <c r="R18" s="10">
        <v>1104554</v>
      </c>
      <c r="S18" s="10">
        <v>0</v>
      </c>
      <c r="T18" s="10">
        <v>0</v>
      </c>
      <c r="U18" s="10">
        <v>3780860</v>
      </c>
      <c r="V18" s="10">
        <v>146444938.59864074</v>
      </c>
      <c r="W18" s="29">
        <v>0</v>
      </c>
      <c r="X18" s="29">
        <v>138017061.27864075</v>
      </c>
      <c r="Y18" s="29">
        <v>8427877.3200000003</v>
      </c>
      <c r="Z18" s="29">
        <v>146444938.59864074</v>
      </c>
      <c r="AA18" s="27">
        <v>0</v>
      </c>
      <c r="AB18" s="29">
        <v>146444938.59864074</v>
      </c>
      <c r="AC18" s="27">
        <v>0</v>
      </c>
      <c r="AD18" s="27">
        <v>4049504.82</v>
      </c>
      <c r="AE18" s="27">
        <v>0</v>
      </c>
      <c r="AF18" s="27">
        <v>0</v>
      </c>
      <c r="AG18" s="27">
        <v>4049504.82</v>
      </c>
      <c r="AH18" s="27">
        <v>0</v>
      </c>
      <c r="AI18" s="29">
        <v>150494443.41864073</v>
      </c>
    </row>
    <row r="19" spans="2:35" x14ac:dyDescent="0.25">
      <c r="B19" s="11" t="s">
        <v>8</v>
      </c>
      <c r="C19" s="10" t="s">
        <v>2406</v>
      </c>
      <c r="D19" s="10" t="s">
        <v>1288</v>
      </c>
      <c r="E19" s="10" t="s">
        <v>16</v>
      </c>
      <c r="F19" s="10" t="s">
        <v>1298</v>
      </c>
      <c r="G19" s="10">
        <v>73041408.920000002</v>
      </c>
      <c r="H19" s="10">
        <v>19081628.940000001</v>
      </c>
      <c r="I19" s="10">
        <v>0</v>
      </c>
      <c r="J19" s="10">
        <v>0</v>
      </c>
      <c r="K19" s="10">
        <v>92123037.859999999</v>
      </c>
      <c r="L19" s="10">
        <v>0</v>
      </c>
      <c r="M19" s="10">
        <v>609133479.72080064</v>
      </c>
      <c r="N19" s="10">
        <v>0</v>
      </c>
      <c r="O19" s="10">
        <v>2388774.7000000002</v>
      </c>
      <c r="P19" s="10">
        <v>5568035</v>
      </c>
      <c r="Q19" s="10">
        <v>60905543.07</v>
      </c>
      <c r="R19" s="10">
        <v>5739038</v>
      </c>
      <c r="S19" s="10">
        <v>0</v>
      </c>
      <c r="T19" s="10">
        <v>92994904.989615977</v>
      </c>
      <c r="U19" s="10">
        <v>18782544</v>
      </c>
      <c r="V19" s="10">
        <v>887635357.34041667</v>
      </c>
      <c r="W19" s="29">
        <v>198552736.63505298</v>
      </c>
      <c r="X19" s="29">
        <v>670039022.79080069</v>
      </c>
      <c r="Y19" s="29">
        <v>51560020.640000001</v>
      </c>
      <c r="Z19" s="29">
        <v>920151780.06585371</v>
      </c>
      <c r="AA19" s="27">
        <v>454649041</v>
      </c>
      <c r="AB19" s="29">
        <v>465502739.06585371</v>
      </c>
      <c r="AC19" s="27">
        <v>0</v>
      </c>
      <c r="AD19" s="27">
        <v>1187803.19</v>
      </c>
      <c r="AE19" s="27">
        <v>0</v>
      </c>
      <c r="AF19" s="27">
        <v>0</v>
      </c>
      <c r="AG19" s="27">
        <v>1187803.19</v>
      </c>
      <c r="AH19" s="27">
        <v>24373</v>
      </c>
      <c r="AI19" s="29">
        <v>466714915.25585371</v>
      </c>
    </row>
    <row r="20" spans="2:35" x14ac:dyDescent="0.25">
      <c r="B20" s="11" t="s">
        <v>8</v>
      </c>
      <c r="C20" s="10" t="s">
        <v>2406</v>
      </c>
      <c r="D20" s="10" t="s">
        <v>1288</v>
      </c>
      <c r="E20" s="10" t="s">
        <v>17</v>
      </c>
      <c r="F20" s="10" t="s">
        <v>1299</v>
      </c>
      <c r="G20" s="10">
        <v>7364268.7800000003</v>
      </c>
      <c r="H20" s="10">
        <v>526188.56000000006</v>
      </c>
      <c r="I20" s="10">
        <v>0</v>
      </c>
      <c r="J20" s="10">
        <v>0</v>
      </c>
      <c r="K20" s="10">
        <v>7890457.3399999999</v>
      </c>
      <c r="L20" s="10">
        <v>0</v>
      </c>
      <c r="M20" s="10">
        <v>26096607.058762293</v>
      </c>
      <c r="N20" s="10">
        <v>0</v>
      </c>
      <c r="O20" s="10">
        <v>3924.74</v>
      </c>
      <c r="P20" s="10">
        <v>359870</v>
      </c>
      <c r="Q20" s="10">
        <v>0</v>
      </c>
      <c r="R20" s="10">
        <v>513550</v>
      </c>
      <c r="S20" s="10">
        <v>0</v>
      </c>
      <c r="T20" s="10">
        <v>0</v>
      </c>
      <c r="U20" s="10">
        <v>3248682</v>
      </c>
      <c r="V20" s="10">
        <v>38113091.138762295</v>
      </c>
      <c r="W20" s="29">
        <v>14745924.287212923</v>
      </c>
      <c r="X20" s="29">
        <v>26096607.058762293</v>
      </c>
      <c r="Y20" s="29">
        <v>4652215.3</v>
      </c>
      <c r="Z20" s="29">
        <v>45494746.645975217</v>
      </c>
      <c r="AA20" s="27">
        <v>0</v>
      </c>
      <c r="AB20" s="29">
        <v>45494746.645975217</v>
      </c>
      <c r="AC20" s="27">
        <v>0</v>
      </c>
      <c r="AD20" s="27">
        <v>226915800.88999999</v>
      </c>
      <c r="AE20" s="27">
        <v>0</v>
      </c>
      <c r="AF20" s="27">
        <v>0</v>
      </c>
      <c r="AG20" s="27">
        <v>226915800.88999999</v>
      </c>
      <c r="AH20" s="27">
        <v>5466</v>
      </c>
      <c r="AI20" s="29">
        <v>272416013.53597522</v>
      </c>
    </row>
    <row r="21" spans="2:35" x14ac:dyDescent="0.25">
      <c r="B21" s="11" t="s">
        <v>8</v>
      </c>
      <c r="C21" s="10" t="s">
        <v>2406</v>
      </c>
      <c r="D21" s="10" t="s">
        <v>1288</v>
      </c>
      <c r="E21" s="10" t="s">
        <v>868</v>
      </c>
      <c r="F21" s="10" t="s">
        <v>1300</v>
      </c>
      <c r="G21" s="10">
        <v>0</v>
      </c>
      <c r="H21" s="10">
        <v>1782152.15</v>
      </c>
      <c r="I21" s="10">
        <v>0</v>
      </c>
      <c r="J21" s="10">
        <v>0</v>
      </c>
      <c r="K21" s="10">
        <v>1782152.15</v>
      </c>
      <c r="L21" s="10">
        <v>0</v>
      </c>
      <c r="M21" s="10">
        <v>69758748.084714517</v>
      </c>
      <c r="N21" s="10">
        <v>0</v>
      </c>
      <c r="O21" s="10">
        <v>0</v>
      </c>
      <c r="P21" s="10">
        <v>610377</v>
      </c>
      <c r="Q21" s="10">
        <v>22733112.629999999</v>
      </c>
      <c r="R21" s="10">
        <v>976641</v>
      </c>
      <c r="S21" s="10">
        <v>0</v>
      </c>
      <c r="T21" s="10">
        <v>0</v>
      </c>
      <c r="U21" s="10">
        <v>3312845</v>
      </c>
      <c r="V21" s="10">
        <v>99173875.864714518</v>
      </c>
      <c r="W21" s="29">
        <v>1700586.7598807034</v>
      </c>
      <c r="X21" s="29">
        <v>92491860.714714512</v>
      </c>
      <c r="Y21" s="29">
        <v>6682015.1500000004</v>
      </c>
      <c r="Z21" s="29">
        <v>100874462.62459522</v>
      </c>
      <c r="AA21" s="27">
        <v>0</v>
      </c>
      <c r="AB21" s="29">
        <v>100874462.62459522</v>
      </c>
      <c r="AC21" s="27">
        <v>0</v>
      </c>
      <c r="AD21" s="27">
        <v>112674.84</v>
      </c>
      <c r="AE21" s="27">
        <v>0</v>
      </c>
      <c r="AF21" s="27">
        <v>130888752.90000001</v>
      </c>
      <c r="AG21" s="27">
        <v>131001427.74000001</v>
      </c>
      <c r="AH21" s="27">
        <v>1557</v>
      </c>
      <c r="AI21" s="29">
        <v>231877447.36459523</v>
      </c>
    </row>
    <row r="22" spans="2:35" x14ac:dyDescent="0.25">
      <c r="B22" s="11" t="s">
        <v>8</v>
      </c>
      <c r="C22" s="10" t="s">
        <v>2406</v>
      </c>
      <c r="D22" s="10" t="s">
        <v>1288</v>
      </c>
      <c r="E22" s="10" t="s">
        <v>18</v>
      </c>
      <c r="F22" s="10" t="s">
        <v>1301</v>
      </c>
      <c r="G22" s="10">
        <v>3623800.72</v>
      </c>
      <c r="H22" s="10">
        <v>288549.17</v>
      </c>
      <c r="I22" s="10">
        <v>0</v>
      </c>
      <c r="J22" s="10">
        <v>0</v>
      </c>
      <c r="K22" s="10">
        <v>3912349.89</v>
      </c>
      <c r="L22" s="10">
        <v>0</v>
      </c>
      <c r="M22" s="10">
        <v>6635384.1273564398</v>
      </c>
      <c r="N22" s="10">
        <v>0</v>
      </c>
      <c r="O22" s="10">
        <v>6263.8</v>
      </c>
      <c r="P22" s="10">
        <v>57324</v>
      </c>
      <c r="Q22" s="10">
        <v>0</v>
      </c>
      <c r="R22" s="10">
        <v>72336</v>
      </c>
      <c r="S22" s="10">
        <v>0</v>
      </c>
      <c r="T22" s="10">
        <v>-362380.07200000016</v>
      </c>
      <c r="U22" s="10">
        <v>730276</v>
      </c>
      <c r="V22" s="10">
        <v>11051553.745356441</v>
      </c>
      <c r="W22" s="29">
        <v>4597921.6829228261</v>
      </c>
      <c r="X22" s="29">
        <v>6635384.1273564398</v>
      </c>
      <c r="Y22" s="29">
        <v>1154748.97</v>
      </c>
      <c r="Z22" s="29">
        <v>12388054.780279266</v>
      </c>
      <c r="AA22" s="27">
        <v>0</v>
      </c>
      <c r="AB22" s="29">
        <v>12388054.780279266</v>
      </c>
      <c r="AC22" s="27">
        <v>0</v>
      </c>
      <c r="AD22" s="27">
        <v>17550.509999999998</v>
      </c>
      <c r="AE22" s="27">
        <v>0</v>
      </c>
      <c r="AF22" s="27">
        <v>0</v>
      </c>
      <c r="AG22" s="27">
        <v>17550.509999999998</v>
      </c>
      <c r="AH22" s="27">
        <v>1393</v>
      </c>
      <c r="AI22" s="29">
        <v>12406998.290279265</v>
      </c>
    </row>
    <row r="23" spans="2:35" x14ac:dyDescent="0.25">
      <c r="B23" s="11" t="s">
        <v>8</v>
      </c>
      <c r="C23" s="10" t="s">
        <v>2406</v>
      </c>
      <c r="D23" s="10" t="s">
        <v>1288</v>
      </c>
      <c r="E23" s="10" t="s">
        <v>869</v>
      </c>
      <c r="F23" s="10" t="s">
        <v>1302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29">
        <v>0</v>
      </c>
      <c r="X23" s="29">
        <v>0</v>
      </c>
      <c r="Y23" s="29">
        <v>0</v>
      </c>
      <c r="Z23" s="29">
        <v>0</v>
      </c>
      <c r="AA23" s="27">
        <v>0</v>
      </c>
      <c r="AB23" s="29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9">
        <v>0</v>
      </c>
    </row>
    <row r="24" spans="2:35" x14ac:dyDescent="0.25">
      <c r="B24" s="11" t="s">
        <v>8</v>
      </c>
      <c r="C24" s="10" t="s">
        <v>2406</v>
      </c>
      <c r="D24" s="10" t="s">
        <v>1288</v>
      </c>
      <c r="E24" s="10" t="s">
        <v>870</v>
      </c>
      <c r="F24" s="10" t="s">
        <v>1303</v>
      </c>
      <c r="G24" s="10">
        <v>0</v>
      </c>
      <c r="H24" s="10">
        <v>7742.91</v>
      </c>
      <c r="I24" s="10">
        <v>0</v>
      </c>
      <c r="J24" s="10">
        <v>0</v>
      </c>
      <c r="K24" s="10">
        <v>7742.91</v>
      </c>
      <c r="L24" s="10">
        <v>0</v>
      </c>
      <c r="M24" s="10">
        <v>298491.68443871103</v>
      </c>
      <c r="N24" s="10">
        <v>0</v>
      </c>
      <c r="O24" s="10">
        <v>0</v>
      </c>
      <c r="P24" s="10">
        <v>2565</v>
      </c>
      <c r="Q24" s="10">
        <v>100033.53</v>
      </c>
      <c r="R24" s="10">
        <v>3218</v>
      </c>
      <c r="S24" s="10">
        <v>0</v>
      </c>
      <c r="T24" s="10">
        <v>0</v>
      </c>
      <c r="U24" s="10">
        <v>10892</v>
      </c>
      <c r="V24" s="10">
        <v>422943.12443871098</v>
      </c>
      <c r="W24" s="29">
        <v>0</v>
      </c>
      <c r="X24" s="29">
        <v>398525.21443871106</v>
      </c>
      <c r="Y24" s="29">
        <v>24417.91</v>
      </c>
      <c r="Z24" s="29">
        <v>422943.12443871103</v>
      </c>
      <c r="AA24" s="27">
        <v>0</v>
      </c>
      <c r="AB24" s="29">
        <v>422943.12443871103</v>
      </c>
      <c r="AC24" s="27">
        <v>0</v>
      </c>
      <c r="AD24" s="27">
        <v>9261662.0500000007</v>
      </c>
      <c r="AE24" s="27">
        <v>0</v>
      </c>
      <c r="AF24" s="27">
        <v>0</v>
      </c>
      <c r="AG24" s="27">
        <v>9261662.0500000007</v>
      </c>
      <c r="AH24" s="27">
        <v>0</v>
      </c>
      <c r="AI24" s="29">
        <v>9684605.1744387113</v>
      </c>
    </row>
    <row r="25" spans="2:35" x14ac:dyDescent="0.25">
      <c r="B25" s="11" t="s">
        <v>8</v>
      </c>
      <c r="C25" s="10" t="s">
        <v>2406</v>
      </c>
      <c r="D25" s="10" t="s">
        <v>1288</v>
      </c>
      <c r="E25" s="10" t="s">
        <v>871</v>
      </c>
      <c r="F25" s="10" t="s">
        <v>1304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29">
        <v>0</v>
      </c>
      <c r="X25" s="29">
        <v>0</v>
      </c>
      <c r="Y25" s="29">
        <v>0</v>
      </c>
      <c r="Z25" s="29">
        <v>0</v>
      </c>
      <c r="AA25" s="27">
        <v>0</v>
      </c>
      <c r="AB25" s="29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9">
        <v>0</v>
      </c>
    </row>
    <row r="26" spans="2:35" x14ac:dyDescent="0.25">
      <c r="B26" s="11" t="s">
        <v>8</v>
      </c>
      <c r="C26" s="10" t="s">
        <v>2406</v>
      </c>
      <c r="D26" s="10" t="s">
        <v>1288</v>
      </c>
      <c r="E26" s="10" t="s">
        <v>19</v>
      </c>
      <c r="F26" s="10" t="s">
        <v>1305</v>
      </c>
      <c r="G26" s="10">
        <v>40120593.799999997</v>
      </c>
      <c r="H26" s="10">
        <v>1658651.48</v>
      </c>
      <c r="I26" s="10">
        <v>0</v>
      </c>
      <c r="J26" s="10">
        <v>0</v>
      </c>
      <c r="K26" s="10">
        <v>41779245.279999994</v>
      </c>
      <c r="L26" s="10">
        <v>0</v>
      </c>
      <c r="M26" s="10">
        <v>57158184.526062287</v>
      </c>
      <c r="N26" s="10">
        <v>0</v>
      </c>
      <c r="O26" s="10">
        <v>1299553.3500000001</v>
      </c>
      <c r="P26" s="10">
        <v>3434102</v>
      </c>
      <c r="Q26" s="10">
        <v>0</v>
      </c>
      <c r="R26" s="10">
        <v>2097434</v>
      </c>
      <c r="S26" s="10">
        <v>0</v>
      </c>
      <c r="T26" s="10">
        <v>0</v>
      </c>
      <c r="U26" s="10">
        <v>5576453</v>
      </c>
      <c r="V26" s="10">
        <v>111344972.15606228</v>
      </c>
      <c r="W26" s="29">
        <v>43130025.232010908</v>
      </c>
      <c r="X26" s="29">
        <v>57158184.526062287</v>
      </c>
      <c r="Y26" s="29">
        <v>14066193.83</v>
      </c>
      <c r="Z26" s="29">
        <v>114354403.58807319</v>
      </c>
      <c r="AA26" s="27">
        <v>0</v>
      </c>
      <c r="AB26" s="29">
        <v>114354403.58807319</v>
      </c>
      <c r="AC26" s="27">
        <v>0</v>
      </c>
      <c r="AD26" s="27">
        <v>0</v>
      </c>
      <c r="AE26" s="27">
        <v>0</v>
      </c>
      <c r="AF26" s="27">
        <v>66676908</v>
      </c>
      <c r="AG26" s="27">
        <v>66676908</v>
      </c>
      <c r="AH26" s="27">
        <v>5646</v>
      </c>
      <c r="AI26" s="29">
        <v>181036957.58807319</v>
      </c>
    </row>
    <row r="27" spans="2:35" x14ac:dyDescent="0.25">
      <c r="B27" s="11" t="s">
        <v>8</v>
      </c>
      <c r="C27" s="10" t="s">
        <v>2406</v>
      </c>
      <c r="D27" s="10" t="s">
        <v>1288</v>
      </c>
      <c r="E27" s="10" t="s">
        <v>872</v>
      </c>
      <c r="F27" s="10" t="s">
        <v>1306</v>
      </c>
      <c r="G27" s="10">
        <v>0</v>
      </c>
      <c r="H27" s="10">
        <v>173770.79</v>
      </c>
      <c r="I27" s="10">
        <v>0</v>
      </c>
      <c r="J27" s="10">
        <v>0</v>
      </c>
      <c r="K27" s="10">
        <v>173770.79</v>
      </c>
      <c r="L27" s="10">
        <v>0</v>
      </c>
      <c r="M27" s="10">
        <v>6796214.8891798873</v>
      </c>
      <c r="N27" s="10">
        <v>6.2244261908431275E-11</v>
      </c>
      <c r="O27" s="10">
        <v>0</v>
      </c>
      <c r="P27" s="10">
        <v>226547</v>
      </c>
      <c r="Q27" s="10">
        <v>2183915.17</v>
      </c>
      <c r="R27" s="10">
        <v>281861</v>
      </c>
      <c r="S27" s="10">
        <v>0</v>
      </c>
      <c r="T27" s="10">
        <v>0</v>
      </c>
      <c r="U27" s="10">
        <v>705778</v>
      </c>
      <c r="V27" s="10">
        <v>10368086.849179886</v>
      </c>
      <c r="W27" s="29">
        <v>0</v>
      </c>
      <c r="X27" s="29">
        <v>8980130.0591798872</v>
      </c>
      <c r="Y27" s="29">
        <v>1387956.79</v>
      </c>
      <c r="Z27" s="29">
        <v>10368086.849179886</v>
      </c>
      <c r="AA27" s="27">
        <v>0</v>
      </c>
      <c r="AB27" s="29">
        <v>10368086.849179886</v>
      </c>
      <c r="AC27" s="27">
        <v>0</v>
      </c>
      <c r="AD27" s="27">
        <v>2873.58</v>
      </c>
      <c r="AE27" s="27">
        <v>0</v>
      </c>
      <c r="AF27" s="27">
        <v>20043555</v>
      </c>
      <c r="AG27" s="27">
        <v>20046428.579999998</v>
      </c>
      <c r="AH27" s="27">
        <v>4</v>
      </c>
      <c r="AI27" s="29">
        <v>30414519.429179884</v>
      </c>
    </row>
    <row r="28" spans="2:35" x14ac:dyDescent="0.25">
      <c r="B28" s="11" t="s">
        <v>8</v>
      </c>
      <c r="C28" s="10" t="s">
        <v>2406</v>
      </c>
      <c r="D28" s="10" t="s">
        <v>1288</v>
      </c>
      <c r="E28" s="10" t="s">
        <v>20</v>
      </c>
      <c r="F28" s="10" t="s">
        <v>1307</v>
      </c>
      <c r="G28" s="10">
        <v>10427392.09</v>
      </c>
      <c r="H28" s="10">
        <v>779949.45</v>
      </c>
      <c r="I28" s="10">
        <v>0</v>
      </c>
      <c r="J28" s="10">
        <v>0</v>
      </c>
      <c r="K28" s="10">
        <v>11207341.539999999</v>
      </c>
      <c r="L28" s="10">
        <v>0</v>
      </c>
      <c r="M28" s="10">
        <v>21188224.233413666</v>
      </c>
      <c r="N28" s="10">
        <v>0</v>
      </c>
      <c r="O28" s="10">
        <v>243567.51</v>
      </c>
      <c r="P28" s="10">
        <v>198101</v>
      </c>
      <c r="Q28" s="10">
        <v>2823289.99</v>
      </c>
      <c r="R28" s="10">
        <v>258204</v>
      </c>
      <c r="S28" s="10">
        <v>0</v>
      </c>
      <c r="T28" s="10">
        <v>-1042739.2089999989</v>
      </c>
      <c r="U28" s="10">
        <v>781768</v>
      </c>
      <c r="V28" s="10">
        <v>35657757.064413667</v>
      </c>
      <c r="W28" s="29">
        <v>3704495.3299999991</v>
      </c>
      <c r="X28" s="29">
        <v>24011514.223413669</v>
      </c>
      <c r="Y28" s="29">
        <v>2261589.96</v>
      </c>
      <c r="Z28" s="29">
        <v>29977599.513413668</v>
      </c>
      <c r="AA28" s="27">
        <v>0</v>
      </c>
      <c r="AB28" s="29">
        <v>29977599.513413668</v>
      </c>
      <c r="AC28" s="27">
        <v>0</v>
      </c>
      <c r="AD28" s="27">
        <v>286099.12</v>
      </c>
      <c r="AE28" s="27">
        <v>0</v>
      </c>
      <c r="AF28" s="27">
        <v>0</v>
      </c>
      <c r="AG28" s="27">
        <v>286099.12</v>
      </c>
      <c r="AH28" s="27">
        <v>241</v>
      </c>
      <c r="AI28" s="29">
        <v>30263939.633413669</v>
      </c>
    </row>
    <row r="29" spans="2:35" x14ac:dyDescent="0.25">
      <c r="B29" s="11" t="s">
        <v>8</v>
      </c>
      <c r="C29" s="10" t="s">
        <v>2406</v>
      </c>
      <c r="D29" s="10" t="s">
        <v>1288</v>
      </c>
      <c r="E29" s="10" t="s">
        <v>873</v>
      </c>
      <c r="F29" s="10" t="s">
        <v>1308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70.489999999999995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70.489999999999995</v>
      </c>
      <c r="W29" s="29">
        <v>0</v>
      </c>
      <c r="X29" s="29">
        <v>70.489999999999995</v>
      </c>
      <c r="Y29" s="29">
        <v>0</v>
      </c>
      <c r="Z29" s="29">
        <v>70.489999999999995</v>
      </c>
      <c r="AA29" s="27">
        <v>0</v>
      </c>
      <c r="AB29" s="29">
        <v>70.489999999999995</v>
      </c>
      <c r="AC29" s="27">
        <v>0</v>
      </c>
      <c r="AD29" s="27">
        <v>57164.91</v>
      </c>
      <c r="AE29" s="27">
        <v>0</v>
      </c>
      <c r="AF29" s="27">
        <v>0</v>
      </c>
      <c r="AG29" s="27">
        <v>57164.91</v>
      </c>
      <c r="AH29" s="27">
        <v>0</v>
      </c>
      <c r="AI29" s="29">
        <v>57235.4</v>
      </c>
    </row>
    <row r="30" spans="2:35" x14ac:dyDescent="0.25">
      <c r="B30" s="11" t="s">
        <v>8</v>
      </c>
      <c r="C30" s="10" t="s">
        <v>2406</v>
      </c>
      <c r="D30" s="10" t="s">
        <v>1288</v>
      </c>
      <c r="E30" s="10" t="s">
        <v>874</v>
      </c>
      <c r="F30" s="10" t="s">
        <v>1309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29">
        <v>0</v>
      </c>
      <c r="X30" s="29">
        <v>0</v>
      </c>
      <c r="Y30" s="29">
        <v>0</v>
      </c>
      <c r="Z30" s="29">
        <v>0</v>
      </c>
      <c r="AA30" s="27">
        <v>0</v>
      </c>
      <c r="AB30" s="29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9">
        <v>0</v>
      </c>
    </row>
    <row r="31" spans="2:35" x14ac:dyDescent="0.25">
      <c r="B31" s="11" t="s">
        <v>8</v>
      </c>
      <c r="C31" s="10" t="s">
        <v>2406</v>
      </c>
      <c r="D31" s="10" t="s">
        <v>1288</v>
      </c>
      <c r="E31" s="10" t="s">
        <v>875</v>
      </c>
      <c r="F31" s="10" t="s">
        <v>1310</v>
      </c>
      <c r="G31" s="10">
        <v>0</v>
      </c>
      <c r="H31" s="10">
        <v>467.32</v>
      </c>
      <c r="I31" s="10">
        <v>0</v>
      </c>
      <c r="J31" s="10">
        <v>0</v>
      </c>
      <c r="K31" s="10">
        <v>467.32</v>
      </c>
      <c r="L31" s="10">
        <v>0</v>
      </c>
      <c r="M31" s="10">
        <v>13062.694784760806</v>
      </c>
      <c r="N31" s="10">
        <v>0</v>
      </c>
      <c r="O31" s="10">
        <v>0</v>
      </c>
      <c r="P31" s="10">
        <v>180</v>
      </c>
      <c r="Q31" s="10">
        <v>1297.98</v>
      </c>
      <c r="R31" s="10">
        <v>184</v>
      </c>
      <c r="S31" s="10">
        <v>0</v>
      </c>
      <c r="T31" s="10">
        <v>0</v>
      </c>
      <c r="U31" s="10">
        <v>453</v>
      </c>
      <c r="V31" s="10">
        <v>15644.994784760805</v>
      </c>
      <c r="W31" s="29">
        <v>0</v>
      </c>
      <c r="X31" s="29">
        <v>14360.674784760806</v>
      </c>
      <c r="Y31" s="29">
        <v>1284.32</v>
      </c>
      <c r="Z31" s="29">
        <v>15644.994784760805</v>
      </c>
      <c r="AA31" s="27">
        <v>0</v>
      </c>
      <c r="AB31" s="29">
        <v>15644.994784760805</v>
      </c>
      <c r="AC31" s="27">
        <v>0</v>
      </c>
      <c r="AD31" s="27">
        <v>31580.38</v>
      </c>
      <c r="AE31" s="27">
        <v>0</v>
      </c>
      <c r="AF31" s="27">
        <v>0</v>
      </c>
      <c r="AG31" s="27">
        <v>31580.38</v>
      </c>
      <c r="AH31" s="27">
        <v>0</v>
      </c>
      <c r="AI31" s="29">
        <v>47225.374784760803</v>
      </c>
    </row>
    <row r="32" spans="2:35" x14ac:dyDescent="0.25">
      <c r="B32" s="11" t="s">
        <v>8</v>
      </c>
      <c r="C32" s="10" t="s">
        <v>2406</v>
      </c>
      <c r="D32" s="10" t="s">
        <v>1288</v>
      </c>
      <c r="E32" s="10" t="s">
        <v>21</v>
      </c>
      <c r="F32" s="10" t="s">
        <v>1311</v>
      </c>
      <c r="G32" s="10">
        <v>293032173.98000002</v>
      </c>
      <c r="H32" s="10">
        <v>7245236.6500000004</v>
      </c>
      <c r="I32" s="10">
        <v>0</v>
      </c>
      <c r="J32" s="10">
        <v>0</v>
      </c>
      <c r="K32" s="10">
        <v>300277410.63</v>
      </c>
      <c r="L32" s="10">
        <v>0</v>
      </c>
      <c r="M32" s="10">
        <v>156933860.08607998</v>
      </c>
      <c r="N32" s="10">
        <v>0</v>
      </c>
      <c r="O32" s="10">
        <v>10061857.789999999</v>
      </c>
      <c r="P32" s="10">
        <v>2657814</v>
      </c>
      <c r="Q32" s="10">
        <v>0</v>
      </c>
      <c r="R32" s="10">
        <v>4638433</v>
      </c>
      <c r="S32" s="10">
        <v>0</v>
      </c>
      <c r="T32" s="10">
        <v>0</v>
      </c>
      <c r="U32" s="10">
        <v>14469730</v>
      </c>
      <c r="V32" s="10">
        <v>489039105.50607997</v>
      </c>
      <c r="W32" s="29">
        <v>299272851.28691399</v>
      </c>
      <c r="X32" s="29">
        <v>156933860.08607998</v>
      </c>
      <c r="Y32" s="29">
        <v>39073071.439999998</v>
      </c>
      <c r="Z32" s="29">
        <v>495279782.81299394</v>
      </c>
      <c r="AA32" s="27">
        <v>166799935.78</v>
      </c>
      <c r="AB32" s="29">
        <v>328479847.03299391</v>
      </c>
      <c r="AC32" s="27">
        <v>0</v>
      </c>
      <c r="AD32" s="27">
        <v>129082.48</v>
      </c>
      <c r="AE32" s="27">
        <v>0</v>
      </c>
      <c r="AF32" s="27">
        <v>0</v>
      </c>
      <c r="AG32" s="27">
        <v>129082.48</v>
      </c>
      <c r="AH32" s="27">
        <v>17198</v>
      </c>
      <c r="AI32" s="29">
        <v>328626127.51299393</v>
      </c>
    </row>
    <row r="33" spans="2:35" x14ac:dyDescent="0.25">
      <c r="B33" s="11" t="s">
        <v>8</v>
      </c>
      <c r="C33" s="10" t="s">
        <v>2406</v>
      </c>
      <c r="D33" s="10" t="s">
        <v>1288</v>
      </c>
      <c r="E33" s="10" t="s">
        <v>22</v>
      </c>
      <c r="F33" s="10" t="s">
        <v>1312</v>
      </c>
      <c r="G33" s="10">
        <v>810241677.17999995</v>
      </c>
      <c r="H33" s="10">
        <v>13291573.82</v>
      </c>
      <c r="I33" s="10">
        <v>0</v>
      </c>
      <c r="J33" s="10">
        <v>0</v>
      </c>
      <c r="K33" s="10">
        <v>823533251</v>
      </c>
      <c r="L33" s="10">
        <v>0</v>
      </c>
      <c r="M33" s="10">
        <v>932356192.67337</v>
      </c>
      <c r="N33" s="10">
        <v>0</v>
      </c>
      <c r="O33" s="10">
        <v>26186956.18</v>
      </c>
      <c r="P33" s="10">
        <v>23885990</v>
      </c>
      <c r="Q33" s="10">
        <v>0</v>
      </c>
      <c r="R33" s="10">
        <v>79348943</v>
      </c>
      <c r="S33" s="10">
        <v>0</v>
      </c>
      <c r="T33" s="10">
        <v>3753335922.4683461</v>
      </c>
      <c r="U33" s="10">
        <v>320864768</v>
      </c>
      <c r="V33" s="10">
        <v>5959512023.3217163</v>
      </c>
      <c r="W33" s="29">
        <v>5200749420.4853268</v>
      </c>
      <c r="X33" s="29">
        <v>932356192.67337</v>
      </c>
      <c r="Y33" s="29">
        <v>463578231</v>
      </c>
      <c r="Z33" s="29">
        <v>6596683844.1586971</v>
      </c>
      <c r="AA33" s="27">
        <v>1232623030.99</v>
      </c>
      <c r="AB33" s="29">
        <v>5364060813.1686974</v>
      </c>
      <c r="AC33" s="27">
        <v>0</v>
      </c>
      <c r="AD33" s="27">
        <v>0</v>
      </c>
      <c r="AE33" s="27">
        <v>0</v>
      </c>
      <c r="AF33" s="27">
        <v>469779673.24000001</v>
      </c>
      <c r="AG33" s="27">
        <v>469779673.24000001</v>
      </c>
      <c r="AH33" s="27">
        <v>624672</v>
      </c>
      <c r="AI33" s="29">
        <v>5834465158.4086971</v>
      </c>
    </row>
    <row r="34" spans="2:35" x14ac:dyDescent="0.25">
      <c r="B34" s="11" t="s">
        <v>8</v>
      </c>
      <c r="C34" s="10" t="s">
        <v>2406</v>
      </c>
      <c r="D34" s="10" t="s">
        <v>1288</v>
      </c>
      <c r="E34" s="10" t="s">
        <v>23</v>
      </c>
      <c r="F34" s="10" t="s">
        <v>1313</v>
      </c>
      <c r="G34" s="10">
        <v>2773196290.71</v>
      </c>
      <c r="H34" s="10">
        <v>57217859.140000001</v>
      </c>
      <c r="I34" s="10">
        <v>0</v>
      </c>
      <c r="J34" s="10">
        <v>0</v>
      </c>
      <c r="K34" s="10">
        <v>2830414149.8499999</v>
      </c>
      <c r="L34" s="10">
        <v>0</v>
      </c>
      <c r="M34" s="10">
        <v>1569929794.2793427</v>
      </c>
      <c r="N34" s="10">
        <v>0</v>
      </c>
      <c r="O34" s="10">
        <v>90683599.560000002</v>
      </c>
      <c r="P34" s="10">
        <v>16269971</v>
      </c>
      <c r="Q34" s="10">
        <v>482973407.58999997</v>
      </c>
      <c r="R34" s="10">
        <v>17031222</v>
      </c>
      <c r="S34" s="10">
        <v>0</v>
      </c>
      <c r="T34" s="10">
        <v>-277319629.0710001</v>
      </c>
      <c r="U34" s="10">
        <v>49111851</v>
      </c>
      <c r="V34" s="10">
        <v>4779094366.2083435</v>
      </c>
      <c r="W34" s="29">
        <v>503455069.96000004</v>
      </c>
      <c r="X34" s="29">
        <v>2052903201.8693426</v>
      </c>
      <c r="Y34" s="29">
        <v>230314502.69999999</v>
      </c>
      <c r="Z34" s="29">
        <v>2786672774.5293427</v>
      </c>
      <c r="AA34" s="27">
        <v>2737293158</v>
      </c>
      <c r="AB34" s="29">
        <v>49379616.529342651</v>
      </c>
      <c r="AC34" s="27">
        <v>0</v>
      </c>
      <c r="AD34" s="27">
        <v>16197098.060000001</v>
      </c>
      <c r="AE34" s="27">
        <v>0</v>
      </c>
      <c r="AF34" s="27">
        <v>0</v>
      </c>
      <c r="AG34" s="27">
        <v>16197098.060000001</v>
      </c>
      <c r="AH34" s="27">
        <v>46925</v>
      </c>
      <c r="AI34" s="29">
        <v>65623639.589342654</v>
      </c>
    </row>
    <row r="35" spans="2:35" x14ac:dyDescent="0.25">
      <c r="B35" s="11" t="s">
        <v>8</v>
      </c>
      <c r="C35" s="10" t="s">
        <v>2406</v>
      </c>
      <c r="D35" s="10" t="s">
        <v>1288</v>
      </c>
      <c r="E35" s="10" t="s">
        <v>24</v>
      </c>
      <c r="F35" s="10" t="s">
        <v>1314</v>
      </c>
      <c r="G35" s="10">
        <v>4177745.17</v>
      </c>
      <c r="H35" s="10">
        <v>18173.98</v>
      </c>
      <c r="I35" s="10">
        <v>0</v>
      </c>
      <c r="J35" s="10">
        <v>0</v>
      </c>
      <c r="K35" s="10">
        <v>4195919.1500000004</v>
      </c>
      <c r="L35" s="10">
        <v>0</v>
      </c>
      <c r="M35" s="10">
        <v>787618.41593630752</v>
      </c>
      <c r="N35" s="10">
        <v>0</v>
      </c>
      <c r="O35" s="10">
        <v>136630.56</v>
      </c>
      <c r="P35" s="10">
        <v>7119</v>
      </c>
      <c r="Q35" s="10">
        <v>303713.61</v>
      </c>
      <c r="R35" s="10">
        <v>9820</v>
      </c>
      <c r="S35" s="10">
        <v>0</v>
      </c>
      <c r="T35" s="10">
        <v>-417774.51699999999</v>
      </c>
      <c r="U35" s="10">
        <v>32746</v>
      </c>
      <c r="V35" s="10">
        <v>5055792.2189363083</v>
      </c>
      <c r="W35" s="29">
        <v>0</v>
      </c>
      <c r="X35" s="29">
        <v>1091332.0259363074</v>
      </c>
      <c r="Y35" s="29">
        <v>204489.54</v>
      </c>
      <c r="Z35" s="29">
        <v>1295821.5659363074</v>
      </c>
      <c r="AA35" s="27">
        <v>0</v>
      </c>
      <c r="AB35" s="29">
        <v>1295821.5659363074</v>
      </c>
      <c r="AC35" s="27">
        <v>0</v>
      </c>
      <c r="AD35" s="27">
        <v>10084778.09</v>
      </c>
      <c r="AE35" s="27">
        <v>0</v>
      </c>
      <c r="AF35" s="27">
        <v>0</v>
      </c>
      <c r="AG35" s="27">
        <v>10084778.09</v>
      </c>
      <c r="AH35" s="27">
        <v>181</v>
      </c>
      <c r="AI35" s="29">
        <v>11380780.655936308</v>
      </c>
    </row>
    <row r="36" spans="2:35" x14ac:dyDescent="0.25">
      <c r="B36" s="11" t="s">
        <v>8</v>
      </c>
      <c r="C36" s="10" t="s">
        <v>2406</v>
      </c>
      <c r="D36" s="10" t="s">
        <v>1288</v>
      </c>
      <c r="E36" s="10" t="s">
        <v>876</v>
      </c>
      <c r="F36" s="10" t="s">
        <v>1315</v>
      </c>
      <c r="G36" s="10">
        <v>0</v>
      </c>
      <c r="H36" s="10">
        <v>167789.62</v>
      </c>
      <c r="I36" s="10">
        <v>0</v>
      </c>
      <c r="J36" s="10">
        <v>0</v>
      </c>
      <c r="K36" s="10">
        <v>167789.62</v>
      </c>
      <c r="L36" s="10">
        <v>0</v>
      </c>
      <c r="M36" s="10">
        <v>8298141.9608925479</v>
      </c>
      <c r="N36" s="10">
        <v>0</v>
      </c>
      <c r="O36" s="10">
        <v>0</v>
      </c>
      <c r="P36" s="10">
        <v>70191</v>
      </c>
      <c r="Q36" s="10">
        <v>1016302.39</v>
      </c>
      <c r="R36" s="10">
        <v>88263</v>
      </c>
      <c r="S36" s="10">
        <v>0</v>
      </c>
      <c r="T36" s="10">
        <v>0</v>
      </c>
      <c r="U36" s="10">
        <v>258108</v>
      </c>
      <c r="V36" s="10">
        <v>9898795.9708925486</v>
      </c>
      <c r="W36" s="29">
        <v>0</v>
      </c>
      <c r="X36" s="29">
        <v>9314444.3508925475</v>
      </c>
      <c r="Y36" s="29">
        <v>584351.62</v>
      </c>
      <c r="Z36" s="29">
        <v>9898795.9708925467</v>
      </c>
      <c r="AA36" s="27">
        <v>0</v>
      </c>
      <c r="AB36" s="29">
        <v>9898795.9708925467</v>
      </c>
      <c r="AC36" s="27">
        <v>0</v>
      </c>
      <c r="AD36" s="27">
        <v>34989322.130000003</v>
      </c>
      <c r="AE36" s="27">
        <v>0</v>
      </c>
      <c r="AF36" s="27">
        <v>0</v>
      </c>
      <c r="AG36" s="27">
        <v>34989322.130000003</v>
      </c>
      <c r="AH36" s="27">
        <v>37</v>
      </c>
      <c r="AI36" s="29">
        <v>44888155.100892551</v>
      </c>
    </row>
    <row r="37" spans="2:35" x14ac:dyDescent="0.25">
      <c r="B37" s="11" t="s">
        <v>8</v>
      </c>
      <c r="C37" s="10" t="s">
        <v>2406</v>
      </c>
      <c r="D37" s="10" t="s">
        <v>1288</v>
      </c>
      <c r="E37" s="10" t="s">
        <v>25</v>
      </c>
      <c r="F37" s="10" t="s">
        <v>1316</v>
      </c>
      <c r="G37" s="10">
        <v>206866.17</v>
      </c>
      <c r="H37" s="10">
        <v>22174.65</v>
      </c>
      <c r="I37" s="10">
        <v>0</v>
      </c>
      <c r="J37" s="10">
        <v>0</v>
      </c>
      <c r="K37" s="10">
        <v>229040.82</v>
      </c>
      <c r="L37" s="10">
        <v>0</v>
      </c>
      <c r="M37" s="10">
        <v>548748.55889555812</v>
      </c>
      <c r="N37" s="10">
        <v>0</v>
      </c>
      <c r="O37" s="10">
        <v>0</v>
      </c>
      <c r="P37" s="10">
        <v>6984</v>
      </c>
      <c r="Q37" s="10">
        <v>0</v>
      </c>
      <c r="R37" s="10">
        <v>9147</v>
      </c>
      <c r="S37" s="10">
        <v>0</v>
      </c>
      <c r="T37" s="10">
        <v>-20686.616999999998</v>
      </c>
      <c r="U37" s="10">
        <v>23401</v>
      </c>
      <c r="V37" s="10">
        <v>796634.76189555821</v>
      </c>
      <c r="W37" s="29">
        <v>0</v>
      </c>
      <c r="X37" s="29">
        <v>548748.55889555812</v>
      </c>
      <c r="Y37" s="29">
        <v>61706.65</v>
      </c>
      <c r="Z37" s="29">
        <v>610455.20889555814</v>
      </c>
      <c r="AA37" s="27">
        <v>0</v>
      </c>
      <c r="AB37" s="29">
        <v>610455.20889555814</v>
      </c>
      <c r="AC37" s="27">
        <v>0</v>
      </c>
      <c r="AD37" s="27">
        <v>1578</v>
      </c>
      <c r="AE37" s="27">
        <v>0</v>
      </c>
      <c r="AF37" s="27">
        <v>306496.46000000002</v>
      </c>
      <c r="AG37" s="27">
        <v>308074.46000000002</v>
      </c>
      <c r="AH37" s="27">
        <v>5</v>
      </c>
      <c r="AI37" s="29">
        <v>918534.66889555822</v>
      </c>
    </row>
    <row r="38" spans="2:35" x14ac:dyDescent="0.25">
      <c r="B38" s="11" t="s">
        <v>8</v>
      </c>
      <c r="C38" s="10" t="s">
        <v>2406</v>
      </c>
      <c r="D38" s="10" t="s">
        <v>1288</v>
      </c>
      <c r="E38" s="10" t="s">
        <v>877</v>
      </c>
      <c r="F38" s="10" t="s">
        <v>1317</v>
      </c>
      <c r="G38" s="10">
        <v>0</v>
      </c>
      <c r="H38" s="10">
        <v>4240208.29</v>
      </c>
      <c r="I38" s="10">
        <v>0</v>
      </c>
      <c r="J38" s="10">
        <v>0</v>
      </c>
      <c r="K38" s="10">
        <v>4240208.29</v>
      </c>
      <c r="L38" s="10">
        <v>0</v>
      </c>
      <c r="M38" s="10">
        <v>164728854.54449725</v>
      </c>
      <c r="N38" s="10">
        <v>0</v>
      </c>
      <c r="O38" s="10">
        <v>0</v>
      </c>
      <c r="P38" s="10">
        <v>1415269</v>
      </c>
      <c r="Q38" s="10">
        <v>55307939.539999999</v>
      </c>
      <c r="R38" s="10">
        <v>1764157</v>
      </c>
      <c r="S38" s="10">
        <v>0</v>
      </c>
      <c r="T38" s="10">
        <v>0</v>
      </c>
      <c r="U38" s="10">
        <v>6844808</v>
      </c>
      <c r="V38" s="10">
        <v>234301236.37449723</v>
      </c>
      <c r="W38" s="29">
        <v>5306971.1988688018</v>
      </c>
      <c r="X38" s="29">
        <v>220036794.08449724</v>
      </c>
      <c r="Y38" s="29">
        <v>14264442.289999999</v>
      </c>
      <c r="Z38" s="29">
        <v>239608207.57336605</v>
      </c>
      <c r="AA38" s="27">
        <v>0</v>
      </c>
      <c r="AB38" s="29">
        <v>239608207.57336605</v>
      </c>
      <c r="AC38" s="27">
        <v>0</v>
      </c>
      <c r="AD38" s="27">
        <v>6994350.25</v>
      </c>
      <c r="AE38" s="27">
        <v>0</v>
      </c>
      <c r="AF38" s="27">
        <v>0</v>
      </c>
      <c r="AG38" s="27">
        <v>6994350.25</v>
      </c>
      <c r="AH38" s="27">
        <v>6617</v>
      </c>
      <c r="AI38" s="29">
        <v>246609174.82336605</v>
      </c>
    </row>
    <row r="39" spans="2:35" x14ac:dyDescent="0.25">
      <c r="B39" s="11" t="s">
        <v>8</v>
      </c>
      <c r="C39" s="10" t="s">
        <v>2406</v>
      </c>
      <c r="D39" s="10" t="s">
        <v>1288</v>
      </c>
      <c r="E39" s="10" t="s">
        <v>26</v>
      </c>
      <c r="F39" s="10" t="s">
        <v>1318</v>
      </c>
      <c r="G39" s="10">
        <v>19134803.82</v>
      </c>
      <c r="H39" s="10">
        <v>1586968.12</v>
      </c>
      <c r="I39" s="10">
        <v>0</v>
      </c>
      <c r="J39" s="10">
        <v>0</v>
      </c>
      <c r="K39" s="10">
        <v>20721771.940000001</v>
      </c>
      <c r="L39" s="10">
        <v>0</v>
      </c>
      <c r="M39" s="10">
        <v>63756761.661102377</v>
      </c>
      <c r="N39" s="10">
        <v>0</v>
      </c>
      <c r="O39" s="10">
        <v>625792.09</v>
      </c>
      <c r="P39" s="10">
        <v>749651</v>
      </c>
      <c r="Q39" s="10">
        <v>17458840.719999999</v>
      </c>
      <c r="R39" s="10">
        <v>1083269</v>
      </c>
      <c r="S39" s="10">
        <v>0</v>
      </c>
      <c r="T39" s="10">
        <v>0</v>
      </c>
      <c r="U39" s="10">
        <v>3333543</v>
      </c>
      <c r="V39" s="10">
        <v>107729629.41110238</v>
      </c>
      <c r="W39" s="29">
        <v>19436734.662598122</v>
      </c>
      <c r="X39" s="29">
        <v>81215602.381102383</v>
      </c>
      <c r="Y39" s="29">
        <v>7379223.21</v>
      </c>
      <c r="Z39" s="29">
        <v>108031560.25370049</v>
      </c>
      <c r="AA39" s="27">
        <v>0</v>
      </c>
      <c r="AB39" s="29">
        <v>108031560.25370049</v>
      </c>
      <c r="AC39" s="27">
        <v>0</v>
      </c>
      <c r="AD39" s="27">
        <v>3877.42</v>
      </c>
      <c r="AE39" s="27">
        <v>0</v>
      </c>
      <c r="AF39" s="27">
        <v>0</v>
      </c>
      <c r="AG39" s="27">
        <v>3877.42</v>
      </c>
      <c r="AH39" s="27">
        <v>1533</v>
      </c>
      <c r="AI39" s="29">
        <v>108036970.6737005</v>
      </c>
    </row>
    <row r="40" spans="2:35" x14ac:dyDescent="0.25">
      <c r="B40" s="11" t="s">
        <v>8</v>
      </c>
      <c r="C40" s="10" t="s">
        <v>2406</v>
      </c>
      <c r="D40" s="10" t="s">
        <v>1288</v>
      </c>
      <c r="E40" s="10" t="s">
        <v>878</v>
      </c>
      <c r="F40" s="10" t="s">
        <v>1319</v>
      </c>
      <c r="G40" s="10">
        <v>0</v>
      </c>
      <c r="H40" s="10">
        <v>127113.43</v>
      </c>
      <c r="I40" s="10">
        <v>0</v>
      </c>
      <c r="J40" s="10">
        <v>0</v>
      </c>
      <c r="K40" s="10">
        <v>127113.43</v>
      </c>
      <c r="L40" s="10">
        <v>0</v>
      </c>
      <c r="M40" s="10">
        <v>4942473.3020450342</v>
      </c>
      <c r="N40" s="10">
        <v>0</v>
      </c>
      <c r="O40" s="10">
        <v>0</v>
      </c>
      <c r="P40" s="10">
        <v>42394</v>
      </c>
      <c r="Q40" s="10">
        <v>1657968.41</v>
      </c>
      <c r="R40" s="10">
        <v>52834</v>
      </c>
      <c r="S40" s="10">
        <v>0</v>
      </c>
      <c r="T40" s="10">
        <v>0</v>
      </c>
      <c r="U40" s="10">
        <v>180827</v>
      </c>
      <c r="V40" s="10">
        <v>7003610.1420450341</v>
      </c>
      <c r="W40" s="29">
        <v>0</v>
      </c>
      <c r="X40" s="29">
        <v>6600441.7120450344</v>
      </c>
      <c r="Y40" s="29">
        <v>403168.43</v>
      </c>
      <c r="Z40" s="29">
        <v>7003610.1420450341</v>
      </c>
      <c r="AA40" s="27">
        <v>0</v>
      </c>
      <c r="AB40" s="29">
        <v>7003610.1420450341</v>
      </c>
      <c r="AC40" s="27">
        <v>0</v>
      </c>
      <c r="AD40" s="27">
        <v>531298.26</v>
      </c>
      <c r="AE40" s="27">
        <v>0</v>
      </c>
      <c r="AF40" s="27">
        <v>0</v>
      </c>
      <c r="AG40" s="27">
        <v>531298.26</v>
      </c>
      <c r="AH40" s="27">
        <v>0</v>
      </c>
      <c r="AI40" s="29">
        <v>7534908.4020450339</v>
      </c>
    </row>
    <row r="41" spans="2:35" x14ac:dyDescent="0.25">
      <c r="B41" s="11" t="s">
        <v>8</v>
      </c>
      <c r="C41" s="10" t="s">
        <v>2406</v>
      </c>
      <c r="D41" s="10" t="s">
        <v>1288</v>
      </c>
      <c r="E41" s="10" t="s">
        <v>27</v>
      </c>
      <c r="F41" s="10" t="s">
        <v>1320</v>
      </c>
      <c r="G41" s="10">
        <v>417480.57</v>
      </c>
      <c r="H41" s="10">
        <v>240884.03</v>
      </c>
      <c r="I41" s="10">
        <v>0</v>
      </c>
      <c r="J41" s="10">
        <v>0</v>
      </c>
      <c r="K41" s="10">
        <v>658364.6</v>
      </c>
      <c r="L41" s="10">
        <v>0</v>
      </c>
      <c r="M41" s="10">
        <v>4549980.319149008</v>
      </c>
      <c r="N41" s="10">
        <v>0</v>
      </c>
      <c r="O41" s="10">
        <v>57034.3</v>
      </c>
      <c r="P41" s="10">
        <v>39793</v>
      </c>
      <c r="Q41" s="10">
        <v>459771.7</v>
      </c>
      <c r="R41" s="10">
        <v>51447</v>
      </c>
      <c r="S41" s="10">
        <v>0</v>
      </c>
      <c r="T41" s="10">
        <v>-41748.056999999972</v>
      </c>
      <c r="U41" s="10">
        <v>149970</v>
      </c>
      <c r="V41" s="10">
        <v>5924612.8621490076</v>
      </c>
      <c r="W41" s="29">
        <v>67151.600000000006</v>
      </c>
      <c r="X41" s="29">
        <v>5009752.0191490082</v>
      </c>
      <c r="Y41" s="29">
        <v>539128.33000000007</v>
      </c>
      <c r="Z41" s="29">
        <v>5616031.9491490079</v>
      </c>
      <c r="AA41" s="27">
        <v>0</v>
      </c>
      <c r="AB41" s="29">
        <v>5616031.9491490079</v>
      </c>
      <c r="AC41" s="27">
        <v>0</v>
      </c>
      <c r="AD41" s="27">
        <v>0</v>
      </c>
      <c r="AE41" s="27">
        <v>0</v>
      </c>
      <c r="AF41" s="27">
        <v>786229.68</v>
      </c>
      <c r="AG41" s="27">
        <v>786229.68</v>
      </c>
      <c r="AH41" s="27">
        <v>15</v>
      </c>
      <c r="AI41" s="29">
        <v>6402276.6291490076</v>
      </c>
    </row>
    <row r="42" spans="2:35" x14ac:dyDescent="0.25">
      <c r="B42" s="11" t="s">
        <v>8</v>
      </c>
      <c r="C42" s="10" t="s">
        <v>2406</v>
      </c>
      <c r="D42" s="10" t="s">
        <v>1288</v>
      </c>
      <c r="E42" s="10" t="s">
        <v>879</v>
      </c>
      <c r="F42" s="10" t="s">
        <v>1321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29">
        <v>0</v>
      </c>
      <c r="X42" s="29">
        <v>0</v>
      </c>
      <c r="Y42" s="29">
        <v>0</v>
      </c>
      <c r="Z42" s="29">
        <v>0</v>
      </c>
      <c r="AA42" s="27">
        <v>0</v>
      </c>
      <c r="AB42" s="29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9">
        <v>0</v>
      </c>
    </row>
    <row r="43" spans="2:35" x14ac:dyDescent="0.25">
      <c r="B43" s="11" t="s">
        <v>8</v>
      </c>
      <c r="C43" s="10" t="s">
        <v>2406</v>
      </c>
      <c r="D43" s="10" t="s">
        <v>1288</v>
      </c>
      <c r="E43" s="10" t="s">
        <v>880</v>
      </c>
      <c r="F43" s="10" t="s">
        <v>1322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29">
        <v>8660.9210756141456</v>
      </c>
      <c r="X43" s="29">
        <v>0</v>
      </c>
      <c r="Y43" s="29">
        <v>0</v>
      </c>
      <c r="Z43" s="29">
        <v>8660.9210756141456</v>
      </c>
      <c r="AA43" s="27">
        <v>0</v>
      </c>
      <c r="AB43" s="29">
        <v>8660.9210756141456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9">
        <v>8660.9210756141456</v>
      </c>
    </row>
    <row r="44" spans="2:35" x14ac:dyDescent="0.25">
      <c r="B44" s="11" t="s">
        <v>8</v>
      </c>
      <c r="C44" s="10" t="s">
        <v>2406</v>
      </c>
      <c r="D44" s="10" t="s">
        <v>1288</v>
      </c>
      <c r="E44" s="10" t="s">
        <v>28</v>
      </c>
      <c r="F44" s="10" t="s">
        <v>1323</v>
      </c>
      <c r="G44" s="10">
        <v>2818511899.2800002</v>
      </c>
      <c r="H44" s="10">
        <v>84059120.530000001</v>
      </c>
      <c r="I44" s="10">
        <v>0</v>
      </c>
      <c r="J44" s="10">
        <v>0</v>
      </c>
      <c r="K44" s="10">
        <v>2902571019.8100004</v>
      </c>
      <c r="L44" s="10">
        <v>0</v>
      </c>
      <c r="M44" s="10">
        <v>3220055124.9254684</v>
      </c>
      <c r="N44" s="10">
        <v>0</v>
      </c>
      <c r="O44" s="10">
        <v>92177437.079999998</v>
      </c>
      <c r="P44" s="10">
        <v>49482256</v>
      </c>
      <c r="Q44" s="10">
        <v>0</v>
      </c>
      <c r="R44" s="10">
        <v>67474249</v>
      </c>
      <c r="S44" s="10">
        <v>0</v>
      </c>
      <c r="T44" s="10">
        <v>3286138771.1961184</v>
      </c>
      <c r="U44" s="10">
        <v>315802852</v>
      </c>
      <c r="V44" s="10">
        <v>9933701710.0115871</v>
      </c>
      <c r="W44" s="29">
        <v>6816065526.2105284</v>
      </c>
      <c r="X44" s="29">
        <v>3220055124.9254684</v>
      </c>
      <c r="Y44" s="29">
        <v>608995914.61000001</v>
      </c>
      <c r="Z44" s="29">
        <v>10645116565.745998</v>
      </c>
      <c r="AA44" s="27">
        <v>5537288844.2399998</v>
      </c>
      <c r="AB44" s="29">
        <v>5107827721.5059986</v>
      </c>
      <c r="AC44" s="27">
        <v>0</v>
      </c>
      <c r="AD44" s="27">
        <v>2623539.5</v>
      </c>
      <c r="AE44" s="27">
        <v>0</v>
      </c>
      <c r="AF44" s="27">
        <v>152004804.28999999</v>
      </c>
      <c r="AG44" s="27">
        <v>154628343.78999999</v>
      </c>
      <c r="AH44" s="27">
        <v>777154</v>
      </c>
      <c r="AI44" s="29">
        <v>5263233219.2959986</v>
      </c>
    </row>
    <row r="45" spans="2:35" x14ac:dyDescent="0.25">
      <c r="B45" s="11" t="s">
        <v>8</v>
      </c>
      <c r="C45" s="10" t="s">
        <v>2406</v>
      </c>
      <c r="D45" s="10" t="s">
        <v>1288</v>
      </c>
      <c r="E45" s="10" t="s">
        <v>29</v>
      </c>
      <c r="F45" s="10" t="s">
        <v>1324</v>
      </c>
      <c r="G45" s="10">
        <v>242162.11</v>
      </c>
      <c r="H45" s="10">
        <v>35721.870000000003</v>
      </c>
      <c r="I45" s="10">
        <v>0</v>
      </c>
      <c r="J45" s="10">
        <v>0</v>
      </c>
      <c r="K45" s="10">
        <v>277883.98</v>
      </c>
      <c r="L45" s="10">
        <v>0</v>
      </c>
      <c r="M45" s="10">
        <v>494901.88246829651</v>
      </c>
      <c r="N45" s="10">
        <v>450243.24285506294</v>
      </c>
      <c r="O45" s="10">
        <v>0</v>
      </c>
      <c r="P45" s="10">
        <v>8098</v>
      </c>
      <c r="Q45" s="10">
        <v>0</v>
      </c>
      <c r="R45" s="10">
        <v>10196</v>
      </c>
      <c r="S45" s="10">
        <v>0</v>
      </c>
      <c r="T45" s="10">
        <v>-24216.210999999981</v>
      </c>
      <c r="U45" s="10">
        <v>26145</v>
      </c>
      <c r="V45" s="10">
        <v>1243251.8943233595</v>
      </c>
      <c r="W45" s="29">
        <v>0</v>
      </c>
      <c r="X45" s="29">
        <v>494901.88246829651</v>
      </c>
      <c r="Y45" s="29">
        <v>530404.11285506294</v>
      </c>
      <c r="Z45" s="29">
        <v>1025305.9953233595</v>
      </c>
      <c r="AA45" s="27">
        <v>0</v>
      </c>
      <c r="AB45" s="29">
        <v>1025305.9953233595</v>
      </c>
      <c r="AC45" s="27">
        <v>0</v>
      </c>
      <c r="AD45" s="27">
        <v>474415.82</v>
      </c>
      <c r="AE45" s="27">
        <v>0</v>
      </c>
      <c r="AF45" s="27">
        <v>0</v>
      </c>
      <c r="AG45" s="27">
        <v>474415.82</v>
      </c>
      <c r="AH45" s="27">
        <v>10</v>
      </c>
      <c r="AI45" s="29">
        <v>1499731.8153233596</v>
      </c>
    </row>
    <row r="46" spans="2:35" x14ac:dyDescent="0.25">
      <c r="B46" s="11" t="s">
        <v>8</v>
      </c>
      <c r="C46" s="10" t="s">
        <v>2406</v>
      </c>
      <c r="D46" s="10" t="s">
        <v>1288</v>
      </c>
      <c r="E46" s="10" t="s">
        <v>881</v>
      </c>
      <c r="F46" s="10" t="s">
        <v>1325</v>
      </c>
      <c r="G46" s="10">
        <v>0</v>
      </c>
      <c r="H46" s="10">
        <v>122168.53</v>
      </c>
      <c r="I46" s="10">
        <v>0</v>
      </c>
      <c r="J46" s="10">
        <v>0</v>
      </c>
      <c r="K46" s="10">
        <v>122168.53</v>
      </c>
      <c r="L46" s="10">
        <v>0</v>
      </c>
      <c r="M46" s="10">
        <v>4712468.5420343112</v>
      </c>
      <c r="N46" s="10">
        <v>0</v>
      </c>
      <c r="O46" s="10">
        <v>0</v>
      </c>
      <c r="P46" s="10">
        <v>40425</v>
      </c>
      <c r="Q46" s="10">
        <v>1579850.18</v>
      </c>
      <c r="R46" s="10">
        <v>51889</v>
      </c>
      <c r="S46" s="10">
        <v>0</v>
      </c>
      <c r="T46" s="10">
        <v>0</v>
      </c>
      <c r="U46" s="10">
        <v>304108</v>
      </c>
      <c r="V46" s="10">
        <v>6810909.2520343112</v>
      </c>
      <c r="W46" s="29">
        <v>457583.95178023254</v>
      </c>
      <c r="X46" s="29">
        <v>6292318.7220343109</v>
      </c>
      <c r="Y46" s="29">
        <v>518590.53</v>
      </c>
      <c r="Z46" s="29">
        <v>7268493.2038145438</v>
      </c>
      <c r="AA46" s="27">
        <v>0</v>
      </c>
      <c r="AB46" s="29">
        <v>7268493.2038145438</v>
      </c>
      <c r="AC46" s="27">
        <v>0</v>
      </c>
      <c r="AD46" s="27">
        <v>3184361.8</v>
      </c>
      <c r="AE46" s="27">
        <v>0</v>
      </c>
      <c r="AF46" s="27">
        <v>0</v>
      </c>
      <c r="AG46" s="27">
        <v>3184361.8</v>
      </c>
      <c r="AH46" s="27">
        <v>333</v>
      </c>
      <c r="AI46" s="29">
        <v>10453188.003814545</v>
      </c>
    </row>
    <row r="47" spans="2:35" x14ac:dyDescent="0.25">
      <c r="B47" s="11" t="s">
        <v>8</v>
      </c>
      <c r="C47" s="10" t="s">
        <v>2406</v>
      </c>
      <c r="D47" s="10" t="s">
        <v>1288</v>
      </c>
      <c r="E47" s="10" t="s">
        <v>30</v>
      </c>
      <c r="F47" s="10" t="s">
        <v>1326</v>
      </c>
      <c r="G47" s="10">
        <v>9159.83</v>
      </c>
      <c r="H47" s="10">
        <v>882.3</v>
      </c>
      <c r="I47" s="10">
        <v>0</v>
      </c>
      <c r="J47" s="10">
        <v>0</v>
      </c>
      <c r="K47" s="10">
        <v>10042.129999999999</v>
      </c>
      <c r="L47" s="10">
        <v>0</v>
      </c>
      <c r="M47" s="10">
        <v>21434</v>
      </c>
      <c r="N47" s="10">
        <v>0</v>
      </c>
      <c r="O47" s="10">
        <v>0</v>
      </c>
      <c r="P47" s="10">
        <v>180</v>
      </c>
      <c r="Q47" s="10">
        <v>0</v>
      </c>
      <c r="R47" s="10">
        <v>373</v>
      </c>
      <c r="S47" s="10">
        <v>0</v>
      </c>
      <c r="T47" s="10">
        <v>0</v>
      </c>
      <c r="U47" s="10">
        <v>11581</v>
      </c>
      <c r="V47" s="10">
        <v>43610.13</v>
      </c>
      <c r="W47" s="29">
        <v>37046.064136104673</v>
      </c>
      <c r="X47" s="29">
        <v>21434</v>
      </c>
      <c r="Y47" s="29">
        <v>13016.3</v>
      </c>
      <c r="Z47" s="29">
        <v>71496.364136104676</v>
      </c>
      <c r="AA47" s="27">
        <v>0</v>
      </c>
      <c r="AB47" s="29">
        <v>71496.364136104676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29</v>
      </c>
      <c r="AI47" s="29">
        <v>71525.364136104676</v>
      </c>
    </row>
    <row r="48" spans="2:35" x14ac:dyDescent="0.25">
      <c r="B48" s="11" t="s">
        <v>8</v>
      </c>
      <c r="C48" s="10" t="s">
        <v>2406</v>
      </c>
      <c r="D48" s="10" t="s">
        <v>1288</v>
      </c>
      <c r="E48" s="10" t="s">
        <v>882</v>
      </c>
      <c r="F48" s="10" t="s">
        <v>1327</v>
      </c>
      <c r="G48" s="10">
        <v>0</v>
      </c>
      <c r="H48" s="10">
        <v>30780.89</v>
      </c>
      <c r="I48" s="10">
        <v>0</v>
      </c>
      <c r="J48" s="10">
        <v>0</v>
      </c>
      <c r="K48" s="10">
        <v>30780.89</v>
      </c>
      <c r="L48" s="10">
        <v>0</v>
      </c>
      <c r="M48" s="10">
        <v>1282849.2346322951</v>
      </c>
      <c r="N48" s="10">
        <v>0</v>
      </c>
      <c r="O48" s="10">
        <v>0</v>
      </c>
      <c r="P48" s="10">
        <v>10951</v>
      </c>
      <c r="Q48" s="10">
        <v>345274.95</v>
      </c>
      <c r="R48" s="10">
        <v>3252</v>
      </c>
      <c r="S48" s="10">
        <v>0</v>
      </c>
      <c r="T48" s="10">
        <v>0</v>
      </c>
      <c r="U48" s="10">
        <v>20453</v>
      </c>
      <c r="V48" s="10">
        <v>1693561.0746322949</v>
      </c>
      <c r="W48" s="29">
        <v>5634.4797334860241</v>
      </c>
      <c r="X48" s="29">
        <v>1628124.184632295</v>
      </c>
      <c r="Y48" s="29">
        <v>65436.89</v>
      </c>
      <c r="Z48" s="29">
        <v>1699195.5543657809</v>
      </c>
      <c r="AA48" s="27">
        <v>1194562.17</v>
      </c>
      <c r="AB48" s="29">
        <v>504633.38436578098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4</v>
      </c>
      <c r="AI48" s="29">
        <v>504637.38436578098</v>
      </c>
    </row>
    <row r="49" spans="2:35" x14ac:dyDescent="0.25">
      <c r="B49" s="11" t="s">
        <v>8</v>
      </c>
      <c r="C49" s="10" t="s">
        <v>2406</v>
      </c>
      <c r="D49" s="10" t="s">
        <v>1288</v>
      </c>
      <c r="E49" s="10" t="s">
        <v>883</v>
      </c>
      <c r="F49" s="10" t="s">
        <v>1328</v>
      </c>
      <c r="G49" s="10">
        <v>0</v>
      </c>
      <c r="H49" s="10">
        <v>9697.39</v>
      </c>
      <c r="I49" s="10">
        <v>0</v>
      </c>
      <c r="J49" s="10">
        <v>0</v>
      </c>
      <c r="K49" s="10">
        <v>9697.39</v>
      </c>
      <c r="L49" s="10">
        <v>0</v>
      </c>
      <c r="M49" s="10">
        <v>379839.70816987869</v>
      </c>
      <c r="N49" s="10">
        <v>0</v>
      </c>
      <c r="O49" s="10">
        <v>0</v>
      </c>
      <c r="P49" s="10">
        <v>3275</v>
      </c>
      <c r="Q49" s="10">
        <v>127418.38</v>
      </c>
      <c r="R49" s="10">
        <v>4106</v>
      </c>
      <c r="S49" s="10">
        <v>0</v>
      </c>
      <c r="T49" s="10">
        <v>0</v>
      </c>
      <c r="U49" s="10">
        <v>13888</v>
      </c>
      <c r="V49" s="10">
        <v>538224.47816987871</v>
      </c>
      <c r="W49" s="29">
        <v>0</v>
      </c>
      <c r="X49" s="29">
        <v>507258.0881698787</v>
      </c>
      <c r="Y49" s="29">
        <v>30966.39</v>
      </c>
      <c r="Z49" s="29">
        <v>538224.47816987871</v>
      </c>
      <c r="AA49" s="27">
        <v>0</v>
      </c>
      <c r="AB49" s="29">
        <v>538224.47816987871</v>
      </c>
      <c r="AC49" s="27">
        <v>0</v>
      </c>
      <c r="AD49" s="27">
        <v>38259.660000000003</v>
      </c>
      <c r="AE49" s="27">
        <v>0</v>
      </c>
      <c r="AF49" s="27">
        <v>1137643</v>
      </c>
      <c r="AG49" s="27">
        <v>1175902.6599999999</v>
      </c>
      <c r="AH49" s="27">
        <v>0</v>
      </c>
      <c r="AI49" s="29">
        <v>1714127.1381698786</v>
      </c>
    </row>
    <row r="50" spans="2:35" x14ac:dyDescent="0.25">
      <c r="B50" s="11" t="s">
        <v>8</v>
      </c>
      <c r="C50" s="10" t="s">
        <v>2406</v>
      </c>
      <c r="D50" s="10" t="s">
        <v>1288</v>
      </c>
      <c r="E50" s="10" t="s">
        <v>31</v>
      </c>
      <c r="F50" s="10" t="s">
        <v>1329</v>
      </c>
      <c r="G50" s="10">
        <v>10727.92</v>
      </c>
      <c r="H50" s="10">
        <v>84629.92</v>
      </c>
      <c r="I50" s="10">
        <v>0</v>
      </c>
      <c r="J50" s="10">
        <v>0</v>
      </c>
      <c r="K50" s="10">
        <v>95357.84</v>
      </c>
      <c r="L50" s="10">
        <v>0</v>
      </c>
      <c r="M50" s="10">
        <v>3780548.1497981376</v>
      </c>
      <c r="N50" s="10">
        <v>0</v>
      </c>
      <c r="O50" s="10">
        <v>0</v>
      </c>
      <c r="P50" s="10">
        <v>32154</v>
      </c>
      <c r="Q50" s="10">
        <v>805557.67</v>
      </c>
      <c r="R50" s="10">
        <v>40281</v>
      </c>
      <c r="S50" s="10">
        <v>0</v>
      </c>
      <c r="T50" s="10">
        <v>-1072.7919999999995</v>
      </c>
      <c r="U50" s="10">
        <v>125766</v>
      </c>
      <c r="V50" s="10">
        <v>4878591.8677981375</v>
      </c>
      <c r="W50" s="29">
        <v>19405.112071375657</v>
      </c>
      <c r="X50" s="29">
        <v>4586105.819798138</v>
      </c>
      <c r="Y50" s="29">
        <v>282830.92</v>
      </c>
      <c r="Z50" s="29">
        <v>4888341.8518695133</v>
      </c>
      <c r="AA50" s="27">
        <v>0</v>
      </c>
      <c r="AB50" s="29">
        <v>4888341.8518695133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6</v>
      </c>
      <c r="AI50" s="29">
        <v>4888347.8518695133</v>
      </c>
    </row>
    <row r="51" spans="2:35" x14ac:dyDescent="0.25">
      <c r="B51" s="11" t="s">
        <v>8</v>
      </c>
      <c r="C51" s="10" t="s">
        <v>2406</v>
      </c>
      <c r="D51" s="10" t="s">
        <v>1288</v>
      </c>
      <c r="E51" s="10" t="s">
        <v>32</v>
      </c>
      <c r="F51" s="10" t="s">
        <v>1330</v>
      </c>
      <c r="G51" s="10">
        <v>203626.23</v>
      </c>
      <c r="H51" s="10">
        <v>3839070.98</v>
      </c>
      <c r="I51" s="10">
        <v>0</v>
      </c>
      <c r="J51" s="10">
        <v>0</v>
      </c>
      <c r="K51" s="10">
        <v>4042697.21</v>
      </c>
      <c r="L51" s="10">
        <v>0</v>
      </c>
      <c r="M51" s="10">
        <v>166566710.49481058</v>
      </c>
      <c r="N51" s="10">
        <v>4328308.2262852862</v>
      </c>
      <c r="O51" s="10">
        <v>6659.44</v>
      </c>
      <c r="P51" s="10">
        <v>2006119</v>
      </c>
      <c r="Q51" s="10">
        <v>0</v>
      </c>
      <c r="R51" s="10">
        <v>2318480</v>
      </c>
      <c r="S51" s="10">
        <v>0</v>
      </c>
      <c r="T51" s="10">
        <v>127766303.47152622</v>
      </c>
      <c r="U51" s="10">
        <v>12576177</v>
      </c>
      <c r="V51" s="10">
        <v>319611454.8426221</v>
      </c>
      <c r="W51" s="29">
        <v>155941588.32905763</v>
      </c>
      <c r="X51" s="29">
        <v>166566710.49481058</v>
      </c>
      <c r="Y51" s="29">
        <v>25074814.646285288</v>
      </c>
      <c r="Z51" s="29">
        <v>347583113.47015351</v>
      </c>
      <c r="AA51" s="27">
        <v>168000000</v>
      </c>
      <c r="AB51" s="29">
        <v>179583113.47015351</v>
      </c>
      <c r="AC51" s="27">
        <v>0</v>
      </c>
      <c r="AD51" s="27">
        <v>27837720.629999999</v>
      </c>
      <c r="AE51" s="27">
        <v>0</v>
      </c>
      <c r="AF51" s="27">
        <v>0</v>
      </c>
      <c r="AG51" s="27">
        <v>27837720.629999999</v>
      </c>
      <c r="AH51" s="27">
        <v>25956</v>
      </c>
      <c r="AI51" s="29">
        <v>207446790.10015351</v>
      </c>
    </row>
    <row r="52" spans="2:35" x14ac:dyDescent="0.25">
      <c r="B52" s="11" t="s">
        <v>8</v>
      </c>
      <c r="C52" s="10" t="s">
        <v>2406</v>
      </c>
      <c r="D52" s="10" t="s">
        <v>1288</v>
      </c>
      <c r="E52" s="10" t="s">
        <v>33</v>
      </c>
      <c r="F52" s="10" t="s">
        <v>1331</v>
      </c>
      <c r="G52" s="10">
        <v>34722.99</v>
      </c>
      <c r="H52" s="10">
        <v>27859.73</v>
      </c>
      <c r="I52" s="10">
        <v>0</v>
      </c>
      <c r="J52" s="10">
        <v>0</v>
      </c>
      <c r="K52" s="10">
        <v>62582.720000000001</v>
      </c>
      <c r="L52" s="10">
        <v>0</v>
      </c>
      <c r="M52" s="10">
        <v>1140133.1492473183</v>
      </c>
      <c r="N52" s="10">
        <v>0</v>
      </c>
      <c r="O52" s="10">
        <v>0</v>
      </c>
      <c r="P52" s="10">
        <v>24136</v>
      </c>
      <c r="Q52" s="10">
        <v>409669.21</v>
      </c>
      <c r="R52" s="10">
        <v>350545</v>
      </c>
      <c r="S52" s="10">
        <v>0</v>
      </c>
      <c r="T52" s="10">
        <v>0</v>
      </c>
      <c r="U52" s="10">
        <v>1349962</v>
      </c>
      <c r="V52" s="10">
        <v>3337028.0792473182</v>
      </c>
      <c r="W52" s="29">
        <v>4465122.6193944598</v>
      </c>
      <c r="X52" s="29">
        <v>1549802.3592473182</v>
      </c>
      <c r="Y52" s="29">
        <v>1752502.73</v>
      </c>
      <c r="Z52" s="29">
        <v>7767427.7086417787</v>
      </c>
      <c r="AA52" s="27">
        <v>0</v>
      </c>
      <c r="AB52" s="29">
        <v>7767427.7086417787</v>
      </c>
      <c r="AC52" s="27">
        <v>0</v>
      </c>
      <c r="AD52" s="27">
        <v>16999854.02</v>
      </c>
      <c r="AE52" s="27">
        <v>0</v>
      </c>
      <c r="AF52" s="27">
        <v>0</v>
      </c>
      <c r="AG52" s="27">
        <v>16999854.02</v>
      </c>
      <c r="AH52" s="27">
        <v>3977</v>
      </c>
      <c r="AI52" s="29">
        <v>24771258.728641778</v>
      </c>
    </row>
    <row r="53" spans="2:35" x14ac:dyDescent="0.25">
      <c r="B53" s="11" t="s">
        <v>8</v>
      </c>
      <c r="C53" s="10" t="s">
        <v>2406</v>
      </c>
      <c r="D53" s="10" t="s">
        <v>1288</v>
      </c>
      <c r="E53" s="10" t="s">
        <v>884</v>
      </c>
      <c r="F53" s="10" t="s">
        <v>1332</v>
      </c>
      <c r="G53" s="10">
        <v>0</v>
      </c>
      <c r="H53" s="10">
        <v>23046.22</v>
      </c>
      <c r="I53" s="10">
        <v>0</v>
      </c>
      <c r="J53" s="10">
        <v>0</v>
      </c>
      <c r="K53" s="10">
        <v>23046.22</v>
      </c>
      <c r="L53" s="10">
        <v>0</v>
      </c>
      <c r="M53" s="10">
        <v>457332.9928614138</v>
      </c>
      <c r="N53" s="10">
        <v>0</v>
      </c>
      <c r="O53" s="10">
        <v>0</v>
      </c>
      <c r="P53" s="10">
        <v>3958</v>
      </c>
      <c r="Q53" s="10">
        <v>55479.11</v>
      </c>
      <c r="R53" s="10">
        <v>5001</v>
      </c>
      <c r="S53" s="10">
        <v>0</v>
      </c>
      <c r="T53" s="10">
        <v>0</v>
      </c>
      <c r="U53" s="10">
        <v>14916</v>
      </c>
      <c r="V53" s="10">
        <v>559733.32286141382</v>
      </c>
      <c r="W53" s="29">
        <v>0</v>
      </c>
      <c r="X53" s="29">
        <v>512812.10286141379</v>
      </c>
      <c r="Y53" s="29">
        <v>46921.22</v>
      </c>
      <c r="Z53" s="29">
        <v>559733.32286141382</v>
      </c>
      <c r="AA53" s="27">
        <v>0</v>
      </c>
      <c r="AB53" s="29">
        <v>559733.32286141382</v>
      </c>
      <c r="AC53" s="27">
        <v>0</v>
      </c>
      <c r="AD53" s="27">
        <v>1770285.49</v>
      </c>
      <c r="AE53" s="27">
        <v>0</v>
      </c>
      <c r="AF53" s="27">
        <v>0</v>
      </c>
      <c r="AG53" s="27">
        <v>1770285.49</v>
      </c>
      <c r="AH53" s="27">
        <v>0</v>
      </c>
      <c r="AI53" s="29">
        <v>2330018.8128614137</v>
      </c>
    </row>
    <row r="54" spans="2:35" x14ac:dyDescent="0.25">
      <c r="B54" s="11" t="s">
        <v>8</v>
      </c>
      <c r="C54" s="10" t="s">
        <v>2406</v>
      </c>
      <c r="D54" s="10" t="s">
        <v>1288</v>
      </c>
      <c r="E54" s="10" t="s">
        <v>34</v>
      </c>
      <c r="F54" s="10" t="s">
        <v>1333</v>
      </c>
      <c r="G54" s="10">
        <v>8771766725.7999992</v>
      </c>
      <c r="H54" s="10">
        <v>112187802.43000001</v>
      </c>
      <c r="I54" s="10">
        <v>0</v>
      </c>
      <c r="J54" s="10">
        <v>0</v>
      </c>
      <c r="K54" s="10">
        <v>8883954528.2299995</v>
      </c>
      <c r="L54" s="10">
        <v>0</v>
      </c>
      <c r="M54" s="10">
        <v>4153043800.1994219</v>
      </c>
      <c r="N54" s="10">
        <v>0</v>
      </c>
      <c r="O54" s="10">
        <v>286875278.31999999</v>
      </c>
      <c r="P54" s="10">
        <v>49525646</v>
      </c>
      <c r="Q54" s="10">
        <v>0</v>
      </c>
      <c r="R54" s="10">
        <v>95206948</v>
      </c>
      <c r="S54" s="10">
        <v>0</v>
      </c>
      <c r="T54" s="10">
        <v>0</v>
      </c>
      <c r="U54" s="10">
        <v>311743784</v>
      </c>
      <c r="V54" s="10">
        <v>13780349984.74942</v>
      </c>
      <c r="W54" s="29">
        <v>8490000477.5900002</v>
      </c>
      <c r="X54" s="29">
        <v>4153043800.1994219</v>
      </c>
      <c r="Y54" s="29">
        <v>855539458.75</v>
      </c>
      <c r="Z54" s="29">
        <v>13498583736.539421</v>
      </c>
      <c r="AA54" s="27">
        <v>5793197626</v>
      </c>
      <c r="AB54" s="29">
        <v>7705386110.5394211</v>
      </c>
      <c r="AC54" s="27">
        <v>0</v>
      </c>
      <c r="AD54" s="27">
        <v>2265410.6</v>
      </c>
      <c r="AE54" s="27">
        <v>0</v>
      </c>
      <c r="AF54" s="27">
        <v>0</v>
      </c>
      <c r="AG54" s="27">
        <v>2265410.6</v>
      </c>
      <c r="AH54" s="27">
        <v>417122</v>
      </c>
      <c r="AI54" s="29">
        <v>7708068643.1394215</v>
      </c>
    </row>
    <row r="55" spans="2:35" x14ac:dyDescent="0.25">
      <c r="B55" s="11" t="s">
        <v>8</v>
      </c>
      <c r="C55" s="10" t="s">
        <v>2406</v>
      </c>
      <c r="D55" s="10" t="s">
        <v>1288</v>
      </c>
      <c r="E55" s="10" t="s">
        <v>885</v>
      </c>
      <c r="F55" s="10" t="s">
        <v>1334</v>
      </c>
      <c r="G55" s="10">
        <v>0</v>
      </c>
      <c r="H55" s="10">
        <v>177629.47</v>
      </c>
      <c r="I55" s="10">
        <v>0</v>
      </c>
      <c r="J55" s="10">
        <v>0</v>
      </c>
      <c r="K55" s="10">
        <v>177629.47</v>
      </c>
      <c r="L55" s="10">
        <v>0</v>
      </c>
      <c r="M55" s="10">
        <v>6907059.8463510564</v>
      </c>
      <c r="N55" s="10">
        <v>0</v>
      </c>
      <c r="O55" s="10">
        <v>0</v>
      </c>
      <c r="P55" s="10">
        <v>59286</v>
      </c>
      <c r="Q55" s="10">
        <v>2316995.44</v>
      </c>
      <c r="R55" s="10">
        <v>73883</v>
      </c>
      <c r="S55" s="10">
        <v>0</v>
      </c>
      <c r="T55" s="10">
        <v>0</v>
      </c>
      <c r="U55" s="10">
        <v>252714</v>
      </c>
      <c r="V55" s="10">
        <v>9787567.7563510556</v>
      </c>
      <c r="W55" s="29">
        <v>0</v>
      </c>
      <c r="X55" s="29">
        <v>9224055.2863510568</v>
      </c>
      <c r="Y55" s="29">
        <v>563512.47</v>
      </c>
      <c r="Z55" s="29">
        <v>9787567.7563510574</v>
      </c>
      <c r="AA55" s="27">
        <v>0</v>
      </c>
      <c r="AB55" s="29">
        <v>9787567.7563510574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9">
        <v>9787567.7563510574</v>
      </c>
    </row>
    <row r="56" spans="2:35" x14ac:dyDescent="0.25">
      <c r="B56" s="11" t="s">
        <v>8</v>
      </c>
      <c r="C56" s="10" t="s">
        <v>2406</v>
      </c>
      <c r="D56" s="10" t="s">
        <v>1288</v>
      </c>
      <c r="E56" s="10" t="s">
        <v>886</v>
      </c>
      <c r="F56" s="10" t="s">
        <v>1335</v>
      </c>
      <c r="G56" s="10">
        <v>0</v>
      </c>
      <c r="H56" s="10">
        <v>15241.46</v>
      </c>
      <c r="I56" s="10">
        <v>0</v>
      </c>
      <c r="J56" s="10">
        <v>0</v>
      </c>
      <c r="K56" s="10">
        <v>15241.46</v>
      </c>
      <c r="L56" s="10">
        <v>0</v>
      </c>
      <c r="M56" s="10">
        <v>594331.68509373709</v>
      </c>
      <c r="N56" s="10">
        <v>0</v>
      </c>
      <c r="O56" s="10">
        <v>0</v>
      </c>
      <c r="P56" s="10">
        <v>5101</v>
      </c>
      <c r="Q56" s="10">
        <v>199370.41</v>
      </c>
      <c r="R56" s="10">
        <v>6337</v>
      </c>
      <c r="S56" s="10">
        <v>0</v>
      </c>
      <c r="T56" s="10">
        <v>0</v>
      </c>
      <c r="U56" s="10">
        <v>21767</v>
      </c>
      <c r="V56" s="10">
        <v>842148.55509373709</v>
      </c>
      <c r="W56" s="29">
        <v>0</v>
      </c>
      <c r="X56" s="29">
        <v>793702.09509373712</v>
      </c>
      <c r="Y56" s="29">
        <v>48446.46</v>
      </c>
      <c r="Z56" s="29">
        <v>842148.55509373709</v>
      </c>
      <c r="AA56" s="27">
        <v>0</v>
      </c>
      <c r="AB56" s="29">
        <v>842148.55509373709</v>
      </c>
      <c r="AC56" s="27">
        <v>0</v>
      </c>
      <c r="AD56" s="27">
        <v>7194513.29</v>
      </c>
      <c r="AE56" s="27">
        <v>0</v>
      </c>
      <c r="AF56" s="27">
        <v>0</v>
      </c>
      <c r="AG56" s="27">
        <v>7194513.29</v>
      </c>
      <c r="AH56" s="27">
        <v>0</v>
      </c>
      <c r="AI56" s="29">
        <v>8036661.8450937374</v>
      </c>
    </row>
    <row r="57" spans="2:35" x14ac:dyDescent="0.25">
      <c r="B57" s="11" t="s">
        <v>8</v>
      </c>
      <c r="C57" s="10" t="s">
        <v>2406</v>
      </c>
      <c r="D57" s="10" t="s">
        <v>1288</v>
      </c>
      <c r="E57" s="10" t="s">
        <v>35</v>
      </c>
      <c r="F57" s="10" t="s">
        <v>1336</v>
      </c>
      <c r="G57" s="10">
        <v>3975417.81</v>
      </c>
      <c r="H57" s="10">
        <v>1792481</v>
      </c>
      <c r="I57" s="10">
        <v>0</v>
      </c>
      <c r="J57" s="10">
        <v>0</v>
      </c>
      <c r="K57" s="10">
        <v>5767898.8100000005</v>
      </c>
      <c r="L57" s="10">
        <v>0</v>
      </c>
      <c r="M57" s="10">
        <v>135349363.34518337</v>
      </c>
      <c r="N57" s="10">
        <v>0</v>
      </c>
      <c r="O57" s="10">
        <v>788766.67</v>
      </c>
      <c r="P57" s="10">
        <v>1122870</v>
      </c>
      <c r="Q57" s="10">
        <v>39177222.789999999</v>
      </c>
      <c r="R57" s="10">
        <v>1451348</v>
      </c>
      <c r="S57" s="10">
        <v>0</v>
      </c>
      <c r="T57" s="10">
        <v>-397541.78099999996</v>
      </c>
      <c r="U57" s="10">
        <v>4396710</v>
      </c>
      <c r="V57" s="10">
        <v>187656637.83418337</v>
      </c>
      <c r="W57" s="29">
        <v>0</v>
      </c>
      <c r="X57" s="29">
        <v>174526586.13518336</v>
      </c>
      <c r="Y57" s="29">
        <v>9552175.6699999999</v>
      </c>
      <c r="Z57" s="29">
        <v>184078761.80518335</v>
      </c>
      <c r="AA57" s="27">
        <v>0</v>
      </c>
      <c r="AB57" s="29">
        <v>184078761.80518335</v>
      </c>
      <c r="AC57" s="27">
        <v>0</v>
      </c>
      <c r="AD57" s="27">
        <v>58007.06</v>
      </c>
      <c r="AE57" s="27">
        <v>0</v>
      </c>
      <c r="AF57" s="27">
        <v>0</v>
      </c>
      <c r="AG57" s="27">
        <v>58007.06</v>
      </c>
      <c r="AH57" s="27">
        <v>576</v>
      </c>
      <c r="AI57" s="29">
        <v>184137344.86518335</v>
      </c>
    </row>
    <row r="58" spans="2:35" x14ac:dyDescent="0.25">
      <c r="B58" s="11" t="s">
        <v>8</v>
      </c>
      <c r="C58" s="10" t="s">
        <v>2406</v>
      </c>
      <c r="D58" s="10" t="s">
        <v>1288</v>
      </c>
      <c r="E58" s="10" t="s">
        <v>36</v>
      </c>
      <c r="F58" s="10" t="s">
        <v>1337</v>
      </c>
      <c r="G58" s="10">
        <v>10946830.93</v>
      </c>
      <c r="H58" s="10">
        <v>9004401.3900000006</v>
      </c>
      <c r="I58" s="10">
        <v>0</v>
      </c>
      <c r="J58" s="10">
        <v>0</v>
      </c>
      <c r="K58" s="10">
        <v>19951232.32</v>
      </c>
      <c r="L58" s="10">
        <v>0</v>
      </c>
      <c r="M58" s="10">
        <v>448017427.17352188</v>
      </c>
      <c r="N58" s="10">
        <v>0</v>
      </c>
      <c r="O58" s="10">
        <v>358009.52</v>
      </c>
      <c r="P58" s="10">
        <v>4524849</v>
      </c>
      <c r="Q58" s="10">
        <v>0</v>
      </c>
      <c r="R58" s="10">
        <v>7043769</v>
      </c>
      <c r="S58" s="10">
        <v>0</v>
      </c>
      <c r="T58" s="10">
        <v>145415844.64772078</v>
      </c>
      <c r="U58" s="10">
        <v>16752194</v>
      </c>
      <c r="V58" s="10">
        <v>642063325.6612426</v>
      </c>
      <c r="W58" s="29">
        <v>171417527.27428105</v>
      </c>
      <c r="X58" s="29">
        <v>448017427.17352188</v>
      </c>
      <c r="Y58" s="29">
        <v>37683222.909999996</v>
      </c>
      <c r="Z58" s="29">
        <v>657118177.35780287</v>
      </c>
      <c r="AA58" s="27">
        <v>410896472</v>
      </c>
      <c r="AB58" s="29">
        <v>246221705.35780287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23782</v>
      </c>
      <c r="AI58" s="29">
        <v>246245487.35780287</v>
      </c>
    </row>
    <row r="59" spans="2:35" x14ac:dyDescent="0.25">
      <c r="B59" s="11" t="s">
        <v>8</v>
      </c>
      <c r="C59" s="10" t="s">
        <v>2406</v>
      </c>
      <c r="D59" s="10" t="s">
        <v>1288</v>
      </c>
      <c r="E59" s="10" t="s">
        <v>887</v>
      </c>
      <c r="F59" s="10" t="s">
        <v>1338</v>
      </c>
      <c r="G59" s="10">
        <v>0</v>
      </c>
      <c r="H59" s="10">
        <v>1265.55</v>
      </c>
      <c r="I59" s="10">
        <v>0</v>
      </c>
      <c r="J59" s="10">
        <v>0</v>
      </c>
      <c r="K59" s="10">
        <v>1265.55</v>
      </c>
      <c r="L59" s="10">
        <v>0</v>
      </c>
      <c r="M59" s="10">
        <v>45322.402700228398</v>
      </c>
      <c r="N59" s="10">
        <v>0</v>
      </c>
      <c r="O59" s="10">
        <v>0</v>
      </c>
      <c r="P59" s="10">
        <v>360</v>
      </c>
      <c r="Q59" s="10">
        <v>15203.58</v>
      </c>
      <c r="R59" s="10">
        <v>468</v>
      </c>
      <c r="S59" s="10">
        <v>0</v>
      </c>
      <c r="T59" s="10">
        <v>0</v>
      </c>
      <c r="U59" s="10">
        <v>1639</v>
      </c>
      <c r="V59" s="10">
        <v>64258.532700228403</v>
      </c>
      <c r="W59" s="29">
        <v>0</v>
      </c>
      <c r="X59" s="29">
        <v>60525.9827002284</v>
      </c>
      <c r="Y59" s="29">
        <v>3732.55</v>
      </c>
      <c r="Z59" s="29">
        <v>64258.532700228403</v>
      </c>
      <c r="AA59" s="27">
        <v>0</v>
      </c>
      <c r="AB59" s="29">
        <v>64258.532700228403</v>
      </c>
      <c r="AC59" s="27">
        <v>0</v>
      </c>
      <c r="AD59" s="27">
        <v>377658.35</v>
      </c>
      <c r="AE59" s="27">
        <v>0</v>
      </c>
      <c r="AF59" s="27">
        <v>0</v>
      </c>
      <c r="AG59" s="27">
        <v>377658.35</v>
      </c>
      <c r="AH59" s="27">
        <v>0</v>
      </c>
      <c r="AI59" s="29">
        <v>441916.88270022837</v>
      </c>
    </row>
    <row r="60" spans="2:35" x14ac:dyDescent="0.25">
      <c r="B60" s="11" t="s">
        <v>8</v>
      </c>
      <c r="C60" s="10" t="s">
        <v>2406</v>
      </c>
      <c r="D60" s="10" t="s">
        <v>1288</v>
      </c>
      <c r="E60" s="10" t="s">
        <v>37</v>
      </c>
      <c r="F60" s="10" t="s">
        <v>1339</v>
      </c>
      <c r="G60" s="10">
        <v>172013663.69999999</v>
      </c>
      <c r="H60" s="10">
        <v>16802521.920000002</v>
      </c>
      <c r="I60" s="10">
        <v>0</v>
      </c>
      <c r="J60" s="10">
        <v>0</v>
      </c>
      <c r="K60" s="10">
        <v>188816185.62</v>
      </c>
      <c r="L60" s="10">
        <v>0</v>
      </c>
      <c r="M60" s="10">
        <v>1208588841.2642765</v>
      </c>
      <c r="N60" s="10">
        <v>0</v>
      </c>
      <c r="O60" s="10">
        <v>5287001.2699999996</v>
      </c>
      <c r="P60" s="10">
        <v>13190120</v>
      </c>
      <c r="Q60" s="10">
        <v>0</v>
      </c>
      <c r="R60" s="10">
        <v>27747843</v>
      </c>
      <c r="S60" s="10">
        <v>0</v>
      </c>
      <c r="T60" s="10">
        <v>504082233.53780144</v>
      </c>
      <c r="U60" s="10">
        <v>68279272</v>
      </c>
      <c r="V60" s="10">
        <v>2015991496.6920779</v>
      </c>
      <c r="W60" s="29">
        <v>729426006.77281547</v>
      </c>
      <c r="X60" s="29">
        <v>1208588841.2642765</v>
      </c>
      <c r="Y60" s="29">
        <v>131306758.19</v>
      </c>
      <c r="Z60" s="29">
        <v>2069321606.227092</v>
      </c>
      <c r="AA60" s="27">
        <v>800430721</v>
      </c>
      <c r="AB60" s="29">
        <v>1268890885.227092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91268</v>
      </c>
      <c r="AI60" s="29">
        <v>1268982153.227092</v>
      </c>
    </row>
    <row r="61" spans="2:35" x14ac:dyDescent="0.25">
      <c r="B61" s="11" t="s">
        <v>8</v>
      </c>
      <c r="C61" s="10" t="s">
        <v>2406</v>
      </c>
      <c r="D61" s="10" t="s">
        <v>1288</v>
      </c>
      <c r="E61" s="10" t="s">
        <v>38</v>
      </c>
      <c r="F61" s="10" t="s">
        <v>1340</v>
      </c>
      <c r="G61" s="10">
        <v>1982725.57</v>
      </c>
      <c r="H61" s="10">
        <v>434465.54</v>
      </c>
      <c r="I61" s="10">
        <v>0</v>
      </c>
      <c r="J61" s="10">
        <v>0</v>
      </c>
      <c r="K61" s="10">
        <v>2417191.11</v>
      </c>
      <c r="L61" s="10">
        <v>0</v>
      </c>
      <c r="M61" s="10">
        <v>34021153.486155249</v>
      </c>
      <c r="N61" s="10">
        <v>0</v>
      </c>
      <c r="O61" s="10">
        <v>64843.79</v>
      </c>
      <c r="P61" s="10">
        <v>360783</v>
      </c>
      <c r="Q61" s="10">
        <v>0</v>
      </c>
      <c r="R61" s="10">
        <v>651905</v>
      </c>
      <c r="S61" s="10">
        <v>0</v>
      </c>
      <c r="T61" s="10">
        <v>0</v>
      </c>
      <c r="U61" s="10">
        <v>2215272</v>
      </c>
      <c r="V61" s="10">
        <v>39731148.386155248</v>
      </c>
      <c r="W61" s="29">
        <v>6094940.2591957394</v>
      </c>
      <c r="X61" s="29">
        <v>34021153.486155249</v>
      </c>
      <c r="Y61" s="29">
        <v>3727269.33</v>
      </c>
      <c r="Z61" s="29">
        <v>43843363.075350985</v>
      </c>
      <c r="AA61" s="27">
        <v>0</v>
      </c>
      <c r="AB61" s="29">
        <v>43843363.075350985</v>
      </c>
      <c r="AC61" s="27">
        <v>0</v>
      </c>
      <c r="AD61" s="27">
        <v>100771458.31999999</v>
      </c>
      <c r="AE61" s="27">
        <v>0</v>
      </c>
      <c r="AF61" s="27">
        <v>0</v>
      </c>
      <c r="AG61" s="27">
        <v>100771458.31999999</v>
      </c>
      <c r="AH61" s="27">
        <v>3288</v>
      </c>
      <c r="AI61" s="29">
        <v>144618109.39535099</v>
      </c>
    </row>
    <row r="62" spans="2:35" x14ac:dyDescent="0.25">
      <c r="B62" s="11" t="s">
        <v>8</v>
      </c>
      <c r="C62" s="10" t="s">
        <v>2406</v>
      </c>
      <c r="D62" s="10" t="s">
        <v>1288</v>
      </c>
      <c r="E62" s="10" t="s">
        <v>888</v>
      </c>
      <c r="F62" s="10" t="s">
        <v>1341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29">
        <v>0</v>
      </c>
      <c r="X62" s="29">
        <v>0</v>
      </c>
      <c r="Y62" s="29">
        <v>0</v>
      </c>
      <c r="Z62" s="29">
        <v>0</v>
      </c>
      <c r="AA62" s="27">
        <v>0</v>
      </c>
      <c r="AB62" s="29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9">
        <v>0</v>
      </c>
    </row>
    <row r="63" spans="2:35" x14ac:dyDescent="0.25">
      <c r="B63" s="11" t="s">
        <v>8</v>
      </c>
      <c r="C63" s="10" t="s">
        <v>2406</v>
      </c>
      <c r="D63" s="10" t="s">
        <v>1288</v>
      </c>
      <c r="E63" s="10" t="s">
        <v>889</v>
      </c>
      <c r="F63" s="10" t="s">
        <v>1342</v>
      </c>
      <c r="G63" s="10">
        <v>0</v>
      </c>
      <c r="H63" s="10">
        <v>583815.34</v>
      </c>
      <c r="I63" s="10">
        <v>0</v>
      </c>
      <c r="J63" s="10">
        <v>0</v>
      </c>
      <c r="K63" s="10">
        <v>583815.34</v>
      </c>
      <c r="L63" s="10">
        <v>0</v>
      </c>
      <c r="M63" s="10">
        <v>13785665.851049606</v>
      </c>
      <c r="N63" s="10">
        <v>0</v>
      </c>
      <c r="O63" s="10">
        <v>0</v>
      </c>
      <c r="P63" s="10">
        <v>118871</v>
      </c>
      <c r="Q63" s="10">
        <v>2615307.2599999998</v>
      </c>
      <c r="R63" s="10">
        <v>149807</v>
      </c>
      <c r="S63" s="10">
        <v>0</v>
      </c>
      <c r="T63" s="10">
        <v>0</v>
      </c>
      <c r="U63" s="10">
        <v>467098</v>
      </c>
      <c r="V63" s="10">
        <v>17720564.451049604</v>
      </c>
      <c r="W63" s="29">
        <v>0</v>
      </c>
      <c r="X63" s="29">
        <v>16400973.111049606</v>
      </c>
      <c r="Y63" s="29">
        <v>1319591.3399999999</v>
      </c>
      <c r="Z63" s="29">
        <v>17720564.451049604</v>
      </c>
      <c r="AA63" s="27">
        <v>0</v>
      </c>
      <c r="AB63" s="29">
        <v>17720564.451049604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9">
        <v>17720564.451049604</v>
      </c>
    </row>
    <row r="64" spans="2:35" x14ac:dyDescent="0.25">
      <c r="B64" s="11" t="s">
        <v>8</v>
      </c>
      <c r="C64" s="10" t="s">
        <v>2406</v>
      </c>
      <c r="D64" s="10" t="s">
        <v>1288</v>
      </c>
      <c r="E64" s="10" t="s">
        <v>890</v>
      </c>
      <c r="F64" s="10" t="s">
        <v>1343</v>
      </c>
      <c r="G64" s="10">
        <v>0</v>
      </c>
      <c r="H64" s="10">
        <v>0.73</v>
      </c>
      <c r="I64" s="10">
        <v>0</v>
      </c>
      <c r="J64" s="10">
        <v>0</v>
      </c>
      <c r="K64" s="10">
        <v>0.73</v>
      </c>
      <c r="L64" s="10">
        <v>0</v>
      </c>
      <c r="M64" s="10">
        <v>448.11603731285203</v>
      </c>
      <c r="N64" s="10">
        <v>0</v>
      </c>
      <c r="O64" s="10">
        <v>0</v>
      </c>
      <c r="P64" s="10">
        <v>0</v>
      </c>
      <c r="Q64" s="10">
        <v>150.27000000000001</v>
      </c>
      <c r="R64" s="10">
        <v>0</v>
      </c>
      <c r="S64" s="10">
        <v>0</v>
      </c>
      <c r="T64" s="10">
        <v>0</v>
      </c>
      <c r="U64" s="10">
        <v>0</v>
      </c>
      <c r="V64" s="10">
        <v>599.11603731285209</v>
      </c>
      <c r="W64" s="29">
        <v>0</v>
      </c>
      <c r="X64" s="29">
        <v>598.38603731285207</v>
      </c>
      <c r="Y64" s="29">
        <v>0.73</v>
      </c>
      <c r="Z64" s="29">
        <v>599.11603731285209</v>
      </c>
      <c r="AA64" s="27">
        <v>0</v>
      </c>
      <c r="AB64" s="29">
        <v>599.11603731285209</v>
      </c>
      <c r="AC64" s="27">
        <v>0</v>
      </c>
      <c r="AD64" s="27">
        <v>1773</v>
      </c>
      <c r="AE64" s="27">
        <v>0</v>
      </c>
      <c r="AF64" s="27">
        <v>0</v>
      </c>
      <c r="AG64" s="27">
        <v>1773</v>
      </c>
      <c r="AH64" s="27">
        <v>0</v>
      </c>
      <c r="AI64" s="29">
        <v>2372.1160373128523</v>
      </c>
    </row>
    <row r="65" spans="2:35" x14ac:dyDescent="0.25">
      <c r="B65" s="11" t="s">
        <v>8</v>
      </c>
      <c r="C65" s="10" t="s">
        <v>2406</v>
      </c>
      <c r="D65" s="10" t="s">
        <v>1288</v>
      </c>
      <c r="E65" s="10" t="s">
        <v>891</v>
      </c>
      <c r="F65" s="10" t="s">
        <v>1344</v>
      </c>
      <c r="G65" s="10">
        <v>0</v>
      </c>
      <c r="H65" s="10">
        <v>4163.79</v>
      </c>
      <c r="I65" s="10">
        <v>0</v>
      </c>
      <c r="J65" s="10">
        <v>0</v>
      </c>
      <c r="K65" s="10">
        <v>4163.79</v>
      </c>
      <c r="L65" s="10">
        <v>0</v>
      </c>
      <c r="M65" s="10">
        <v>161942.57343721337</v>
      </c>
      <c r="N65" s="10">
        <v>0</v>
      </c>
      <c r="O65" s="10">
        <v>0</v>
      </c>
      <c r="P65" s="10">
        <v>1427</v>
      </c>
      <c r="Q65" s="10">
        <v>54324.11</v>
      </c>
      <c r="R65" s="10">
        <v>1731</v>
      </c>
      <c r="S65" s="10">
        <v>0</v>
      </c>
      <c r="T65" s="10">
        <v>0</v>
      </c>
      <c r="U65" s="10">
        <v>5974</v>
      </c>
      <c r="V65" s="10">
        <v>229562.4734372134</v>
      </c>
      <c r="W65" s="29">
        <v>0</v>
      </c>
      <c r="X65" s="29">
        <v>216266.68343721336</v>
      </c>
      <c r="Y65" s="29">
        <v>13295.79</v>
      </c>
      <c r="Z65" s="29">
        <v>229562.47343721337</v>
      </c>
      <c r="AA65" s="27">
        <v>0</v>
      </c>
      <c r="AB65" s="29">
        <v>229562.47343721337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9">
        <v>229562.47343721337</v>
      </c>
    </row>
    <row r="66" spans="2:35" x14ac:dyDescent="0.25">
      <c r="B66" s="11" t="s">
        <v>8</v>
      </c>
      <c r="C66" s="10" t="s">
        <v>2406</v>
      </c>
      <c r="D66" s="10" t="s">
        <v>1288</v>
      </c>
      <c r="E66" s="10" t="s">
        <v>39</v>
      </c>
      <c r="F66" s="10" t="s">
        <v>1345</v>
      </c>
      <c r="G66" s="10">
        <v>702183.38</v>
      </c>
      <c r="H66" s="10">
        <v>103675.2</v>
      </c>
      <c r="I66" s="10">
        <v>0</v>
      </c>
      <c r="J66" s="10">
        <v>0</v>
      </c>
      <c r="K66" s="10">
        <v>805858.58</v>
      </c>
      <c r="L66" s="10">
        <v>0</v>
      </c>
      <c r="M66" s="10">
        <v>1700528.0109409613</v>
      </c>
      <c r="N66" s="10">
        <v>0</v>
      </c>
      <c r="O66" s="10">
        <v>880.38</v>
      </c>
      <c r="P66" s="10">
        <v>16076</v>
      </c>
      <c r="Q66" s="10">
        <v>235932.84</v>
      </c>
      <c r="R66" s="10">
        <v>20481</v>
      </c>
      <c r="S66" s="10">
        <v>0</v>
      </c>
      <c r="T66" s="10">
        <v>-70218.337999999989</v>
      </c>
      <c r="U66" s="10">
        <v>61137</v>
      </c>
      <c r="V66" s="10">
        <v>2770675.4729409609</v>
      </c>
      <c r="W66" s="29">
        <v>0</v>
      </c>
      <c r="X66" s="29">
        <v>1936460.8509409614</v>
      </c>
      <c r="Y66" s="29">
        <v>202249.58000000002</v>
      </c>
      <c r="Z66" s="29">
        <v>2138710.4309409615</v>
      </c>
      <c r="AA66" s="27">
        <v>0</v>
      </c>
      <c r="AB66" s="29">
        <v>2138710.4309409615</v>
      </c>
      <c r="AC66" s="27">
        <v>0</v>
      </c>
      <c r="AD66" s="27">
        <v>4277568.87</v>
      </c>
      <c r="AE66" s="27">
        <v>0</v>
      </c>
      <c r="AF66" s="27">
        <v>0</v>
      </c>
      <c r="AG66" s="27">
        <v>4277568.87</v>
      </c>
      <c r="AH66" s="27">
        <v>17</v>
      </c>
      <c r="AI66" s="29">
        <v>6416296.3009409616</v>
      </c>
    </row>
    <row r="67" spans="2:35" x14ac:dyDescent="0.25">
      <c r="B67" s="11" t="s">
        <v>8</v>
      </c>
      <c r="C67" s="10" t="s">
        <v>2406</v>
      </c>
      <c r="D67" s="10" t="s">
        <v>1288</v>
      </c>
      <c r="E67" s="10" t="s">
        <v>892</v>
      </c>
      <c r="F67" s="10" t="s">
        <v>1346</v>
      </c>
      <c r="G67" s="10">
        <v>0</v>
      </c>
      <c r="H67" s="10">
        <v>2.0499999999999998</v>
      </c>
      <c r="I67" s="10">
        <v>0</v>
      </c>
      <c r="J67" s="10">
        <v>0</v>
      </c>
      <c r="K67" s="10">
        <v>2.0499999999999998</v>
      </c>
      <c r="L67" s="10">
        <v>0</v>
      </c>
      <c r="M67" s="10">
        <v>1261.0543976007293</v>
      </c>
      <c r="N67" s="10">
        <v>0</v>
      </c>
      <c r="O67" s="10">
        <v>0</v>
      </c>
      <c r="P67" s="10">
        <v>0</v>
      </c>
      <c r="Q67" s="10">
        <v>422.94</v>
      </c>
      <c r="R67" s="10">
        <v>0</v>
      </c>
      <c r="S67" s="10">
        <v>0</v>
      </c>
      <c r="T67" s="10">
        <v>0</v>
      </c>
      <c r="U67" s="10">
        <v>0</v>
      </c>
      <c r="V67" s="10">
        <v>1686.0443976007293</v>
      </c>
      <c r="W67" s="29">
        <v>0</v>
      </c>
      <c r="X67" s="29">
        <v>1683.9943976007294</v>
      </c>
      <c r="Y67" s="29">
        <v>2.0499999999999998</v>
      </c>
      <c r="Z67" s="29">
        <v>1686.0443976007293</v>
      </c>
      <c r="AA67" s="27">
        <v>0</v>
      </c>
      <c r="AB67" s="29">
        <v>1686.0443976007293</v>
      </c>
      <c r="AC67" s="27">
        <v>0</v>
      </c>
      <c r="AD67" s="27">
        <v>6316</v>
      </c>
      <c r="AE67" s="27">
        <v>0</v>
      </c>
      <c r="AF67" s="27">
        <v>0</v>
      </c>
      <c r="AG67" s="27">
        <v>6316</v>
      </c>
      <c r="AH67" s="27">
        <v>0</v>
      </c>
      <c r="AI67" s="29">
        <v>8002.0443976007291</v>
      </c>
    </row>
    <row r="68" spans="2:35" x14ac:dyDescent="0.25">
      <c r="B68" s="11" t="s">
        <v>8</v>
      </c>
      <c r="C68" s="10" t="s">
        <v>2406</v>
      </c>
      <c r="D68" s="10" t="s">
        <v>1288</v>
      </c>
      <c r="E68" s="10" t="s">
        <v>40</v>
      </c>
      <c r="F68" s="10" t="s">
        <v>1347</v>
      </c>
      <c r="G68" s="10">
        <v>5373633.2300000004</v>
      </c>
      <c r="H68" s="10">
        <v>529102.41</v>
      </c>
      <c r="I68" s="10">
        <v>0</v>
      </c>
      <c r="J68" s="10">
        <v>0</v>
      </c>
      <c r="K68" s="10">
        <v>5902735.6400000006</v>
      </c>
      <c r="L68" s="10">
        <v>0</v>
      </c>
      <c r="M68" s="10">
        <v>12638697.56832757</v>
      </c>
      <c r="N68" s="10">
        <v>0</v>
      </c>
      <c r="O68" s="10">
        <v>25592.21</v>
      </c>
      <c r="P68" s="10">
        <v>109172</v>
      </c>
      <c r="Q68" s="10">
        <v>0</v>
      </c>
      <c r="R68" s="10">
        <v>137694</v>
      </c>
      <c r="S68" s="10">
        <v>0</v>
      </c>
      <c r="T68" s="10">
        <v>-537363.32299999986</v>
      </c>
      <c r="U68" s="10">
        <v>378031</v>
      </c>
      <c r="V68" s="10">
        <v>18654559.095327571</v>
      </c>
      <c r="W68" s="29">
        <v>0</v>
      </c>
      <c r="X68" s="29">
        <v>12638697.56832757</v>
      </c>
      <c r="Y68" s="29">
        <v>1179591.6200000001</v>
      </c>
      <c r="Z68" s="29">
        <v>13818289.18832757</v>
      </c>
      <c r="AA68" s="27">
        <v>0</v>
      </c>
      <c r="AB68" s="29">
        <v>13818289.18832757</v>
      </c>
      <c r="AC68" s="27">
        <v>0</v>
      </c>
      <c r="AD68" s="27">
        <v>831336.9</v>
      </c>
      <c r="AE68" s="27">
        <v>0</v>
      </c>
      <c r="AF68" s="27">
        <v>0</v>
      </c>
      <c r="AG68" s="27">
        <v>831336.9</v>
      </c>
      <c r="AH68" s="27">
        <v>55</v>
      </c>
      <c r="AI68" s="29">
        <v>14649681.08832757</v>
      </c>
    </row>
    <row r="69" spans="2:35" x14ac:dyDescent="0.25">
      <c r="B69" s="11" t="s">
        <v>8</v>
      </c>
      <c r="C69" s="10" t="s">
        <v>2406</v>
      </c>
      <c r="D69" s="10" t="s">
        <v>1288</v>
      </c>
      <c r="E69" s="10" t="s">
        <v>41</v>
      </c>
      <c r="F69" s="10" t="s">
        <v>1348</v>
      </c>
      <c r="G69" s="10">
        <v>15861817.439999999</v>
      </c>
      <c r="H69" s="10">
        <v>2603634.7799999998</v>
      </c>
      <c r="I69" s="10">
        <v>0</v>
      </c>
      <c r="J69" s="10">
        <v>0</v>
      </c>
      <c r="K69" s="10">
        <v>18465452.219999999</v>
      </c>
      <c r="L69" s="10">
        <v>0</v>
      </c>
      <c r="M69" s="10">
        <v>58254485.142673858</v>
      </c>
      <c r="N69" s="10">
        <v>0</v>
      </c>
      <c r="O69" s="10">
        <v>5578.36</v>
      </c>
      <c r="P69" s="10">
        <v>776898</v>
      </c>
      <c r="Q69" s="10">
        <v>23616.12</v>
      </c>
      <c r="R69" s="10">
        <v>1132407</v>
      </c>
      <c r="S69" s="10">
        <v>0</v>
      </c>
      <c r="T69" s="10">
        <v>-1586181.743999999</v>
      </c>
      <c r="U69" s="10">
        <v>2871710</v>
      </c>
      <c r="V69" s="10">
        <v>79943965.09867385</v>
      </c>
      <c r="W69" s="29">
        <v>0</v>
      </c>
      <c r="X69" s="29">
        <v>58278101.262673855</v>
      </c>
      <c r="Y69" s="29">
        <v>7390228.1399999997</v>
      </c>
      <c r="Z69" s="29">
        <v>65668329.402673855</v>
      </c>
      <c r="AA69" s="27">
        <v>0</v>
      </c>
      <c r="AB69" s="29">
        <v>65668329.402673855</v>
      </c>
      <c r="AC69" s="27">
        <v>0</v>
      </c>
      <c r="AD69" s="27">
        <v>520026.49</v>
      </c>
      <c r="AE69" s="27">
        <v>0</v>
      </c>
      <c r="AF69" s="27">
        <v>41471574</v>
      </c>
      <c r="AG69" s="27">
        <v>41991600.490000002</v>
      </c>
      <c r="AH69" s="27">
        <v>1245</v>
      </c>
      <c r="AI69" s="29">
        <v>107661174.89267385</v>
      </c>
    </row>
    <row r="70" spans="2:35" x14ac:dyDescent="0.25">
      <c r="B70" s="11" t="s">
        <v>8</v>
      </c>
      <c r="C70" s="10" t="s">
        <v>2406</v>
      </c>
      <c r="D70" s="10" t="s">
        <v>1288</v>
      </c>
      <c r="E70" s="10" t="s">
        <v>42</v>
      </c>
      <c r="F70" s="10" t="s">
        <v>1349</v>
      </c>
      <c r="G70" s="10">
        <v>9405977.0399999991</v>
      </c>
      <c r="H70" s="10">
        <v>21990.39</v>
      </c>
      <c r="I70" s="10">
        <v>0</v>
      </c>
      <c r="J70" s="10">
        <v>0</v>
      </c>
      <c r="K70" s="10">
        <v>9427967.4299999997</v>
      </c>
      <c r="L70" s="10">
        <v>0</v>
      </c>
      <c r="M70" s="10">
        <v>1995444.7270549245</v>
      </c>
      <c r="N70" s="10">
        <v>0</v>
      </c>
      <c r="O70" s="10">
        <v>273813.01</v>
      </c>
      <c r="P70" s="10">
        <v>17846</v>
      </c>
      <c r="Q70" s="10">
        <v>1344403.75</v>
      </c>
      <c r="R70" s="10">
        <v>23890</v>
      </c>
      <c r="S70" s="10">
        <v>0</v>
      </c>
      <c r="T70" s="10">
        <v>-940597.70399999991</v>
      </c>
      <c r="U70" s="10">
        <v>92898</v>
      </c>
      <c r="V70" s="10">
        <v>12235665.213054923</v>
      </c>
      <c r="W70" s="29">
        <v>0</v>
      </c>
      <c r="X70" s="29">
        <v>3339848.4770549247</v>
      </c>
      <c r="Y70" s="29">
        <v>430437.4</v>
      </c>
      <c r="Z70" s="29">
        <v>3770285.8770549246</v>
      </c>
      <c r="AA70" s="27">
        <v>0</v>
      </c>
      <c r="AB70" s="29">
        <v>3770285.8770549246</v>
      </c>
      <c r="AC70" s="27">
        <v>0</v>
      </c>
      <c r="AD70" s="27">
        <v>49080587.93</v>
      </c>
      <c r="AE70" s="27">
        <v>0</v>
      </c>
      <c r="AF70" s="27">
        <v>0</v>
      </c>
      <c r="AG70" s="27">
        <v>49080587.93</v>
      </c>
      <c r="AH70" s="27">
        <v>507</v>
      </c>
      <c r="AI70" s="29">
        <v>52851380.807054922</v>
      </c>
    </row>
    <row r="71" spans="2:35" x14ac:dyDescent="0.25">
      <c r="B71" s="11" t="s">
        <v>8</v>
      </c>
      <c r="C71" s="10" t="s">
        <v>2406</v>
      </c>
      <c r="D71" s="10" t="s">
        <v>1288</v>
      </c>
      <c r="E71" s="10" t="s">
        <v>893</v>
      </c>
      <c r="F71" s="10" t="s">
        <v>1350</v>
      </c>
      <c r="G71" s="10">
        <v>0</v>
      </c>
      <c r="H71" s="10">
        <v>5.83</v>
      </c>
      <c r="I71" s="10">
        <v>0</v>
      </c>
      <c r="J71" s="10">
        <v>0</v>
      </c>
      <c r="K71" s="10">
        <v>5.83</v>
      </c>
      <c r="L71" s="10">
        <v>0</v>
      </c>
      <c r="M71" s="10">
        <v>3594.1861941382149</v>
      </c>
      <c r="N71" s="10">
        <v>0</v>
      </c>
      <c r="O71" s="10">
        <v>0</v>
      </c>
      <c r="P71" s="10">
        <v>0</v>
      </c>
      <c r="Q71" s="10">
        <v>1204.52</v>
      </c>
      <c r="R71" s="10">
        <v>0</v>
      </c>
      <c r="S71" s="10">
        <v>0</v>
      </c>
      <c r="T71" s="10">
        <v>0</v>
      </c>
      <c r="U71" s="10">
        <v>150</v>
      </c>
      <c r="V71" s="10">
        <v>4954.5361941382143</v>
      </c>
      <c r="W71" s="29">
        <v>0</v>
      </c>
      <c r="X71" s="29">
        <v>4798.7061941382144</v>
      </c>
      <c r="Y71" s="29">
        <v>155.83000000000001</v>
      </c>
      <c r="Z71" s="29">
        <v>4954.5361941382143</v>
      </c>
      <c r="AA71" s="27">
        <v>0</v>
      </c>
      <c r="AB71" s="29">
        <v>4954.5361941382143</v>
      </c>
      <c r="AC71" s="27">
        <v>0</v>
      </c>
      <c r="AD71" s="27">
        <v>6951</v>
      </c>
      <c r="AE71" s="27">
        <v>0</v>
      </c>
      <c r="AF71" s="27">
        <v>0</v>
      </c>
      <c r="AG71" s="27">
        <v>6951</v>
      </c>
      <c r="AH71" s="27">
        <v>0</v>
      </c>
      <c r="AI71" s="29">
        <v>11905.536194138214</v>
      </c>
    </row>
    <row r="72" spans="2:35" x14ac:dyDescent="0.25">
      <c r="B72" s="11" t="s">
        <v>8</v>
      </c>
      <c r="C72" s="10" t="s">
        <v>2406</v>
      </c>
      <c r="D72" s="10" t="s">
        <v>1288</v>
      </c>
      <c r="E72" s="10" t="s">
        <v>894</v>
      </c>
      <c r="F72" s="10" t="s">
        <v>1351</v>
      </c>
      <c r="G72" s="10">
        <v>0</v>
      </c>
      <c r="H72" s="10">
        <v>5.36</v>
      </c>
      <c r="I72" s="10">
        <v>0</v>
      </c>
      <c r="J72" s="10">
        <v>0</v>
      </c>
      <c r="K72" s="10">
        <v>5.36</v>
      </c>
      <c r="L72" s="10">
        <v>0</v>
      </c>
      <c r="M72" s="10">
        <v>1042.4188097904153</v>
      </c>
      <c r="N72" s="10">
        <v>0</v>
      </c>
      <c r="O72" s="10">
        <v>0</v>
      </c>
      <c r="P72" s="10">
        <v>0</v>
      </c>
      <c r="Q72" s="10">
        <v>119.65</v>
      </c>
      <c r="R72" s="10">
        <v>0</v>
      </c>
      <c r="S72" s="10">
        <v>0</v>
      </c>
      <c r="T72" s="10">
        <v>0</v>
      </c>
      <c r="U72" s="10">
        <v>0</v>
      </c>
      <c r="V72" s="10">
        <v>1167.4288097904152</v>
      </c>
      <c r="W72" s="29">
        <v>0</v>
      </c>
      <c r="X72" s="29">
        <v>1162.0688097904153</v>
      </c>
      <c r="Y72" s="29">
        <v>5.36</v>
      </c>
      <c r="Z72" s="29">
        <v>1167.4288097904152</v>
      </c>
      <c r="AA72" s="27">
        <v>0</v>
      </c>
      <c r="AB72" s="29">
        <v>1167.4288097904152</v>
      </c>
      <c r="AC72" s="27">
        <v>0</v>
      </c>
      <c r="AD72" s="27">
        <v>1411</v>
      </c>
      <c r="AE72" s="27">
        <v>0</v>
      </c>
      <c r="AF72" s="27">
        <v>0</v>
      </c>
      <c r="AG72" s="27">
        <v>1411</v>
      </c>
      <c r="AH72" s="27">
        <v>0</v>
      </c>
      <c r="AI72" s="29">
        <v>2578.4288097904155</v>
      </c>
    </row>
    <row r="73" spans="2:35" x14ac:dyDescent="0.25">
      <c r="B73" s="11" t="s">
        <v>8</v>
      </c>
      <c r="C73" s="10" t="s">
        <v>2406</v>
      </c>
      <c r="D73" s="10" t="s">
        <v>1288</v>
      </c>
      <c r="E73" s="10" t="s">
        <v>895</v>
      </c>
      <c r="F73" s="10" t="s">
        <v>1352</v>
      </c>
      <c r="G73" s="10">
        <v>0</v>
      </c>
      <c r="H73" s="10">
        <v>6354.53</v>
      </c>
      <c r="I73" s="10">
        <v>0</v>
      </c>
      <c r="J73" s="10">
        <v>0</v>
      </c>
      <c r="K73" s="10">
        <v>6354.53</v>
      </c>
      <c r="L73" s="10">
        <v>0</v>
      </c>
      <c r="M73" s="10">
        <v>244353.20383226412</v>
      </c>
      <c r="N73" s="10">
        <v>0</v>
      </c>
      <c r="O73" s="10">
        <v>0</v>
      </c>
      <c r="P73" s="10">
        <v>2065</v>
      </c>
      <c r="Q73" s="10">
        <v>81969.11</v>
      </c>
      <c r="R73" s="10">
        <v>2607</v>
      </c>
      <c r="S73" s="10">
        <v>0</v>
      </c>
      <c r="T73" s="10">
        <v>0</v>
      </c>
      <c r="U73" s="10">
        <v>8907</v>
      </c>
      <c r="V73" s="10">
        <v>346255.84383226413</v>
      </c>
      <c r="W73" s="29">
        <v>0</v>
      </c>
      <c r="X73" s="29">
        <v>326322.3138322641</v>
      </c>
      <c r="Y73" s="29">
        <v>19933.53</v>
      </c>
      <c r="Z73" s="29">
        <v>346255.84383226407</v>
      </c>
      <c r="AA73" s="27">
        <v>0</v>
      </c>
      <c r="AB73" s="29">
        <v>346255.84383226407</v>
      </c>
      <c r="AC73" s="27">
        <v>0</v>
      </c>
      <c r="AD73" s="27">
        <v>1300237.4099999999</v>
      </c>
      <c r="AE73" s="27">
        <v>0</v>
      </c>
      <c r="AF73" s="27">
        <v>0</v>
      </c>
      <c r="AG73" s="27">
        <v>1300237.4099999999</v>
      </c>
      <c r="AH73" s="27">
        <v>0</v>
      </c>
      <c r="AI73" s="29">
        <v>1646493.2538322639</v>
      </c>
    </row>
    <row r="74" spans="2:35" x14ac:dyDescent="0.25">
      <c r="B74" s="11" t="s">
        <v>8</v>
      </c>
      <c r="C74" s="10" t="s">
        <v>2406</v>
      </c>
      <c r="D74" s="10" t="s">
        <v>1288</v>
      </c>
      <c r="E74" s="10" t="s">
        <v>43</v>
      </c>
      <c r="F74" s="10" t="s">
        <v>1353</v>
      </c>
      <c r="G74" s="10">
        <v>18497567.170000002</v>
      </c>
      <c r="H74" s="10">
        <v>2768674.42</v>
      </c>
      <c r="I74" s="10">
        <v>0</v>
      </c>
      <c r="J74" s="10">
        <v>0</v>
      </c>
      <c r="K74" s="10">
        <v>21266241.590000004</v>
      </c>
      <c r="L74" s="10">
        <v>0</v>
      </c>
      <c r="M74" s="10">
        <v>42056473.54808303</v>
      </c>
      <c r="N74" s="10">
        <v>3459697.0230032206</v>
      </c>
      <c r="O74" s="10">
        <v>612723.30000000005</v>
      </c>
      <c r="P74" s="10">
        <v>680616</v>
      </c>
      <c r="Q74" s="10">
        <v>0</v>
      </c>
      <c r="R74" s="10">
        <v>905492</v>
      </c>
      <c r="S74" s="10">
        <v>0</v>
      </c>
      <c r="T74" s="10">
        <v>0</v>
      </c>
      <c r="U74" s="10">
        <v>2671131</v>
      </c>
      <c r="V74" s="10">
        <v>71652374.461086258</v>
      </c>
      <c r="W74" s="29">
        <v>18517663.431036111</v>
      </c>
      <c r="X74" s="29">
        <v>42056473.54808303</v>
      </c>
      <c r="Y74" s="29">
        <v>11098333.743003219</v>
      </c>
      <c r="Z74" s="29">
        <v>71672470.722122356</v>
      </c>
      <c r="AA74" s="27">
        <v>0</v>
      </c>
      <c r="AB74" s="29">
        <v>71672470.722122356</v>
      </c>
      <c r="AC74" s="27">
        <v>0</v>
      </c>
      <c r="AD74" s="27">
        <v>9023853.5500000007</v>
      </c>
      <c r="AE74" s="27">
        <v>0</v>
      </c>
      <c r="AF74" s="27">
        <v>0</v>
      </c>
      <c r="AG74" s="27">
        <v>9023853.5500000007</v>
      </c>
      <c r="AH74" s="27">
        <v>1363</v>
      </c>
      <c r="AI74" s="29">
        <v>80697687.272122353</v>
      </c>
    </row>
    <row r="75" spans="2:35" x14ac:dyDescent="0.25">
      <c r="B75" s="11" t="s">
        <v>8</v>
      </c>
      <c r="C75" s="10" t="s">
        <v>2406</v>
      </c>
      <c r="D75" s="10" t="s">
        <v>1288</v>
      </c>
      <c r="E75" s="10" t="s">
        <v>44</v>
      </c>
      <c r="F75" s="10" t="s">
        <v>1354</v>
      </c>
      <c r="G75" s="10">
        <v>4267948.18</v>
      </c>
      <c r="H75" s="10">
        <v>312702.36</v>
      </c>
      <c r="I75" s="10">
        <v>0</v>
      </c>
      <c r="J75" s="10">
        <v>0</v>
      </c>
      <c r="K75" s="10">
        <v>4580650.54</v>
      </c>
      <c r="L75" s="10">
        <v>0</v>
      </c>
      <c r="M75" s="10">
        <v>8172677.438413321</v>
      </c>
      <c r="N75" s="10">
        <v>0</v>
      </c>
      <c r="O75" s="10">
        <v>20365.060000000001</v>
      </c>
      <c r="P75" s="10">
        <v>77063</v>
      </c>
      <c r="Q75" s="10">
        <v>0</v>
      </c>
      <c r="R75" s="10">
        <v>109286</v>
      </c>
      <c r="S75" s="10">
        <v>0</v>
      </c>
      <c r="T75" s="10">
        <v>-426794.81799999997</v>
      </c>
      <c r="U75" s="10">
        <v>293559</v>
      </c>
      <c r="V75" s="10">
        <v>12826806.220413322</v>
      </c>
      <c r="W75" s="29">
        <v>1712337</v>
      </c>
      <c r="X75" s="29">
        <v>8172677.438413321</v>
      </c>
      <c r="Y75" s="29">
        <v>812975.41999999993</v>
      </c>
      <c r="Z75" s="29">
        <v>10697989.858413322</v>
      </c>
      <c r="AA75" s="27">
        <v>0</v>
      </c>
      <c r="AB75" s="29">
        <v>10697989.858413322</v>
      </c>
      <c r="AC75" s="27">
        <v>0</v>
      </c>
      <c r="AD75" s="27">
        <v>0</v>
      </c>
      <c r="AE75" s="27">
        <v>0</v>
      </c>
      <c r="AF75" s="27">
        <v>1919313</v>
      </c>
      <c r="AG75" s="27">
        <v>1919313</v>
      </c>
      <c r="AH75" s="27">
        <v>56</v>
      </c>
      <c r="AI75" s="29">
        <v>12617358.858413322</v>
      </c>
    </row>
    <row r="76" spans="2:35" x14ac:dyDescent="0.25">
      <c r="B76" s="11" t="s">
        <v>8</v>
      </c>
      <c r="C76" s="10" t="s">
        <v>2406</v>
      </c>
      <c r="D76" s="10" t="s">
        <v>1288</v>
      </c>
      <c r="E76" s="10" t="s">
        <v>45</v>
      </c>
      <c r="F76" s="10" t="s">
        <v>1355</v>
      </c>
      <c r="G76" s="10">
        <v>273122.99</v>
      </c>
      <c r="H76" s="10">
        <v>121247.75</v>
      </c>
      <c r="I76" s="10">
        <v>0</v>
      </c>
      <c r="J76" s="10">
        <v>0</v>
      </c>
      <c r="K76" s="10">
        <v>394370.74</v>
      </c>
      <c r="L76" s="10">
        <v>0</v>
      </c>
      <c r="M76" s="10">
        <v>4580184.4371473808</v>
      </c>
      <c r="N76" s="10">
        <v>0</v>
      </c>
      <c r="O76" s="10">
        <v>8932.3799999999992</v>
      </c>
      <c r="P76" s="10">
        <v>54411</v>
      </c>
      <c r="Q76" s="10">
        <v>1538344.83</v>
      </c>
      <c r="R76" s="10">
        <v>67546</v>
      </c>
      <c r="S76" s="10">
        <v>0</v>
      </c>
      <c r="T76" s="10">
        <v>-27312.298999999999</v>
      </c>
      <c r="U76" s="10">
        <v>218825</v>
      </c>
      <c r="V76" s="10">
        <v>6835302.0881473813</v>
      </c>
      <c r="W76" s="29">
        <v>0</v>
      </c>
      <c r="X76" s="29">
        <v>6118529.2671473809</v>
      </c>
      <c r="Y76" s="29">
        <v>470962.13</v>
      </c>
      <c r="Z76" s="29">
        <v>6589491.3971473807</v>
      </c>
      <c r="AA76" s="27">
        <v>0</v>
      </c>
      <c r="AB76" s="29">
        <v>6589491.3971473807</v>
      </c>
      <c r="AC76" s="27">
        <v>0</v>
      </c>
      <c r="AD76" s="27">
        <v>76455372.900000006</v>
      </c>
      <c r="AE76" s="27">
        <v>0</v>
      </c>
      <c r="AF76" s="27">
        <v>0</v>
      </c>
      <c r="AG76" s="27">
        <v>76455372.900000006</v>
      </c>
      <c r="AH76" s="27">
        <v>77</v>
      </c>
      <c r="AI76" s="29">
        <v>83044941.297147393</v>
      </c>
    </row>
    <row r="77" spans="2:35" x14ac:dyDescent="0.25">
      <c r="B77" s="11" t="s">
        <v>8</v>
      </c>
      <c r="C77" s="10" t="s">
        <v>2406</v>
      </c>
      <c r="D77" s="10" t="s">
        <v>1288</v>
      </c>
      <c r="E77" s="10" t="s">
        <v>46</v>
      </c>
      <c r="F77" s="10" t="s">
        <v>1356</v>
      </c>
      <c r="G77" s="10">
        <v>5131869.12</v>
      </c>
      <c r="H77" s="10">
        <v>112795866.11</v>
      </c>
      <c r="I77" s="10">
        <v>0</v>
      </c>
      <c r="J77" s="10">
        <v>0</v>
      </c>
      <c r="K77" s="10">
        <v>117927735.23</v>
      </c>
      <c r="L77" s="10">
        <v>0</v>
      </c>
      <c r="M77" s="10">
        <v>2709358111.5693336</v>
      </c>
      <c r="N77" s="10">
        <v>0</v>
      </c>
      <c r="O77" s="10">
        <v>108190.5</v>
      </c>
      <c r="P77" s="10">
        <v>22620872</v>
      </c>
      <c r="Q77" s="10">
        <v>1630284109.8199999</v>
      </c>
      <c r="R77" s="10">
        <v>28133397</v>
      </c>
      <c r="S77" s="10">
        <v>0</v>
      </c>
      <c r="T77" s="10">
        <v>75339726.660064459</v>
      </c>
      <c r="U77" s="10">
        <v>95168886</v>
      </c>
      <c r="V77" s="10">
        <v>4678941028.779398</v>
      </c>
      <c r="W77" s="29">
        <v>88445940.524355307</v>
      </c>
      <c r="X77" s="29">
        <v>4339642221.3893337</v>
      </c>
      <c r="Y77" s="29">
        <v>258827211.61000001</v>
      </c>
      <c r="Z77" s="29">
        <v>4686915373.5236883</v>
      </c>
      <c r="AA77" s="27">
        <v>1926407573.48</v>
      </c>
      <c r="AB77" s="29">
        <v>2760507800.0436883</v>
      </c>
      <c r="AC77" s="27">
        <v>0</v>
      </c>
      <c r="AD77" s="27">
        <v>2634675354.5100002</v>
      </c>
      <c r="AE77" s="27">
        <v>0</v>
      </c>
      <c r="AF77" s="27">
        <v>0</v>
      </c>
      <c r="AG77" s="27">
        <v>2634675354.5100002</v>
      </c>
      <c r="AH77" s="27">
        <v>10549</v>
      </c>
      <c r="AI77" s="29">
        <v>5395193703.553688</v>
      </c>
    </row>
    <row r="78" spans="2:35" x14ac:dyDescent="0.25">
      <c r="B78" s="11" t="s">
        <v>8</v>
      </c>
      <c r="C78" s="10" t="s">
        <v>2406</v>
      </c>
      <c r="D78" s="10" t="s">
        <v>1288</v>
      </c>
      <c r="E78" s="10" t="s">
        <v>896</v>
      </c>
      <c r="F78" s="10" t="s">
        <v>1357</v>
      </c>
      <c r="G78" s="10">
        <v>0</v>
      </c>
      <c r="H78" s="10">
        <v>3699.48</v>
      </c>
      <c r="I78" s="10">
        <v>0</v>
      </c>
      <c r="J78" s="10">
        <v>0</v>
      </c>
      <c r="K78" s="10">
        <v>3699.48</v>
      </c>
      <c r="L78" s="10">
        <v>0</v>
      </c>
      <c r="M78" s="10">
        <v>142029.31977339904</v>
      </c>
      <c r="N78" s="10">
        <v>0</v>
      </c>
      <c r="O78" s="10">
        <v>0</v>
      </c>
      <c r="P78" s="10">
        <v>1257</v>
      </c>
      <c r="Q78" s="10">
        <v>47644.19</v>
      </c>
      <c r="R78" s="10">
        <v>1517</v>
      </c>
      <c r="S78" s="10">
        <v>0</v>
      </c>
      <c r="T78" s="10">
        <v>0</v>
      </c>
      <c r="U78" s="10">
        <v>5214</v>
      </c>
      <c r="V78" s="10">
        <v>201360.98977339905</v>
      </c>
      <c r="W78" s="29">
        <v>0</v>
      </c>
      <c r="X78" s="29">
        <v>189673.50977339904</v>
      </c>
      <c r="Y78" s="29">
        <v>11687.48</v>
      </c>
      <c r="Z78" s="29">
        <v>201360.98977339905</v>
      </c>
      <c r="AA78" s="27">
        <v>0</v>
      </c>
      <c r="AB78" s="29">
        <v>201360.98977339905</v>
      </c>
      <c r="AC78" s="27">
        <v>0</v>
      </c>
      <c r="AD78" s="27">
        <v>0</v>
      </c>
      <c r="AE78" s="27">
        <v>0</v>
      </c>
      <c r="AF78" s="27">
        <v>891425</v>
      </c>
      <c r="AG78" s="27">
        <v>891425</v>
      </c>
      <c r="AH78" s="27">
        <v>0</v>
      </c>
      <c r="AI78" s="29">
        <v>1092785.989773399</v>
      </c>
    </row>
    <row r="79" spans="2:35" x14ac:dyDescent="0.25">
      <c r="B79" s="11" t="s">
        <v>8</v>
      </c>
      <c r="C79" s="10" t="s">
        <v>2406</v>
      </c>
      <c r="D79" s="10" t="s">
        <v>1288</v>
      </c>
      <c r="E79" s="10" t="s">
        <v>47</v>
      </c>
      <c r="F79" s="10" t="s">
        <v>1358</v>
      </c>
      <c r="G79" s="10">
        <v>450019.03</v>
      </c>
      <c r="H79" s="10">
        <v>7161</v>
      </c>
      <c r="I79" s="10">
        <v>0</v>
      </c>
      <c r="J79" s="10">
        <v>0</v>
      </c>
      <c r="K79" s="10">
        <v>457180.03</v>
      </c>
      <c r="L79" s="10">
        <v>0</v>
      </c>
      <c r="M79" s="10">
        <v>526527</v>
      </c>
      <c r="N79" s="10">
        <v>0</v>
      </c>
      <c r="O79" s="10">
        <v>0</v>
      </c>
      <c r="P79" s="10">
        <v>7492</v>
      </c>
      <c r="Q79" s="10">
        <v>0</v>
      </c>
      <c r="R79" s="10">
        <v>14552</v>
      </c>
      <c r="S79" s="10">
        <v>0</v>
      </c>
      <c r="T79" s="10">
        <v>0</v>
      </c>
      <c r="U79" s="10">
        <v>35053</v>
      </c>
      <c r="V79" s="10">
        <v>1040804.03</v>
      </c>
      <c r="W79" s="29">
        <v>462821.85393535998</v>
      </c>
      <c r="X79" s="29">
        <v>526527</v>
      </c>
      <c r="Y79" s="29">
        <v>64258</v>
      </c>
      <c r="Z79" s="29">
        <v>1053606.85393536</v>
      </c>
      <c r="AA79" s="27">
        <v>0</v>
      </c>
      <c r="AB79" s="29">
        <v>1053606.85393536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28</v>
      </c>
      <c r="AI79" s="29">
        <v>1053634.85393536</v>
      </c>
    </row>
    <row r="80" spans="2:35" x14ac:dyDescent="0.25">
      <c r="B80" s="11" t="s">
        <v>8</v>
      </c>
      <c r="C80" s="10" t="s">
        <v>2406</v>
      </c>
      <c r="D80" s="10" t="s">
        <v>1288</v>
      </c>
      <c r="E80" s="10" t="s">
        <v>897</v>
      </c>
      <c r="F80" s="10" t="s">
        <v>1359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29">
        <v>0</v>
      </c>
      <c r="X80" s="29">
        <v>0</v>
      </c>
      <c r="Y80" s="29">
        <v>0</v>
      </c>
      <c r="Z80" s="29">
        <v>0</v>
      </c>
      <c r="AA80" s="27">
        <v>0</v>
      </c>
      <c r="AB80" s="29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9">
        <v>0</v>
      </c>
    </row>
    <row r="81" spans="2:35" x14ac:dyDescent="0.25">
      <c r="B81" s="11" t="s">
        <v>8</v>
      </c>
      <c r="C81" s="10" t="s">
        <v>2406</v>
      </c>
      <c r="D81" s="10" t="s">
        <v>1288</v>
      </c>
      <c r="E81" s="10" t="s">
        <v>48</v>
      </c>
      <c r="F81" s="10" t="s">
        <v>1360</v>
      </c>
      <c r="G81" s="10">
        <v>422883003.26999998</v>
      </c>
      <c r="H81" s="10">
        <v>16546741.52</v>
      </c>
      <c r="I81" s="10">
        <v>0</v>
      </c>
      <c r="J81" s="10">
        <v>0</v>
      </c>
      <c r="K81" s="10">
        <v>439429744.78999996</v>
      </c>
      <c r="L81" s="10">
        <v>0</v>
      </c>
      <c r="M81" s="10">
        <v>418738196.66651613</v>
      </c>
      <c r="N81" s="10">
        <v>10218033.871935472</v>
      </c>
      <c r="O81" s="10">
        <v>13949747.859999999</v>
      </c>
      <c r="P81" s="10">
        <v>5158770</v>
      </c>
      <c r="Q81" s="10">
        <v>0</v>
      </c>
      <c r="R81" s="10">
        <v>7466102</v>
      </c>
      <c r="S81" s="10">
        <v>0</v>
      </c>
      <c r="T81" s="10">
        <v>-42288300.326999962</v>
      </c>
      <c r="U81" s="10">
        <v>20803555</v>
      </c>
      <c r="V81" s="10">
        <v>873475849.86145163</v>
      </c>
      <c r="W81" s="29">
        <v>227810416.38</v>
      </c>
      <c r="X81" s="29">
        <v>418738196.66651613</v>
      </c>
      <c r="Y81" s="29">
        <v>74142950.251935467</v>
      </c>
      <c r="Z81" s="29">
        <v>720691563.29845166</v>
      </c>
      <c r="AA81" s="27">
        <v>0</v>
      </c>
      <c r="AB81" s="29">
        <v>720691563.29845166</v>
      </c>
      <c r="AC81" s="27">
        <v>0</v>
      </c>
      <c r="AD81" s="27">
        <v>94640678.769999996</v>
      </c>
      <c r="AE81" s="27">
        <v>0</v>
      </c>
      <c r="AF81" s="27">
        <v>0</v>
      </c>
      <c r="AG81" s="27">
        <v>94640678.769999996</v>
      </c>
      <c r="AH81" s="27">
        <v>12794</v>
      </c>
      <c r="AI81" s="29">
        <v>815345036.06845164</v>
      </c>
    </row>
    <row r="82" spans="2:35" x14ac:dyDescent="0.25">
      <c r="B82" s="11" t="s">
        <v>8</v>
      </c>
      <c r="C82" s="10" t="s">
        <v>2406</v>
      </c>
      <c r="D82" s="10" t="s">
        <v>1288</v>
      </c>
      <c r="E82" s="10" t="s">
        <v>898</v>
      </c>
      <c r="F82" s="10" t="s">
        <v>1361</v>
      </c>
      <c r="G82" s="10">
        <v>0</v>
      </c>
      <c r="H82" s="10">
        <v>39681.72</v>
      </c>
      <c r="I82" s="10">
        <v>0</v>
      </c>
      <c r="J82" s="10">
        <v>0</v>
      </c>
      <c r="K82" s="10">
        <v>39681.72</v>
      </c>
      <c r="L82" s="10">
        <v>0</v>
      </c>
      <c r="M82" s="10">
        <v>1457250.7566823657</v>
      </c>
      <c r="N82" s="10">
        <v>0</v>
      </c>
      <c r="O82" s="10">
        <v>0</v>
      </c>
      <c r="P82" s="10">
        <v>12538</v>
      </c>
      <c r="Q82" s="10">
        <v>489272.37</v>
      </c>
      <c r="R82" s="10">
        <v>15635</v>
      </c>
      <c r="S82" s="10">
        <v>0</v>
      </c>
      <c r="T82" s="10">
        <v>0</v>
      </c>
      <c r="U82" s="10">
        <v>53393</v>
      </c>
      <c r="V82" s="10">
        <v>2067770.8466823655</v>
      </c>
      <c r="W82" s="29">
        <v>0</v>
      </c>
      <c r="X82" s="29">
        <v>1946523.1266823658</v>
      </c>
      <c r="Y82" s="29">
        <v>121247.72</v>
      </c>
      <c r="Z82" s="29">
        <v>2067770.8466823658</v>
      </c>
      <c r="AA82" s="27">
        <v>0</v>
      </c>
      <c r="AB82" s="29">
        <v>2067770.8466823658</v>
      </c>
      <c r="AC82" s="27">
        <v>0</v>
      </c>
      <c r="AD82" s="27">
        <v>3998.59</v>
      </c>
      <c r="AE82" s="27">
        <v>0</v>
      </c>
      <c r="AF82" s="27">
        <v>0</v>
      </c>
      <c r="AG82" s="27">
        <v>3998.59</v>
      </c>
      <c r="AH82" s="27">
        <v>60</v>
      </c>
      <c r="AI82" s="29">
        <v>2071829.4366823658</v>
      </c>
    </row>
    <row r="83" spans="2:35" x14ac:dyDescent="0.25">
      <c r="B83" s="11" t="s">
        <v>8</v>
      </c>
      <c r="C83" s="10" t="s">
        <v>2406</v>
      </c>
      <c r="D83" s="10" t="s">
        <v>1288</v>
      </c>
      <c r="E83" s="10" t="s">
        <v>49</v>
      </c>
      <c r="F83" s="10" t="s">
        <v>1362</v>
      </c>
      <c r="G83" s="10">
        <v>428549.58</v>
      </c>
      <c r="H83" s="10">
        <v>64316.88</v>
      </c>
      <c r="I83" s="10">
        <v>0</v>
      </c>
      <c r="J83" s="10">
        <v>0</v>
      </c>
      <c r="K83" s="10">
        <v>492866.46</v>
      </c>
      <c r="L83" s="10">
        <v>0</v>
      </c>
      <c r="M83" s="10">
        <v>335888.92752842093</v>
      </c>
      <c r="N83" s="10">
        <v>804335.78859330958</v>
      </c>
      <c r="O83" s="10">
        <v>0</v>
      </c>
      <c r="P83" s="10">
        <v>9922</v>
      </c>
      <c r="Q83" s="10">
        <v>90393.44</v>
      </c>
      <c r="R83" s="10">
        <v>12605</v>
      </c>
      <c r="S83" s="10">
        <v>0</v>
      </c>
      <c r="T83" s="10">
        <v>-42854.957999999984</v>
      </c>
      <c r="U83" s="10">
        <v>36371</v>
      </c>
      <c r="V83" s="10">
        <v>1739527.6581217302</v>
      </c>
      <c r="W83" s="29">
        <v>0</v>
      </c>
      <c r="X83" s="29">
        <v>426282.36752842093</v>
      </c>
      <c r="Y83" s="29">
        <v>927550.66859330959</v>
      </c>
      <c r="Z83" s="29">
        <v>1353833.0361217305</v>
      </c>
      <c r="AA83" s="27">
        <v>0</v>
      </c>
      <c r="AB83" s="29">
        <v>1353833.0361217305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21</v>
      </c>
      <c r="AI83" s="29">
        <v>1353854.0361217305</v>
      </c>
    </row>
    <row r="84" spans="2:35" x14ac:dyDescent="0.25">
      <c r="B84" s="11" t="s">
        <v>8</v>
      </c>
      <c r="C84" s="10" t="s">
        <v>2406</v>
      </c>
      <c r="D84" s="10" t="s">
        <v>1288</v>
      </c>
      <c r="E84" s="10" t="s">
        <v>50</v>
      </c>
      <c r="F84" s="10" t="s">
        <v>1363</v>
      </c>
      <c r="G84" s="10">
        <v>2976702187.79</v>
      </c>
      <c r="H84" s="10">
        <v>89655266.810000002</v>
      </c>
      <c r="I84" s="10">
        <v>0</v>
      </c>
      <c r="J84" s="10">
        <v>0</v>
      </c>
      <c r="K84" s="10">
        <v>3066357454.5999999</v>
      </c>
      <c r="L84" s="10">
        <v>0</v>
      </c>
      <c r="M84" s="10">
        <v>6783575779.5775356</v>
      </c>
      <c r="N84" s="10">
        <v>0</v>
      </c>
      <c r="O84" s="10">
        <v>97351228.709999993</v>
      </c>
      <c r="P84" s="10">
        <v>59272144</v>
      </c>
      <c r="Q84" s="10">
        <v>375397599.35000002</v>
      </c>
      <c r="R84" s="10">
        <v>78261685</v>
      </c>
      <c r="S84" s="10">
        <v>0</v>
      </c>
      <c r="T84" s="10">
        <v>-297670218.77899981</v>
      </c>
      <c r="U84" s="10">
        <v>103476922</v>
      </c>
      <c r="V84" s="10">
        <v>10266022594.458536</v>
      </c>
      <c r="W84" s="29">
        <v>685716235.84000003</v>
      </c>
      <c r="X84" s="29">
        <v>7158973378.927536</v>
      </c>
      <c r="Y84" s="29">
        <v>428017246.51999998</v>
      </c>
      <c r="Z84" s="29">
        <v>8272706861.2875366</v>
      </c>
      <c r="AA84" s="27">
        <v>8272706860.8999996</v>
      </c>
      <c r="AB84" s="29">
        <v>0.38753700256347656</v>
      </c>
      <c r="AC84" s="27">
        <v>0</v>
      </c>
      <c r="AD84" s="27">
        <v>2918613.28</v>
      </c>
      <c r="AE84" s="27">
        <v>0</v>
      </c>
      <c r="AF84" s="27">
        <v>0</v>
      </c>
      <c r="AG84" s="27">
        <v>2918613.28</v>
      </c>
      <c r="AH84" s="27">
        <v>51231</v>
      </c>
      <c r="AI84" s="29">
        <v>2969844.6675370024</v>
      </c>
    </row>
    <row r="85" spans="2:35" x14ac:dyDescent="0.25">
      <c r="B85" s="11" t="s">
        <v>8</v>
      </c>
      <c r="C85" s="10" t="s">
        <v>2406</v>
      </c>
      <c r="D85" s="10" t="s">
        <v>1288</v>
      </c>
      <c r="E85" s="10" t="s">
        <v>51</v>
      </c>
      <c r="F85" s="10" t="s">
        <v>1364</v>
      </c>
      <c r="G85" s="10">
        <v>370561.85</v>
      </c>
      <c r="H85" s="10">
        <v>10770.33</v>
      </c>
      <c r="I85" s="10">
        <v>0</v>
      </c>
      <c r="J85" s="10">
        <v>0</v>
      </c>
      <c r="K85" s="10">
        <v>381332.18</v>
      </c>
      <c r="L85" s="10">
        <v>0</v>
      </c>
      <c r="M85" s="10">
        <v>125620.06403715041</v>
      </c>
      <c r="N85" s="10">
        <v>0</v>
      </c>
      <c r="O85" s="10">
        <v>12118.9</v>
      </c>
      <c r="P85" s="10">
        <v>17473</v>
      </c>
      <c r="Q85" s="10">
        <v>0</v>
      </c>
      <c r="R85" s="10">
        <v>21560</v>
      </c>
      <c r="S85" s="10">
        <v>0</v>
      </c>
      <c r="T85" s="10">
        <v>-37056.184999999998</v>
      </c>
      <c r="U85" s="10">
        <v>59625</v>
      </c>
      <c r="V85" s="10">
        <v>580672.95903715049</v>
      </c>
      <c r="W85" s="29">
        <v>0</v>
      </c>
      <c r="X85" s="29">
        <v>125620.06403715041</v>
      </c>
      <c r="Y85" s="29">
        <v>121547.23</v>
      </c>
      <c r="Z85" s="29">
        <v>247167.29403715039</v>
      </c>
      <c r="AA85" s="27">
        <v>0</v>
      </c>
      <c r="AB85" s="29">
        <v>247167.29403715039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2</v>
      </c>
      <c r="AI85" s="29">
        <v>247169.29403715039</v>
      </c>
    </row>
    <row r="86" spans="2:35" x14ac:dyDescent="0.25">
      <c r="B86" s="11" t="s">
        <v>8</v>
      </c>
      <c r="C86" s="10" t="s">
        <v>2406</v>
      </c>
      <c r="D86" s="10" t="s">
        <v>1288</v>
      </c>
      <c r="E86" s="10" t="s">
        <v>52</v>
      </c>
      <c r="F86" s="10" t="s">
        <v>1365</v>
      </c>
      <c r="G86" s="10">
        <v>3517.69</v>
      </c>
      <c r="H86" s="10">
        <v>3472.23</v>
      </c>
      <c r="I86" s="10">
        <v>0</v>
      </c>
      <c r="J86" s="10">
        <v>0</v>
      </c>
      <c r="K86" s="10">
        <v>6989.92</v>
      </c>
      <c r="L86" s="10">
        <v>0</v>
      </c>
      <c r="M86" s="10">
        <v>120100.97372651432</v>
      </c>
      <c r="N86" s="10">
        <v>0</v>
      </c>
      <c r="O86" s="10">
        <v>0</v>
      </c>
      <c r="P86" s="10">
        <v>15607</v>
      </c>
      <c r="Q86" s="10">
        <v>40288.28</v>
      </c>
      <c r="R86" s="10">
        <v>4462</v>
      </c>
      <c r="S86" s="10">
        <v>0</v>
      </c>
      <c r="T86" s="10">
        <v>-351.76899999999978</v>
      </c>
      <c r="U86" s="10">
        <v>11562</v>
      </c>
      <c r="V86" s="10">
        <v>198658.4047265143</v>
      </c>
      <c r="W86" s="29">
        <v>0</v>
      </c>
      <c r="X86" s="29">
        <v>160389.25372651432</v>
      </c>
      <c r="Y86" s="29">
        <v>35103.229999999996</v>
      </c>
      <c r="Z86" s="29">
        <v>195492.48372651433</v>
      </c>
      <c r="AA86" s="27">
        <v>0</v>
      </c>
      <c r="AB86" s="29">
        <v>195492.48372651433</v>
      </c>
      <c r="AC86" s="27">
        <v>0</v>
      </c>
      <c r="AD86" s="27">
        <v>720478.84</v>
      </c>
      <c r="AE86" s="27">
        <v>0</v>
      </c>
      <c r="AF86" s="27">
        <v>287759</v>
      </c>
      <c r="AG86" s="27">
        <v>1008237.84</v>
      </c>
      <c r="AH86" s="27">
        <v>0</v>
      </c>
      <c r="AI86" s="29">
        <v>1203730.3237265144</v>
      </c>
    </row>
    <row r="87" spans="2:35" x14ac:dyDescent="0.25">
      <c r="B87" s="11" t="s">
        <v>8</v>
      </c>
      <c r="C87" s="10" t="s">
        <v>2406</v>
      </c>
      <c r="D87" s="10" t="s">
        <v>1288</v>
      </c>
      <c r="E87" s="10" t="s">
        <v>899</v>
      </c>
      <c r="F87" s="10" t="s">
        <v>1366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29">
        <v>0</v>
      </c>
      <c r="X87" s="29">
        <v>0</v>
      </c>
      <c r="Y87" s="29">
        <v>0</v>
      </c>
      <c r="Z87" s="29">
        <v>0</v>
      </c>
      <c r="AA87" s="27">
        <v>0</v>
      </c>
      <c r="AB87" s="29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9">
        <v>0</v>
      </c>
    </row>
    <row r="88" spans="2:35" x14ac:dyDescent="0.25">
      <c r="B88" s="11" t="s">
        <v>8</v>
      </c>
      <c r="C88" s="10" t="s">
        <v>2406</v>
      </c>
      <c r="D88" s="10" t="s">
        <v>1288</v>
      </c>
      <c r="E88" s="10" t="s">
        <v>900</v>
      </c>
      <c r="F88" s="10" t="s">
        <v>1367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29">
        <v>0</v>
      </c>
      <c r="X88" s="29">
        <v>0</v>
      </c>
      <c r="Y88" s="29">
        <v>0</v>
      </c>
      <c r="Z88" s="29">
        <v>0</v>
      </c>
      <c r="AA88" s="27">
        <v>0</v>
      </c>
      <c r="AB88" s="29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9">
        <v>0</v>
      </c>
    </row>
    <row r="89" spans="2:35" x14ac:dyDescent="0.25">
      <c r="B89" s="11" t="s">
        <v>8</v>
      </c>
      <c r="C89" s="10" t="s">
        <v>2406</v>
      </c>
      <c r="D89" s="10" t="s">
        <v>1288</v>
      </c>
      <c r="E89" s="10" t="s">
        <v>53</v>
      </c>
      <c r="F89" s="10" t="s">
        <v>1368</v>
      </c>
      <c r="G89" s="10">
        <v>2218760006.1300001</v>
      </c>
      <c r="H89" s="10">
        <v>44763477.329999998</v>
      </c>
      <c r="I89" s="10">
        <v>0</v>
      </c>
      <c r="J89" s="10">
        <v>0</v>
      </c>
      <c r="K89" s="10">
        <v>2263523483.46</v>
      </c>
      <c r="L89" s="10">
        <v>0</v>
      </c>
      <c r="M89" s="10">
        <v>1262858417.0207796</v>
      </c>
      <c r="N89" s="10">
        <v>0</v>
      </c>
      <c r="O89" s="10">
        <v>72557102.680000007</v>
      </c>
      <c r="P89" s="10">
        <v>13329290</v>
      </c>
      <c r="Q89" s="10">
        <v>0</v>
      </c>
      <c r="R89" s="10">
        <v>19468511</v>
      </c>
      <c r="S89" s="10">
        <v>0</v>
      </c>
      <c r="T89" s="10">
        <v>-221876000.61299992</v>
      </c>
      <c r="U89" s="10">
        <v>60879451</v>
      </c>
      <c r="V89" s="10">
        <v>3470740254.5477796</v>
      </c>
      <c r="W89" s="29">
        <v>1122513749.8600001</v>
      </c>
      <c r="X89" s="29">
        <v>1262858417.0207796</v>
      </c>
      <c r="Y89" s="29">
        <v>210997832.00999999</v>
      </c>
      <c r="Z89" s="29">
        <v>2596369998.8907795</v>
      </c>
      <c r="AA89" s="27">
        <v>0</v>
      </c>
      <c r="AB89" s="29">
        <v>2596369998.8907795</v>
      </c>
      <c r="AC89" s="27">
        <v>0</v>
      </c>
      <c r="AD89" s="27">
        <v>25546.09</v>
      </c>
      <c r="AE89" s="27">
        <v>0</v>
      </c>
      <c r="AF89" s="27">
        <v>0</v>
      </c>
      <c r="AG89" s="27">
        <v>25546.09</v>
      </c>
      <c r="AH89" s="27">
        <v>65707</v>
      </c>
      <c r="AI89" s="29">
        <v>2596461251.9807796</v>
      </c>
    </row>
    <row r="90" spans="2:35" x14ac:dyDescent="0.25">
      <c r="B90" s="11" t="s">
        <v>8</v>
      </c>
      <c r="C90" s="10" t="s">
        <v>2406</v>
      </c>
      <c r="D90" s="10" t="s">
        <v>1288</v>
      </c>
      <c r="E90" s="10" t="s">
        <v>54</v>
      </c>
      <c r="F90" s="10" t="s">
        <v>1369</v>
      </c>
      <c r="G90" s="10">
        <v>6708369884.3800001</v>
      </c>
      <c r="H90" s="10">
        <v>231302630.83000001</v>
      </c>
      <c r="I90" s="10">
        <v>0</v>
      </c>
      <c r="J90" s="10">
        <v>0</v>
      </c>
      <c r="K90" s="10">
        <v>6939672515.21</v>
      </c>
      <c r="L90" s="10">
        <v>0</v>
      </c>
      <c r="M90" s="10">
        <v>5672239758.2583952</v>
      </c>
      <c r="N90" s="10">
        <v>94646494.582787037</v>
      </c>
      <c r="O90" s="10">
        <v>508974146.63999999</v>
      </c>
      <c r="P90" s="10">
        <v>47104626</v>
      </c>
      <c r="Q90" s="10">
        <v>2882673814.6900001</v>
      </c>
      <c r="R90" s="10">
        <v>59697074</v>
      </c>
      <c r="S90" s="10">
        <v>0</v>
      </c>
      <c r="T90" s="10">
        <v>-670836988.43799973</v>
      </c>
      <c r="U90" s="10">
        <v>202447308</v>
      </c>
      <c r="V90" s="10">
        <v>15736618748.943182</v>
      </c>
      <c r="W90" s="29">
        <v>3657948598.6700001</v>
      </c>
      <c r="X90" s="29">
        <v>8554913572.9483948</v>
      </c>
      <c r="Y90" s="29">
        <v>1144172280.0527871</v>
      </c>
      <c r="Z90" s="29">
        <v>13357034451.671183</v>
      </c>
      <c r="AA90" s="27">
        <v>11382185384.690001</v>
      </c>
      <c r="AB90" s="29">
        <v>1974849066.9811821</v>
      </c>
      <c r="AC90" s="27">
        <v>0</v>
      </c>
      <c r="AD90" s="27">
        <v>28801.11</v>
      </c>
      <c r="AE90" s="27">
        <v>0</v>
      </c>
      <c r="AF90" s="27">
        <v>544327844.57000005</v>
      </c>
      <c r="AG90" s="27">
        <v>544356645.68000007</v>
      </c>
      <c r="AH90" s="27">
        <v>79610</v>
      </c>
      <c r="AI90" s="29">
        <v>2519285322.6611824</v>
      </c>
    </row>
    <row r="91" spans="2:35" x14ac:dyDescent="0.25">
      <c r="B91" s="11" t="s">
        <v>8</v>
      </c>
      <c r="C91" s="10" t="s">
        <v>2406</v>
      </c>
      <c r="D91" s="10" t="s">
        <v>1288</v>
      </c>
      <c r="E91" s="10" t="s">
        <v>55</v>
      </c>
      <c r="F91" s="10" t="s">
        <v>1370</v>
      </c>
      <c r="G91" s="10">
        <v>3066681913.98</v>
      </c>
      <c r="H91" s="10">
        <v>74700970.939999998</v>
      </c>
      <c r="I91" s="10">
        <v>0</v>
      </c>
      <c r="J91" s="10">
        <v>0</v>
      </c>
      <c r="K91" s="10">
        <v>3141382884.9200001</v>
      </c>
      <c r="L91" s="10">
        <v>0</v>
      </c>
      <c r="M91" s="10">
        <v>1625826805.6166253</v>
      </c>
      <c r="N91" s="10">
        <v>67215486.17703703</v>
      </c>
      <c r="O91" s="10">
        <v>304900438.56</v>
      </c>
      <c r="P91" s="10">
        <v>15322599</v>
      </c>
      <c r="Q91" s="10">
        <v>640120403.44000006</v>
      </c>
      <c r="R91" s="10">
        <v>23887271</v>
      </c>
      <c r="S91" s="10">
        <v>0</v>
      </c>
      <c r="T91" s="10">
        <v>-306668191.39799976</v>
      </c>
      <c r="U91" s="10">
        <v>62827249</v>
      </c>
      <c r="V91" s="10">
        <v>5574814946.3156633</v>
      </c>
      <c r="W91" s="29">
        <v>1037974932.1399997</v>
      </c>
      <c r="X91" s="29">
        <v>2265947209.0566254</v>
      </c>
      <c r="Y91" s="29">
        <v>548854014.677037</v>
      </c>
      <c r="Z91" s="29">
        <v>3852776155.873662</v>
      </c>
      <c r="AA91" s="27">
        <v>3778054233</v>
      </c>
      <c r="AB91" s="29">
        <v>74721922.873661995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2197</v>
      </c>
      <c r="AI91" s="29">
        <v>74724119.873661995</v>
      </c>
    </row>
    <row r="92" spans="2:35" x14ac:dyDescent="0.25">
      <c r="B92" s="11" t="s">
        <v>8</v>
      </c>
      <c r="C92" s="10" t="s">
        <v>2406</v>
      </c>
      <c r="D92" s="10" t="s">
        <v>1288</v>
      </c>
      <c r="E92" s="10" t="s">
        <v>56</v>
      </c>
      <c r="F92" s="10" t="s">
        <v>1371</v>
      </c>
      <c r="G92" s="10">
        <v>3473035450.29</v>
      </c>
      <c r="H92" s="10">
        <v>100883405.69</v>
      </c>
      <c r="I92" s="10">
        <v>0</v>
      </c>
      <c r="J92" s="10">
        <v>0</v>
      </c>
      <c r="K92" s="10">
        <v>3573918855.98</v>
      </c>
      <c r="L92" s="10">
        <v>0</v>
      </c>
      <c r="M92" s="10">
        <v>5051600861.0025368</v>
      </c>
      <c r="N92" s="10">
        <v>0</v>
      </c>
      <c r="O92" s="10">
        <v>113570982.88</v>
      </c>
      <c r="P92" s="10">
        <v>162168481</v>
      </c>
      <c r="Q92" s="10">
        <v>49233212.759999998</v>
      </c>
      <c r="R92" s="10">
        <v>121980432</v>
      </c>
      <c r="S92" s="10">
        <v>0</v>
      </c>
      <c r="T92" s="10">
        <v>1803455861.348614</v>
      </c>
      <c r="U92" s="10">
        <v>371215518</v>
      </c>
      <c r="V92" s="10">
        <v>11247144204.971149</v>
      </c>
      <c r="W92" s="29">
        <v>5699328779.9932165</v>
      </c>
      <c r="X92" s="29">
        <v>5100834073.762537</v>
      </c>
      <c r="Y92" s="29">
        <v>869818819.56999993</v>
      </c>
      <c r="Z92" s="29">
        <v>11669981673.325752</v>
      </c>
      <c r="AA92" s="27">
        <v>2987709488</v>
      </c>
      <c r="AB92" s="29">
        <v>8682272185.3257523</v>
      </c>
      <c r="AC92" s="27">
        <v>0</v>
      </c>
      <c r="AD92" s="27">
        <v>1285753.49</v>
      </c>
      <c r="AE92" s="27">
        <v>0</v>
      </c>
      <c r="AF92" s="27">
        <v>3182149</v>
      </c>
      <c r="AG92" s="27">
        <v>4467902.49</v>
      </c>
      <c r="AH92" s="27">
        <v>572586</v>
      </c>
      <c r="AI92" s="29">
        <v>8687312673.815752</v>
      </c>
    </row>
    <row r="93" spans="2:35" x14ac:dyDescent="0.25">
      <c r="B93" s="11" t="s">
        <v>8</v>
      </c>
      <c r="C93" s="10" t="s">
        <v>2406</v>
      </c>
      <c r="D93" s="10" t="s">
        <v>1288</v>
      </c>
      <c r="E93" s="10" t="s">
        <v>57</v>
      </c>
      <c r="F93" s="10" t="s">
        <v>1372</v>
      </c>
      <c r="G93" s="10">
        <v>1649329.73</v>
      </c>
      <c r="H93" s="10">
        <v>1315342.5900000001</v>
      </c>
      <c r="I93" s="10">
        <v>0</v>
      </c>
      <c r="J93" s="10">
        <v>0</v>
      </c>
      <c r="K93" s="10">
        <v>2964672.3200000003</v>
      </c>
      <c r="L93" s="10">
        <v>0</v>
      </c>
      <c r="M93" s="10">
        <v>27212161.452333916</v>
      </c>
      <c r="N93" s="10">
        <v>0</v>
      </c>
      <c r="O93" s="10">
        <v>116516.36</v>
      </c>
      <c r="P93" s="10">
        <v>235539</v>
      </c>
      <c r="Q93" s="10">
        <v>4052800.5</v>
      </c>
      <c r="R93" s="10">
        <v>298825</v>
      </c>
      <c r="S93" s="10">
        <v>0</v>
      </c>
      <c r="T93" s="10">
        <v>-164932.973</v>
      </c>
      <c r="U93" s="10">
        <v>905044</v>
      </c>
      <c r="V93" s="10">
        <v>35620625.659333922</v>
      </c>
      <c r="W93" s="29">
        <v>0</v>
      </c>
      <c r="X93" s="29">
        <v>31264961.952333916</v>
      </c>
      <c r="Y93" s="29">
        <v>2871266.95</v>
      </c>
      <c r="Z93" s="29">
        <v>34136228.902333915</v>
      </c>
      <c r="AA93" s="27">
        <v>0</v>
      </c>
      <c r="AB93" s="29">
        <v>34136228.902333915</v>
      </c>
      <c r="AC93" s="27">
        <v>0</v>
      </c>
      <c r="AD93" s="27">
        <v>6198.07</v>
      </c>
      <c r="AE93" s="27">
        <v>0</v>
      </c>
      <c r="AF93" s="27">
        <v>0</v>
      </c>
      <c r="AG93" s="27">
        <v>6198.07</v>
      </c>
      <c r="AH93" s="27">
        <v>14</v>
      </c>
      <c r="AI93" s="29">
        <v>34142440.972333916</v>
      </c>
    </row>
    <row r="94" spans="2:35" x14ac:dyDescent="0.25">
      <c r="B94" s="11" t="s">
        <v>8</v>
      </c>
      <c r="C94" s="10" t="s">
        <v>2406</v>
      </c>
      <c r="D94" s="10" t="s">
        <v>1288</v>
      </c>
      <c r="E94" s="10" t="s">
        <v>58</v>
      </c>
      <c r="F94" s="10" t="s">
        <v>1373</v>
      </c>
      <c r="G94" s="10">
        <v>4055380.39</v>
      </c>
      <c r="H94" s="10">
        <v>599406.96</v>
      </c>
      <c r="I94" s="10">
        <v>0</v>
      </c>
      <c r="J94" s="10">
        <v>0</v>
      </c>
      <c r="K94" s="10">
        <v>4654787.3499999996</v>
      </c>
      <c r="L94" s="10">
        <v>0</v>
      </c>
      <c r="M94" s="10">
        <v>20168232.832544696</v>
      </c>
      <c r="N94" s="10">
        <v>0</v>
      </c>
      <c r="O94" s="10">
        <v>23419.09</v>
      </c>
      <c r="P94" s="10">
        <v>174931</v>
      </c>
      <c r="Q94" s="10">
        <v>0</v>
      </c>
      <c r="R94" s="10">
        <v>218648</v>
      </c>
      <c r="S94" s="10">
        <v>0</v>
      </c>
      <c r="T94" s="10">
        <v>-405538.03899999987</v>
      </c>
      <c r="U94" s="10">
        <v>602880</v>
      </c>
      <c r="V94" s="10">
        <v>25437360.233544692</v>
      </c>
      <c r="W94" s="29">
        <v>242974.2</v>
      </c>
      <c r="X94" s="29">
        <v>20168232.832544696</v>
      </c>
      <c r="Y94" s="29">
        <v>1619285.0499999998</v>
      </c>
      <c r="Z94" s="29">
        <v>22030492.082544696</v>
      </c>
      <c r="AA94" s="27">
        <v>0</v>
      </c>
      <c r="AB94" s="29">
        <v>22030492.082544696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38</v>
      </c>
      <c r="AI94" s="29">
        <v>22030530.082544696</v>
      </c>
    </row>
    <row r="95" spans="2:35" x14ac:dyDescent="0.25">
      <c r="B95" s="11" t="s">
        <v>8</v>
      </c>
      <c r="C95" s="10" t="s">
        <v>2406</v>
      </c>
      <c r="D95" s="10" t="s">
        <v>1288</v>
      </c>
      <c r="E95" s="10" t="s">
        <v>59</v>
      </c>
      <c r="F95" s="10" t="s">
        <v>1374</v>
      </c>
      <c r="G95" s="10">
        <v>10424111.890000001</v>
      </c>
      <c r="H95" s="10">
        <v>75855</v>
      </c>
      <c r="I95" s="10">
        <v>0</v>
      </c>
      <c r="J95" s="10">
        <v>0</v>
      </c>
      <c r="K95" s="10">
        <v>10499966.890000001</v>
      </c>
      <c r="L95" s="10">
        <v>0</v>
      </c>
      <c r="M95" s="10">
        <v>774828.45581705775</v>
      </c>
      <c r="N95" s="10">
        <v>0</v>
      </c>
      <c r="O95" s="10">
        <v>340914.34</v>
      </c>
      <c r="P95" s="10">
        <v>320408</v>
      </c>
      <c r="Q95" s="10">
        <v>456279.49</v>
      </c>
      <c r="R95" s="10">
        <v>394874</v>
      </c>
      <c r="S95" s="10">
        <v>0</v>
      </c>
      <c r="T95" s="10">
        <v>-1042411.1889999993</v>
      </c>
      <c r="U95" s="10">
        <v>1100876</v>
      </c>
      <c r="V95" s="10">
        <v>12845735.98681706</v>
      </c>
      <c r="W95" s="29">
        <v>0</v>
      </c>
      <c r="X95" s="29">
        <v>1231107.9458170577</v>
      </c>
      <c r="Y95" s="29">
        <v>2232927.34</v>
      </c>
      <c r="Z95" s="29">
        <v>3464035.2858170578</v>
      </c>
      <c r="AA95" s="27">
        <v>0</v>
      </c>
      <c r="AB95" s="29">
        <v>3464035.2858170578</v>
      </c>
      <c r="AC95" s="27">
        <v>0</v>
      </c>
      <c r="AD95" s="27">
        <v>10562240.51</v>
      </c>
      <c r="AE95" s="27">
        <v>0</v>
      </c>
      <c r="AF95" s="27">
        <v>0</v>
      </c>
      <c r="AG95" s="27">
        <v>10562240.51</v>
      </c>
      <c r="AH95" s="27">
        <v>117</v>
      </c>
      <c r="AI95" s="29">
        <v>14026392.795817059</v>
      </c>
    </row>
    <row r="96" spans="2:35" x14ac:dyDescent="0.25">
      <c r="B96" s="11" t="s">
        <v>8</v>
      </c>
      <c r="C96" s="10" t="s">
        <v>2406</v>
      </c>
      <c r="D96" s="10" t="s">
        <v>1288</v>
      </c>
      <c r="E96" s="10" t="s">
        <v>901</v>
      </c>
      <c r="F96" s="10" t="s">
        <v>1375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29">
        <v>0</v>
      </c>
      <c r="X96" s="29">
        <v>0</v>
      </c>
      <c r="Y96" s="29">
        <v>0</v>
      </c>
      <c r="Z96" s="29">
        <v>0</v>
      </c>
      <c r="AA96" s="27">
        <v>0</v>
      </c>
      <c r="AB96" s="29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0</v>
      </c>
      <c r="AI96" s="29">
        <v>0</v>
      </c>
    </row>
    <row r="97" spans="2:35" x14ac:dyDescent="0.25">
      <c r="B97" s="11" t="s">
        <v>8</v>
      </c>
      <c r="C97" s="10" t="s">
        <v>2406</v>
      </c>
      <c r="D97" s="10" t="s">
        <v>1288</v>
      </c>
      <c r="E97" s="10" t="s">
        <v>60</v>
      </c>
      <c r="F97" s="10" t="s">
        <v>1376</v>
      </c>
      <c r="G97" s="10">
        <v>860675.54</v>
      </c>
      <c r="H97" s="10">
        <v>1018</v>
      </c>
      <c r="I97" s="10">
        <v>0</v>
      </c>
      <c r="J97" s="10">
        <v>0</v>
      </c>
      <c r="K97" s="10">
        <v>861693.54</v>
      </c>
      <c r="L97" s="10">
        <v>0</v>
      </c>
      <c r="M97" s="10">
        <v>10179.098824831079</v>
      </c>
      <c r="N97" s="10">
        <v>0</v>
      </c>
      <c r="O97" s="10">
        <v>28147.9</v>
      </c>
      <c r="P97" s="10">
        <v>4278</v>
      </c>
      <c r="Q97" s="10">
        <v>3925.09</v>
      </c>
      <c r="R97" s="10">
        <v>5430</v>
      </c>
      <c r="S97" s="10">
        <v>0</v>
      </c>
      <c r="T97" s="10">
        <v>-86067.554000000004</v>
      </c>
      <c r="U97" s="10">
        <v>14942</v>
      </c>
      <c r="V97" s="10">
        <v>842528.0748248311</v>
      </c>
      <c r="W97" s="29">
        <v>0</v>
      </c>
      <c r="X97" s="29">
        <v>14104.188824831079</v>
      </c>
      <c r="Y97" s="29">
        <v>53815.9</v>
      </c>
      <c r="Z97" s="29">
        <v>67920.08882483108</v>
      </c>
      <c r="AA97" s="27">
        <v>0</v>
      </c>
      <c r="AB97" s="29">
        <v>67920.08882483108</v>
      </c>
      <c r="AC97" s="27">
        <v>0</v>
      </c>
      <c r="AD97" s="27">
        <v>9277</v>
      </c>
      <c r="AE97" s="27">
        <v>0</v>
      </c>
      <c r="AF97" s="27">
        <v>0</v>
      </c>
      <c r="AG97" s="27">
        <v>9277</v>
      </c>
      <c r="AH97" s="27">
        <v>25</v>
      </c>
      <c r="AI97" s="29">
        <v>77222.08882483108</v>
      </c>
    </row>
    <row r="98" spans="2:35" x14ac:dyDescent="0.25">
      <c r="B98" s="11" t="s">
        <v>8</v>
      </c>
      <c r="C98" s="10" t="s">
        <v>2406</v>
      </c>
      <c r="D98" s="10" t="s">
        <v>1288</v>
      </c>
      <c r="E98" s="10" t="s">
        <v>902</v>
      </c>
      <c r="F98" s="10" t="s">
        <v>1377</v>
      </c>
      <c r="G98" s="10">
        <v>0</v>
      </c>
      <c r="H98" s="10">
        <v>34552.49</v>
      </c>
      <c r="I98" s="10">
        <v>0</v>
      </c>
      <c r="J98" s="10">
        <v>0</v>
      </c>
      <c r="K98" s="10">
        <v>34552.49</v>
      </c>
      <c r="L98" s="10">
        <v>0</v>
      </c>
      <c r="M98" s="10">
        <v>1346775.9441705975</v>
      </c>
      <c r="N98" s="10">
        <v>0</v>
      </c>
      <c r="O98" s="10">
        <v>0</v>
      </c>
      <c r="P98" s="10">
        <v>11542</v>
      </c>
      <c r="Q98" s="10">
        <v>451780.42</v>
      </c>
      <c r="R98" s="10">
        <v>14394</v>
      </c>
      <c r="S98" s="10">
        <v>0</v>
      </c>
      <c r="T98" s="10">
        <v>0</v>
      </c>
      <c r="U98" s="10">
        <v>49299</v>
      </c>
      <c r="V98" s="10">
        <v>1908343.8541705974</v>
      </c>
      <c r="W98" s="29">
        <v>0</v>
      </c>
      <c r="X98" s="29">
        <v>1798556.3641705974</v>
      </c>
      <c r="Y98" s="29">
        <v>109787.48999999999</v>
      </c>
      <c r="Z98" s="29">
        <v>1908343.8541705974</v>
      </c>
      <c r="AA98" s="27">
        <v>0</v>
      </c>
      <c r="AB98" s="29">
        <v>1908343.8541705974</v>
      </c>
      <c r="AC98" s="27">
        <v>0</v>
      </c>
      <c r="AD98" s="27">
        <v>7818484.8899999997</v>
      </c>
      <c r="AE98" s="27">
        <v>0</v>
      </c>
      <c r="AF98" s="27">
        <v>0</v>
      </c>
      <c r="AG98" s="27">
        <v>7818484.8899999997</v>
      </c>
      <c r="AH98" s="27">
        <v>0</v>
      </c>
      <c r="AI98" s="29">
        <v>9726828.7441705968</v>
      </c>
    </row>
    <row r="99" spans="2:35" x14ac:dyDescent="0.25">
      <c r="B99" s="11" t="s">
        <v>8</v>
      </c>
      <c r="C99" s="10" t="s">
        <v>2406</v>
      </c>
      <c r="D99" s="10" t="s">
        <v>1288</v>
      </c>
      <c r="E99" s="10" t="s">
        <v>61</v>
      </c>
      <c r="F99" s="10" t="s">
        <v>1378</v>
      </c>
      <c r="G99" s="10">
        <v>53542038.159999996</v>
      </c>
      <c r="H99" s="10">
        <v>149692.14000000001</v>
      </c>
      <c r="I99" s="10">
        <v>0</v>
      </c>
      <c r="J99" s="10">
        <v>0</v>
      </c>
      <c r="K99" s="10">
        <v>53691730.299999997</v>
      </c>
      <c r="L99" s="10">
        <v>0</v>
      </c>
      <c r="M99" s="10">
        <v>5142925.0162783656</v>
      </c>
      <c r="N99" s="10">
        <v>0</v>
      </c>
      <c r="O99" s="10">
        <v>1788608.27</v>
      </c>
      <c r="P99" s="10">
        <v>81554</v>
      </c>
      <c r="Q99" s="10">
        <v>1338478.44</v>
      </c>
      <c r="R99" s="10">
        <v>161220</v>
      </c>
      <c r="S99" s="10">
        <v>0</v>
      </c>
      <c r="T99" s="10">
        <v>0</v>
      </c>
      <c r="U99" s="10">
        <v>1861531</v>
      </c>
      <c r="V99" s="10">
        <v>64066047.026278362</v>
      </c>
      <c r="W99" s="29">
        <v>54742363.861801341</v>
      </c>
      <c r="X99" s="29">
        <v>6481403.4562783651</v>
      </c>
      <c r="Y99" s="29">
        <v>4042605.41</v>
      </c>
      <c r="Z99" s="29">
        <v>65266372.728079706</v>
      </c>
      <c r="AA99" s="27">
        <v>12699842</v>
      </c>
      <c r="AB99" s="29">
        <v>52566530.728079706</v>
      </c>
      <c r="AC99" s="27">
        <v>0</v>
      </c>
      <c r="AD99" s="27">
        <v>25255439.350000001</v>
      </c>
      <c r="AE99" s="27">
        <v>0</v>
      </c>
      <c r="AF99" s="27">
        <v>0</v>
      </c>
      <c r="AG99" s="27">
        <v>25255439.350000001</v>
      </c>
      <c r="AH99" s="27">
        <v>3491</v>
      </c>
      <c r="AI99" s="29">
        <v>77825461.0780797</v>
      </c>
    </row>
    <row r="100" spans="2:35" x14ac:dyDescent="0.25">
      <c r="B100" s="11" t="s">
        <v>8</v>
      </c>
      <c r="C100" s="10" t="s">
        <v>2406</v>
      </c>
      <c r="D100" s="10" t="s">
        <v>1288</v>
      </c>
      <c r="E100" s="10" t="s">
        <v>62</v>
      </c>
      <c r="F100" s="10" t="s">
        <v>1379</v>
      </c>
      <c r="G100" s="10">
        <v>7579298.9800000004</v>
      </c>
      <c r="H100" s="10">
        <v>1418040.76</v>
      </c>
      <c r="I100" s="10">
        <v>0</v>
      </c>
      <c r="J100" s="10">
        <v>0</v>
      </c>
      <c r="K100" s="10">
        <v>8997339.7400000002</v>
      </c>
      <c r="L100" s="10">
        <v>0</v>
      </c>
      <c r="M100" s="10">
        <v>25428793.907338429</v>
      </c>
      <c r="N100" s="10">
        <v>0</v>
      </c>
      <c r="O100" s="10">
        <v>247876.39</v>
      </c>
      <c r="P100" s="10">
        <v>230577</v>
      </c>
      <c r="Q100" s="10">
        <v>428.75</v>
      </c>
      <c r="R100" s="10">
        <v>157180</v>
      </c>
      <c r="S100" s="10">
        <v>0</v>
      </c>
      <c r="T100" s="10">
        <v>-757929.89800000004</v>
      </c>
      <c r="U100" s="10">
        <v>462746</v>
      </c>
      <c r="V100" s="10">
        <v>34767011.889338426</v>
      </c>
      <c r="W100" s="29">
        <v>0</v>
      </c>
      <c r="X100" s="29">
        <v>25429222.657338429</v>
      </c>
      <c r="Y100" s="29">
        <v>2516420.15</v>
      </c>
      <c r="Z100" s="29">
        <v>27945642.807338428</v>
      </c>
      <c r="AA100" s="27">
        <v>15102321</v>
      </c>
      <c r="AB100" s="29">
        <v>12843321.807338428</v>
      </c>
      <c r="AC100" s="27">
        <v>0</v>
      </c>
      <c r="AD100" s="27">
        <v>6404</v>
      </c>
      <c r="AE100" s="27">
        <v>0</v>
      </c>
      <c r="AF100" s="27">
        <v>0</v>
      </c>
      <c r="AG100" s="27">
        <v>6404</v>
      </c>
      <c r="AH100" s="27">
        <v>341</v>
      </c>
      <c r="AI100" s="29">
        <v>12850066.807338428</v>
      </c>
    </row>
    <row r="101" spans="2:35" x14ac:dyDescent="0.25">
      <c r="B101" s="11" t="s">
        <v>8</v>
      </c>
      <c r="C101" s="10" t="s">
        <v>2406</v>
      </c>
      <c r="D101" s="10" t="s">
        <v>1288</v>
      </c>
      <c r="E101" s="10" t="s">
        <v>903</v>
      </c>
      <c r="F101" s="10" t="s">
        <v>1380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29">
        <v>0</v>
      </c>
      <c r="X101" s="29">
        <v>0</v>
      </c>
      <c r="Y101" s="29">
        <v>0</v>
      </c>
      <c r="Z101" s="29">
        <v>0</v>
      </c>
      <c r="AA101" s="27">
        <v>0</v>
      </c>
      <c r="AB101" s="29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9">
        <v>0</v>
      </c>
    </row>
    <row r="102" spans="2:35" x14ac:dyDescent="0.25">
      <c r="B102" s="11" t="s">
        <v>8</v>
      </c>
      <c r="C102" s="10" t="s">
        <v>2406</v>
      </c>
      <c r="D102" s="10" t="s">
        <v>1288</v>
      </c>
      <c r="E102" s="10" t="s">
        <v>904</v>
      </c>
      <c r="F102" s="10" t="s">
        <v>1381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29">
        <v>0</v>
      </c>
      <c r="X102" s="29">
        <v>0</v>
      </c>
      <c r="Y102" s="29">
        <v>0</v>
      </c>
      <c r="Z102" s="29">
        <v>0</v>
      </c>
      <c r="AA102" s="27">
        <v>0</v>
      </c>
      <c r="AB102" s="29">
        <v>0</v>
      </c>
      <c r="AC102" s="27">
        <v>0</v>
      </c>
      <c r="AD102" s="27">
        <v>99865.27</v>
      </c>
      <c r="AE102" s="27">
        <v>0</v>
      </c>
      <c r="AF102" s="27">
        <v>0</v>
      </c>
      <c r="AG102" s="27">
        <v>99865.27</v>
      </c>
      <c r="AH102" s="27">
        <v>0</v>
      </c>
      <c r="AI102" s="29">
        <v>99865.27</v>
      </c>
    </row>
    <row r="103" spans="2:35" x14ac:dyDescent="0.25">
      <c r="B103" s="11" t="s">
        <v>8</v>
      </c>
      <c r="C103" s="10" t="s">
        <v>2406</v>
      </c>
      <c r="D103" s="10" t="s">
        <v>1288</v>
      </c>
      <c r="E103" s="10" t="s">
        <v>63</v>
      </c>
      <c r="F103" s="10" t="s">
        <v>1382</v>
      </c>
      <c r="G103" s="10">
        <v>75757.2</v>
      </c>
      <c r="H103" s="10">
        <v>1016.33</v>
      </c>
      <c r="I103" s="10">
        <v>0</v>
      </c>
      <c r="J103" s="10">
        <v>0</v>
      </c>
      <c r="K103" s="10">
        <v>76773.53</v>
      </c>
      <c r="L103" s="10">
        <v>0</v>
      </c>
      <c r="M103" s="10">
        <v>13685</v>
      </c>
      <c r="N103" s="10">
        <v>0</v>
      </c>
      <c r="O103" s="10">
        <v>2477.56</v>
      </c>
      <c r="P103" s="10">
        <v>1488</v>
      </c>
      <c r="Q103" s="10">
        <v>0</v>
      </c>
      <c r="R103" s="10">
        <v>1888</v>
      </c>
      <c r="S103" s="10">
        <v>0</v>
      </c>
      <c r="T103" s="10">
        <v>-7575.7200000000012</v>
      </c>
      <c r="U103" s="10">
        <v>5053</v>
      </c>
      <c r="V103" s="10">
        <v>93789.37</v>
      </c>
      <c r="W103" s="29">
        <v>0</v>
      </c>
      <c r="X103" s="29">
        <v>13685</v>
      </c>
      <c r="Y103" s="29">
        <v>11922.89</v>
      </c>
      <c r="Z103" s="29">
        <v>25607.89</v>
      </c>
      <c r="AA103" s="27">
        <v>0</v>
      </c>
      <c r="AB103" s="29">
        <v>25607.89</v>
      </c>
      <c r="AC103" s="27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1</v>
      </c>
      <c r="AI103" s="29">
        <v>25608.89</v>
      </c>
    </row>
    <row r="104" spans="2:35" x14ac:dyDescent="0.25">
      <c r="B104" s="11" t="s">
        <v>8</v>
      </c>
      <c r="C104" s="10" t="s">
        <v>2406</v>
      </c>
      <c r="D104" s="10" t="s">
        <v>1288</v>
      </c>
      <c r="E104" s="10" t="s">
        <v>64</v>
      </c>
      <c r="F104" s="10" t="s">
        <v>1383</v>
      </c>
      <c r="G104" s="10">
        <v>12036964.74</v>
      </c>
      <c r="H104" s="10">
        <v>346738.48</v>
      </c>
      <c r="I104" s="10">
        <v>0</v>
      </c>
      <c r="J104" s="10">
        <v>0</v>
      </c>
      <c r="K104" s="10">
        <v>12383703.220000001</v>
      </c>
      <c r="L104" s="10">
        <v>0</v>
      </c>
      <c r="M104" s="10">
        <v>99165708.065796673</v>
      </c>
      <c r="N104" s="10">
        <v>0</v>
      </c>
      <c r="O104" s="10">
        <v>909312.04</v>
      </c>
      <c r="P104" s="10">
        <v>923076</v>
      </c>
      <c r="Q104" s="10">
        <v>0</v>
      </c>
      <c r="R104" s="10">
        <v>1230065</v>
      </c>
      <c r="S104" s="10">
        <v>0</v>
      </c>
      <c r="T104" s="10">
        <v>0</v>
      </c>
      <c r="U104" s="10">
        <v>3046465</v>
      </c>
      <c r="V104" s="10">
        <v>117658329.32579668</v>
      </c>
      <c r="W104" s="29">
        <v>9206262</v>
      </c>
      <c r="X104" s="29">
        <v>99165708.065796673</v>
      </c>
      <c r="Y104" s="29">
        <v>6455656.5199999996</v>
      </c>
      <c r="Z104" s="29">
        <v>114827626.58579667</v>
      </c>
      <c r="AA104" s="27">
        <v>0</v>
      </c>
      <c r="AB104" s="29">
        <v>114827626.58579667</v>
      </c>
      <c r="AC104" s="27">
        <v>0</v>
      </c>
      <c r="AD104" s="27">
        <v>4807.4399999999996</v>
      </c>
      <c r="AE104" s="27">
        <v>0</v>
      </c>
      <c r="AF104" s="27">
        <v>0</v>
      </c>
      <c r="AG104" s="27">
        <v>4807.4399999999996</v>
      </c>
      <c r="AH104" s="27">
        <v>956</v>
      </c>
      <c r="AI104" s="29">
        <v>114833390.02579667</v>
      </c>
    </row>
    <row r="105" spans="2:35" x14ac:dyDescent="0.25">
      <c r="B105" s="11" t="s">
        <v>8</v>
      </c>
      <c r="C105" s="10" t="s">
        <v>2406</v>
      </c>
      <c r="D105" s="10" t="s">
        <v>1288</v>
      </c>
      <c r="E105" s="10" t="s">
        <v>65</v>
      </c>
      <c r="F105" s="10" t="s">
        <v>1384</v>
      </c>
      <c r="G105" s="10">
        <v>80990.899999999994</v>
      </c>
      <c r="H105" s="10">
        <v>5109.96</v>
      </c>
      <c r="I105" s="10">
        <v>0</v>
      </c>
      <c r="J105" s="10">
        <v>0</v>
      </c>
      <c r="K105" s="10">
        <v>86100.86</v>
      </c>
      <c r="L105" s="10">
        <v>0</v>
      </c>
      <c r="M105" s="10">
        <v>1087942.8097177988</v>
      </c>
      <c r="N105" s="10">
        <v>0</v>
      </c>
      <c r="O105" s="10">
        <v>3666.3</v>
      </c>
      <c r="P105" s="10">
        <v>10900</v>
      </c>
      <c r="Q105" s="10">
        <v>0</v>
      </c>
      <c r="R105" s="10">
        <v>16350</v>
      </c>
      <c r="S105" s="10">
        <v>0</v>
      </c>
      <c r="T105" s="10">
        <v>0</v>
      </c>
      <c r="U105" s="10">
        <v>42450</v>
      </c>
      <c r="V105" s="10">
        <v>1247409.969717799</v>
      </c>
      <c r="W105" s="29">
        <v>96864.091340974061</v>
      </c>
      <c r="X105" s="29">
        <v>1087942.8097177988</v>
      </c>
      <c r="Y105" s="29">
        <v>78476.260000000009</v>
      </c>
      <c r="Z105" s="29">
        <v>1263283.1610587728</v>
      </c>
      <c r="AA105" s="27">
        <v>0</v>
      </c>
      <c r="AB105" s="29">
        <v>1263283.1610587728</v>
      </c>
      <c r="AC105" s="27">
        <v>0</v>
      </c>
      <c r="AD105" s="27">
        <v>110514.12</v>
      </c>
      <c r="AE105" s="27">
        <v>0</v>
      </c>
      <c r="AF105" s="27">
        <v>0</v>
      </c>
      <c r="AG105" s="27">
        <v>110514.12</v>
      </c>
      <c r="AH105" s="27">
        <v>20</v>
      </c>
      <c r="AI105" s="29">
        <v>1373817.2810587729</v>
      </c>
    </row>
    <row r="106" spans="2:35" x14ac:dyDescent="0.25">
      <c r="B106" s="11" t="s">
        <v>8</v>
      </c>
      <c r="C106" s="10" t="s">
        <v>2406</v>
      </c>
      <c r="D106" s="10" t="s">
        <v>1288</v>
      </c>
      <c r="E106" s="10" t="s">
        <v>905</v>
      </c>
      <c r="F106" s="10" t="s">
        <v>1385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29">
        <v>0</v>
      </c>
      <c r="X106" s="29">
        <v>0</v>
      </c>
      <c r="Y106" s="29">
        <v>0</v>
      </c>
      <c r="Z106" s="29">
        <v>0</v>
      </c>
      <c r="AA106" s="27">
        <v>0</v>
      </c>
      <c r="AB106" s="29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9">
        <v>0</v>
      </c>
    </row>
    <row r="107" spans="2:35" x14ac:dyDescent="0.25">
      <c r="B107" s="11" t="s">
        <v>8</v>
      </c>
      <c r="C107" s="10" t="s">
        <v>2406</v>
      </c>
      <c r="D107" s="10" t="s">
        <v>1288</v>
      </c>
      <c r="E107" s="10" t="s">
        <v>906</v>
      </c>
      <c r="F107" s="10" t="s">
        <v>1386</v>
      </c>
      <c r="G107" s="10">
        <v>0</v>
      </c>
      <c r="H107" s="10">
        <v>162404.26999999999</v>
      </c>
      <c r="I107" s="10">
        <v>0</v>
      </c>
      <c r="J107" s="10">
        <v>0</v>
      </c>
      <c r="K107" s="10">
        <v>162404.26999999999</v>
      </c>
      <c r="L107" s="10">
        <v>0</v>
      </c>
      <c r="M107" s="10">
        <v>6316762.5982252294</v>
      </c>
      <c r="N107" s="10">
        <v>0</v>
      </c>
      <c r="O107" s="10">
        <v>0</v>
      </c>
      <c r="P107" s="10">
        <v>54227</v>
      </c>
      <c r="Q107" s="10">
        <v>2118297.79</v>
      </c>
      <c r="R107" s="10">
        <v>67555</v>
      </c>
      <c r="S107" s="10">
        <v>0</v>
      </c>
      <c r="T107" s="10">
        <v>0</v>
      </c>
      <c r="U107" s="10">
        <v>438127</v>
      </c>
      <c r="V107" s="10">
        <v>9157373.658225229</v>
      </c>
      <c r="W107" s="29">
        <v>1523714.8352979016</v>
      </c>
      <c r="X107" s="29">
        <v>8435060.3882252295</v>
      </c>
      <c r="Y107" s="29">
        <v>722313.27</v>
      </c>
      <c r="Z107" s="29">
        <v>10681088.49352313</v>
      </c>
      <c r="AA107" s="27">
        <v>0</v>
      </c>
      <c r="AB107" s="29">
        <v>10681088.49352313</v>
      </c>
      <c r="AC107" s="27">
        <v>0</v>
      </c>
      <c r="AD107" s="27">
        <v>56179554.560000002</v>
      </c>
      <c r="AE107" s="27">
        <v>0</v>
      </c>
      <c r="AF107" s="27">
        <v>0</v>
      </c>
      <c r="AG107" s="27">
        <v>56179554.560000002</v>
      </c>
      <c r="AH107" s="27">
        <v>857</v>
      </c>
      <c r="AI107" s="29">
        <v>66861500.053523131</v>
      </c>
    </row>
    <row r="108" spans="2:35" x14ac:dyDescent="0.25">
      <c r="B108" s="11" t="s">
        <v>8</v>
      </c>
      <c r="C108" s="10" t="s">
        <v>2406</v>
      </c>
      <c r="D108" s="10" t="s">
        <v>1288</v>
      </c>
      <c r="E108" s="10" t="s">
        <v>66</v>
      </c>
      <c r="F108" s="10" t="s">
        <v>1387</v>
      </c>
      <c r="G108" s="10">
        <v>796358881.85000002</v>
      </c>
      <c r="H108" s="10">
        <v>28302643.289999999</v>
      </c>
      <c r="I108" s="10">
        <v>0</v>
      </c>
      <c r="J108" s="10">
        <v>0</v>
      </c>
      <c r="K108" s="10">
        <v>824661525.13999999</v>
      </c>
      <c r="L108" s="10">
        <v>0</v>
      </c>
      <c r="M108" s="10">
        <v>672422586.89919412</v>
      </c>
      <c r="N108" s="10">
        <v>0</v>
      </c>
      <c r="O108" s="10">
        <v>26044431.329999998</v>
      </c>
      <c r="P108" s="10">
        <v>6249130</v>
      </c>
      <c r="Q108" s="10">
        <v>96329182.030000001</v>
      </c>
      <c r="R108" s="10">
        <v>8882772</v>
      </c>
      <c r="S108" s="10">
        <v>0</v>
      </c>
      <c r="T108" s="10">
        <v>-79635888.184999943</v>
      </c>
      <c r="U108" s="10">
        <v>23411616</v>
      </c>
      <c r="V108" s="10">
        <v>1578365355.2141941</v>
      </c>
      <c r="W108" s="29">
        <v>235129675.22</v>
      </c>
      <c r="X108" s="29">
        <v>768751768.92919409</v>
      </c>
      <c r="Y108" s="29">
        <v>92890592.620000005</v>
      </c>
      <c r="Z108" s="29">
        <v>1096772036.7691941</v>
      </c>
      <c r="AA108" s="27">
        <v>417005041</v>
      </c>
      <c r="AB108" s="29">
        <v>679766995.76919413</v>
      </c>
      <c r="AC108" s="27">
        <v>0</v>
      </c>
      <c r="AD108" s="27">
        <v>244266.22</v>
      </c>
      <c r="AE108" s="27">
        <v>0</v>
      </c>
      <c r="AF108" s="27">
        <v>0</v>
      </c>
      <c r="AG108" s="27">
        <v>244266.22</v>
      </c>
      <c r="AH108" s="27">
        <v>12787</v>
      </c>
      <c r="AI108" s="29">
        <v>680024048.98919415</v>
      </c>
    </row>
    <row r="109" spans="2:35" x14ac:dyDescent="0.25">
      <c r="B109" s="11" t="s">
        <v>8</v>
      </c>
      <c r="C109" s="10" t="s">
        <v>2406</v>
      </c>
      <c r="D109" s="10" t="s">
        <v>1288</v>
      </c>
      <c r="E109" s="10" t="s">
        <v>907</v>
      </c>
      <c r="F109" s="10" t="s">
        <v>1388</v>
      </c>
      <c r="G109" s="10">
        <v>0</v>
      </c>
      <c r="H109" s="10">
        <v>8876.8700000000008</v>
      </c>
      <c r="I109" s="10">
        <v>0</v>
      </c>
      <c r="J109" s="10">
        <v>0</v>
      </c>
      <c r="K109" s="10">
        <v>8876.8700000000008</v>
      </c>
      <c r="L109" s="10">
        <v>0</v>
      </c>
      <c r="M109" s="10">
        <v>1404302.7349309335</v>
      </c>
      <c r="N109" s="10">
        <v>0</v>
      </c>
      <c r="O109" s="10">
        <v>0</v>
      </c>
      <c r="P109" s="10">
        <v>11645</v>
      </c>
      <c r="Q109" s="10">
        <v>0</v>
      </c>
      <c r="R109" s="10">
        <v>15632</v>
      </c>
      <c r="S109" s="10">
        <v>0</v>
      </c>
      <c r="T109" s="10">
        <v>0</v>
      </c>
      <c r="U109" s="10">
        <v>36558</v>
      </c>
      <c r="V109" s="10">
        <v>1477014.6049309336</v>
      </c>
      <c r="W109" s="29">
        <v>3589.2008341948413</v>
      </c>
      <c r="X109" s="29">
        <v>1404302.7349309335</v>
      </c>
      <c r="Y109" s="29">
        <v>72711.87</v>
      </c>
      <c r="Z109" s="29">
        <v>1480603.8057651282</v>
      </c>
      <c r="AA109" s="27">
        <v>0</v>
      </c>
      <c r="AB109" s="29">
        <v>1480603.8057651282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16</v>
      </c>
      <c r="AI109" s="29">
        <v>1480619.8057651282</v>
      </c>
    </row>
    <row r="110" spans="2:35" x14ac:dyDescent="0.25">
      <c r="B110" s="11" t="s">
        <v>8</v>
      </c>
      <c r="C110" s="10" t="s">
        <v>2406</v>
      </c>
      <c r="D110" s="10" t="s">
        <v>1288</v>
      </c>
      <c r="E110" s="10" t="s">
        <v>67</v>
      </c>
      <c r="F110" s="10" t="s">
        <v>1389</v>
      </c>
      <c r="G110" s="10">
        <v>260190930.88999999</v>
      </c>
      <c r="H110" s="10">
        <v>3679764.63</v>
      </c>
      <c r="I110" s="10">
        <v>0</v>
      </c>
      <c r="J110" s="10">
        <v>0</v>
      </c>
      <c r="K110" s="10">
        <v>263870695.51999998</v>
      </c>
      <c r="L110" s="10">
        <v>0</v>
      </c>
      <c r="M110" s="10">
        <v>59075952.379155762</v>
      </c>
      <c r="N110" s="10">
        <v>0</v>
      </c>
      <c r="O110" s="10">
        <v>8509385.6600000001</v>
      </c>
      <c r="P110" s="10">
        <v>536097</v>
      </c>
      <c r="Q110" s="10">
        <v>78079.73</v>
      </c>
      <c r="R110" s="10">
        <v>599935</v>
      </c>
      <c r="S110" s="10">
        <v>0</v>
      </c>
      <c r="T110" s="10">
        <v>-26019093.088999987</v>
      </c>
      <c r="U110" s="10">
        <v>1579067</v>
      </c>
      <c r="V110" s="10">
        <v>308230119.20015579</v>
      </c>
      <c r="W110" s="29">
        <v>0</v>
      </c>
      <c r="X110" s="29">
        <v>59154032.109155759</v>
      </c>
      <c r="Y110" s="29">
        <v>14904249.289999999</v>
      </c>
      <c r="Z110" s="29">
        <v>74058281.399155766</v>
      </c>
      <c r="AA110" s="27">
        <v>28553155</v>
      </c>
      <c r="AB110" s="29">
        <v>45505126.399155766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1026</v>
      </c>
      <c r="AI110" s="29">
        <v>45506152.399155766</v>
      </c>
    </row>
    <row r="111" spans="2:35" x14ac:dyDescent="0.25">
      <c r="B111" s="11" t="s">
        <v>8</v>
      </c>
      <c r="C111" s="10" t="s">
        <v>2406</v>
      </c>
      <c r="D111" s="10" t="s">
        <v>1288</v>
      </c>
      <c r="E111" s="10" t="s">
        <v>68</v>
      </c>
      <c r="F111" s="10" t="s">
        <v>1390</v>
      </c>
      <c r="G111" s="10">
        <v>471976284.99000001</v>
      </c>
      <c r="H111" s="10">
        <v>17648634.550000001</v>
      </c>
      <c r="I111" s="10">
        <v>0</v>
      </c>
      <c r="J111" s="10">
        <v>0</v>
      </c>
      <c r="K111" s="10">
        <v>489624919.54000002</v>
      </c>
      <c r="L111" s="10">
        <v>0</v>
      </c>
      <c r="M111" s="10">
        <v>307528356.8448534</v>
      </c>
      <c r="N111" s="10">
        <v>0</v>
      </c>
      <c r="O111" s="10">
        <v>15435696.449999999</v>
      </c>
      <c r="P111" s="10">
        <v>2782193</v>
      </c>
      <c r="Q111" s="10">
        <v>0</v>
      </c>
      <c r="R111" s="10">
        <v>3822687</v>
      </c>
      <c r="S111" s="10">
        <v>0</v>
      </c>
      <c r="T111" s="10">
        <v>-47197628.499000013</v>
      </c>
      <c r="U111" s="10">
        <v>10520776</v>
      </c>
      <c r="V111" s="10">
        <v>782517000.33585334</v>
      </c>
      <c r="W111" s="29">
        <v>37382813.629999988</v>
      </c>
      <c r="X111" s="29">
        <v>307528356.8448534</v>
      </c>
      <c r="Y111" s="29">
        <v>50209987</v>
      </c>
      <c r="Z111" s="29">
        <v>395121157.4748534</v>
      </c>
      <c r="AA111" s="27">
        <v>0</v>
      </c>
      <c r="AB111" s="29">
        <v>395121157.4748534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5848</v>
      </c>
      <c r="AI111" s="29">
        <v>395127005.4748534</v>
      </c>
    </row>
    <row r="112" spans="2:35" x14ac:dyDescent="0.25">
      <c r="B112" s="11" t="s">
        <v>8</v>
      </c>
      <c r="C112" s="10" t="s">
        <v>2406</v>
      </c>
      <c r="D112" s="10" t="s">
        <v>1288</v>
      </c>
      <c r="E112" s="10" t="s">
        <v>69</v>
      </c>
      <c r="F112" s="10" t="s">
        <v>1391</v>
      </c>
      <c r="G112" s="10">
        <v>389896.17</v>
      </c>
      <c r="H112" s="10">
        <v>4400813.2</v>
      </c>
      <c r="I112" s="10">
        <v>0</v>
      </c>
      <c r="J112" s="10">
        <v>0</v>
      </c>
      <c r="K112" s="10">
        <v>4790709.37</v>
      </c>
      <c r="L112" s="10">
        <v>0</v>
      </c>
      <c r="M112" s="10">
        <v>423475944.24603224</v>
      </c>
      <c r="N112" s="10">
        <v>0</v>
      </c>
      <c r="O112" s="10">
        <v>12751.29</v>
      </c>
      <c r="P112" s="10">
        <v>5053923</v>
      </c>
      <c r="Q112" s="10">
        <v>0</v>
      </c>
      <c r="R112" s="10">
        <v>13013131</v>
      </c>
      <c r="S112" s="10">
        <v>0</v>
      </c>
      <c r="T112" s="10">
        <v>487132332.95820254</v>
      </c>
      <c r="U112" s="10">
        <v>50587906</v>
      </c>
      <c r="V112" s="10">
        <v>984066697.86423481</v>
      </c>
      <c r="W112" s="29">
        <v>586512459.47717392</v>
      </c>
      <c r="X112" s="29">
        <v>423475944.24603224</v>
      </c>
      <c r="Y112" s="29">
        <v>73068524.49000001</v>
      </c>
      <c r="Z112" s="29">
        <v>1083056928.2132063</v>
      </c>
      <c r="AA112" s="27">
        <v>0</v>
      </c>
      <c r="AB112" s="29">
        <v>1083056928.2132063</v>
      </c>
      <c r="AC112" s="27">
        <v>0</v>
      </c>
      <c r="AD112" s="27">
        <v>1602.37</v>
      </c>
      <c r="AE112" s="27">
        <v>0</v>
      </c>
      <c r="AF112" s="27">
        <v>0</v>
      </c>
      <c r="AG112" s="27">
        <v>1602.37</v>
      </c>
      <c r="AH112" s="27">
        <v>93677</v>
      </c>
      <c r="AI112" s="29">
        <v>1083152207.5832062</v>
      </c>
    </row>
    <row r="113" spans="2:35" x14ac:dyDescent="0.25">
      <c r="B113" s="11" t="s">
        <v>8</v>
      </c>
      <c r="C113" s="10" t="s">
        <v>2406</v>
      </c>
      <c r="D113" s="10" t="s">
        <v>1288</v>
      </c>
      <c r="E113" s="10" t="s">
        <v>908</v>
      </c>
      <c r="F113" s="10" t="s">
        <v>1392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29">
        <v>0</v>
      </c>
      <c r="X113" s="29">
        <v>0</v>
      </c>
      <c r="Y113" s="29">
        <v>0</v>
      </c>
      <c r="Z113" s="29">
        <v>0</v>
      </c>
      <c r="AA113" s="27">
        <v>0</v>
      </c>
      <c r="AB113" s="29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9">
        <v>0</v>
      </c>
    </row>
    <row r="114" spans="2:35" x14ac:dyDescent="0.25">
      <c r="B114" s="11" t="s">
        <v>8</v>
      </c>
      <c r="C114" s="10" t="s">
        <v>2406</v>
      </c>
      <c r="D114" s="10" t="s">
        <v>1288</v>
      </c>
      <c r="E114" s="10" t="s">
        <v>70</v>
      </c>
      <c r="F114" s="10" t="s">
        <v>1393</v>
      </c>
      <c r="G114" s="10">
        <v>2236394362.5599999</v>
      </c>
      <c r="H114" s="10">
        <v>358159506.06999999</v>
      </c>
      <c r="I114" s="10">
        <v>0</v>
      </c>
      <c r="J114" s="10">
        <v>0</v>
      </c>
      <c r="K114" s="10">
        <v>2594553868.6300001</v>
      </c>
      <c r="L114" s="10">
        <v>0</v>
      </c>
      <c r="M114" s="10">
        <v>9593585530.8524017</v>
      </c>
      <c r="N114" s="10">
        <v>0</v>
      </c>
      <c r="O114" s="10">
        <v>73137878.510000005</v>
      </c>
      <c r="P114" s="10">
        <v>94428054</v>
      </c>
      <c r="Q114" s="10">
        <v>1192143573.8699999</v>
      </c>
      <c r="R114" s="10">
        <v>133893069</v>
      </c>
      <c r="S114" s="10">
        <v>0</v>
      </c>
      <c r="T114" s="10">
        <v>163833195.51410654</v>
      </c>
      <c r="U114" s="10">
        <v>425118785</v>
      </c>
      <c r="V114" s="10">
        <v>14270693955.376511</v>
      </c>
      <c r="W114" s="29">
        <v>2516921586.4146018</v>
      </c>
      <c r="X114" s="29">
        <v>10785729104.722401</v>
      </c>
      <c r="Y114" s="29">
        <v>1084737292.5799999</v>
      </c>
      <c r="Z114" s="29">
        <v>14387387983.717003</v>
      </c>
      <c r="AA114" s="27">
        <v>6189220999</v>
      </c>
      <c r="AB114" s="29">
        <v>8198166984.7170029</v>
      </c>
      <c r="AC114" s="27">
        <v>0</v>
      </c>
      <c r="AD114" s="27">
        <v>27801212.949999999</v>
      </c>
      <c r="AE114" s="27">
        <v>0</v>
      </c>
      <c r="AF114" s="27">
        <v>0</v>
      </c>
      <c r="AG114" s="27">
        <v>27801212.949999999</v>
      </c>
      <c r="AH114" s="27">
        <v>232160</v>
      </c>
      <c r="AI114" s="29">
        <v>8226200357.6670027</v>
      </c>
    </row>
    <row r="115" spans="2:35" x14ac:dyDescent="0.25">
      <c r="B115" s="11" t="s">
        <v>8</v>
      </c>
      <c r="C115" s="10" t="s">
        <v>2406</v>
      </c>
      <c r="D115" s="10" t="s">
        <v>1288</v>
      </c>
      <c r="E115" s="10" t="s">
        <v>71</v>
      </c>
      <c r="F115" s="10" t="s">
        <v>1394</v>
      </c>
      <c r="G115" s="10">
        <v>362258984.5</v>
      </c>
      <c r="H115" s="10">
        <v>4484479.49</v>
      </c>
      <c r="I115" s="10">
        <v>0</v>
      </c>
      <c r="J115" s="10">
        <v>0</v>
      </c>
      <c r="K115" s="10">
        <v>366743463.99000001</v>
      </c>
      <c r="L115" s="10">
        <v>0</v>
      </c>
      <c r="M115" s="10">
        <v>154897450.10625437</v>
      </c>
      <c r="N115" s="10">
        <v>0</v>
      </c>
      <c r="O115" s="10">
        <v>17912996.66</v>
      </c>
      <c r="P115" s="10">
        <v>1587811</v>
      </c>
      <c r="Q115" s="10">
        <v>0</v>
      </c>
      <c r="R115" s="10">
        <v>4033234</v>
      </c>
      <c r="S115" s="10">
        <v>0</v>
      </c>
      <c r="T115" s="10">
        <v>0</v>
      </c>
      <c r="U115" s="10">
        <v>10143207</v>
      </c>
      <c r="V115" s="10">
        <v>555318162.75625432</v>
      </c>
      <c r="W115" s="29">
        <v>311292003.77000004</v>
      </c>
      <c r="X115" s="29">
        <v>154897450.10625437</v>
      </c>
      <c r="Y115" s="29">
        <v>38161728.149999999</v>
      </c>
      <c r="Z115" s="29">
        <v>504351182.02625442</v>
      </c>
      <c r="AA115" s="27">
        <v>113029956</v>
      </c>
      <c r="AB115" s="29">
        <v>391321226.02625442</v>
      </c>
      <c r="AC115" s="27">
        <v>0</v>
      </c>
      <c r="AD115" s="27">
        <v>32896.58</v>
      </c>
      <c r="AE115" s="27">
        <v>0</v>
      </c>
      <c r="AF115" s="27">
        <v>0</v>
      </c>
      <c r="AG115" s="27">
        <v>32896.58</v>
      </c>
      <c r="AH115" s="27">
        <v>13903</v>
      </c>
      <c r="AI115" s="29">
        <v>391368025.6062544</v>
      </c>
    </row>
    <row r="116" spans="2:35" x14ac:dyDescent="0.25">
      <c r="B116" s="11" t="s">
        <v>8</v>
      </c>
      <c r="C116" s="10" t="s">
        <v>2406</v>
      </c>
      <c r="D116" s="10" t="s">
        <v>1288</v>
      </c>
      <c r="E116" s="10" t="s">
        <v>72</v>
      </c>
      <c r="F116" s="10" t="s">
        <v>1395</v>
      </c>
      <c r="G116" s="10">
        <v>5010601.32</v>
      </c>
      <c r="H116" s="10">
        <v>243170.68</v>
      </c>
      <c r="I116" s="10">
        <v>0</v>
      </c>
      <c r="J116" s="10">
        <v>0</v>
      </c>
      <c r="K116" s="10">
        <v>5253772</v>
      </c>
      <c r="L116" s="10">
        <v>0</v>
      </c>
      <c r="M116" s="10">
        <v>5260761.5674045384</v>
      </c>
      <c r="N116" s="10">
        <v>0</v>
      </c>
      <c r="O116" s="10">
        <v>423681.7</v>
      </c>
      <c r="P116" s="10">
        <v>47990</v>
      </c>
      <c r="Q116" s="10">
        <v>169.28</v>
      </c>
      <c r="R116" s="10">
        <v>63519</v>
      </c>
      <c r="S116" s="10">
        <v>0</v>
      </c>
      <c r="T116" s="10">
        <v>-501060.13200000022</v>
      </c>
      <c r="U116" s="10">
        <v>171907</v>
      </c>
      <c r="V116" s="10">
        <v>10720740.415404536</v>
      </c>
      <c r="W116" s="29">
        <v>0</v>
      </c>
      <c r="X116" s="29">
        <v>5260930.8474045387</v>
      </c>
      <c r="Y116" s="29">
        <v>950268.38</v>
      </c>
      <c r="Z116" s="29">
        <v>6211199.2274045385</v>
      </c>
      <c r="AA116" s="27">
        <v>0</v>
      </c>
      <c r="AB116" s="29">
        <v>6211199.2274045385</v>
      </c>
      <c r="AC116" s="27">
        <v>0</v>
      </c>
      <c r="AD116" s="27">
        <v>1597</v>
      </c>
      <c r="AE116" s="27">
        <v>0</v>
      </c>
      <c r="AF116" s="27">
        <v>0</v>
      </c>
      <c r="AG116" s="27">
        <v>1597</v>
      </c>
      <c r="AH116" s="27">
        <v>87</v>
      </c>
      <c r="AI116" s="29">
        <v>6212883.2274045385</v>
      </c>
    </row>
    <row r="117" spans="2:35" x14ac:dyDescent="0.25">
      <c r="B117" s="11" t="s">
        <v>8</v>
      </c>
      <c r="C117" s="10" t="s">
        <v>2406</v>
      </c>
      <c r="D117" s="10" t="s">
        <v>1288</v>
      </c>
      <c r="E117" s="10" t="s">
        <v>909</v>
      </c>
      <c r="F117" s="10" t="s">
        <v>1396</v>
      </c>
      <c r="G117" s="10">
        <v>0</v>
      </c>
      <c r="H117" s="10">
        <v>165889.68</v>
      </c>
      <c r="I117" s="10">
        <v>0</v>
      </c>
      <c r="J117" s="10">
        <v>0</v>
      </c>
      <c r="K117" s="10">
        <v>165889.68</v>
      </c>
      <c r="L117" s="10">
        <v>0</v>
      </c>
      <c r="M117" s="10">
        <v>2588637.6400296027</v>
      </c>
      <c r="N117" s="10">
        <v>0</v>
      </c>
      <c r="O117" s="10">
        <v>0</v>
      </c>
      <c r="P117" s="10">
        <v>22475</v>
      </c>
      <c r="Q117" s="10">
        <v>0</v>
      </c>
      <c r="R117" s="10">
        <v>28719</v>
      </c>
      <c r="S117" s="10">
        <v>0</v>
      </c>
      <c r="T117" s="10">
        <v>0</v>
      </c>
      <c r="U117" s="10">
        <v>78603</v>
      </c>
      <c r="V117" s="10">
        <v>2884324.3200296029</v>
      </c>
      <c r="W117" s="29">
        <v>0</v>
      </c>
      <c r="X117" s="29">
        <v>2588637.6400296027</v>
      </c>
      <c r="Y117" s="29">
        <v>295686.68</v>
      </c>
      <c r="Z117" s="29">
        <v>2884324.3200296029</v>
      </c>
      <c r="AA117" s="27">
        <v>0</v>
      </c>
      <c r="AB117" s="29">
        <v>2884324.3200296029</v>
      </c>
      <c r="AC117" s="27">
        <v>0</v>
      </c>
      <c r="AD117" s="27">
        <v>0</v>
      </c>
      <c r="AE117" s="27">
        <v>0</v>
      </c>
      <c r="AF117" s="27">
        <v>0</v>
      </c>
      <c r="AG117" s="27">
        <v>0</v>
      </c>
      <c r="AH117" s="27">
        <v>82</v>
      </c>
      <c r="AI117" s="29">
        <v>2884406.3200296029</v>
      </c>
    </row>
    <row r="118" spans="2:35" x14ac:dyDescent="0.25">
      <c r="B118" s="11" t="s">
        <v>8</v>
      </c>
      <c r="C118" s="10" t="s">
        <v>2406</v>
      </c>
      <c r="D118" s="10" t="s">
        <v>1288</v>
      </c>
      <c r="E118" s="10" t="s">
        <v>73</v>
      </c>
      <c r="F118" s="10" t="s">
        <v>1397</v>
      </c>
      <c r="G118" s="10">
        <v>1140506242.22</v>
      </c>
      <c r="H118" s="10">
        <v>328290453.33999997</v>
      </c>
      <c r="I118" s="10">
        <v>0</v>
      </c>
      <c r="J118" s="10">
        <v>0</v>
      </c>
      <c r="K118" s="10">
        <v>1468796695.5599999</v>
      </c>
      <c r="L118" s="10">
        <v>0</v>
      </c>
      <c r="M118" s="10">
        <v>7580770700.8324413</v>
      </c>
      <c r="N118" s="10">
        <v>0</v>
      </c>
      <c r="O118" s="10">
        <v>37299560.640000001</v>
      </c>
      <c r="P118" s="10">
        <v>65378354</v>
      </c>
      <c r="Q118" s="10">
        <v>2242056730.9200001</v>
      </c>
      <c r="R118" s="10">
        <v>73145786</v>
      </c>
      <c r="S118" s="10">
        <v>0</v>
      </c>
      <c r="T118" s="10">
        <v>-114050624.222</v>
      </c>
      <c r="U118" s="10">
        <v>219144873</v>
      </c>
      <c r="V118" s="10">
        <v>11572542076.73044</v>
      </c>
      <c r="W118" s="29">
        <v>664919333.88000011</v>
      </c>
      <c r="X118" s="29">
        <v>9822827431.7524414</v>
      </c>
      <c r="Y118" s="29">
        <v>723259026.98000002</v>
      </c>
      <c r="Z118" s="29">
        <v>11211005792.612442</v>
      </c>
      <c r="AA118" s="27">
        <v>7769231832.8999996</v>
      </c>
      <c r="AB118" s="29">
        <v>3441773959.7124424</v>
      </c>
      <c r="AC118" s="27">
        <v>0</v>
      </c>
      <c r="AD118" s="27">
        <v>13806449.880000001</v>
      </c>
      <c r="AE118" s="27">
        <v>0</v>
      </c>
      <c r="AF118" s="27">
        <v>0</v>
      </c>
      <c r="AG118" s="27">
        <v>13806449.880000001</v>
      </c>
      <c r="AH118" s="27">
        <v>41700</v>
      </c>
      <c r="AI118" s="29">
        <v>3455622109.5924425</v>
      </c>
    </row>
    <row r="119" spans="2:35" x14ac:dyDescent="0.25">
      <c r="B119" s="11" t="s">
        <v>8</v>
      </c>
      <c r="C119" s="10" t="s">
        <v>2406</v>
      </c>
      <c r="D119" s="10" t="s">
        <v>1288</v>
      </c>
      <c r="E119" s="10" t="s">
        <v>74</v>
      </c>
      <c r="F119" s="10" t="s">
        <v>1398</v>
      </c>
      <c r="G119" s="10">
        <v>129975.18</v>
      </c>
      <c r="H119" s="10">
        <v>512</v>
      </c>
      <c r="I119" s="10">
        <v>0</v>
      </c>
      <c r="J119" s="10">
        <v>0</v>
      </c>
      <c r="K119" s="10">
        <v>130487.18</v>
      </c>
      <c r="L119" s="10">
        <v>0</v>
      </c>
      <c r="M119" s="10">
        <v>152072</v>
      </c>
      <c r="N119" s="10">
        <v>0</v>
      </c>
      <c r="O119" s="10">
        <v>0</v>
      </c>
      <c r="P119" s="10">
        <v>1260</v>
      </c>
      <c r="Q119" s="10">
        <v>0</v>
      </c>
      <c r="R119" s="10">
        <v>1536</v>
      </c>
      <c r="S119" s="10">
        <v>0</v>
      </c>
      <c r="T119" s="10">
        <v>-12997.517999999996</v>
      </c>
      <c r="U119" s="10">
        <v>4393</v>
      </c>
      <c r="V119" s="10">
        <v>276750.66200000001</v>
      </c>
      <c r="W119" s="29">
        <v>0</v>
      </c>
      <c r="X119" s="29">
        <v>152072</v>
      </c>
      <c r="Y119" s="29">
        <v>7701</v>
      </c>
      <c r="Z119" s="29">
        <v>159773</v>
      </c>
      <c r="AA119" s="27">
        <v>0</v>
      </c>
      <c r="AB119" s="29">
        <v>159773</v>
      </c>
      <c r="AC119" s="27">
        <v>0</v>
      </c>
      <c r="AD119" s="27">
        <v>0</v>
      </c>
      <c r="AE119" s="27">
        <v>0</v>
      </c>
      <c r="AF119" s="27">
        <v>0</v>
      </c>
      <c r="AG119" s="27">
        <v>0</v>
      </c>
      <c r="AH119" s="27">
        <v>3</v>
      </c>
      <c r="AI119" s="29">
        <v>159776</v>
      </c>
    </row>
    <row r="120" spans="2:35" x14ac:dyDescent="0.25">
      <c r="B120" s="11" t="s">
        <v>8</v>
      </c>
      <c r="C120" s="10" t="s">
        <v>2406</v>
      </c>
      <c r="D120" s="10" t="s">
        <v>1288</v>
      </c>
      <c r="E120" s="10" t="s">
        <v>75</v>
      </c>
      <c r="F120" s="10" t="s">
        <v>1399</v>
      </c>
      <c r="G120" s="10">
        <v>31989991.039999999</v>
      </c>
      <c r="H120" s="10">
        <v>18697793.079999998</v>
      </c>
      <c r="I120" s="10">
        <v>0</v>
      </c>
      <c r="J120" s="10">
        <v>0</v>
      </c>
      <c r="K120" s="10">
        <v>50687784.119999997</v>
      </c>
      <c r="L120" s="10">
        <v>0</v>
      </c>
      <c r="M120" s="10">
        <v>610011648.3623004</v>
      </c>
      <c r="N120" s="10">
        <v>0</v>
      </c>
      <c r="O120" s="10">
        <v>6619352.1600000001</v>
      </c>
      <c r="P120" s="10">
        <v>5238917</v>
      </c>
      <c r="Q120" s="10">
        <v>165184955.78999999</v>
      </c>
      <c r="R120" s="10">
        <v>6670903</v>
      </c>
      <c r="S120" s="10">
        <v>0</v>
      </c>
      <c r="T120" s="10">
        <v>0</v>
      </c>
      <c r="U120" s="10">
        <v>23035609</v>
      </c>
      <c r="V120" s="10">
        <v>867449169.43230033</v>
      </c>
      <c r="W120" s="29">
        <v>40486314.492786855</v>
      </c>
      <c r="X120" s="29">
        <v>775196604.15230036</v>
      </c>
      <c r="Y120" s="29">
        <v>60262574.239999995</v>
      </c>
      <c r="Z120" s="29">
        <v>875945492.88508725</v>
      </c>
      <c r="AA120" s="27">
        <v>346463916</v>
      </c>
      <c r="AB120" s="29">
        <v>529481576.88508725</v>
      </c>
      <c r="AC120" s="27">
        <v>0</v>
      </c>
      <c r="AD120" s="27">
        <v>622724.43000000005</v>
      </c>
      <c r="AE120" s="27">
        <v>0</v>
      </c>
      <c r="AF120" s="27">
        <v>20381068.739999998</v>
      </c>
      <c r="AG120" s="27">
        <v>21003793.169999998</v>
      </c>
      <c r="AH120" s="27">
        <v>7760</v>
      </c>
      <c r="AI120" s="29">
        <v>550493130.05508721</v>
      </c>
    </row>
    <row r="121" spans="2:35" x14ac:dyDescent="0.25">
      <c r="B121" s="11" t="s">
        <v>8</v>
      </c>
      <c r="C121" s="10" t="s">
        <v>2406</v>
      </c>
      <c r="D121" s="10" t="s">
        <v>1288</v>
      </c>
      <c r="E121" s="10" t="s">
        <v>76</v>
      </c>
      <c r="F121" s="10" t="s">
        <v>1400</v>
      </c>
      <c r="G121" s="10">
        <v>661673.84</v>
      </c>
      <c r="H121" s="10">
        <v>40118.54</v>
      </c>
      <c r="I121" s="10">
        <v>0</v>
      </c>
      <c r="J121" s="10">
        <v>0</v>
      </c>
      <c r="K121" s="10">
        <v>701792.38</v>
      </c>
      <c r="L121" s="10">
        <v>0</v>
      </c>
      <c r="M121" s="10">
        <v>2966393.1426226962</v>
      </c>
      <c r="N121" s="10">
        <v>0</v>
      </c>
      <c r="O121" s="10">
        <v>22034.1</v>
      </c>
      <c r="P121" s="10">
        <v>43169</v>
      </c>
      <c r="Q121" s="10">
        <v>0</v>
      </c>
      <c r="R121" s="10">
        <v>53306</v>
      </c>
      <c r="S121" s="10">
        <v>0</v>
      </c>
      <c r="T121" s="10">
        <v>-66167.383999999962</v>
      </c>
      <c r="U121" s="10">
        <v>144052</v>
      </c>
      <c r="V121" s="10">
        <v>3864579.2386226961</v>
      </c>
      <c r="W121" s="29">
        <v>0</v>
      </c>
      <c r="X121" s="29">
        <v>2966393.1426226962</v>
      </c>
      <c r="Y121" s="29">
        <v>302679.64</v>
      </c>
      <c r="Z121" s="29">
        <v>3269072.7826226964</v>
      </c>
      <c r="AA121" s="27">
        <v>0</v>
      </c>
      <c r="AB121" s="29">
        <v>3269072.7826226964</v>
      </c>
      <c r="AC121" s="27">
        <v>0</v>
      </c>
      <c r="AD121" s="27">
        <v>1851.92</v>
      </c>
      <c r="AE121" s="27">
        <v>0</v>
      </c>
      <c r="AF121" s="27">
        <v>0</v>
      </c>
      <c r="AG121" s="27">
        <v>1851.92</v>
      </c>
      <c r="AH121" s="27">
        <v>37</v>
      </c>
      <c r="AI121" s="29">
        <v>3270961.7026226963</v>
      </c>
    </row>
    <row r="122" spans="2:35" x14ac:dyDescent="0.25">
      <c r="B122" s="11" t="s">
        <v>8</v>
      </c>
      <c r="C122" s="10" t="s">
        <v>2406</v>
      </c>
      <c r="D122" s="10" t="s">
        <v>1288</v>
      </c>
      <c r="E122" s="10" t="s">
        <v>77</v>
      </c>
      <c r="F122" s="10" t="s">
        <v>1401</v>
      </c>
      <c r="G122" s="10">
        <v>13433491.189999999</v>
      </c>
      <c r="H122" s="10">
        <v>1150699.02</v>
      </c>
      <c r="I122" s="10">
        <v>0</v>
      </c>
      <c r="J122" s="10">
        <v>0</v>
      </c>
      <c r="K122" s="10">
        <v>14584190.209999999</v>
      </c>
      <c r="L122" s="10">
        <v>0</v>
      </c>
      <c r="M122" s="10">
        <v>35060014.040596507</v>
      </c>
      <c r="N122" s="10">
        <v>1919189.4730615225</v>
      </c>
      <c r="O122" s="10">
        <v>91369.96</v>
      </c>
      <c r="P122" s="10">
        <v>322288</v>
      </c>
      <c r="Q122" s="10">
        <v>6428492.1299999999</v>
      </c>
      <c r="R122" s="10">
        <v>638547</v>
      </c>
      <c r="S122" s="10">
        <v>0</v>
      </c>
      <c r="T122" s="10">
        <v>0</v>
      </c>
      <c r="U122" s="10">
        <v>2400093</v>
      </c>
      <c r="V122" s="10">
        <v>61444183.813658036</v>
      </c>
      <c r="W122" s="29">
        <v>18316946.418557271</v>
      </c>
      <c r="X122" s="29">
        <v>41488506.17059651</v>
      </c>
      <c r="Y122" s="29">
        <v>6522186.4530615229</v>
      </c>
      <c r="Z122" s="29">
        <v>66327639.042215303</v>
      </c>
      <c r="AA122" s="27">
        <v>0</v>
      </c>
      <c r="AB122" s="29">
        <v>66327639.042215303</v>
      </c>
      <c r="AC122" s="27">
        <v>0</v>
      </c>
      <c r="AD122" s="27">
        <v>13390.76</v>
      </c>
      <c r="AE122" s="27">
        <v>0</v>
      </c>
      <c r="AF122" s="27">
        <v>0</v>
      </c>
      <c r="AG122" s="27">
        <v>13390.76</v>
      </c>
      <c r="AH122" s="27">
        <v>11343</v>
      </c>
      <c r="AI122" s="29">
        <v>66352372.802215301</v>
      </c>
    </row>
    <row r="123" spans="2:35" x14ac:dyDescent="0.25">
      <c r="B123" s="11" t="s">
        <v>8</v>
      </c>
      <c r="C123" s="10" t="s">
        <v>2406</v>
      </c>
      <c r="D123" s="10" t="s">
        <v>1288</v>
      </c>
      <c r="E123" s="10" t="s">
        <v>910</v>
      </c>
      <c r="F123" s="10" t="s">
        <v>1402</v>
      </c>
      <c r="G123" s="10">
        <v>0</v>
      </c>
      <c r="H123" s="10">
        <v>13332.56</v>
      </c>
      <c r="I123" s="10">
        <v>0</v>
      </c>
      <c r="J123" s="10">
        <v>0</v>
      </c>
      <c r="K123" s="10">
        <v>13332.56</v>
      </c>
      <c r="L123" s="10">
        <v>0</v>
      </c>
      <c r="M123" s="10">
        <v>519643.10608847195</v>
      </c>
      <c r="N123" s="10">
        <v>0</v>
      </c>
      <c r="O123" s="10">
        <v>0</v>
      </c>
      <c r="P123" s="10">
        <v>4450</v>
      </c>
      <c r="Q123" s="10">
        <v>174377.89</v>
      </c>
      <c r="R123" s="10">
        <v>5623</v>
      </c>
      <c r="S123" s="10">
        <v>0</v>
      </c>
      <c r="T123" s="10">
        <v>0</v>
      </c>
      <c r="U123" s="10">
        <v>19009</v>
      </c>
      <c r="V123" s="10">
        <v>736435.55608847202</v>
      </c>
      <c r="W123" s="29">
        <v>0</v>
      </c>
      <c r="X123" s="29">
        <v>694020.99608847196</v>
      </c>
      <c r="Y123" s="29">
        <v>42414.559999999998</v>
      </c>
      <c r="Z123" s="29">
        <v>736435.55608847202</v>
      </c>
      <c r="AA123" s="27">
        <v>0</v>
      </c>
      <c r="AB123" s="29">
        <v>736435.55608847202</v>
      </c>
      <c r="AC123" s="27">
        <v>0</v>
      </c>
      <c r="AD123" s="27">
        <v>4185687.73</v>
      </c>
      <c r="AE123" s="27">
        <v>0</v>
      </c>
      <c r="AF123" s="27">
        <v>0</v>
      </c>
      <c r="AG123" s="27">
        <v>4185687.73</v>
      </c>
      <c r="AH123" s="27">
        <v>0</v>
      </c>
      <c r="AI123" s="29">
        <v>4922123.2860884722</v>
      </c>
    </row>
    <row r="124" spans="2:35" x14ac:dyDescent="0.25">
      <c r="B124" s="11" t="s">
        <v>8</v>
      </c>
      <c r="C124" s="10" t="s">
        <v>2406</v>
      </c>
      <c r="D124" s="10" t="s">
        <v>1288</v>
      </c>
      <c r="E124" s="10" t="s">
        <v>78</v>
      </c>
      <c r="F124" s="10" t="s">
        <v>1403</v>
      </c>
      <c r="G124" s="10">
        <v>33845232.469999999</v>
      </c>
      <c r="H124" s="10">
        <v>83114.3</v>
      </c>
      <c r="I124" s="10">
        <v>0</v>
      </c>
      <c r="J124" s="10">
        <v>0</v>
      </c>
      <c r="K124" s="10">
        <v>33928346.769999996</v>
      </c>
      <c r="L124" s="10">
        <v>0</v>
      </c>
      <c r="M124" s="10">
        <v>6111206.8042157777</v>
      </c>
      <c r="N124" s="10">
        <v>0</v>
      </c>
      <c r="O124" s="10">
        <v>1131090.56</v>
      </c>
      <c r="P124" s="10">
        <v>399479</v>
      </c>
      <c r="Q124" s="10">
        <v>0</v>
      </c>
      <c r="R124" s="10">
        <v>1024009</v>
      </c>
      <c r="S124" s="10">
        <v>0</v>
      </c>
      <c r="T124" s="10">
        <v>0</v>
      </c>
      <c r="U124" s="10">
        <v>2389091</v>
      </c>
      <c r="V124" s="10">
        <v>44983223.134215772</v>
      </c>
      <c r="W124" s="29">
        <v>35814235.601229697</v>
      </c>
      <c r="X124" s="29">
        <v>6111206.8042157777</v>
      </c>
      <c r="Y124" s="29">
        <v>5026783.8600000003</v>
      </c>
      <c r="Z124" s="29">
        <v>46952226.265445471</v>
      </c>
      <c r="AA124" s="27">
        <v>0</v>
      </c>
      <c r="AB124" s="29">
        <v>46952226.265445471</v>
      </c>
      <c r="AC124" s="27">
        <v>0</v>
      </c>
      <c r="AD124" s="27">
        <v>19464109.27</v>
      </c>
      <c r="AE124" s="27">
        <v>0</v>
      </c>
      <c r="AF124" s="27">
        <v>0</v>
      </c>
      <c r="AG124" s="27">
        <v>19464109.27</v>
      </c>
      <c r="AH124" s="27">
        <v>4232</v>
      </c>
      <c r="AI124" s="29">
        <v>66420567.535445467</v>
      </c>
    </row>
    <row r="125" spans="2:35" x14ac:dyDescent="0.25">
      <c r="B125" s="11" t="s">
        <v>8</v>
      </c>
      <c r="C125" s="10" t="s">
        <v>2406</v>
      </c>
      <c r="D125" s="10" t="s">
        <v>1288</v>
      </c>
      <c r="E125" s="10" t="s">
        <v>79</v>
      </c>
      <c r="F125" s="10" t="s">
        <v>1404</v>
      </c>
      <c r="G125" s="10">
        <v>86552398.920000002</v>
      </c>
      <c r="H125" s="10">
        <v>59684135.240000002</v>
      </c>
      <c r="I125" s="10">
        <v>0</v>
      </c>
      <c r="J125" s="10">
        <v>0</v>
      </c>
      <c r="K125" s="10">
        <v>146236534.16</v>
      </c>
      <c r="L125" s="10">
        <v>0</v>
      </c>
      <c r="M125" s="10">
        <v>124118093.35448378</v>
      </c>
      <c r="N125" s="10">
        <v>0</v>
      </c>
      <c r="O125" s="10">
        <v>2830643.37</v>
      </c>
      <c r="P125" s="10">
        <v>22873254</v>
      </c>
      <c r="Q125" s="10">
        <v>49984039.460000001</v>
      </c>
      <c r="R125" s="10">
        <v>28778827</v>
      </c>
      <c r="S125" s="10">
        <v>0</v>
      </c>
      <c r="T125" s="10">
        <v>-8655239.8920000046</v>
      </c>
      <c r="U125" s="10">
        <v>65609497</v>
      </c>
      <c r="V125" s="10">
        <v>431775648.45248377</v>
      </c>
      <c r="W125" s="29">
        <v>44432492.109999999</v>
      </c>
      <c r="X125" s="29">
        <v>174102132.81448379</v>
      </c>
      <c r="Y125" s="29">
        <v>179776356.61000001</v>
      </c>
      <c r="Z125" s="29">
        <v>398310981.53448379</v>
      </c>
      <c r="AA125" s="27">
        <v>0</v>
      </c>
      <c r="AB125" s="29">
        <v>398310981.53448379</v>
      </c>
      <c r="AC125" s="27">
        <v>0</v>
      </c>
      <c r="AD125" s="27">
        <v>360807.32</v>
      </c>
      <c r="AE125" s="27">
        <v>0</v>
      </c>
      <c r="AF125" s="27">
        <v>250000000</v>
      </c>
      <c r="AG125" s="27">
        <v>250360807.31999999</v>
      </c>
      <c r="AH125" s="27">
        <v>3049</v>
      </c>
      <c r="AI125" s="29">
        <v>648674837.85448384</v>
      </c>
    </row>
    <row r="126" spans="2:35" x14ac:dyDescent="0.25">
      <c r="B126" s="11" t="s">
        <v>8</v>
      </c>
      <c r="C126" s="10" t="s">
        <v>2406</v>
      </c>
      <c r="D126" s="10" t="s">
        <v>1288</v>
      </c>
      <c r="E126" s="10" t="s">
        <v>80</v>
      </c>
      <c r="F126" s="10" t="s">
        <v>1405</v>
      </c>
      <c r="G126" s="10">
        <v>6105531.3700000001</v>
      </c>
      <c r="H126" s="10">
        <v>507529.07</v>
      </c>
      <c r="I126" s="10">
        <v>0</v>
      </c>
      <c r="J126" s="10">
        <v>0</v>
      </c>
      <c r="K126" s="10">
        <v>6613060.4400000004</v>
      </c>
      <c r="L126" s="10">
        <v>0</v>
      </c>
      <c r="M126" s="10">
        <v>10926417.984194418</v>
      </c>
      <c r="N126" s="10">
        <v>0</v>
      </c>
      <c r="O126" s="10">
        <v>128797.28</v>
      </c>
      <c r="P126" s="10">
        <v>759032</v>
      </c>
      <c r="Q126" s="10">
        <v>0</v>
      </c>
      <c r="R126" s="10">
        <v>990284</v>
      </c>
      <c r="S126" s="10">
        <v>0</v>
      </c>
      <c r="T126" s="10">
        <v>-610553.1370000001</v>
      </c>
      <c r="U126" s="10">
        <v>2262906</v>
      </c>
      <c r="V126" s="10">
        <v>21069944.567194417</v>
      </c>
      <c r="W126" s="29">
        <v>8121714.7852843702</v>
      </c>
      <c r="X126" s="29">
        <v>10926417.984194418</v>
      </c>
      <c r="Y126" s="29">
        <v>4648548.3499999996</v>
      </c>
      <c r="Z126" s="29">
        <v>23696681.119478792</v>
      </c>
      <c r="AA126" s="27">
        <v>0</v>
      </c>
      <c r="AB126" s="29">
        <v>23696681.119478792</v>
      </c>
      <c r="AC126" s="27">
        <v>0</v>
      </c>
      <c r="AD126" s="27">
        <v>3623555.84</v>
      </c>
      <c r="AE126" s="27">
        <v>0</v>
      </c>
      <c r="AF126" s="27">
        <v>83178887.640000001</v>
      </c>
      <c r="AG126" s="27">
        <v>86802443.480000004</v>
      </c>
      <c r="AH126" s="27">
        <v>4302</v>
      </c>
      <c r="AI126" s="29">
        <v>110503426.5994788</v>
      </c>
    </row>
    <row r="127" spans="2:35" x14ac:dyDescent="0.25">
      <c r="B127" s="11" t="s">
        <v>8</v>
      </c>
      <c r="C127" s="10" t="s">
        <v>2406</v>
      </c>
      <c r="D127" s="10" t="s">
        <v>1288</v>
      </c>
      <c r="E127" s="10" t="s">
        <v>81</v>
      </c>
      <c r="F127" s="10" t="s">
        <v>1406</v>
      </c>
      <c r="G127" s="10">
        <v>374617923.92000002</v>
      </c>
      <c r="H127" s="10">
        <v>54774450.219999999</v>
      </c>
      <c r="I127" s="10">
        <v>0</v>
      </c>
      <c r="J127" s="10">
        <v>0</v>
      </c>
      <c r="K127" s="10">
        <v>429392374.13999999</v>
      </c>
      <c r="L127" s="10">
        <v>0</v>
      </c>
      <c r="M127" s="10">
        <v>796186458.57883477</v>
      </c>
      <c r="N127" s="10">
        <v>0</v>
      </c>
      <c r="O127" s="10">
        <v>12251650.6</v>
      </c>
      <c r="P127" s="10">
        <v>7384353</v>
      </c>
      <c r="Q127" s="10">
        <v>312662863.50999999</v>
      </c>
      <c r="R127" s="10">
        <v>5979148</v>
      </c>
      <c r="S127" s="10">
        <v>0</v>
      </c>
      <c r="T127" s="10">
        <v>0</v>
      </c>
      <c r="U127" s="10">
        <v>25205902</v>
      </c>
      <c r="V127" s="10">
        <v>1589062749.8288348</v>
      </c>
      <c r="W127" s="29">
        <v>385281257.81007135</v>
      </c>
      <c r="X127" s="29">
        <v>1108849322.0888348</v>
      </c>
      <c r="Y127" s="29">
        <v>105595503.81999999</v>
      </c>
      <c r="Z127" s="29">
        <v>1599726083.7189062</v>
      </c>
      <c r="AA127" s="27">
        <v>644376901</v>
      </c>
      <c r="AB127" s="29">
        <v>955349182.71890616</v>
      </c>
      <c r="AC127" s="27">
        <v>0</v>
      </c>
      <c r="AD127" s="27">
        <v>1626911.24</v>
      </c>
      <c r="AE127" s="27">
        <v>0</v>
      </c>
      <c r="AF127" s="27">
        <v>0</v>
      </c>
      <c r="AG127" s="27">
        <v>1626911.24</v>
      </c>
      <c r="AH127" s="27">
        <v>14228</v>
      </c>
      <c r="AI127" s="29">
        <v>956990321.95890617</v>
      </c>
    </row>
    <row r="128" spans="2:35" x14ac:dyDescent="0.25">
      <c r="B128" s="11" t="s">
        <v>8</v>
      </c>
      <c r="C128" s="10" t="s">
        <v>2406</v>
      </c>
      <c r="D128" s="10" t="s">
        <v>1288</v>
      </c>
      <c r="E128" s="10" t="s">
        <v>82</v>
      </c>
      <c r="F128" s="10" t="s">
        <v>1407</v>
      </c>
      <c r="G128" s="10">
        <v>11128359.310000001</v>
      </c>
      <c r="H128" s="10">
        <v>3450127.37</v>
      </c>
      <c r="I128" s="10">
        <v>0</v>
      </c>
      <c r="J128" s="10">
        <v>0</v>
      </c>
      <c r="K128" s="10">
        <v>14578486.68</v>
      </c>
      <c r="L128" s="10">
        <v>0</v>
      </c>
      <c r="M128" s="10">
        <v>20069105.64989163</v>
      </c>
      <c r="N128" s="10">
        <v>0</v>
      </c>
      <c r="O128" s="10">
        <v>1584954.53</v>
      </c>
      <c r="P128" s="10">
        <v>259900</v>
      </c>
      <c r="Q128" s="10">
        <v>7021468.21</v>
      </c>
      <c r="R128" s="10">
        <v>355075</v>
      </c>
      <c r="S128" s="10">
        <v>0</v>
      </c>
      <c r="T128" s="10">
        <v>0</v>
      </c>
      <c r="U128" s="10">
        <v>1733321</v>
      </c>
      <c r="V128" s="10">
        <v>45602311.069891632</v>
      </c>
      <c r="W128" s="29">
        <v>12815327.643032648</v>
      </c>
      <c r="X128" s="29">
        <v>27090573.859891631</v>
      </c>
      <c r="Y128" s="29">
        <v>7383377.9000000004</v>
      </c>
      <c r="Z128" s="29">
        <v>47289279.402924277</v>
      </c>
      <c r="AA128" s="27">
        <v>0</v>
      </c>
      <c r="AB128" s="29">
        <v>47289279.402924277</v>
      </c>
      <c r="AC128" s="27">
        <v>0</v>
      </c>
      <c r="AD128" s="27">
        <v>26141.33</v>
      </c>
      <c r="AE128" s="27">
        <v>0</v>
      </c>
      <c r="AF128" s="27">
        <v>0</v>
      </c>
      <c r="AG128" s="27">
        <v>26141.33</v>
      </c>
      <c r="AH128" s="27">
        <v>3739</v>
      </c>
      <c r="AI128" s="29">
        <v>47319159.732924275</v>
      </c>
    </row>
    <row r="129" spans="2:35" x14ac:dyDescent="0.25">
      <c r="B129" s="11" t="s">
        <v>8</v>
      </c>
      <c r="C129" s="10" t="s">
        <v>2406</v>
      </c>
      <c r="D129" s="10" t="s">
        <v>1288</v>
      </c>
      <c r="E129" s="10" t="s">
        <v>911</v>
      </c>
      <c r="F129" s="10" t="s">
        <v>1408</v>
      </c>
      <c r="G129" s="10">
        <v>0</v>
      </c>
      <c r="H129" s="10">
        <v>30135.72</v>
      </c>
      <c r="I129" s="10">
        <v>0</v>
      </c>
      <c r="J129" s="10">
        <v>0</v>
      </c>
      <c r="K129" s="10">
        <v>30135.72</v>
      </c>
      <c r="L129" s="10">
        <v>0</v>
      </c>
      <c r="M129" s="10">
        <v>815717</v>
      </c>
      <c r="N129" s="10">
        <v>0</v>
      </c>
      <c r="O129" s="10">
        <v>0</v>
      </c>
      <c r="P129" s="10">
        <v>7019</v>
      </c>
      <c r="Q129" s="10">
        <v>0</v>
      </c>
      <c r="R129" s="10">
        <v>23998</v>
      </c>
      <c r="S129" s="10">
        <v>0</v>
      </c>
      <c r="T129" s="10">
        <v>0</v>
      </c>
      <c r="U129" s="10">
        <v>74456</v>
      </c>
      <c r="V129" s="10">
        <v>951325.72</v>
      </c>
      <c r="W129" s="29">
        <v>92199.527660940206</v>
      </c>
      <c r="X129" s="29">
        <v>815717</v>
      </c>
      <c r="Y129" s="29">
        <v>135608.72</v>
      </c>
      <c r="Z129" s="29">
        <v>1043525.2476609402</v>
      </c>
      <c r="AA129" s="27">
        <v>0</v>
      </c>
      <c r="AB129" s="29">
        <v>1043525.2476609402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100</v>
      </c>
      <c r="AI129" s="29">
        <v>1043625.2476609402</v>
      </c>
    </row>
    <row r="130" spans="2:35" x14ac:dyDescent="0.25">
      <c r="B130" s="11" t="s">
        <v>8</v>
      </c>
      <c r="C130" s="10" t="s">
        <v>2406</v>
      </c>
      <c r="D130" s="10" t="s">
        <v>1288</v>
      </c>
      <c r="E130" s="10" t="s">
        <v>83</v>
      </c>
      <c r="F130" s="10" t="s">
        <v>1409</v>
      </c>
      <c r="G130" s="10">
        <v>31954387.890000001</v>
      </c>
      <c r="H130" s="10">
        <v>2630616.4700000002</v>
      </c>
      <c r="I130" s="10">
        <v>0</v>
      </c>
      <c r="J130" s="10">
        <v>0</v>
      </c>
      <c r="K130" s="10">
        <v>34585004.359999999</v>
      </c>
      <c r="L130" s="10">
        <v>0</v>
      </c>
      <c r="M130" s="10">
        <v>82665357.348591745</v>
      </c>
      <c r="N130" s="10">
        <v>2616113.6977127772</v>
      </c>
      <c r="O130" s="10">
        <v>1045048.89</v>
      </c>
      <c r="P130" s="10">
        <v>997741</v>
      </c>
      <c r="Q130" s="10">
        <v>18799543.23</v>
      </c>
      <c r="R130" s="10">
        <v>1317168</v>
      </c>
      <c r="S130" s="10">
        <v>0</v>
      </c>
      <c r="T130" s="10">
        <v>0</v>
      </c>
      <c r="U130" s="10">
        <v>4338874</v>
      </c>
      <c r="V130" s="10">
        <v>146364850.52630451</v>
      </c>
      <c r="W130" s="29">
        <v>32702614.822003357</v>
      </c>
      <c r="X130" s="29">
        <v>101464900.57859175</v>
      </c>
      <c r="Y130" s="29">
        <v>12945562.057712778</v>
      </c>
      <c r="Z130" s="29">
        <v>147113077.45830786</v>
      </c>
      <c r="AA130" s="27">
        <v>0</v>
      </c>
      <c r="AB130" s="29">
        <v>147113077.45830786</v>
      </c>
      <c r="AC130" s="27">
        <v>0</v>
      </c>
      <c r="AD130" s="27">
        <v>108505.60000000001</v>
      </c>
      <c r="AE130" s="27">
        <v>0</v>
      </c>
      <c r="AF130" s="27">
        <v>0</v>
      </c>
      <c r="AG130" s="27">
        <v>108505.60000000001</v>
      </c>
      <c r="AH130" s="27">
        <v>2542</v>
      </c>
      <c r="AI130" s="29">
        <v>147224125.05830786</v>
      </c>
    </row>
    <row r="131" spans="2:35" x14ac:dyDescent="0.25">
      <c r="B131" s="11" t="s">
        <v>8</v>
      </c>
      <c r="C131" s="10" t="s">
        <v>2406</v>
      </c>
      <c r="D131" s="10" t="s">
        <v>1288</v>
      </c>
      <c r="E131" s="10" t="s">
        <v>84</v>
      </c>
      <c r="F131" s="10" t="s">
        <v>1410</v>
      </c>
      <c r="G131" s="10">
        <v>13358015.449999999</v>
      </c>
      <c r="H131" s="10">
        <v>1034893.95</v>
      </c>
      <c r="I131" s="10">
        <v>0</v>
      </c>
      <c r="J131" s="10">
        <v>0</v>
      </c>
      <c r="K131" s="10">
        <v>14392909.399999999</v>
      </c>
      <c r="L131" s="10">
        <v>0</v>
      </c>
      <c r="M131" s="10">
        <v>20236377.553581662</v>
      </c>
      <c r="N131" s="10">
        <v>0</v>
      </c>
      <c r="O131" s="10">
        <v>326587.3</v>
      </c>
      <c r="P131" s="10">
        <v>240665</v>
      </c>
      <c r="Q131" s="10">
        <v>0</v>
      </c>
      <c r="R131" s="10">
        <v>306257</v>
      </c>
      <c r="S131" s="10">
        <v>0</v>
      </c>
      <c r="T131" s="10">
        <v>-1335801.5449999999</v>
      </c>
      <c r="U131" s="10">
        <v>837709</v>
      </c>
      <c r="V131" s="10">
        <v>35004703.708581656</v>
      </c>
      <c r="W131" s="29">
        <v>310348.59999999998</v>
      </c>
      <c r="X131" s="29">
        <v>20236377.553581662</v>
      </c>
      <c r="Y131" s="29">
        <v>2746112.25</v>
      </c>
      <c r="Z131" s="29">
        <v>23292838.403581664</v>
      </c>
      <c r="AA131" s="27">
        <v>0</v>
      </c>
      <c r="AB131" s="29">
        <v>23292838.403581664</v>
      </c>
      <c r="AC131" s="27">
        <v>0</v>
      </c>
      <c r="AD131" s="27">
        <v>2844094.53</v>
      </c>
      <c r="AE131" s="27">
        <v>0</v>
      </c>
      <c r="AF131" s="27">
        <v>0</v>
      </c>
      <c r="AG131" s="27">
        <v>2844094.53</v>
      </c>
      <c r="AH131" s="27">
        <v>289</v>
      </c>
      <c r="AI131" s="29">
        <v>26137221.933581665</v>
      </c>
    </row>
    <row r="132" spans="2:35" x14ac:dyDescent="0.25">
      <c r="B132" s="11" t="s">
        <v>8</v>
      </c>
      <c r="C132" s="10" t="s">
        <v>2406</v>
      </c>
      <c r="D132" s="10" t="s">
        <v>1288</v>
      </c>
      <c r="E132" s="10" t="s">
        <v>912</v>
      </c>
      <c r="F132" s="10" t="s">
        <v>1411</v>
      </c>
      <c r="G132" s="10">
        <v>0</v>
      </c>
      <c r="H132" s="10">
        <v>951971.65</v>
      </c>
      <c r="I132" s="10">
        <v>0</v>
      </c>
      <c r="J132" s="10">
        <v>0</v>
      </c>
      <c r="K132" s="10">
        <v>951971.65</v>
      </c>
      <c r="L132" s="10">
        <v>0</v>
      </c>
      <c r="M132" s="10">
        <v>82274288.614995077</v>
      </c>
      <c r="N132" s="10">
        <v>0</v>
      </c>
      <c r="O132" s="10">
        <v>0</v>
      </c>
      <c r="P132" s="10">
        <v>757662</v>
      </c>
      <c r="Q132" s="10">
        <v>0</v>
      </c>
      <c r="R132" s="10">
        <v>1197630</v>
      </c>
      <c r="S132" s="10">
        <v>0</v>
      </c>
      <c r="T132" s="10">
        <v>0</v>
      </c>
      <c r="U132" s="10">
        <v>3135414</v>
      </c>
      <c r="V132" s="10">
        <v>88316966.264995083</v>
      </c>
      <c r="W132" s="29">
        <v>10218721.826945702</v>
      </c>
      <c r="X132" s="29">
        <v>82274288.614995077</v>
      </c>
      <c r="Y132" s="29">
        <v>6042677.6500000004</v>
      </c>
      <c r="Z132" s="29">
        <v>98535688.09194079</v>
      </c>
      <c r="AA132" s="27">
        <v>0</v>
      </c>
      <c r="AB132" s="29">
        <v>98535688.09194079</v>
      </c>
      <c r="AC132" s="27">
        <v>0</v>
      </c>
      <c r="AD132" s="27">
        <v>131545.73000000001</v>
      </c>
      <c r="AE132" s="27">
        <v>0</v>
      </c>
      <c r="AF132" s="27">
        <v>0</v>
      </c>
      <c r="AG132" s="27">
        <v>131545.73000000001</v>
      </c>
      <c r="AH132" s="27">
        <v>2894</v>
      </c>
      <c r="AI132" s="29">
        <v>98670127.821940795</v>
      </c>
    </row>
    <row r="133" spans="2:35" x14ac:dyDescent="0.25">
      <c r="B133" s="11" t="s">
        <v>8</v>
      </c>
      <c r="C133" s="10" t="s">
        <v>2406</v>
      </c>
      <c r="D133" s="10" t="s">
        <v>1288</v>
      </c>
      <c r="E133" s="10" t="s">
        <v>85</v>
      </c>
      <c r="F133" s="10" t="s">
        <v>1412</v>
      </c>
      <c r="G133" s="10">
        <v>7290779483.3999996</v>
      </c>
      <c r="H133" s="10">
        <v>1305986468.4300001</v>
      </c>
      <c r="I133" s="10">
        <v>0</v>
      </c>
      <c r="J133" s="10">
        <v>0</v>
      </c>
      <c r="K133" s="10">
        <v>8596765951.8299999</v>
      </c>
      <c r="L133" s="10">
        <v>0</v>
      </c>
      <c r="M133" s="10">
        <v>24618690932.811977</v>
      </c>
      <c r="N133" s="10">
        <v>156323256.89360392</v>
      </c>
      <c r="O133" s="10">
        <v>498033201.67000002</v>
      </c>
      <c r="P133" s="10">
        <v>217568976</v>
      </c>
      <c r="Q133" s="10">
        <v>7515698911.4499998</v>
      </c>
      <c r="R133" s="10">
        <v>311328069</v>
      </c>
      <c r="S133" s="10">
        <v>0</v>
      </c>
      <c r="T133" s="10">
        <v>215565307.42325294</v>
      </c>
      <c r="U133" s="10">
        <v>994355414</v>
      </c>
      <c r="V133" s="10">
        <v>43124330021.078835</v>
      </c>
      <c r="W133" s="29">
        <v>8107646225.2091494</v>
      </c>
      <c r="X133" s="29">
        <v>32134389844.261978</v>
      </c>
      <c r="Y133" s="29">
        <v>3483595385.9936042</v>
      </c>
      <c r="Z133" s="29">
        <v>43725631455.464737</v>
      </c>
      <c r="AA133" s="27">
        <v>18012940083.68</v>
      </c>
      <c r="AB133" s="29">
        <v>25712691371.784737</v>
      </c>
      <c r="AC133" s="27">
        <v>0</v>
      </c>
      <c r="AD133" s="27">
        <v>158878.24</v>
      </c>
      <c r="AE133" s="27">
        <v>0</v>
      </c>
      <c r="AF133" s="27">
        <v>1026464140.98</v>
      </c>
      <c r="AG133" s="27">
        <v>1026623019.22</v>
      </c>
      <c r="AH133" s="27">
        <v>605746</v>
      </c>
      <c r="AI133" s="29">
        <v>26739920137.004738</v>
      </c>
    </row>
    <row r="134" spans="2:35" x14ac:dyDescent="0.25">
      <c r="B134" s="11" t="s">
        <v>8</v>
      </c>
      <c r="C134" s="10" t="s">
        <v>2406</v>
      </c>
      <c r="D134" s="10" t="s">
        <v>1288</v>
      </c>
      <c r="E134" s="10" t="s">
        <v>86</v>
      </c>
      <c r="F134" s="10" t="s">
        <v>1413</v>
      </c>
      <c r="G134" s="10">
        <v>5362468519.3299999</v>
      </c>
      <c r="H134" s="10">
        <v>80310930.140000001</v>
      </c>
      <c r="I134" s="10">
        <v>0</v>
      </c>
      <c r="J134" s="10">
        <v>0</v>
      </c>
      <c r="K134" s="10">
        <v>5442779449.4700003</v>
      </c>
      <c r="L134" s="10">
        <v>0</v>
      </c>
      <c r="M134" s="10">
        <v>2432591770.5888872</v>
      </c>
      <c r="N134" s="10">
        <v>0</v>
      </c>
      <c r="O134" s="10">
        <v>175376260.86000001</v>
      </c>
      <c r="P134" s="10">
        <v>25694189</v>
      </c>
      <c r="Q134" s="10">
        <v>0</v>
      </c>
      <c r="R134" s="10">
        <v>38911616</v>
      </c>
      <c r="S134" s="10">
        <v>0</v>
      </c>
      <c r="T134" s="10">
        <v>-536246851.93299961</v>
      </c>
      <c r="U134" s="10">
        <v>111900415</v>
      </c>
      <c r="V134" s="10">
        <v>7691006848.9858875</v>
      </c>
      <c r="W134" s="29">
        <v>1908174043.9099998</v>
      </c>
      <c r="X134" s="29">
        <v>2432591770.5888872</v>
      </c>
      <c r="Y134" s="29">
        <v>432193411</v>
      </c>
      <c r="Z134" s="29">
        <v>4772959225.4988871</v>
      </c>
      <c r="AA134" s="27">
        <v>1168974631</v>
      </c>
      <c r="AB134" s="29">
        <v>3603984594.4988871</v>
      </c>
      <c r="AC134" s="27">
        <v>0</v>
      </c>
      <c r="AD134" s="27">
        <v>10929159.279999999</v>
      </c>
      <c r="AE134" s="27">
        <v>0</v>
      </c>
      <c r="AF134" s="27">
        <v>0</v>
      </c>
      <c r="AG134" s="27">
        <v>10929159.279999999</v>
      </c>
      <c r="AH134" s="27">
        <v>112520</v>
      </c>
      <c r="AI134" s="29">
        <v>3615026273.7788873</v>
      </c>
    </row>
    <row r="135" spans="2:35" x14ac:dyDescent="0.25">
      <c r="B135" s="11" t="s">
        <v>8</v>
      </c>
      <c r="C135" s="10" t="s">
        <v>2407</v>
      </c>
      <c r="D135" s="10" t="s">
        <v>1414</v>
      </c>
      <c r="E135" s="10" t="s">
        <v>88</v>
      </c>
      <c r="F135" s="10" t="s">
        <v>1414</v>
      </c>
      <c r="G135" s="10">
        <v>718036462.76999998</v>
      </c>
      <c r="H135" s="10">
        <v>50262199.030000001</v>
      </c>
      <c r="I135" s="10">
        <v>0</v>
      </c>
      <c r="J135" s="10">
        <v>0</v>
      </c>
      <c r="K135" s="10">
        <v>768298661.79999995</v>
      </c>
      <c r="L135" s="10">
        <v>0</v>
      </c>
      <c r="M135" s="10">
        <v>1709646379.3048193</v>
      </c>
      <c r="N135" s="10">
        <v>54997956.370325446</v>
      </c>
      <c r="O135" s="10">
        <v>0</v>
      </c>
      <c r="P135" s="10">
        <v>17272524</v>
      </c>
      <c r="Q135" s="10">
        <v>0</v>
      </c>
      <c r="R135" s="10">
        <v>30889239</v>
      </c>
      <c r="S135" s="10">
        <v>0</v>
      </c>
      <c r="T135" s="10">
        <v>573300232.95092249</v>
      </c>
      <c r="U135" s="10">
        <v>100642090</v>
      </c>
      <c r="V135" s="10">
        <v>3255047083.4260674</v>
      </c>
      <c r="W135" s="29">
        <v>1440359529.0932448</v>
      </c>
      <c r="X135" s="29">
        <v>1709646379.3048193</v>
      </c>
      <c r="Y135" s="29">
        <v>254064008.40032545</v>
      </c>
      <c r="Z135" s="29">
        <v>3404069916.7983894</v>
      </c>
      <c r="AA135" s="27">
        <v>0</v>
      </c>
      <c r="AB135" s="29">
        <v>3404069916.7983894</v>
      </c>
      <c r="AC135" s="27">
        <v>0</v>
      </c>
      <c r="AD135" s="27">
        <v>419910.99</v>
      </c>
      <c r="AE135" s="27">
        <v>0</v>
      </c>
      <c r="AF135" s="27">
        <v>0</v>
      </c>
      <c r="AG135" s="27">
        <v>419910.99</v>
      </c>
      <c r="AH135" s="27">
        <v>80561</v>
      </c>
      <c r="AI135" s="29">
        <v>3404570388.7883892</v>
      </c>
    </row>
    <row r="136" spans="2:35" x14ac:dyDescent="0.25">
      <c r="B136" s="11" t="s">
        <v>8</v>
      </c>
      <c r="C136" s="10" t="s">
        <v>2407</v>
      </c>
      <c r="D136" s="10" t="s">
        <v>1414</v>
      </c>
      <c r="E136" s="10" t="s">
        <v>89</v>
      </c>
      <c r="F136" s="10" t="s">
        <v>1415</v>
      </c>
      <c r="G136" s="10">
        <v>2072093322.9200001</v>
      </c>
      <c r="H136" s="10">
        <v>62473101.630000003</v>
      </c>
      <c r="I136" s="10">
        <v>0</v>
      </c>
      <c r="J136" s="10">
        <v>0</v>
      </c>
      <c r="K136" s="10">
        <v>2134566424.5500002</v>
      </c>
      <c r="L136" s="10">
        <v>0</v>
      </c>
      <c r="M136" s="10">
        <v>1566314013.2753882</v>
      </c>
      <c r="N136" s="10">
        <v>54501022.813149363</v>
      </c>
      <c r="O136" s="10">
        <v>6480869.1200000001</v>
      </c>
      <c r="P136" s="10">
        <v>54928386</v>
      </c>
      <c r="Q136" s="10">
        <v>0</v>
      </c>
      <c r="R136" s="10">
        <v>37532329</v>
      </c>
      <c r="S136" s="10">
        <v>0</v>
      </c>
      <c r="T136" s="10">
        <v>332945431.60029346</v>
      </c>
      <c r="U136" s="10">
        <v>120824290</v>
      </c>
      <c r="V136" s="10">
        <v>4308092766.3588314</v>
      </c>
      <c r="W136" s="29">
        <v>2534327479.1749201</v>
      </c>
      <c r="X136" s="29">
        <v>1566314013.2753882</v>
      </c>
      <c r="Y136" s="29">
        <v>336739998.56314933</v>
      </c>
      <c r="Z136" s="29">
        <v>4437381491.0134573</v>
      </c>
      <c r="AA136" s="27">
        <v>0</v>
      </c>
      <c r="AB136" s="29">
        <v>4437381491.0134573</v>
      </c>
      <c r="AC136" s="27">
        <v>0</v>
      </c>
      <c r="AD136" s="27">
        <v>486511.04</v>
      </c>
      <c r="AE136" s="27">
        <v>0</v>
      </c>
      <c r="AF136" s="27">
        <v>0</v>
      </c>
      <c r="AG136" s="27">
        <v>486511.04</v>
      </c>
      <c r="AH136" s="27">
        <v>147223</v>
      </c>
      <c r="AI136" s="29">
        <v>4438015225.0534573</v>
      </c>
    </row>
    <row r="137" spans="2:35" x14ac:dyDescent="0.25">
      <c r="B137" s="11" t="s">
        <v>8</v>
      </c>
      <c r="C137" s="10" t="s">
        <v>2407</v>
      </c>
      <c r="D137" s="10" t="s">
        <v>1414</v>
      </c>
      <c r="E137" s="10" t="s">
        <v>913</v>
      </c>
      <c r="F137" s="10" t="s">
        <v>1416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307155</v>
      </c>
      <c r="N137" s="10">
        <v>0</v>
      </c>
      <c r="O137" s="10">
        <v>0</v>
      </c>
      <c r="P137" s="10">
        <v>3421</v>
      </c>
      <c r="Q137" s="10">
        <v>0</v>
      </c>
      <c r="R137" s="10">
        <v>6956</v>
      </c>
      <c r="S137" s="10">
        <v>0</v>
      </c>
      <c r="T137" s="10">
        <v>0</v>
      </c>
      <c r="U137" s="10">
        <v>20072</v>
      </c>
      <c r="V137" s="10">
        <v>337604</v>
      </c>
      <c r="W137" s="29">
        <v>30861.944942479397</v>
      </c>
      <c r="X137" s="29">
        <v>307155</v>
      </c>
      <c r="Y137" s="29">
        <v>30449</v>
      </c>
      <c r="Z137" s="29">
        <v>368465.94494247937</v>
      </c>
      <c r="AA137" s="27">
        <v>0</v>
      </c>
      <c r="AB137" s="29">
        <v>368465.94494247937</v>
      </c>
      <c r="AC137" s="27">
        <v>0</v>
      </c>
      <c r="AD137" s="27">
        <v>0</v>
      </c>
      <c r="AE137" s="27">
        <v>0</v>
      </c>
      <c r="AF137" s="27">
        <v>0</v>
      </c>
      <c r="AG137" s="27">
        <v>0</v>
      </c>
      <c r="AH137" s="27">
        <v>21</v>
      </c>
      <c r="AI137" s="29">
        <v>368486.94494247937</v>
      </c>
    </row>
    <row r="138" spans="2:35" x14ac:dyDescent="0.25">
      <c r="B138" s="11" t="s">
        <v>8</v>
      </c>
      <c r="C138" s="10" t="s">
        <v>2407</v>
      </c>
      <c r="D138" s="10" t="s">
        <v>1414</v>
      </c>
      <c r="E138" s="10" t="s">
        <v>914</v>
      </c>
      <c r="F138" s="10" t="s">
        <v>1417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29">
        <v>0</v>
      </c>
      <c r="X138" s="29">
        <v>0</v>
      </c>
      <c r="Y138" s="29">
        <v>0</v>
      </c>
      <c r="Z138" s="29">
        <v>0</v>
      </c>
      <c r="AA138" s="27">
        <v>0</v>
      </c>
      <c r="AB138" s="29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0</v>
      </c>
      <c r="AH138" s="27">
        <v>0</v>
      </c>
      <c r="AI138" s="29">
        <v>0</v>
      </c>
    </row>
    <row r="139" spans="2:35" x14ac:dyDescent="0.25">
      <c r="B139" s="11" t="s">
        <v>8</v>
      </c>
      <c r="C139" s="10" t="s">
        <v>2407</v>
      </c>
      <c r="D139" s="10" t="s">
        <v>1414</v>
      </c>
      <c r="E139" s="10" t="s">
        <v>915</v>
      </c>
      <c r="F139" s="10" t="s">
        <v>1418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29">
        <v>0</v>
      </c>
      <c r="X139" s="29">
        <v>0</v>
      </c>
      <c r="Y139" s="29">
        <v>0</v>
      </c>
      <c r="Z139" s="29">
        <v>0</v>
      </c>
      <c r="AA139" s="27">
        <v>0</v>
      </c>
      <c r="AB139" s="29">
        <v>0</v>
      </c>
      <c r="AC139" s="27">
        <v>0</v>
      </c>
      <c r="AD139" s="27">
        <v>0</v>
      </c>
      <c r="AE139" s="27">
        <v>0</v>
      </c>
      <c r="AF139" s="27">
        <v>0</v>
      </c>
      <c r="AG139" s="27">
        <v>0</v>
      </c>
      <c r="AH139" s="27">
        <v>0</v>
      </c>
      <c r="AI139" s="29">
        <v>0</v>
      </c>
    </row>
    <row r="140" spans="2:35" x14ac:dyDescent="0.25">
      <c r="B140" s="11" t="s">
        <v>8</v>
      </c>
      <c r="C140" s="10" t="s">
        <v>2407</v>
      </c>
      <c r="D140" s="10" t="s">
        <v>1414</v>
      </c>
      <c r="E140" s="10" t="s">
        <v>90</v>
      </c>
      <c r="F140" s="10" t="s">
        <v>1419</v>
      </c>
      <c r="G140" s="10">
        <v>941650.17</v>
      </c>
      <c r="H140" s="10">
        <v>323475.98</v>
      </c>
      <c r="I140" s="10">
        <v>0</v>
      </c>
      <c r="J140" s="10">
        <v>0</v>
      </c>
      <c r="K140" s="10">
        <v>1265126.1499999999</v>
      </c>
      <c r="L140" s="10">
        <v>0</v>
      </c>
      <c r="M140" s="10">
        <v>406537.89722670801</v>
      </c>
      <c r="N140" s="10">
        <v>0</v>
      </c>
      <c r="O140" s="10">
        <v>142439.66</v>
      </c>
      <c r="P140" s="10">
        <v>7325</v>
      </c>
      <c r="Q140" s="10">
        <v>0</v>
      </c>
      <c r="R140" s="10">
        <v>12416</v>
      </c>
      <c r="S140" s="10">
        <v>0</v>
      </c>
      <c r="T140" s="10">
        <v>-94165.016999999993</v>
      </c>
      <c r="U140" s="10">
        <v>44857</v>
      </c>
      <c r="V140" s="10">
        <v>1784536.6902267078</v>
      </c>
      <c r="W140" s="29">
        <v>0</v>
      </c>
      <c r="X140" s="29">
        <v>406537.89722670801</v>
      </c>
      <c r="Y140" s="29">
        <v>530513.64</v>
      </c>
      <c r="Z140" s="29">
        <v>937051.53722670802</v>
      </c>
      <c r="AA140" s="27">
        <v>0</v>
      </c>
      <c r="AB140" s="29">
        <v>937051.53722670802</v>
      </c>
      <c r="AC140" s="27">
        <v>0</v>
      </c>
      <c r="AD140" s="27">
        <v>0</v>
      </c>
      <c r="AE140" s="27">
        <v>0</v>
      </c>
      <c r="AF140" s="27">
        <v>0</v>
      </c>
      <c r="AG140" s="27">
        <v>0</v>
      </c>
      <c r="AH140" s="27">
        <v>20</v>
      </c>
      <c r="AI140" s="29">
        <v>937071.53722670802</v>
      </c>
    </row>
    <row r="141" spans="2:35" x14ac:dyDescent="0.25">
      <c r="B141" s="11" t="s">
        <v>8</v>
      </c>
      <c r="C141" s="10" t="s">
        <v>2407</v>
      </c>
      <c r="D141" s="10" t="s">
        <v>1414</v>
      </c>
      <c r="E141" s="10" t="s">
        <v>91</v>
      </c>
      <c r="F141" s="10" t="s">
        <v>1420</v>
      </c>
      <c r="G141" s="10">
        <v>1797810.37</v>
      </c>
      <c r="H141" s="10">
        <v>75287509.109999999</v>
      </c>
      <c r="I141" s="10">
        <v>0</v>
      </c>
      <c r="J141" s="10">
        <v>0</v>
      </c>
      <c r="K141" s="10">
        <v>77085319.480000004</v>
      </c>
      <c r="L141" s="10">
        <v>0</v>
      </c>
      <c r="M141" s="10">
        <v>4194746.8932346292</v>
      </c>
      <c r="N141" s="10">
        <v>0</v>
      </c>
      <c r="O141" s="10">
        <v>60662.18</v>
      </c>
      <c r="P141" s="10">
        <v>213155</v>
      </c>
      <c r="Q141" s="10">
        <v>0</v>
      </c>
      <c r="R141" s="10">
        <v>827502</v>
      </c>
      <c r="S141" s="10">
        <v>0</v>
      </c>
      <c r="T141" s="10">
        <v>-179781.03700000001</v>
      </c>
      <c r="U141" s="10">
        <v>2820387</v>
      </c>
      <c r="V141" s="10">
        <v>85021991.516234636</v>
      </c>
      <c r="W141" s="29">
        <v>0</v>
      </c>
      <c r="X141" s="29">
        <v>4194746.8932346292</v>
      </c>
      <c r="Y141" s="29">
        <v>79209215.290000007</v>
      </c>
      <c r="Z141" s="29">
        <v>83403962.183234632</v>
      </c>
      <c r="AA141" s="27">
        <v>0</v>
      </c>
      <c r="AB141" s="29">
        <v>83403962.183234632</v>
      </c>
      <c r="AC141" s="27">
        <v>0</v>
      </c>
      <c r="AD141" s="27">
        <v>0</v>
      </c>
      <c r="AE141" s="27">
        <v>0</v>
      </c>
      <c r="AF141" s="27">
        <v>0</v>
      </c>
      <c r="AG141" s="27">
        <v>0</v>
      </c>
      <c r="AH141" s="27">
        <v>17</v>
      </c>
      <c r="AI141" s="29">
        <v>83403979.183234632</v>
      </c>
    </row>
    <row r="142" spans="2:35" x14ac:dyDescent="0.25">
      <c r="B142" s="11" t="s">
        <v>8</v>
      </c>
      <c r="C142" s="10" t="s">
        <v>2407</v>
      </c>
      <c r="D142" s="10" t="s">
        <v>1414</v>
      </c>
      <c r="E142" s="10" t="s">
        <v>92</v>
      </c>
      <c r="F142" s="10" t="s">
        <v>1421</v>
      </c>
      <c r="G142" s="10">
        <v>32610976.359999999</v>
      </c>
      <c r="H142" s="10">
        <v>51169180.170000002</v>
      </c>
      <c r="I142" s="10">
        <v>0</v>
      </c>
      <c r="J142" s="10">
        <v>0</v>
      </c>
      <c r="K142" s="10">
        <v>83780156.530000001</v>
      </c>
      <c r="L142" s="10">
        <v>0</v>
      </c>
      <c r="M142" s="10">
        <v>89716400.729667127</v>
      </c>
      <c r="N142" s="10">
        <v>0</v>
      </c>
      <c r="O142" s="10">
        <v>823153.03</v>
      </c>
      <c r="P142" s="10">
        <v>917761</v>
      </c>
      <c r="Q142" s="10">
        <v>0</v>
      </c>
      <c r="R142" s="10">
        <v>1620046</v>
      </c>
      <c r="S142" s="10">
        <v>0</v>
      </c>
      <c r="T142" s="10">
        <v>0</v>
      </c>
      <c r="U142" s="10">
        <v>4683866</v>
      </c>
      <c r="V142" s="10">
        <v>181541383.28966713</v>
      </c>
      <c r="W142" s="29">
        <v>18930708</v>
      </c>
      <c r="X142" s="29">
        <v>89716400.729667127</v>
      </c>
      <c r="Y142" s="29">
        <v>59214006.200000003</v>
      </c>
      <c r="Z142" s="29">
        <v>167861114.92966712</v>
      </c>
      <c r="AA142" s="27">
        <v>103098258.41</v>
      </c>
      <c r="AB142" s="29">
        <v>64762856.519667119</v>
      </c>
      <c r="AC142" s="27">
        <v>0</v>
      </c>
      <c r="AD142" s="27">
        <v>0</v>
      </c>
      <c r="AE142" s="27">
        <v>0</v>
      </c>
      <c r="AF142" s="27">
        <v>0</v>
      </c>
      <c r="AG142" s="27">
        <v>0</v>
      </c>
      <c r="AH142" s="27">
        <v>775</v>
      </c>
      <c r="AI142" s="29">
        <v>64763631.519667119</v>
      </c>
    </row>
    <row r="143" spans="2:35" x14ac:dyDescent="0.25">
      <c r="B143" s="11" t="s">
        <v>8</v>
      </c>
      <c r="C143" s="10" t="s">
        <v>2407</v>
      </c>
      <c r="D143" s="10" t="s">
        <v>1414</v>
      </c>
      <c r="E143" s="10" t="s">
        <v>93</v>
      </c>
      <c r="F143" s="10" t="s">
        <v>1422</v>
      </c>
      <c r="G143" s="10">
        <v>960442.66</v>
      </c>
      <c r="H143" s="10">
        <v>170302.33</v>
      </c>
      <c r="I143" s="10">
        <v>0</v>
      </c>
      <c r="J143" s="10">
        <v>0</v>
      </c>
      <c r="K143" s="10">
        <v>1130744.99</v>
      </c>
      <c r="L143" s="10">
        <v>0</v>
      </c>
      <c r="M143" s="10">
        <v>2652953.7530996408</v>
      </c>
      <c r="N143" s="10">
        <v>0</v>
      </c>
      <c r="O143" s="10">
        <v>145282.28</v>
      </c>
      <c r="P143" s="10">
        <v>24764</v>
      </c>
      <c r="Q143" s="10">
        <v>0</v>
      </c>
      <c r="R143" s="10">
        <v>32634</v>
      </c>
      <c r="S143" s="10">
        <v>0</v>
      </c>
      <c r="T143" s="10">
        <v>-96044.265999999945</v>
      </c>
      <c r="U143" s="10">
        <v>88494</v>
      </c>
      <c r="V143" s="10">
        <v>3978828.757099641</v>
      </c>
      <c r="W143" s="29">
        <v>0</v>
      </c>
      <c r="X143" s="29">
        <v>2652953.7530996408</v>
      </c>
      <c r="Y143" s="29">
        <v>461476.61</v>
      </c>
      <c r="Z143" s="29">
        <v>3114430.3630996407</v>
      </c>
      <c r="AA143" s="27">
        <v>0</v>
      </c>
      <c r="AB143" s="29">
        <v>3114430.3630996407</v>
      </c>
      <c r="AC143" s="27">
        <v>0</v>
      </c>
      <c r="AD143" s="27">
        <v>0</v>
      </c>
      <c r="AE143" s="27">
        <v>0</v>
      </c>
      <c r="AF143" s="27">
        <v>0</v>
      </c>
      <c r="AG143" s="27">
        <v>0</v>
      </c>
      <c r="AH143" s="27">
        <v>23</v>
      </c>
      <c r="AI143" s="29">
        <v>3114453.3630996407</v>
      </c>
    </row>
    <row r="144" spans="2:35" x14ac:dyDescent="0.25">
      <c r="B144" s="11" t="s">
        <v>8</v>
      </c>
      <c r="C144" s="10" t="s">
        <v>2407</v>
      </c>
      <c r="D144" s="10" t="s">
        <v>1414</v>
      </c>
      <c r="E144" s="10" t="s">
        <v>94</v>
      </c>
      <c r="F144" s="10" t="s">
        <v>1423</v>
      </c>
      <c r="G144" s="10">
        <v>963933.18</v>
      </c>
      <c r="H144" s="10">
        <v>80471.97</v>
      </c>
      <c r="I144" s="10">
        <v>0</v>
      </c>
      <c r="J144" s="10">
        <v>0</v>
      </c>
      <c r="K144" s="10">
        <v>1044405.15</v>
      </c>
      <c r="L144" s="10">
        <v>0</v>
      </c>
      <c r="M144" s="10">
        <v>2262862.1936294278</v>
      </c>
      <c r="N144" s="10">
        <v>0</v>
      </c>
      <c r="O144" s="10">
        <v>18369.63</v>
      </c>
      <c r="P144" s="10">
        <v>22942</v>
      </c>
      <c r="Q144" s="10">
        <v>0</v>
      </c>
      <c r="R144" s="10">
        <v>37557</v>
      </c>
      <c r="S144" s="10">
        <v>0</v>
      </c>
      <c r="T144" s="10">
        <v>0</v>
      </c>
      <c r="U144" s="10">
        <v>98058</v>
      </c>
      <c r="V144" s="10">
        <v>3484193.9736294276</v>
      </c>
      <c r="W144" s="29">
        <v>795620</v>
      </c>
      <c r="X144" s="29">
        <v>2262862.1936294278</v>
      </c>
      <c r="Y144" s="29">
        <v>257398.6</v>
      </c>
      <c r="Z144" s="29">
        <v>3315880.7936294279</v>
      </c>
      <c r="AA144" s="27">
        <v>0</v>
      </c>
      <c r="AB144" s="29">
        <v>3315880.7936294279</v>
      </c>
      <c r="AC144" s="27">
        <v>0</v>
      </c>
      <c r="AD144" s="27">
        <v>0</v>
      </c>
      <c r="AE144" s="27">
        <v>0</v>
      </c>
      <c r="AF144" s="27">
        <v>0</v>
      </c>
      <c r="AG144" s="27">
        <v>0</v>
      </c>
      <c r="AH144" s="27">
        <v>31</v>
      </c>
      <c r="AI144" s="29">
        <v>3315911.7936294279</v>
      </c>
    </row>
    <row r="145" spans="2:35" x14ac:dyDescent="0.25">
      <c r="B145" s="11" t="s">
        <v>8</v>
      </c>
      <c r="C145" s="10" t="s">
        <v>2407</v>
      </c>
      <c r="D145" s="10" t="s">
        <v>1414</v>
      </c>
      <c r="E145" s="10" t="s">
        <v>95</v>
      </c>
      <c r="F145" s="10" t="s">
        <v>1424</v>
      </c>
      <c r="G145" s="10">
        <v>22809.040000000001</v>
      </c>
      <c r="H145" s="10">
        <v>37384652.969999999</v>
      </c>
      <c r="I145" s="10">
        <v>0</v>
      </c>
      <c r="J145" s="10">
        <v>0</v>
      </c>
      <c r="K145" s="10">
        <v>37407462.009999998</v>
      </c>
      <c r="L145" s="10">
        <v>0</v>
      </c>
      <c r="M145" s="10">
        <v>53373.21</v>
      </c>
      <c r="N145" s="10">
        <v>0</v>
      </c>
      <c r="O145" s="10">
        <v>505.13</v>
      </c>
      <c r="P145" s="10">
        <v>90662</v>
      </c>
      <c r="Q145" s="10">
        <v>0</v>
      </c>
      <c r="R145" s="10">
        <v>392168</v>
      </c>
      <c r="S145" s="10">
        <v>0</v>
      </c>
      <c r="T145" s="10">
        <v>-2280.9039999999986</v>
      </c>
      <c r="U145" s="10">
        <v>1595949</v>
      </c>
      <c r="V145" s="10">
        <v>39537838.446000002</v>
      </c>
      <c r="W145" s="29">
        <v>0</v>
      </c>
      <c r="X145" s="29">
        <v>53373.21</v>
      </c>
      <c r="Y145" s="29">
        <v>39463937.100000001</v>
      </c>
      <c r="Z145" s="29">
        <v>39517310.310000002</v>
      </c>
      <c r="AA145" s="27">
        <v>0</v>
      </c>
      <c r="AB145" s="29">
        <v>39517310.310000002</v>
      </c>
      <c r="AC145" s="27">
        <v>0</v>
      </c>
      <c r="AD145" s="27">
        <v>0</v>
      </c>
      <c r="AE145" s="27">
        <v>0</v>
      </c>
      <c r="AF145" s="27">
        <v>0</v>
      </c>
      <c r="AG145" s="27">
        <v>0</v>
      </c>
      <c r="AH145" s="27">
        <v>1</v>
      </c>
      <c r="AI145" s="29">
        <v>39517311.310000002</v>
      </c>
    </row>
    <row r="146" spans="2:35" x14ac:dyDescent="0.25">
      <c r="B146" s="11" t="s">
        <v>8</v>
      </c>
      <c r="C146" s="10" t="s">
        <v>2407</v>
      </c>
      <c r="D146" s="10" t="s">
        <v>1414</v>
      </c>
      <c r="E146" s="10" t="s">
        <v>916</v>
      </c>
      <c r="F146" s="10" t="s">
        <v>1425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29">
        <v>0</v>
      </c>
      <c r="X146" s="29">
        <v>0</v>
      </c>
      <c r="Y146" s="29">
        <v>0</v>
      </c>
      <c r="Z146" s="29">
        <v>0</v>
      </c>
      <c r="AA146" s="27">
        <v>0</v>
      </c>
      <c r="AB146" s="29">
        <v>0</v>
      </c>
      <c r="AC146" s="27">
        <v>0</v>
      </c>
      <c r="AD146" s="27">
        <v>0</v>
      </c>
      <c r="AE146" s="27">
        <v>0</v>
      </c>
      <c r="AF146" s="27">
        <v>0</v>
      </c>
      <c r="AG146" s="27">
        <v>0</v>
      </c>
      <c r="AH146" s="27">
        <v>0</v>
      </c>
      <c r="AI146" s="29">
        <v>0</v>
      </c>
    </row>
    <row r="147" spans="2:35" x14ac:dyDescent="0.25">
      <c r="B147" s="11" t="s">
        <v>8</v>
      </c>
      <c r="C147" s="10" t="s">
        <v>2407</v>
      </c>
      <c r="D147" s="10" t="s">
        <v>1414</v>
      </c>
      <c r="E147" s="10" t="s">
        <v>917</v>
      </c>
      <c r="F147" s="10" t="s">
        <v>1426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29">
        <v>0</v>
      </c>
      <c r="X147" s="29">
        <v>0</v>
      </c>
      <c r="Y147" s="29">
        <v>0</v>
      </c>
      <c r="Z147" s="29">
        <v>0</v>
      </c>
      <c r="AA147" s="27">
        <v>0</v>
      </c>
      <c r="AB147" s="29">
        <v>0</v>
      </c>
      <c r="AC147" s="27">
        <v>0</v>
      </c>
      <c r="AD147" s="27">
        <v>0</v>
      </c>
      <c r="AE147" s="27">
        <v>0</v>
      </c>
      <c r="AF147" s="27">
        <v>0</v>
      </c>
      <c r="AG147" s="27">
        <v>0</v>
      </c>
      <c r="AH147" s="27">
        <v>0</v>
      </c>
      <c r="AI147" s="29">
        <v>0</v>
      </c>
    </row>
    <row r="148" spans="2:35" x14ac:dyDescent="0.25">
      <c r="B148" s="11" t="s">
        <v>8</v>
      </c>
      <c r="C148" s="10" t="s">
        <v>2407</v>
      </c>
      <c r="D148" s="10" t="s">
        <v>1414</v>
      </c>
      <c r="E148" s="10" t="s">
        <v>918</v>
      </c>
      <c r="F148" s="10" t="s">
        <v>1427</v>
      </c>
      <c r="G148" s="10">
        <v>0</v>
      </c>
      <c r="H148" s="10">
        <v>4825</v>
      </c>
      <c r="I148" s="10">
        <v>0</v>
      </c>
      <c r="J148" s="10">
        <v>0</v>
      </c>
      <c r="K148" s="10">
        <v>4825</v>
      </c>
      <c r="L148" s="10">
        <v>0</v>
      </c>
      <c r="M148" s="10">
        <v>906135</v>
      </c>
      <c r="N148" s="10">
        <v>0</v>
      </c>
      <c r="O148" s="10">
        <v>0</v>
      </c>
      <c r="P148" s="10">
        <v>52295</v>
      </c>
      <c r="Q148" s="10">
        <v>0</v>
      </c>
      <c r="R148" s="10">
        <v>127425</v>
      </c>
      <c r="S148" s="10">
        <v>0</v>
      </c>
      <c r="T148" s="10">
        <v>0</v>
      </c>
      <c r="U148" s="10">
        <v>284716</v>
      </c>
      <c r="V148" s="10">
        <v>1375396</v>
      </c>
      <c r="W148" s="29">
        <v>359834.48712052696</v>
      </c>
      <c r="X148" s="29">
        <v>906135</v>
      </c>
      <c r="Y148" s="29">
        <v>469261</v>
      </c>
      <c r="Z148" s="29">
        <v>1735230.4871205268</v>
      </c>
      <c r="AA148" s="27">
        <v>0</v>
      </c>
      <c r="AB148" s="29">
        <v>1735230.4871205268</v>
      </c>
      <c r="AC148" s="27">
        <v>0</v>
      </c>
      <c r="AD148" s="27">
        <v>0</v>
      </c>
      <c r="AE148" s="27">
        <v>0</v>
      </c>
      <c r="AF148" s="27">
        <v>0</v>
      </c>
      <c r="AG148" s="27">
        <v>0</v>
      </c>
      <c r="AH148" s="27">
        <v>0</v>
      </c>
      <c r="AI148" s="29">
        <v>1735230.4871205268</v>
      </c>
    </row>
    <row r="149" spans="2:35" x14ac:dyDescent="0.25">
      <c r="B149" s="11" t="s">
        <v>8</v>
      </c>
      <c r="C149" s="10" t="s">
        <v>2407</v>
      </c>
      <c r="D149" s="10" t="s">
        <v>1414</v>
      </c>
      <c r="E149" s="10" t="s">
        <v>96</v>
      </c>
      <c r="F149" s="10" t="s">
        <v>1428</v>
      </c>
      <c r="G149" s="10">
        <v>22186863.73</v>
      </c>
      <c r="H149" s="10">
        <v>2962241.59</v>
      </c>
      <c r="I149" s="10">
        <v>0</v>
      </c>
      <c r="J149" s="10">
        <v>0</v>
      </c>
      <c r="K149" s="10">
        <v>25149105.32</v>
      </c>
      <c r="L149" s="10">
        <v>0</v>
      </c>
      <c r="M149" s="10">
        <v>53932894.056840762</v>
      </c>
      <c r="N149" s="10">
        <v>0</v>
      </c>
      <c r="O149" s="10">
        <v>1630494.47</v>
      </c>
      <c r="P149" s="10">
        <v>478806</v>
      </c>
      <c r="Q149" s="10">
        <v>0</v>
      </c>
      <c r="R149" s="10">
        <v>642618</v>
      </c>
      <c r="S149" s="10">
        <v>0</v>
      </c>
      <c r="T149" s="10">
        <v>-2218686.3729999997</v>
      </c>
      <c r="U149" s="10">
        <v>1765177</v>
      </c>
      <c r="V149" s="10">
        <v>81380408.473840773</v>
      </c>
      <c r="W149" s="29">
        <v>3303405.4000000004</v>
      </c>
      <c r="X149" s="29">
        <v>53932894.056840762</v>
      </c>
      <c r="Y149" s="29">
        <v>7479337.0599999996</v>
      </c>
      <c r="Z149" s="29">
        <v>64715636.516840763</v>
      </c>
      <c r="AA149" s="27">
        <v>0</v>
      </c>
      <c r="AB149" s="29">
        <v>64715636.516840763</v>
      </c>
      <c r="AC149" s="27">
        <v>0</v>
      </c>
      <c r="AD149" s="27">
        <v>0</v>
      </c>
      <c r="AE149" s="27">
        <v>0</v>
      </c>
      <c r="AF149" s="27">
        <v>0</v>
      </c>
      <c r="AG149" s="27">
        <v>0</v>
      </c>
      <c r="AH149" s="27">
        <v>265</v>
      </c>
      <c r="AI149" s="29">
        <v>64715901.516840763</v>
      </c>
    </row>
    <row r="150" spans="2:35" x14ac:dyDescent="0.25">
      <c r="B150" s="11" t="s">
        <v>8</v>
      </c>
      <c r="C150" s="10" t="s">
        <v>2407</v>
      </c>
      <c r="D150" s="10" t="s">
        <v>1414</v>
      </c>
      <c r="E150" s="10" t="s">
        <v>97</v>
      </c>
      <c r="F150" s="10" t="s">
        <v>1429</v>
      </c>
      <c r="G150" s="10">
        <v>35425787.479999997</v>
      </c>
      <c r="H150" s="10">
        <v>55688912.130000003</v>
      </c>
      <c r="I150" s="10">
        <v>0</v>
      </c>
      <c r="J150" s="10">
        <v>0</v>
      </c>
      <c r="K150" s="10">
        <v>91114699.609999999</v>
      </c>
      <c r="L150" s="10">
        <v>0</v>
      </c>
      <c r="M150" s="10">
        <v>53263226.228429265</v>
      </c>
      <c r="N150" s="10">
        <v>0</v>
      </c>
      <c r="O150" s="10">
        <v>2144208.96</v>
      </c>
      <c r="P150" s="10">
        <v>609970</v>
      </c>
      <c r="Q150" s="10">
        <v>0</v>
      </c>
      <c r="R150" s="10">
        <v>1235846</v>
      </c>
      <c r="S150" s="10">
        <v>0</v>
      </c>
      <c r="T150" s="10">
        <v>-3542578.7479999997</v>
      </c>
      <c r="U150" s="10">
        <v>3172007</v>
      </c>
      <c r="V150" s="10">
        <v>147997379.05042928</v>
      </c>
      <c r="W150" s="29">
        <v>7215683.0000000009</v>
      </c>
      <c r="X150" s="29">
        <v>53263226.228429265</v>
      </c>
      <c r="Y150" s="29">
        <v>62850944.090000004</v>
      </c>
      <c r="Z150" s="29">
        <v>123329853.31842926</v>
      </c>
      <c r="AA150" s="27">
        <v>0</v>
      </c>
      <c r="AB150" s="29">
        <v>123329853.31842926</v>
      </c>
      <c r="AC150" s="27">
        <v>0</v>
      </c>
      <c r="AD150" s="27">
        <v>0</v>
      </c>
      <c r="AE150" s="27">
        <v>0</v>
      </c>
      <c r="AF150" s="27">
        <v>0</v>
      </c>
      <c r="AG150" s="27">
        <v>0</v>
      </c>
      <c r="AH150" s="27">
        <v>443</v>
      </c>
      <c r="AI150" s="29">
        <v>123330296.31842926</v>
      </c>
    </row>
    <row r="151" spans="2:35" x14ac:dyDescent="0.25">
      <c r="B151" s="11" t="s">
        <v>8</v>
      </c>
      <c r="C151" s="10" t="s">
        <v>2407</v>
      </c>
      <c r="D151" s="10" t="s">
        <v>1414</v>
      </c>
      <c r="E151" s="10" t="s">
        <v>98</v>
      </c>
      <c r="F151" s="10" t="s">
        <v>1430</v>
      </c>
      <c r="G151" s="10">
        <v>2521337.2400000002</v>
      </c>
      <c r="H151" s="10">
        <v>323448.42</v>
      </c>
      <c r="I151" s="10">
        <v>0</v>
      </c>
      <c r="J151" s="10">
        <v>0</v>
      </c>
      <c r="K151" s="10">
        <v>2844785.66</v>
      </c>
      <c r="L151" s="10">
        <v>0</v>
      </c>
      <c r="M151" s="10">
        <v>5959832.3129230486</v>
      </c>
      <c r="N151" s="10">
        <v>0</v>
      </c>
      <c r="O151" s="10">
        <v>161133.32999999999</v>
      </c>
      <c r="P151" s="10">
        <v>54711</v>
      </c>
      <c r="Q151" s="10">
        <v>0</v>
      </c>
      <c r="R151" s="10">
        <v>82122</v>
      </c>
      <c r="S151" s="10">
        <v>0</v>
      </c>
      <c r="T151" s="10">
        <v>0</v>
      </c>
      <c r="U151" s="10">
        <v>206872</v>
      </c>
      <c r="V151" s="10">
        <v>9309456.3029230479</v>
      </c>
      <c r="W151" s="29">
        <v>2627068.2979557356</v>
      </c>
      <c r="X151" s="29">
        <v>5959832.3129230486</v>
      </c>
      <c r="Y151" s="29">
        <v>828286.75</v>
      </c>
      <c r="Z151" s="29">
        <v>9415187.3608787842</v>
      </c>
      <c r="AA151" s="27">
        <v>3264693.57</v>
      </c>
      <c r="AB151" s="29">
        <v>6150493.7908787839</v>
      </c>
      <c r="AC151" s="27">
        <v>0</v>
      </c>
      <c r="AD151" s="27">
        <v>0</v>
      </c>
      <c r="AE151" s="27">
        <v>0</v>
      </c>
      <c r="AF151" s="27">
        <v>0</v>
      </c>
      <c r="AG151" s="27">
        <v>0</v>
      </c>
      <c r="AH151" s="27">
        <v>119</v>
      </c>
      <c r="AI151" s="29">
        <v>6150612.7908787839</v>
      </c>
    </row>
    <row r="152" spans="2:35" x14ac:dyDescent="0.25">
      <c r="B152" s="11" t="s">
        <v>8</v>
      </c>
      <c r="C152" s="10" t="s">
        <v>2407</v>
      </c>
      <c r="D152" s="10" t="s">
        <v>1414</v>
      </c>
      <c r="E152" s="10" t="s">
        <v>99</v>
      </c>
      <c r="F152" s="10" t="s">
        <v>1374</v>
      </c>
      <c r="G152" s="10">
        <v>424550686.99000001</v>
      </c>
      <c r="H152" s="10">
        <v>123016169.95999999</v>
      </c>
      <c r="I152" s="10">
        <v>0</v>
      </c>
      <c r="J152" s="10">
        <v>0</v>
      </c>
      <c r="K152" s="10">
        <v>547566856.95000005</v>
      </c>
      <c r="L152" s="10">
        <v>0</v>
      </c>
      <c r="M152" s="10">
        <v>924152363.93120027</v>
      </c>
      <c r="N152" s="10">
        <v>32763774.638673261</v>
      </c>
      <c r="O152" s="10">
        <v>491412.01</v>
      </c>
      <c r="P152" s="10">
        <v>94439050</v>
      </c>
      <c r="Q152" s="10">
        <v>0</v>
      </c>
      <c r="R152" s="10">
        <v>83834873</v>
      </c>
      <c r="S152" s="10">
        <v>0</v>
      </c>
      <c r="T152" s="10">
        <v>358205681.84822702</v>
      </c>
      <c r="U152" s="10">
        <v>231156015</v>
      </c>
      <c r="V152" s="10">
        <v>2272610027.3781004</v>
      </c>
      <c r="W152" s="29">
        <v>874782369.3906343</v>
      </c>
      <c r="X152" s="29">
        <v>924152363.93120027</v>
      </c>
      <c r="Y152" s="29">
        <v>565701294.60867321</v>
      </c>
      <c r="Z152" s="29">
        <v>2364636027.9305077</v>
      </c>
      <c r="AA152" s="27">
        <v>1578739440.9000001</v>
      </c>
      <c r="AB152" s="29">
        <v>785896587.03050756</v>
      </c>
      <c r="AC152" s="27">
        <v>0</v>
      </c>
      <c r="AD152" s="27">
        <v>0</v>
      </c>
      <c r="AE152" s="27">
        <v>0</v>
      </c>
      <c r="AF152" s="27">
        <v>0</v>
      </c>
      <c r="AG152" s="27">
        <v>0</v>
      </c>
      <c r="AH152" s="27">
        <v>35725</v>
      </c>
      <c r="AI152" s="29">
        <v>785932312.03050756</v>
      </c>
    </row>
    <row r="153" spans="2:35" x14ac:dyDescent="0.25">
      <c r="B153" s="11" t="s">
        <v>8</v>
      </c>
      <c r="C153" s="10" t="s">
        <v>2407</v>
      </c>
      <c r="D153" s="10" t="s">
        <v>1414</v>
      </c>
      <c r="E153" s="10" t="s">
        <v>919</v>
      </c>
      <c r="F153" s="10" t="s">
        <v>1431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29">
        <v>0</v>
      </c>
      <c r="X153" s="29">
        <v>0</v>
      </c>
      <c r="Y153" s="29">
        <v>0</v>
      </c>
      <c r="Z153" s="29">
        <v>0</v>
      </c>
      <c r="AA153" s="27">
        <v>0</v>
      </c>
      <c r="AB153" s="29">
        <v>0</v>
      </c>
      <c r="AC153" s="27">
        <v>0</v>
      </c>
      <c r="AD153" s="27">
        <v>0</v>
      </c>
      <c r="AE153" s="27">
        <v>0</v>
      </c>
      <c r="AF153" s="27">
        <v>0</v>
      </c>
      <c r="AG153" s="27">
        <v>0</v>
      </c>
      <c r="AH153" s="27">
        <v>0</v>
      </c>
      <c r="AI153" s="29">
        <v>0</v>
      </c>
    </row>
    <row r="154" spans="2:35" x14ac:dyDescent="0.25">
      <c r="B154" s="11" t="s">
        <v>8</v>
      </c>
      <c r="C154" s="10" t="s">
        <v>2407</v>
      </c>
      <c r="D154" s="10" t="s">
        <v>1414</v>
      </c>
      <c r="E154" s="10" t="s">
        <v>100</v>
      </c>
      <c r="F154" s="10" t="s">
        <v>1432</v>
      </c>
      <c r="G154" s="10">
        <v>9641361.3900000006</v>
      </c>
      <c r="H154" s="10">
        <v>42846800.549999997</v>
      </c>
      <c r="I154" s="10">
        <v>0</v>
      </c>
      <c r="J154" s="10">
        <v>0</v>
      </c>
      <c r="K154" s="10">
        <v>52488161.939999998</v>
      </c>
      <c r="L154" s="10">
        <v>0</v>
      </c>
      <c r="M154" s="10">
        <v>32547095.078267109</v>
      </c>
      <c r="N154" s="10">
        <v>0</v>
      </c>
      <c r="O154" s="10">
        <v>958790.58</v>
      </c>
      <c r="P154" s="10">
        <v>803470</v>
      </c>
      <c r="Q154" s="10">
        <v>0</v>
      </c>
      <c r="R154" s="10">
        <v>1548854</v>
      </c>
      <c r="S154" s="10">
        <v>0</v>
      </c>
      <c r="T154" s="10">
        <v>0</v>
      </c>
      <c r="U154" s="10">
        <v>3905917</v>
      </c>
      <c r="V154" s="10">
        <v>92252288.598267108</v>
      </c>
      <c r="W154" s="29">
        <v>10194189.251200877</v>
      </c>
      <c r="X154" s="29">
        <v>32547095.078267109</v>
      </c>
      <c r="Y154" s="29">
        <v>50063832.129999995</v>
      </c>
      <c r="Z154" s="29">
        <v>92805116.459467977</v>
      </c>
      <c r="AA154" s="27">
        <v>0</v>
      </c>
      <c r="AB154" s="29">
        <v>92805116.459467977</v>
      </c>
      <c r="AC154" s="27">
        <v>0</v>
      </c>
      <c r="AD154" s="27">
        <v>0</v>
      </c>
      <c r="AE154" s="27">
        <v>0</v>
      </c>
      <c r="AF154" s="27">
        <v>0</v>
      </c>
      <c r="AG154" s="27">
        <v>0</v>
      </c>
      <c r="AH154" s="27">
        <v>621</v>
      </c>
      <c r="AI154" s="29">
        <v>92805737.459467977</v>
      </c>
    </row>
    <row r="155" spans="2:35" x14ac:dyDescent="0.25">
      <c r="B155" s="11" t="s">
        <v>8</v>
      </c>
      <c r="C155" s="10" t="s">
        <v>2407</v>
      </c>
      <c r="D155" s="10" t="s">
        <v>1414</v>
      </c>
      <c r="E155" s="10" t="s">
        <v>920</v>
      </c>
      <c r="F155" s="10" t="s">
        <v>1433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29">
        <v>0</v>
      </c>
      <c r="X155" s="29">
        <v>0</v>
      </c>
      <c r="Y155" s="29">
        <v>0</v>
      </c>
      <c r="Z155" s="29">
        <v>0</v>
      </c>
      <c r="AA155" s="27">
        <v>0</v>
      </c>
      <c r="AB155" s="29">
        <v>0</v>
      </c>
      <c r="AC155" s="27">
        <v>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9">
        <v>0</v>
      </c>
    </row>
    <row r="156" spans="2:35" x14ac:dyDescent="0.25">
      <c r="B156" s="11" t="s">
        <v>8</v>
      </c>
      <c r="C156" s="10" t="s">
        <v>2407</v>
      </c>
      <c r="D156" s="10" t="s">
        <v>1414</v>
      </c>
      <c r="E156" s="10" t="s">
        <v>921</v>
      </c>
      <c r="F156" s="10" t="s">
        <v>1434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29">
        <v>0</v>
      </c>
      <c r="X156" s="29">
        <v>0</v>
      </c>
      <c r="Y156" s="29">
        <v>0</v>
      </c>
      <c r="Z156" s="29">
        <v>0</v>
      </c>
      <c r="AA156" s="27">
        <v>0</v>
      </c>
      <c r="AB156" s="29">
        <v>0</v>
      </c>
      <c r="AC156" s="27">
        <v>0</v>
      </c>
      <c r="AD156" s="27">
        <v>0</v>
      </c>
      <c r="AE156" s="27">
        <v>0</v>
      </c>
      <c r="AF156" s="27">
        <v>0</v>
      </c>
      <c r="AG156" s="27">
        <v>0</v>
      </c>
      <c r="AH156" s="27">
        <v>0</v>
      </c>
      <c r="AI156" s="29">
        <v>0</v>
      </c>
    </row>
    <row r="157" spans="2:35" x14ac:dyDescent="0.25">
      <c r="B157" s="11" t="s">
        <v>8</v>
      </c>
      <c r="C157" s="10" t="s">
        <v>2407</v>
      </c>
      <c r="D157" s="10" t="s">
        <v>1414</v>
      </c>
      <c r="E157" s="10" t="s">
        <v>101</v>
      </c>
      <c r="F157" s="10" t="s">
        <v>1435</v>
      </c>
      <c r="G157" s="10">
        <v>4613747.82</v>
      </c>
      <c r="H157" s="10">
        <v>558995.68000000005</v>
      </c>
      <c r="I157" s="10">
        <v>0</v>
      </c>
      <c r="J157" s="10">
        <v>0</v>
      </c>
      <c r="K157" s="10">
        <v>5172743.5</v>
      </c>
      <c r="L157" s="10">
        <v>0</v>
      </c>
      <c r="M157" s="10">
        <v>10586290.476130627</v>
      </c>
      <c r="N157" s="10">
        <v>0</v>
      </c>
      <c r="O157" s="10">
        <v>119829.88</v>
      </c>
      <c r="P157" s="10">
        <v>102345</v>
      </c>
      <c r="Q157" s="10">
        <v>0</v>
      </c>
      <c r="R157" s="10">
        <v>149452</v>
      </c>
      <c r="S157" s="10">
        <v>0</v>
      </c>
      <c r="T157" s="10">
        <v>-461374.78200000012</v>
      </c>
      <c r="U157" s="10">
        <v>397553</v>
      </c>
      <c r="V157" s="10">
        <v>16066839.074130628</v>
      </c>
      <c r="W157" s="29">
        <v>2946718.8</v>
      </c>
      <c r="X157" s="29">
        <v>10586290.476130627</v>
      </c>
      <c r="Y157" s="29">
        <v>1328175.56</v>
      </c>
      <c r="Z157" s="29">
        <v>14861184.836130628</v>
      </c>
      <c r="AA157" s="27">
        <v>0</v>
      </c>
      <c r="AB157" s="29">
        <v>14861184.836130628</v>
      </c>
      <c r="AC157" s="27">
        <v>0</v>
      </c>
      <c r="AD157" s="27">
        <v>0</v>
      </c>
      <c r="AE157" s="27">
        <v>0</v>
      </c>
      <c r="AF157" s="27">
        <v>0</v>
      </c>
      <c r="AG157" s="27">
        <v>0</v>
      </c>
      <c r="AH157" s="27">
        <v>86</v>
      </c>
      <c r="AI157" s="29">
        <v>14861270.836130628</v>
      </c>
    </row>
    <row r="158" spans="2:35" x14ac:dyDescent="0.25">
      <c r="B158" s="11" t="s">
        <v>8</v>
      </c>
      <c r="C158" s="10" t="s">
        <v>2407</v>
      </c>
      <c r="D158" s="10" t="s">
        <v>1414</v>
      </c>
      <c r="E158" s="10" t="s">
        <v>922</v>
      </c>
      <c r="F158" s="10" t="s">
        <v>1436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29">
        <v>0</v>
      </c>
      <c r="X158" s="29">
        <v>0</v>
      </c>
      <c r="Y158" s="29">
        <v>0</v>
      </c>
      <c r="Z158" s="29">
        <v>0</v>
      </c>
      <c r="AA158" s="27">
        <v>0</v>
      </c>
      <c r="AB158" s="29">
        <v>0</v>
      </c>
      <c r="AC158" s="27">
        <v>0</v>
      </c>
      <c r="AD158" s="27">
        <v>0</v>
      </c>
      <c r="AE158" s="27">
        <v>0</v>
      </c>
      <c r="AF158" s="27">
        <v>0</v>
      </c>
      <c r="AG158" s="27">
        <v>0</v>
      </c>
      <c r="AH158" s="27">
        <v>0</v>
      </c>
      <c r="AI158" s="29">
        <v>0</v>
      </c>
    </row>
    <row r="159" spans="2:35" x14ac:dyDescent="0.25">
      <c r="B159" s="11" t="s">
        <v>8</v>
      </c>
      <c r="C159" s="10" t="s">
        <v>2408</v>
      </c>
      <c r="D159" s="10" t="s">
        <v>844</v>
      </c>
      <c r="E159" s="10" t="s">
        <v>103</v>
      </c>
      <c r="F159" s="10" t="s">
        <v>844</v>
      </c>
      <c r="G159" s="10">
        <v>75673330.730000004</v>
      </c>
      <c r="H159" s="10">
        <v>895606094.19000006</v>
      </c>
      <c r="I159" s="10">
        <v>0</v>
      </c>
      <c r="J159" s="10">
        <v>0</v>
      </c>
      <c r="K159" s="10">
        <v>971279424.92000008</v>
      </c>
      <c r="L159" s="10">
        <v>0</v>
      </c>
      <c r="M159" s="10">
        <v>23007707138.037636</v>
      </c>
      <c r="N159" s="10">
        <v>0</v>
      </c>
      <c r="O159" s="10">
        <v>4597224.33</v>
      </c>
      <c r="P159" s="10">
        <v>198023951</v>
      </c>
      <c r="Q159" s="10">
        <v>0</v>
      </c>
      <c r="R159" s="10">
        <v>237093407</v>
      </c>
      <c r="S159" s="10">
        <v>0</v>
      </c>
      <c r="T159" s="10">
        <v>0</v>
      </c>
      <c r="U159" s="10">
        <v>623871382</v>
      </c>
      <c r="V159" s="10">
        <v>25042572527.287636</v>
      </c>
      <c r="W159" s="29">
        <v>59620146.340000011</v>
      </c>
      <c r="X159" s="29">
        <v>23007707138.037636</v>
      </c>
      <c r="Y159" s="29">
        <v>1959192058.52</v>
      </c>
      <c r="Z159" s="29">
        <v>25026519342.897636</v>
      </c>
      <c r="AA159" s="27">
        <v>6323524634</v>
      </c>
      <c r="AB159" s="29">
        <v>18702994708.897636</v>
      </c>
      <c r="AC159" s="27">
        <v>0</v>
      </c>
      <c r="AD159" s="27">
        <v>0</v>
      </c>
      <c r="AE159" s="27">
        <v>0</v>
      </c>
      <c r="AF159" s="27">
        <v>146374652</v>
      </c>
      <c r="AG159" s="27">
        <v>146374652</v>
      </c>
      <c r="AH159" s="27">
        <v>1742</v>
      </c>
      <c r="AI159" s="29">
        <v>18849371102.897636</v>
      </c>
    </row>
    <row r="160" spans="2:35" x14ac:dyDescent="0.25">
      <c r="B160" s="11" t="s">
        <v>8</v>
      </c>
      <c r="C160" s="10" t="s">
        <v>2407</v>
      </c>
      <c r="D160" s="10" t="s">
        <v>1230</v>
      </c>
      <c r="E160" s="10" t="s">
        <v>105</v>
      </c>
      <c r="F160" s="10" t="s">
        <v>1437</v>
      </c>
      <c r="G160" s="10">
        <v>41409703239.75</v>
      </c>
      <c r="H160" s="10">
        <v>1318409998.1800001</v>
      </c>
      <c r="I160" s="10">
        <v>0</v>
      </c>
      <c r="J160" s="10">
        <v>0</v>
      </c>
      <c r="K160" s="10">
        <v>42728113237.93</v>
      </c>
      <c r="L160" s="10">
        <v>0</v>
      </c>
      <c r="M160" s="10">
        <v>46884198519.161278</v>
      </c>
      <c r="N160" s="10">
        <v>0</v>
      </c>
      <c r="O160" s="10">
        <v>3075250766.8899999</v>
      </c>
      <c r="P160" s="10">
        <v>425238639</v>
      </c>
      <c r="Q160" s="10">
        <v>13658541640.719999</v>
      </c>
      <c r="R160" s="10">
        <v>630323306</v>
      </c>
      <c r="S160" s="10">
        <v>0</v>
      </c>
      <c r="T160" s="10">
        <v>-4140970323.9749985</v>
      </c>
      <c r="U160" s="10">
        <v>1969905469</v>
      </c>
      <c r="V160" s="10">
        <v>105230601254.72629</v>
      </c>
      <c r="W160" s="29">
        <v>35192979611.340004</v>
      </c>
      <c r="X160" s="29">
        <v>60542740159.881279</v>
      </c>
      <c r="Y160" s="29">
        <v>7419128179.0699997</v>
      </c>
      <c r="Z160" s="29">
        <v>103154847950.29129</v>
      </c>
      <c r="AA160" s="27">
        <v>44988674377.970001</v>
      </c>
      <c r="AB160" s="29">
        <v>58166173572.321289</v>
      </c>
      <c r="AC160" s="27">
        <v>0</v>
      </c>
      <c r="AD160" s="27">
        <v>8165971.7999999998</v>
      </c>
      <c r="AE160" s="27">
        <v>0</v>
      </c>
      <c r="AF160" s="27">
        <v>0</v>
      </c>
      <c r="AG160" s="27">
        <v>8165971.7999999998</v>
      </c>
      <c r="AH160" s="27">
        <v>2377692</v>
      </c>
      <c r="AI160" s="29">
        <v>58176717236.121292</v>
      </c>
    </row>
    <row r="161" spans="2:35" x14ac:dyDescent="0.25">
      <c r="B161" s="11" t="s">
        <v>8</v>
      </c>
      <c r="C161" s="10" t="s">
        <v>2407</v>
      </c>
      <c r="D161" s="10" t="s">
        <v>1230</v>
      </c>
      <c r="E161" s="10" t="s">
        <v>106</v>
      </c>
      <c r="F161" s="10" t="s">
        <v>1438</v>
      </c>
      <c r="G161" s="10">
        <v>42249948652.349998</v>
      </c>
      <c r="H161" s="10">
        <v>3798451159.3600001</v>
      </c>
      <c r="I161" s="10">
        <v>0</v>
      </c>
      <c r="J161" s="10">
        <v>0</v>
      </c>
      <c r="K161" s="10">
        <v>46048399811.709999</v>
      </c>
      <c r="L161" s="10">
        <v>0</v>
      </c>
      <c r="M161" s="10">
        <v>77979686626.180679</v>
      </c>
      <c r="N161" s="10">
        <v>647212716.22147751</v>
      </c>
      <c r="O161" s="10">
        <v>3028835383.8299999</v>
      </c>
      <c r="P161" s="10">
        <v>841085224</v>
      </c>
      <c r="Q161" s="10">
        <v>15597417101.559999</v>
      </c>
      <c r="R161" s="10">
        <v>950237435</v>
      </c>
      <c r="S161" s="10">
        <v>0</v>
      </c>
      <c r="T161" s="10">
        <v>-4224994865.2350006</v>
      </c>
      <c r="U161" s="10">
        <v>2776019835</v>
      </c>
      <c r="V161" s="10">
        <v>143643899268.26715</v>
      </c>
      <c r="W161" s="29">
        <v>34915905296.800003</v>
      </c>
      <c r="X161" s="29">
        <v>93577103727.740677</v>
      </c>
      <c r="Y161" s="29">
        <v>12041841753.411478</v>
      </c>
      <c r="Z161" s="29">
        <v>140534850777.95215</v>
      </c>
      <c r="AA161" s="27">
        <v>36939456054.959999</v>
      </c>
      <c r="AB161" s="29">
        <v>103595394722.99216</v>
      </c>
      <c r="AC161" s="27">
        <v>0</v>
      </c>
      <c r="AD161" s="27">
        <v>303468393.98000002</v>
      </c>
      <c r="AE161" s="27">
        <v>0</v>
      </c>
      <c r="AF161" s="27">
        <v>0</v>
      </c>
      <c r="AG161" s="27">
        <v>303468393.98000002</v>
      </c>
      <c r="AH161" s="27">
        <v>2178904</v>
      </c>
      <c r="AI161" s="29">
        <v>103901042020.97215</v>
      </c>
    </row>
    <row r="162" spans="2:35" x14ac:dyDescent="0.25">
      <c r="B162" s="11" t="s">
        <v>8</v>
      </c>
      <c r="C162" s="10" t="s">
        <v>2407</v>
      </c>
      <c r="D162" s="10" t="s">
        <v>1230</v>
      </c>
      <c r="E162" s="10" t="s">
        <v>923</v>
      </c>
      <c r="F162" s="10" t="s">
        <v>1439</v>
      </c>
      <c r="G162" s="10">
        <v>0</v>
      </c>
      <c r="H162" s="10">
        <v>3257.32</v>
      </c>
      <c r="I162" s="10">
        <v>0</v>
      </c>
      <c r="J162" s="10">
        <v>0</v>
      </c>
      <c r="K162" s="10">
        <v>3257.32</v>
      </c>
      <c r="L162" s="10">
        <v>0</v>
      </c>
      <c r="M162" s="10">
        <v>127942.13303938194</v>
      </c>
      <c r="N162" s="10">
        <v>0</v>
      </c>
      <c r="O162" s="10">
        <v>0</v>
      </c>
      <c r="P162" s="10">
        <v>1080</v>
      </c>
      <c r="Q162" s="10">
        <v>48123.11</v>
      </c>
      <c r="R162" s="10">
        <v>1333</v>
      </c>
      <c r="S162" s="10">
        <v>0</v>
      </c>
      <c r="T162" s="10">
        <v>0</v>
      </c>
      <c r="U162" s="10">
        <v>166288</v>
      </c>
      <c r="V162" s="10">
        <v>348023.56303938193</v>
      </c>
      <c r="W162" s="29">
        <v>3070352.8208777355</v>
      </c>
      <c r="X162" s="29">
        <v>176065.24303938192</v>
      </c>
      <c r="Y162" s="29">
        <v>171958.32</v>
      </c>
      <c r="Z162" s="29">
        <v>3418376.383917117</v>
      </c>
      <c r="AA162" s="27">
        <v>0</v>
      </c>
      <c r="AB162" s="29">
        <v>3418376.383917117</v>
      </c>
      <c r="AC162" s="27">
        <v>0</v>
      </c>
      <c r="AD162" s="27">
        <v>668240.56999999995</v>
      </c>
      <c r="AE162" s="27">
        <v>0</v>
      </c>
      <c r="AF162" s="27">
        <v>0</v>
      </c>
      <c r="AG162" s="27">
        <v>668240.56999999995</v>
      </c>
      <c r="AH162" s="27">
        <v>991</v>
      </c>
      <c r="AI162" s="29">
        <v>4087607.9539171169</v>
      </c>
    </row>
    <row r="163" spans="2:35" x14ac:dyDescent="0.25">
      <c r="B163" s="11" t="s">
        <v>8</v>
      </c>
      <c r="C163" s="10" t="s">
        <v>2407</v>
      </c>
      <c r="D163" s="10" t="s">
        <v>1230</v>
      </c>
      <c r="E163" s="10" t="s">
        <v>924</v>
      </c>
      <c r="F163" s="10" t="s">
        <v>1440</v>
      </c>
      <c r="G163" s="10">
        <v>0</v>
      </c>
      <c r="H163" s="10">
        <v>65587118.57</v>
      </c>
      <c r="I163" s="10">
        <v>0</v>
      </c>
      <c r="J163" s="10">
        <v>0</v>
      </c>
      <c r="K163" s="10">
        <v>65587118.57</v>
      </c>
      <c r="L163" s="10">
        <v>0</v>
      </c>
      <c r="M163" s="10">
        <v>19154904.272121474</v>
      </c>
      <c r="N163" s="10">
        <v>5088500.7441711854</v>
      </c>
      <c r="O163" s="10">
        <v>0</v>
      </c>
      <c r="P163" s="10">
        <v>366337</v>
      </c>
      <c r="Q163" s="10">
        <v>0</v>
      </c>
      <c r="R163" s="10">
        <v>1009474</v>
      </c>
      <c r="S163" s="10">
        <v>0</v>
      </c>
      <c r="T163" s="10">
        <v>0</v>
      </c>
      <c r="U163" s="10">
        <v>2463368</v>
      </c>
      <c r="V163" s="10">
        <v>93669702.586292669</v>
      </c>
      <c r="W163" s="29">
        <v>513697.60083569196</v>
      </c>
      <c r="X163" s="29">
        <v>19154904.272121474</v>
      </c>
      <c r="Y163" s="29">
        <v>74514798.31417118</v>
      </c>
      <c r="Z163" s="29">
        <v>94183400.18712835</v>
      </c>
      <c r="AA163" s="27">
        <v>0</v>
      </c>
      <c r="AB163" s="29">
        <v>94183400.18712835</v>
      </c>
      <c r="AC163" s="27">
        <v>0</v>
      </c>
      <c r="AD163" s="27">
        <v>1619606.27</v>
      </c>
      <c r="AE163" s="27">
        <v>0</v>
      </c>
      <c r="AF163" s="27">
        <v>0</v>
      </c>
      <c r="AG163" s="27">
        <v>1619606.27</v>
      </c>
      <c r="AH163" s="27">
        <v>1172</v>
      </c>
      <c r="AI163" s="29">
        <v>95804178.457128346</v>
      </c>
    </row>
    <row r="164" spans="2:35" x14ac:dyDescent="0.25">
      <c r="B164" s="11" t="s">
        <v>8</v>
      </c>
      <c r="C164" s="10" t="s">
        <v>2407</v>
      </c>
      <c r="D164" s="10" t="s">
        <v>1230</v>
      </c>
      <c r="E164" s="10" t="s">
        <v>107</v>
      </c>
      <c r="F164" s="10" t="s">
        <v>1441</v>
      </c>
      <c r="G164" s="10">
        <v>1480284765.3</v>
      </c>
      <c r="H164" s="10">
        <v>48126178.229999997</v>
      </c>
      <c r="I164" s="10">
        <v>0</v>
      </c>
      <c r="J164" s="10">
        <v>0</v>
      </c>
      <c r="K164" s="10">
        <v>1528410943.53</v>
      </c>
      <c r="L164" s="10">
        <v>0</v>
      </c>
      <c r="M164" s="10">
        <v>27913891.488117218</v>
      </c>
      <c r="N164" s="10">
        <v>0</v>
      </c>
      <c r="O164" s="10">
        <v>48352792</v>
      </c>
      <c r="P164" s="10">
        <v>488821</v>
      </c>
      <c r="Q164" s="10">
        <v>0</v>
      </c>
      <c r="R164" s="10">
        <v>2715287</v>
      </c>
      <c r="S164" s="10">
        <v>0</v>
      </c>
      <c r="T164" s="10">
        <v>-148028476.52999997</v>
      </c>
      <c r="U164" s="10">
        <v>8412531</v>
      </c>
      <c r="V164" s="10">
        <v>1468265789.4881172</v>
      </c>
      <c r="W164" s="29">
        <v>265357503.80000001</v>
      </c>
      <c r="X164" s="29">
        <v>27913891.488117218</v>
      </c>
      <c r="Y164" s="29">
        <v>108095609.22999999</v>
      </c>
      <c r="Z164" s="29">
        <v>401367004.51811719</v>
      </c>
      <c r="AA164" s="27">
        <v>83811140</v>
      </c>
      <c r="AB164" s="29">
        <v>317555864.51811719</v>
      </c>
      <c r="AC164" s="27">
        <v>0</v>
      </c>
      <c r="AD164" s="27">
        <v>231944.76</v>
      </c>
      <c r="AE164" s="27">
        <v>0</v>
      </c>
      <c r="AF164" s="27">
        <v>0</v>
      </c>
      <c r="AG164" s="27">
        <v>231944.76</v>
      </c>
      <c r="AH164" s="27">
        <v>19456</v>
      </c>
      <c r="AI164" s="29">
        <v>317807265.27811718</v>
      </c>
    </row>
    <row r="165" spans="2:35" x14ac:dyDescent="0.25">
      <c r="B165" s="11" t="s">
        <v>8</v>
      </c>
      <c r="C165" s="10" t="s">
        <v>2407</v>
      </c>
      <c r="D165" s="10" t="s">
        <v>1230</v>
      </c>
      <c r="E165" s="10" t="s">
        <v>925</v>
      </c>
      <c r="F165" s="10" t="s">
        <v>1442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29">
        <v>0</v>
      </c>
      <c r="X165" s="29">
        <v>0</v>
      </c>
      <c r="Y165" s="29">
        <v>0</v>
      </c>
      <c r="Z165" s="29">
        <v>0</v>
      </c>
      <c r="AA165" s="27">
        <v>0</v>
      </c>
      <c r="AB165" s="29">
        <v>0</v>
      </c>
      <c r="AC165" s="27">
        <v>0</v>
      </c>
      <c r="AD165" s="27">
        <v>0</v>
      </c>
      <c r="AE165" s="27">
        <v>0</v>
      </c>
      <c r="AF165" s="27">
        <v>0</v>
      </c>
      <c r="AG165" s="27">
        <v>0</v>
      </c>
      <c r="AH165" s="27">
        <v>0</v>
      </c>
      <c r="AI165" s="29">
        <v>0</v>
      </c>
    </row>
    <row r="166" spans="2:35" x14ac:dyDescent="0.25">
      <c r="B166" s="11" t="s">
        <v>8</v>
      </c>
      <c r="C166" s="10" t="s">
        <v>2407</v>
      </c>
      <c r="D166" s="10" t="s">
        <v>1230</v>
      </c>
      <c r="E166" s="10" t="s">
        <v>108</v>
      </c>
      <c r="F166" s="10" t="s">
        <v>1443</v>
      </c>
      <c r="G166" s="10">
        <v>13304448.43</v>
      </c>
      <c r="H166" s="10">
        <v>1951189.43</v>
      </c>
      <c r="I166" s="10">
        <v>0</v>
      </c>
      <c r="J166" s="10">
        <v>0</v>
      </c>
      <c r="K166" s="10">
        <v>15255637.859999999</v>
      </c>
      <c r="L166" s="10">
        <v>0</v>
      </c>
      <c r="M166" s="10">
        <v>35365830.751948096</v>
      </c>
      <c r="N166" s="10">
        <v>0</v>
      </c>
      <c r="O166" s="10">
        <v>903059.48</v>
      </c>
      <c r="P166" s="10">
        <v>311595</v>
      </c>
      <c r="Q166" s="10">
        <v>0</v>
      </c>
      <c r="R166" s="10">
        <v>402179</v>
      </c>
      <c r="S166" s="10">
        <v>0</v>
      </c>
      <c r="T166" s="10">
        <v>-1330444.8430000003</v>
      </c>
      <c r="U166" s="10">
        <v>1096730</v>
      </c>
      <c r="V166" s="10">
        <v>52004587.24894809</v>
      </c>
      <c r="W166" s="29">
        <v>2926.4</v>
      </c>
      <c r="X166" s="29">
        <v>35365830.751948096</v>
      </c>
      <c r="Y166" s="29">
        <v>4664752.91</v>
      </c>
      <c r="Z166" s="29">
        <v>40033510.061948091</v>
      </c>
      <c r="AA166" s="27">
        <v>40010000</v>
      </c>
      <c r="AB166" s="29">
        <v>23510.061948090792</v>
      </c>
      <c r="AC166" s="27">
        <v>0</v>
      </c>
      <c r="AD166" s="27">
        <v>0</v>
      </c>
      <c r="AE166" s="27">
        <v>0</v>
      </c>
      <c r="AF166" s="27">
        <v>0</v>
      </c>
      <c r="AG166" s="27">
        <v>0</v>
      </c>
      <c r="AH166" s="27">
        <v>89</v>
      </c>
      <c r="AI166" s="29">
        <v>23599.061948090792</v>
      </c>
    </row>
    <row r="167" spans="2:35" x14ac:dyDescent="0.25">
      <c r="B167" s="11" t="s">
        <v>8</v>
      </c>
      <c r="C167" s="10" t="s">
        <v>2407</v>
      </c>
      <c r="D167" s="10" t="s">
        <v>1230</v>
      </c>
      <c r="E167" s="10" t="s">
        <v>109</v>
      </c>
      <c r="F167" s="10" t="s">
        <v>1444</v>
      </c>
      <c r="G167" s="10">
        <v>695220356.60000002</v>
      </c>
      <c r="H167" s="10">
        <v>77931091.719999999</v>
      </c>
      <c r="I167" s="10">
        <v>0</v>
      </c>
      <c r="J167" s="10">
        <v>0</v>
      </c>
      <c r="K167" s="10">
        <v>773151448.32000005</v>
      </c>
      <c r="L167" s="10">
        <v>0</v>
      </c>
      <c r="M167" s="10">
        <v>157753837.09234685</v>
      </c>
      <c r="N167" s="10">
        <v>0</v>
      </c>
      <c r="O167" s="10">
        <v>22736757.600000001</v>
      </c>
      <c r="P167" s="10">
        <v>8654987</v>
      </c>
      <c r="Q167" s="10">
        <v>13887546.859999999</v>
      </c>
      <c r="R167" s="10">
        <v>4452848</v>
      </c>
      <c r="S167" s="10">
        <v>0</v>
      </c>
      <c r="T167" s="10">
        <v>-69522035.659999967</v>
      </c>
      <c r="U167" s="10">
        <v>15192025</v>
      </c>
      <c r="V167" s="10">
        <v>926307414.21234691</v>
      </c>
      <c r="W167" s="29">
        <v>54906229.93</v>
      </c>
      <c r="X167" s="29">
        <v>171641383.95234686</v>
      </c>
      <c r="Y167" s="29">
        <v>128967709.31999999</v>
      </c>
      <c r="Z167" s="29">
        <v>355515323.20234686</v>
      </c>
      <c r="AA167" s="27">
        <v>348747029.14999998</v>
      </c>
      <c r="AB167" s="29">
        <v>6768294.0523468852</v>
      </c>
      <c r="AC167" s="27">
        <v>0</v>
      </c>
      <c r="AD167" s="27">
        <v>5435999.6900000004</v>
      </c>
      <c r="AE167" s="27">
        <v>0</v>
      </c>
      <c r="AF167" s="27">
        <v>0</v>
      </c>
      <c r="AG167" s="27">
        <v>5435999.6900000004</v>
      </c>
      <c r="AH167" s="27">
        <v>4335</v>
      </c>
      <c r="AI167" s="29">
        <v>12208628.742346887</v>
      </c>
    </row>
    <row r="168" spans="2:35" x14ac:dyDescent="0.25">
      <c r="B168" s="11" t="s">
        <v>8</v>
      </c>
      <c r="C168" s="10" t="s">
        <v>2407</v>
      </c>
      <c r="D168" s="10" t="s">
        <v>1230</v>
      </c>
      <c r="E168" s="10" t="s">
        <v>926</v>
      </c>
      <c r="F168" s="10" t="s">
        <v>1445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29">
        <v>0</v>
      </c>
      <c r="X168" s="29">
        <v>0</v>
      </c>
      <c r="Y168" s="29">
        <v>0</v>
      </c>
      <c r="Z168" s="29">
        <v>0</v>
      </c>
      <c r="AA168" s="27">
        <v>0</v>
      </c>
      <c r="AB168" s="29">
        <v>0</v>
      </c>
      <c r="AC168" s="27">
        <v>0</v>
      </c>
      <c r="AD168" s="27">
        <v>0</v>
      </c>
      <c r="AE168" s="27">
        <v>0</v>
      </c>
      <c r="AF168" s="27">
        <v>0</v>
      </c>
      <c r="AG168" s="27">
        <v>0</v>
      </c>
      <c r="AH168" s="27">
        <v>0</v>
      </c>
      <c r="AI168" s="29">
        <v>0</v>
      </c>
    </row>
    <row r="169" spans="2:35" x14ac:dyDescent="0.25">
      <c r="B169" s="11" t="s">
        <v>8</v>
      </c>
      <c r="C169" s="10" t="s">
        <v>2407</v>
      </c>
      <c r="D169" s="10" t="s">
        <v>1230</v>
      </c>
      <c r="E169" s="10" t="s">
        <v>110</v>
      </c>
      <c r="F169" s="10" t="s">
        <v>1446</v>
      </c>
      <c r="G169" s="10">
        <v>9089573234.5100002</v>
      </c>
      <c r="H169" s="10">
        <v>900562505.60000002</v>
      </c>
      <c r="I169" s="10">
        <v>0</v>
      </c>
      <c r="J169" s="10">
        <v>0</v>
      </c>
      <c r="K169" s="10">
        <v>9990135740.1100006</v>
      </c>
      <c r="L169" s="10">
        <v>0</v>
      </c>
      <c r="M169" s="10">
        <v>21622880410.139381</v>
      </c>
      <c r="N169" s="10">
        <v>23187203.977097571</v>
      </c>
      <c r="O169" s="10">
        <v>693279679.72000003</v>
      </c>
      <c r="P169" s="10">
        <v>194603289</v>
      </c>
      <c r="Q169" s="10">
        <v>8369757689.4499998</v>
      </c>
      <c r="R169" s="10">
        <v>309589627</v>
      </c>
      <c r="S169" s="10">
        <v>0</v>
      </c>
      <c r="T169" s="10">
        <v>0</v>
      </c>
      <c r="U169" s="10">
        <v>1082520283</v>
      </c>
      <c r="V169" s="10">
        <v>42285953922.396477</v>
      </c>
      <c r="W169" s="29">
        <v>9613853460.0973034</v>
      </c>
      <c r="X169" s="29">
        <v>29992638099.589382</v>
      </c>
      <c r="Y169" s="29">
        <v>3203742588.2970977</v>
      </c>
      <c r="Z169" s="29">
        <v>42810234147.98378</v>
      </c>
      <c r="AA169" s="27">
        <v>21492813176.59</v>
      </c>
      <c r="AB169" s="29">
        <v>21317420971.39378</v>
      </c>
      <c r="AC169" s="27">
        <v>0</v>
      </c>
      <c r="AD169" s="27">
        <v>0</v>
      </c>
      <c r="AE169" s="27">
        <v>0</v>
      </c>
      <c r="AF169" s="27">
        <v>0</v>
      </c>
      <c r="AG169" s="27">
        <v>0</v>
      </c>
      <c r="AH169" s="27">
        <v>520845</v>
      </c>
      <c r="AI169" s="29">
        <v>21317941816.39378</v>
      </c>
    </row>
    <row r="170" spans="2:35" x14ac:dyDescent="0.25">
      <c r="B170" s="11" t="s">
        <v>8</v>
      </c>
      <c r="C170" s="10" t="s">
        <v>2407</v>
      </c>
      <c r="D170" s="10" t="s">
        <v>1230</v>
      </c>
      <c r="E170" s="10" t="s">
        <v>111</v>
      </c>
      <c r="F170" s="10" t="s">
        <v>1447</v>
      </c>
      <c r="G170" s="10">
        <v>2167974376.0599999</v>
      </c>
      <c r="H170" s="10">
        <v>52598232.049999997</v>
      </c>
      <c r="I170" s="10">
        <v>0</v>
      </c>
      <c r="J170" s="10">
        <v>0</v>
      </c>
      <c r="K170" s="10">
        <v>2220572608.1100001</v>
      </c>
      <c r="L170" s="10">
        <v>0</v>
      </c>
      <c r="M170" s="10">
        <v>442213842.80163741</v>
      </c>
      <c r="N170" s="10">
        <v>0</v>
      </c>
      <c r="O170" s="10">
        <v>172996566.97</v>
      </c>
      <c r="P170" s="10">
        <v>4588968</v>
      </c>
      <c r="Q170" s="10">
        <v>57611655.43</v>
      </c>
      <c r="R170" s="10">
        <v>4219065</v>
      </c>
      <c r="S170" s="10">
        <v>0</v>
      </c>
      <c r="T170" s="10">
        <v>-216797437.60599995</v>
      </c>
      <c r="U170" s="10">
        <v>11964582</v>
      </c>
      <c r="V170" s="10">
        <v>2697369850.705637</v>
      </c>
      <c r="W170" s="29">
        <v>780393743.22000015</v>
      </c>
      <c r="X170" s="29">
        <v>499825498.23163742</v>
      </c>
      <c r="Y170" s="29">
        <v>246367414.01999998</v>
      </c>
      <c r="Z170" s="29">
        <v>1526586655.4716375</v>
      </c>
      <c r="AA170" s="27">
        <v>1214783121</v>
      </c>
      <c r="AB170" s="29">
        <v>311803534.47163749</v>
      </c>
      <c r="AC170" s="27">
        <v>0</v>
      </c>
      <c r="AD170" s="27">
        <v>0</v>
      </c>
      <c r="AE170" s="27">
        <v>0</v>
      </c>
      <c r="AF170" s="27">
        <v>0</v>
      </c>
      <c r="AG170" s="27">
        <v>0</v>
      </c>
      <c r="AH170" s="27">
        <v>146292</v>
      </c>
      <c r="AI170" s="29">
        <v>311949826.47163749</v>
      </c>
    </row>
    <row r="171" spans="2:35" x14ac:dyDescent="0.25">
      <c r="B171" s="11" t="s">
        <v>8</v>
      </c>
      <c r="C171" s="10" t="s">
        <v>2407</v>
      </c>
      <c r="D171" s="10" t="s">
        <v>1230</v>
      </c>
      <c r="E171" s="10" t="s">
        <v>927</v>
      </c>
      <c r="F171" s="10" t="s">
        <v>1448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1484676</v>
      </c>
      <c r="S171" s="10">
        <v>0</v>
      </c>
      <c r="T171" s="10">
        <v>252929526.42019621</v>
      </c>
      <c r="U171" s="10">
        <v>18087003</v>
      </c>
      <c r="V171" s="10">
        <v>272501205.42019618</v>
      </c>
      <c r="W171" s="29">
        <v>291803773.09360451</v>
      </c>
      <c r="X171" s="29">
        <v>0</v>
      </c>
      <c r="Y171" s="29">
        <v>19571679</v>
      </c>
      <c r="Z171" s="29">
        <v>311375452.09360451</v>
      </c>
      <c r="AA171" s="27">
        <v>0</v>
      </c>
      <c r="AB171" s="29">
        <v>311375452.09360451</v>
      </c>
      <c r="AC171" s="27">
        <v>0</v>
      </c>
      <c r="AD171" s="27">
        <v>0</v>
      </c>
      <c r="AE171" s="27">
        <v>0</v>
      </c>
      <c r="AF171" s="27">
        <v>0</v>
      </c>
      <c r="AG171" s="27">
        <v>0</v>
      </c>
      <c r="AH171" s="27">
        <v>35952</v>
      </c>
      <c r="AI171" s="29">
        <v>311411404.09360451</v>
      </c>
    </row>
    <row r="172" spans="2:35" x14ac:dyDescent="0.25">
      <c r="B172" s="11" t="s">
        <v>8</v>
      </c>
      <c r="C172" s="10" t="s">
        <v>2407</v>
      </c>
      <c r="D172" s="10" t="s">
        <v>1230</v>
      </c>
      <c r="E172" s="10" t="s">
        <v>928</v>
      </c>
      <c r="F172" s="10" t="s">
        <v>1449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29">
        <v>0</v>
      </c>
      <c r="X172" s="29">
        <v>0</v>
      </c>
      <c r="Y172" s="29">
        <v>0</v>
      </c>
      <c r="Z172" s="29">
        <v>0</v>
      </c>
      <c r="AA172" s="27">
        <v>0</v>
      </c>
      <c r="AB172" s="29">
        <v>0</v>
      </c>
      <c r="AC172" s="27">
        <v>0</v>
      </c>
      <c r="AD172" s="27">
        <v>0</v>
      </c>
      <c r="AE172" s="27">
        <v>0</v>
      </c>
      <c r="AF172" s="27">
        <v>0</v>
      </c>
      <c r="AG172" s="27">
        <v>0</v>
      </c>
      <c r="AH172" s="27">
        <v>0</v>
      </c>
      <c r="AI172" s="29">
        <v>0</v>
      </c>
    </row>
    <row r="173" spans="2:35" x14ac:dyDescent="0.25">
      <c r="B173" s="11" t="s">
        <v>8</v>
      </c>
      <c r="C173" s="10" t="s">
        <v>2407</v>
      </c>
      <c r="D173" s="10" t="s">
        <v>1230</v>
      </c>
      <c r="E173" s="10" t="s">
        <v>929</v>
      </c>
      <c r="F173" s="10" t="s">
        <v>1450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29">
        <v>0</v>
      </c>
      <c r="X173" s="29">
        <v>0</v>
      </c>
      <c r="Y173" s="29">
        <v>0</v>
      </c>
      <c r="Z173" s="29">
        <v>0</v>
      </c>
      <c r="AA173" s="27">
        <v>0</v>
      </c>
      <c r="AB173" s="29">
        <v>0</v>
      </c>
      <c r="AC173" s="27">
        <v>0</v>
      </c>
      <c r="AD173" s="27">
        <v>0</v>
      </c>
      <c r="AE173" s="27">
        <v>0</v>
      </c>
      <c r="AF173" s="27">
        <v>0</v>
      </c>
      <c r="AG173" s="27">
        <v>0</v>
      </c>
      <c r="AH173" s="27">
        <v>0</v>
      </c>
      <c r="AI173" s="29">
        <v>0</v>
      </c>
    </row>
    <row r="174" spans="2:35" x14ac:dyDescent="0.25">
      <c r="B174" s="11" t="s">
        <v>8</v>
      </c>
      <c r="C174" s="10" t="s">
        <v>2407</v>
      </c>
      <c r="D174" s="10" t="s">
        <v>1230</v>
      </c>
      <c r="E174" s="10" t="s">
        <v>112</v>
      </c>
      <c r="F174" s="10" t="s">
        <v>1451</v>
      </c>
      <c r="G174" s="10">
        <v>1975.58</v>
      </c>
      <c r="H174" s="10">
        <v>0</v>
      </c>
      <c r="I174" s="10">
        <v>0</v>
      </c>
      <c r="J174" s="10">
        <v>0</v>
      </c>
      <c r="K174" s="10">
        <v>1975.58</v>
      </c>
      <c r="L174" s="10">
        <v>0</v>
      </c>
      <c r="M174" s="10">
        <v>2311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-197.55799999999999</v>
      </c>
      <c r="U174" s="10">
        <v>0</v>
      </c>
      <c r="V174" s="10">
        <v>4089.0219999999999</v>
      </c>
      <c r="W174" s="29">
        <v>0</v>
      </c>
      <c r="X174" s="29">
        <v>2311</v>
      </c>
      <c r="Y174" s="29">
        <v>0</v>
      </c>
      <c r="Z174" s="29">
        <v>2311</v>
      </c>
      <c r="AA174" s="27">
        <v>0</v>
      </c>
      <c r="AB174" s="29">
        <v>2311</v>
      </c>
      <c r="AC174" s="27">
        <v>0</v>
      </c>
      <c r="AD174" s="27">
        <v>0</v>
      </c>
      <c r="AE174" s="27">
        <v>0</v>
      </c>
      <c r="AF174" s="27">
        <v>0</v>
      </c>
      <c r="AG174" s="27">
        <v>0</v>
      </c>
      <c r="AH174" s="27">
        <v>0</v>
      </c>
      <c r="AI174" s="29">
        <v>2311</v>
      </c>
    </row>
    <row r="175" spans="2:35" x14ac:dyDescent="0.25">
      <c r="B175" s="11" t="s">
        <v>8</v>
      </c>
      <c r="C175" s="10" t="s">
        <v>2407</v>
      </c>
      <c r="D175" s="10" t="s">
        <v>1230</v>
      </c>
      <c r="E175" s="10" t="s">
        <v>930</v>
      </c>
      <c r="F175" s="10" t="s">
        <v>1452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29">
        <v>0</v>
      </c>
      <c r="X175" s="29">
        <v>0</v>
      </c>
      <c r="Y175" s="29">
        <v>0</v>
      </c>
      <c r="Z175" s="29">
        <v>0</v>
      </c>
      <c r="AA175" s="27">
        <v>0</v>
      </c>
      <c r="AB175" s="29">
        <v>0</v>
      </c>
      <c r="AC175" s="27">
        <v>0</v>
      </c>
      <c r="AD175" s="27">
        <v>1628079.18</v>
      </c>
      <c r="AE175" s="27">
        <v>0</v>
      </c>
      <c r="AF175" s="27">
        <v>0</v>
      </c>
      <c r="AG175" s="27">
        <v>1628079.18</v>
      </c>
      <c r="AH175" s="27">
        <v>0</v>
      </c>
      <c r="AI175" s="29">
        <v>1628079.18</v>
      </c>
    </row>
    <row r="176" spans="2:35" x14ac:dyDescent="0.25">
      <c r="B176" s="11" t="s">
        <v>8</v>
      </c>
      <c r="C176" s="10" t="s">
        <v>2407</v>
      </c>
      <c r="D176" s="10" t="s">
        <v>1230</v>
      </c>
      <c r="E176" s="10" t="s">
        <v>931</v>
      </c>
      <c r="F176" s="10" t="s">
        <v>1453</v>
      </c>
      <c r="G176" s="10">
        <v>0</v>
      </c>
      <c r="H176" s="10">
        <v>476803.93</v>
      </c>
      <c r="I176" s="10">
        <v>0</v>
      </c>
      <c r="J176" s="10">
        <v>0</v>
      </c>
      <c r="K176" s="10">
        <v>476803.93</v>
      </c>
      <c r="L176" s="10">
        <v>0</v>
      </c>
      <c r="M176" s="10">
        <v>4182646.1911346465</v>
      </c>
      <c r="N176" s="10">
        <v>0</v>
      </c>
      <c r="O176" s="10">
        <v>0</v>
      </c>
      <c r="P176" s="10">
        <v>41772</v>
      </c>
      <c r="Q176" s="10">
        <v>5197797.0999999996</v>
      </c>
      <c r="R176" s="10">
        <v>126546</v>
      </c>
      <c r="S176" s="10">
        <v>0</v>
      </c>
      <c r="T176" s="10">
        <v>0</v>
      </c>
      <c r="U176" s="10">
        <v>838985</v>
      </c>
      <c r="V176" s="10">
        <v>10864550.221134646</v>
      </c>
      <c r="W176" s="29">
        <v>6029344.6536825104</v>
      </c>
      <c r="X176" s="29">
        <v>9380443.2911346462</v>
      </c>
      <c r="Y176" s="29">
        <v>1484106.93</v>
      </c>
      <c r="Z176" s="29">
        <v>16893894.874817155</v>
      </c>
      <c r="AA176" s="27">
        <v>0</v>
      </c>
      <c r="AB176" s="29">
        <v>16893894.874817155</v>
      </c>
      <c r="AC176" s="27">
        <v>0</v>
      </c>
      <c r="AD176" s="27">
        <v>14338</v>
      </c>
      <c r="AE176" s="27">
        <v>0</v>
      </c>
      <c r="AF176" s="27">
        <v>0</v>
      </c>
      <c r="AG176" s="27">
        <v>14338</v>
      </c>
      <c r="AH176" s="27">
        <v>2429</v>
      </c>
      <c r="AI176" s="29">
        <v>16910661.874817155</v>
      </c>
    </row>
    <row r="177" spans="2:35" x14ac:dyDescent="0.25">
      <c r="B177" s="11" t="s">
        <v>8</v>
      </c>
      <c r="C177" s="10" t="s">
        <v>2407</v>
      </c>
      <c r="D177" s="10" t="s">
        <v>1230</v>
      </c>
      <c r="E177" s="10" t="s">
        <v>113</v>
      </c>
      <c r="F177" s="10" t="s">
        <v>1454</v>
      </c>
      <c r="G177" s="10">
        <v>1719542.46</v>
      </c>
      <c r="H177" s="10">
        <v>48150289.450000003</v>
      </c>
      <c r="I177" s="10">
        <v>0</v>
      </c>
      <c r="J177" s="10">
        <v>0</v>
      </c>
      <c r="K177" s="10">
        <v>49869831.910000004</v>
      </c>
      <c r="L177" s="10">
        <v>0</v>
      </c>
      <c r="M177" s="10">
        <v>4023766</v>
      </c>
      <c r="N177" s="10">
        <v>0</v>
      </c>
      <c r="O177" s="10">
        <v>0</v>
      </c>
      <c r="P177" s="10">
        <v>147578</v>
      </c>
      <c r="Q177" s="10">
        <v>0</v>
      </c>
      <c r="R177" s="10">
        <v>542779</v>
      </c>
      <c r="S177" s="10">
        <v>0</v>
      </c>
      <c r="T177" s="10">
        <v>-171954.24600000004</v>
      </c>
      <c r="U177" s="10">
        <v>1529947</v>
      </c>
      <c r="V177" s="10">
        <v>55941947.664000005</v>
      </c>
      <c r="W177" s="29">
        <v>2400982.2941605877</v>
      </c>
      <c r="X177" s="29">
        <v>4023766</v>
      </c>
      <c r="Y177" s="29">
        <v>50370593.450000003</v>
      </c>
      <c r="Z177" s="29">
        <v>56795341.744160593</v>
      </c>
      <c r="AA177" s="27">
        <v>0</v>
      </c>
      <c r="AB177" s="29">
        <v>56795341.744160593</v>
      </c>
      <c r="AC177" s="27">
        <v>0</v>
      </c>
      <c r="AD177" s="27">
        <v>160347.65</v>
      </c>
      <c r="AE177" s="27">
        <v>0</v>
      </c>
      <c r="AF177" s="27">
        <v>89289640</v>
      </c>
      <c r="AG177" s="27">
        <v>89449987.650000006</v>
      </c>
      <c r="AH177" s="27">
        <v>470</v>
      </c>
      <c r="AI177" s="29">
        <v>146245799.3941606</v>
      </c>
    </row>
    <row r="178" spans="2:35" x14ac:dyDescent="0.25">
      <c r="B178" s="11" t="s">
        <v>8</v>
      </c>
      <c r="C178" s="10" t="s">
        <v>2407</v>
      </c>
      <c r="D178" s="10" t="s">
        <v>1230</v>
      </c>
      <c r="E178" s="10" t="s">
        <v>114</v>
      </c>
      <c r="F178" s="10" t="s">
        <v>1455</v>
      </c>
      <c r="G178" s="10">
        <v>4574952</v>
      </c>
      <c r="H178" s="10">
        <v>23880058.190000001</v>
      </c>
      <c r="I178" s="10">
        <v>0</v>
      </c>
      <c r="J178" s="10">
        <v>0</v>
      </c>
      <c r="K178" s="10">
        <v>28455010.190000001</v>
      </c>
      <c r="L178" s="10">
        <v>0</v>
      </c>
      <c r="M178" s="10">
        <v>9004126.8716102056</v>
      </c>
      <c r="N178" s="10">
        <v>0</v>
      </c>
      <c r="O178" s="10">
        <v>20849.28</v>
      </c>
      <c r="P178" s="10">
        <v>133099</v>
      </c>
      <c r="Q178" s="10">
        <v>0</v>
      </c>
      <c r="R178" s="10">
        <v>342975</v>
      </c>
      <c r="S178" s="10">
        <v>0</v>
      </c>
      <c r="T178" s="10">
        <v>-457495.19999999972</v>
      </c>
      <c r="U178" s="10">
        <v>802614</v>
      </c>
      <c r="V178" s="10">
        <v>38301179.141610205</v>
      </c>
      <c r="W178" s="29">
        <v>113569.4</v>
      </c>
      <c r="X178" s="29">
        <v>9004126.8716102056</v>
      </c>
      <c r="Y178" s="29">
        <v>25179595.470000003</v>
      </c>
      <c r="Z178" s="29">
        <v>34297291.741610207</v>
      </c>
      <c r="AA178" s="27">
        <v>0</v>
      </c>
      <c r="AB178" s="29">
        <v>34297291.741610207</v>
      </c>
      <c r="AC178" s="27">
        <v>0</v>
      </c>
      <c r="AD178" s="27">
        <v>0</v>
      </c>
      <c r="AE178" s="27">
        <v>0</v>
      </c>
      <c r="AF178" s="27">
        <v>0</v>
      </c>
      <c r="AG178" s="27">
        <v>0</v>
      </c>
      <c r="AH178" s="27">
        <v>40</v>
      </c>
      <c r="AI178" s="29">
        <v>34297331.741610207</v>
      </c>
    </row>
    <row r="179" spans="2:35" x14ac:dyDescent="0.25">
      <c r="B179" s="11" t="s">
        <v>8</v>
      </c>
      <c r="C179" s="10" t="s">
        <v>2407</v>
      </c>
      <c r="D179" s="10" t="s">
        <v>1230</v>
      </c>
      <c r="E179" s="10" t="s">
        <v>932</v>
      </c>
      <c r="F179" s="10" t="s">
        <v>1456</v>
      </c>
      <c r="G179" s="10">
        <v>0</v>
      </c>
      <c r="H179" s="10">
        <v>404963.48</v>
      </c>
      <c r="I179" s="10">
        <v>0</v>
      </c>
      <c r="J179" s="10">
        <v>0</v>
      </c>
      <c r="K179" s="10">
        <v>404963.48</v>
      </c>
      <c r="L179" s="10">
        <v>0</v>
      </c>
      <c r="M179" s="10">
        <v>14646612.630854614</v>
      </c>
      <c r="N179" s="10">
        <v>0</v>
      </c>
      <c r="O179" s="10">
        <v>0</v>
      </c>
      <c r="P179" s="10">
        <v>129276</v>
      </c>
      <c r="Q179" s="10">
        <v>8917785.1400000006</v>
      </c>
      <c r="R179" s="10">
        <v>268783</v>
      </c>
      <c r="S179" s="10">
        <v>0</v>
      </c>
      <c r="T179" s="10">
        <v>0</v>
      </c>
      <c r="U179" s="10">
        <v>1554495</v>
      </c>
      <c r="V179" s="10">
        <v>25921915.250854615</v>
      </c>
      <c r="W179" s="29">
        <v>3107238.1534130163</v>
      </c>
      <c r="X179" s="29">
        <v>23564397.770854615</v>
      </c>
      <c r="Y179" s="29">
        <v>2357517.48</v>
      </c>
      <c r="Z179" s="29">
        <v>29029153.404267631</v>
      </c>
      <c r="AA179" s="27">
        <v>0</v>
      </c>
      <c r="AB179" s="29">
        <v>29029153.404267631</v>
      </c>
      <c r="AC179" s="27">
        <v>0</v>
      </c>
      <c r="AD179" s="27">
        <v>3357101.51</v>
      </c>
      <c r="AE179" s="27">
        <v>0</v>
      </c>
      <c r="AF179" s="27">
        <v>0</v>
      </c>
      <c r="AG179" s="27">
        <v>3357101.51</v>
      </c>
      <c r="AH179" s="27">
        <v>2753</v>
      </c>
      <c r="AI179" s="29">
        <v>32389007.914267629</v>
      </c>
    </row>
    <row r="180" spans="2:35" x14ac:dyDescent="0.25">
      <c r="B180" s="11" t="s">
        <v>8</v>
      </c>
      <c r="C180" s="10" t="s">
        <v>2407</v>
      </c>
      <c r="D180" s="10" t="s">
        <v>1230</v>
      </c>
      <c r="E180" s="10" t="s">
        <v>115</v>
      </c>
      <c r="F180" s="10" t="s">
        <v>1457</v>
      </c>
      <c r="G180" s="10">
        <v>883841.78</v>
      </c>
      <c r="H180" s="10">
        <v>45696131</v>
      </c>
      <c r="I180" s="10">
        <v>0</v>
      </c>
      <c r="J180" s="10">
        <v>0</v>
      </c>
      <c r="K180" s="10">
        <v>46579972.780000001</v>
      </c>
      <c r="L180" s="10">
        <v>0</v>
      </c>
      <c r="M180" s="10">
        <v>2751203.6643074723</v>
      </c>
      <c r="N180" s="10">
        <v>0</v>
      </c>
      <c r="O180" s="10">
        <v>31129.02</v>
      </c>
      <c r="P180" s="10">
        <v>437068</v>
      </c>
      <c r="Q180" s="10">
        <v>0</v>
      </c>
      <c r="R180" s="10">
        <v>514787</v>
      </c>
      <c r="S180" s="10">
        <v>0</v>
      </c>
      <c r="T180" s="10">
        <v>-88384.177999999956</v>
      </c>
      <c r="U180" s="10">
        <v>1741680</v>
      </c>
      <c r="V180" s="10">
        <v>51967456.286307476</v>
      </c>
      <c r="W180" s="29">
        <v>0</v>
      </c>
      <c r="X180" s="29">
        <v>2751203.6643074723</v>
      </c>
      <c r="Y180" s="29">
        <v>48420795.020000003</v>
      </c>
      <c r="Z180" s="29">
        <v>51171998.684307478</v>
      </c>
      <c r="AA180" s="27">
        <v>26271000</v>
      </c>
      <c r="AB180" s="29">
        <v>24900998.684307478</v>
      </c>
      <c r="AC180" s="27">
        <v>0</v>
      </c>
      <c r="AD180" s="27">
        <v>0</v>
      </c>
      <c r="AE180" s="27">
        <v>0</v>
      </c>
      <c r="AF180" s="27">
        <v>0</v>
      </c>
      <c r="AG180" s="27">
        <v>0</v>
      </c>
      <c r="AH180" s="27">
        <v>12</v>
      </c>
      <c r="AI180" s="29">
        <v>24901010.684307478</v>
      </c>
    </row>
    <row r="181" spans="2:35" x14ac:dyDescent="0.25">
      <c r="B181" s="11" t="s">
        <v>8</v>
      </c>
      <c r="C181" s="10" t="s">
        <v>2407</v>
      </c>
      <c r="D181" s="10" t="s">
        <v>1230</v>
      </c>
      <c r="E181" s="10" t="s">
        <v>116</v>
      </c>
      <c r="F181" s="10" t="s">
        <v>1458</v>
      </c>
      <c r="G181" s="10">
        <v>430382624.93000001</v>
      </c>
      <c r="H181" s="10">
        <v>49142006.509999998</v>
      </c>
      <c r="I181" s="10">
        <v>0</v>
      </c>
      <c r="J181" s="10">
        <v>0</v>
      </c>
      <c r="K181" s="10">
        <v>479524631.44</v>
      </c>
      <c r="L181" s="10">
        <v>0</v>
      </c>
      <c r="M181" s="10">
        <v>1080687358.675108</v>
      </c>
      <c r="N181" s="10">
        <v>4755565.6546088755</v>
      </c>
      <c r="O181" s="10">
        <v>14075401.220000001</v>
      </c>
      <c r="P181" s="10">
        <v>6767966</v>
      </c>
      <c r="Q181" s="10">
        <v>341690669.20999998</v>
      </c>
      <c r="R181" s="10">
        <v>9380296</v>
      </c>
      <c r="S181" s="10">
        <v>0</v>
      </c>
      <c r="T181" s="10">
        <v>85808975.957873836</v>
      </c>
      <c r="U181" s="10">
        <v>44114766</v>
      </c>
      <c r="V181" s="10">
        <v>2066805630.1575909</v>
      </c>
      <c r="W181" s="29">
        <v>572905357.0022434</v>
      </c>
      <c r="X181" s="29">
        <v>1422378027.885108</v>
      </c>
      <c r="Y181" s="29">
        <v>128236001.38460888</v>
      </c>
      <c r="Z181" s="29">
        <v>2123519386.2719605</v>
      </c>
      <c r="AA181" s="27">
        <v>1401161479.8499999</v>
      </c>
      <c r="AB181" s="29">
        <v>722357906.42196059</v>
      </c>
      <c r="AC181" s="27">
        <v>0</v>
      </c>
      <c r="AD181" s="27">
        <v>3229854.53</v>
      </c>
      <c r="AE181" s="27">
        <v>0</v>
      </c>
      <c r="AF181" s="27">
        <v>0</v>
      </c>
      <c r="AG181" s="27">
        <v>3229854.53</v>
      </c>
      <c r="AH181" s="27">
        <v>63627</v>
      </c>
      <c r="AI181" s="29">
        <v>725651387.95196056</v>
      </c>
    </row>
    <row r="182" spans="2:35" x14ac:dyDescent="0.25">
      <c r="B182" s="11" t="s">
        <v>8</v>
      </c>
      <c r="C182" s="10" t="s">
        <v>2407</v>
      </c>
      <c r="D182" s="10" t="s">
        <v>1230</v>
      </c>
      <c r="E182" s="10" t="s">
        <v>117</v>
      </c>
      <c r="F182" s="10" t="s">
        <v>1459</v>
      </c>
      <c r="G182" s="10">
        <v>6634762.2699999996</v>
      </c>
      <c r="H182" s="10">
        <v>63331022.93</v>
      </c>
      <c r="I182" s="10">
        <v>0</v>
      </c>
      <c r="J182" s="10">
        <v>0</v>
      </c>
      <c r="K182" s="10">
        <v>69965785.200000003</v>
      </c>
      <c r="L182" s="10">
        <v>0</v>
      </c>
      <c r="M182" s="10">
        <v>11137726.301976621</v>
      </c>
      <c r="N182" s="10">
        <v>0</v>
      </c>
      <c r="O182" s="10">
        <v>187581.1</v>
      </c>
      <c r="P182" s="10">
        <v>7121132</v>
      </c>
      <c r="Q182" s="10">
        <v>2212984.7599999998</v>
      </c>
      <c r="R182" s="10">
        <v>9203661</v>
      </c>
      <c r="S182" s="10">
        <v>0</v>
      </c>
      <c r="T182" s="10">
        <v>-663476.22699999996</v>
      </c>
      <c r="U182" s="10">
        <v>18113499</v>
      </c>
      <c r="V182" s="10">
        <v>117278893.13497663</v>
      </c>
      <c r="W182" s="29">
        <v>1572065.7499999998</v>
      </c>
      <c r="X182" s="29">
        <v>13350711.061976621</v>
      </c>
      <c r="Y182" s="29">
        <v>97956896.030000001</v>
      </c>
      <c r="Z182" s="29">
        <v>112879672.84197663</v>
      </c>
      <c r="AA182" s="27">
        <v>0</v>
      </c>
      <c r="AB182" s="29">
        <v>112879672.84197663</v>
      </c>
      <c r="AC182" s="27">
        <v>0</v>
      </c>
      <c r="AD182" s="27">
        <v>688875.16</v>
      </c>
      <c r="AE182" s="27">
        <v>0</v>
      </c>
      <c r="AF182" s="27">
        <v>0</v>
      </c>
      <c r="AG182" s="27">
        <v>688875.16</v>
      </c>
      <c r="AH182" s="27">
        <v>123</v>
      </c>
      <c r="AI182" s="29">
        <v>113568671.00197662</v>
      </c>
    </row>
    <row r="183" spans="2:35" x14ac:dyDescent="0.25">
      <c r="B183" s="11" t="s">
        <v>8</v>
      </c>
      <c r="C183" s="10" t="s">
        <v>2407</v>
      </c>
      <c r="D183" s="10" t="s">
        <v>1230</v>
      </c>
      <c r="E183" s="10" t="s">
        <v>118</v>
      </c>
      <c r="F183" s="10" t="s">
        <v>1460</v>
      </c>
      <c r="G183" s="10">
        <v>578465640.51999998</v>
      </c>
      <c r="H183" s="10">
        <v>68557035.530000001</v>
      </c>
      <c r="I183" s="10">
        <v>0</v>
      </c>
      <c r="J183" s="10">
        <v>0</v>
      </c>
      <c r="K183" s="10">
        <v>647022676.04999995</v>
      </c>
      <c r="L183" s="10">
        <v>0</v>
      </c>
      <c r="M183" s="10">
        <v>190185076.84159586</v>
      </c>
      <c r="N183" s="10">
        <v>0</v>
      </c>
      <c r="O183" s="10">
        <v>18918365.920000002</v>
      </c>
      <c r="P183" s="10">
        <v>1874823</v>
      </c>
      <c r="Q183" s="10">
        <v>0</v>
      </c>
      <c r="R183" s="10">
        <v>1870625</v>
      </c>
      <c r="S183" s="10">
        <v>0</v>
      </c>
      <c r="T183" s="10">
        <v>-57846564.051999986</v>
      </c>
      <c r="U183" s="10">
        <v>6293452</v>
      </c>
      <c r="V183" s="10">
        <v>808318454.75959587</v>
      </c>
      <c r="W183" s="29">
        <v>86482505.610000014</v>
      </c>
      <c r="X183" s="29">
        <v>190185076.84159586</v>
      </c>
      <c r="Y183" s="29">
        <v>97514301.450000003</v>
      </c>
      <c r="Z183" s="29">
        <v>374181883.90159589</v>
      </c>
      <c r="AA183" s="27">
        <v>174639877</v>
      </c>
      <c r="AB183" s="29">
        <v>199542006.90159589</v>
      </c>
      <c r="AC183" s="27">
        <v>0</v>
      </c>
      <c r="AD183" s="27">
        <v>878752.62</v>
      </c>
      <c r="AE183" s="27">
        <v>0</v>
      </c>
      <c r="AF183" s="27">
        <v>0</v>
      </c>
      <c r="AG183" s="27">
        <v>878752.62</v>
      </c>
      <c r="AH183" s="27">
        <v>8868</v>
      </c>
      <c r="AI183" s="29">
        <v>200429627.5215959</v>
      </c>
    </row>
    <row r="184" spans="2:35" x14ac:dyDescent="0.25">
      <c r="B184" s="11" t="s">
        <v>8</v>
      </c>
      <c r="C184" s="10" t="s">
        <v>2407</v>
      </c>
      <c r="D184" s="10" t="s">
        <v>1230</v>
      </c>
      <c r="E184" s="10" t="s">
        <v>843</v>
      </c>
      <c r="F184" s="10" t="s">
        <v>1461</v>
      </c>
      <c r="G184" s="10">
        <v>1918866058.78</v>
      </c>
      <c r="H184" s="10">
        <v>90452769.519999996</v>
      </c>
      <c r="I184" s="10">
        <v>0</v>
      </c>
      <c r="J184" s="10">
        <v>0</v>
      </c>
      <c r="K184" s="10">
        <v>2009318828.3</v>
      </c>
      <c r="L184" s="10">
        <v>0</v>
      </c>
      <c r="M184" s="10">
        <v>716651420.98513007</v>
      </c>
      <c r="N184" s="10">
        <v>15056436.457397103</v>
      </c>
      <c r="O184" s="10">
        <v>62755343.659999996</v>
      </c>
      <c r="P184" s="10">
        <v>8089254</v>
      </c>
      <c r="Q184" s="10">
        <v>0</v>
      </c>
      <c r="R184" s="10">
        <v>17034258</v>
      </c>
      <c r="S184" s="10">
        <v>0</v>
      </c>
      <c r="T184" s="10">
        <v>0</v>
      </c>
      <c r="U184" s="10">
        <v>41446682</v>
      </c>
      <c r="V184" s="10">
        <v>2870352223.4025269</v>
      </c>
      <c r="W184" s="29">
        <v>1629245606.3099997</v>
      </c>
      <c r="X184" s="29">
        <v>716651420.98513007</v>
      </c>
      <c r="Y184" s="29">
        <v>234834743.63739711</v>
      </c>
      <c r="Z184" s="29">
        <v>2580731770.9325271</v>
      </c>
      <c r="AA184" s="27">
        <v>2103518777.53</v>
      </c>
      <c r="AB184" s="29">
        <v>477212993.40252709</v>
      </c>
      <c r="AC184" s="27">
        <v>0</v>
      </c>
      <c r="AD184" s="27">
        <v>1004685.97</v>
      </c>
      <c r="AE184" s="27">
        <v>0</v>
      </c>
      <c r="AF184" s="27">
        <v>0</v>
      </c>
      <c r="AG184" s="27">
        <v>1004685.97</v>
      </c>
      <c r="AH184" s="27">
        <v>93290</v>
      </c>
      <c r="AI184" s="29">
        <v>478310969.37252712</v>
      </c>
    </row>
    <row r="185" spans="2:35" x14ac:dyDescent="0.25">
      <c r="B185" s="11" t="s">
        <v>8</v>
      </c>
      <c r="C185" s="10" t="s">
        <v>2407</v>
      </c>
      <c r="D185" s="10" t="s">
        <v>1230</v>
      </c>
      <c r="E185" s="10" t="s">
        <v>933</v>
      </c>
      <c r="F185" s="10" t="s">
        <v>1462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29">
        <v>0</v>
      </c>
      <c r="X185" s="29">
        <v>0</v>
      </c>
      <c r="Y185" s="29">
        <v>0</v>
      </c>
      <c r="Z185" s="29">
        <v>0</v>
      </c>
      <c r="AA185" s="27">
        <v>0</v>
      </c>
      <c r="AB185" s="29">
        <v>0</v>
      </c>
      <c r="AC185" s="27">
        <v>0</v>
      </c>
      <c r="AD185" s="27">
        <v>0</v>
      </c>
      <c r="AE185" s="27">
        <v>0</v>
      </c>
      <c r="AF185" s="27">
        <v>0</v>
      </c>
      <c r="AG185" s="27">
        <v>0</v>
      </c>
      <c r="AH185" s="27">
        <v>0</v>
      </c>
      <c r="AI185" s="29">
        <v>0</v>
      </c>
    </row>
    <row r="186" spans="2:35" x14ac:dyDescent="0.25">
      <c r="B186" s="11" t="s">
        <v>8</v>
      </c>
      <c r="C186" s="10" t="s">
        <v>2407</v>
      </c>
      <c r="D186" s="10" t="s">
        <v>1230</v>
      </c>
      <c r="E186" s="10" t="s">
        <v>934</v>
      </c>
      <c r="F186" s="10" t="s">
        <v>1463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712202</v>
      </c>
      <c r="V186" s="10">
        <v>712202</v>
      </c>
      <c r="W186" s="29">
        <v>2290571.1545874667</v>
      </c>
      <c r="X186" s="29">
        <v>0</v>
      </c>
      <c r="Y186" s="29">
        <v>712202</v>
      </c>
      <c r="Z186" s="29">
        <v>3002773.1545874667</v>
      </c>
      <c r="AA186" s="27">
        <v>0</v>
      </c>
      <c r="AB186" s="29">
        <v>3002773.1545874667</v>
      </c>
      <c r="AC186" s="27">
        <v>0</v>
      </c>
      <c r="AD186" s="27">
        <v>0</v>
      </c>
      <c r="AE186" s="27">
        <v>0</v>
      </c>
      <c r="AF186" s="27">
        <v>0</v>
      </c>
      <c r="AG186" s="27">
        <v>0</v>
      </c>
      <c r="AH186" s="27">
        <v>2057</v>
      </c>
      <c r="AI186" s="29">
        <v>3004830.1545874667</v>
      </c>
    </row>
    <row r="187" spans="2:35" x14ac:dyDescent="0.25">
      <c r="B187" s="11" t="s">
        <v>8</v>
      </c>
      <c r="C187" s="10" t="s">
        <v>2407</v>
      </c>
      <c r="D187" s="10" t="s">
        <v>1230</v>
      </c>
      <c r="E187" s="10" t="s">
        <v>119</v>
      </c>
      <c r="F187" s="10" t="s">
        <v>1464</v>
      </c>
      <c r="G187" s="10">
        <v>677462227.86000001</v>
      </c>
      <c r="H187" s="10">
        <v>93396444.560000002</v>
      </c>
      <c r="I187" s="10">
        <v>0</v>
      </c>
      <c r="J187" s="10">
        <v>0</v>
      </c>
      <c r="K187" s="10">
        <v>770858672.42000008</v>
      </c>
      <c r="L187" s="10">
        <v>0</v>
      </c>
      <c r="M187" s="10">
        <v>287602329.54750866</v>
      </c>
      <c r="N187" s="10">
        <v>0</v>
      </c>
      <c r="O187" s="10">
        <v>22155988.829999998</v>
      </c>
      <c r="P187" s="10">
        <v>4331068</v>
      </c>
      <c r="Q187" s="10">
        <v>17130818.420000002</v>
      </c>
      <c r="R187" s="10">
        <v>5033751</v>
      </c>
      <c r="S187" s="10">
        <v>0</v>
      </c>
      <c r="T187" s="10">
        <v>-67746222.786000013</v>
      </c>
      <c r="U187" s="10">
        <v>19044738</v>
      </c>
      <c r="V187" s="10">
        <v>1058411143.4315088</v>
      </c>
      <c r="W187" s="29">
        <v>211116967.21000001</v>
      </c>
      <c r="X187" s="29">
        <v>304733147.96750867</v>
      </c>
      <c r="Y187" s="29">
        <v>143961990.38999999</v>
      </c>
      <c r="Z187" s="29">
        <v>659812105.5675087</v>
      </c>
      <c r="AA187" s="27">
        <v>60551150.689999998</v>
      </c>
      <c r="AB187" s="29">
        <v>599260954.87750864</v>
      </c>
      <c r="AC187" s="27">
        <v>0</v>
      </c>
      <c r="AD187" s="27">
        <v>64292152.990000002</v>
      </c>
      <c r="AE187" s="27">
        <v>0</v>
      </c>
      <c r="AF187" s="27">
        <v>0</v>
      </c>
      <c r="AG187" s="27">
        <v>64292152.990000002</v>
      </c>
      <c r="AH187" s="27">
        <v>15195</v>
      </c>
      <c r="AI187" s="29">
        <v>663568302.86750865</v>
      </c>
    </row>
    <row r="188" spans="2:35" x14ac:dyDescent="0.25">
      <c r="B188" s="11" t="s">
        <v>8</v>
      </c>
      <c r="C188" s="10" t="s">
        <v>2407</v>
      </c>
      <c r="D188" s="10" t="s">
        <v>1230</v>
      </c>
      <c r="E188" s="10" t="s">
        <v>935</v>
      </c>
      <c r="F188" s="10" t="s">
        <v>1465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29">
        <v>0</v>
      </c>
      <c r="X188" s="29">
        <v>0</v>
      </c>
      <c r="Y188" s="29">
        <v>0</v>
      </c>
      <c r="Z188" s="29">
        <v>0</v>
      </c>
      <c r="AA188" s="27">
        <v>0</v>
      </c>
      <c r="AB188" s="29">
        <v>0</v>
      </c>
      <c r="AC188" s="27">
        <v>0</v>
      </c>
      <c r="AD188" s="27">
        <v>0</v>
      </c>
      <c r="AE188" s="27">
        <v>0</v>
      </c>
      <c r="AF188" s="27">
        <v>0</v>
      </c>
      <c r="AG188" s="27">
        <v>0</v>
      </c>
      <c r="AH188" s="27">
        <v>0</v>
      </c>
      <c r="AI188" s="29">
        <v>0</v>
      </c>
    </row>
    <row r="189" spans="2:35" x14ac:dyDescent="0.25">
      <c r="B189" s="11" t="s">
        <v>8</v>
      </c>
      <c r="C189" s="10" t="s">
        <v>2407</v>
      </c>
      <c r="D189" s="10" t="s">
        <v>1230</v>
      </c>
      <c r="E189" s="10" t="s">
        <v>936</v>
      </c>
      <c r="F189" s="10" t="s">
        <v>1466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15</v>
      </c>
      <c r="Q189" s="10">
        <v>0</v>
      </c>
      <c r="R189" s="10">
        <v>184</v>
      </c>
      <c r="S189" s="10">
        <v>0</v>
      </c>
      <c r="T189" s="10">
        <v>0</v>
      </c>
      <c r="U189" s="10">
        <v>269</v>
      </c>
      <c r="V189" s="10">
        <v>468</v>
      </c>
      <c r="W189" s="29">
        <v>553.80710717572538</v>
      </c>
      <c r="X189" s="29">
        <v>0</v>
      </c>
      <c r="Y189" s="29">
        <v>468</v>
      </c>
      <c r="Z189" s="29">
        <v>1021.8071071757254</v>
      </c>
      <c r="AA189" s="27">
        <v>0</v>
      </c>
      <c r="AB189" s="29">
        <v>1021.8071071757254</v>
      </c>
      <c r="AC189" s="27">
        <v>0</v>
      </c>
      <c r="AD189" s="27">
        <v>0</v>
      </c>
      <c r="AE189" s="27">
        <v>0</v>
      </c>
      <c r="AF189" s="27">
        <v>0</v>
      </c>
      <c r="AG189" s="27">
        <v>0</v>
      </c>
      <c r="AH189" s="27">
        <v>1</v>
      </c>
      <c r="AI189" s="29">
        <v>1022.8071071757254</v>
      </c>
    </row>
    <row r="190" spans="2:35" x14ac:dyDescent="0.25">
      <c r="B190" s="11" t="s">
        <v>8</v>
      </c>
      <c r="C190" s="10" t="s">
        <v>2407</v>
      </c>
      <c r="D190" s="10" t="s">
        <v>1230</v>
      </c>
      <c r="E190" s="10" t="s">
        <v>937</v>
      </c>
      <c r="F190" s="10" t="s">
        <v>1467</v>
      </c>
      <c r="G190" s="10">
        <v>0</v>
      </c>
      <c r="H190" s="10">
        <v>2663892.71</v>
      </c>
      <c r="I190" s="10">
        <v>0</v>
      </c>
      <c r="J190" s="10">
        <v>0</v>
      </c>
      <c r="K190" s="10">
        <v>2663892.71</v>
      </c>
      <c r="L190" s="10">
        <v>0</v>
      </c>
      <c r="M190" s="10">
        <v>55573801.41579143</v>
      </c>
      <c r="N190" s="10">
        <v>0</v>
      </c>
      <c r="O190" s="10">
        <v>0</v>
      </c>
      <c r="P190" s="10">
        <v>479642</v>
      </c>
      <c r="Q190" s="10">
        <v>8514919.4600000009</v>
      </c>
      <c r="R190" s="10">
        <v>607229</v>
      </c>
      <c r="S190" s="10">
        <v>0</v>
      </c>
      <c r="T190" s="10">
        <v>0</v>
      </c>
      <c r="U190" s="10">
        <v>1844559</v>
      </c>
      <c r="V190" s="10">
        <v>69684043.585791439</v>
      </c>
      <c r="W190" s="29">
        <v>0</v>
      </c>
      <c r="X190" s="29">
        <v>64088720.87579143</v>
      </c>
      <c r="Y190" s="29">
        <v>5595322.71</v>
      </c>
      <c r="Z190" s="29">
        <v>69684043.585791424</v>
      </c>
      <c r="AA190" s="27">
        <v>0</v>
      </c>
      <c r="AB190" s="29">
        <v>69684043.585791424</v>
      </c>
      <c r="AC190" s="27">
        <v>0</v>
      </c>
      <c r="AD190" s="27">
        <v>2685346.63</v>
      </c>
      <c r="AE190" s="27">
        <v>0</v>
      </c>
      <c r="AF190" s="27">
        <v>0</v>
      </c>
      <c r="AG190" s="27">
        <v>2685346.63</v>
      </c>
      <c r="AH190" s="27">
        <v>0</v>
      </c>
      <c r="AI190" s="29">
        <v>72369390.215791419</v>
      </c>
    </row>
    <row r="191" spans="2:35" x14ac:dyDescent="0.25">
      <c r="B191" s="11" t="s">
        <v>8</v>
      </c>
      <c r="C191" s="10" t="s">
        <v>2407</v>
      </c>
      <c r="D191" s="10" t="s">
        <v>1230</v>
      </c>
      <c r="E191" s="10" t="s">
        <v>938</v>
      </c>
      <c r="F191" s="10" t="s">
        <v>1468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29">
        <v>0</v>
      </c>
      <c r="X191" s="29">
        <v>0</v>
      </c>
      <c r="Y191" s="29">
        <v>0</v>
      </c>
      <c r="Z191" s="29">
        <v>0</v>
      </c>
      <c r="AA191" s="27">
        <v>0</v>
      </c>
      <c r="AB191" s="29">
        <v>0</v>
      </c>
      <c r="AC191" s="27">
        <v>0</v>
      </c>
      <c r="AD191" s="27">
        <v>0</v>
      </c>
      <c r="AE191" s="27">
        <v>0</v>
      </c>
      <c r="AF191" s="27">
        <v>0</v>
      </c>
      <c r="AG191" s="27">
        <v>0</v>
      </c>
      <c r="AH191" s="27">
        <v>0</v>
      </c>
      <c r="AI191" s="29">
        <v>0</v>
      </c>
    </row>
    <row r="192" spans="2:35" x14ac:dyDescent="0.25">
      <c r="B192" s="11" t="s">
        <v>8</v>
      </c>
      <c r="C192" s="10" t="s">
        <v>2407</v>
      </c>
      <c r="D192" s="10" t="s">
        <v>1230</v>
      </c>
      <c r="E192" s="10" t="s">
        <v>939</v>
      </c>
      <c r="F192" s="10" t="s">
        <v>1469</v>
      </c>
      <c r="G192" s="10">
        <v>0</v>
      </c>
      <c r="H192" s="10">
        <v>6824214.71</v>
      </c>
      <c r="I192" s="10">
        <v>0</v>
      </c>
      <c r="J192" s="10">
        <v>0</v>
      </c>
      <c r="K192" s="10">
        <v>6824214.71</v>
      </c>
      <c r="L192" s="10">
        <v>0</v>
      </c>
      <c r="M192" s="10">
        <v>132804029.09047598</v>
      </c>
      <c r="N192" s="10">
        <v>0</v>
      </c>
      <c r="O192" s="10">
        <v>0</v>
      </c>
      <c r="P192" s="10">
        <v>1808058</v>
      </c>
      <c r="Q192" s="10">
        <v>0</v>
      </c>
      <c r="R192" s="10">
        <v>3300994</v>
      </c>
      <c r="S192" s="10">
        <v>0</v>
      </c>
      <c r="T192" s="10">
        <v>67273325.07972981</v>
      </c>
      <c r="U192" s="10">
        <v>9223655</v>
      </c>
      <c r="V192" s="10">
        <v>221234275.88020581</v>
      </c>
      <c r="W192" s="29">
        <v>76851926.04245171</v>
      </c>
      <c r="X192" s="29">
        <v>132804029.09047598</v>
      </c>
      <c r="Y192" s="29">
        <v>21156921.710000001</v>
      </c>
      <c r="Z192" s="29">
        <v>230812876.84292769</v>
      </c>
      <c r="AA192" s="27">
        <v>0</v>
      </c>
      <c r="AB192" s="29">
        <v>230812876.84292769</v>
      </c>
      <c r="AC192" s="27">
        <v>0</v>
      </c>
      <c r="AD192" s="27">
        <v>43731749.119999997</v>
      </c>
      <c r="AE192" s="27">
        <v>0</v>
      </c>
      <c r="AF192" s="27">
        <v>0</v>
      </c>
      <c r="AG192" s="27">
        <v>43731749.119999997</v>
      </c>
      <c r="AH192" s="27">
        <v>11726</v>
      </c>
      <c r="AI192" s="29">
        <v>274556351.9629277</v>
      </c>
    </row>
    <row r="193" spans="2:35" x14ac:dyDescent="0.25">
      <c r="B193" s="11" t="s">
        <v>8</v>
      </c>
      <c r="C193" s="10" t="s">
        <v>2407</v>
      </c>
      <c r="D193" s="10" t="s">
        <v>1230</v>
      </c>
      <c r="E193" s="10" t="s">
        <v>120</v>
      </c>
      <c r="F193" s="10" t="s">
        <v>1470</v>
      </c>
      <c r="G193" s="10">
        <v>2042483.92</v>
      </c>
      <c r="H193" s="10">
        <v>34051073.43</v>
      </c>
      <c r="I193" s="10">
        <v>0</v>
      </c>
      <c r="J193" s="10">
        <v>0</v>
      </c>
      <c r="K193" s="10">
        <v>36093557.350000001</v>
      </c>
      <c r="L193" s="10">
        <v>0</v>
      </c>
      <c r="M193" s="10">
        <v>6991468.8529964173</v>
      </c>
      <c r="N193" s="10">
        <v>0</v>
      </c>
      <c r="O193" s="10">
        <v>66864.31</v>
      </c>
      <c r="P193" s="10">
        <v>146091</v>
      </c>
      <c r="Q193" s="10">
        <v>0</v>
      </c>
      <c r="R193" s="10">
        <v>461329</v>
      </c>
      <c r="S193" s="10">
        <v>0</v>
      </c>
      <c r="T193" s="10">
        <v>0</v>
      </c>
      <c r="U193" s="10">
        <v>2397338</v>
      </c>
      <c r="V193" s="10">
        <v>46156648.51299642</v>
      </c>
      <c r="W193" s="29">
        <v>2146450.9931413601</v>
      </c>
      <c r="X193" s="29">
        <v>6991468.8529964173</v>
      </c>
      <c r="Y193" s="29">
        <v>37122695.740000002</v>
      </c>
      <c r="Z193" s="29">
        <v>46260615.586137779</v>
      </c>
      <c r="AA193" s="27">
        <v>0</v>
      </c>
      <c r="AB193" s="29">
        <v>46260615.586137779</v>
      </c>
      <c r="AC193" s="27">
        <v>0</v>
      </c>
      <c r="AD193" s="27">
        <v>0</v>
      </c>
      <c r="AE193" s="27">
        <v>0</v>
      </c>
      <c r="AF193" s="27">
        <v>0</v>
      </c>
      <c r="AG193" s="27">
        <v>0</v>
      </c>
      <c r="AH193" s="27">
        <v>112</v>
      </c>
      <c r="AI193" s="29">
        <v>46260727.586137779</v>
      </c>
    </row>
    <row r="194" spans="2:35" x14ac:dyDescent="0.25">
      <c r="B194" s="11" t="s">
        <v>8</v>
      </c>
      <c r="C194" s="10" t="s">
        <v>2407</v>
      </c>
      <c r="D194" s="10" t="s">
        <v>1230</v>
      </c>
      <c r="E194" s="10" t="s">
        <v>121</v>
      </c>
      <c r="F194" s="10" t="s">
        <v>1471</v>
      </c>
      <c r="G194" s="10">
        <v>745920891.09000003</v>
      </c>
      <c r="H194" s="10">
        <v>29720661.41</v>
      </c>
      <c r="I194" s="10">
        <v>0</v>
      </c>
      <c r="J194" s="10">
        <v>0</v>
      </c>
      <c r="K194" s="10">
        <v>775641552.5</v>
      </c>
      <c r="L194" s="10">
        <v>0</v>
      </c>
      <c r="M194" s="10">
        <v>592313842.37929642</v>
      </c>
      <c r="N194" s="10">
        <v>55079751.209700644</v>
      </c>
      <c r="O194" s="10">
        <v>24411947.18</v>
      </c>
      <c r="P194" s="10">
        <v>8269959</v>
      </c>
      <c r="Q194" s="10">
        <v>0</v>
      </c>
      <c r="R194" s="10">
        <v>17867241</v>
      </c>
      <c r="S194" s="10">
        <v>0</v>
      </c>
      <c r="T194" s="10">
        <v>71557250.344525933</v>
      </c>
      <c r="U194" s="10">
        <v>60984734</v>
      </c>
      <c r="V194" s="10">
        <v>1606126277.613523</v>
      </c>
      <c r="W194" s="29">
        <v>896182244.80591452</v>
      </c>
      <c r="X194" s="29">
        <v>592313842.37929642</v>
      </c>
      <c r="Y194" s="29">
        <v>196334293.79970065</v>
      </c>
      <c r="Z194" s="29">
        <v>1684830380.9849117</v>
      </c>
      <c r="AA194" s="27">
        <v>333178582.75</v>
      </c>
      <c r="AB194" s="29">
        <v>1351651798.2349117</v>
      </c>
      <c r="AC194" s="27">
        <v>0</v>
      </c>
      <c r="AD194" s="27">
        <v>3530655.41</v>
      </c>
      <c r="AE194" s="27">
        <v>0</v>
      </c>
      <c r="AF194" s="27">
        <v>4661611.29</v>
      </c>
      <c r="AG194" s="27">
        <v>8192266.7000000002</v>
      </c>
      <c r="AH194" s="27">
        <v>111132</v>
      </c>
      <c r="AI194" s="29">
        <v>1359955196.9349117</v>
      </c>
    </row>
    <row r="195" spans="2:35" x14ac:dyDescent="0.25">
      <c r="B195" s="11" t="s">
        <v>8</v>
      </c>
      <c r="C195" s="10" t="s">
        <v>2407</v>
      </c>
      <c r="D195" s="10" t="s">
        <v>1230</v>
      </c>
      <c r="E195" s="10" t="s">
        <v>122</v>
      </c>
      <c r="F195" s="10" t="s">
        <v>1472</v>
      </c>
      <c r="G195" s="10">
        <v>223141634.09</v>
      </c>
      <c r="H195" s="10">
        <v>96789558.319999993</v>
      </c>
      <c r="I195" s="10">
        <v>0</v>
      </c>
      <c r="J195" s="10">
        <v>0</v>
      </c>
      <c r="K195" s="10">
        <v>319931192.40999997</v>
      </c>
      <c r="L195" s="10">
        <v>0</v>
      </c>
      <c r="M195" s="10">
        <v>1291488337.4696765</v>
      </c>
      <c r="N195" s="10">
        <v>0</v>
      </c>
      <c r="O195" s="10">
        <v>20104625.489999998</v>
      </c>
      <c r="P195" s="10">
        <v>11288150</v>
      </c>
      <c r="Q195" s="10">
        <v>479339133.26999998</v>
      </c>
      <c r="R195" s="10">
        <v>10407339</v>
      </c>
      <c r="S195" s="10">
        <v>0</v>
      </c>
      <c r="T195" s="10">
        <v>-22314163.409000009</v>
      </c>
      <c r="U195" s="10">
        <v>30439778</v>
      </c>
      <c r="V195" s="10">
        <v>2140684392.2306764</v>
      </c>
      <c r="W195" s="29">
        <v>195410352.99000001</v>
      </c>
      <c r="X195" s="29">
        <v>1770827470.7396765</v>
      </c>
      <c r="Y195" s="29">
        <v>169029450.81</v>
      </c>
      <c r="Z195" s="29">
        <v>2135267274.5396764</v>
      </c>
      <c r="AA195" s="27">
        <v>1267818232.3699999</v>
      </c>
      <c r="AB195" s="29">
        <v>867449042.16967654</v>
      </c>
      <c r="AC195" s="27">
        <v>0</v>
      </c>
      <c r="AD195" s="27">
        <v>4542320.16</v>
      </c>
      <c r="AE195" s="27">
        <v>0</v>
      </c>
      <c r="AF195" s="27">
        <v>0</v>
      </c>
      <c r="AG195" s="27">
        <v>4542320.16</v>
      </c>
      <c r="AH195" s="27">
        <v>14317</v>
      </c>
      <c r="AI195" s="29">
        <v>872005679.32967651</v>
      </c>
    </row>
    <row r="196" spans="2:35" x14ac:dyDescent="0.25">
      <c r="B196" s="11" t="s">
        <v>8</v>
      </c>
      <c r="C196" s="10" t="s">
        <v>2407</v>
      </c>
      <c r="D196" s="10" t="s">
        <v>1230</v>
      </c>
      <c r="E196" s="10" t="s">
        <v>123</v>
      </c>
      <c r="F196" s="10" t="s">
        <v>1473</v>
      </c>
      <c r="G196" s="10">
        <v>37349551.719999999</v>
      </c>
      <c r="H196" s="10">
        <v>42755683.259999998</v>
      </c>
      <c r="I196" s="10">
        <v>0</v>
      </c>
      <c r="J196" s="10">
        <v>0</v>
      </c>
      <c r="K196" s="10">
        <v>80105234.979999989</v>
      </c>
      <c r="L196" s="10">
        <v>0</v>
      </c>
      <c r="M196" s="10">
        <v>33973085.946757123</v>
      </c>
      <c r="N196" s="10">
        <v>0</v>
      </c>
      <c r="O196" s="10">
        <v>4217401.5199999996</v>
      </c>
      <c r="P196" s="10">
        <v>400849</v>
      </c>
      <c r="Q196" s="10">
        <v>50970535.509999998</v>
      </c>
      <c r="R196" s="10">
        <v>841869</v>
      </c>
      <c r="S196" s="10">
        <v>0</v>
      </c>
      <c r="T196" s="10">
        <v>-3734955.1719999984</v>
      </c>
      <c r="U196" s="10">
        <v>3645341</v>
      </c>
      <c r="V196" s="10">
        <v>170419361.78475711</v>
      </c>
      <c r="W196" s="29">
        <v>0</v>
      </c>
      <c r="X196" s="29">
        <v>84943621.456757128</v>
      </c>
      <c r="Y196" s="29">
        <v>51861143.780000001</v>
      </c>
      <c r="Z196" s="29">
        <v>136804765.23675713</v>
      </c>
      <c r="AA196" s="27">
        <v>0</v>
      </c>
      <c r="AB196" s="29">
        <v>136804765.23675713</v>
      </c>
      <c r="AC196" s="27">
        <v>0</v>
      </c>
      <c r="AD196" s="27">
        <v>4453987.51</v>
      </c>
      <c r="AE196" s="27">
        <v>0</v>
      </c>
      <c r="AF196" s="27">
        <v>0</v>
      </c>
      <c r="AG196" s="27">
        <v>4453987.51</v>
      </c>
      <c r="AH196" s="27">
        <v>262</v>
      </c>
      <c r="AI196" s="29">
        <v>141259014.74675712</v>
      </c>
    </row>
    <row r="197" spans="2:35" x14ac:dyDescent="0.25">
      <c r="B197" s="11" t="s">
        <v>8</v>
      </c>
      <c r="C197" s="10" t="s">
        <v>2407</v>
      </c>
      <c r="D197" s="10" t="s">
        <v>1230</v>
      </c>
      <c r="E197" s="10" t="s">
        <v>124</v>
      </c>
      <c r="F197" s="10" t="s">
        <v>1474</v>
      </c>
      <c r="G197" s="10">
        <v>660932.38</v>
      </c>
      <c r="H197" s="10">
        <v>53291951.289999999</v>
      </c>
      <c r="I197" s="10">
        <v>0</v>
      </c>
      <c r="J197" s="10">
        <v>0</v>
      </c>
      <c r="K197" s="10">
        <v>53952883.670000002</v>
      </c>
      <c r="L197" s="10">
        <v>0</v>
      </c>
      <c r="M197" s="10">
        <v>16310478.9787923</v>
      </c>
      <c r="N197" s="10">
        <v>0</v>
      </c>
      <c r="O197" s="10">
        <v>19761.939999999999</v>
      </c>
      <c r="P197" s="10">
        <v>264618</v>
      </c>
      <c r="Q197" s="10">
        <v>0</v>
      </c>
      <c r="R197" s="10">
        <v>724715</v>
      </c>
      <c r="S197" s="10">
        <v>0</v>
      </c>
      <c r="T197" s="10">
        <v>-66093.238000000012</v>
      </c>
      <c r="U197" s="10">
        <v>1756693</v>
      </c>
      <c r="V197" s="10">
        <v>72963057.350792289</v>
      </c>
      <c r="W197" s="29">
        <v>749113.94251506869</v>
      </c>
      <c r="X197" s="29">
        <v>16310478.9787923</v>
      </c>
      <c r="Y197" s="29">
        <v>56057739.229999997</v>
      </c>
      <c r="Z197" s="29">
        <v>73117332.151307374</v>
      </c>
      <c r="AA197" s="27">
        <v>0</v>
      </c>
      <c r="AB197" s="29">
        <v>73117332.151307374</v>
      </c>
      <c r="AC197" s="27">
        <v>0</v>
      </c>
      <c r="AD197" s="27">
        <v>0</v>
      </c>
      <c r="AE197" s="27">
        <v>0</v>
      </c>
      <c r="AF197" s="27">
        <v>0</v>
      </c>
      <c r="AG197" s="27">
        <v>0</v>
      </c>
      <c r="AH197" s="27">
        <v>183</v>
      </c>
      <c r="AI197" s="29">
        <v>73117515.151307374</v>
      </c>
    </row>
    <row r="198" spans="2:35" x14ac:dyDescent="0.25">
      <c r="B198" s="11" t="s">
        <v>8</v>
      </c>
      <c r="C198" s="10" t="s">
        <v>2407</v>
      </c>
      <c r="D198" s="10" t="s">
        <v>1230</v>
      </c>
      <c r="E198" s="10" t="s">
        <v>125</v>
      </c>
      <c r="F198" s="10" t="s">
        <v>1475</v>
      </c>
      <c r="G198" s="10">
        <v>15102077.039999999</v>
      </c>
      <c r="H198" s="10">
        <v>96592902.200000003</v>
      </c>
      <c r="I198" s="10">
        <v>0</v>
      </c>
      <c r="J198" s="10">
        <v>0</v>
      </c>
      <c r="K198" s="10">
        <v>111694979.24000001</v>
      </c>
      <c r="L198" s="10">
        <v>0</v>
      </c>
      <c r="M198" s="10">
        <v>1732109350.4471388</v>
      </c>
      <c r="N198" s="10">
        <v>5.6656110394874336E-8</v>
      </c>
      <c r="O198" s="10">
        <v>493904.2</v>
      </c>
      <c r="P198" s="10">
        <v>15578542</v>
      </c>
      <c r="Q198" s="10">
        <v>335742571.16000003</v>
      </c>
      <c r="R198" s="10">
        <v>20418024</v>
      </c>
      <c r="S198" s="10">
        <v>0</v>
      </c>
      <c r="T198" s="10">
        <v>0</v>
      </c>
      <c r="U198" s="10">
        <v>62394302</v>
      </c>
      <c r="V198" s="10">
        <v>2278431673.0471387</v>
      </c>
      <c r="W198" s="29">
        <v>19746951.33252117</v>
      </c>
      <c r="X198" s="29">
        <v>2067851921.6071389</v>
      </c>
      <c r="Y198" s="29">
        <v>195477674.40000007</v>
      </c>
      <c r="Z198" s="29">
        <v>2283076547.3396602</v>
      </c>
      <c r="AA198" s="27">
        <v>70877598.150000006</v>
      </c>
      <c r="AB198" s="29">
        <v>2212198949.1896601</v>
      </c>
      <c r="AC198" s="27">
        <v>0</v>
      </c>
      <c r="AD198" s="27">
        <v>2626802.79</v>
      </c>
      <c r="AE198" s="27">
        <v>0</v>
      </c>
      <c r="AF198" s="27">
        <v>0</v>
      </c>
      <c r="AG198" s="27">
        <v>2626802.79</v>
      </c>
      <c r="AH198" s="27">
        <v>6543</v>
      </c>
      <c r="AI198" s="29">
        <v>2214832294.97966</v>
      </c>
    </row>
    <row r="199" spans="2:35" x14ac:dyDescent="0.25">
      <c r="B199" s="11" t="s">
        <v>8</v>
      </c>
      <c r="C199" s="10" t="s">
        <v>2407</v>
      </c>
      <c r="D199" s="10" t="s">
        <v>1230</v>
      </c>
      <c r="E199" s="10" t="s">
        <v>126</v>
      </c>
      <c r="F199" s="10" t="s">
        <v>1476</v>
      </c>
      <c r="G199" s="10">
        <v>4409796359.8400002</v>
      </c>
      <c r="H199" s="10">
        <v>144552086.13</v>
      </c>
      <c r="I199" s="10">
        <v>0</v>
      </c>
      <c r="J199" s="10">
        <v>0</v>
      </c>
      <c r="K199" s="10">
        <v>4554348445.9700003</v>
      </c>
      <c r="L199" s="10">
        <v>0</v>
      </c>
      <c r="M199" s="10">
        <v>2430078172.7516851</v>
      </c>
      <c r="N199" s="10">
        <v>10138736.816799045</v>
      </c>
      <c r="O199" s="10">
        <v>144219699.09999999</v>
      </c>
      <c r="P199" s="10">
        <v>33648455</v>
      </c>
      <c r="Q199" s="10">
        <v>794655604.88</v>
      </c>
      <c r="R199" s="10">
        <v>29456251</v>
      </c>
      <c r="S199" s="10">
        <v>0</v>
      </c>
      <c r="T199" s="10">
        <v>-440979635.98399973</v>
      </c>
      <c r="U199" s="10">
        <v>93450006</v>
      </c>
      <c r="V199" s="10">
        <v>7649015735.5344849</v>
      </c>
      <c r="W199" s="29">
        <v>280092669.77000004</v>
      </c>
      <c r="X199" s="29">
        <v>3224733777.6316853</v>
      </c>
      <c r="Y199" s="29">
        <v>455465234.04679906</v>
      </c>
      <c r="Z199" s="29">
        <v>3960291681.4484844</v>
      </c>
      <c r="AA199" s="27">
        <v>2678145563.8000002</v>
      </c>
      <c r="AB199" s="29">
        <v>1282146117.6484842</v>
      </c>
      <c r="AC199" s="27">
        <v>0</v>
      </c>
      <c r="AD199" s="27">
        <v>1401330.47</v>
      </c>
      <c r="AE199" s="27">
        <v>0</v>
      </c>
      <c r="AF199" s="27">
        <v>0</v>
      </c>
      <c r="AG199" s="27">
        <v>1401330.47</v>
      </c>
      <c r="AH199" s="27">
        <v>47191</v>
      </c>
      <c r="AI199" s="29">
        <v>1283594639.1184843</v>
      </c>
    </row>
    <row r="200" spans="2:35" x14ac:dyDescent="0.25">
      <c r="B200" s="11" t="s">
        <v>8</v>
      </c>
      <c r="C200" s="10" t="s">
        <v>2407</v>
      </c>
      <c r="D200" s="10" t="s">
        <v>1230</v>
      </c>
      <c r="E200" s="10" t="s">
        <v>127</v>
      </c>
      <c r="F200" s="10" t="s">
        <v>1477</v>
      </c>
      <c r="G200" s="10">
        <v>172626.73</v>
      </c>
      <c r="H200" s="10">
        <v>1554.21</v>
      </c>
      <c r="I200" s="10">
        <v>0</v>
      </c>
      <c r="J200" s="10">
        <v>0</v>
      </c>
      <c r="K200" s="10">
        <v>174180.94</v>
      </c>
      <c r="L200" s="10">
        <v>0</v>
      </c>
      <c r="M200" s="10">
        <v>31183</v>
      </c>
      <c r="N200" s="10">
        <v>0</v>
      </c>
      <c r="O200" s="10">
        <v>5645.52</v>
      </c>
      <c r="P200" s="10">
        <v>237</v>
      </c>
      <c r="Q200" s="10">
        <v>0</v>
      </c>
      <c r="R200" s="10">
        <v>427</v>
      </c>
      <c r="S200" s="10">
        <v>0</v>
      </c>
      <c r="T200" s="10">
        <v>-17262.67300000001</v>
      </c>
      <c r="U200" s="10">
        <v>990</v>
      </c>
      <c r="V200" s="10">
        <v>195400.78699999998</v>
      </c>
      <c r="W200" s="29">
        <v>0</v>
      </c>
      <c r="X200" s="29">
        <v>31183</v>
      </c>
      <c r="Y200" s="29">
        <v>8853.73</v>
      </c>
      <c r="Z200" s="29">
        <v>40036.729999999996</v>
      </c>
      <c r="AA200" s="27">
        <v>0</v>
      </c>
      <c r="AB200" s="29">
        <v>40036.729999999996</v>
      </c>
      <c r="AC200" s="27">
        <v>0</v>
      </c>
      <c r="AD200" s="27">
        <v>0</v>
      </c>
      <c r="AE200" s="27">
        <v>0</v>
      </c>
      <c r="AF200" s="27">
        <v>0</v>
      </c>
      <c r="AG200" s="27">
        <v>0</v>
      </c>
      <c r="AH200" s="27">
        <v>2</v>
      </c>
      <c r="AI200" s="29">
        <v>40038.729999999996</v>
      </c>
    </row>
    <row r="201" spans="2:35" x14ac:dyDescent="0.25">
      <c r="B201" s="11" t="s">
        <v>8</v>
      </c>
      <c r="C201" s="10" t="s">
        <v>2407</v>
      </c>
      <c r="D201" s="10" t="s">
        <v>1230</v>
      </c>
      <c r="E201" s="10" t="s">
        <v>128</v>
      </c>
      <c r="F201" s="10" t="s">
        <v>1478</v>
      </c>
      <c r="G201" s="10">
        <v>1851787822.3499999</v>
      </c>
      <c r="H201" s="10">
        <v>63823631.509999998</v>
      </c>
      <c r="I201" s="10">
        <v>0</v>
      </c>
      <c r="J201" s="10">
        <v>0</v>
      </c>
      <c r="K201" s="10">
        <v>1915611453.8599999</v>
      </c>
      <c r="L201" s="10">
        <v>0</v>
      </c>
      <c r="M201" s="10">
        <v>617834238.99364913</v>
      </c>
      <c r="N201" s="10">
        <v>0</v>
      </c>
      <c r="O201" s="10">
        <v>138984610.81</v>
      </c>
      <c r="P201" s="10">
        <v>5331908</v>
      </c>
      <c r="Q201" s="10">
        <v>249312531.09999999</v>
      </c>
      <c r="R201" s="10">
        <v>11277469</v>
      </c>
      <c r="S201" s="10">
        <v>0</v>
      </c>
      <c r="T201" s="10">
        <v>-185178782.2349999</v>
      </c>
      <c r="U201" s="10">
        <v>38326931</v>
      </c>
      <c r="V201" s="10">
        <v>2791500360.5286493</v>
      </c>
      <c r="W201" s="29">
        <v>687585026.59000015</v>
      </c>
      <c r="X201" s="29">
        <v>867146770.09364915</v>
      </c>
      <c r="Y201" s="29">
        <v>257744550.31999999</v>
      </c>
      <c r="Z201" s="29">
        <v>1812476347.0036492</v>
      </c>
      <c r="AA201" s="27">
        <v>195517756</v>
      </c>
      <c r="AB201" s="29">
        <v>1616958591.0036492</v>
      </c>
      <c r="AC201" s="27">
        <v>0</v>
      </c>
      <c r="AD201" s="27">
        <v>0</v>
      </c>
      <c r="AE201" s="27">
        <v>0</v>
      </c>
      <c r="AF201" s="27">
        <v>0</v>
      </c>
      <c r="AG201" s="27">
        <v>0</v>
      </c>
      <c r="AH201" s="27">
        <v>105757</v>
      </c>
      <c r="AI201" s="29">
        <v>1617064348.0036492</v>
      </c>
    </row>
    <row r="202" spans="2:35" x14ac:dyDescent="0.25">
      <c r="B202" s="11" t="s">
        <v>8</v>
      </c>
      <c r="C202" s="10" t="s">
        <v>2407</v>
      </c>
      <c r="D202" s="10" t="s">
        <v>1230</v>
      </c>
      <c r="E202" s="10" t="s">
        <v>129</v>
      </c>
      <c r="F202" s="10" t="s">
        <v>1479</v>
      </c>
      <c r="G202" s="10">
        <v>777204900.98000002</v>
      </c>
      <c r="H202" s="10">
        <v>11775046.699999999</v>
      </c>
      <c r="I202" s="10">
        <v>0</v>
      </c>
      <c r="J202" s="10">
        <v>0</v>
      </c>
      <c r="K202" s="10">
        <v>788979947.68000007</v>
      </c>
      <c r="L202" s="10">
        <v>0</v>
      </c>
      <c r="M202" s="10">
        <v>295411297.88205999</v>
      </c>
      <c r="N202" s="10">
        <v>0</v>
      </c>
      <c r="O202" s="10">
        <v>25418012.07</v>
      </c>
      <c r="P202" s="10">
        <v>3201349</v>
      </c>
      <c r="Q202" s="10">
        <v>0</v>
      </c>
      <c r="R202" s="10">
        <v>4394020</v>
      </c>
      <c r="S202" s="10">
        <v>0</v>
      </c>
      <c r="T202" s="10">
        <v>-77720490.09799993</v>
      </c>
      <c r="U202" s="10">
        <v>10880140</v>
      </c>
      <c r="V202" s="10">
        <v>1050564276.5340601</v>
      </c>
      <c r="W202" s="29">
        <v>40619176.390000001</v>
      </c>
      <c r="X202" s="29">
        <v>295411297.88205999</v>
      </c>
      <c r="Y202" s="29">
        <v>55668567.769999996</v>
      </c>
      <c r="Z202" s="29">
        <v>391699042.04205996</v>
      </c>
      <c r="AA202" s="27">
        <v>0</v>
      </c>
      <c r="AB202" s="29">
        <v>391699042.04205996</v>
      </c>
      <c r="AC202" s="27">
        <v>0</v>
      </c>
      <c r="AD202" s="27">
        <v>1207693.77</v>
      </c>
      <c r="AE202" s="27">
        <v>0</v>
      </c>
      <c r="AF202" s="27">
        <v>0</v>
      </c>
      <c r="AG202" s="27">
        <v>1207693.77</v>
      </c>
      <c r="AH202" s="27">
        <v>10245</v>
      </c>
      <c r="AI202" s="29">
        <v>392916980.81205994</v>
      </c>
    </row>
    <row r="203" spans="2:35" x14ac:dyDescent="0.25">
      <c r="B203" s="11" t="s">
        <v>8</v>
      </c>
      <c r="C203" s="10" t="s">
        <v>2407</v>
      </c>
      <c r="D203" s="10" t="s">
        <v>1230</v>
      </c>
      <c r="E203" s="10" t="s">
        <v>130</v>
      </c>
      <c r="F203" s="10" t="s">
        <v>1480</v>
      </c>
      <c r="G203" s="10">
        <v>157451928</v>
      </c>
      <c r="H203" s="10">
        <v>62920040.920000002</v>
      </c>
      <c r="I203" s="10">
        <v>0</v>
      </c>
      <c r="J203" s="10">
        <v>0</v>
      </c>
      <c r="K203" s="10">
        <v>220371968.92000002</v>
      </c>
      <c r="L203" s="10">
        <v>0</v>
      </c>
      <c r="M203" s="10">
        <v>237388362.2444261</v>
      </c>
      <c r="N203" s="10">
        <v>0</v>
      </c>
      <c r="O203" s="10">
        <v>10509715.09</v>
      </c>
      <c r="P203" s="10">
        <v>2324916</v>
      </c>
      <c r="Q203" s="10">
        <v>0</v>
      </c>
      <c r="R203" s="10">
        <v>3862082</v>
      </c>
      <c r="S203" s="10">
        <v>0</v>
      </c>
      <c r="T203" s="10">
        <v>0</v>
      </c>
      <c r="U203" s="10">
        <v>10796771</v>
      </c>
      <c r="V203" s="10">
        <v>485253815.25442606</v>
      </c>
      <c r="W203" s="29">
        <v>154909878.80000001</v>
      </c>
      <c r="X203" s="29">
        <v>237388362.2444261</v>
      </c>
      <c r="Y203" s="29">
        <v>90413525.010000005</v>
      </c>
      <c r="Z203" s="29">
        <v>482711766.05442607</v>
      </c>
      <c r="AA203" s="27">
        <v>0</v>
      </c>
      <c r="AB203" s="29">
        <v>482711766.05442607</v>
      </c>
      <c r="AC203" s="27">
        <v>0</v>
      </c>
      <c r="AD203" s="27">
        <v>0</v>
      </c>
      <c r="AE203" s="27">
        <v>0</v>
      </c>
      <c r="AF203" s="27">
        <v>0</v>
      </c>
      <c r="AG203" s="27">
        <v>0</v>
      </c>
      <c r="AH203" s="27">
        <v>3810</v>
      </c>
      <c r="AI203" s="29">
        <v>482715576.05442607</v>
      </c>
    </row>
    <row r="204" spans="2:35" x14ac:dyDescent="0.25">
      <c r="B204" s="11" t="s">
        <v>8</v>
      </c>
      <c r="C204" s="10" t="s">
        <v>2407</v>
      </c>
      <c r="D204" s="10" t="s">
        <v>1230</v>
      </c>
      <c r="E204" s="10" t="s">
        <v>131</v>
      </c>
      <c r="F204" s="10" t="s">
        <v>1481</v>
      </c>
      <c r="G204" s="10">
        <v>1816695.75</v>
      </c>
      <c r="H204" s="10">
        <v>221908.53</v>
      </c>
      <c r="I204" s="10">
        <v>0</v>
      </c>
      <c r="J204" s="10">
        <v>0</v>
      </c>
      <c r="K204" s="10">
        <v>2038604.28</v>
      </c>
      <c r="L204" s="10">
        <v>0</v>
      </c>
      <c r="M204" s="10">
        <v>4550889.0612118905</v>
      </c>
      <c r="N204" s="10">
        <v>0</v>
      </c>
      <c r="O204" s="10">
        <v>114616.05</v>
      </c>
      <c r="P204" s="10">
        <v>41035</v>
      </c>
      <c r="Q204" s="10">
        <v>0</v>
      </c>
      <c r="R204" s="10">
        <v>57369</v>
      </c>
      <c r="S204" s="10">
        <v>0</v>
      </c>
      <c r="T204" s="10">
        <v>-181669.57499999995</v>
      </c>
      <c r="U204" s="10">
        <v>158044</v>
      </c>
      <c r="V204" s="10">
        <v>6778887.8162118904</v>
      </c>
      <c r="W204" s="29">
        <v>667629.19999999995</v>
      </c>
      <c r="X204" s="29">
        <v>4550889.0612118905</v>
      </c>
      <c r="Y204" s="29">
        <v>592972.58000000007</v>
      </c>
      <c r="Z204" s="29">
        <v>5811490.8412118908</v>
      </c>
      <c r="AA204" s="27">
        <v>0</v>
      </c>
      <c r="AB204" s="29">
        <v>5811490.8412118908</v>
      </c>
      <c r="AC204" s="27">
        <v>0</v>
      </c>
      <c r="AD204" s="27">
        <v>0</v>
      </c>
      <c r="AE204" s="27">
        <v>0</v>
      </c>
      <c r="AF204" s="27">
        <v>0</v>
      </c>
      <c r="AG204" s="27">
        <v>0</v>
      </c>
      <c r="AH204" s="27">
        <v>31</v>
      </c>
      <c r="AI204" s="29">
        <v>5811521.8412118908</v>
      </c>
    </row>
    <row r="205" spans="2:35" x14ac:dyDescent="0.25">
      <c r="B205" s="11" t="s">
        <v>8</v>
      </c>
      <c r="C205" s="10" t="s">
        <v>2407</v>
      </c>
      <c r="D205" s="10" t="s">
        <v>1230</v>
      </c>
      <c r="E205" s="10" t="s">
        <v>940</v>
      </c>
      <c r="F205" s="10" t="s">
        <v>1482</v>
      </c>
      <c r="G205" s="10">
        <v>0</v>
      </c>
      <c r="H205" s="10">
        <v>64517028.670000002</v>
      </c>
      <c r="I205" s="10">
        <v>0</v>
      </c>
      <c r="J205" s="10">
        <v>0</v>
      </c>
      <c r="K205" s="10">
        <v>64517028.670000002</v>
      </c>
      <c r="L205" s="10">
        <v>0</v>
      </c>
      <c r="M205" s="10">
        <v>10564213</v>
      </c>
      <c r="N205" s="10">
        <v>0</v>
      </c>
      <c r="O205" s="10">
        <v>0</v>
      </c>
      <c r="P205" s="10">
        <v>8616234</v>
      </c>
      <c r="Q205" s="10">
        <v>0</v>
      </c>
      <c r="R205" s="10">
        <v>11024140</v>
      </c>
      <c r="S205" s="10">
        <v>0</v>
      </c>
      <c r="T205" s="10">
        <v>0</v>
      </c>
      <c r="U205" s="10">
        <v>30145200</v>
      </c>
      <c r="V205" s="10">
        <v>124866815.67</v>
      </c>
      <c r="W205" s="29">
        <v>0</v>
      </c>
      <c r="X205" s="29">
        <v>10564213</v>
      </c>
      <c r="Y205" s="29">
        <v>114302602.67</v>
      </c>
      <c r="Z205" s="29">
        <v>124866815.67</v>
      </c>
      <c r="AA205" s="27">
        <v>0</v>
      </c>
      <c r="AB205" s="29">
        <v>124866815.67</v>
      </c>
      <c r="AC205" s="27">
        <v>0</v>
      </c>
      <c r="AD205" s="27">
        <v>0</v>
      </c>
      <c r="AE205" s="27">
        <v>0</v>
      </c>
      <c r="AF205" s="27">
        <v>0</v>
      </c>
      <c r="AG205" s="27">
        <v>0</v>
      </c>
      <c r="AH205" s="27">
        <v>0</v>
      </c>
      <c r="AI205" s="29">
        <v>124866815.67</v>
      </c>
    </row>
    <row r="206" spans="2:35" x14ac:dyDescent="0.25">
      <c r="B206" s="11" t="s">
        <v>8</v>
      </c>
      <c r="C206" s="10" t="s">
        <v>2407</v>
      </c>
      <c r="D206" s="10" t="s">
        <v>1230</v>
      </c>
      <c r="E206" s="10" t="s">
        <v>132</v>
      </c>
      <c r="F206" s="10" t="s">
        <v>1483</v>
      </c>
      <c r="G206" s="10">
        <v>371344.58</v>
      </c>
      <c r="H206" s="10">
        <v>29086344.710000001</v>
      </c>
      <c r="I206" s="10">
        <v>0</v>
      </c>
      <c r="J206" s="10">
        <v>0</v>
      </c>
      <c r="K206" s="10">
        <v>29457689.289999999</v>
      </c>
      <c r="L206" s="10">
        <v>0</v>
      </c>
      <c r="M206" s="10">
        <v>1179037.4451871784</v>
      </c>
      <c r="N206" s="10">
        <v>0</v>
      </c>
      <c r="O206" s="10">
        <v>54604.56</v>
      </c>
      <c r="P206" s="10">
        <v>99973</v>
      </c>
      <c r="Q206" s="10">
        <v>0</v>
      </c>
      <c r="R206" s="10">
        <v>341474</v>
      </c>
      <c r="S206" s="10">
        <v>0</v>
      </c>
      <c r="T206" s="10">
        <v>-37134.457999999984</v>
      </c>
      <c r="U206" s="10">
        <v>769988</v>
      </c>
      <c r="V206" s="10">
        <v>31865631.837187175</v>
      </c>
      <c r="W206" s="29">
        <v>340254.34280228638</v>
      </c>
      <c r="X206" s="29">
        <v>1179037.4451871784</v>
      </c>
      <c r="Y206" s="29">
        <v>30352384.27</v>
      </c>
      <c r="Z206" s="29">
        <v>31871676.057989463</v>
      </c>
      <c r="AA206" s="27">
        <v>0</v>
      </c>
      <c r="AB206" s="29">
        <v>31871676.057989463</v>
      </c>
      <c r="AC206" s="27">
        <v>0</v>
      </c>
      <c r="AD206" s="27">
        <v>0</v>
      </c>
      <c r="AE206" s="27">
        <v>0</v>
      </c>
      <c r="AF206" s="27">
        <v>0</v>
      </c>
      <c r="AG206" s="27">
        <v>0</v>
      </c>
      <c r="AH206" s="27">
        <v>20</v>
      </c>
      <c r="AI206" s="29">
        <v>31871696.057989463</v>
      </c>
    </row>
    <row r="207" spans="2:35" x14ac:dyDescent="0.25">
      <c r="B207" s="11" t="s">
        <v>8</v>
      </c>
      <c r="C207" s="10" t="s">
        <v>2408</v>
      </c>
      <c r="D207" s="10" t="s">
        <v>1484</v>
      </c>
      <c r="E207" s="10" t="s">
        <v>134</v>
      </c>
      <c r="F207" s="10" t="s">
        <v>1484</v>
      </c>
      <c r="G207" s="10">
        <v>50765904750.32</v>
      </c>
      <c r="H207" s="10">
        <v>2303712418.9299998</v>
      </c>
      <c r="I207" s="10">
        <v>0</v>
      </c>
      <c r="J207" s="10">
        <v>0</v>
      </c>
      <c r="K207" s="10">
        <v>53069617169.25</v>
      </c>
      <c r="L207" s="10">
        <v>0</v>
      </c>
      <c r="M207" s="10">
        <v>45815490538.460419</v>
      </c>
      <c r="N207" s="10">
        <v>0</v>
      </c>
      <c r="O207" s="10">
        <v>4753593137.3699999</v>
      </c>
      <c r="P207" s="10">
        <v>408611369</v>
      </c>
      <c r="Q207" s="10">
        <v>21564224056.650002</v>
      </c>
      <c r="R207" s="10">
        <v>535691818</v>
      </c>
      <c r="S207" s="10">
        <v>0</v>
      </c>
      <c r="T207" s="10">
        <v>0</v>
      </c>
      <c r="U207" s="10">
        <v>1971129941</v>
      </c>
      <c r="V207" s="10">
        <v>128118358029.73041</v>
      </c>
      <c r="W207" s="29">
        <v>51629535441.394943</v>
      </c>
      <c r="X207" s="29">
        <v>67379714595.11042</v>
      </c>
      <c r="Y207" s="29">
        <v>9972738684.2999992</v>
      </c>
      <c r="Z207" s="29">
        <v>128981988720.80537</v>
      </c>
      <c r="AA207" s="27">
        <v>45432702223.610001</v>
      </c>
      <c r="AB207" s="29">
        <v>83549286497.195374</v>
      </c>
      <c r="AC207" s="27">
        <v>0</v>
      </c>
      <c r="AD207" s="27">
        <v>136197294.27000001</v>
      </c>
      <c r="AE207" s="27">
        <v>0</v>
      </c>
      <c r="AF207" s="27">
        <v>208891637.44</v>
      </c>
      <c r="AG207" s="27">
        <v>345088931.71000004</v>
      </c>
      <c r="AH207" s="27">
        <v>5790440</v>
      </c>
      <c r="AI207" s="29">
        <v>83900165868.90538</v>
      </c>
    </row>
    <row r="208" spans="2:35" x14ac:dyDescent="0.25">
      <c r="B208" s="11" t="s">
        <v>8</v>
      </c>
      <c r="C208" s="10" t="s">
        <v>2408</v>
      </c>
      <c r="D208" s="10" t="s">
        <v>1484</v>
      </c>
      <c r="E208" s="10" t="s">
        <v>135</v>
      </c>
      <c r="F208" s="10" t="s">
        <v>1485</v>
      </c>
      <c r="G208" s="10">
        <v>18193690.800000001</v>
      </c>
      <c r="H208" s="10">
        <v>2465315.4300000002</v>
      </c>
      <c r="I208" s="10">
        <v>0</v>
      </c>
      <c r="J208" s="10">
        <v>0</v>
      </c>
      <c r="K208" s="10">
        <v>20659006.23</v>
      </c>
      <c r="L208" s="10">
        <v>0</v>
      </c>
      <c r="M208" s="10">
        <v>73327115.314804927</v>
      </c>
      <c r="N208" s="10">
        <v>1602358.6569111217</v>
      </c>
      <c r="O208" s="10">
        <v>833456.55</v>
      </c>
      <c r="P208" s="10">
        <v>679223</v>
      </c>
      <c r="Q208" s="10">
        <v>0</v>
      </c>
      <c r="R208" s="10">
        <v>923327</v>
      </c>
      <c r="S208" s="10">
        <v>0</v>
      </c>
      <c r="T208" s="10">
        <v>0</v>
      </c>
      <c r="U208" s="10">
        <v>2560559</v>
      </c>
      <c r="V208" s="10">
        <v>100585045.75171605</v>
      </c>
      <c r="W208" s="29">
        <v>20111946.201534182</v>
      </c>
      <c r="X208" s="29">
        <v>73327115.314804927</v>
      </c>
      <c r="Y208" s="29">
        <v>9064239.6369111221</v>
      </c>
      <c r="Z208" s="29">
        <v>102503301.15325023</v>
      </c>
      <c r="AA208" s="27">
        <v>0</v>
      </c>
      <c r="AB208" s="29">
        <v>102503301.15325023</v>
      </c>
      <c r="AC208" s="27">
        <v>0</v>
      </c>
      <c r="AD208" s="27">
        <v>95997236.090000004</v>
      </c>
      <c r="AE208" s="27">
        <v>0</v>
      </c>
      <c r="AF208" s="27">
        <v>0</v>
      </c>
      <c r="AG208" s="27">
        <v>95997236.090000004</v>
      </c>
      <c r="AH208" s="27">
        <v>2627</v>
      </c>
      <c r="AI208" s="29">
        <v>198503164.24325025</v>
      </c>
    </row>
    <row r="209" spans="2:35" x14ac:dyDescent="0.25">
      <c r="B209" s="11" t="s">
        <v>8</v>
      </c>
      <c r="C209" s="10" t="s">
        <v>2408</v>
      </c>
      <c r="D209" s="10" t="s">
        <v>1484</v>
      </c>
      <c r="E209" s="10" t="s">
        <v>136</v>
      </c>
      <c r="F209" s="10" t="s">
        <v>1486</v>
      </c>
      <c r="G209" s="10">
        <v>106194799.70999999</v>
      </c>
      <c r="H209" s="10">
        <v>6612348.3899999997</v>
      </c>
      <c r="I209" s="10">
        <v>0</v>
      </c>
      <c r="J209" s="10">
        <v>0</v>
      </c>
      <c r="K209" s="10">
        <v>112807148.09999999</v>
      </c>
      <c r="L209" s="10">
        <v>0</v>
      </c>
      <c r="M209" s="10">
        <v>200086298.79060143</v>
      </c>
      <c r="N209" s="10">
        <v>0</v>
      </c>
      <c r="O209" s="10">
        <v>7327569.2800000003</v>
      </c>
      <c r="P209" s="10">
        <v>4443873</v>
      </c>
      <c r="Q209" s="10">
        <v>42542586.600000001</v>
      </c>
      <c r="R209" s="10">
        <v>6650688</v>
      </c>
      <c r="S209" s="10">
        <v>0</v>
      </c>
      <c r="T209" s="10">
        <v>0</v>
      </c>
      <c r="U209" s="10">
        <v>17178848</v>
      </c>
      <c r="V209" s="10">
        <v>391037011.77060139</v>
      </c>
      <c r="W209" s="29">
        <v>90818757.230000004</v>
      </c>
      <c r="X209" s="29">
        <v>242628885.39060143</v>
      </c>
      <c r="Y209" s="29">
        <v>42213326.670000002</v>
      </c>
      <c r="Z209" s="29">
        <v>375660969.29060143</v>
      </c>
      <c r="AA209" s="27">
        <v>189432684.74000001</v>
      </c>
      <c r="AB209" s="29">
        <v>186228284.55060142</v>
      </c>
      <c r="AC209" s="27">
        <v>0</v>
      </c>
      <c r="AD209" s="27">
        <v>1488616.46</v>
      </c>
      <c r="AE209" s="27">
        <v>0</v>
      </c>
      <c r="AF209" s="27">
        <v>392330140.86000001</v>
      </c>
      <c r="AG209" s="27">
        <v>393818757.31999999</v>
      </c>
      <c r="AH209" s="27">
        <v>2677</v>
      </c>
      <c r="AI209" s="29">
        <v>580049718.87060142</v>
      </c>
    </row>
    <row r="210" spans="2:35" x14ac:dyDescent="0.25">
      <c r="B210" s="11" t="s">
        <v>8</v>
      </c>
      <c r="C210" s="10" t="s">
        <v>2408</v>
      </c>
      <c r="D210" s="10" t="s">
        <v>1484</v>
      </c>
      <c r="E210" s="10" t="s">
        <v>137</v>
      </c>
      <c r="F210" s="10" t="s">
        <v>1487</v>
      </c>
      <c r="G210" s="10">
        <v>3793.09</v>
      </c>
      <c r="H210" s="10">
        <v>406517.47</v>
      </c>
      <c r="I210" s="10">
        <v>0</v>
      </c>
      <c r="J210" s="10">
        <v>0</v>
      </c>
      <c r="K210" s="10">
        <v>410310.56</v>
      </c>
      <c r="L210" s="10">
        <v>0</v>
      </c>
      <c r="M210" s="10">
        <v>15412343.069720166</v>
      </c>
      <c r="N210" s="10">
        <v>0</v>
      </c>
      <c r="O210" s="10">
        <v>573.86</v>
      </c>
      <c r="P210" s="10">
        <v>133830</v>
      </c>
      <c r="Q210" s="10">
        <v>4274327.5599999996</v>
      </c>
      <c r="R210" s="10">
        <v>166746</v>
      </c>
      <c r="S210" s="10">
        <v>0</v>
      </c>
      <c r="T210" s="10">
        <v>-379.30899999999974</v>
      </c>
      <c r="U210" s="10">
        <v>549919</v>
      </c>
      <c r="V210" s="10">
        <v>20947670.740720164</v>
      </c>
      <c r="W210" s="29">
        <v>0</v>
      </c>
      <c r="X210" s="29">
        <v>19686670.629720166</v>
      </c>
      <c r="Y210" s="29">
        <v>1257586.33</v>
      </c>
      <c r="Z210" s="29">
        <v>20944256.959720165</v>
      </c>
      <c r="AA210" s="27">
        <v>0</v>
      </c>
      <c r="AB210" s="29">
        <v>20944256.959720165</v>
      </c>
      <c r="AC210" s="27">
        <v>0</v>
      </c>
      <c r="AD210" s="27">
        <v>601303.11</v>
      </c>
      <c r="AE210" s="27">
        <v>0</v>
      </c>
      <c r="AF210" s="27">
        <v>0</v>
      </c>
      <c r="AG210" s="27">
        <v>601303.11</v>
      </c>
      <c r="AH210" s="27">
        <v>0</v>
      </c>
      <c r="AI210" s="29">
        <v>21545560.069720164</v>
      </c>
    </row>
    <row r="211" spans="2:35" x14ac:dyDescent="0.25">
      <c r="B211" s="11" t="s">
        <v>8</v>
      </c>
      <c r="C211" s="10" t="s">
        <v>2408</v>
      </c>
      <c r="D211" s="10" t="s">
        <v>1484</v>
      </c>
      <c r="E211" s="10" t="s">
        <v>138</v>
      </c>
      <c r="F211" s="10" t="s">
        <v>1488</v>
      </c>
      <c r="G211" s="10">
        <v>3265111.39</v>
      </c>
      <c r="H211" s="10">
        <v>379127.09</v>
      </c>
      <c r="I211" s="10">
        <v>0</v>
      </c>
      <c r="J211" s="10">
        <v>0</v>
      </c>
      <c r="K211" s="10">
        <v>3644238.48</v>
      </c>
      <c r="L211" s="10">
        <v>0</v>
      </c>
      <c r="M211" s="10">
        <v>7176739.3591355979</v>
      </c>
      <c r="N211" s="10">
        <v>0</v>
      </c>
      <c r="O211" s="10">
        <v>55282.42</v>
      </c>
      <c r="P211" s="10">
        <v>62885</v>
      </c>
      <c r="Q211" s="10">
        <v>0</v>
      </c>
      <c r="R211" s="10">
        <v>88201</v>
      </c>
      <c r="S211" s="10">
        <v>0</v>
      </c>
      <c r="T211" s="10">
        <v>-326511.13899999997</v>
      </c>
      <c r="U211" s="10">
        <v>255898</v>
      </c>
      <c r="V211" s="10">
        <v>10956733.120135598</v>
      </c>
      <c r="W211" s="29">
        <v>2943349.7753029144</v>
      </c>
      <c r="X211" s="29">
        <v>7176739.3591355979</v>
      </c>
      <c r="Y211" s="29">
        <v>841393.51</v>
      </c>
      <c r="Z211" s="29">
        <v>10961482.644438513</v>
      </c>
      <c r="AA211" s="27">
        <v>0</v>
      </c>
      <c r="AB211" s="29">
        <v>10961482.644438513</v>
      </c>
      <c r="AC211" s="27">
        <v>0</v>
      </c>
      <c r="AD211" s="27">
        <v>0</v>
      </c>
      <c r="AE211" s="27">
        <v>0</v>
      </c>
      <c r="AF211" s="27">
        <v>0</v>
      </c>
      <c r="AG211" s="27">
        <v>0</v>
      </c>
      <c r="AH211" s="27">
        <v>79</v>
      </c>
      <c r="AI211" s="29">
        <v>10961561.644438513</v>
      </c>
    </row>
    <row r="212" spans="2:35" x14ac:dyDescent="0.25">
      <c r="B212" s="11" t="s">
        <v>8</v>
      </c>
      <c r="C212" s="10" t="s">
        <v>2408</v>
      </c>
      <c r="D212" s="10" t="s">
        <v>1484</v>
      </c>
      <c r="E212" s="10" t="s">
        <v>139</v>
      </c>
      <c r="F212" s="10" t="s">
        <v>1489</v>
      </c>
      <c r="G212" s="10">
        <v>79648.509999999995</v>
      </c>
      <c r="H212" s="10">
        <v>10049.370000000001</v>
      </c>
      <c r="I212" s="10">
        <v>0</v>
      </c>
      <c r="J212" s="10">
        <v>0</v>
      </c>
      <c r="K212" s="10">
        <v>89697.87999999999</v>
      </c>
      <c r="L212" s="10">
        <v>0</v>
      </c>
      <c r="M212" s="10">
        <v>170859.08834712912</v>
      </c>
      <c r="N212" s="10">
        <v>0</v>
      </c>
      <c r="O212" s="10">
        <v>5537.6</v>
      </c>
      <c r="P212" s="10">
        <v>9665</v>
      </c>
      <c r="Q212" s="10">
        <v>0</v>
      </c>
      <c r="R212" s="10">
        <v>11984</v>
      </c>
      <c r="S212" s="10">
        <v>0</v>
      </c>
      <c r="T212" s="10">
        <v>-7964.8509999999951</v>
      </c>
      <c r="U212" s="10">
        <v>33028</v>
      </c>
      <c r="V212" s="10">
        <v>312806.71734712913</v>
      </c>
      <c r="W212" s="29">
        <v>0</v>
      </c>
      <c r="X212" s="29">
        <v>170859.08834712912</v>
      </c>
      <c r="Y212" s="29">
        <v>70263.97</v>
      </c>
      <c r="Z212" s="29">
        <v>241123.05834712912</v>
      </c>
      <c r="AA212" s="27">
        <v>0</v>
      </c>
      <c r="AB212" s="29">
        <v>241123.05834712912</v>
      </c>
      <c r="AC212" s="27">
        <v>0</v>
      </c>
      <c r="AD212" s="27">
        <v>0</v>
      </c>
      <c r="AE212" s="27">
        <v>0</v>
      </c>
      <c r="AF212" s="27">
        <v>0</v>
      </c>
      <c r="AG212" s="27">
        <v>0</v>
      </c>
      <c r="AH212" s="27">
        <v>0</v>
      </c>
      <c r="AI212" s="29">
        <v>241123.05834712912</v>
      </c>
    </row>
    <row r="213" spans="2:35" x14ac:dyDescent="0.25">
      <c r="B213" s="11" t="s">
        <v>8</v>
      </c>
      <c r="C213" s="10" t="s">
        <v>2408</v>
      </c>
      <c r="D213" s="10" t="s">
        <v>1484</v>
      </c>
      <c r="E213" s="10" t="s">
        <v>140</v>
      </c>
      <c r="F213" s="10" t="s">
        <v>1490</v>
      </c>
      <c r="G213" s="10">
        <v>119482.36</v>
      </c>
      <c r="H213" s="10">
        <v>4287</v>
      </c>
      <c r="I213" s="10">
        <v>0</v>
      </c>
      <c r="J213" s="10">
        <v>0</v>
      </c>
      <c r="K213" s="10">
        <v>123769.36</v>
      </c>
      <c r="L213" s="10">
        <v>0</v>
      </c>
      <c r="M213" s="10">
        <v>249657</v>
      </c>
      <c r="N213" s="10">
        <v>0</v>
      </c>
      <c r="O213" s="10">
        <v>0</v>
      </c>
      <c r="P213" s="10">
        <v>2254</v>
      </c>
      <c r="Q213" s="10">
        <v>0</v>
      </c>
      <c r="R213" s="10">
        <v>3825</v>
      </c>
      <c r="S213" s="10">
        <v>0</v>
      </c>
      <c r="T213" s="10">
        <v>0</v>
      </c>
      <c r="U213" s="10">
        <v>11884</v>
      </c>
      <c r="V213" s="10">
        <v>391389.36</v>
      </c>
      <c r="W213" s="29">
        <v>134968.23220276189</v>
      </c>
      <c r="X213" s="29">
        <v>249657</v>
      </c>
      <c r="Y213" s="29">
        <v>22250</v>
      </c>
      <c r="Z213" s="29">
        <v>406875.23220276192</v>
      </c>
      <c r="AA213" s="27">
        <v>0</v>
      </c>
      <c r="AB213" s="29">
        <v>406875.23220276192</v>
      </c>
      <c r="AC213" s="27">
        <v>0</v>
      </c>
      <c r="AD213" s="27">
        <v>0</v>
      </c>
      <c r="AE213" s="27">
        <v>0</v>
      </c>
      <c r="AF213" s="27">
        <v>0</v>
      </c>
      <c r="AG213" s="27">
        <v>0</v>
      </c>
      <c r="AH213" s="27">
        <v>13</v>
      </c>
      <c r="AI213" s="29">
        <v>406888.23220276192</v>
      </c>
    </row>
    <row r="214" spans="2:35" x14ac:dyDescent="0.25">
      <c r="B214" s="11" t="s">
        <v>8</v>
      </c>
      <c r="C214" s="10" t="s">
        <v>2408</v>
      </c>
      <c r="D214" s="10" t="s">
        <v>1484</v>
      </c>
      <c r="E214" s="10" t="s">
        <v>141</v>
      </c>
      <c r="F214" s="10" t="s">
        <v>1491</v>
      </c>
      <c r="G214" s="10">
        <v>10721090.939999999</v>
      </c>
      <c r="H214" s="10">
        <v>1069189.3899999999</v>
      </c>
      <c r="I214" s="10">
        <v>0</v>
      </c>
      <c r="J214" s="10">
        <v>0</v>
      </c>
      <c r="K214" s="10">
        <v>11790280.33</v>
      </c>
      <c r="L214" s="10">
        <v>0</v>
      </c>
      <c r="M214" s="10">
        <v>33211997.015523866</v>
      </c>
      <c r="N214" s="10">
        <v>953765.41043346282</v>
      </c>
      <c r="O214" s="10">
        <v>1097179.02</v>
      </c>
      <c r="P214" s="10">
        <v>319770</v>
      </c>
      <c r="Q214" s="10">
        <v>0</v>
      </c>
      <c r="R214" s="10">
        <v>434119</v>
      </c>
      <c r="S214" s="10">
        <v>0</v>
      </c>
      <c r="T214" s="10">
        <v>0</v>
      </c>
      <c r="U214" s="10">
        <v>1242022</v>
      </c>
      <c r="V214" s="10">
        <v>49049132.775957331</v>
      </c>
      <c r="W214" s="29">
        <v>11579125.922973841</v>
      </c>
      <c r="X214" s="29">
        <v>33211997.015523866</v>
      </c>
      <c r="Y214" s="29">
        <v>5116044.820433463</v>
      </c>
      <c r="Z214" s="29">
        <v>49907167.758931167</v>
      </c>
      <c r="AA214" s="27">
        <v>0</v>
      </c>
      <c r="AB214" s="29">
        <v>49907167.758931167</v>
      </c>
      <c r="AC214" s="27">
        <v>0</v>
      </c>
      <c r="AD214" s="27">
        <v>1982837.27</v>
      </c>
      <c r="AE214" s="27">
        <v>0</v>
      </c>
      <c r="AF214" s="27">
        <v>0</v>
      </c>
      <c r="AG214" s="27">
        <v>1982837.27</v>
      </c>
      <c r="AH214" s="27">
        <v>1542</v>
      </c>
      <c r="AI214" s="29">
        <v>51891547.028931171</v>
      </c>
    </row>
    <row r="215" spans="2:35" x14ac:dyDescent="0.25">
      <c r="B215" s="11" t="s">
        <v>8</v>
      </c>
      <c r="C215" s="10" t="s">
        <v>2408</v>
      </c>
      <c r="D215" s="10" t="s">
        <v>1484</v>
      </c>
      <c r="E215" s="10" t="s">
        <v>142</v>
      </c>
      <c r="F215" s="10" t="s">
        <v>1492</v>
      </c>
      <c r="G215" s="10">
        <v>12822498.85</v>
      </c>
      <c r="H215" s="10">
        <v>3887461.09</v>
      </c>
      <c r="I215" s="10">
        <v>0</v>
      </c>
      <c r="J215" s="10">
        <v>0</v>
      </c>
      <c r="K215" s="10">
        <v>16709959.939999999</v>
      </c>
      <c r="L215" s="10">
        <v>0</v>
      </c>
      <c r="M215" s="10">
        <v>64416069.935841113</v>
      </c>
      <c r="N215" s="10">
        <v>6957693.8512111679</v>
      </c>
      <c r="O215" s="10">
        <v>619163.23</v>
      </c>
      <c r="P215" s="10">
        <v>687778</v>
      </c>
      <c r="Q215" s="10">
        <v>0</v>
      </c>
      <c r="R215" s="10">
        <v>522081</v>
      </c>
      <c r="S215" s="10">
        <v>0</v>
      </c>
      <c r="T215" s="10">
        <v>-1282249.8849999998</v>
      </c>
      <c r="U215" s="10">
        <v>1433881</v>
      </c>
      <c r="V215" s="10">
        <v>90064377.07205227</v>
      </c>
      <c r="W215" s="29">
        <v>19815357.495243572</v>
      </c>
      <c r="X215" s="29">
        <v>64416069.935841113</v>
      </c>
      <c r="Y215" s="29">
        <v>14108058.171211168</v>
      </c>
      <c r="Z215" s="29">
        <v>98339485.602295861</v>
      </c>
      <c r="AA215" s="27">
        <v>48919782.490000002</v>
      </c>
      <c r="AB215" s="29">
        <v>49419703.112295859</v>
      </c>
      <c r="AC215" s="27">
        <v>0</v>
      </c>
      <c r="AD215" s="27">
        <v>1594220.72</v>
      </c>
      <c r="AE215" s="27">
        <v>0</v>
      </c>
      <c r="AF215" s="27">
        <v>7224628</v>
      </c>
      <c r="AG215" s="27">
        <v>8818848.7200000007</v>
      </c>
      <c r="AH215" s="27">
        <v>3591</v>
      </c>
      <c r="AI215" s="29">
        <v>58242142.832295857</v>
      </c>
    </row>
    <row r="216" spans="2:35" x14ac:dyDescent="0.25">
      <c r="B216" s="11" t="s">
        <v>8</v>
      </c>
      <c r="C216" s="10" t="s">
        <v>2408</v>
      </c>
      <c r="D216" s="10" t="s">
        <v>1484</v>
      </c>
      <c r="E216" s="10" t="s">
        <v>143</v>
      </c>
      <c r="F216" s="10" t="s">
        <v>1484</v>
      </c>
      <c r="G216" s="10">
        <v>171381.06</v>
      </c>
      <c r="H216" s="10">
        <v>55518.05</v>
      </c>
      <c r="I216" s="10">
        <v>0</v>
      </c>
      <c r="J216" s="10">
        <v>0</v>
      </c>
      <c r="K216" s="10">
        <v>226899.11</v>
      </c>
      <c r="L216" s="10">
        <v>0</v>
      </c>
      <c r="M216" s="10">
        <v>885328.98215832585</v>
      </c>
      <c r="N216" s="10">
        <v>0</v>
      </c>
      <c r="O216" s="10">
        <v>27916.38</v>
      </c>
      <c r="P216" s="10">
        <v>13227</v>
      </c>
      <c r="Q216" s="10">
        <v>0</v>
      </c>
      <c r="R216" s="10">
        <v>17013</v>
      </c>
      <c r="S216" s="10">
        <v>0</v>
      </c>
      <c r="T216" s="10">
        <v>-17138.106</v>
      </c>
      <c r="U216" s="10">
        <v>46705</v>
      </c>
      <c r="V216" s="10">
        <v>1199951.3661583259</v>
      </c>
      <c r="W216" s="29">
        <v>25590</v>
      </c>
      <c r="X216" s="29">
        <v>885328.98215832585</v>
      </c>
      <c r="Y216" s="29">
        <v>160379.43</v>
      </c>
      <c r="Z216" s="29">
        <v>1071298.4121583258</v>
      </c>
      <c r="AA216" s="27">
        <v>0</v>
      </c>
      <c r="AB216" s="29">
        <v>1071298.4121583258</v>
      </c>
      <c r="AC216" s="27">
        <v>0</v>
      </c>
      <c r="AD216" s="27">
        <v>0</v>
      </c>
      <c r="AE216" s="27">
        <v>0</v>
      </c>
      <c r="AF216" s="27">
        <v>0</v>
      </c>
      <c r="AG216" s="27">
        <v>0</v>
      </c>
      <c r="AH216" s="27">
        <v>6</v>
      </c>
      <c r="AI216" s="29">
        <v>1071304.4121583258</v>
      </c>
    </row>
    <row r="217" spans="2:35" x14ac:dyDescent="0.25">
      <c r="B217" s="11" t="s">
        <v>8</v>
      </c>
      <c r="C217" s="10" t="s">
        <v>2408</v>
      </c>
      <c r="D217" s="10" t="s">
        <v>1484</v>
      </c>
      <c r="E217" s="10" t="s">
        <v>144</v>
      </c>
      <c r="F217" s="10" t="s">
        <v>1311</v>
      </c>
      <c r="G217" s="10">
        <v>106202284.93000001</v>
      </c>
      <c r="H217" s="10">
        <v>6946177.6299999999</v>
      </c>
      <c r="I217" s="10">
        <v>0</v>
      </c>
      <c r="J217" s="10">
        <v>0</v>
      </c>
      <c r="K217" s="10">
        <v>113148462.56</v>
      </c>
      <c r="L217" s="10">
        <v>0</v>
      </c>
      <c r="M217" s="10">
        <v>212796598.74822831</v>
      </c>
      <c r="N217" s="10">
        <v>0</v>
      </c>
      <c r="O217" s="10">
        <v>7329992.4900000002</v>
      </c>
      <c r="P217" s="10">
        <v>1877954</v>
      </c>
      <c r="Q217" s="10">
        <v>46076927.859999999</v>
      </c>
      <c r="R217" s="10">
        <v>2695588</v>
      </c>
      <c r="S217" s="10">
        <v>0</v>
      </c>
      <c r="T217" s="10">
        <v>0</v>
      </c>
      <c r="U217" s="10">
        <v>8654546</v>
      </c>
      <c r="V217" s="10">
        <v>392580069.65822834</v>
      </c>
      <c r="W217" s="29">
        <v>90818757.280000001</v>
      </c>
      <c r="X217" s="29">
        <v>258873526.60822833</v>
      </c>
      <c r="Y217" s="29">
        <v>27504258.120000001</v>
      </c>
      <c r="Z217" s="29">
        <v>377196542.0082283</v>
      </c>
      <c r="AA217" s="27">
        <v>0</v>
      </c>
      <c r="AB217" s="29">
        <v>377196542.0082283</v>
      </c>
      <c r="AC217" s="27">
        <v>0</v>
      </c>
      <c r="AD217" s="27">
        <v>3360898.22</v>
      </c>
      <c r="AE217" s="27">
        <v>0</v>
      </c>
      <c r="AF217" s="27">
        <v>0</v>
      </c>
      <c r="AG217" s="27">
        <v>3360898.22</v>
      </c>
      <c r="AH217" s="27">
        <v>2679</v>
      </c>
      <c r="AI217" s="29">
        <v>380560119.22822833</v>
      </c>
    </row>
    <row r="218" spans="2:35" x14ac:dyDescent="0.25">
      <c r="B218" s="11" t="s">
        <v>8</v>
      </c>
      <c r="C218" s="10" t="s">
        <v>2408</v>
      </c>
      <c r="D218" s="10" t="s">
        <v>1484</v>
      </c>
      <c r="E218" s="10" t="s">
        <v>145</v>
      </c>
      <c r="F218" s="10" t="s">
        <v>1493</v>
      </c>
      <c r="G218" s="10">
        <v>106194799.73999999</v>
      </c>
      <c r="H218" s="10">
        <v>6707787.2000000002</v>
      </c>
      <c r="I218" s="10">
        <v>0</v>
      </c>
      <c r="J218" s="10">
        <v>0</v>
      </c>
      <c r="K218" s="10">
        <v>112902586.94</v>
      </c>
      <c r="L218" s="10">
        <v>0</v>
      </c>
      <c r="M218" s="10">
        <v>203707164.88069794</v>
      </c>
      <c r="N218" s="10">
        <v>0</v>
      </c>
      <c r="O218" s="10">
        <v>7327569.2800000003</v>
      </c>
      <c r="P218" s="10">
        <v>1799837</v>
      </c>
      <c r="Q218" s="10">
        <v>43546768.659999996</v>
      </c>
      <c r="R218" s="10">
        <v>2584937</v>
      </c>
      <c r="S218" s="10">
        <v>0</v>
      </c>
      <c r="T218" s="10">
        <v>0</v>
      </c>
      <c r="U218" s="10">
        <v>6430670</v>
      </c>
      <c r="V218" s="10">
        <v>378299533.76069784</v>
      </c>
      <c r="W218" s="29">
        <v>90818757.280000001</v>
      </c>
      <c r="X218" s="29">
        <v>247253933.54069793</v>
      </c>
      <c r="Y218" s="29">
        <v>24850800.48</v>
      </c>
      <c r="Z218" s="29">
        <v>362923491.30069792</v>
      </c>
      <c r="AA218" s="27">
        <v>84620320</v>
      </c>
      <c r="AB218" s="29">
        <v>278303171.30069792</v>
      </c>
      <c r="AC218" s="27">
        <v>0</v>
      </c>
      <c r="AD218" s="27">
        <v>1488616.46</v>
      </c>
      <c r="AE218" s="27">
        <v>0</v>
      </c>
      <c r="AF218" s="27">
        <v>0</v>
      </c>
      <c r="AG218" s="27">
        <v>1488616.46</v>
      </c>
      <c r="AH218" s="27">
        <v>2677</v>
      </c>
      <c r="AI218" s="29">
        <v>279794464.7606979</v>
      </c>
    </row>
    <row r="219" spans="2:35" x14ac:dyDescent="0.25">
      <c r="B219" s="11" t="s">
        <v>8</v>
      </c>
      <c r="C219" s="10" t="s">
        <v>2408</v>
      </c>
      <c r="D219" s="10" t="s">
        <v>1484</v>
      </c>
      <c r="E219" s="10" t="s">
        <v>146</v>
      </c>
      <c r="F219" s="10" t="s">
        <v>1494</v>
      </c>
      <c r="G219" s="10">
        <v>2284619.6</v>
      </c>
      <c r="H219" s="10">
        <v>35977.94</v>
      </c>
      <c r="I219" s="10">
        <v>0</v>
      </c>
      <c r="J219" s="10">
        <v>0</v>
      </c>
      <c r="K219" s="10">
        <v>2320597.54</v>
      </c>
      <c r="L219" s="10">
        <v>0</v>
      </c>
      <c r="M219" s="10">
        <v>1526042.6536770605</v>
      </c>
      <c r="N219" s="10">
        <v>0</v>
      </c>
      <c r="O219" s="10">
        <v>202739.39</v>
      </c>
      <c r="P219" s="10">
        <v>16632</v>
      </c>
      <c r="Q219" s="10">
        <v>82511.27</v>
      </c>
      <c r="R219" s="10">
        <v>31584</v>
      </c>
      <c r="S219" s="10">
        <v>0</v>
      </c>
      <c r="T219" s="10">
        <v>0</v>
      </c>
      <c r="U219" s="10">
        <v>94207</v>
      </c>
      <c r="V219" s="10">
        <v>4274313.8536770605</v>
      </c>
      <c r="W219" s="29">
        <v>2305924.2590138759</v>
      </c>
      <c r="X219" s="29">
        <v>1608553.9236770605</v>
      </c>
      <c r="Y219" s="29">
        <v>381140.33</v>
      </c>
      <c r="Z219" s="29">
        <v>4295618.5126909362</v>
      </c>
      <c r="AA219" s="27">
        <v>0</v>
      </c>
      <c r="AB219" s="29">
        <v>4295618.5126909362</v>
      </c>
      <c r="AC219" s="27">
        <v>0</v>
      </c>
      <c r="AD219" s="27">
        <v>0</v>
      </c>
      <c r="AE219" s="27">
        <v>0</v>
      </c>
      <c r="AF219" s="27">
        <v>0</v>
      </c>
      <c r="AG219" s="27">
        <v>0</v>
      </c>
      <c r="AH219" s="27">
        <v>58</v>
      </c>
      <c r="AI219" s="29">
        <v>4295676.5126909362</v>
      </c>
    </row>
    <row r="220" spans="2:35" x14ac:dyDescent="0.25">
      <c r="B220" s="11" t="s">
        <v>8</v>
      </c>
      <c r="C220" s="10" t="s">
        <v>2408</v>
      </c>
      <c r="D220" s="10" t="s">
        <v>1484</v>
      </c>
      <c r="E220" s="10" t="s">
        <v>147</v>
      </c>
      <c r="F220" s="10" t="s">
        <v>1315</v>
      </c>
      <c r="G220" s="10">
        <v>71400821.829999998</v>
      </c>
      <c r="H220" s="10">
        <v>4390568.32</v>
      </c>
      <c r="I220" s="10">
        <v>0</v>
      </c>
      <c r="J220" s="10">
        <v>0</v>
      </c>
      <c r="K220" s="10">
        <v>75791390.150000006</v>
      </c>
      <c r="L220" s="10">
        <v>0</v>
      </c>
      <c r="M220" s="10">
        <v>151685532.22285807</v>
      </c>
      <c r="N220" s="10">
        <v>0</v>
      </c>
      <c r="O220" s="10">
        <v>4963176.37</v>
      </c>
      <c r="P220" s="10">
        <v>1323582</v>
      </c>
      <c r="Q220" s="10">
        <v>27571057.710000001</v>
      </c>
      <c r="R220" s="10">
        <v>1902240</v>
      </c>
      <c r="S220" s="10">
        <v>0</v>
      </c>
      <c r="T220" s="10">
        <v>0</v>
      </c>
      <c r="U220" s="10">
        <v>5871237</v>
      </c>
      <c r="V220" s="10">
        <v>269108215.45285809</v>
      </c>
      <c r="W220" s="29">
        <v>60886218.18</v>
      </c>
      <c r="X220" s="29">
        <v>179256589.93285808</v>
      </c>
      <c r="Y220" s="29">
        <v>18450803.690000001</v>
      </c>
      <c r="Z220" s="29">
        <v>258593611.80285808</v>
      </c>
      <c r="AA220" s="27">
        <v>210000000</v>
      </c>
      <c r="AB220" s="29">
        <v>48593611.802858084</v>
      </c>
      <c r="AC220" s="27">
        <v>0</v>
      </c>
      <c r="AD220" s="27">
        <v>124641441.22</v>
      </c>
      <c r="AE220" s="27">
        <v>0</v>
      </c>
      <c r="AF220" s="27">
        <v>0</v>
      </c>
      <c r="AG220" s="27">
        <v>124641441.22</v>
      </c>
      <c r="AH220" s="27">
        <v>1798</v>
      </c>
      <c r="AI220" s="29">
        <v>173236851.02285808</v>
      </c>
    </row>
    <row r="221" spans="2:35" x14ac:dyDescent="0.25">
      <c r="B221" s="11" t="s">
        <v>8</v>
      </c>
      <c r="C221" s="10" t="s">
        <v>2408</v>
      </c>
      <c r="D221" s="10" t="s">
        <v>1484</v>
      </c>
      <c r="E221" s="10" t="s">
        <v>941</v>
      </c>
      <c r="F221" s="10" t="s">
        <v>1495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29">
        <v>0</v>
      </c>
      <c r="X221" s="29">
        <v>0</v>
      </c>
      <c r="Y221" s="29">
        <v>0</v>
      </c>
      <c r="Z221" s="29">
        <v>0</v>
      </c>
      <c r="AA221" s="27">
        <v>0</v>
      </c>
      <c r="AB221" s="29">
        <v>0</v>
      </c>
      <c r="AC221" s="27">
        <v>0</v>
      </c>
      <c r="AD221" s="27">
        <v>0</v>
      </c>
      <c r="AE221" s="27">
        <v>0</v>
      </c>
      <c r="AF221" s="27">
        <v>0</v>
      </c>
      <c r="AG221" s="27">
        <v>0</v>
      </c>
      <c r="AH221" s="27">
        <v>0</v>
      </c>
      <c r="AI221" s="29">
        <v>0</v>
      </c>
    </row>
    <row r="222" spans="2:35" x14ac:dyDescent="0.25">
      <c r="B222" s="11" t="s">
        <v>8</v>
      </c>
      <c r="C222" s="10" t="s">
        <v>2408</v>
      </c>
      <c r="D222" s="10" t="s">
        <v>1484</v>
      </c>
      <c r="E222" s="10" t="s">
        <v>942</v>
      </c>
      <c r="F222" s="10" t="s">
        <v>1496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29">
        <v>0</v>
      </c>
      <c r="X222" s="29">
        <v>0</v>
      </c>
      <c r="Y222" s="29">
        <v>0</v>
      </c>
      <c r="Z222" s="29">
        <v>0</v>
      </c>
      <c r="AA222" s="27">
        <v>0</v>
      </c>
      <c r="AB222" s="29">
        <v>0</v>
      </c>
      <c r="AC222" s="27">
        <v>0</v>
      </c>
      <c r="AD222" s="27">
        <v>0</v>
      </c>
      <c r="AE222" s="27">
        <v>0</v>
      </c>
      <c r="AF222" s="27">
        <v>0</v>
      </c>
      <c r="AG222" s="27">
        <v>0</v>
      </c>
      <c r="AH222" s="27">
        <v>0</v>
      </c>
      <c r="AI222" s="29">
        <v>0</v>
      </c>
    </row>
    <row r="223" spans="2:35" x14ac:dyDescent="0.25">
      <c r="B223" s="11" t="s">
        <v>8</v>
      </c>
      <c r="C223" s="10" t="s">
        <v>2408</v>
      </c>
      <c r="D223" s="10" t="s">
        <v>1484</v>
      </c>
      <c r="E223" s="10" t="s">
        <v>943</v>
      </c>
      <c r="F223" s="10" t="s">
        <v>1497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535.01744935056252</v>
      </c>
      <c r="N223" s="10">
        <v>0</v>
      </c>
      <c r="O223" s="10">
        <v>0</v>
      </c>
      <c r="P223" s="10">
        <v>0</v>
      </c>
      <c r="Q223" s="10">
        <v>45.6</v>
      </c>
      <c r="R223" s="10">
        <v>0</v>
      </c>
      <c r="S223" s="10">
        <v>0</v>
      </c>
      <c r="T223" s="10">
        <v>0</v>
      </c>
      <c r="U223" s="10">
        <v>0</v>
      </c>
      <c r="V223" s="10">
        <v>580.61744935056254</v>
      </c>
      <c r="W223" s="29">
        <v>0</v>
      </c>
      <c r="X223" s="29">
        <v>580.61744935056254</v>
      </c>
      <c r="Y223" s="29">
        <v>0</v>
      </c>
      <c r="Z223" s="29">
        <v>580.61744935056254</v>
      </c>
      <c r="AA223" s="27">
        <v>0</v>
      </c>
      <c r="AB223" s="29">
        <v>580.61744935056254</v>
      </c>
      <c r="AC223" s="27">
        <v>0</v>
      </c>
      <c r="AD223" s="27">
        <v>0</v>
      </c>
      <c r="AE223" s="27">
        <v>0</v>
      </c>
      <c r="AF223" s="27">
        <v>0</v>
      </c>
      <c r="AG223" s="27">
        <v>0</v>
      </c>
      <c r="AH223" s="27">
        <v>0</v>
      </c>
      <c r="AI223" s="29">
        <v>580.61744935056254</v>
      </c>
    </row>
    <row r="224" spans="2:35" x14ac:dyDescent="0.25">
      <c r="B224" s="11" t="s">
        <v>8</v>
      </c>
      <c r="C224" s="10" t="s">
        <v>2408</v>
      </c>
      <c r="D224" s="10" t="s">
        <v>1484</v>
      </c>
      <c r="E224" s="10" t="s">
        <v>148</v>
      </c>
      <c r="F224" s="10" t="s">
        <v>1498</v>
      </c>
      <c r="G224" s="10">
        <v>105701718.11</v>
      </c>
      <c r="H224" s="10">
        <v>6849029.2800000003</v>
      </c>
      <c r="I224" s="10">
        <v>0</v>
      </c>
      <c r="J224" s="10">
        <v>0</v>
      </c>
      <c r="K224" s="10">
        <v>112550747.39</v>
      </c>
      <c r="L224" s="10">
        <v>0</v>
      </c>
      <c r="M224" s="10">
        <v>210159159.52206272</v>
      </c>
      <c r="N224" s="10">
        <v>0</v>
      </c>
      <c r="O224" s="10">
        <v>7265016.21</v>
      </c>
      <c r="P224" s="10">
        <v>1855047</v>
      </c>
      <c r="Q224" s="10">
        <v>45550463.990000002</v>
      </c>
      <c r="R224" s="10">
        <v>2666376</v>
      </c>
      <c r="S224" s="10">
        <v>0</v>
      </c>
      <c r="T224" s="10">
        <v>0</v>
      </c>
      <c r="U224" s="10">
        <v>8563467</v>
      </c>
      <c r="V224" s="10">
        <v>388610277.11206269</v>
      </c>
      <c r="W224" s="29">
        <v>90818758.310000017</v>
      </c>
      <c r="X224" s="29">
        <v>255709623.51206273</v>
      </c>
      <c r="Y224" s="29">
        <v>27198935.490000002</v>
      </c>
      <c r="Z224" s="29">
        <v>373727317.31206274</v>
      </c>
      <c r="AA224" s="27">
        <v>0</v>
      </c>
      <c r="AB224" s="29">
        <v>373727317.31206274</v>
      </c>
      <c r="AC224" s="27">
        <v>0</v>
      </c>
      <c r="AD224" s="27">
        <v>1533314.12</v>
      </c>
      <c r="AE224" s="27">
        <v>0</v>
      </c>
      <c r="AF224" s="27">
        <v>0</v>
      </c>
      <c r="AG224" s="27">
        <v>1533314.12</v>
      </c>
      <c r="AH224" s="27">
        <v>2679</v>
      </c>
      <c r="AI224" s="29">
        <v>375263310.43206275</v>
      </c>
    </row>
    <row r="225" spans="2:35" x14ac:dyDescent="0.25">
      <c r="B225" s="11" t="s">
        <v>8</v>
      </c>
      <c r="C225" s="10" t="s">
        <v>2408</v>
      </c>
      <c r="D225" s="10" t="s">
        <v>1484</v>
      </c>
      <c r="E225" s="10" t="s">
        <v>149</v>
      </c>
      <c r="F225" s="10" t="s">
        <v>1499</v>
      </c>
      <c r="G225" s="10">
        <v>1107658.8899999999</v>
      </c>
      <c r="H225" s="10">
        <v>207651.89</v>
      </c>
      <c r="I225" s="10">
        <v>0</v>
      </c>
      <c r="J225" s="10">
        <v>0</v>
      </c>
      <c r="K225" s="10">
        <v>1315310.7799999998</v>
      </c>
      <c r="L225" s="10">
        <v>0</v>
      </c>
      <c r="M225" s="10">
        <v>6630252</v>
      </c>
      <c r="N225" s="10">
        <v>0</v>
      </c>
      <c r="O225" s="10">
        <v>0</v>
      </c>
      <c r="P225" s="10">
        <v>59551</v>
      </c>
      <c r="Q225" s="10">
        <v>0</v>
      </c>
      <c r="R225" s="10">
        <v>81829</v>
      </c>
      <c r="S225" s="10">
        <v>0</v>
      </c>
      <c r="T225" s="10">
        <v>0</v>
      </c>
      <c r="U225" s="10">
        <v>227978</v>
      </c>
      <c r="V225" s="10">
        <v>8314920.7799999993</v>
      </c>
      <c r="W225" s="29">
        <v>1276389.9464095687</v>
      </c>
      <c r="X225" s="29">
        <v>6630252</v>
      </c>
      <c r="Y225" s="29">
        <v>577009.89</v>
      </c>
      <c r="Z225" s="29">
        <v>8483651.8364095688</v>
      </c>
      <c r="AA225" s="27">
        <v>0</v>
      </c>
      <c r="AB225" s="29">
        <v>8483651.8364095688</v>
      </c>
      <c r="AC225" s="27">
        <v>0</v>
      </c>
      <c r="AD225" s="27">
        <v>0</v>
      </c>
      <c r="AE225" s="27">
        <v>0</v>
      </c>
      <c r="AF225" s="27">
        <v>0</v>
      </c>
      <c r="AG225" s="27">
        <v>0</v>
      </c>
      <c r="AH225" s="27">
        <v>615</v>
      </c>
      <c r="AI225" s="29">
        <v>8484266.8364095688</v>
      </c>
    </row>
    <row r="226" spans="2:35" x14ac:dyDescent="0.25">
      <c r="B226" s="11" t="s">
        <v>8</v>
      </c>
      <c r="C226" s="10" t="s">
        <v>2408</v>
      </c>
      <c r="D226" s="10" t="s">
        <v>1484</v>
      </c>
      <c r="E226" s="10" t="s">
        <v>150</v>
      </c>
      <c r="F226" s="10" t="s">
        <v>1500</v>
      </c>
      <c r="G226" s="10">
        <v>6460507.9500000002</v>
      </c>
      <c r="H226" s="10">
        <v>35049722.460000001</v>
      </c>
      <c r="I226" s="10">
        <v>0</v>
      </c>
      <c r="J226" s="10">
        <v>0</v>
      </c>
      <c r="K226" s="10">
        <v>41510230.410000004</v>
      </c>
      <c r="L226" s="10">
        <v>0</v>
      </c>
      <c r="M226" s="10">
        <v>35555935.000961989</v>
      </c>
      <c r="N226" s="10">
        <v>0</v>
      </c>
      <c r="O226" s="10">
        <v>910541.8</v>
      </c>
      <c r="P226" s="10">
        <v>388372</v>
      </c>
      <c r="Q226" s="10">
        <v>0</v>
      </c>
      <c r="R226" s="10">
        <v>749479</v>
      </c>
      <c r="S226" s="10">
        <v>0</v>
      </c>
      <c r="T226" s="10">
        <v>-646050.79499999993</v>
      </c>
      <c r="U226" s="10">
        <v>1888209</v>
      </c>
      <c r="V226" s="10">
        <v>80356716.415961981</v>
      </c>
      <c r="W226" s="29">
        <v>6228177.0864180848</v>
      </c>
      <c r="X226" s="29">
        <v>35555935.000961989</v>
      </c>
      <c r="Y226" s="29">
        <v>38986324.259999998</v>
      </c>
      <c r="Z226" s="29">
        <v>80770436.347380072</v>
      </c>
      <c r="AA226" s="27">
        <v>0</v>
      </c>
      <c r="AB226" s="29">
        <v>80770436.347380072</v>
      </c>
      <c r="AC226" s="27">
        <v>0</v>
      </c>
      <c r="AD226" s="27">
        <v>18137601.77</v>
      </c>
      <c r="AE226" s="27">
        <v>0</v>
      </c>
      <c r="AF226" s="27">
        <v>0</v>
      </c>
      <c r="AG226" s="27">
        <v>18137601.77</v>
      </c>
      <c r="AH226" s="27">
        <v>885</v>
      </c>
      <c r="AI226" s="29">
        <v>98908923.117380068</v>
      </c>
    </row>
    <row r="227" spans="2:35" x14ac:dyDescent="0.25">
      <c r="B227" s="11" t="s">
        <v>8</v>
      </c>
      <c r="C227" s="10" t="s">
        <v>2408</v>
      </c>
      <c r="D227" s="10" t="s">
        <v>1484</v>
      </c>
      <c r="E227" s="10" t="s">
        <v>151</v>
      </c>
      <c r="F227" s="10" t="s">
        <v>1501</v>
      </c>
      <c r="G227" s="10">
        <v>389383.34</v>
      </c>
      <c r="H227" s="10">
        <v>169195.72</v>
      </c>
      <c r="I227" s="10">
        <v>0</v>
      </c>
      <c r="J227" s="10">
        <v>0</v>
      </c>
      <c r="K227" s="10">
        <v>558579.06000000006</v>
      </c>
      <c r="L227" s="10">
        <v>0</v>
      </c>
      <c r="M227" s="10">
        <v>4028011.2257616739</v>
      </c>
      <c r="N227" s="10">
        <v>0</v>
      </c>
      <c r="O227" s="10">
        <v>41086.82</v>
      </c>
      <c r="P227" s="10">
        <v>34880</v>
      </c>
      <c r="Q227" s="10">
        <v>0</v>
      </c>
      <c r="R227" s="10">
        <v>44506</v>
      </c>
      <c r="S227" s="10">
        <v>0</v>
      </c>
      <c r="T227" s="10">
        <v>-38938.333999999973</v>
      </c>
      <c r="U227" s="10">
        <v>123296</v>
      </c>
      <c r="V227" s="10">
        <v>4791420.7717616744</v>
      </c>
      <c r="W227" s="29">
        <v>183946.6</v>
      </c>
      <c r="X227" s="29">
        <v>4028011.2257616739</v>
      </c>
      <c r="Y227" s="29">
        <v>412964.54000000004</v>
      </c>
      <c r="Z227" s="29">
        <v>4624922.365761674</v>
      </c>
      <c r="AA227" s="27">
        <v>0</v>
      </c>
      <c r="AB227" s="29">
        <v>4624922.365761674</v>
      </c>
      <c r="AC227" s="27">
        <v>0</v>
      </c>
      <c r="AD227" s="27">
        <v>0</v>
      </c>
      <c r="AE227" s="27">
        <v>0</v>
      </c>
      <c r="AF227" s="27">
        <v>0</v>
      </c>
      <c r="AG227" s="27">
        <v>0</v>
      </c>
      <c r="AH227" s="27">
        <v>6</v>
      </c>
      <c r="AI227" s="29">
        <v>4624928.365761674</v>
      </c>
    </row>
    <row r="228" spans="2:35" x14ac:dyDescent="0.25">
      <c r="B228" s="11" t="s">
        <v>8</v>
      </c>
      <c r="C228" s="10" t="s">
        <v>2408</v>
      </c>
      <c r="D228" s="10" t="s">
        <v>1484</v>
      </c>
      <c r="E228" s="10" t="s">
        <v>152</v>
      </c>
      <c r="F228" s="10" t="s">
        <v>1502</v>
      </c>
      <c r="G228" s="10">
        <v>10390830.220000001</v>
      </c>
      <c r="H228" s="10">
        <v>1558797.59</v>
      </c>
      <c r="I228" s="10">
        <v>0</v>
      </c>
      <c r="J228" s="10">
        <v>0</v>
      </c>
      <c r="K228" s="10">
        <v>11949627.810000001</v>
      </c>
      <c r="L228" s="10">
        <v>0</v>
      </c>
      <c r="M228" s="10">
        <v>47753837.546917409</v>
      </c>
      <c r="N228" s="10">
        <v>3006414.6474019559</v>
      </c>
      <c r="O228" s="10">
        <v>464599.18</v>
      </c>
      <c r="P228" s="10">
        <v>456739</v>
      </c>
      <c r="Q228" s="10">
        <v>0</v>
      </c>
      <c r="R228" s="10">
        <v>595396</v>
      </c>
      <c r="S228" s="10">
        <v>0</v>
      </c>
      <c r="T228" s="10">
        <v>-1039083.0219999999</v>
      </c>
      <c r="U228" s="10">
        <v>1629220</v>
      </c>
      <c r="V228" s="10">
        <v>64816751.16231937</v>
      </c>
      <c r="W228" s="29">
        <v>12144136.452586222</v>
      </c>
      <c r="X228" s="29">
        <v>47753837.546917409</v>
      </c>
      <c r="Y228" s="29">
        <v>7711166.4174019555</v>
      </c>
      <c r="Z228" s="29">
        <v>67609140.416905582</v>
      </c>
      <c r="AA228" s="27">
        <v>0</v>
      </c>
      <c r="AB228" s="29">
        <v>67609140.416905582</v>
      </c>
      <c r="AC228" s="27">
        <v>0</v>
      </c>
      <c r="AD228" s="27">
        <v>1071152.29</v>
      </c>
      <c r="AE228" s="27">
        <v>0</v>
      </c>
      <c r="AF228" s="27">
        <v>0</v>
      </c>
      <c r="AG228" s="27">
        <v>1071152.29</v>
      </c>
      <c r="AH228" s="27">
        <v>1663</v>
      </c>
      <c r="AI228" s="29">
        <v>68681955.706905589</v>
      </c>
    </row>
    <row r="229" spans="2:35" x14ac:dyDescent="0.25">
      <c r="B229" s="11" t="s">
        <v>8</v>
      </c>
      <c r="C229" s="10" t="s">
        <v>2408</v>
      </c>
      <c r="D229" s="10" t="s">
        <v>1484</v>
      </c>
      <c r="E229" s="10" t="s">
        <v>944</v>
      </c>
      <c r="F229" s="10" t="s">
        <v>1503</v>
      </c>
      <c r="G229" s="10">
        <v>0</v>
      </c>
      <c r="H229" s="10">
        <v>519</v>
      </c>
      <c r="I229" s="10">
        <v>0</v>
      </c>
      <c r="J229" s="10">
        <v>0</v>
      </c>
      <c r="K229" s="10">
        <v>519</v>
      </c>
      <c r="L229" s="10">
        <v>0</v>
      </c>
      <c r="M229" s="10">
        <v>574803</v>
      </c>
      <c r="N229" s="10">
        <v>0</v>
      </c>
      <c r="O229" s="10">
        <v>0</v>
      </c>
      <c r="P229" s="10">
        <v>4931</v>
      </c>
      <c r="Q229" s="10">
        <v>0</v>
      </c>
      <c r="R229" s="10">
        <v>6031</v>
      </c>
      <c r="S229" s="10">
        <v>0</v>
      </c>
      <c r="T229" s="10">
        <v>0</v>
      </c>
      <c r="U229" s="10">
        <v>16654</v>
      </c>
      <c r="V229" s="10">
        <v>602938</v>
      </c>
      <c r="W229" s="29">
        <v>0</v>
      </c>
      <c r="X229" s="29">
        <v>574803</v>
      </c>
      <c r="Y229" s="29">
        <v>28135</v>
      </c>
      <c r="Z229" s="29">
        <v>602938</v>
      </c>
      <c r="AA229" s="27">
        <v>0</v>
      </c>
      <c r="AB229" s="29">
        <v>602938</v>
      </c>
      <c r="AC229" s="27">
        <v>0</v>
      </c>
      <c r="AD229" s="27">
        <v>0</v>
      </c>
      <c r="AE229" s="27">
        <v>0</v>
      </c>
      <c r="AF229" s="27">
        <v>0</v>
      </c>
      <c r="AG229" s="27">
        <v>0</v>
      </c>
      <c r="AH229" s="27">
        <v>12</v>
      </c>
      <c r="AI229" s="29">
        <v>602950</v>
      </c>
    </row>
    <row r="230" spans="2:35" x14ac:dyDescent="0.25">
      <c r="B230" s="11" t="s">
        <v>8</v>
      </c>
      <c r="C230" s="10" t="s">
        <v>2408</v>
      </c>
      <c r="D230" s="10" t="s">
        <v>1484</v>
      </c>
      <c r="E230" s="10" t="s">
        <v>153</v>
      </c>
      <c r="F230" s="10" t="s">
        <v>1504</v>
      </c>
      <c r="G230" s="10">
        <v>1516677.72</v>
      </c>
      <c r="H230" s="10">
        <v>75768.55</v>
      </c>
      <c r="I230" s="10">
        <v>0</v>
      </c>
      <c r="J230" s="10">
        <v>0</v>
      </c>
      <c r="K230" s="10">
        <v>1592446.27</v>
      </c>
      <c r="L230" s="10">
        <v>0</v>
      </c>
      <c r="M230" s="10">
        <v>2759504.5980905998</v>
      </c>
      <c r="N230" s="10">
        <v>0</v>
      </c>
      <c r="O230" s="10">
        <v>54296.2</v>
      </c>
      <c r="P230" s="10">
        <v>43725</v>
      </c>
      <c r="Q230" s="10">
        <v>0</v>
      </c>
      <c r="R230" s="10">
        <v>58678</v>
      </c>
      <c r="S230" s="10">
        <v>0</v>
      </c>
      <c r="T230" s="10">
        <v>-151667.77199999988</v>
      </c>
      <c r="U230" s="10">
        <v>160050</v>
      </c>
      <c r="V230" s="10">
        <v>4517032.2960906001</v>
      </c>
      <c r="W230" s="29">
        <v>624005.80000000005</v>
      </c>
      <c r="X230" s="29">
        <v>2759504.5980905998</v>
      </c>
      <c r="Y230" s="29">
        <v>392517.75</v>
      </c>
      <c r="Z230" s="29">
        <v>3776028.1480906</v>
      </c>
      <c r="AA230" s="27">
        <v>0</v>
      </c>
      <c r="AB230" s="29">
        <v>3776028.1480906</v>
      </c>
      <c r="AC230" s="27">
        <v>0</v>
      </c>
      <c r="AD230" s="27">
        <v>10080127.23</v>
      </c>
      <c r="AE230" s="27">
        <v>0</v>
      </c>
      <c r="AF230" s="27">
        <v>0</v>
      </c>
      <c r="AG230" s="27">
        <v>10080127.23</v>
      </c>
      <c r="AH230" s="27">
        <v>49</v>
      </c>
      <c r="AI230" s="29">
        <v>13856204.378090601</v>
      </c>
    </row>
    <row r="231" spans="2:35" x14ac:dyDescent="0.25">
      <c r="B231" s="11" t="s">
        <v>8</v>
      </c>
      <c r="C231" s="10" t="s">
        <v>2408</v>
      </c>
      <c r="D231" s="10" t="s">
        <v>1484</v>
      </c>
      <c r="E231" s="10" t="s">
        <v>154</v>
      </c>
      <c r="F231" s="10" t="s">
        <v>1505</v>
      </c>
      <c r="G231" s="10">
        <v>106194799.65000001</v>
      </c>
      <c r="H231" s="10">
        <v>6638899.3600000003</v>
      </c>
      <c r="I231" s="10">
        <v>0</v>
      </c>
      <c r="J231" s="10">
        <v>0</v>
      </c>
      <c r="K231" s="10">
        <v>112833699.01000001</v>
      </c>
      <c r="L231" s="10">
        <v>0</v>
      </c>
      <c r="M231" s="10">
        <v>102287975.33523448</v>
      </c>
      <c r="N231" s="10">
        <v>0</v>
      </c>
      <c r="O231" s="10">
        <v>7327569.2800000003</v>
      </c>
      <c r="P231" s="10">
        <v>934170</v>
      </c>
      <c r="Q231" s="10">
        <v>43876812.659999996</v>
      </c>
      <c r="R231" s="10">
        <v>1143316</v>
      </c>
      <c r="S231" s="10">
        <v>0</v>
      </c>
      <c r="T231" s="10">
        <v>0</v>
      </c>
      <c r="U231" s="10">
        <v>2095710</v>
      </c>
      <c r="V231" s="10">
        <v>270499252.28523445</v>
      </c>
      <c r="W231" s="29">
        <v>90818757.280000001</v>
      </c>
      <c r="X231" s="29">
        <v>146164787.99523449</v>
      </c>
      <c r="Y231" s="29">
        <v>18139664.640000001</v>
      </c>
      <c r="Z231" s="29">
        <v>255123209.91523451</v>
      </c>
      <c r="AA231" s="27">
        <v>242178140.5</v>
      </c>
      <c r="AB231" s="29">
        <v>12945069.415234506</v>
      </c>
      <c r="AC231" s="27">
        <v>0</v>
      </c>
      <c r="AD231" s="27">
        <v>0</v>
      </c>
      <c r="AE231" s="27">
        <v>0</v>
      </c>
      <c r="AF231" s="27">
        <v>0</v>
      </c>
      <c r="AG231" s="27">
        <v>0</v>
      </c>
      <c r="AH231" s="27">
        <v>2677</v>
      </c>
      <c r="AI231" s="29">
        <v>12947746.415234506</v>
      </c>
    </row>
    <row r="232" spans="2:35" x14ac:dyDescent="0.25">
      <c r="B232" s="11" t="s">
        <v>8</v>
      </c>
      <c r="C232" s="10" t="s">
        <v>2408</v>
      </c>
      <c r="D232" s="10" t="s">
        <v>1484</v>
      </c>
      <c r="E232" s="10" t="s">
        <v>155</v>
      </c>
      <c r="F232" s="10" t="s">
        <v>1506</v>
      </c>
      <c r="G232" s="10">
        <v>854904394.03999996</v>
      </c>
      <c r="H232" s="10">
        <v>42968610.990000002</v>
      </c>
      <c r="I232" s="10">
        <v>0</v>
      </c>
      <c r="J232" s="10">
        <v>0</v>
      </c>
      <c r="K232" s="10">
        <v>897873005.02999997</v>
      </c>
      <c r="L232" s="10">
        <v>0</v>
      </c>
      <c r="M232" s="10">
        <v>1206416443.1168509</v>
      </c>
      <c r="N232" s="10">
        <v>0</v>
      </c>
      <c r="O232" s="10">
        <v>113693967.65000001</v>
      </c>
      <c r="P232" s="10">
        <v>10944176</v>
      </c>
      <c r="Q232" s="10">
        <v>0</v>
      </c>
      <c r="R232" s="10">
        <v>9390401</v>
      </c>
      <c r="S232" s="10">
        <v>0</v>
      </c>
      <c r="T232" s="10">
        <v>-85490439.403999925</v>
      </c>
      <c r="U232" s="10">
        <v>11599782</v>
      </c>
      <c r="V232" s="10">
        <v>2164427335.3928509</v>
      </c>
      <c r="W232" s="29">
        <v>439366792.86999995</v>
      </c>
      <c r="X232" s="29">
        <v>1206416443.1168509</v>
      </c>
      <c r="Y232" s="29">
        <v>188596937.64000002</v>
      </c>
      <c r="Z232" s="29">
        <v>1834380173.6268508</v>
      </c>
      <c r="AA232" s="27">
        <v>1631786246.77</v>
      </c>
      <c r="AB232" s="29">
        <v>202593926.85685086</v>
      </c>
      <c r="AC232" s="27">
        <v>0</v>
      </c>
      <c r="AD232" s="27">
        <v>1438766.34</v>
      </c>
      <c r="AE232" s="27">
        <v>0</v>
      </c>
      <c r="AF232" s="27">
        <v>0</v>
      </c>
      <c r="AG232" s="27">
        <v>1438766.34</v>
      </c>
      <c r="AH232" s="27">
        <v>46483</v>
      </c>
      <c r="AI232" s="29">
        <v>204079176.19685087</v>
      </c>
    </row>
    <row r="233" spans="2:35" x14ac:dyDescent="0.25">
      <c r="B233" s="11" t="s">
        <v>8</v>
      </c>
      <c r="C233" s="10" t="s">
        <v>2408</v>
      </c>
      <c r="D233" s="10" t="s">
        <v>1484</v>
      </c>
      <c r="E233" s="10" t="s">
        <v>156</v>
      </c>
      <c r="F233" s="10" t="s">
        <v>1507</v>
      </c>
      <c r="G233" s="10">
        <v>96989.91</v>
      </c>
      <c r="H233" s="10">
        <v>16573.3</v>
      </c>
      <c r="I233" s="10">
        <v>0</v>
      </c>
      <c r="J233" s="10">
        <v>0</v>
      </c>
      <c r="K233" s="10">
        <v>113563.21</v>
      </c>
      <c r="L233" s="10">
        <v>0</v>
      </c>
      <c r="M233" s="10">
        <v>254166.56606641976</v>
      </c>
      <c r="N233" s="10">
        <v>0</v>
      </c>
      <c r="O233" s="10">
        <v>14594.89</v>
      </c>
      <c r="P233" s="10">
        <v>3562</v>
      </c>
      <c r="Q233" s="10">
        <v>0</v>
      </c>
      <c r="R233" s="10">
        <v>7557</v>
      </c>
      <c r="S233" s="10">
        <v>0</v>
      </c>
      <c r="T233" s="10">
        <v>-9698.9909999999945</v>
      </c>
      <c r="U233" s="10">
        <v>12695</v>
      </c>
      <c r="V233" s="10">
        <v>396439.67506641982</v>
      </c>
      <c r="W233" s="29">
        <v>0</v>
      </c>
      <c r="X233" s="29">
        <v>254166.56606641976</v>
      </c>
      <c r="Y233" s="29">
        <v>54982.19</v>
      </c>
      <c r="Z233" s="29">
        <v>309148.75606641977</v>
      </c>
      <c r="AA233" s="27">
        <v>0</v>
      </c>
      <c r="AB233" s="29">
        <v>309148.75606641977</v>
      </c>
      <c r="AC233" s="27">
        <v>0</v>
      </c>
      <c r="AD233" s="27">
        <v>0</v>
      </c>
      <c r="AE233" s="27">
        <v>0</v>
      </c>
      <c r="AF233" s="27">
        <v>0</v>
      </c>
      <c r="AG233" s="27">
        <v>0</v>
      </c>
      <c r="AH233" s="27">
        <v>2</v>
      </c>
      <c r="AI233" s="29">
        <v>309150.75606641977</v>
      </c>
    </row>
    <row r="234" spans="2:35" x14ac:dyDescent="0.25">
      <c r="B234" s="11" t="s">
        <v>8</v>
      </c>
      <c r="C234" s="10" t="s">
        <v>2408</v>
      </c>
      <c r="D234" s="10" t="s">
        <v>1484</v>
      </c>
      <c r="E234" s="10" t="s">
        <v>157</v>
      </c>
      <c r="F234" s="10" t="s">
        <v>1508</v>
      </c>
      <c r="G234" s="10">
        <v>37567.61</v>
      </c>
      <c r="H234" s="10">
        <v>12812620.51</v>
      </c>
      <c r="I234" s="10">
        <v>0</v>
      </c>
      <c r="J234" s="10">
        <v>0</v>
      </c>
      <c r="K234" s="10">
        <v>12850188.119999999</v>
      </c>
      <c r="L234" s="10">
        <v>0</v>
      </c>
      <c r="M234" s="10">
        <v>87908.54</v>
      </c>
      <c r="N234" s="10">
        <v>0</v>
      </c>
      <c r="O234" s="10">
        <v>1315.48</v>
      </c>
      <c r="P234" s="10">
        <v>6909684</v>
      </c>
      <c r="Q234" s="10">
        <v>0</v>
      </c>
      <c r="R234" s="10">
        <v>8547834</v>
      </c>
      <c r="S234" s="10">
        <v>0</v>
      </c>
      <c r="T234" s="10">
        <v>-3756.7609999999986</v>
      </c>
      <c r="U234" s="10">
        <v>23598386</v>
      </c>
      <c r="V234" s="10">
        <v>51991559.379000001</v>
      </c>
      <c r="W234" s="29">
        <v>0</v>
      </c>
      <c r="X234" s="29">
        <v>87908.54</v>
      </c>
      <c r="Y234" s="29">
        <v>51869839.990000002</v>
      </c>
      <c r="Z234" s="29">
        <v>51957748.530000001</v>
      </c>
      <c r="AA234" s="27">
        <v>0</v>
      </c>
      <c r="AB234" s="29">
        <v>51957748.530000001</v>
      </c>
      <c r="AC234" s="27">
        <v>0</v>
      </c>
      <c r="AD234" s="27">
        <v>0</v>
      </c>
      <c r="AE234" s="27">
        <v>0</v>
      </c>
      <c r="AF234" s="27">
        <v>0</v>
      </c>
      <c r="AG234" s="27">
        <v>0</v>
      </c>
      <c r="AH234" s="27">
        <v>1</v>
      </c>
      <c r="AI234" s="29">
        <v>51957749.530000001</v>
      </c>
    </row>
    <row r="235" spans="2:35" x14ac:dyDescent="0.25">
      <c r="B235" s="11" t="s">
        <v>8</v>
      </c>
      <c r="C235" s="10" t="s">
        <v>2408</v>
      </c>
      <c r="D235" s="10" t="s">
        <v>1484</v>
      </c>
      <c r="E235" s="10" t="s">
        <v>158</v>
      </c>
      <c r="F235" s="10" t="s">
        <v>1509</v>
      </c>
      <c r="G235" s="10">
        <v>17320878.829999998</v>
      </c>
      <c r="H235" s="10">
        <v>3276295.19</v>
      </c>
      <c r="I235" s="10">
        <v>0</v>
      </c>
      <c r="J235" s="10">
        <v>0</v>
      </c>
      <c r="K235" s="10">
        <v>20597174.02</v>
      </c>
      <c r="L235" s="10">
        <v>0</v>
      </c>
      <c r="M235" s="10">
        <v>44303967.056092173</v>
      </c>
      <c r="N235" s="10">
        <v>2119132.657324452</v>
      </c>
      <c r="O235" s="10">
        <v>756018.78</v>
      </c>
      <c r="P235" s="10">
        <v>414588</v>
      </c>
      <c r="Q235" s="10">
        <v>2339148.2799999998</v>
      </c>
      <c r="R235" s="10">
        <v>548472</v>
      </c>
      <c r="S235" s="10">
        <v>0</v>
      </c>
      <c r="T235" s="10">
        <v>-1732087.8829999994</v>
      </c>
      <c r="U235" s="10">
        <v>1558380</v>
      </c>
      <c r="V235" s="10">
        <v>70904792.910416618</v>
      </c>
      <c r="W235" s="29">
        <v>2740196.62</v>
      </c>
      <c r="X235" s="29">
        <v>46643115.336092174</v>
      </c>
      <c r="Y235" s="29">
        <v>8672886.6273244508</v>
      </c>
      <c r="Z235" s="29">
        <v>58056198.583416626</v>
      </c>
      <c r="AA235" s="27">
        <v>0</v>
      </c>
      <c r="AB235" s="29">
        <v>58056198.583416626</v>
      </c>
      <c r="AC235" s="27">
        <v>0</v>
      </c>
      <c r="AD235" s="27">
        <v>1616718.53</v>
      </c>
      <c r="AE235" s="27">
        <v>0</v>
      </c>
      <c r="AF235" s="27">
        <v>0</v>
      </c>
      <c r="AG235" s="27">
        <v>1616718.53</v>
      </c>
      <c r="AH235" s="27">
        <v>1864</v>
      </c>
      <c r="AI235" s="29">
        <v>59674781.113416627</v>
      </c>
    </row>
    <row r="236" spans="2:35" x14ac:dyDescent="0.25">
      <c r="B236" s="11" t="s">
        <v>8</v>
      </c>
      <c r="C236" s="10" t="s">
        <v>2408</v>
      </c>
      <c r="D236" s="10" t="s">
        <v>1484</v>
      </c>
      <c r="E236" s="10" t="s">
        <v>159</v>
      </c>
      <c r="F236" s="10" t="s">
        <v>1510</v>
      </c>
      <c r="G236" s="10">
        <v>5718320.4699999997</v>
      </c>
      <c r="H236" s="10">
        <v>455487.52</v>
      </c>
      <c r="I236" s="10">
        <v>0</v>
      </c>
      <c r="J236" s="10">
        <v>0</v>
      </c>
      <c r="K236" s="10">
        <v>6173807.9900000002</v>
      </c>
      <c r="L236" s="10">
        <v>0</v>
      </c>
      <c r="M236" s="10">
        <v>17396157.587684341</v>
      </c>
      <c r="N236" s="10">
        <v>14306.71527150023</v>
      </c>
      <c r="O236" s="10">
        <v>277948.64</v>
      </c>
      <c r="P236" s="10">
        <v>159125</v>
      </c>
      <c r="Q236" s="10">
        <v>2963260.67</v>
      </c>
      <c r="R236" s="10">
        <v>257512</v>
      </c>
      <c r="S236" s="10">
        <v>0</v>
      </c>
      <c r="T236" s="10">
        <v>0</v>
      </c>
      <c r="U236" s="10">
        <v>810284</v>
      </c>
      <c r="V236" s="10">
        <v>28052402.602955841</v>
      </c>
      <c r="W236" s="29">
        <v>6068000.4152760599</v>
      </c>
      <c r="X236" s="29">
        <v>20359418.257684343</v>
      </c>
      <c r="Y236" s="29">
        <v>1974663.8752715003</v>
      </c>
      <c r="Z236" s="29">
        <v>28402082.5482319</v>
      </c>
      <c r="AA236" s="27">
        <v>0</v>
      </c>
      <c r="AB236" s="29">
        <v>28402082.5482319</v>
      </c>
      <c r="AC236" s="27">
        <v>0</v>
      </c>
      <c r="AD236" s="27">
        <v>66567.350000000006</v>
      </c>
      <c r="AE236" s="27">
        <v>0</v>
      </c>
      <c r="AF236" s="27">
        <v>0</v>
      </c>
      <c r="AG236" s="27">
        <v>66567.350000000006</v>
      </c>
      <c r="AH236" s="27">
        <v>300</v>
      </c>
      <c r="AI236" s="29">
        <v>28468949.898231901</v>
      </c>
    </row>
    <row r="237" spans="2:35" x14ac:dyDescent="0.25">
      <c r="B237" s="11" t="s">
        <v>8</v>
      </c>
      <c r="C237" s="10" t="s">
        <v>2408</v>
      </c>
      <c r="D237" s="10" t="s">
        <v>1484</v>
      </c>
      <c r="E237" s="10" t="s">
        <v>160</v>
      </c>
      <c r="F237" s="10" t="s">
        <v>1511</v>
      </c>
      <c r="G237" s="10">
        <v>2160.09</v>
      </c>
      <c r="H237" s="10">
        <v>127.3</v>
      </c>
      <c r="I237" s="10">
        <v>0</v>
      </c>
      <c r="J237" s="10">
        <v>0</v>
      </c>
      <c r="K237" s="10">
        <v>2287.3900000000003</v>
      </c>
      <c r="L237" s="10">
        <v>0</v>
      </c>
      <c r="M237" s="10">
        <v>5055</v>
      </c>
      <c r="N237" s="10">
        <v>0</v>
      </c>
      <c r="O237" s="10">
        <v>253.22</v>
      </c>
      <c r="P237" s="10">
        <v>0</v>
      </c>
      <c r="Q237" s="10">
        <v>0</v>
      </c>
      <c r="R237" s="10">
        <v>0</v>
      </c>
      <c r="S237" s="10">
        <v>0</v>
      </c>
      <c r="T237" s="10">
        <v>-216.00900000000001</v>
      </c>
      <c r="U237" s="10">
        <v>150</v>
      </c>
      <c r="V237" s="10">
        <v>7529.6010000000006</v>
      </c>
      <c r="W237" s="29">
        <v>0</v>
      </c>
      <c r="X237" s="29">
        <v>5055</v>
      </c>
      <c r="Y237" s="29">
        <v>530.52</v>
      </c>
      <c r="Z237" s="29">
        <v>5585.52</v>
      </c>
      <c r="AA237" s="27">
        <v>0</v>
      </c>
      <c r="AB237" s="29">
        <v>5585.52</v>
      </c>
      <c r="AC237" s="27">
        <v>0</v>
      </c>
      <c r="AD237" s="27">
        <v>0</v>
      </c>
      <c r="AE237" s="27">
        <v>0</v>
      </c>
      <c r="AF237" s="27">
        <v>0</v>
      </c>
      <c r="AG237" s="27">
        <v>0</v>
      </c>
      <c r="AH237" s="27">
        <v>0</v>
      </c>
      <c r="AI237" s="29">
        <v>5585.52</v>
      </c>
    </row>
    <row r="238" spans="2:35" x14ac:dyDescent="0.25">
      <c r="B238" s="11" t="s">
        <v>8</v>
      </c>
      <c r="C238" s="10" t="s">
        <v>2408</v>
      </c>
      <c r="D238" s="10" t="s">
        <v>1484</v>
      </c>
      <c r="E238" s="10" t="s">
        <v>161</v>
      </c>
      <c r="F238" s="10" t="s">
        <v>1512</v>
      </c>
      <c r="G238" s="10">
        <v>212389596.09999999</v>
      </c>
      <c r="H238" s="10">
        <v>14210069.970000001</v>
      </c>
      <c r="I238" s="10">
        <v>0</v>
      </c>
      <c r="J238" s="10">
        <v>0</v>
      </c>
      <c r="K238" s="10">
        <v>226599666.06999999</v>
      </c>
      <c r="L238" s="10">
        <v>0</v>
      </c>
      <c r="M238" s="10">
        <v>437490730.1389218</v>
      </c>
      <c r="N238" s="10">
        <v>0</v>
      </c>
      <c r="O238" s="10">
        <v>14655138.039999999</v>
      </c>
      <c r="P238" s="10">
        <v>3866348</v>
      </c>
      <c r="Q238" s="10">
        <v>95434802.700000003</v>
      </c>
      <c r="R238" s="10">
        <v>5528615</v>
      </c>
      <c r="S238" s="10">
        <v>0</v>
      </c>
      <c r="T238" s="10">
        <v>0</v>
      </c>
      <c r="U238" s="10">
        <v>17757634</v>
      </c>
      <c r="V238" s="10">
        <v>801332933.9489218</v>
      </c>
      <c r="W238" s="29">
        <v>181637513.70000002</v>
      </c>
      <c r="X238" s="29">
        <v>532925532.83892179</v>
      </c>
      <c r="Y238" s="29">
        <v>56017805.009999998</v>
      </c>
      <c r="Z238" s="29">
        <v>770580851.54892182</v>
      </c>
      <c r="AA238" s="27">
        <v>133784000</v>
      </c>
      <c r="AB238" s="29">
        <v>636796851.54892182</v>
      </c>
      <c r="AC238" s="27">
        <v>0</v>
      </c>
      <c r="AD238" s="27">
        <v>3336980.64</v>
      </c>
      <c r="AE238" s="27">
        <v>0</v>
      </c>
      <c r="AF238" s="27">
        <v>0</v>
      </c>
      <c r="AG238" s="27">
        <v>3336980.64</v>
      </c>
      <c r="AH238" s="27">
        <v>5354</v>
      </c>
      <c r="AI238" s="29">
        <v>640139186.18892181</v>
      </c>
    </row>
    <row r="239" spans="2:35" x14ac:dyDescent="0.25">
      <c r="B239" s="11" t="s">
        <v>8</v>
      </c>
      <c r="C239" s="10" t="s">
        <v>2408</v>
      </c>
      <c r="D239" s="10" t="s">
        <v>1484</v>
      </c>
      <c r="E239" s="10" t="s">
        <v>162</v>
      </c>
      <c r="F239" s="10" t="s">
        <v>1513</v>
      </c>
      <c r="G239" s="10">
        <v>22499357.43</v>
      </c>
      <c r="H239" s="10">
        <v>1360283.39</v>
      </c>
      <c r="I239" s="10">
        <v>0</v>
      </c>
      <c r="J239" s="10">
        <v>0</v>
      </c>
      <c r="K239" s="10">
        <v>23859640.82</v>
      </c>
      <c r="L239" s="10">
        <v>0</v>
      </c>
      <c r="M239" s="10">
        <v>39608675.81564685</v>
      </c>
      <c r="N239" s="10">
        <v>0</v>
      </c>
      <c r="O239" s="10">
        <v>1799626.5</v>
      </c>
      <c r="P239" s="10">
        <v>361318</v>
      </c>
      <c r="Q239" s="10">
        <v>2610697.4900000002</v>
      </c>
      <c r="R239" s="10">
        <v>517538</v>
      </c>
      <c r="S239" s="10">
        <v>0</v>
      </c>
      <c r="T239" s="10">
        <v>-2249935.7430000007</v>
      </c>
      <c r="U239" s="10">
        <v>1516315</v>
      </c>
      <c r="V239" s="10">
        <v>68023875.882646844</v>
      </c>
      <c r="W239" s="29">
        <v>11621618.82</v>
      </c>
      <c r="X239" s="29">
        <v>42219373.305646852</v>
      </c>
      <c r="Y239" s="29">
        <v>5555080.8899999997</v>
      </c>
      <c r="Z239" s="29">
        <v>59396073.015646853</v>
      </c>
      <c r="AA239" s="27">
        <v>0</v>
      </c>
      <c r="AB239" s="29">
        <v>59396073.015646853</v>
      </c>
      <c r="AC239" s="27">
        <v>0</v>
      </c>
      <c r="AD239" s="27">
        <v>137104.12</v>
      </c>
      <c r="AE239" s="27">
        <v>0</v>
      </c>
      <c r="AF239" s="27">
        <v>0</v>
      </c>
      <c r="AG239" s="27">
        <v>137104.12</v>
      </c>
      <c r="AH239" s="27">
        <v>622</v>
      </c>
      <c r="AI239" s="29">
        <v>59533799.13564685</v>
      </c>
    </row>
    <row r="240" spans="2:35" x14ac:dyDescent="0.25">
      <c r="B240" s="11" t="s">
        <v>8</v>
      </c>
      <c r="C240" s="10" t="s">
        <v>2408</v>
      </c>
      <c r="D240" s="10" t="s">
        <v>1484</v>
      </c>
      <c r="E240" s="10" t="s">
        <v>945</v>
      </c>
      <c r="F240" s="10" t="s">
        <v>1514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29">
        <v>0</v>
      </c>
      <c r="X240" s="29">
        <v>0</v>
      </c>
      <c r="Y240" s="29">
        <v>0</v>
      </c>
      <c r="Z240" s="29">
        <v>0</v>
      </c>
      <c r="AA240" s="27">
        <v>0</v>
      </c>
      <c r="AB240" s="29">
        <v>0</v>
      </c>
      <c r="AC240" s="27">
        <v>0</v>
      </c>
      <c r="AD240" s="27">
        <v>0</v>
      </c>
      <c r="AE240" s="27">
        <v>0</v>
      </c>
      <c r="AF240" s="27">
        <v>0</v>
      </c>
      <c r="AG240" s="27">
        <v>0</v>
      </c>
      <c r="AH240" s="27">
        <v>0</v>
      </c>
      <c r="AI240" s="29">
        <v>0</v>
      </c>
    </row>
    <row r="241" spans="2:35" x14ac:dyDescent="0.25">
      <c r="B241" s="11" t="s">
        <v>8</v>
      </c>
      <c r="C241" s="10" t="s">
        <v>2408</v>
      </c>
      <c r="D241" s="10" t="s">
        <v>1484</v>
      </c>
      <c r="E241" s="10" t="s">
        <v>946</v>
      </c>
      <c r="F241" s="10" t="s">
        <v>1515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29">
        <v>0</v>
      </c>
      <c r="X241" s="29">
        <v>0</v>
      </c>
      <c r="Y241" s="29">
        <v>0</v>
      </c>
      <c r="Z241" s="29">
        <v>0</v>
      </c>
      <c r="AA241" s="27">
        <v>0</v>
      </c>
      <c r="AB241" s="29">
        <v>0</v>
      </c>
      <c r="AC241" s="27">
        <v>0</v>
      </c>
      <c r="AD241" s="27">
        <v>7100468.4299999997</v>
      </c>
      <c r="AE241" s="27">
        <v>0</v>
      </c>
      <c r="AF241" s="27">
        <v>0</v>
      </c>
      <c r="AG241" s="27">
        <v>7100468.4299999997</v>
      </c>
      <c r="AH241" s="27">
        <v>0</v>
      </c>
      <c r="AI241" s="29">
        <v>7100468.4299999997</v>
      </c>
    </row>
    <row r="242" spans="2:35" x14ac:dyDescent="0.25">
      <c r="B242" s="11" t="s">
        <v>8</v>
      </c>
      <c r="C242" s="10" t="s">
        <v>2408</v>
      </c>
      <c r="D242" s="10" t="s">
        <v>1484</v>
      </c>
      <c r="E242" s="10" t="s">
        <v>163</v>
      </c>
      <c r="F242" s="10" t="s">
        <v>1516</v>
      </c>
      <c r="G242" s="10">
        <v>49611523.710000001</v>
      </c>
      <c r="H242" s="10">
        <v>2424910.67</v>
      </c>
      <c r="I242" s="10">
        <v>0</v>
      </c>
      <c r="J242" s="10">
        <v>0</v>
      </c>
      <c r="K242" s="10">
        <v>52036434.380000003</v>
      </c>
      <c r="L242" s="10">
        <v>0</v>
      </c>
      <c r="M242" s="10">
        <v>41794124.818600968</v>
      </c>
      <c r="N242" s="10">
        <v>449520.56559710577</v>
      </c>
      <c r="O242" s="10">
        <v>3465483.61</v>
      </c>
      <c r="P242" s="10">
        <v>401018</v>
      </c>
      <c r="Q242" s="10">
        <v>5246940.71</v>
      </c>
      <c r="R242" s="10">
        <v>685936</v>
      </c>
      <c r="S242" s="10">
        <v>0</v>
      </c>
      <c r="T242" s="10">
        <v>0</v>
      </c>
      <c r="U242" s="10">
        <v>2384721</v>
      </c>
      <c r="V242" s="10">
        <v>106464179.08419807</v>
      </c>
      <c r="W242" s="29">
        <v>47750585.309999995</v>
      </c>
      <c r="X242" s="29">
        <v>47041065.528600968</v>
      </c>
      <c r="Y242" s="29">
        <v>9811589.8455971051</v>
      </c>
      <c r="Z242" s="29">
        <v>104603240.68419807</v>
      </c>
      <c r="AA242" s="27">
        <v>0</v>
      </c>
      <c r="AB242" s="29">
        <v>104603240.68419807</v>
      </c>
      <c r="AC242" s="27">
        <v>0</v>
      </c>
      <c r="AD242" s="27">
        <v>136115.47</v>
      </c>
      <c r="AE242" s="27">
        <v>0</v>
      </c>
      <c r="AF242" s="27">
        <v>0</v>
      </c>
      <c r="AG242" s="27">
        <v>136115.47</v>
      </c>
      <c r="AH242" s="27">
        <v>1254</v>
      </c>
      <c r="AI242" s="29">
        <v>104740610.15419807</v>
      </c>
    </row>
    <row r="243" spans="2:35" x14ac:dyDescent="0.25">
      <c r="B243" s="11" t="s">
        <v>8</v>
      </c>
      <c r="C243" s="10" t="s">
        <v>2408</v>
      </c>
      <c r="D243" s="10" t="s">
        <v>1484</v>
      </c>
      <c r="E243" s="10" t="s">
        <v>164</v>
      </c>
      <c r="F243" s="10" t="s">
        <v>1517</v>
      </c>
      <c r="G243" s="10">
        <v>30992.68</v>
      </c>
      <c r="H243" s="10">
        <v>13174.33</v>
      </c>
      <c r="I243" s="10">
        <v>0</v>
      </c>
      <c r="J243" s="10">
        <v>0</v>
      </c>
      <c r="K243" s="10">
        <v>44167.01</v>
      </c>
      <c r="L243" s="10">
        <v>0</v>
      </c>
      <c r="M243" s="10">
        <v>190907.48381889449</v>
      </c>
      <c r="N243" s="10">
        <v>0</v>
      </c>
      <c r="O243" s="10">
        <v>10835.3</v>
      </c>
      <c r="P243" s="10">
        <v>5801</v>
      </c>
      <c r="Q243" s="10">
        <v>0</v>
      </c>
      <c r="R243" s="10">
        <v>7235</v>
      </c>
      <c r="S243" s="10">
        <v>0</v>
      </c>
      <c r="T243" s="10">
        <v>-3099.268</v>
      </c>
      <c r="U243" s="10">
        <v>19954</v>
      </c>
      <c r="V243" s="10">
        <v>275800.5258188945</v>
      </c>
      <c r="W243" s="29">
        <v>0</v>
      </c>
      <c r="X243" s="29">
        <v>190907.48381889449</v>
      </c>
      <c r="Y243" s="29">
        <v>56999.63</v>
      </c>
      <c r="Z243" s="29">
        <v>247907.11381889449</v>
      </c>
      <c r="AA243" s="27">
        <v>0</v>
      </c>
      <c r="AB243" s="29">
        <v>247907.11381889449</v>
      </c>
      <c r="AC243" s="27">
        <v>0</v>
      </c>
      <c r="AD243" s="27">
        <v>0</v>
      </c>
      <c r="AE243" s="27">
        <v>0</v>
      </c>
      <c r="AF243" s="27">
        <v>0</v>
      </c>
      <c r="AG243" s="27">
        <v>0</v>
      </c>
      <c r="AH243" s="27">
        <v>0</v>
      </c>
      <c r="AI243" s="29">
        <v>247907.11381889449</v>
      </c>
    </row>
    <row r="244" spans="2:35" x14ac:dyDescent="0.25">
      <c r="B244" s="11" t="s">
        <v>8</v>
      </c>
      <c r="C244" s="10" t="s">
        <v>2408</v>
      </c>
      <c r="D244" s="10" t="s">
        <v>1484</v>
      </c>
      <c r="E244" s="10" t="s">
        <v>165</v>
      </c>
      <c r="F244" s="10" t="s">
        <v>1518</v>
      </c>
      <c r="G244" s="10">
        <v>785913.21</v>
      </c>
      <c r="H244" s="10">
        <v>129100.63</v>
      </c>
      <c r="I244" s="10">
        <v>0</v>
      </c>
      <c r="J244" s="10">
        <v>0</v>
      </c>
      <c r="K244" s="10">
        <v>915013.84</v>
      </c>
      <c r="L244" s="10">
        <v>0</v>
      </c>
      <c r="M244" s="10">
        <v>2249793.6211777716</v>
      </c>
      <c r="N244" s="10">
        <v>0</v>
      </c>
      <c r="O244" s="10">
        <v>12445.02</v>
      </c>
      <c r="P244" s="10">
        <v>20897</v>
      </c>
      <c r="Q244" s="10">
        <v>0</v>
      </c>
      <c r="R244" s="10">
        <v>26657</v>
      </c>
      <c r="S244" s="10">
        <v>0</v>
      </c>
      <c r="T244" s="10">
        <v>-78591.320999999996</v>
      </c>
      <c r="U244" s="10">
        <v>73413</v>
      </c>
      <c r="V244" s="10">
        <v>3219628.1601777715</v>
      </c>
      <c r="W244" s="29">
        <v>391645</v>
      </c>
      <c r="X244" s="29">
        <v>2249793.6211777716</v>
      </c>
      <c r="Y244" s="29">
        <v>262512.65000000002</v>
      </c>
      <c r="Z244" s="29">
        <v>2903951.2711777715</v>
      </c>
      <c r="AA244" s="27">
        <v>0</v>
      </c>
      <c r="AB244" s="29">
        <v>2903951.2711777715</v>
      </c>
      <c r="AC244" s="27">
        <v>0</v>
      </c>
      <c r="AD244" s="27">
        <v>0</v>
      </c>
      <c r="AE244" s="27">
        <v>0</v>
      </c>
      <c r="AF244" s="27">
        <v>0</v>
      </c>
      <c r="AG244" s="27">
        <v>0</v>
      </c>
      <c r="AH244" s="27">
        <v>15</v>
      </c>
      <c r="AI244" s="29">
        <v>2903966.2711777715</v>
      </c>
    </row>
    <row r="245" spans="2:35" x14ac:dyDescent="0.25">
      <c r="B245" s="11" t="s">
        <v>8</v>
      </c>
      <c r="C245" s="10" t="s">
        <v>2408</v>
      </c>
      <c r="D245" s="10" t="s">
        <v>1484</v>
      </c>
      <c r="E245" s="10" t="s">
        <v>166</v>
      </c>
      <c r="F245" s="10" t="s">
        <v>1519</v>
      </c>
      <c r="G245" s="10">
        <v>40124432.890000001</v>
      </c>
      <c r="H245" s="10">
        <v>6945921.2800000003</v>
      </c>
      <c r="I245" s="10">
        <v>0</v>
      </c>
      <c r="J245" s="10">
        <v>0</v>
      </c>
      <c r="K245" s="10">
        <v>47070354.170000002</v>
      </c>
      <c r="L245" s="10">
        <v>0</v>
      </c>
      <c r="M245" s="10">
        <v>155616419.36085781</v>
      </c>
      <c r="N245" s="10">
        <v>4360422.1487819068</v>
      </c>
      <c r="O245" s="10">
        <v>4671106.6100000003</v>
      </c>
      <c r="P245" s="10">
        <v>1419841</v>
      </c>
      <c r="Q245" s="10">
        <v>24815278.91</v>
      </c>
      <c r="R245" s="10">
        <v>1962773</v>
      </c>
      <c r="S245" s="10">
        <v>0</v>
      </c>
      <c r="T245" s="10">
        <v>0</v>
      </c>
      <c r="U245" s="10">
        <v>6160724</v>
      </c>
      <c r="V245" s="10">
        <v>246076919.19963971</v>
      </c>
      <c r="W245" s="29">
        <v>41690232.876561396</v>
      </c>
      <c r="X245" s="29">
        <v>180431698.27085781</v>
      </c>
      <c r="Y245" s="29">
        <v>25520788.038781907</v>
      </c>
      <c r="Z245" s="29">
        <v>247642719.18620113</v>
      </c>
      <c r="AA245" s="27">
        <v>0</v>
      </c>
      <c r="AB245" s="29">
        <v>247642719.18620113</v>
      </c>
      <c r="AC245" s="27">
        <v>0</v>
      </c>
      <c r="AD245" s="27">
        <v>8258603.3099999996</v>
      </c>
      <c r="AE245" s="27">
        <v>0</v>
      </c>
      <c r="AF245" s="27">
        <v>0</v>
      </c>
      <c r="AG245" s="27">
        <v>8258603.3099999996</v>
      </c>
      <c r="AH245" s="27">
        <v>5934</v>
      </c>
      <c r="AI245" s="29">
        <v>255907256.49620113</v>
      </c>
    </row>
    <row r="246" spans="2:35" x14ac:dyDescent="0.25">
      <c r="B246" s="11" t="s">
        <v>8</v>
      </c>
      <c r="C246" s="10" t="s">
        <v>2408</v>
      </c>
      <c r="D246" s="10" t="s">
        <v>1484</v>
      </c>
      <c r="E246" s="10" t="s">
        <v>167</v>
      </c>
      <c r="F246" s="10" t="s">
        <v>1520</v>
      </c>
      <c r="G246" s="10">
        <v>508894.07</v>
      </c>
      <c r="H246" s="10">
        <v>34914.54</v>
      </c>
      <c r="I246" s="10">
        <v>0</v>
      </c>
      <c r="J246" s="10">
        <v>0</v>
      </c>
      <c r="K246" s="10">
        <v>543808.61</v>
      </c>
      <c r="L246" s="10">
        <v>0</v>
      </c>
      <c r="M246" s="10">
        <v>823803.68758142996</v>
      </c>
      <c r="N246" s="10">
        <v>0</v>
      </c>
      <c r="O246" s="10">
        <v>44691.97</v>
      </c>
      <c r="P246" s="10">
        <v>7922</v>
      </c>
      <c r="Q246" s="10">
        <v>0</v>
      </c>
      <c r="R246" s="10">
        <v>13002</v>
      </c>
      <c r="S246" s="10">
        <v>0</v>
      </c>
      <c r="T246" s="10">
        <v>0</v>
      </c>
      <c r="U246" s="10">
        <v>33651</v>
      </c>
      <c r="V246" s="10">
        <v>1466879.26758143</v>
      </c>
      <c r="W246" s="29">
        <v>295697.2</v>
      </c>
      <c r="X246" s="29">
        <v>823803.68758142996</v>
      </c>
      <c r="Y246" s="29">
        <v>134181.51</v>
      </c>
      <c r="Z246" s="29">
        <v>1253682.3975814299</v>
      </c>
      <c r="AA246" s="27">
        <v>0</v>
      </c>
      <c r="AB246" s="29">
        <v>1253682.3975814299</v>
      </c>
      <c r="AC246" s="27">
        <v>0</v>
      </c>
      <c r="AD246" s="27">
        <v>0</v>
      </c>
      <c r="AE246" s="27">
        <v>0</v>
      </c>
      <c r="AF246" s="27">
        <v>0</v>
      </c>
      <c r="AG246" s="27">
        <v>0</v>
      </c>
      <c r="AH246" s="27">
        <v>12</v>
      </c>
      <c r="AI246" s="29">
        <v>1253694.3975814299</v>
      </c>
    </row>
    <row r="247" spans="2:35" x14ac:dyDescent="0.25">
      <c r="B247" s="11" t="s">
        <v>8</v>
      </c>
      <c r="C247" s="10" t="s">
        <v>2408</v>
      </c>
      <c r="D247" s="10" t="s">
        <v>1484</v>
      </c>
      <c r="E247" s="10" t="s">
        <v>168</v>
      </c>
      <c r="F247" s="10" t="s">
        <v>1521</v>
      </c>
      <c r="G247" s="10">
        <v>110035.64</v>
      </c>
      <c r="H247" s="10">
        <v>74553.36</v>
      </c>
      <c r="I247" s="10">
        <v>0</v>
      </c>
      <c r="J247" s="10">
        <v>0</v>
      </c>
      <c r="K247" s="10">
        <v>184589</v>
      </c>
      <c r="L247" s="10">
        <v>0</v>
      </c>
      <c r="M247" s="10">
        <v>1978751.806417462</v>
      </c>
      <c r="N247" s="10">
        <v>0</v>
      </c>
      <c r="O247" s="10">
        <v>16644.669999999998</v>
      </c>
      <c r="P247" s="10">
        <v>17080</v>
      </c>
      <c r="Q247" s="10">
        <v>0</v>
      </c>
      <c r="R247" s="10">
        <v>21562</v>
      </c>
      <c r="S247" s="10">
        <v>0</v>
      </c>
      <c r="T247" s="10">
        <v>-11003.563999999998</v>
      </c>
      <c r="U247" s="10">
        <v>59280</v>
      </c>
      <c r="V247" s="10">
        <v>2266903.9124174621</v>
      </c>
      <c r="W247" s="29">
        <v>0</v>
      </c>
      <c r="X247" s="29">
        <v>1978751.806417462</v>
      </c>
      <c r="Y247" s="29">
        <v>189120.03</v>
      </c>
      <c r="Z247" s="29">
        <v>2167871.8364174617</v>
      </c>
      <c r="AA247" s="27">
        <v>0</v>
      </c>
      <c r="AB247" s="29">
        <v>2167871.8364174617</v>
      </c>
      <c r="AC247" s="27">
        <v>0</v>
      </c>
      <c r="AD247" s="27">
        <v>0</v>
      </c>
      <c r="AE247" s="27">
        <v>0</v>
      </c>
      <c r="AF247" s="27">
        <v>0</v>
      </c>
      <c r="AG247" s="27">
        <v>0</v>
      </c>
      <c r="AH247" s="27">
        <v>2</v>
      </c>
      <c r="AI247" s="29">
        <v>2167873.8364174617</v>
      </c>
    </row>
    <row r="248" spans="2:35" x14ac:dyDescent="0.25">
      <c r="B248" s="11" t="s">
        <v>8</v>
      </c>
      <c r="C248" s="10" t="s">
        <v>2408</v>
      </c>
      <c r="D248" s="10" t="s">
        <v>1484</v>
      </c>
      <c r="E248" s="10" t="s">
        <v>169</v>
      </c>
      <c r="F248" s="10" t="s">
        <v>1522</v>
      </c>
      <c r="G248" s="10">
        <v>1593418.97</v>
      </c>
      <c r="H248" s="10">
        <v>42052.2</v>
      </c>
      <c r="I248" s="10">
        <v>0</v>
      </c>
      <c r="J248" s="10">
        <v>0</v>
      </c>
      <c r="K248" s="10">
        <v>1635471.17</v>
      </c>
      <c r="L248" s="10">
        <v>0</v>
      </c>
      <c r="M248" s="10">
        <v>2466194.9004292074</v>
      </c>
      <c r="N248" s="10">
        <v>0</v>
      </c>
      <c r="O248" s="10">
        <v>56020.38</v>
      </c>
      <c r="P248" s="10">
        <v>42745421.170000002</v>
      </c>
      <c r="Q248" s="10">
        <v>0</v>
      </c>
      <c r="R248" s="10">
        <v>741672</v>
      </c>
      <c r="S248" s="10">
        <v>0</v>
      </c>
      <c r="T248" s="10">
        <v>0</v>
      </c>
      <c r="U248" s="10">
        <v>2037858</v>
      </c>
      <c r="V248" s="10">
        <v>49682637.62042921</v>
      </c>
      <c r="W248" s="29">
        <v>1605207.271541693</v>
      </c>
      <c r="X248" s="29">
        <v>2466194.9004292074</v>
      </c>
      <c r="Y248" s="29">
        <v>45623023.75</v>
      </c>
      <c r="Z248" s="29">
        <v>49694425.921970904</v>
      </c>
      <c r="AA248" s="27">
        <v>0</v>
      </c>
      <c r="AB248" s="29">
        <v>49694425.921970904</v>
      </c>
      <c r="AC248" s="27">
        <v>0</v>
      </c>
      <c r="AD248" s="27">
        <v>3894517.75</v>
      </c>
      <c r="AE248" s="27">
        <v>0</v>
      </c>
      <c r="AF248" s="27">
        <v>158119.47</v>
      </c>
      <c r="AG248" s="27">
        <v>4052637.22</v>
      </c>
      <c r="AH248" s="27">
        <v>52</v>
      </c>
      <c r="AI248" s="29">
        <v>53747115.141970903</v>
      </c>
    </row>
    <row r="249" spans="2:35" x14ac:dyDescent="0.25">
      <c r="B249" s="11" t="s">
        <v>8</v>
      </c>
      <c r="C249" s="10" t="s">
        <v>2408</v>
      </c>
      <c r="D249" s="10" t="s">
        <v>1484</v>
      </c>
      <c r="E249" s="10" t="s">
        <v>170</v>
      </c>
      <c r="F249" s="10" t="s">
        <v>1523</v>
      </c>
      <c r="G249" s="10">
        <v>76609812.730000004</v>
      </c>
      <c r="H249" s="10">
        <v>5238456.82</v>
      </c>
      <c r="I249" s="10">
        <v>0</v>
      </c>
      <c r="J249" s="10">
        <v>0</v>
      </c>
      <c r="K249" s="10">
        <v>81848269.550000012</v>
      </c>
      <c r="L249" s="10">
        <v>0</v>
      </c>
      <c r="M249" s="10">
        <v>163401862.9922052</v>
      </c>
      <c r="N249" s="10">
        <v>0</v>
      </c>
      <c r="O249" s="10">
        <v>5291073.3899999997</v>
      </c>
      <c r="P249" s="10">
        <v>1451816</v>
      </c>
      <c r="Q249" s="10">
        <v>35528800.109999999</v>
      </c>
      <c r="R249" s="10">
        <v>2056921</v>
      </c>
      <c r="S249" s="10">
        <v>0</v>
      </c>
      <c r="T249" s="10">
        <v>0</v>
      </c>
      <c r="U249" s="10">
        <v>6576294</v>
      </c>
      <c r="V249" s="10">
        <v>296155037.04220521</v>
      </c>
      <c r="W249" s="29">
        <v>62569397.050000004</v>
      </c>
      <c r="X249" s="29">
        <v>198930663.10220522</v>
      </c>
      <c r="Y249" s="29">
        <v>20614561.210000001</v>
      </c>
      <c r="Z249" s="29">
        <v>282114621.36220521</v>
      </c>
      <c r="AA249" s="27">
        <v>143023143.13999999</v>
      </c>
      <c r="AB249" s="29">
        <v>139091478.22220522</v>
      </c>
      <c r="AC249" s="27">
        <v>0</v>
      </c>
      <c r="AD249" s="27">
        <v>1285064.93</v>
      </c>
      <c r="AE249" s="27">
        <v>0</v>
      </c>
      <c r="AF249" s="27">
        <v>0</v>
      </c>
      <c r="AG249" s="27">
        <v>1285064.93</v>
      </c>
      <c r="AH249" s="27">
        <v>1857</v>
      </c>
      <c r="AI249" s="29">
        <v>140378400.15220523</v>
      </c>
    </row>
    <row r="250" spans="2:35" x14ac:dyDescent="0.25">
      <c r="B250" s="11" t="s">
        <v>8</v>
      </c>
      <c r="C250" s="10" t="s">
        <v>2408</v>
      </c>
      <c r="D250" s="10" t="s">
        <v>1484</v>
      </c>
      <c r="E250" s="10" t="s">
        <v>171</v>
      </c>
      <c r="F250" s="10" t="s">
        <v>1524</v>
      </c>
      <c r="G250" s="10">
        <v>2460.0700000000002</v>
      </c>
      <c r="H250" s="10">
        <v>339.1</v>
      </c>
      <c r="I250" s="10">
        <v>0</v>
      </c>
      <c r="J250" s="10">
        <v>0</v>
      </c>
      <c r="K250" s="10">
        <v>2799.17</v>
      </c>
      <c r="L250" s="10">
        <v>0</v>
      </c>
      <c r="M250" s="10">
        <v>5756.62</v>
      </c>
      <c r="N250" s="10">
        <v>0</v>
      </c>
      <c r="O250" s="10">
        <v>372.12</v>
      </c>
      <c r="P250" s="10">
        <v>0</v>
      </c>
      <c r="Q250" s="10">
        <v>0</v>
      </c>
      <c r="R250" s="10">
        <v>11</v>
      </c>
      <c r="S250" s="10">
        <v>0</v>
      </c>
      <c r="T250" s="10">
        <v>-246.00700000000006</v>
      </c>
      <c r="U250" s="10">
        <v>181</v>
      </c>
      <c r="V250" s="10">
        <v>8873.9030000000021</v>
      </c>
      <c r="W250" s="29">
        <v>0</v>
      </c>
      <c r="X250" s="29">
        <v>5756.62</v>
      </c>
      <c r="Y250" s="29">
        <v>903.22</v>
      </c>
      <c r="Z250" s="29">
        <v>6659.84</v>
      </c>
      <c r="AA250" s="27">
        <v>0</v>
      </c>
      <c r="AB250" s="29">
        <v>6659.84</v>
      </c>
      <c r="AC250" s="27">
        <v>0</v>
      </c>
      <c r="AD250" s="27">
        <v>0</v>
      </c>
      <c r="AE250" s="27">
        <v>0</v>
      </c>
      <c r="AF250" s="27">
        <v>0</v>
      </c>
      <c r="AG250" s="27">
        <v>0</v>
      </c>
      <c r="AH250" s="27">
        <v>0</v>
      </c>
      <c r="AI250" s="29">
        <v>6659.84</v>
      </c>
    </row>
    <row r="251" spans="2:35" x14ac:dyDescent="0.25">
      <c r="B251" s="11" t="s">
        <v>8</v>
      </c>
      <c r="C251" s="10" t="s">
        <v>2408</v>
      </c>
      <c r="D251" s="10" t="s">
        <v>1484</v>
      </c>
      <c r="E251" s="10" t="s">
        <v>172</v>
      </c>
      <c r="F251" s="10" t="s">
        <v>1525</v>
      </c>
      <c r="G251" s="10">
        <v>39359977.909999996</v>
      </c>
      <c r="H251" s="10">
        <v>2666265.4900000002</v>
      </c>
      <c r="I251" s="10">
        <v>0</v>
      </c>
      <c r="J251" s="10">
        <v>0</v>
      </c>
      <c r="K251" s="10">
        <v>42026243.399999999</v>
      </c>
      <c r="L251" s="10">
        <v>0</v>
      </c>
      <c r="M251" s="10">
        <v>42434987.608342312</v>
      </c>
      <c r="N251" s="10">
        <v>0</v>
      </c>
      <c r="O251" s="10">
        <v>3041015.35</v>
      </c>
      <c r="P251" s="10">
        <v>444635</v>
      </c>
      <c r="Q251" s="10">
        <v>0</v>
      </c>
      <c r="R251" s="10">
        <v>757886</v>
      </c>
      <c r="S251" s="10">
        <v>0</v>
      </c>
      <c r="T251" s="10">
        <v>0</v>
      </c>
      <c r="U251" s="10">
        <v>2138623</v>
      </c>
      <c r="V251" s="10">
        <v>90843390.358342305</v>
      </c>
      <c r="W251" s="29">
        <v>42239831.782475814</v>
      </c>
      <c r="X251" s="29">
        <v>42434987.608342312</v>
      </c>
      <c r="Y251" s="29">
        <v>9048424.8399999999</v>
      </c>
      <c r="Z251" s="29">
        <v>93723244.230818123</v>
      </c>
      <c r="AA251" s="27">
        <v>0</v>
      </c>
      <c r="AB251" s="29">
        <v>93723244.230818123</v>
      </c>
      <c r="AC251" s="27">
        <v>0</v>
      </c>
      <c r="AD251" s="27">
        <v>76033.08</v>
      </c>
      <c r="AE251" s="27">
        <v>0</v>
      </c>
      <c r="AF251" s="27">
        <v>0</v>
      </c>
      <c r="AG251" s="27">
        <v>76033.08</v>
      </c>
      <c r="AH251" s="27">
        <v>2623</v>
      </c>
      <c r="AI251" s="29">
        <v>93801900.310818121</v>
      </c>
    </row>
    <row r="252" spans="2:35" x14ac:dyDescent="0.25">
      <c r="B252" s="11" t="s">
        <v>8</v>
      </c>
      <c r="C252" s="10" t="s">
        <v>2408</v>
      </c>
      <c r="D252" s="10" t="s">
        <v>1484</v>
      </c>
      <c r="E252" s="10" t="s">
        <v>173</v>
      </c>
      <c r="F252" s="10" t="s">
        <v>1526</v>
      </c>
      <c r="G252" s="10">
        <v>277212.24</v>
      </c>
      <c r="H252" s="10">
        <v>22704.79</v>
      </c>
      <c r="I252" s="10">
        <v>0</v>
      </c>
      <c r="J252" s="10">
        <v>0</v>
      </c>
      <c r="K252" s="10">
        <v>299917.02999999997</v>
      </c>
      <c r="L252" s="10">
        <v>0</v>
      </c>
      <c r="M252" s="10">
        <v>459127.61418324808</v>
      </c>
      <c r="N252" s="10">
        <v>24101.39968927778</v>
      </c>
      <c r="O252" s="10">
        <v>17181.16</v>
      </c>
      <c r="P252" s="10">
        <v>5587</v>
      </c>
      <c r="Q252" s="10">
        <v>0</v>
      </c>
      <c r="R252" s="10">
        <v>7159</v>
      </c>
      <c r="S252" s="10">
        <v>0</v>
      </c>
      <c r="T252" s="10">
        <v>-27721.223999999987</v>
      </c>
      <c r="U252" s="10">
        <v>19725</v>
      </c>
      <c r="V252" s="10">
        <v>805076.9798725259</v>
      </c>
      <c r="W252" s="29">
        <v>65783.600000000006</v>
      </c>
      <c r="X252" s="29">
        <v>459127.61418324808</v>
      </c>
      <c r="Y252" s="29">
        <v>96458.349689277777</v>
      </c>
      <c r="Z252" s="29">
        <v>621369.56387252593</v>
      </c>
      <c r="AA252" s="27">
        <v>0</v>
      </c>
      <c r="AB252" s="29">
        <v>621369.56387252593</v>
      </c>
      <c r="AC252" s="27">
        <v>0</v>
      </c>
      <c r="AD252" s="27">
        <v>0</v>
      </c>
      <c r="AE252" s="27">
        <v>0</v>
      </c>
      <c r="AF252" s="27">
        <v>0</v>
      </c>
      <c r="AG252" s="27">
        <v>0</v>
      </c>
      <c r="AH252" s="27">
        <v>4</v>
      </c>
      <c r="AI252" s="29">
        <v>621373.56387252593</v>
      </c>
    </row>
    <row r="253" spans="2:35" x14ac:dyDescent="0.25">
      <c r="B253" s="11" t="s">
        <v>8</v>
      </c>
      <c r="C253" s="10" t="s">
        <v>2408</v>
      </c>
      <c r="D253" s="10" t="s">
        <v>1484</v>
      </c>
      <c r="E253" s="10" t="s">
        <v>174</v>
      </c>
      <c r="F253" s="10" t="s">
        <v>1350</v>
      </c>
      <c r="G253" s="10">
        <v>39476080.189999998</v>
      </c>
      <c r="H253" s="10">
        <v>6459430.4699999997</v>
      </c>
      <c r="I253" s="10">
        <v>0</v>
      </c>
      <c r="J253" s="10">
        <v>0</v>
      </c>
      <c r="K253" s="10">
        <v>45935510.659999996</v>
      </c>
      <c r="L253" s="10">
        <v>0</v>
      </c>
      <c r="M253" s="10">
        <v>165152901.52051935</v>
      </c>
      <c r="N253" s="10">
        <v>6719485.0849864334</v>
      </c>
      <c r="O253" s="10">
        <v>1977759.37</v>
      </c>
      <c r="P253" s="10">
        <v>1513595</v>
      </c>
      <c r="Q253" s="10">
        <v>0</v>
      </c>
      <c r="R253" s="10">
        <v>1990952</v>
      </c>
      <c r="S253" s="10">
        <v>0</v>
      </c>
      <c r="T253" s="10">
        <v>-3947608.0190000013</v>
      </c>
      <c r="U253" s="10">
        <v>5568790</v>
      </c>
      <c r="V253" s="10">
        <v>224911385.6165058</v>
      </c>
      <c r="W253" s="29">
        <v>40322571.469848625</v>
      </c>
      <c r="X253" s="29">
        <v>165152901.52051935</v>
      </c>
      <c r="Y253" s="29">
        <v>24230011.924986433</v>
      </c>
      <c r="Z253" s="29">
        <v>229705484.9153544</v>
      </c>
      <c r="AA253" s="27">
        <v>0</v>
      </c>
      <c r="AB253" s="29">
        <v>229705484.9153544</v>
      </c>
      <c r="AC253" s="27">
        <v>0</v>
      </c>
      <c r="AD253" s="27">
        <v>16365832.1</v>
      </c>
      <c r="AE253" s="27">
        <v>0</v>
      </c>
      <c r="AF253" s="27">
        <v>0</v>
      </c>
      <c r="AG253" s="27">
        <v>16365832.1</v>
      </c>
      <c r="AH253" s="27">
        <v>6376</v>
      </c>
      <c r="AI253" s="29">
        <v>246077693.01535439</v>
      </c>
    </row>
    <row r="254" spans="2:35" x14ac:dyDescent="0.25">
      <c r="B254" s="11" t="s">
        <v>8</v>
      </c>
      <c r="C254" s="10" t="s">
        <v>2408</v>
      </c>
      <c r="D254" s="10" t="s">
        <v>1484</v>
      </c>
      <c r="E254" s="10" t="s">
        <v>947</v>
      </c>
      <c r="F254" s="10" t="s">
        <v>1527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29">
        <v>0</v>
      </c>
      <c r="X254" s="29">
        <v>0</v>
      </c>
      <c r="Y254" s="29">
        <v>0</v>
      </c>
      <c r="Z254" s="29">
        <v>0</v>
      </c>
      <c r="AA254" s="27">
        <v>0</v>
      </c>
      <c r="AB254" s="29">
        <v>0</v>
      </c>
      <c r="AC254" s="27">
        <v>0</v>
      </c>
      <c r="AD254" s="27">
        <v>0</v>
      </c>
      <c r="AE254" s="27">
        <v>0</v>
      </c>
      <c r="AF254" s="27">
        <v>0</v>
      </c>
      <c r="AG254" s="27">
        <v>0</v>
      </c>
      <c r="AH254" s="27">
        <v>0</v>
      </c>
      <c r="AI254" s="29">
        <v>0</v>
      </c>
    </row>
    <row r="255" spans="2:35" x14ac:dyDescent="0.25">
      <c r="B255" s="11" t="s">
        <v>8</v>
      </c>
      <c r="C255" s="10" t="s">
        <v>2408</v>
      </c>
      <c r="D255" s="10" t="s">
        <v>1484</v>
      </c>
      <c r="E255" s="10" t="s">
        <v>948</v>
      </c>
      <c r="F255" s="10" t="s">
        <v>1528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29">
        <v>0</v>
      </c>
      <c r="X255" s="29">
        <v>0</v>
      </c>
      <c r="Y255" s="29">
        <v>0</v>
      </c>
      <c r="Z255" s="29">
        <v>0</v>
      </c>
      <c r="AA255" s="27">
        <v>0</v>
      </c>
      <c r="AB255" s="29">
        <v>0</v>
      </c>
      <c r="AC255" s="27">
        <v>0</v>
      </c>
      <c r="AD255" s="27">
        <v>0</v>
      </c>
      <c r="AE255" s="27">
        <v>0</v>
      </c>
      <c r="AF255" s="27">
        <v>0</v>
      </c>
      <c r="AG255" s="27">
        <v>0</v>
      </c>
      <c r="AH255" s="27">
        <v>0</v>
      </c>
      <c r="AI255" s="29">
        <v>0</v>
      </c>
    </row>
    <row r="256" spans="2:35" x14ac:dyDescent="0.25">
      <c r="B256" s="11" t="s">
        <v>8</v>
      </c>
      <c r="C256" s="10" t="s">
        <v>2408</v>
      </c>
      <c r="D256" s="10" t="s">
        <v>1484</v>
      </c>
      <c r="E256" s="10" t="s">
        <v>175</v>
      </c>
      <c r="F256" s="10" t="s">
        <v>1529</v>
      </c>
      <c r="G256" s="10">
        <v>106203013.2</v>
      </c>
      <c r="H256" s="10">
        <v>7335569.2800000003</v>
      </c>
      <c r="I256" s="10">
        <v>0</v>
      </c>
      <c r="J256" s="10">
        <v>0</v>
      </c>
      <c r="K256" s="10">
        <v>113538582.48</v>
      </c>
      <c r="L256" s="10">
        <v>0</v>
      </c>
      <c r="M256" s="10">
        <v>214010916.49733305</v>
      </c>
      <c r="N256" s="10">
        <v>0</v>
      </c>
      <c r="O256" s="10">
        <v>7328811.5899999999</v>
      </c>
      <c r="P256" s="10">
        <v>2028967</v>
      </c>
      <c r="Q256" s="10">
        <v>43975941.740000002</v>
      </c>
      <c r="R256" s="10">
        <v>2905176</v>
      </c>
      <c r="S256" s="10">
        <v>0</v>
      </c>
      <c r="T256" s="10">
        <v>0</v>
      </c>
      <c r="U256" s="10">
        <v>9187591</v>
      </c>
      <c r="V256" s="10">
        <v>392975986.30733305</v>
      </c>
      <c r="W256" s="29">
        <v>90818757.600000009</v>
      </c>
      <c r="X256" s="29">
        <v>257986858.23733306</v>
      </c>
      <c r="Y256" s="29">
        <v>28786114.870000001</v>
      </c>
      <c r="Z256" s="29">
        <v>377591730.70733309</v>
      </c>
      <c r="AA256" s="27">
        <v>0</v>
      </c>
      <c r="AB256" s="29">
        <v>377591730.70733309</v>
      </c>
      <c r="AC256" s="27">
        <v>0</v>
      </c>
      <c r="AD256" s="27">
        <v>1564253.01</v>
      </c>
      <c r="AE256" s="27">
        <v>0</v>
      </c>
      <c r="AF256" s="27">
        <v>0</v>
      </c>
      <c r="AG256" s="27">
        <v>1564253.01</v>
      </c>
      <c r="AH256" s="27">
        <v>2677</v>
      </c>
      <c r="AI256" s="29">
        <v>379158660.71733308</v>
      </c>
    </row>
    <row r="257" spans="2:35" x14ac:dyDescent="0.25">
      <c r="B257" s="11" t="s">
        <v>8</v>
      </c>
      <c r="C257" s="10" t="s">
        <v>2408</v>
      </c>
      <c r="D257" s="10" t="s">
        <v>1484</v>
      </c>
      <c r="E257" s="10" t="s">
        <v>176</v>
      </c>
      <c r="F257" s="10" t="s">
        <v>1530</v>
      </c>
      <c r="G257" s="10">
        <v>31357223.48</v>
      </c>
      <c r="H257" s="10">
        <v>6578647.3499999996</v>
      </c>
      <c r="I257" s="10">
        <v>0</v>
      </c>
      <c r="J257" s="10">
        <v>0</v>
      </c>
      <c r="K257" s="10">
        <v>37935870.829999998</v>
      </c>
      <c r="L257" s="10">
        <v>0</v>
      </c>
      <c r="M257" s="10">
        <v>110619685.23417693</v>
      </c>
      <c r="N257" s="10">
        <v>2526183.4479132667</v>
      </c>
      <c r="O257" s="10">
        <v>2354551.67</v>
      </c>
      <c r="P257" s="10">
        <v>1037223</v>
      </c>
      <c r="Q257" s="10">
        <v>0</v>
      </c>
      <c r="R257" s="10">
        <v>1402906</v>
      </c>
      <c r="S257" s="10">
        <v>0</v>
      </c>
      <c r="T257" s="10">
        <v>-3135722.3480000012</v>
      </c>
      <c r="U257" s="10">
        <v>3811501</v>
      </c>
      <c r="V257" s="10">
        <v>156552198.83409017</v>
      </c>
      <c r="W257" s="29">
        <v>31591095.337522209</v>
      </c>
      <c r="X257" s="29">
        <v>110619685.23417693</v>
      </c>
      <c r="Y257" s="29">
        <v>17711012.467913266</v>
      </c>
      <c r="Z257" s="29">
        <v>159921793.03961241</v>
      </c>
      <c r="AA257" s="27">
        <v>119225027.44</v>
      </c>
      <c r="AB257" s="29">
        <v>40696765.599612415</v>
      </c>
      <c r="AC257" s="27">
        <v>0</v>
      </c>
      <c r="AD257" s="27">
        <v>30781664.629999999</v>
      </c>
      <c r="AE257" s="27">
        <v>0</v>
      </c>
      <c r="AF257" s="27">
        <v>0</v>
      </c>
      <c r="AG257" s="27">
        <v>30781664.629999999</v>
      </c>
      <c r="AH257" s="27">
        <v>5506</v>
      </c>
      <c r="AI257" s="29">
        <v>71483936.22961241</v>
      </c>
    </row>
    <row r="258" spans="2:35" x14ac:dyDescent="0.25">
      <c r="B258" s="11" t="s">
        <v>8</v>
      </c>
      <c r="C258" s="10" t="s">
        <v>2408</v>
      </c>
      <c r="D258" s="10" t="s">
        <v>1484</v>
      </c>
      <c r="E258" s="10" t="s">
        <v>177</v>
      </c>
      <c r="F258" s="10" t="s">
        <v>1531</v>
      </c>
      <c r="G258" s="10">
        <v>3863502.32</v>
      </c>
      <c r="H258" s="10">
        <v>327090.76</v>
      </c>
      <c r="I258" s="10">
        <v>0</v>
      </c>
      <c r="J258" s="10">
        <v>0</v>
      </c>
      <c r="K258" s="10">
        <v>4190593.08</v>
      </c>
      <c r="L258" s="10">
        <v>0</v>
      </c>
      <c r="M258" s="10">
        <v>7026560.0040035984</v>
      </c>
      <c r="N258" s="10">
        <v>0</v>
      </c>
      <c r="O258" s="10">
        <v>91552.88</v>
      </c>
      <c r="P258" s="10">
        <v>62836</v>
      </c>
      <c r="Q258" s="10">
        <v>0</v>
      </c>
      <c r="R258" s="10">
        <v>82674</v>
      </c>
      <c r="S258" s="10">
        <v>0</v>
      </c>
      <c r="T258" s="10">
        <v>-386350.23199999984</v>
      </c>
      <c r="U258" s="10">
        <v>230459</v>
      </c>
      <c r="V258" s="10">
        <v>11298324.732003599</v>
      </c>
      <c r="W258" s="29">
        <v>3478536.8712641988</v>
      </c>
      <c r="X258" s="29">
        <v>7026560.0040035984</v>
      </c>
      <c r="Y258" s="29">
        <v>794612.64</v>
      </c>
      <c r="Z258" s="29">
        <v>11299709.515267797</v>
      </c>
      <c r="AA258" s="27">
        <v>0</v>
      </c>
      <c r="AB258" s="29">
        <v>11299709.515267797</v>
      </c>
      <c r="AC258" s="27">
        <v>0</v>
      </c>
      <c r="AD258" s="27">
        <v>0</v>
      </c>
      <c r="AE258" s="27">
        <v>0</v>
      </c>
      <c r="AF258" s="27">
        <v>0</v>
      </c>
      <c r="AG258" s="27">
        <v>0</v>
      </c>
      <c r="AH258" s="27">
        <v>97</v>
      </c>
      <c r="AI258" s="29">
        <v>11299806.515267797</v>
      </c>
    </row>
    <row r="259" spans="2:35" x14ac:dyDescent="0.25">
      <c r="B259" s="11" t="s">
        <v>8</v>
      </c>
      <c r="C259" s="10" t="s">
        <v>2408</v>
      </c>
      <c r="D259" s="10" t="s">
        <v>1484</v>
      </c>
      <c r="E259" s="10" t="s">
        <v>178</v>
      </c>
      <c r="F259" s="10" t="s">
        <v>1532</v>
      </c>
      <c r="G259" s="10">
        <v>106246125.83</v>
      </c>
      <c r="H259" s="10">
        <v>24818029.190000001</v>
      </c>
      <c r="I259" s="10">
        <v>0</v>
      </c>
      <c r="J259" s="10">
        <v>0</v>
      </c>
      <c r="K259" s="10">
        <v>131064155.02</v>
      </c>
      <c r="L259" s="10">
        <v>0</v>
      </c>
      <c r="M259" s="10">
        <v>488025620.72508544</v>
      </c>
      <c r="N259" s="10">
        <v>0</v>
      </c>
      <c r="O259" s="10">
        <v>7334769.1299999999</v>
      </c>
      <c r="P259" s="10">
        <v>4281105</v>
      </c>
      <c r="Q259" s="10">
        <v>44364660.450000003</v>
      </c>
      <c r="R259" s="10">
        <v>5769426</v>
      </c>
      <c r="S259" s="10">
        <v>0</v>
      </c>
      <c r="T259" s="10">
        <v>0</v>
      </c>
      <c r="U259" s="10">
        <v>17024289</v>
      </c>
      <c r="V259" s="10">
        <v>697864025.32508552</v>
      </c>
      <c r="W259" s="29">
        <v>90818757.200000003</v>
      </c>
      <c r="X259" s="29">
        <v>532390281.17508543</v>
      </c>
      <c r="Y259" s="29">
        <v>59227618.32</v>
      </c>
      <c r="Z259" s="29">
        <v>682436656.69508553</v>
      </c>
      <c r="AA259" s="27">
        <v>0</v>
      </c>
      <c r="AB259" s="29">
        <v>682436656.69508553</v>
      </c>
      <c r="AC259" s="27">
        <v>0</v>
      </c>
      <c r="AD259" s="27">
        <v>1488946.62</v>
      </c>
      <c r="AE259" s="27">
        <v>0</v>
      </c>
      <c r="AF259" s="27">
        <v>0</v>
      </c>
      <c r="AG259" s="27">
        <v>1488946.62</v>
      </c>
      <c r="AH259" s="27">
        <v>2677</v>
      </c>
      <c r="AI259" s="29">
        <v>683928280.31508553</v>
      </c>
    </row>
    <row r="260" spans="2:35" x14ac:dyDescent="0.25">
      <c r="B260" s="11" t="s">
        <v>8</v>
      </c>
      <c r="C260" s="10" t="s">
        <v>2408</v>
      </c>
      <c r="D260" s="10" t="s">
        <v>1484</v>
      </c>
      <c r="E260" s="10" t="s">
        <v>179</v>
      </c>
      <c r="F260" s="10" t="s">
        <v>1533</v>
      </c>
      <c r="G260" s="10">
        <v>212389596.18000001</v>
      </c>
      <c r="H260" s="10">
        <v>13561733.609999999</v>
      </c>
      <c r="I260" s="10">
        <v>0</v>
      </c>
      <c r="J260" s="10">
        <v>0</v>
      </c>
      <c r="K260" s="10">
        <v>225951329.79000002</v>
      </c>
      <c r="L260" s="10">
        <v>0</v>
      </c>
      <c r="M260" s="10">
        <v>404101028.99933803</v>
      </c>
      <c r="N260" s="10">
        <v>0</v>
      </c>
      <c r="O260" s="10">
        <v>14655138.039999999</v>
      </c>
      <c r="P260" s="10">
        <v>4534964</v>
      </c>
      <c r="Q260" s="10">
        <v>91708897.629999995</v>
      </c>
      <c r="R260" s="10">
        <v>7411889</v>
      </c>
      <c r="S260" s="10">
        <v>0</v>
      </c>
      <c r="T260" s="10">
        <v>0</v>
      </c>
      <c r="U260" s="10">
        <v>23147727</v>
      </c>
      <c r="V260" s="10">
        <v>771510974.45933807</v>
      </c>
      <c r="W260" s="29">
        <v>181637513.79000002</v>
      </c>
      <c r="X260" s="29">
        <v>495809926.62933803</v>
      </c>
      <c r="Y260" s="29">
        <v>63311451.649999999</v>
      </c>
      <c r="Z260" s="29">
        <v>740758892.06933796</v>
      </c>
      <c r="AA260" s="27">
        <v>180831159.13999999</v>
      </c>
      <c r="AB260" s="29">
        <v>559927732.92933798</v>
      </c>
      <c r="AC260" s="27">
        <v>0</v>
      </c>
      <c r="AD260" s="27">
        <v>0</v>
      </c>
      <c r="AE260" s="27">
        <v>0</v>
      </c>
      <c r="AF260" s="27">
        <v>0</v>
      </c>
      <c r="AG260" s="27">
        <v>0</v>
      </c>
      <c r="AH260" s="27">
        <v>5354</v>
      </c>
      <c r="AI260" s="29">
        <v>559933086.92933798</v>
      </c>
    </row>
    <row r="261" spans="2:35" x14ac:dyDescent="0.25">
      <c r="B261" s="11" t="s">
        <v>8</v>
      </c>
      <c r="C261" s="10" t="s">
        <v>2408</v>
      </c>
      <c r="D261" s="10" t="s">
        <v>1484</v>
      </c>
      <c r="E261" s="10" t="s">
        <v>180</v>
      </c>
      <c r="F261" s="10" t="s">
        <v>1534</v>
      </c>
      <c r="G261" s="10">
        <v>735013.18</v>
      </c>
      <c r="H261" s="10">
        <v>67454.66</v>
      </c>
      <c r="I261" s="10">
        <v>0</v>
      </c>
      <c r="J261" s="10">
        <v>0</v>
      </c>
      <c r="K261" s="10">
        <v>802467.84000000008</v>
      </c>
      <c r="L261" s="10">
        <v>0</v>
      </c>
      <c r="M261" s="10">
        <v>1655758.3069432911</v>
      </c>
      <c r="N261" s="10">
        <v>0</v>
      </c>
      <c r="O261" s="10">
        <v>34244.46</v>
      </c>
      <c r="P261" s="10">
        <v>14632</v>
      </c>
      <c r="Q261" s="10">
        <v>0</v>
      </c>
      <c r="R261" s="10">
        <v>22038</v>
      </c>
      <c r="S261" s="10">
        <v>0</v>
      </c>
      <c r="T261" s="10">
        <v>0</v>
      </c>
      <c r="U261" s="10">
        <v>60116</v>
      </c>
      <c r="V261" s="10">
        <v>2589256.6069432911</v>
      </c>
      <c r="W261" s="29">
        <v>416300.20000000007</v>
      </c>
      <c r="X261" s="29">
        <v>1655758.3069432911</v>
      </c>
      <c r="Y261" s="29">
        <v>198485.12</v>
      </c>
      <c r="Z261" s="29">
        <v>2270543.6269432912</v>
      </c>
      <c r="AA261" s="27">
        <v>0</v>
      </c>
      <c r="AB261" s="29">
        <v>2270543.6269432912</v>
      </c>
      <c r="AC261" s="27">
        <v>0</v>
      </c>
      <c r="AD261" s="27">
        <v>0</v>
      </c>
      <c r="AE261" s="27">
        <v>0</v>
      </c>
      <c r="AF261" s="27">
        <v>0</v>
      </c>
      <c r="AG261" s="27">
        <v>0</v>
      </c>
      <c r="AH261" s="27">
        <v>16</v>
      </c>
      <c r="AI261" s="29">
        <v>2270559.6269432912</v>
      </c>
    </row>
    <row r="262" spans="2:35" x14ac:dyDescent="0.25">
      <c r="B262" s="11" t="s">
        <v>8</v>
      </c>
      <c r="C262" s="10" t="s">
        <v>2408</v>
      </c>
      <c r="D262" s="10" t="s">
        <v>1484</v>
      </c>
      <c r="E262" s="10" t="s">
        <v>181</v>
      </c>
      <c r="F262" s="10" t="s">
        <v>1535</v>
      </c>
      <c r="G262" s="10">
        <v>29686484.75</v>
      </c>
      <c r="H262" s="10">
        <v>4575651.1100000003</v>
      </c>
      <c r="I262" s="10">
        <v>0</v>
      </c>
      <c r="J262" s="10">
        <v>0</v>
      </c>
      <c r="K262" s="10">
        <v>34262135.859999999</v>
      </c>
      <c r="L262" s="10">
        <v>0</v>
      </c>
      <c r="M262" s="10">
        <v>161241032.00082731</v>
      </c>
      <c r="N262" s="10">
        <v>0</v>
      </c>
      <c r="O262" s="10">
        <v>4102256.82</v>
      </c>
      <c r="P262" s="10">
        <v>1423267</v>
      </c>
      <c r="Q262" s="10">
        <v>3583721.66</v>
      </c>
      <c r="R262" s="10">
        <v>1869194</v>
      </c>
      <c r="S262" s="10">
        <v>0</v>
      </c>
      <c r="T262" s="10">
        <v>0</v>
      </c>
      <c r="U262" s="10">
        <v>3187944</v>
      </c>
      <c r="V262" s="10">
        <v>209669551.34082732</v>
      </c>
      <c r="W262" s="29">
        <v>34105062.564137571</v>
      </c>
      <c r="X262" s="29">
        <v>164824753.66082731</v>
      </c>
      <c r="Y262" s="29">
        <v>15158312.93</v>
      </c>
      <c r="Z262" s="29">
        <v>214088129.15496489</v>
      </c>
      <c r="AA262" s="27">
        <v>161860856.22</v>
      </c>
      <c r="AB262" s="29">
        <v>52227272.934964895</v>
      </c>
      <c r="AC262" s="27">
        <v>0</v>
      </c>
      <c r="AD262" s="27">
        <v>841725.24</v>
      </c>
      <c r="AE262" s="27">
        <v>0</v>
      </c>
      <c r="AF262" s="27">
        <v>0</v>
      </c>
      <c r="AG262" s="27">
        <v>841725.24</v>
      </c>
      <c r="AH262" s="27">
        <v>5444</v>
      </c>
      <c r="AI262" s="29">
        <v>53074442.174964897</v>
      </c>
    </row>
    <row r="263" spans="2:35" x14ac:dyDescent="0.25">
      <c r="B263" s="11" t="s">
        <v>8</v>
      </c>
      <c r="C263" s="10" t="s">
        <v>2408</v>
      </c>
      <c r="D263" s="10" t="s">
        <v>1484</v>
      </c>
      <c r="E263" s="10" t="s">
        <v>182</v>
      </c>
      <c r="F263" s="10" t="s">
        <v>1536</v>
      </c>
      <c r="G263" s="10">
        <v>12362966.859999999</v>
      </c>
      <c r="H263" s="10">
        <v>2900202.81</v>
      </c>
      <c r="I263" s="10">
        <v>0</v>
      </c>
      <c r="J263" s="10">
        <v>0</v>
      </c>
      <c r="K263" s="10">
        <v>15263169.67</v>
      </c>
      <c r="L263" s="10">
        <v>0</v>
      </c>
      <c r="M263" s="10">
        <v>110427804.79364026</v>
      </c>
      <c r="N263" s="10">
        <v>0</v>
      </c>
      <c r="O263" s="10">
        <v>1664757.23</v>
      </c>
      <c r="P263" s="10">
        <v>968805</v>
      </c>
      <c r="Q263" s="10">
        <v>27079110.609999999</v>
      </c>
      <c r="R263" s="10">
        <v>3199232</v>
      </c>
      <c r="S263" s="10">
        <v>0</v>
      </c>
      <c r="T263" s="10">
        <v>0</v>
      </c>
      <c r="U263" s="10">
        <v>7777547</v>
      </c>
      <c r="V263" s="10">
        <v>166380426.30364025</v>
      </c>
      <c r="W263" s="29">
        <v>12950753.722481642</v>
      </c>
      <c r="X263" s="29">
        <v>137506915.40364027</v>
      </c>
      <c r="Y263" s="29">
        <v>16510544.039999999</v>
      </c>
      <c r="Z263" s="29">
        <v>166968213.1661219</v>
      </c>
      <c r="AA263" s="27">
        <v>120997573</v>
      </c>
      <c r="AB263" s="29">
        <v>45970640.1661219</v>
      </c>
      <c r="AC263" s="27">
        <v>0</v>
      </c>
      <c r="AD263" s="27">
        <v>3596622.93</v>
      </c>
      <c r="AE263" s="27">
        <v>0</v>
      </c>
      <c r="AF263" s="27">
        <v>172444094</v>
      </c>
      <c r="AG263" s="27">
        <v>176040716.93000001</v>
      </c>
      <c r="AH263" s="27">
        <v>1123</v>
      </c>
      <c r="AI263" s="29">
        <v>222012480.09612191</v>
      </c>
    </row>
    <row r="264" spans="2:35" x14ac:dyDescent="0.25">
      <c r="B264" s="11" t="s">
        <v>8</v>
      </c>
      <c r="C264" s="10" t="s">
        <v>2408</v>
      </c>
      <c r="D264" s="10" t="s">
        <v>1484</v>
      </c>
      <c r="E264" s="10" t="s">
        <v>183</v>
      </c>
      <c r="F264" s="10" t="s">
        <v>1537</v>
      </c>
      <c r="G264" s="10">
        <v>5278564.63</v>
      </c>
      <c r="H264" s="10">
        <v>676339.68</v>
      </c>
      <c r="I264" s="10">
        <v>0</v>
      </c>
      <c r="J264" s="10">
        <v>0</v>
      </c>
      <c r="K264" s="10">
        <v>5954904.3099999996</v>
      </c>
      <c r="L264" s="10">
        <v>0</v>
      </c>
      <c r="M264" s="10">
        <v>13754852.81679268</v>
      </c>
      <c r="N264" s="10">
        <v>51371.898338371422</v>
      </c>
      <c r="O264" s="10">
        <v>270236.34999999998</v>
      </c>
      <c r="P264" s="10">
        <v>123047</v>
      </c>
      <c r="Q264" s="10">
        <v>0</v>
      </c>
      <c r="R264" s="10">
        <v>169508</v>
      </c>
      <c r="S264" s="10">
        <v>0</v>
      </c>
      <c r="T264" s="10">
        <v>-527856.46299999952</v>
      </c>
      <c r="U264" s="10">
        <v>477399</v>
      </c>
      <c r="V264" s="10">
        <v>20273462.912131052</v>
      </c>
      <c r="W264" s="29">
        <v>2486774.1199999996</v>
      </c>
      <c r="X264" s="29">
        <v>13754852.81679268</v>
      </c>
      <c r="Y264" s="29">
        <v>1767901.9283383715</v>
      </c>
      <c r="Z264" s="29">
        <v>18009528.86513105</v>
      </c>
      <c r="AA264" s="27">
        <v>0</v>
      </c>
      <c r="AB264" s="29">
        <v>18009528.86513105</v>
      </c>
      <c r="AC264" s="27">
        <v>0</v>
      </c>
      <c r="AD264" s="27">
        <v>0</v>
      </c>
      <c r="AE264" s="27">
        <v>0</v>
      </c>
      <c r="AF264" s="27">
        <v>0</v>
      </c>
      <c r="AG264" s="27">
        <v>0</v>
      </c>
      <c r="AH264" s="27">
        <v>82</v>
      </c>
      <c r="AI264" s="29">
        <v>18009610.86513105</v>
      </c>
    </row>
    <row r="265" spans="2:35" x14ac:dyDescent="0.25">
      <c r="B265" s="11" t="s">
        <v>8</v>
      </c>
      <c r="C265" s="10" t="s">
        <v>2408</v>
      </c>
      <c r="D265" s="10" t="s">
        <v>1484</v>
      </c>
      <c r="E265" s="10" t="s">
        <v>184</v>
      </c>
      <c r="F265" s="10" t="s">
        <v>1538</v>
      </c>
      <c r="G265" s="10">
        <v>3870204.85</v>
      </c>
      <c r="H265" s="10">
        <v>693491.6</v>
      </c>
      <c r="I265" s="10">
        <v>0</v>
      </c>
      <c r="J265" s="10">
        <v>0</v>
      </c>
      <c r="K265" s="10">
        <v>4563696.45</v>
      </c>
      <c r="L265" s="10">
        <v>0</v>
      </c>
      <c r="M265" s="10">
        <v>24072110.248606995</v>
      </c>
      <c r="N265" s="10">
        <v>1140089.1973656861</v>
      </c>
      <c r="O265" s="10">
        <v>419554.17</v>
      </c>
      <c r="P265" s="10">
        <v>229851</v>
      </c>
      <c r="Q265" s="10">
        <v>650182.84</v>
      </c>
      <c r="R265" s="10">
        <v>299738</v>
      </c>
      <c r="S265" s="10">
        <v>0</v>
      </c>
      <c r="T265" s="10">
        <v>0</v>
      </c>
      <c r="U265" s="10">
        <v>830877</v>
      </c>
      <c r="V265" s="10">
        <v>32206098.905972682</v>
      </c>
      <c r="W265" s="29">
        <v>4941174.4161465876</v>
      </c>
      <c r="X265" s="29">
        <v>24722293.088606995</v>
      </c>
      <c r="Y265" s="29">
        <v>3613600.9673656859</v>
      </c>
      <c r="Z265" s="29">
        <v>33277068.472119268</v>
      </c>
      <c r="AA265" s="27">
        <v>0</v>
      </c>
      <c r="AB265" s="29">
        <v>33277068.472119268</v>
      </c>
      <c r="AC265" s="27">
        <v>0</v>
      </c>
      <c r="AD265" s="27">
        <v>13202.22</v>
      </c>
      <c r="AE265" s="27">
        <v>0</v>
      </c>
      <c r="AF265" s="27">
        <v>0</v>
      </c>
      <c r="AG265" s="27">
        <v>13202.22</v>
      </c>
      <c r="AH265" s="27">
        <v>655</v>
      </c>
      <c r="AI265" s="29">
        <v>33290925.692119267</v>
      </c>
    </row>
    <row r="266" spans="2:35" x14ac:dyDescent="0.25">
      <c r="B266" s="11" t="s">
        <v>8</v>
      </c>
      <c r="C266" s="10" t="s">
        <v>2408</v>
      </c>
      <c r="D266" s="10" t="s">
        <v>1484</v>
      </c>
      <c r="E266" s="10" t="s">
        <v>185</v>
      </c>
      <c r="F266" s="10" t="s">
        <v>1539</v>
      </c>
      <c r="G266" s="10">
        <v>212568335.31</v>
      </c>
      <c r="H266" s="10">
        <v>15195696.640000001</v>
      </c>
      <c r="I266" s="10">
        <v>0</v>
      </c>
      <c r="J266" s="10">
        <v>0</v>
      </c>
      <c r="K266" s="10">
        <v>227764031.94999999</v>
      </c>
      <c r="L266" s="10">
        <v>0</v>
      </c>
      <c r="M266" s="10">
        <v>295924296.38815296</v>
      </c>
      <c r="N266" s="10">
        <v>0</v>
      </c>
      <c r="O266" s="10">
        <v>14655138.039999999</v>
      </c>
      <c r="P266" s="10">
        <v>25777452.310000002</v>
      </c>
      <c r="Q266" s="10">
        <v>103736487.56</v>
      </c>
      <c r="R266" s="10">
        <v>7438017</v>
      </c>
      <c r="S266" s="10">
        <v>0</v>
      </c>
      <c r="T266" s="10">
        <v>0</v>
      </c>
      <c r="U266" s="10">
        <v>22010792</v>
      </c>
      <c r="V266" s="10">
        <v>697306215.24815297</v>
      </c>
      <c r="W266" s="29">
        <v>181637513.71000001</v>
      </c>
      <c r="X266" s="29">
        <v>399660783.94815296</v>
      </c>
      <c r="Y266" s="29">
        <v>85077095.99000001</v>
      </c>
      <c r="Z266" s="29">
        <v>666375393.64815295</v>
      </c>
      <c r="AA266" s="27">
        <v>22486821</v>
      </c>
      <c r="AB266" s="29">
        <v>643888572.64815295</v>
      </c>
      <c r="AC266" s="27">
        <v>0</v>
      </c>
      <c r="AD266" s="27">
        <v>2977232.89</v>
      </c>
      <c r="AE266" s="27">
        <v>0</v>
      </c>
      <c r="AF266" s="27">
        <v>134708414.96000001</v>
      </c>
      <c r="AG266" s="27">
        <v>137685647.84999999</v>
      </c>
      <c r="AH266" s="27">
        <v>5358</v>
      </c>
      <c r="AI266" s="29">
        <v>781579578.49815297</v>
      </c>
    </row>
    <row r="267" spans="2:35" x14ac:dyDescent="0.25">
      <c r="B267" s="11" t="s">
        <v>8</v>
      </c>
      <c r="C267" s="10" t="s">
        <v>2408</v>
      </c>
      <c r="D267" s="10" t="s">
        <v>1484</v>
      </c>
      <c r="E267" s="10" t="s">
        <v>186</v>
      </c>
      <c r="F267" s="10" t="s">
        <v>1540</v>
      </c>
      <c r="G267" s="10">
        <v>161221148.30000001</v>
      </c>
      <c r="H267" s="10">
        <v>10163663.689999999</v>
      </c>
      <c r="I267" s="10">
        <v>0</v>
      </c>
      <c r="J267" s="10">
        <v>0</v>
      </c>
      <c r="K267" s="10">
        <v>171384811.99000001</v>
      </c>
      <c r="L267" s="10">
        <v>0</v>
      </c>
      <c r="M267" s="10">
        <v>373375450.21975607</v>
      </c>
      <c r="N267" s="10">
        <v>2884618.4950453229</v>
      </c>
      <c r="O267" s="10">
        <v>10621279.470000001</v>
      </c>
      <c r="P267" s="10">
        <v>3471927</v>
      </c>
      <c r="Q267" s="10">
        <v>61169096.270000003</v>
      </c>
      <c r="R267" s="10">
        <v>5409665</v>
      </c>
      <c r="S267" s="10">
        <v>0</v>
      </c>
      <c r="T267" s="10">
        <v>0</v>
      </c>
      <c r="U267" s="10">
        <v>17153979</v>
      </c>
      <c r="V267" s="10">
        <v>645470827.44480145</v>
      </c>
      <c r="W267" s="29">
        <v>166634640.48428035</v>
      </c>
      <c r="X267" s="29">
        <v>434544546.48975605</v>
      </c>
      <c r="Y267" s="29">
        <v>49705132.655045323</v>
      </c>
      <c r="Z267" s="29">
        <v>650884319.62908173</v>
      </c>
      <c r="AA267" s="27">
        <v>0</v>
      </c>
      <c r="AB267" s="29">
        <v>650884319.62908173</v>
      </c>
      <c r="AC267" s="27">
        <v>0</v>
      </c>
      <c r="AD267" s="27">
        <v>17850375.899999999</v>
      </c>
      <c r="AE267" s="27">
        <v>0</v>
      </c>
      <c r="AF267" s="27">
        <v>0</v>
      </c>
      <c r="AG267" s="27">
        <v>17850375.899999999</v>
      </c>
      <c r="AH267" s="27">
        <v>6617</v>
      </c>
      <c r="AI267" s="29">
        <v>668741312.5290817</v>
      </c>
    </row>
    <row r="268" spans="2:35" x14ac:dyDescent="0.25">
      <c r="B268" s="11" t="s">
        <v>8</v>
      </c>
      <c r="C268" s="10" t="s">
        <v>2408</v>
      </c>
      <c r="D268" s="10" t="s">
        <v>1484</v>
      </c>
      <c r="E268" s="10" t="s">
        <v>949</v>
      </c>
      <c r="F268" s="10" t="s">
        <v>1541</v>
      </c>
      <c r="G268" s="10">
        <v>0</v>
      </c>
      <c r="H268" s="10">
        <v>64236.71</v>
      </c>
      <c r="I268" s="10">
        <v>0</v>
      </c>
      <c r="J268" s="10">
        <v>0</v>
      </c>
      <c r="K268" s="10">
        <v>64236.71</v>
      </c>
      <c r="L268" s="10">
        <v>0</v>
      </c>
      <c r="M268" s="10">
        <v>1002918</v>
      </c>
      <c r="N268" s="10">
        <v>0</v>
      </c>
      <c r="O268" s="10">
        <v>0</v>
      </c>
      <c r="P268" s="10">
        <v>8675</v>
      </c>
      <c r="Q268" s="10">
        <v>0</v>
      </c>
      <c r="R268" s="10">
        <v>11094</v>
      </c>
      <c r="S268" s="10">
        <v>0</v>
      </c>
      <c r="T268" s="10">
        <v>0</v>
      </c>
      <c r="U268" s="10">
        <v>30419</v>
      </c>
      <c r="V268" s="10">
        <v>1117342.71</v>
      </c>
      <c r="W268" s="29">
        <v>0</v>
      </c>
      <c r="X268" s="29">
        <v>1002918</v>
      </c>
      <c r="Y268" s="29">
        <v>114424.70999999999</v>
      </c>
      <c r="Z268" s="29">
        <v>1117342.71</v>
      </c>
      <c r="AA268" s="27">
        <v>0</v>
      </c>
      <c r="AB268" s="29">
        <v>1117342.71</v>
      </c>
      <c r="AC268" s="27">
        <v>0</v>
      </c>
      <c r="AD268" s="27">
        <v>0</v>
      </c>
      <c r="AE268" s="27">
        <v>0</v>
      </c>
      <c r="AF268" s="27">
        <v>0</v>
      </c>
      <c r="AG268" s="27">
        <v>0</v>
      </c>
      <c r="AH268" s="27">
        <v>0</v>
      </c>
      <c r="AI268" s="29">
        <v>1117342.71</v>
      </c>
    </row>
    <row r="269" spans="2:35" x14ac:dyDescent="0.25">
      <c r="B269" s="11" t="s">
        <v>8</v>
      </c>
      <c r="C269" s="10" t="s">
        <v>2408</v>
      </c>
      <c r="D269" s="10" t="s">
        <v>1484</v>
      </c>
      <c r="E269" s="10" t="s">
        <v>187</v>
      </c>
      <c r="F269" s="10" t="s">
        <v>1542</v>
      </c>
      <c r="G269" s="10">
        <v>380131.64</v>
      </c>
      <c r="H269" s="10">
        <v>34183.39</v>
      </c>
      <c r="I269" s="10">
        <v>0</v>
      </c>
      <c r="J269" s="10">
        <v>0</v>
      </c>
      <c r="K269" s="10">
        <v>414315.03</v>
      </c>
      <c r="L269" s="10">
        <v>0</v>
      </c>
      <c r="M269" s="10">
        <v>865862</v>
      </c>
      <c r="N269" s="10">
        <v>0</v>
      </c>
      <c r="O269" s="10">
        <v>7626.05</v>
      </c>
      <c r="P269" s="10">
        <v>7755</v>
      </c>
      <c r="Q269" s="10">
        <v>0</v>
      </c>
      <c r="R269" s="10">
        <v>12680</v>
      </c>
      <c r="S269" s="10">
        <v>0</v>
      </c>
      <c r="T269" s="10">
        <v>0</v>
      </c>
      <c r="U269" s="10">
        <v>38667</v>
      </c>
      <c r="V269" s="10">
        <v>1346905.08</v>
      </c>
      <c r="W269" s="29">
        <v>388310.69973033847</v>
      </c>
      <c r="X269" s="29">
        <v>865862</v>
      </c>
      <c r="Y269" s="29">
        <v>100911.44</v>
      </c>
      <c r="Z269" s="29">
        <v>1355084.1397303385</v>
      </c>
      <c r="AA269" s="27">
        <v>0</v>
      </c>
      <c r="AB269" s="29">
        <v>1355084.1397303385</v>
      </c>
      <c r="AC269" s="27">
        <v>0</v>
      </c>
      <c r="AD269" s="27">
        <v>0</v>
      </c>
      <c r="AE269" s="27">
        <v>0</v>
      </c>
      <c r="AF269" s="27">
        <v>0</v>
      </c>
      <c r="AG269" s="27">
        <v>0</v>
      </c>
      <c r="AH269" s="27">
        <v>18</v>
      </c>
      <c r="AI269" s="29">
        <v>1355102.1397303385</v>
      </c>
    </row>
    <row r="270" spans="2:35" x14ac:dyDescent="0.25">
      <c r="B270" s="11" t="s">
        <v>8</v>
      </c>
      <c r="C270" s="10" t="s">
        <v>2408</v>
      </c>
      <c r="D270" s="10" t="s">
        <v>1484</v>
      </c>
      <c r="E270" s="10" t="s">
        <v>188</v>
      </c>
      <c r="F270" s="10" t="s">
        <v>1543</v>
      </c>
      <c r="G270" s="10">
        <v>177001777.83000001</v>
      </c>
      <c r="H270" s="10">
        <v>12807637.449999999</v>
      </c>
      <c r="I270" s="10">
        <v>0</v>
      </c>
      <c r="J270" s="10">
        <v>0</v>
      </c>
      <c r="K270" s="10">
        <v>189809415.28</v>
      </c>
      <c r="L270" s="10">
        <v>0</v>
      </c>
      <c r="M270" s="10">
        <v>401869273.61842996</v>
      </c>
      <c r="N270" s="10">
        <v>0</v>
      </c>
      <c r="O270" s="10">
        <v>12214195.58</v>
      </c>
      <c r="P270" s="10">
        <v>3769088</v>
      </c>
      <c r="Q270" s="10">
        <v>89873969.650000006</v>
      </c>
      <c r="R270" s="10">
        <v>5283675</v>
      </c>
      <c r="S270" s="10">
        <v>0</v>
      </c>
      <c r="T270" s="10">
        <v>0</v>
      </c>
      <c r="U270" s="10">
        <v>16884805</v>
      </c>
      <c r="V270" s="10">
        <v>719704422.12843001</v>
      </c>
      <c r="W270" s="29">
        <v>151364595.63</v>
      </c>
      <c r="X270" s="29">
        <v>491743243.26842999</v>
      </c>
      <c r="Y270" s="29">
        <v>50959401.030000001</v>
      </c>
      <c r="Z270" s="29">
        <v>694067239.92842996</v>
      </c>
      <c r="AA270" s="27">
        <v>378539347.61000001</v>
      </c>
      <c r="AB270" s="29">
        <v>315527892.31842995</v>
      </c>
      <c r="AC270" s="27">
        <v>0</v>
      </c>
      <c r="AD270" s="27">
        <v>2481027.38</v>
      </c>
      <c r="AE270" s="27">
        <v>0</v>
      </c>
      <c r="AF270" s="27">
        <v>0</v>
      </c>
      <c r="AG270" s="27">
        <v>2481027.38</v>
      </c>
      <c r="AH270" s="27">
        <v>4461</v>
      </c>
      <c r="AI270" s="29">
        <v>318013380.69842994</v>
      </c>
    </row>
    <row r="271" spans="2:35" x14ac:dyDescent="0.25">
      <c r="B271" s="11" t="s">
        <v>8</v>
      </c>
      <c r="C271" s="10" t="s">
        <v>2408</v>
      </c>
      <c r="D271" s="10" t="s">
        <v>1484</v>
      </c>
      <c r="E271" s="10" t="s">
        <v>189</v>
      </c>
      <c r="F271" s="10" t="s">
        <v>1544</v>
      </c>
      <c r="G271" s="10">
        <v>111042.96</v>
      </c>
      <c r="H271" s="10">
        <v>3934</v>
      </c>
      <c r="I271" s="10">
        <v>0</v>
      </c>
      <c r="J271" s="10">
        <v>0</v>
      </c>
      <c r="K271" s="10">
        <v>114976.96000000001</v>
      </c>
      <c r="L271" s="10">
        <v>0</v>
      </c>
      <c r="M271" s="10">
        <v>238976</v>
      </c>
      <c r="N271" s="10">
        <v>0</v>
      </c>
      <c r="O271" s="10">
        <v>0</v>
      </c>
      <c r="P271" s="10">
        <v>2208</v>
      </c>
      <c r="Q271" s="10">
        <v>0</v>
      </c>
      <c r="R271" s="10">
        <v>5215</v>
      </c>
      <c r="S271" s="10">
        <v>0</v>
      </c>
      <c r="T271" s="10">
        <v>0</v>
      </c>
      <c r="U271" s="10">
        <v>12697</v>
      </c>
      <c r="V271" s="10">
        <v>374072.96</v>
      </c>
      <c r="W271" s="29">
        <v>116079.93534717607</v>
      </c>
      <c r="X271" s="29">
        <v>238976</v>
      </c>
      <c r="Y271" s="29">
        <v>24054</v>
      </c>
      <c r="Z271" s="29">
        <v>379109.93534717604</v>
      </c>
      <c r="AA271" s="27">
        <v>0</v>
      </c>
      <c r="AB271" s="29">
        <v>379109.93534717604</v>
      </c>
      <c r="AC271" s="27">
        <v>0</v>
      </c>
      <c r="AD271" s="27">
        <v>0</v>
      </c>
      <c r="AE271" s="27">
        <v>0</v>
      </c>
      <c r="AF271" s="27">
        <v>0</v>
      </c>
      <c r="AG271" s="27">
        <v>0</v>
      </c>
      <c r="AH271" s="27">
        <v>8</v>
      </c>
      <c r="AI271" s="29">
        <v>379117.93534717604</v>
      </c>
    </row>
    <row r="272" spans="2:35" x14ac:dyDescent="0.25">
      <c r="B272" s="11" t="s">
        <v>8</v>
      </c>
      <c r="C272" s="10" t="s">
        <v>2408</v>
      </c>
      <c r="D272" s="10" t="s">
        <v>1484</v>
      </c>
      <c r="E272" s="10" t="s">
        <v>190</v>
      </c>
      <c r="F272" s="10" t="s">
        <v>1545</v>
      </c>
      <c r="G272" s="10">
        <v>274216.26</v>
      </c>
      <c r="H272" s="10">
        <v>33342.43</v>
      </c>
      <c r="I272" s="10">
        <v>0</v>
      </c>
      <c r="J272" s="10">
        <v>0</v>
      </c>
      <c r="K272" s="10">
        <v>307558.69</v>
      </c>
      <c r="L272" s="10">
        <v>0</v>
      </c>
      <c r="M272" s="10">
        <v>586071.70026786602</v>
      </c>
      <c r="N272" s="10">
        <v>0</v>
      </c>
      <c r="O272" s="10">
        <v>22594.89</v>
      </c>
      <c r="P272" s="10">
        <v>6525</v>
      </c>
      <c r="Q272" s="10">
        <v>0</v>
      </c>
      <c r="R272" s="10">
        <v>8416</v>
      </c>
      <c r="S272" s="10">
        <v>0</v>
      </c>
      <c r="T272" s="10">
        <v>-27421.625999999989</v>
      </c>
      <c r="U272" s="10">
        <v>22847</v>
      </c>
      <c r="V272" s="10">
        <v>926591.65426786593</v>
      </c>
      <c r="W272" s="29">
        <v>0</v>
      </c>
      <c r="X272" s="29">
        <v>586071.70026786602</v>
      </c>
      <c r="Y272" s="29">
        <v>93725.32</v>
      </c>
      <c r="Z272" s="29">
        <v>679797.02026786609</v>
      </c>
      <c r="AA272" s="27">
        <v>0</v>
      </c>
      <c r="AB272" s="29">
        <v>679797.02026786609</v>
      </c>
      <c r="AC272" s="27">
        <v>0</v>
      </c>
      <c r="AD272" s="27">
        <v>0</v>
      </c>
      <c r="AE272" s="27">
        <v>0</v>
      </c>
      <c r="AF272" s="27">
        <v>0</v>
      </c>
      <c r="AG272" s="27">
        <v>0</v>
      </c>
      <c r="AH272" s="27">
        <v>2</v>
      </c>
      <c r="AI272" s="29">
        <v>679799.02026786609</v>
      </c>
    </row>
    <row r="273" spans="2:35" x14ac:dyDescent="0.25">
      <c r="B273" s="11" t="s">
        <v>8</v>
      </c>
      <c r="C273" s="10" t="s">
        <v>2408</v>
      </c>
      <c r="D273" s="10" t="s">
        <v>1484</v>
      </c>
      <c r="E273" s="10" t="s">
        <v>191</v>
      </c>
      <c r="F273" s="10" t="s">
        <v>1546</v>
      </c>
      <c r="G273" s="10">
        <v>75096706.709999993</v>
      </c>
      <c r="H273" s="10">
        <v>12939152.539999999</v>
      </c>
      <c r="I273" s="10">
        <v>0</v>
      </c>
      <c r="J273" s="10">
        <v>0</v>
      </c>
      <c r="K273" s="10">
        <v>88035859.25</v>
      </c>
      <c r="L273" s="10">
        <v>0</v>
      </c>
      <c r="M273" s="10">
        <v>512050779.62236941</v>
      </c>
      <c r="N273" s="10">
        <v>0</v>
      </c>
      <c r="O273" s="10">
        <v>9008790.8699999992</v>
      </c>
      <c r="P273" s="10">
        <v>4507730</v>
      </c>
      <c r="Q273" s="10">
        <v>53855115.75</v>
      </c>
      <c r="R273" s="10">
        <v>5680987</v>
      </c>
      <c r="S273" s="10">
        <v>0</v>
      </c>
      <c r="T273" s="10">
        <v>-7509670.6710000038</v>
      </c>
      <c r="U273" s="10">
        <v>13152079</v>
      </c>
      <c r="V273" s="10">
        <v>678781670.82136941</v>
      </c>
      <c r="W273" s="29">
        <v>59167227.920000009</v>
      </c>
      <c r="X273" s="29">
        <v>565905895.37236941</v>
      </c>
      <c r="Y273" s="29">
        <v>45288739.409999996</v>
      </c>
      <c r="Z273" s="29">
        <v>670361862.70236933</v>
      </c>
      <c r="AA273" s="27">
        <v>209241330.28</v>
      </c>
      <c r="AB273" s="29">
        <v>461120532.42236936</v>
      </c>
      <c r="AC273" s="27">
        <v>0</v>
      </c>
      <c r="AD273" s="27">
        <v>4959686.32</v>
      </c>
      <c r="AE273" s="27">
        <v>0</v>
      </c>
      <c r="AF273" s="27">
        <v>0</v>
      </c>
      <c r="AG273" s="27">
        <v>4959686.32</v>
      </c>
      <c r="AH273" s="27">
        <v>8228</v>
      </c>
      <c r="AI273" s="29">
        <v>466088446.74236935</v>
      </c>
    </row>
    <row r="274" spans="2:35" x14ac:dyDescent="0.25">
      <c r="B274" s="11" t="s">
        <v>8</v>
      </c>
      <c r="C274" s="10" t="s">
        <v>2408</v>
      </c>
      <c r="D274" s="10" t="s">
        <v>1484</v>
      </c>
      <c r="E274" s="10" t="s">
        <v>950</v>
      </c>
      <c r="F274" s="10" t="s">
        <v>1547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29">
        <v>0</v>
      </c>
      <c r="X274" s="29">
        <v>0</v>
      </c>
      <c r="Y274" s="29">
        <v>0</v>
      </c>
      <c r="Z274" s="29">
        <v>0</v>
      </c>
      <c r="AA274" s="27">
        <v>0</v>
      </c>
      <c r="AB274" s="29">
        <v>0</v>
      </c>
      <c r="AC274" s="27">
        <v>0</v>
      </c>
      <c r="AD274" s="27">
        <v>0</v>
      </c>
      <c r="AE274" s="27">
        <v>0</v>
      </c>
      <c r="AF274" s="27">
        <v>0</v>
      </c>
      <c r="AG274" s="27">
        <v>0</v>
      </c>
      <c r="AH274" s="27">
        <v>0</v>
      </c>
      <c r="AI274" s="29">
        <v>0</v>
      </c>
    </row>
    <row r="275" spans="2:35" x14ac:dyDescent="0.25">
      <c r="B275" s="11" t="s">
        <v>8</v>
      </c>
      <c r="C275" s="10" t="s">
        <v>2408</v>
      </c>
      <c r="D275" s="10" t="s">
        <v>1484</v>
      </c>
      <c r="E275" s="10" t="s">
        <v>192</v>
      </c>
      <c r="F275" s="10" t="s">
        <v>1548</v>
      </c>
      <c r="G275" s="10">
        <v>14775.75</v>
      </c>
      <c r="H275" s="10">
        <v>82816.240000000005</v>
      </c>
      <c r="I275" s="10">
        <v>0</v>
      </c>
      <c r="J275" s="10">
        <v>0</v>
      </c>
      <c r="K275" s="10">
        <v>97591.99</v>
      </c>
      <c r="L275" s="10">
        <v>0</v>
      </c>
      <c r="M275" s="10">
        <v>2198452.0911044008</v>
      </c>
      <c r="N275" s="10">
        <v>0</v>
      </c>
      <c r="O275" s="10">
        <v>1719.21</v>
      </c>
      <c r="P275" s="10">
        <v>18956</v>
      </c>
      <c r="Q275" s="10">
        <v>0</v>
      </c>
      <c r="R275" s="10">
        <v>23874</v>
      </c>
      <c r="S275" s="10">
        <v>0</v>
      </c>
      <c r="T275" s="10">
        <v>-1477.5749999999989</v>
      </c>
      <c r="U275" s="10">
        <v>65504</v>
      </c>
      <c r="V275" s="10">
        <v>2404619.7161044008</v>
      </c>
      <c r="W275" s="29">
        <v>0</v>
      </c>
      <c r="X275" s="29">
        <v>2198452.0911044008</v>
      </c>
      <c r="Y275" s="29">
        <v>192869.45</v>
      </c>
      <c r="Z275" s="29">
        <v>2391321.541104401</v>
      </c>
      <c r="AA275" s="27">
        <v>0</v>
      </c>
      <c r="AB275" s="29">
        <v>2391321.541104401</v>
      </c>
      <c r="AC275" s="27">
        <v>0</v>
      </c>
      <c r="AD275" s="27">
        <v>852132.55</v>
      </c>
      <c r="AE275" s="27">
        <v>0</v>
      </c>
      <c r="AF275" s="27">
        <v>0</v>
      </c>
      <c r="AG275" s="27">
        <v>852132.55</v>
      </c>
      <c r="AH275" s="27">
        <v>0</v>
      </c>
      <c r="AI275" s="29">
        <v>3243454.0911044013</v>
      </c>
    </row>
    <row r="276" spans="2:35" x14ac:dyDescent="0.25">
      <c r="B276" s="11" t="s">
        <v>8</v>
      </c>
      <c r="C276" s="10" t="s">
        <v>2408</v>
      </c>
      <c r="D276" s="10" t="s">
        <v>1484</v>
      </c>
      <c r="E276" s="10" t="s">
        <v>193</v>
      </c>
      <c r="F276" s="10" t="s">
        <v>1549</v>
      </c>
      <c r="G276" s="10">
        <v>213868654.96000001</v>
      </c>
      <c r="H276" s="10">
        <v>15376233.800000001</v>
      </c>
      <c r="I276" s="10">
        <v>0</v>
      </c>
      <c r="J276" s="10">
        <v>0</v>
      </c>
      <c r="K276" s="10">
        <v>229244888.76000002</v>
      </c>
      <c r="L276" s="10">
        <v>0</v>
      </c>
      <c r="M276" s="10">
        <v>445974835.14503002</v>
      </c>
      <c r="N276" s="10">
        <v>0</v>
      </c>
      <c r="O276" s="10">
        <v>14718082.84</v>
      </c>
      <c r="P276" s="10">
        <v>3498322</v>
      </c>
      <c r="Q276" s="10">
        <v>90284808.120000005</v>
      </c>
      <c r="R276" s="10">
        <v>4637918</v>
      </c>
      <c r="S276" s="10">
        <v>0</v>
      </c>
      <c r="T276" s="10">
        <v>0</v>
      </c>
      <c r="U276" s="10">
        <v>15747819</v>
      </c>
      <c r="V276" s="10">
        <v>804106673.86503005</v>
      </c>
      <c r="W276" s="29">
        <v>189126216.51000002</v>
      </c>
      <c r="X276" s="29">
        <v>536259643.26503003</v>
      </c>
      <c r="Y276" s="29">
        <v>53978375.640000001</v>
      </c>
      <c r="Z276" s="29">
        <v>779364235.41503</v>
      </c>
      <c r="AA276" s="27">
        <v>103451744.18000001</v>
      </c>
      <c r="AB276" s="29">
        <v>675912491.23502994</v>
      </c>
      <c r="AC276" s="27">
        <v>0</v>
      </c>
      <c r="AD276" s="27">
        <v>21517713.760000002</v>
      </c>
      <c r="AE276" s="27">
        <v>0</v>
      </c>
      <c r="AF276" s="27">
        <v>0</v>
      </c>
      <c r="AG276" s="27">
        <v>21517713.760000002</v>
      </c>
      <c r="AH276" s="27">
        <v>5561</v>
      </c>
      <c r="AI276" s="29">
        <v>697435765.99502993</v>
      </c>
    </row>
    <row r="277" spans="2:35" x14ac:dyDescent="0.25">
      <c r="B277" s="11" t="s">
        <v>8</v>
      </c>
      <c r="C277" s="10" t="s">
        <v>2408</v>
      </c>
      <c r="D277" s="10" t="s">
        <v>1484</v>
      </c>
      <c r="E277" s="10" t="s">
        <v>951</v>
      </c>
      <c r="F277" s="10" t="s">
        <v>1550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29">
        <v>0</v>
      </c>
      <c r="X277" s="29">
        <v>0</v>
      </c>
      <c r="Y277" s="29">
        <v>0</v>
      </c>
      <c r="Z277" s="29">
        <v>0</v>
      </c>
      <c r="AA277" s="27">
        <v>0</v>
      </c>
      <c r="AB277" s="29">
        <v>0</v>
      </c>
      <c r="AC277" s="27">
        <v>0</v>
      </c>
      <c r="AD277" s="27">
        <v>0</v>
      </c>
      <c r="AE277" s="27">
        <v>0</v>
      </c>
      <c r="AF277" s="27">
        <v>0</v>
      </c>
      <c r="AG277" s="27">
        <v>0</v>
      </c>
      <c r="AH277" s="27">
        <v>0</v>
      </c>
      <c r="AI277" s="29">
        <v>0</v>
      </c>
    </row>
    <row r="278" spans="2:35" x14ac:dyDescent="0.25">
      <c r="B278" s="11" t="s">
        <v>8</v>
      </c>
      <c r="C278" s="10" t="s">
        <v>2408</v>
      </c>
      <c r="D278" s="10" t="s">
        <v>1484</v>
      </c>
      <c r="E278" s="10" t="s">
        <v>194</v>
      </c>
      <c r="F278" s="10" t="s">
        <v>1551</v>
      </c>
      <c r="G278" s="10">
        <v>181190509.93000001</v>
      </c>
      <c r="H278" s="10">
        <v>17096146.699999999</v>
      </c>
      <c r="I278" s="10">
        <v>0</v>
      </c>
      <c r="J278" s="10">
        <v>0</v>
      </c>
      <c r="K278" s="10">
        <v>198286656.63</v>
      </c>
      <c r="L278" s="10">
        <v>0</v>
      </c>
      <c r="M278" s="10">
        <v>637742665.39815879</v>
      </c>
      <c r="N278" s="10">
        <v>811588.93890115991</v>
      </c>
      <c r="O278" s="10">
        <v>9032367.8000000007</v>
      </c>
      <c r="P278" s="10">
        <v>5940100</v>
      </c>
      <c r="Q278" s="10">
        <v>103919558.95</v>
      </c>
      <c r="R278" s="10">
        <v>9943139</v>
      </c>
      <c r="S278" s="10">
        <v>0</v>
      </c>
      <c r="T278" s="10">
        <v>48571643.783117168</v>
      </c>
      <c r="U278" s="10">
        <v>32375507</v>
      </c>
      <c r="V278" s="10">
        <v>1046623227.5001771</v>
      </c>
      <c r="W278" s="29">
        <v>237437609.93963867</v>
      </c>
      <c r="X278" s="29">
        <v>741662224.34815884</v>
      </c>
      <c r="Y278" s="29">
        <v>75198849.438901156</v>
      </c>
      <c r="Z278" s="29">
        <v>1054298683.7266986</v>
      </c>
      <c r="AA278" s="27">
        <v>85171813.420000002</v>
      </c>
      <c r="AB278" s="29">
        <v>969126870.30669868</v>
      </c>
      <c r="AC278" s="27">
        <v>0</v>
      </c>
      <c r="AD278" s="27">
        <v>32331784.25</v>
      </c>
      <c r="AE278" s="27">
        <v>0</v>
      </c>
      <c r="AF278" s="27">
        <v>0</v>
      </c>
      <c r="AG278" s="27">
        <v>32331784.25</v>
      </c>
      <c r="AH278" s="27">
        <v>11416</v>
      </c>
      <c r="AI278" s="29">
        <v>1001470070.5566987</v>
      </c>
    </row>
    <row r="279" spans="2:35" x14ac:dyDescent="0.25">
      <c r="B279" s="11" t="s">
        <v>8</v>
      </c>
      <c r="C279" s="10" t="s">
        <v>2408</v>
      </c>
      <c r="D279" s="10" t="s">
        <v>1484</v>
      </c>
      <c r="E279" s="10" t="s">
        <v>195</v>
      </c>
      <c r="F279" s="10" t="s">
        <v>1552</v>
      </c>
      <c r="G279" s="10">
        <v>8171119.3499999996</v>
      </c>
      <c r="H279" s="10">
        <v>973337.59</v>
      </c>
      <c r="I279" s="10">
        <v>0</v>
      </c>
      <c r="J279" s="10">
        <v>0</v>
      </c>
      <c r="K279" s="10">
        <v>9144456.9399999995</v>
      </c>
      <c r="L279" s="10">
        <v>0</v>
      </c>
      <c r="M279" s="10">
        <v>37507431.596082084</v>
      </c>
      <c r="N279" s="10">
        <v>0</v>
      </c>
      <c r="O279" s="10">
        <v>484243</v>
      </c>
      <c r="P279" s="10">
        <v>342931</v>
      </c>
      <c r="Q279" s="10">
        <v>0</v>
      </c>
      <c r="R279" s="10">
        <v>476913</v>
      </c>
      <c r="S279" s="10">
        <v>0</v>
      </c>
      <c r="T279" s="10">
        <v>0</v>
      </c>
      <c r="U279" s="10">
        <v>1360213</v>
      </c>
      <c r="V279" s="10">
        <v>49316188.536082081</v>
      </c>
      <c r="W279" s="29">
        <v>8360693.6930470122</v>
      </c>
      <c r="X279" s="29">
        <v>37507431.596082084</v>
      </c>
      <c r="Y279" s="29">
        <v>3637637.59</v>
      </c>
      <c r="Z279" s="29">
        <v>49505762.879129097</v>
      </c>
      <c r="AA279" s="27">
        <v>0</v>
      </c>
      <c r="AB279" s="29">
        <v>49505762.879129097</v>
      </c>
      <c r="AC279" s="27">
        <v>0</v>
      </c>
      <c r="AD279" s="27">
        <v>68516.13</v>
      </c>
      <c r="AE279" s="27">
        <v>0</v>
      </c>
      <c r="AF279" s="27">
        <v>0</v>
      </c>
      <c r="AG279" s="27">
        <v>68516.13</v>
      </c>
      <c r="AH279" s="27">
        <v>361</v>
      </c>
      <c r="AI279" s="29">
        <v>49574640.0091291</v>
      </c>
    </row>
    <row r="280" spans="2:35" x14ac:dyDescent="0.25">
      <c r="B280" s="11" t="s">
        <v>8</v>
      </c>
      <c r="C280" s="10" t="s">
        <v>2408</v>
      </c>
      <c r="D280" s="10" t="s">
        <v>1484</v>
      </c>
      <c r="E280" s="10" t="s">
        <v>196</v>
      </c>
      <c r="F280" s="10" t="s">
        <v>1553</v>
      </c>
      <c r="G280" s="10">
        <v>28213.13</v>
      </c>
      <c r="H280" s="10">
        <v>4339.09</v>
      </c>
      <c r="I280" s="10">
        <v>0</v>
      </c>
      <c r="J280" s="10">
        <v>0</v>
      </c>
      <c r="K280" s="10">
        <v>32552.22</v>
      </c>
      <c r="L280" s="10">
        <v>0</v>
      </c>
      <c r="M280" s="10">
        <v>66019</v>
      </c>
      <c r="N280" s="10">
        <v>0</v>
      </c>
      <c r="O280" s="10">
        <v>0</v>
      </c>
      <c r="P280" s="10">
        <v>540</v>
      </c>
      <c r="Q280" s="10">
        <v>0</v>
      </c>
      <c r="R280" s="10">
        <v>711</v>
      </c>
      <c r="S280" s="10">
        <v>0</v>
      </c>
      <c r="T280" s="10">
        <v>-2821.3129999999983</v>
      </c>
      <c r="U280" s="10">
        <v>2032</v>
      </c>
      <c r="V280" s="10">
        <v>99032.907000000007</v>
      </c>
      <c r="W280" s="29">
        <v>0</v>
      </c>
      <c r="X280" s="29">
        <v>66019</v>
      </c>
      <c r="Y280" s="29">
        <v>7622.09</v>
      </c>
      <c r="Z280" s="29">
        <v>73641.09</v>
      </c>
      <c r="AA280" s="27">
        <v>0</v>
      </c>
      <c r="AB280" s="29">
        <v>73641.09</v>
      </c>
      <c r="AC280" s="27">
        <v>0</v>
      </c>
      <c r="AD280" s="27">
        <v>0</v>
      </c>
      <c r="AE280" s="27">
        <v>0</v>
      </c>
      <c r="AF280" s="27">
        <v>0</v>
      </c>
      <c r="AG280" s="27">
        <v>0</v>
      </c>
      <c r="AH280" s="27">
        <v>1</v>
      </c>
      <c r="AI280" s="29">
        <v>73642.09</v>
      </c>
    </row>
    <row r="281" spans="2:35" x14ac:dyDescent="0.25">
      <c r="B281" s="11" t="s">
        <v>8</v>
      </c>
      <c r="C281" s="10" t="s">
        <v>2408</v>
      </c>
      <c r="D281" s="10" t="s">
        <v>1484</v>
      </c>
      <c r="E281" s="10" t="s">
        <v>197</v>
      </c>
      <c r="F281" s="10" t="s">
        <v>1554</v>
      </c>
      <c r="G281" s="10">
        <v>12021798851.98</v>
      </c>
      <c r="H281" s="10">
        <v>1558205458.1700001</v>
      </c>
      <c r="I281" s="10">
        <v>0</v>
      </c>
      <c r="J281" s="10">
        <v>0</v>
      </c>
      <c r="K281" s="10">
        <v>13580004310.15</v>
      </c>
      <c r="L281" s="10">
        <v>0</v>
      </c>
      <c r="M281" s="10">
        <v>50027712412.783409</v>
      </c>
      <c r="N281" s="10">
        <v>354777852.44714808</v>
      </c>
      <c r="O281" s="10">
        <v>1092534113.97</v>
      </c>
      <c r="P281" s="10">
        <v>450560226</v>
      </c>
      <c r="Q281" s="10">
        <v>11041812354.049999</v>
      </c>
      <c r="R281" s="10">
        <v>641742282</v>
      </c>
      <c r="S281" s="10">
        <v>0</v>
      </c>
      <c r="T281" s="10">
        <v>0</v>
      </c>
      <c r="U281" s="10">
        <v>2071308139</v>
      </c>
      <c r="V281" s="10">
        <v>79260451690.400558</v>
      </c>
      <c r="W281" s="29">
        <v>12901058051.901999</v>
      </c>
      <c r="X281" s="29">
        <v>61069524766.833405</v>
      </c>
      <c r="Y281" s="29">
        <v>6169128071.5871487</v>
      </c>
      <c r="Z281" s="29">
        <v>80139710890.32254</v>
      </c>
      <c r="AA281" s="27">
        <v>36169841881.199997</v>
      </c>
      <c r="AB281" s="29">
        <v>43969869009.122543</v>
      </c>
      <c r="AC281" s="27">
        <v>0</v>
      </c>
      <c r="AD281" s="27">
        <v>3612907592</v>
      </c>
      <c r="AE281" s="27">
        <v>0</v>
      </c>
      <c r="AF281" s="27">
        <v>0</v>
      </c>
      <c r="AG281" s="27">
        <v>3612907592</v>
      </c>
      <c r="AH281" s="27">
        <v>1610759</v>
      </c>
      <c r="AI281" s="29">
        <v>47584387360.122543</v>
      </c>
    </row>
    <row r="282" spans="2:35" x14ac:dyDescent="0.25">
      <c r="B282" s="11" t="s">
        <v>8</v>
      </c>
      <c r="C282" s="10" t="s">
        <v>2408</v>
      </c>
      <c r="D282" s="10" t="s">
        <v>1484</v>
      </c>
      <c r="E282" s="10" t="s">
        <v>198</v>
      </c>
      <c r="F282" s="10" t="s">
        <v>1555</v>
      </c>
      <c r="G282" s="10">
        <v>212389596.16999999</v>
      </c>
      <c r="H282" s="10">
        <v>15874788.789999999</v>
      </c>
      <c r="I282" s="10">
        <v>0</v>
      </c>
      <c r="J282" s="10">
        <v>0</v>
      </c>
      <c r="K282" s="10">
        <v>228264384.95999998</v>
      </c>
      <c r="L282" s="10">
        <v>0</v>
      </c>
      <c r="M282" s="10">
        <v>390066752.48620129</v>
      </c>
      <c r="N282" s="10">
        <v>0</v>
      </c>
      <c r="O282" s="10">
        <v>14655138.039999999</v>
      </c>
      <c r="P282" s="10">
        <v>4257808</v>
      </c>
      <c r="Q282" s="10">
        <v>112108406.66</v>
      </c>
      <c r="R282" s="10">
        <v>6060049</v>
      </c>
      <c r="S282" s="10">
        <v>0</v>
      </c>
      <c r="T282" s="10">
        <v>0</v>
      </c>
      <c r="U282" s="10">
        <v>19642076</v>
      </c>
      <c r="V282" s="10">
        <v>775054615.14620125</v>
      </c>
      <c r="W282" s="29">
        <v>181637513.71000001</v>
      </c>
      <c r="X282" s="29">
        <v>502175159.14620125</v>
      </c>
      <c r="Y282" s="29">
        <v>60489859.829999998</v>
      </c>
      <c r="Z282" s="29">
        <v>744302532.68620133</v>
      </c>
      <c r="AA282" s="27">
        <v>0</v>
      </c>
      <c r="AB282" s="29">
        <v>744302532.68620133</v>
      </c>
      <c r="AC282" s="27">
        <v>0</v>
      </c>
      <c r="AD282" s="27">
        <v>2977232.89</v>
      </c>
      <c r="AE282" s="27">
        <v>0</v>
      </c>
      <c r="AF282" s="27">
        <v>0</v>
      </c>
      <c r="AG282" s="27">
        <v>2977232.89</v>
      </c>
      <c r="AH282" s="27">
        <v>5354</v>
      </c>
      <c r="AI282" s="29">
        <v>747285119.57620132</v>
      </c>
    </row>
    <row r="283" spans="2:35" x14ac:dyDescent="0.25">
      <c r="B283" s="11" t="s">
        <v>8</v>
      </c>
      <c r="C283" s="10" t="s">
        <v>2408</v>
      </c>
      <c r="D283" s="10" t="s">
        <v>1484</v>
      </c>
      <c r="E283" s="10" t="s">
        <v>199</v>
      </c>
      <c r="F283" s="10" t="s">
        <v>1556</v>
      </c>
      <c r="G283" s="10">
        <v>180642.84</v>
      </c>
      <c r="H283" s="10">
        <v>10453.790000000001</v>
      </c>
      <c r="I283" s="10">
        <v>0</v>
      </c>
      <c r="J283" s="10">
        <v>0</v>
      </c>
      <c r="K283" s="10">
        <v>191096.63</v>
      </c>
      <c r="L283" s="10">
        <v>0</v>
      </c>
      <c r="M283" s="10">
        <v>283582.72503209801</v>
      </c>
      <c r="N283" s="10">
        <v>0</v>
      </c>
      <c r="O283" s="10">
        <v>12970.27</v>
      </c>
      <c r="P283" s="10">
        <v>4098</v>
      </c>
      <c r="Q283" s="10">
        <v>0</v>
      </c>
      <c r="R283" s="10">
        <v>8709</v>
      </c>
      <c r="S283" s="10">
        <v>0</v>
      </c>
      <c r="T283" s="10">
        <v>0</v>
      </c>
      <c r="U283" s="10">
        <v>24481</v>
      </c>
      <c r="V283" s="10">
        <v>524937.62503209803</v>
      </c>
      <c r="W283" s="29">
        <v>193332.43111086887</v>
      </c>
      <c r="X283" s="29">
        <v>283582.72503209801</v>
      </c>
      <c r="Y283" s="29">
        <v>60712.06</v>
      </c>
      <c r="Z283" s="29">
        <v>537627.21614296688</v>
      </c>
      <c r="AA283" s="27">
        <v>0</v>
      </c>
      <c r="AB283" s="29">
        <v>537627.21614296688</v>
      </c>
      <c r="AC283" s="27">
        <v>0</v>
      </c>
      <c r="AD283" s="27">
        <v>0</v>
      </c>
      <c r="AE283" s="27">
        <v>0</v>
      </c>
      <c r="AF283" s="27">
        <v>0</v>
      </c>
      <c r="AG283" s="27">
        <v>0</v>
      </c>
      <c r="AH283" s="27">
        <v>12</v>
      </c>
      <c r="AI283" s="29">
        <v>537639.21614296688</v>
      </c>
    </row>
    <row r="284" spans="2:35" x14ac:dyDescent="0.25">
      <c r="B284" s="11" t="s">
        <v>8</v>
      </c>
      <c r="C284" s="10" t="s">
        <v>2408</v>
      </c>
      <c r="D284" s="10" t="s">
        <v>1484</v>
      </c>
      <c r="E284" s="10" t="s">
        <v>200</v>
      </c>
      <c r="F284" s="10" t="s">
        <v>1557</v>
      </c>
      <c r="G284" s="10">
        <v>128887446.68000001</v>
      </c>
      <c r="H284" s="10">
        <v>29386484.809999999</v>
      </c>
      <c r="I284" s="10">
        <v>0</v>
      </c>
      <c r="J284" s="10">
        <v>0</v>
      </c>
      <c r="K284" s="10">
        <v>158273931.49000001</v>
      </c>
      <c r="L284" s="10">
        <v>0</v>
      </c>
      <c r="M284" s="10">
        <v>704902193.23317039</v>
      </c>
      <c r="N284" s="10">
        <v>35229330.490210362</v>
      </c>
      <c r="O284" s="10">
        <v>12152899.439999999</v>
      </c>
      <c r="P284" s="10">
        <v>4783113</v>
      </c>
      <c r="Q284" s="10">
        <v>0</v>
      </c>
      <c r="R284" s="10">
        <v>4738513</v>
      </c>
      <c r="S284" s="10">
        <v>0</v>
      </c>
      <c r="T284" s="10">
        <v>0</v>
      </c>
      <c r="U284" s="10">
        <v>17162212</v>
      </c>
      <c r="V284" s="10">
        <v>937242192.65338087</v>
      </c>
      <c r="W284" s="29">
        <v>185257963.32173282</v>
      </c>
      <c r="X284" s="29">
        <v>704902193.23317039</v>
      </c>
      <c r="Y284" s="29">
        <v>103452552.74021035</v>
      </c>
      <c r="Z284" s="29">
        <v>993612709.29511356</v>
      </c>
      <c r="AA284" s="27">
        <v>481916243</v>
      </c>
      <c r="AB284" s="29">
        <v>511696466.29511356</v>
      </c>
      <c r="AC284" s="27">
        <v>0</v>
      </c>
      <c r="AD284" s="27">
        <v>1751282.72</v>
      </c>
      <c r="AE284" s="27">
        <v>0</v>
      </c>
      <c r="AF284" s="27">
        <v>0</v>
      </c>
      <c r="AG284" s="27">
        <v>1751282.72</v>
      </c>
      <c r="AH284" s="27">
        <v>41418</v>
      </c>
      <c r="AI284" s="29">
        <v>513489167.01511359</v>
      </c>
    </row>
    <row r="285" spans="2:35" x14ac:dyDescent="0.25">
      <c r="B285" s="11" t="s">
        <v>8</v>
      </c>
      <c r="C285" s="10" t="s">
        <v>2408</v>
      </c>
      <c r="D285" s="10" t="s">
        <v>1484</v>
      </c>
      <c r="E285" s="10" t="s">
        <v>201</v>
      </c>
      <c r="F285" s="10" t="s">
        <v>1558</v>
      </c>
      <c r="G285" s="10">
        <v>255765.84</v>
      </c>
      <c r="H285" s="10">
        <v>165390.04999999999</v>
      </c>
      <c r="I285" s="10">
        <v>0</v>
      </c>
      <c r="J285" s="10">
        <v>0</v>
      </c>
      <c r="K285" s="10">
        <v>421155.89</v>
      </c>
      <c r="L285" s="10">
        <v>0</v>
      </c>
      <c r="M285" s="10">
        <v>2746891.384205787</v>
      </c>
      <c r="N285" s="10">
        <v>0</v>
      </c>
      <c r="O285" s="10">
        <v>13409.29</v>
      </c>
      <c r="P285" s="10">
        <v>26573</v>
      </c>
      <c r="Q285" s="10">
        <v>0</v>
      </c>
      <c r="R285" s="10">
        <v>33910</v>
      </c>
      <c r="S285" s="10">
        <v>0</v>
      </c>
      <c r="T285" s="10">
        <v>-25576.584000000003</v>
      </c>
      <c r="U285" s="10">
        <v>93291</v>
      </c>
      <c r="V285" s="10">
        <v>3309653.9802057873</v>
      </c>
      <c r="W285" s="29">
        <v>41440</v>
      </c>
      <c r="X285" s="29">
        <v>2746891.384205787</v>
      </c>
      <c r="Y285" s="29">
        <v>332573.33999999997</v>
      </c>
      <c r="Z285" s="29">
        <v>3120904.7242057868</v>
      </c>
      <c r="AA285" s="27">
        <v>0</v>
      </c>
      <c r="AB285" s="29">
        <v>3120904.7242057868</v>
      </c>
      <c r="AC285" s="27">
        <v>0</v>
      </c>
      <c r="AD285" s="27">
        <v>22285</v>
      </c>
      <c r="AE285" s="27">
        <v>0</v>
      </c>
      <c r="AF285" s="27">
        <v>0</v>
      </c>
      <c r="AG285" s="27">
        <v>22285</v>
      </c>
      <c r="AH285" s="27">
        <v>3</v>
      </c>
      <c r="AI285" s="29">
        <v>3143192.7242057868</v>
      </c>
    </row>
    <row r="286" spans="2:35" x14ac:dyDescent="0.25">
      <c r="B286" s="11" t="s">
        <v>8</v>
      </c>
      <c r="C286" s="10" t="s">
        <v>2408</v>
      </c>
      <c r="D286" s="10" t="s">
        <v>1484</v>
      </c>
      <c r="E286" s="10" t="s">
        <v>202</v>
      </c>
      <c r="F286" s="10" t="s">
        <v>1559</v>
      </c>
      <c r="G286" s="10">
        <v>13014973.060000001</v>
      </c>
      <c r="H286" s="10">
        <v>786786.47</v>
      </c>
      <c r="I286" s="10">
        <v>0</v>
      </c>
      <c r="J286" s="10">
        <v>0</v>
      </c>
      <c r="K286" s="10">
        <v>13801759.530000001</v>
      </c>
      <c r="L286" s="10">
        <v>0</v>
      </c>
      <c r="M286" s="10">
        <v>50565860.643390574</v>
      </c>
      <c r="N286" s="10">
        <v>0</v>
      </c>
      <c r="O286" s="10">
        <v>416256.07</v>
      </c>
      <c r="P286" s="10">
        <v>434512</v>
      </c>
      <c r="Q286" s="10">
        <v>0</v>
      </c>
      <c r="R286" s="10">
        <v>712581</v>
      </c>
      <c r="S286" s="10">
        <v>0</v>
      </c>
      <c r="T286" s="10">
        <v>-1301497.3059999999</v>
      </c>
      <c r="U286" s="10">
        <v>2265753</v>
      </c>
      <c r="V286" s="10">
        <v>66895224.937390573</v>
      </c>
      <c r="W286" s="29">
        <v>12334476.281000931</v>
      </c>
      <c r="X286" s="29">
        <v>50565860.643390574</v>
      </c>
      <c r="Y286" s="29">
        <v>4615888.54</v>
      </c>
      <c r="Z286" s="29">
        <v>67516225.464391515</v>
      </c>
      <c r="AA286" s="27">
        <v>0</v>
      </c>
      <c r="AB286" s="29">
        <v>67516225.464391515</v>
      </c>
      <c r="AC286" s="27">
        <v>0</v>
      </c>
      <c r="AD286" s="27">
        <v>0</v>
      </c>
      <c r="AE286" s="27">
        <v>0</v>
      </c>
      <c r="AF286" s="27">
        <v>33012523</v>
      </c>
      <c r="AG286" s="27">
        <v>33012523</v>
      </c>
      <c r="AH286" s="27">
        <v>1967</v>
      </c>
      <c r="AI286" s="29">
        <v>100530715.46439151</v>
      </c>
    </row>
    <row r="287" spans="2:35" x14ac:dyDescent="0.25">
      <c r="B287" s="11" t="s">
        <v>8</v>
      </c>
      <c r="C287" s="10" t="s">
        <v>2408</v>
      </c>
      <c r="D287" s="10" t="s">
        <v>1484</v>
      </c>
      <c r="E287" s="10" t="s">
        <v>203</v>
      </c>
      <c r="F287" s="10" t="s">
        <v>1560</v>
      </c>
      <c r="G287" s="10">
        <v>87419.89</v>
      </c>
      <c r="H287" s="10">
        <v>10124.290000000001</v>
      </c>
      <c r="I287" s="10">
        <v>0</v>
      </c>
      <c r="J287" s="10">
        <v>0</v>
      </c>
      <c r="K287" s="10">
        <v>97544.18</v>
      </c>
      <c r="L287" s="10">
        <v>0</v>
      </c>
      <c r="M287" s="10">
        <v>159972.54001947877</v>
      </c>
      <c r="N287" s="10">
        <v>24936.813372282748</v>
      </c>
      <c r="O287" s="10">
        <v>281.18</v>
      </c>
      <c r="P287" s="10">
        <v>15377</v>
      </c>
      <c r="Q287" s="10">
        <v>0</v>
      </c>
      <c r="R287" s="10">
        <v>19148</v>
      </c>
      <c r="S287" s="10">
        <v>0</v>
      </c>
      <c r="T287" s="10">
        <v>-8741.9890000000014</v>
      </c>
      <c r="U287" s="10">
        <v>52663</v>
      </c>
      <c r="V287" s="10">
        <v>361180.72439176147</v>
      </c>
      <c r="W287" s="29">
        <v>71890.399999999994</v>
      </c>
      <c r="X287" s="29">
        <v>159972.54001947877</v>
      </c>
      <c r="Y287" s="29">
        <v>122530.28337228275</v>
      </c>
      <c r="Z287" s="29">
        <v>354393.22339176154</v>
      </c>
      <c r="AA287" s="27">
        <v>0</v>
      </c>
      <c r="AB287" s="29">
        <v>354393.22339176154</v>
      </c>
      <c r="AC287" s="27">
        <v>0</v>
      </c>
      <c r="AD287" s="27">
        <v>0</v>
      </c>
      <c r="AE287" s="27">
        <v>0</v>
      </c>
      <c r="AF287" s="27">
        <v>0</v>
      </c>
      <c r="AG287" s="27">
        <v>0</v>
      </c>
      <c r="AH287" s="27">
        <v>2</v>
      </c>
      <c r="AI287" s="29">
        <v>354395.22339176154</v>
      </c>
    </row>
    <row r="288" spans="2:35" x14ac:dyDescent="0.25">
      <c r="B288" s="11" t="s">
        <v>8</v>
      </c>
      <c r="C288" s="10" t="s">
        <v>2408</v>
      </c>
      <c r="D288" s="10" t="s">
        <v>1484</v>
      </c>
      <c r="E288" s="10" t="s">
        <v>204</v>
      </c>
      <c r="F288" s="10" t="s">
        <v>1561</v>
      </c>
      <c r="G288" s="10">
        <v>273680500.70999998</v>
      </c>
      <c r="H288" s="10">
        <v>40000150.030000001</v>
      </c>
      <c r="I288" s="10">
        <v>0</v>
      </c>
      <c r="J288" s="10">
        <v>0</v>
      </c>
      <c r="K288" s="10">
        <v>313680650.74000001</v>
      </c>
      <c r="L288" s="10">
        <v>0</v>
      </c>
      <c r="M288" s="10">
        <v>1187876897.1425376</v>
      </c>
      <c r="N288" s="10">
        <v>23152173.2603392</v>
      </c>
      <c r="O288" s="10">
        <v>25423815.949999999</v>
      </c>
      <c r="P288" s="10">
        <v>10727864</v>
      </c>
      <c r="Q288" s="10">
        <v>0</v>
      </c>
      <c r="R288" s="10">
        <v>16819151</v>
      </c>
      <c r="S288" s="10">
        <v>0</v>
      </c>
      <c r="T288" s="10">
        <v>0</v>
      </c>
      <c r="U288" s="10">
        <v>52535248</v>
      </c>
      <c r="V288" s="10">
        <v>1630215800.0928769</v>
      </c>
      <c r="W288" s="29">
        <v>334761424.39189339</v>
      </c>
      <c r="X288" s="29">
        <v>1187876897.1425376</v>
      </c>
      <c r="Y288" s="29">
        <v>168658402.24033922</v>
      </c>
      <c r="Z288" s="29">
        <v>1691296723.7747703</v>
      </c>
      <c r="AA288" s="27">
        <v>526748439.94</v>
      </c>
      <c r="AB288" s="29">
        <v>1164548283.8347702</v>
      </c>
      <c r="AC288" s="27">
        <v>0</v>
      </c>
      <c r="AD288" s="27">
        <v>12485336.33</v>
      </c>
      <c r="AE288" s="27">
        <v>0</v>
      </c>
      <c r="AF288" s="27">
        <v>0</v>
      </c>
      <c r="AG288" s="27">
        <v>12485336.33</v>
      </c>
      <c r="AH288" s="27">
        <v>101535</v>
      </c>
      <c r="AI288" s="29">
        <v>1177135155.1647701</v>
      </c>
    </row>
    <row r="289" spans="2:35" x14ac:dyDescent="0.25">
      <c r="B289" s="11" t="s">
        <v>8</v>
      </c>
      <c r="C289" s="10" t="s">
        <v>2408</v>
      </c>
      <c r="D289" s="10" t="s">
        <v>1484</v>
      </c>
      <c r="E289" s="10" t="s">
        <v>952</v>
      </c>
      <c r="F289" s="10" t="s">
        <v>1562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29">
        <v>0</v>
      </c>
      <c r="X289" s="29">
        <v>0</v>
      </c>
      <c r="Y289" s="29">
        <v>0</v>
      </c>
      <c r="Z289" s="29">
        <v>0</v>
      </c>
      <c r="AA289" s="27">
        <v>0</v>
      </c>
      <c r="AB289" s="29">
        <v>0</v>
      </c>
      <c r="AC289" s="27">
        <v>0</v>
      </c>
      <c r="AD289" s="27">
        <v>0</v>
      </c>
      <c r="AE289" s="27">
        <v>0</v>
      </c>
      <c r="AF289" s="27">
        <v>0</v>
      </c>
      <c r="AG289" s="27">
        <v>0</v>
      </c>
      <c r="AH289" s="27">
        <v>0</v>
      </c>
      <c r="AI289" s="29">
        <v>0</v>
      </c>
    </row>
    <row r="290" spans="2:35" x14ac:dyDescent="0.25">
      <c r="B290" s="11" t="s">
        <v>8</v>
      </c>
      <c r="C290" s="10" t="s">
        <v>2408</v>
      </c>
      <c r="D290" s="10" t="s">
        <v>1484</v>
      </c>
      <c r="E290" s="10" t="s">
        <v>953</v>
      </c>
      <c r="F290" s="10" t="s">
        <v>1563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29">
        <v>0</v>
      </c>
      <c r="X290" s="29">
        <v>0</v>
      </c>
      <c r="Y290" s="29">
        <v>0</v>
      </c>
      <c r="Z290" s="29">
        <v>0</v>
      </c>
      <c r="AA290" s="27">
        <v>0</v>
      </c>
      <c r="AB290" s="29">
        <v>0</v>
      </c>
      <c r="AC290" s="27">
        <v>0</v>
      </c>
      <c r="AD290" s="27">
        <v>0</v>
      </c>
      <c r="AE290" s="27">
        <v>0</v>
      </c>
      <c r="AF290" s="27">
        <v>0</v>
      </c>
      <c r="AG290" s="27">
        <v>0</v>
      </c>
      <c r="AH290" s="27">
        <v>0</v>
      </c>
      <c r="AI290" s="29">
        <v>0</v>
      </c>
    </row>
    <row r="291" spans="2:35" x14ac:dyDescent="0.25">
      <c r="B291" s="11" t="s">
        <v>8</v>
      </c>
      <c r="C291" s="10" t="s">
        <v>2408</v>
      </c>
      <c r="D291" s="10" t="s">
        <v>1484</v>
      </c>
      <c r="E291" s="10" t="s">
        <v>205</v>
      </c>
      <c r="F291" s="10" t="s">
        <v>1564</v>
      </c>
      <c r="G291" s="10">
        <v>494532501.25999999</v>
      </c>
      <c r="H291" s="10">
        <v>1650489.32</v>
      </c>
      <c r="I291" s="10">
        <v>0</v>
      </c>
      <c r="J291" s="10">
        <v>0</v>
      </c>
      <c r="K291" s="10">
        <v>496182990.57999998</v>
      </c>
      <c r="L291" s="10">
        <v>0</v>
      </c>
      <c r="M291" s="10">
        <v>39065846.072076373</v>
      </c>
      <c r="N291" s="10">
        <v>0</v>
      </c>
      <c r="O291" s="10">
        <v>3755030.6</v>
      </c>
      <c r="P291" s="10">
        <v>3888892.37</v>
      </c>
      <c r="Q291" s="10">
        <v>851663.75</v>
      </c>
      <c r="R291" s="10">
        <v>868504</v>
      </c>
      <c r="S291" s="10">
        <v>0</v>
      </c>
      <c r="T291" s="10">
        <v>-49453250.125999987</v>
      </c>
      <c r="U291" s="10">
        <v>2274182</v>
      </c>
      <c r="V291" s="10">
        <v>497433859.24607641</v>
      </c>
      <c r="W291" s="29">
        <v>17117690.889999997</v>
      </c>
      <c r="X291" s="29">
        <v>39917509.822076373</v>
      </c>
      <c r="Y291" s="29">
        <v>12437098.289999999</v>
      </c>
      <c r="Z291" s="29">
        <v>69472299.002076358</v>
      </c>
      <c r="AA291" s="27">
        <v>0</v>
      </c>
      <c r="AB291" s="29">
        <v>69472299.002076358</v>
      </c>
      <c r="AC291" s="27">
        <v>0</v>
      </c>
      <c r="AD291" s="27">
        <v>0</v>
      </c>
      <c r="AE291" s="27">
        <v>0</v>
      </c>
      <c r="AF291" s="27">
        <v>9808695</v>
      </c>
      <c r="AG291" s="27">
        <v>9808695</v>
      </c>
      <c r="AH291" s="27">
        <v>27059</v>
      </c>
      <c r="AI291" s="29">
        <v>79308053.002076358</v>
      </c>
    </row>
    <row r="292" spans="2:35" x14ac:dyDescent="0.25">
      <c r="B292" s="11" t="s">
        <v>8</v>
      </c>
      <c r="C292" s="10" t="s">
        <v>2408</v>
      </c>
      <c r="D292" s="10" t="s">
        <v>1484</v>
      </c>
      <c r="E292" s="10" t="s">
        <v>206</v>
      </c>
      <c r="F292" s="10" t="s">
        <v>1565</v>
      </c>
      <c r="G292" s="10">
        <v>29745714.010000002</v>
      </c>
      <c r="H292" s="10">
        <v>3710778.58</v>
      </c>
      <c r="I292" s="10">
        <v>0</v>
      </c>
      <c r="J292" s="10">
        <v>0</v>
      </c>
      <c r="K292" s="10">
        <v>33456492.590000004</v>
      </c>
      <c r="L292" s="10">
        <v>0</v>
      </c>
      <c r="M292" s="10">
        <v>126315287.41926824</v>
      </c>
      <c r="N292" s="10">
        <v>0</v>
      </c>
      <c r="O292" s="10">
        <v>2119686.3199999998</v>
      </c>
      <c r="P292" s="10">
        <v>867666</v>
      </c>
      <c r="Q292" s="10">
        <v>0</v>
      </c>
      <c r="R292" s="10">
        <v>1133635</v>
      </c>
      <c r="S292" s="10">
        <v>0</v>
      </c>
      <c r="T292" s="10">
        <v>0</v>
      </c>
      <c r="U292" s="10">
        <v>3559310</v>
      </c>
      <c r="V292" s="10">
        <v>167452077.32926822</v>
      </c>
      <c r="W292" s="29">
        <v>34870557.110651381</v>
      </c>
      <c r="X292" s="29">
        <v>126315287.41926824</v>
      </c>
      <c r="Y292" s="29">
        <v>11391075.9</v>
      </c>
      <c r="Z292" s="29">
        <v>172576920.42991963</v>
      </c>
      <c r="AA292" s="27">
        <v>41727114.859999999</v>
      </c>
      <c r="AB292" s="29">
        <v>130849805.56991963</v>
      </c>
      <c r="AC292" s="27">
        <v>0</v>
      </c>
      <c r="AD292" s="27">
        <v>2907326.43</v>
      </c>
      <c r="AE292" s="27">
        <v>0</v>
      </c>
      <c r="AF292" s="27">
        <v>0</v>
      </c>
      <c r="AG292" s="27">
        <v>2907326.43</v>
      </c>
      <c r="AH292" s="27">
        <v>6281</v>
      </c>
      <c r="AI292" s="29">
        <v>133763412.99991964</v>
      </c>
    </row>
    <row r="293" spans="2:35" x14ac:dyDescent="0.25">
      <c r="B293" s="11" t="s">
        <v>8</v>
      </c>
      <c r="C293" s="10" t="s">
        <v>2408</v>
      </c>
      <c r="D293" s="10" t="s">
        <v>1484</v>
      </c>
      <c r="E293" s="10" t="s">
        <v>954</v>
      </c>
      <c r="F293" s="10" t="s">
        <v>1566</v>
      </c>
      <c r="G293" s="10">
        <v>0</v>
      </c>
      <c r="H293" s="10">
        <v>458380.29</v>
      </c>
      <c r="I293" s="10">
        <v>0</v>
      </c>
      <c r="J293" s="10">
        <v>0</v>
      </c>
      <c r="K293" s="10">
        <v>458380.29</v>
      </c>
      <c r="L293" s="10">
        <v>0</v>
      </c>
      <c r="M293" s="10">
        <v>12623033.537217449</v>
      </c>
      <c r="N293" s="10">
        <v>0</v>
      </c>
      <c r="O293" s="10">
        <v>0</v>
      </c>
      <c r="P293" s="10">
        <v>109591</v>
      </c>
      <c r="Q293" s="10">
        <v>5020954</v>
      </c>
      <c r="R293" s="10">
        <v>148411</v>
      </c>
      <c r="S293" s="10">
        <v>0</v>
      </c>
      <c r="T293" s="10">
        <v>0</v>
      </c>
      <c r="U293" s="10">
        <v>507687</v>
      </c>
      <c r="V293" s="10">
        <v>18868056.827217449</v>
      </c>
      <c r="W293" s="29">
        <v>48820.175774858282</v>
      </c>
      <c r="X293" s="29">
        <v>17643987.537217449</v>
      </c>
      <c r="Y293" s="29">
        <v>1224069.29</v>
      </c>
      <c r="Z293" s="29">
        <v>18916877.002992306</v>
      </c>
      <c r="AA293" s="27">
        <v>0</v>
      </c>
      <c r="AB293" s="29">
        <v>18916877.002992306</v>
      </c>
      <c r="AC293" s="27">
        <v>0</v>
      </c>
      <c r="AD293" s="27">
        <v>0</v>
      </c>
      <c r="AE293" s="27">
        <v>0</v>
      </c>
      <c r="AF293" s="27">
        <v>0</v>
      </c>
      <c r="AG293" s="27">
        <v>0</v>
      </c>
      <c r="AH293" s="27">
        <v>24</v>
      </c>
      <c r="AI293" s="29">
        <v>18916901.002992306</v>
      </c>
    </row>
    <row r="294" spans="2:35" x14ac:dyDescent="0.25">
      <c r="B294" s="11" t="s">
        <v>8</v>
      </c>
      <c r="C294" s="10" t="s">
        <v>2408</v>
      </c>
      <c r="D294" s="10" t="s">
        <v>1484</v>
      </c>
      <c r="E294" s="10" t="s">
        <v>207</v>
      </c>
      <c r="F294" s="10" t="s">
        <v>1567</v>
      </c>
      <c r="G294" s="10">
        <v>212389596.16999999</v>
      </c>
      <c r="H294" s="10">
        <v>15319708.369999999</v>
      </c>
      <c r="I294" s="10">
        <v>0</v>
      </c>
      <c r="J294" s="10">
        <v>0</v>
      </c>
      <c r="K294" s="10">
        <v>227709304.53999999</v>
      </c>
      <c r="L294" s="10">
        <v>0</v>
      </c>
      <c r="M294" s="10">
        <v>287465307.8028568</v>
      </c>
      <c r="N294" s="10">
        <v>0</v>
      </c>
      <c r="O294" s="10">
        <v>14655138.039999999</v>
      </c>
      <c r="P294" s="10">
        <v>3252653</v>
      </c>
      <c r="Q294" s="10">
        <v>105608116.47</v>
      </c>
      <c r="R294" s="10">
        <v>5289785</v>
      </c>
      <c r="S294" s="10">
        <v>0</v>
      </c>
      <c r="T294" s="10">
        <v>0</v>
      </c>
      <c r="U294" s="10">
        <v>18081638</v>
      </c>
      <c r="V294" s="10">
        <v>662061942.85285676</v>
      </c>
      <c r="W294" s="29">
        <v>181637513.71000001</v>
      </c>
      <c r="X294" s="29">
        <v>393073424.27285683</v>
      </c>
      <c r="Y294" s="29">
        <v>56598922.409999996</v>
      </c>
      <c r="Z294" s="29">
        <v>631309860.39285684</v>
      </c>
      <c r="AA294" s="27">
        <v>0</v>
      </c>
      <c r="AB294" s="29">
        <v>631309860.39285684</v>
      </c>
      <c r="AC294" s="27">
        <v>0</v>
      </c>
      <c r="AD294" s="27">
        <v>3201005.56</v>
      </c>
      <c r="AE294" s="27">
        <v>0</v>
      </c>
      <c r="AF294" s="27">
        <v>0</v>
      </c>
      <c r="AG294" s="27">
        <v>3201005.56</v>
      </c>
      <c r="AH294" s="27">
        <v>5354</v>
      </c>
      <c r="AI294" s="29">
        <v>634516219.95285678</v>
      </c>
    </row>
    <row r="295" spans="2:35" x14ac:dyDescent="0.25">
      <c r="B295" s="11" t="s">
        <v>8</v>
      </c>
      <c r="C295" s="10" t="s">
        <v>2408</v>
      </c>
      <c r="D295" s="10" t="s">
        <v>1484</v>
      </c>
      <c r="E295" s="10" t="s">
        <v>208</v>
      </c>
      <c r="F295" s="10" t="s">
        <v>1568</v>
      </c>
      <c r="G295" s="10">
        <v>69318.710000000006</v>
      </c>
      <c r="H295" s="10">
        <v>6112.52</v>
      </c>
      <c r="I295" s="10">
        <v>0</v>
      </c>
      <c r="J295" s="10">
        <v>0</v>
      </c>
      <c r="K295" s="10">
        <v>75431.23000000001</v>
      </c>
      <c r="L295" s="10">
        <v>0</v>
      </c>
      <c r="M295" s="10">
        <v>406626</v>
      </c>
      <c r="N295" s="10">
        <v>0</v>
      </c>
      <c r="O295" s="10">
        <v>10375.91</v>
      </c>
      <c r="P295" s="10">
        <v>3322</v>
      </c>
      <c r="Q295" s="10">
        <v>0</v>
      </c>
      <c r="R295" s="10">
        <v>4367</v>
      </c>
      <c r="S295" s="10">
        <v>0</v>
      </c>
      <c r="T295" s="10">
        <v>-6931.8709999999992</v>
      </c>
      <c r="U295" s="10">
        <v>10270</v>
      </c>
      <c r="V295" s="10">
        <v>503460.26899999997</v>
      </c>
      <c r="W295" s="29">
        <v>0</v>
      </c>
      <c r="X295" s="29">
        <v>406626</v>
      </c>
      <c r="Y295" s="29">
        <v>34447.43</v>
      </c>
      <c r="Z295" s="29">
        <v>441073.43</v>
      </c>
      <c r="AA295" s="27">
        <v>0</v>
      </c>
      <c r="AB295" s="29">
        <v>441073.43</v>
      </c>
      <c r="AC295" s="27">
        <v>0</v>
      </c>
      <c r="AD295" s="27">
        <v>0</v>
      </c>
      <c r="AE295" s="27">
        <v>0</v>
      </c>
      <c r="AF295" s="27">
        <v>0</v>
      </c>
      <c r="AG295" s="27">
        <v>0</v>
      </c>
      <c r="AH295" s="27">
        <v>3</v>
      </c>
      <c r="AI295" s="29">
        <v>441076.43</v>
      </c>
    </row>
    <row r="296" spans="2:35" x14ac:dyDescent="0.25">
      <c r="B296" s="11" t="s">
        <v>8</v>
      </c>
      <c r="C296" s="10" t="s">
        <v>2408</v>
      </c>
      <c r="D296" s="10" t="s">
        <v>1484</v>
      </c>
      <c r="E296" s="10" t="s">
        <v>209</v>
      </c>
      <c r="F296" s="10" t="s">
        <v>1569</v>
      </c>
      <c r="G296" s="10">
        <v>85917.39</v>
      </c>
      <c r="H296" s="10">
        <v>1429</v>
      </c>
      <c r="I296" s="10">
        <v>0</v>
      </c>
      <c r="J296" s="10">
        <v>0</v>
      </c>
      <c r="K296" s="10">
        <v>87346.39</v>
      </c>
      <c r="L296" s="10">
        <v>0</v>
      </c>
      <c r="M296" s="10">
        <v>82786.117622934747</v>
      </c>
      <c r="N296" s="10">
        <v>0</v>
      </c>
      <c r="O296" s="10">
        <v>3975.44</v>
      </c>
      <c r="P296" s="10">
        <v>2159</v>
      </c>
      <c r="Q296" s="10">
        <v>0</v>
      </c>
      <c r="R296" s="10">
        <v>3038</v>
      </c>
      <c r="S296" s="10">
        <v>0</v>
      </c>
      <c r="T296" s="10">
        <v>0</v>
      </c>
      <c r="U296" s="10">
        <v>8264</v>
      </c>
      <c r="V296" s="10">
        <v>187568.94762293476</v>
      </c>
      <c r="W296" s="29">
        <v>45000</v>
      </c>
      <c r="X296" s="29">
        <v>82786.117622934747</v>
      </c>
      <c r="Y296" s="29">
        <v>18865.440000000002</v>
      </c>
      <c r="Z296" s="29">
        <v>146651.55762293475</v>
      </c>
      <c r="AA296" s="27">
        <v>0</v>
      </c>
      <c r="AB296" s="29">
        <v>146651.55762293475</v>
      </c>
      <c r="AC296" s="27">
        <v>0</v>
      </c>
      <c r="AD296" s="27">
        <v>0</v>
      </c>
      <c r="AE296" s="27">
        <v>0</v>
      </c>
      <c r="AF296" s="27">
        <v>3281187.06</v>
      </c>
      <c r="AG296" s="27">
        <v>3281187.06</v>
      </c>
      <c r="AH296" s="27">
        <v>3</v>
      </c>
      <c r="AI296" s="29">
        <v>3427841.6176229347</v>
      </c>
    </row>
    <row r="297" spans="2:35" x14ac:dyDescent="0.25">
      <c r="B297" s="11" t="s">
        <v>8</v>
      </c>
      <c r="C297" s="10" t="s">
        <v>2408</v>
      </c>
      <c r="D297" s="10" t="s">
        <v>1484</v>
      </c>
      <c r="E297" s="10" t="s">
        <v>210</v>
      </c>
      <c r="F297" s="10" t="s">
        <v>1570</v>
      </c>
      <c r="G297" s="10">
        <v>105808.62</v>
      </c>
      <c r="H297" s="10">
        <v>6813.9</v>
      </c>
      <c r="I297" s="10">
        <v>0</v>
      </c>
      <c r="J297" s="10">
        <v>0</v>
      </c>
      <c r="K297" s="10">
        <v>112622.51999999999</v>
      </c>
      <c r="L297" s="10">
        <v>0</v>
      </c>
      <c r="M297" s="10">
        <v>185037.83558822738</v>
      </c>
      <c r="N297" s="10">
        <v>0</v>
      </c>
      <c r="O297" s="10">
        <v>3736.85</v>
      </c>
      <c r="P297" s="10">
        <v>1617</v>
      </c>
      <c r="Q297" s="10">
        <v>0</v>
      </c>
      <c r="R297" s="10">
        <v>2214</v>
      </c>
      <c r="S297" s="10">
        <v>0</v>
      </c>
      <c r="T297" s="10">
        <v>-10580.861999999994</v>
      </c>
      <c r="U297" s="10">
        <v>6346</v>
      </c>
      <c r="V297" s="10">
        <v>300993.34358822741</v>
      </c>
      <c r="W297" s="29">
        <v>25104.6</v>
      </c>
      <c r="X297" s="29">
        <v>185037.83558822738</v>
      </c>
      <c r="Y297" s="29">
        <v>20727.75</v>
      </c>
      <c r="Z297" s="29">
        <v>230870.18558822738</v>
      </c>
      <c r="AA297" s="27">
        <v>0</v>
      </c>
      <c r="AB297" s="29">
        <v>230870.18558822738</v>
      </c>
      <c r="AC297" s="27">
        <v>0</v>
      </c>
      <c r="AD297" s="27">
        <v>0</v>
      </c>
      <c r="AE297" s="27">
        <v>0</v>
      </c>
      <c r="AF297" s="27">
        <v>0</v>
      </c>
      <c r="AG297" s="27">
        <v>0</v>
      </c>
      <c r="AH297" s="27">
        <v>1</v>
      </c>
      <c r="AI297" s="29">
        <v>230871.18558822738</v>
      </c>
    </row>
    <row r="298" spans="2:35" x14ac:dyDescent="0.25">
      <c r="B298" s="11" t="s">
        <v>8</v>
      </c>
      <c r="C298" s="10" t="s">
        <v>2408</v>
      </c>
      <c r="D298" s="10" t="s">
        <v>1484</v>
      </c>
      <c r="E298" s="10" t="s">
        <v>955</v>
      </c>
      <c r="F298" s="10" t="s">
        <v>1571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29">
        <v>0</v>
      </c>
      <c r="X298" s="29">
        <v>0</v>
      </c>
      <c r="Y298" s="29">
        <v>0</v>
      </c>
      <c r="Z298" s="29">
        <v>0</v>
      </c>
      <c r="AA298" s="27">
        <v>0</v>
      </c>
      <c r="AB298" s="29">
        <v>0</v>
      </c>
      <c r="AC298" s="27">
        <v>0</v>
      </c>
      <c r="AD298" s="27">
        <v>0</v>
      </c>
      <c r="AE298" s="27">
        <v>0</v>
      </c>
      <c r="AF298" s="27">
        <v>0</v>
      </c>
      <c r="AG298" s="27">
        <v>0</v>
      </c>
      <c r="AH298" s="27">
        <v>0</v>
      </c>
      <c r="AI298" s="29">
        <v>0</v>
      </c>
    </row>
    <row r="299" spans="2:35" x14ac:dyDescent="0.25">
      <c r="B299" s="11" t="s">
        <v>8</v>
      </c>
      <c r="C299" s="10" t="s">
        <v>2408</v>
      </c>
      <c r="D299" s="10" t="s">
        <v>1484</v>
      </c>
      <c r="E299" s="10" t="s">
        <v>211</v>
      </c>
      <c r="F299" s="10" t="s">
        <v>1572</v>
      </c>
      <c r="G299" s="10">
        <v>18413468.649999999</v>
      </c>
      <c r="H299" s="10">
        <v>4257751.6100000003</v>
      </c>
      <c r="I299" s="10">
        <v>0</v>
      </c>
      <c r="J299" s="10">
        <v>0</v>
      </c>
      <c r="K299" s="10">
        <v>22671220.259999998</v>
      </c>
      <c r="L299" s="10">
        <v>0</v>
      </c>
      <c r="M299" s="10">
        <v>177208910.88752472</v>
      </c>
      <c r="N299" s="10">
        <v>0</v>
      </c>
      <c r="O299" s="10">
        <v>739985.07</v>
      </c>
      <c r="P299" s="10">
        <v>1531763</v>
      </c>
      <c r="Q299" s="10">
        <v>11930721.880000001</v>
      </c>
      <c r="R299" s="10">
        <v>2616114</v>
      </c>
      <c r="S299" s="10">
        <v>0</v>
      </c>
      <c r="T299" s="10">
        <v>0</v>
      </c>
      <c r="U299" s="10">
        <v>8622049</v>
      </c>
      <c r="V299" s="10">
        <v>225320764.0975247</v>
      </c>
      <c r="W299" s="29">
        <v>25335557.673568185</v>
      </c>
      <c r="X299" s="29">
        <v>189139632.76752472</v>
      </c>
      <c r="Y299" s="29">
        <v>17767662.68</v>
      </c>
      <c r="Z299" s="29">
        <v>232242853.12109292</v>
      </c>
      <c r="AA299" s="27">
        <v>118125284.8</v>
      </c>
      <c r="AB299" s="29">
        <v>114117568.32109292</v>
      </c>
      <c r="AC299" s="27">
        <v>0</v>
      </c>
      <c r="AD299" s="27">
        <v>380318.04</v>
      </c>
      <c r="AE299" s="27">
        <v>0</v>
      </c>
      <c r="AF299" s="27">
        <v>0</v>
      </c>
      <c r="AG299" s="27">
        <v>380318.04</v>
      </c>
      <c r="AH299" s="27">
        <v>8879</v>
      </c>
      <c r="AI299" s="29">
        <v>114506765.36109293</v>
      </c>
    </row>
    <row r="300" spans="2:35" x14ac:dyDescent="0.25">
      <c r="B300" s="11" t="s">
        <v>8</v>
      </c>
      <c r="C300" s="10" t="s">
        <v>2408</v>
      </c>
      <c r="D300" s="10" t="s">
        <v>1484</v>
      </c>
      <c r="E300" s="10" t="s">
        <v>212</v>
      </c>
      <c r="F300" s="10" t="s">
        <v>1573</v>
      </c>
      <c r="G300" s="10">
        <v>74226625.829999998</v>
      </c>
      <c r="H300" s="10">
        <v>11179658.300000001</v>
      </c>
      <c r="I300" s="10">
        <v>0</v>
      </c>
      <c r="J300" s="10">
        <v>0</v>
      </c>
      <c r="K300" s="10">
        <v>85406284.129999995</v>
      </c>
      <c r="L300" s="10">
        <v>0</v>
      </c>
      <c r="M300" s="10">
        <v>294094445.9547298</v>
      </c>
      <c r="N300" s="10">
        <v>7602467.6678263098</v>
      </c>
      <c r="O300" s="10">
        <v>4888732.26</v>
      </c>
      <c r="P300" s="10">
        <v>2757377</v>
      </c>
      <c r="Q300" s="10">
        <v>0</v>
      </c>
      <c r="R300" s="10">
        <v>3268755</v>
      </c>
      <c r="S300" s="10">
        <v>0</v>
      </c>
      <c r="T300" s="10">
        <v>0</v>
      </c>
      <c r="U300" s="10">
        <v>5459046</v>
      </c>
      <c r="V300" s="10">
        <v>403477108.01255608</v>
      </c>
      <c r="W300" s="29">
        <v>80864718.7924705</v>
      </c>
      <c r="X300" s="29">
        <v>294094445.9547298</v>
      </c>
      <c r="Y300" s="29">
        <v>35156036.227826312</v>
      </c>
      <c r="Z300" s="29">
        <v>410115200.97502661</v>
      </c>
      <c r="AA300" s="27">
        <v>264131886.21000001</v>
      </c>
      <c r="AB300" s="29">
        <v>145983314.7650266</v>
      </c>
      <c r="AC300" s="27">
        <v>0</v>
      </c>
      <c r="AD300" s="27">
        <v>507142.72</v>
      </c>
      <c r="AE300" s="27">
        <v>0</v>
      </c>
      <c r="AF300" s="27">
        <v>0</v>
      </c>
      <c r="AG300" s="27">
        <v>507142.72</v>
      </c>
      <c r="AH300" s="27">
        <v>15300</v>
      </c>
      <c r="AI300" s="29">
        <v>146505757.4850266</v>
      </c>
    </row>
    <row r="301" spans="2:35" x14ac:dyDescent="0.25">
      <c r="B301" s="11" t="s">
        <v>8</v>
      </c>
      <c r="C301" s="10" t="s">
        <v>2408</v>
      </c>
      <c r="D301" s="10" t="s">
        <v>1484</v>
      </c>
      <c r="E301" s="10" t="s">
        <v>956</v>
      </c>
      <c r="F301" s="10" t="s">
        <v>1574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29">
        <v>0</v>
      </c>
      <c r="X301" s="29">
        <v>0</v>
      </c>
      <c r="Y301" s="29">
        <v>0</v>
      </c>
      <c r="Z301" s="29">
        <v>0</v>
      </c>
      <c r="AA301" s="27">
        <v>0</v>
      </c>
      <c r="AB301" s="29">
        <v>0</v>
      </c>
      <c r="AC301" s="27">
        <v>0</v>
      </c>
      <c r="AD301" s="27">
        <v>0</v>
      </c>
      <c r="AE301" s="27">
        <v>0</v>
      </c>
      <c r="AF301" s="27">
        <v>0</v>
      </c>
      <c r="AG301" s="27">
        <v>0</v>
      </c>
      <c r="AH301" s="27">
        <v>0</v>
      </c>
      <c r="AI301" s="29">
        <v>0</v>
      </c>
    </row>
    <row r="302" spans="2:35" x14ac:dyDescent="0.25">
      <c r="B302" s="11" t="s">
        <v>8</v>
      </c>
      <c r="C302" s="10" t="s">
        <v>2408</v>
      </c>
      <c r="D302" s="10" t="s">
        <v>1484</v>
      </c>
      <c r="E302" s="10" t="s">
        <v>213</v>
      </c>
      <c r="F302" s="10" t="s">
        <v>1575</v>
      </c>
      <c r="G302" s="10">
        <v>1704664</v>
      </c>
      <c r="H302" s="10">
        <v>911578.73</v>
      </c>
      <c r="I302" s="10">
        <v>0</v>
      </c>
      <c r="J302" s="10">
        <v>0</v>
      </c>
      <c r="K302" s="10">
        <v>2616242.73</v>
      </c>
      <c r="L302" s="10">
        <v>0</v>
      </c>
      <c r="M302" s="10">
        <v>20553876.237327054</v>
      </c>
      <c r="N302" s="10">
        <v>0</v>
      </c>
      <c r="O302" s="10">
        <v>248484.21</v>
      </c>
      <c r="P302" s="10">
        <v>178233</v>
      </c>
      <c r="Q302" s="10">
        <v>0</v>
      </c>
      <c r="R302" s="10">
        <v>226772</v>
      </c>
      <c r="S302" s="10">
        <v>0</v>
      </c>
      <c r="T302" s="10">
        <v>-170466.39999999991</v>
      </c>
      <c r="U302" s="10">
        <v>621059</v>
      </c>
      <c r="V302" s="10">
        <v>24274200.777327057</v>
      </c>
      <c r="W302" s="29">
        <v>18729.599999999999</v>
      </c>
      <c r="X302" s="29">
        <v>20553876.237327054</v>
      </c>
      <c r="Y302" s="29">
        <v>2186126.94</v>
      </c>
      <c r="Z302" s="29">
        <v>22758732.777327057</v>
      </c>
      <c r="AA302" s="27">
        <v>0</v>
      </c>
      <c r="AB302" s="29">
        <v>22758732.777327057</v>
      </c>
      <c r="AC302" s="27">
        <v>0</v>
      </c>
      <c r="AD302" s="27">
        <v>0</v>
      </c>
      <c r="AE302" s="27">
        <v>0</v>
      </c>
      <c r="AF302" s="27">
        <v>0</v>
      </c>
      <c r="AG302" s="27">
        <v>0</v>
      </c>
      <c r="AH302" s="27">
        <v>8</v>
      </c>
      <c r="AI302" s="29">
        <v>22758740.777327057</v>
      </c>
    </row>
    <row r="303" spans="2:35" x14ac:dyDescent="0.25">
      <c r="B303" s="11" t="s">
        <v>8</v>
      </c>
      <c r="C303" s="10" t="s">
        <v>2408</v>
      </c>
      <c r="D303" s="10" t="s">
        <v>1484</v>
      </c>
      <c r="E303" s="10" t="s">
        <v>214</v>
      </c>
      <c r="F303" s="10" t="s">
        <v>1576</v>
      </c>
      <c r="G303" s="10">
        <v>216936821.94</v>
      </c>
      <c r="H303" s="10">
        <v>48821049.850000001</v>
      </c>
      <c r="I303" s="10">
        <v>0</v>
      </c>
      <c r="J303" s="10">
        <v>0</v>
      </c>
      <c r="K303" s="10">
        <v>265757871.78999999</v>
      </c>
      <c r="L303" s="10">
        <v>0</v>
      </c>
      <c r="M303" s="10">
        <v>993101251.70435727</v>
      </c>
      <c r="N303" s="10">
        <v>9484936.6050108671</v>
      </c>
      <c r="O303" s="10">
        <v>21103610.75</v>
      </c>
      <c r="P303" s="10">
        <v>7029284</v>
      </c>
      <c r="Q303" s="10">
        <v>0</v>
      </c>
      <c r="R303" s="10">
        <v>7783241</v>
      </c>
      <c r="S303" s="10">
        <v>0</v>
      </c>
      <c r="T303" s="10">
        <v>0</v>
      </c>
      <c r="U303" s="10">
        <v>27327389</v>
      </c>
      <c r="V303" s="10">
        <v>1331587584.8493681</v>
      </c>
      <c r="W303" s="29">
        <v>255829573.08816281</v>
      </c>
      <c r="X303" s="29">
        <v>993101251.70435727</v>
      </c>
      <c r="Y303" s="29">
        <v>121549511.20501086</v>
      </c>
      <c r="Z303" s="29">
        <v>1370480335.9975309</v>
      </c>
      <c r="AA303" s="27">
        <v>1197584493.52</v>
      </c>
      <c r="AB303" s="29">
        <v>172895842.47753096</v>
      </c>
      <c r="AC303" s="27">
        <v>0</v>
      </c>
      <c r="AD303" s="27">
        <v>25888040.300000001</v>
      </c>
      <c r="AE303" s="27">
        <v>0</v>
      </c>
      <c r="AF303" s="27">
        <v>0</v>
      </c>
      <c r="AG303" s="27">
        <v>25888040.300000001</v>
      </c>
      <c r="AH303" s="27">
        <v>49628</v>
      </c>
      <c r="AI303" s="29">
        <v>198833510.77753097</v>
      </c>
    </row>
    <row r="304" spans="2:35" x14ac:dyDescent="0.25">
      <c r="B304" s="11" t="s">
        <v>8</v>
      </c>
      <c r="C304" s="10" t="s">
        <v>2408</v>
      </c>
      <c r="D304" s="10" t="s">
        <v>1484</v>
      </c>
      <c r="E304" s="10" t="s">
        <v>215</v>
      </c>
      <c r="F304" s="10" t="s">
        <v>1577</v>
      </c>
      <c r="G304" s="10">
        <v>219839030.03999999</v>
      </c>
      <c r="H304" s="10">
        <v>45380537.75</v>
      </c>
      <c r="I304" s="10">
        <v>0</v>
      </c>
      <c r="J304" s="10">
        <v>0</v>
      </c>
      <c r="K304" s="10">
        <v>265219567.78999999</v>
      </c>
      <c r="L304" s="10">
        <v>0</v>
      </c>
      <c r="M304" s="10">
        <v>1002944805.6019661</v>
      </c>
      <c r="N304" s="10">
        <v>18495694.829175621</v>
      </c>
      <c r="O304" s="10">
        <v>21005094.52</v>
      </c>
      <c r="P304" s="10">
        <v>9050792</v>
      </c>
      <c r="Q304" s="10">
        <v>0</v>
      </c>
      <c r="R304" s="10">
        <v>11805817</v>
      </c>
      <c r="S304" s="10">
        <v>0</v>
      </c>
      <c r="T304" s="10">
        <v>0</v>
      </c>
      <c r="U304" s="10">
        <v>35783296</v>
      </c>
      <c r="V304" s="10">
        <v>1364305067.7411418</v>
      </c>
      <c r="W304" s="29">
        <v>246125357.28813192</v>
      </c>
      <c r="X304" s="29">
        <v>1002944805.6019661</v>
      </c>
      <c r="Y304" s="29">
        <v>141521232.09917563</v>
      </c>
      <c r="Z304" s="29">
        <v>1390591394.9892738</v>
      </c>
      <c r="AA304" s="27">
        <v>1012686513.95</v>
      </c>
      <c r="AB304" s="29">
        <v>377904881.03927374</v>
      </c>
      <c r="AC304" s="27">
        <v>0</v>
      </c>
      <c r="AD304" s="27">
        <v>3819453.18</v>
      </c>
      <c r="AE304" s="27">
        <v>0</v>
      </c>
      <c r="AF304" s="27">
        <v>0</v>
      </c>
      <c r="AG304" s="27">
        <v>3819453.18</v>
      </c>
      <c r="AH304" s="27">
        <v>55792</v>
      </c>
      <c r="AI304" s="29">
        <v>381780126.21927375</v>
      </c>
    </row>
    <row r="305" spans="2:35" x14ac:dyDescent="0.25">
      <c r="B305" s="11" t="s">
        <v>8</v>
      </c>
      <c r="C305" s="10" t="s">
        <v>2408</v>
      </c>
      <c r="D305" s="10" t="s">
        <v>1484</v>
      </c>
      <c r="E305" s="10" t="s">
        <v>216</v>
      </c>
      <c r="F305" s="10" t="s">
        <v>1578</v>
      </c>
      <c r="G305" s="10">
        <v>188674915.71000001</v>
      </c>
      <c r="H305" s="10">
        <v>36006958.189999998</v>
      </c>
      <c r="I305" s="10">
        <v>0</v>
      </c>
      <c r="J305" s="10">
        <v>0</v>
      </c>
      <c r="K305" s="10">
        <v>224681873.90000001</v>
      </c>
      <c r="L305" s="10">
        <v>0</v>
      </c>
      <c r="M305" s="10">
        <v>1116974035.5367987</v>
      </c>
      <c r="N305" s="10">
        <v>0</v>
      </c>
      <c r="O305" s="10">
        <v>16541669.609999999</v>
      </c>
      <c r="P305" s="10">
        <v>9921279</v>
      </c>
      <c r="Q305" s="10">
        <v>71449133.290000007</v>
      </c>
      <c r="R305" s="10">
        <v>13475848</v>
      </c>
      <c r="S305" s="10">
        <v>0</v>
      </c>
      <c r="T305" s="10">
        <v>0</v>
      </c>
      <c r="U305" s="10">
        <v>39456904</v>
      </c>
      <c r="V305" s="10">
        <v>1492500743.3367987</v>
      </c>
      <c r="W305" s="29">
        <v>194055370.18833807</v>
      </c>
      <c r="X305" s="29">
        <v>1188423168.8267987</v>
      </c>
      <c r="Y305" s="29">
        <v>115402658.8</v>
      </c>
      <c r="Z305" s="29">
        <v>1497881197.8151367</v>
      </c>
      <c r="AA305" s="27">
        <v>0</v>
      </c>
      <c r="AB305" s="29">
        <v>1497881197.8151367</v>
      </c>
      <c r="AC305" s="27">
        <v>0</v>
      </c>
      <c r="AD305" s="27">
        <v>6071716.7999999998</v>
      </c>
      <c r="AE305" s="27">
        <v>0</v>
      </c>
      <c r="AF305" s="27">
        <v>0</v>
      </c>
      <c r="AG305" s="27">
        <v>6071716.7999999998</v>
      </c>
      <c r="AH305" s="27">
        <v>14878</v>
      </c>
      <c r="AI305" s="29">
        <v>1503967792.6151366</v>
      </c>
    </row>
    <row r="306" spans="2:35" x14ac:dyDescent="0.25">
      <c r="B306" s="11" t="s">
        <v>8</v>
      </c>
      <c r="C306" s="10" t="s">
        <v>2408</v>
      </c>
      <c r="D306" s="10" t="s">
        <v>1484</v>
      </c>
      <c r="E306" s="10" t="s">
        <v>217</v>
      </c>
      <c r="F306" s="10" t="s">
        <v>1579</v>
      </c>
      <c r="G306" s="10">
        <v>107413718.41</v>
      </c>
      <c r="H306" s="10">
        <v>6644479.8799999999</v>
      </c>
      <c r="I306" s="10">
        <v>0</v>
      </c>
      <c r="J306" s="10">
        <v>0</v>
      </c>
      <c r="K306" s="10">
        <v>114058198.28999999</v>
      </c>
      <c r="L306" s="10">
        <v>0</v>
      </c>
      <c r="M306" s="10">
        <v>200752025.79614562</v>
      </c>
      <c r="N306" s="10">
        <v>0</v>
      </c>
      <c r="O306" s="10">
        <v>7335890.9699999997</v>
      </c>
      <c r="P306" s="10">
        <v>1572086</v>
      </c>
      <c r="Q306" s="10">
        <v>42217420.009999998</v>
      </c>
      <c r="R306" s="10">
        <v>1335654</v>
      </c>
      <c r="S306" s="10">
        <v>0</v>
      </c>
      <c r="T306" s="10">
        <v>0</v>
      </c>
      <c r="U306" s="10">
        <v>5525626</v>
      </c>
      <c r="V306" s="10">
        <v>372796901.06614566</v>
      </c>
      <c r="W306" s="29">
        <v>91607411.400000006</v>
      </c>
      <c r="X306" s="29">
        <v>242969445.80614561</v>
      </c>
      <c r="Y306" s="29">
        <v>22413736.850000001</v>
      </c>
      <c r="Z306" s="29">
        <v>356990594.05614567</v>
      </c>
      <c r="AA306" s="27">
        <v>119648061.25</v>
      </c>
      <c r="AB306" s="29">
        <v>237342532.80614567</v>
      </c>
      <c r="AC306" s="27">
        <v>0</v>
      </c>
      <c r="AD306" s="27">
        <v>1877242.96</v>
      </c>
      <c r="AE306" s="27">
        <v>0</v>
      </c>
      <c r="AF306" s="27">
        <v>0</v>
      </c>
      <c r="AG306" s="27">
        <v>1877242.96</v>
      </c>
      <c r="AH306" s="27">
        <v>2707</v>
      </c>
      <c r="AI306" s="29">
        <v>239222482.76614568</v>
      </c>
    </row>
    <row r="307" spans="2:35" x14ac:dyDescent="0.25">
      <c r="B307" s="11" t="s">
        <v>8</v>
      </c>
      <c r="C307" s="10" t="s">
        <v>2408</v>
      </c>
      <c r="D307" s="10" t="s">
        <v>1484</v>
      </c>
      <c r="E307" s="10" t="s">
        <v>218</v>
      </c>
      <c r="F307" s="10" t="s">
        <v>1580</v>
      </c>
      <c r="G307" s="10">
        <v>221688.89</v>
      </c>
      <c r="H307" s="10">
        <v>14528.05</v>
      </c>
      <c r="I307" s="10">
        <v>0</v>
      </c>
      <c r="J307" s="10">
        <v>0</v>
      </c>
      <c r="K307" s="10">
        <v>236216.94</v>
      </c>
      <c r="L307" s="10">
        <v>0</v>
      </c>
      <c r="M307" s="10">
        <v>446134</v>
      </c>
      <c r="N307" s="10">
        <v>0</v>
      </c>
      <c r="O307" s="10">
        <v>2893.32</v>
      </c>
      <c r="P307" s="10">
        <v>6004</v>
      </c>
      <c r="Q307" s="10">
        <v>0</v>
      </c>
      <c r="R307" s="10">
        <v>13680</v>
      </c>
      <c r="S307" s="10">
        <v>0</v>
      </c>
      <c r="T307" s="10">
        <v>0</v>
      </c>
      <c r="U307" s="10">
        <v>36394</v>
      </c>
      <c r="V307" s="10">
        <v>741322.25999999989</v>
      </c>
      <c r="W307" s="29">
        <v>254384.26538464101</v>
      </c>
      <c r="X307" s="29">
        <v>446134</v>
      </c>
      <c r="Y307" s="29">
        <v>73499.37</v>
      </c>
      <c r="Z307" s="29">
        <v>774017.63538464101</v>
      </c>
      <c r="AA307" s="27">
        <v>0</v>
      </c>
      <c r="AB307" s="29">
        <v>774017.63538464101</v>
      </c>
      <c r="AC307" s="27">
        <v>0</v>
      </c>
      <c r="AD307" s="27">
        <v>0</v>
      </c>
      <c r="AE307" s="27">
        <v>0</v>
      </c>
      <c r="AF307" s="27">
        <v>0</v>
      </c>
      <c r="AG307" s="27">
        <v>0</v>
      </c>
      <c r="AH307" s="27">
        <v>23</v>
      </c>
      <c r="AI307" s="29">
        <v>774040.63538464101</v>
      </c>
    </row>
    <row r="308" spans="2:35" x14ac:dyDescent="0.25">
      <c r="B308" s="11" t="s">
        <v>8</v>
      </c>
      <c r="C308" s="10" t="s">
        <v>2408</v>
      </c>
      <c r="D308" s="10" t="s">
        <v>1484</v>
      </c>
      <c r="E308" s="10" t="s">
        <v>219</v>
      </c>
      <c r="F308" s="10" t="s">
        <v>1581</v>
      </c>
      <c r="G308" s="10">
        <v>3231658.87</v>
      </c>
      <c r="H308" s="10">
        <v>496877.27</v>
      </c>
      <c r="I308" s="10">
        <v>0</v>
      </c>
      <c r="J308" s="10">
        <v>0</v>
      </c>
      <c r="K308" s="10">
        <v>3728536.14</v>
      </c>
      <c r="L308" s="10">
        <v>0</v>
      </c>
      <c r="M308" s="10">
        <v>9584773.569647368</v>
      </c>
      <c r="N308" s="10">
        <v>0</v>
      </c>
      <c r="O308" s="10">
        <v>50898.02</v>
      </c>
      <c r="P308" s="10">
        <v>87895</v>
      </c>
      <c r="Q308" s="10">
        <v>0</v>
      </c>
      <c r="R308" s="10">
        <v>138831</v>
      </c>
      <c r="S308" s="10">
        <v>0</v>
      </c>
      <c r="T308" s="10">
        <v>0</v>
      </c>
      <c r="U308" s="10">
        <v>370238</v>
      </c>
      <c r="V308" s="10">
        <v>13961171.729647368</v>
      </c>
      <c r="W308" s="29">
        <v>3243016.1811951217</v>
      </c>
      <c r="X308" s="29">
        <v>9584773.569647368</v>
      </c>
      <c r="Y308" s="29">
        <v>1144739.29</v>
      </c>
      <c r="Z308" s="29">
        <v>13972529.040842488</v>
      </c>
      <c r="AA308" s="27">
        <v>0</v>
      </c>
      <c r="AB308" s="29">
        <v>13972529.040842488</v>
      </c>
      <c r="AC308" s="27">
        <v>0</v>
      </c>
      <c r="AD308" s="27">
        <v>0</v>
      </c>
      <c r="AE308" s="27">
        <v>0</v>
      </c>
      <c r="AF308" s="27">
        <v>9358884</v>
      </c>
      <c r="AG308" s="27">
        <v>9358884</v>
      </c>
      <c r="AH308" s="27">
        <v>114</v>
      </c>
      <c r="AI308" s="29">
        <v>23331527.040842488</v>
      </c>
    </row>
    <row r="309" spans="2:35" x14ac:dyDescent="0.25">
      <c r="B309" s="11" t="s">
        <v>8</v>
      </c>
      <c r="C309" s="10" t="s">
        <v>2408</v>
      </c>
      <c r="D309" s="10" t="s">
        <v>1484</v>
      </c>
      <c r="E309" s="10" t="s">
        <v>220</v>
      </c>
      <c r="F309" s="10" t="s">
        <v>1582</v>
      </c>
      <c r="G309" s="10">
        <v>204218.21</v>
      </c>
      <c r="H309" s="10">
        <v>20099.55</v>
      </c>
      <c r="I309" s="10">
        <v>0</v>
      </c>
      <c r="J309" s="10">
        <v>0</v>
      </c>
      <c r="K309" s="10">
        <v>224317.75999999998</v>
      </c>
      <c r="L309" s="10">
        <v>0</v>
      </c>
      <c r="M309" s="10">
        <v>399863.33743302571</v>
      </c>
      <c r="N309" s="10">
        <v>0</v>
      </c>
      <c r="O309" s="10">
        <v>23099.759999999998</v>
      </c>
      <c r="P309" s="10">
        <v>9774</v>
      </c>
      <c r="Q309" s="10">
        <v>0</v>
      </c>
      <c r="R309" s="10">
        <v>54157</v>
      </c>
      <c r="S309" s="10">
        <v>0</v>
      </c>
      <c r="T309" s="10">
        <v>0</v>
      </c>
      <c r="U309" s="10">
        <v>122586</v>
      </c>
      <c r="V309" s="10">
        <v>833797.85743302573</v>
      </c>
      <c r="W309" s="29">
        <v>381100.34102517436</v>
      </c>
      <c r="X309" s="29">
        <v>399863.33743302571</v>
      </c>
      <c r="Y309" s="29">
        <v>229716.31</v>
      </c>
      <c r="Z309" s="29">
        <v>1010679.9884582001</v>
      </c>
      <c r="AA309" s="27">
        <v>0</v>
      </c>
      <c r="AB309" s="29">
        <v>1010679.9884582001</v>
      </c>
      <c r="AC309" s="27">
        <v>0</v>
      </c>
      <c r="AD309" s="27">
        <v>0</v>
      </c>
      <c r="AE309" s="27">
        <v>0</v>
      </c>
      <c r="AF309" s="27">
        <v>0</v>
      </c>
      <c r="AG309" s="27">
        <v>0</v>
      </c>
      <c r="AH309" s="27">
        <v>90</v>
      </c>
      <c r="AI309" s="29">
        <v>1010769.9884582001</v>
      </c>
    </row>
    <row r="310" spans="2:35" x14ac:dyDescent="0.25">
      <c r="B310" s="11" t="s">
        <v>8</v>
      </c>
      <c r="C310" s="10" t="s">
        <v>2408</v>
      </c>
      <c r="D310" s="10" t="s">
        <v>1484</v>
      </c>
      <c r="E310" s="10" t="s">
        <v>221</v>
      </c>
      <c r="F310" s="10" t="s">
        <v>1583</v>
      </c>
      <c r="G310" s="10">
        <v>235292.4</v>
      </c>
      <c r="H310" s="10">
        <v>287042.75</v>
      </c>
      <c r="I310" s="10">
        <v>0</v>
      </c>
      <c r="J310" s="10">
        <v>0</v>
      </c>
      <c r="K310" s="10">
        <v>522335.15</v>
      </c>
      <c r="L310" s="10">
        <v>0</v>
      </c>
      <c r="M310" s="10">
        <v>9183339.9680404402</v>
      </c>
      <c r="N310" s="10">
        <v>0</v>
      </c>
      <c r="O310" s="10">
        <v>30927.03</v>
      </c>
      <c r="P310" s="10">
        <v>79126</v>
      </c>
      <c r="Q310" s="10">
        <v>1354505.77</v>
      </c>
      <c r="R310" s="10">
        <v>99139</v>
      </c>
      <c r="S310" s="10">
        <v>0</v>
      </c>
      <c r="T310" s="10">
        <v>-23529.239999999991</v>
      </c>
      <c r="U310" s="10">
        <v>300112</v>
      </c>
      <c r="V310" s="10">
        <v>11545955.678040439</v>
      </c>
      <c r="W310" s="29">
        <v>236465.09904003801</v>
      </c>
      <c r="X310" s="29">
        <v>10537845.73804044</v>
      </c>
      <c r="Y310" s="29">
        <v>796346.78</v>
      </c>
      <c r="Z310" s="29">
        <v>11570657.617080478</v>
      </c>
      <c r="AA310" s="27">
        <v>0</v>
      </c>
      <c r="AB310" s="29">
        <v>11570657.617080478</v>
      </c>
      <c r="AC310" s="27">
        <v>0</v>
      </c>
      <c r="AD310" s="27">
        <v>64462954.409999996</v>
      </c>
      <c r="AE310" s="27">
        <v>0</v>
      </c>
      <c r="AF310" s="27">
        <v>0</v>
      </c>
      <c r="AG310" s="27">
        <v>64462954.409999996</v>
      </c>
      <c r="AH310" s="27">
        <v>0</v>
      </c>
      <c r="AI310" s="29">
        <v>76033612.027080476</v>
      </c>
    </row>
    <row r="311" spans="2:35" x14ac:dyDescent="0.25">
      <c r="B311" s="11" t="s">
        <v>8</v>
      </c>
      <c r="C311" s="10" t="s">
        <v>2408</v>
      </c>
      <c r="D311" s="10" t="s">
        <v>1484</v>
      </c>
      <c r="E311" s="10" t="s">
        <v>957</v>
      </c>
      <c r="F311" s="10" t="s">
        <v>1584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29">
        <v>0</v>
      </c>
      <c r="X311" s="29">
        <v>0</v>
      </c>
      <c r="Y311" s="29">
        <v>0</v>
      </c>
      <c r="Z311" s="29">
        <v>0</v>
      </c>
      <c r="AA311" s="27">
        <v>0</v>
      </c>
      <c r="AB311" s="29">
        <v>0</v>
      </c>
      <c r="AC311" s="27">
        <v>0</v>
      </c>
      <c r="AD311" s="27">
        <v>0</v>
      </c>
      <c r="AE311" s="27">
        <v>0</v>
      </c>
      <c r="AF311" s="27">
        <v>0</v>
      </c>
      <c r="AG311" s="27">
        <v>0</v>
      </c>
      <c r="AH311" s="27">
        <v>0</v>
      </c>
      <c r="AI311" s="29">
        <v>0</v>
      </c>
    </row>
    <row r="312" spans="2:35" x14ac:dyDescent="0.25">
      <c r="B312" s="11" t="s">
        <v>8</v>
      </c>
      <c r="C312" s="10" t="s">
        <v>2408</v>
      </c>
      <c r="D312" s="10" t="s">
        <v>1484</v>
      </c>
      <c r="E312" s="10" t="s">
        <v>222</v>
      </c>
      <c r="F312" s="10" t="s">
        <v>1585</v>
      </c>
      <c r="G312" s="10">
        <v>210045.6</v>
      </c>
      <c r="H312" s="10">
        <v>16323.89</v>
      </c>
      <c r="I312" s="10">
        <v>0</v>
      </c>
      <c r="J312" s="10">
        <v>0</v>
      </c>
      <c r="K312" s="10">
        <v>226369.49</v>
      </c>
      <c r="L312" s="10">
        <v>0</v>
      </c>
      <c r="M312" s="10">
        <v>633680.37209171127</v>
      </c>
      <c r="N312" s="10">
        <v>0</v>
      </c>
      <c r="O312" s="10">
        <v>5779.06</v>
      </c>
      <c r="P312" s="10">
        <v>5519</v>
      </c>
      <c r="Q312" s="10">
        <v>0</v>
      </c>
      <c r="R312" s="10">
        <v>7627</v>
      </c>
      <c r="S312" s="10">
        <v>0</v>
      </c>
      <c r="T312" s="10">
        <v>-21004.559999999998</v>
      </c>
      <c r="U312" s="10">
        <v>19805</v>
      </c>
      <c r="V312" s="10">
        <v>877775.36209171126</v>
      </c>
      <c r="W312" s="29">
        <v>61300.2</v>
      </c>
      <c r="X312" s="29">
        <v>633680.37209171127</v>
      </c>
      <c r="Y312" s="29">
        <v>55053.95</v>
      </c>
      <c r="Z312" s="29">
        <v>750034.52209171117</v>
      </c>
      <c r="AA312" s="27">
        <v>0</v>
      </c>
      <c r="AB312" s="29">
        <v>750034.52209171117</v>
      </c>
      <c r="AC312" s="27">
        <v>0</v>
      </c>
      <c r="AD312" s="27">
        <v>0</v>
      </c>
      <c r="AE312" s="27">
        <v>0</v>
      </c>
      <c r="AF312" s="27">
        <v>0</v>
      </c>
      <c r="AG312" s="27">
        <v>0</v>
      </c>
      <c r="AH312" s="27">
        <v>4</v>
      </c>
      <c r="AI312" s="29">
        <v>750038.52209171117</v>
      </c>
    </row>
    <row r="313" spans="2:35" x14ac:dyDescent="0.25">
      <c r="B313" s="11" t="s">
        <v>8</v>
      </c>
      <c r="C313" s="10" t="s">
        <v>2408</v>
      </c>
      <c r="D313" s="10" t="s">
        <v>1484</v>
      </c>
      <c r="E313" s="10" t="s">
        <v>223</v>
      </c>
      <c r="F313" s="10" t="s">
        <v>1586</v>
      </c>
      <c r="G313" s="10">
        <v>70455939.920000002</v>
      </c>
      <c r="H313" s="10">
        <v>12381933.73</v>
      </c>
      <c r="I313" s="10">
        <v>0</v>
      </c>
      <c r="J313" s="10">
        <v>0</v>
      </c>
      <c r="K313" s="10">
        <v>82837873.650000006</v>
      </c>
      <c r="L313" s="10">
        <v>0</v>
      </c>
      <c r="M313" s="10">
        <v>435788213.14341313</v>
      </c>
      <c r="N313" s="10">
        <v>1387292.4129928499</v>
      </c>
      <c r="O313" s="10">
        <v>8940381.6500000004</v>
      </c>
      <c r="P313" s="10">
        <v>3602703</v>
      </c>
      <c r="Q313" s="10">
        <v>32547863.960000001</v>
      </c>
      <c r="R313" s="10">
        <v>3256464</v>
      </c>
      <c r="S313" s="10">
        <v>0</v>
      </c>
      <c r="T313" s="10">
        <v>0</v>
      </c>
      <c r="U313" s="10">
        <v>9725611</v>
      </c>
      <c r="V313" s="10">
        <v>578086402.81640601</v>
      </c>
      <c r="W313" s="29">
        <v>78839963.247296199</v>
      </c>
      <c r="X313" s="29">
        <v>468336077.10341311</v>
      </c>
      <c r="Y313" s="29">
        <v>39294385.792992853</v>
      </c>
      <c r="Z313" s="29">
        <v>586470426.14370215</v>
      </c>
      <c r="AA313" s="27">
        <v>380323922.44</v>
      </c>
      <c r="AB313" s="29">
        <v>206146503.70370215</v>
      </c>
      <c r="AC313" s="27">
        <v>0</v>
      </c>
      <c r="AD313" s="27">
        <v>5261917.92</v>
      </c>
      <c r="AE313" s="27">
        <v>0</v>
      </c>
      <c r="AF313" s="27">
        <v>0</v>
      </c>
      <c r="AG313" s="27">
        <v>5261917.92</v>
      </c>
      <c r="AH313" s="27">
        <v>15012</v>
      </c>
      <c r="AI313" s="29">
        <v>211423433.62370214</v>
      </c>
    </row>
    <row r="314" spans="2:35" x14ac:dyDescent="0.25">
      <c r="B314" s="11" t="s">
        <v>8</v>
      </c>
      <c r="C314" s="10" t="s">
        <v>2408</v>
      </c>
      <c r="D314" s="10" t="s">
        <v>1484</v>
      </c>
      <c r="E314" s="10" t="s">
        <v>224</v>
      </c>
      <c r="F314" s="10" t="s">
        <v>1587</v>
      </c>
      <c r="G314" s="10">
        <v>1371436.75</v>
      </c>
      <c r="H314" s="10">
        <v>195321.45</v>
      </c>
      <c r="I314" s="10">
        <v>0</v>
      </c>
      <c r="J314" s="10">
        <v>0</v>
      </c>
      <c r="K314" s="10">
        <v>1566758.2</v>
      </c>
      <c r="L314" s="10">
        <v>0</v>
      </c>
      <c r="M314" s="10">
        <v>3528684.0465371935</v>
      </c>
      <c r="N314" s="10">
        <v>0</v>
      </c>
      <c r="O314" s="10">
        <v>145034.54999999999</v>
      </c>
      <c r="P314" s="10">
        <v>30969</v>
      </c>
      <c r="Q314" s="10">
        <v>0</v>
      </c>
      <c r="R314" s="10">
        <v>40389</v>
      </c>
      <c r="S314" s="10">
        <v>0</v>
      </c>
      <c r="T314" s="10">
        <v>-137143.67500000005</v>
      </c>
      <c r="U314" s="10">
        <v>109783</v>
      </c>
      <c r="V314" s="10">
        <v>5284474.1215371937</v>
      </c>
      <c r="W314" s="29">
        <v>0</v>
      </c>
      <c r="X314" s="29">
        <v>3528684.0465371935</v>
      </c>
      <c r="Y314" s="29">
        <v>521497</v>
      </c>
      <c r="Z314" s="29">
        <v>4050181.0465371935</v>
      </c>
      <c r="AA314" s="27">
        <v>0</v>
      </c>
      <c r="AB314" s="29">
        <v>4050181.0465371935</v>
      </c>
      <c r="AC314" s="27">
        <v>0</v>
      </c>
      <c r="AD314" s="27">
        <v>0</v>
      </c>
      <c r="AE314" s="27">
        <v>0</v>
      </c>
      <c r="AF314" s="27">
        <v>0</v>
      </c>
      <c r="AG314" s="27">
        <v>0</v>
      </c>
      <c r="AH314" s="27">
        <v>16</v>
      </c>
      <c r="AI314" s="29">
        <v>4050197.0465371935</v>
      </c>
    </row>
    <row r="315" spans="2:35" x14ac:dyDescent="0.25">
      <c r="B315" s="11" t="s">
        <v>8</v>
      </c>
      <c r="C315" s="10" t="s">
        <v>2408</v>
      </c>
      <c r="D315" s="10" t="s">
        <v>1484</v>
      </c>
      <c r="E315" s="10" t="s">
        <v>958</v>
      </c>
      <c r="F315" s="10" t="s">
        <v>1588</v>
      </c>
      <c r="G315" s="10">
        <v>0</v>
      </c>
      <c r="H315" s="10">
        <v>36489.11</v>
      </c>
      <c r="I315" s="10">
        <v>0</v>
      </c>
      <c r="J315" s="10">
        <v>0</v>
      </c>
      <c r="K315" s="10">
        <v>36489.11</v>
      </c>
      <c r="L315" s="10">
        <v>0</v>
      </c>
      <c r="M315" s="10">
        <v>25676278.074073963</v>
      </c>
      <c r="N315" s="10">
        <v>0</v>
      </c>
      <c r="O315" s="10">
        <v>0</v>
      </c>
      <c r="P315" s="10">
        <v>203199</v>
      </c>
      <c r="Q315" s="10">
        <v>384215.27</v>
      </c>
      <c r="R315" s="10">
        <v>268292</v>
      </c>
      <c r="S315" s="10">
        <v>0</v>
      </c>
      <c r="T315" s="10">
        <v>0</v>
      </c>
      <c r="U315" s="10">
        <v>605218</v>
      </c>
      <c r="V315" s="10">
        <v>27173691.454073962</v>
      </c>
      <c r="W315" s="29">
        <v>0</v>
      </c>
      <c r="X315" s="29">
        <v>26060493.344073962</v>
      </c>
      <c r="Y315" s="29">
        <v>1113198.1099999999</v>
      </c>
      <c r="Z315" s="29">
        <v>27173691.454073962</v>
      </c>
      <c r="AA315" s="27">
        <v>0</v>
      </c>
      <c r="AB315" s="29">
        <v>27173691.454073962</v>
      </c>
      <c r="AC315" s="27">
        <v>0</v>
      </c>
      <c r="AD315" s="27">
        <v>1821.16</v>
      </c>
      <c r="AE315" s="27">
        <v>0</v>
      </c>
      <c r="AF315" s="27">
        <v>0</v>
      </c>
      <c r="AG315" s="27">
        <v>1821.16</v>
      </c>
      <c r="AH315" s="27">
        <v>0</v>
      </c>
      <c r="AI315" s="29">
        <v>27175512.614073962</v>
      </c>
    </row>
    <row r="316" spans="2:35" x14ac:dyDescent="0.25">
      <c r="B316" s="11" t="s">
        <v>8</v>
      </c>
      <c r="C316" s="10" t="s">
        <v>2408</v>
      </c>
      <c r="D316" s="10" t="s">
        <v>1484</v>
      </c>
      <c r="E316" s="10" t="s">
        <v>225</v>
      </c>
      <c r="F316" s="10" t="s">
        <v>1589</v>
      </c>
      <c r="G316" s="10">
        <v>58445742.140000001</v>
      </c>
      <c r="H316" s="10">
        <v>1486470.97</v>
      </c>
      <c r="I316" s="10">
        <v>0</v>
      </c>
      <c r="J316" s="10">
        <v>0</v>
      </c>
      <c r="K316" s="10">
        <v>59932213.109999999</v>
      </c>
      <c r="L316" s="10">
        <v>0</v>
      </c>
      <c r="M316" s="10">
        <v>60944248.809703946</v>
      </c>
      <c r="N316" s="10">
        <v>0</v>
      </c>
      <c r="O316" s="10">
        <v>5014320.55</v>
      </c>
      <c r="P316" s="10">
        <v>607023</v>
      </c>
      <c r="Q316" s="10">
        <v>5697503.04</v>
      </c>
      <c r="R316" s="10">
        <v>1036476</v>
      </c>
      <c r="S316" s="10">
        <v>0</v>
      </c>
      <c r="T316" s="10">
        <v>0</v>
      </c>
      <c r="U316" s="10">
        <v>2566986</v>
      </c>
      <c r="V316" s="10">
        <v>135798770.50970393</v>
      </c>
      <c r="W316" s="29">
        <v>58980477.966638446</v>
      </c>
      <c r="X316" s="29">
        <v>66641751.849703945</v>
      </c>
      <c r="Y316" s="29">
        <v>10711276.52</v>
      </c>
      <c r="Z316" s="29">
        <v>136333506.33634239</v>
      </c>
      <c r="AA316" s="27">
        <v>60944249</v>
      </c>
      <c r="AB316" s="29">
        <v>75389257.336342394</v>
      </c>
      <c r="AC316" s="27">
        <v>0</v>
      </c>
      <c r="AD316" s="27">
        <v>160139.81</v>
      </c>
      <c r="AE316" s="27">
        <v>0</v>
      </c>
      <c r="AF316" s="27">
        <v>0</v>
      </c>
      <c r="AG316" s="27">
        <v>160139.81</v>
      </c>
      <c r="AH316" s="27">
        <v>1641</v>
      </c>
      <c r="AI316" s="29">
        <v>75551038.146342397</v>
      </c>
    </row>
    <row r="317" spans="2:35" x14ac:dyDescent="0.25">
      <c r="B317" s="11" t="s">
        <v>8</v>
      </c>
      <c r="C317" s="10" t="s">
        <v>2408</v>
      </c>
      <c r="D317" s="10" t="s">
        <v>1484</v>
      </c>
      <c r="E317" s="10" t="s">
        <v>959</v>
      </c>
      <c r="F317" s="10" t="s">
        <v>1590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29">
        <v>0</v>
      </c>
      <c r="X317" s="29">
        <v>0</v>
      </c>
      <c r="Y317" s="29">
        <v>0</v>
      </c>
      <c r="Z317" s="29">
        <v>0</v>
      </c>
      <c r="AA317" s="27">
        <v>0</v>
      </c>
      <c r="AB317" s="29">
        <v>0</v>
      </c>
      <c r="AC317" s="27">
        <v>0</v>
      </c>
      <c r="AD317" s="27">
        <v>0</v>
      </c>
      <c r="AE317" s="27">
        <v>0</v>
      </c>
      <c r="AF317" s="27">
        <v>0</v>
      </c>
      <c r="AG317" s="27">
        <v>0</v>
      </c>
      <c r="AH317" s="27">
        <v>0</v>
      </c>
      <c r="AI317" s="29">
        <v>0</v>
      </c>
    </row>
    <row r="318" spans="2:35" x14ac:dyDescent="0.25">
      <c r="B318" s="11" t="s">
        <v>8</v>
      </c>
      <c r="C318" s="10" t="s">
        <v>2408</v>
      </c>
      <c r="D318" s="10" t="s">
        <v>1484</v>
      </c>
      <c r="E318" s="10" t="s">
        <v>226</v>
      </c>
      <c r="F318" s="10" t="s">
        <v>1591</v>
      </c>
      <c r="G318" s="10">
        <v>54291.89</v>
      </c>
      <c r="H318" s="10">
        <v>4084</v>
      </c>
      <c r="I318" s="10">
        <v>0</v>
      </c>
      <c r="J318" s="10">
        <v>0</v>
      </c>
      <c r="K318" s="10">
        <v>58375.89</v>
      </c>
      <c r="L318" s="10">
        <v>0</v>
      </c>
      <c r="M318" s="10">
        <v>127044</v>
      </c>
      <c r="N318" s="10">
        <v>0</v>
      </c>
      <c r="O318" s="10">
        <v>0</v>
      </c>
      <c r="P318" s="10">
        <v>1080</v>
      </c>
      <c r="Q318" s="10">
        <v>0</v>
      </c>
      <c r="R318" s="10">
        <v>1333</v>
      </c>
      <c r="S318" s="10">
        <v>0</v>
      </c>
      <c r="T318" s="10">
        <v>-5429.1889999999985</v>
      </c>
      <c r="U318" s="10">
        <v>3737</v>
      </c>
      <c r="V318" s="10">
        <v>186140.701</v>
      </c>
      <c r="W318" s="29">
        <v>0</v>
      </c>
      <c r="X318" s="29">
        <v>127044</v>
      </c>
      <c r="Y318" s="29">
        <v>10234</v>
      </c>
      <c r="Z318" s="29">
        <v>137278</v>
      </c>
      <c r="AA318" s="27">
        <v>0</v>
      </c>
      <c r="AB318" s="29">
        <v>137278</v>
      </c>
      <c r="AC318" s="27">
        <v>0</v>
      </c>
      <c r="AD318" s="27">
        <v>0</v>
      </c>
      <c r="AE318" s="27">
        <v>0</v>
      </c>
      <c r="AF318" s="27">
        <v>0</v>
      </c>
      <c r="AG318" s="27">
        <v>0</v>
      </c>
      <c r="AH318" s="27">
        <v>3</v>
      </c>
      <c r="AI318" s="29">
        <v>137281</v>
      </c>
    </row>
    <row r="319" spans="2:35" x14ac:dyDescent="0.25">
      <c r="B319" s="11" t="s">
        <v>8</v>
      </c>
      <c r="C319" s="10" t="s">
        <v>2408</v>
      </c>
      <c r="D319" s="10" t="s">
        <v>1484</v>
      </c>
      <c r="E319" s="10" t="s">
        <v>227</v>
      </c>
      <c r="F319" s="10" t="s">
        <v>1592</v>
      </c>
      <c r="G319" s="10">
        <v>18994.73</v>
      </c>
      <c r="H319" s="10">
        <v>4179.32</v>
      </c>
      <c r="I319" s="10">
        <v>0</v>
      </c>
      <c r="J319" s="10">
        <v>0</v>
      </c>
      <c r="K319" s="10">
        <v>23174.05</v>
      </c>
      <c r="L319" s="10">
        <v>0</v>
      </c>
      <c r="M319" s="10">
        <v>60643.127909358038</v>
      </c>
      <c r="N319" s="10">
        <v>0</v>
      </c>
      <c r="O319" s="10">
        <v>1462.6</v>
      </c>
      <c r="P319" s="10">
        <v>1885</v>
      </c>
      <c r="Q319" s="10">
        <v>0</v>
      </c>
      <c r="R319" s="10">
        <v>4242</v>
      </c>
      <c r="S319" s="10">
        <v>0</v>
      </c>
      <c r="T319" s="10">
        <v>-1899.4729999999981</v>
      </c>
      <c r="U319" s="10">
        <v>6540</v>
      </c>
      <c r="V319" s="10">
        <v>96047.304909358048</v>
      </c>
      <c r="W319" s="29">
        <v>0</v>
      </c>
      <c r="X319" s="29">
        <v>60643.127909358038</v>
      </c>
      <c r="Y319" s="29">
        <v>18308.919999999998</v>
      </c>
      <c r="Z319" s="29">
        <v>78952.047909358036</v>
      </c>
      <c r="AA319" s="27">
        <v>0</v>
      </c>
      <c r="AB319" s="29">
        <v>78952.047909358036</v>
      </c>
      <c r="AC319" s="27">
        <v>0</v>
      </c>
      <c r="AD319" s="27">
        <v>0</v>
      </c>
      <c r="AE319" s="27">
        <v>0</v>
      </c>
      <c r="AF319" s="27">
        <v>0</v>
      </c>
      <c r="AG319" s="27">
        <v>0</v>
      </c>
      <c r="AH319" s="27">
        <v>0</v>
      </c>
      <c r="AI319" s="29">
        <v>78952.047909358036</v>
      </c>
    </row>
    <row r="320" spans="2:35" x14ac:dyDescent="0.25">
      <c r="B320" s="11" t="s">
        <v>8</v>
      </c>
      <c r="C320" s="10" t="s">
        <v>2408</v>
      </c>
      <c r="D320" s="10" t="s">
        <v>1484</v>
      </c>
      <c r="E320" s="10" t="s">
        <v>960</v>
      </c>
      <c r="F320" s="10" t="s">
        <v>1593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180</v>
      </c>
      <c r="Q320" s="10">
        <v>0</v>
      </c>
      <c r="R320" s="10">
        <v>2655</v>
      </c>
      <c r="S320" s="10">
        <v>0</v>
      </c>
      <c r="T320" s="10">
        <v>0</v>
      </c>
      <c r="U320" s="10">
        <v>5878</v>
      </c>
      <c r="V320" s="10">
        <v>8713</v>
      </c>
      <c r="W320" s="29">
        <v>11012.635863912159</v>
      </c>
      <c r="X320" s="29">
        <v>0</v>
      </c>
      <c r="Y320" s="29">
        <v>8713</v>
      </c>
      <c r="Z320" s="29">
        <v>19725.635863912161</v>
      </c>
      <c r="AA320" s="27">
        <v>0</v>
      </c>
      <c r="AB320" s="29">
        <v>19725.635863912161</v>
      </c>
      <c r="AC320" s="27">
        <v>0</v>
      </c>
      <c r="AD320" s="27">
        <v>0</v>
      </c>
      <c r="AE320" s="27">
        <v>0</v>
      </c>
      <c r="AF320" s="27">
        <v>0</v>
      </c>
      <c r="AG320" s="27">
        <v>0</v>
      </c>
      <c r="AH320" s="27">
        <v>6</v>
      </c>
      <c r="AI320" s="29">
        <v>19731.635863912161</v>
      </c>
    </row>
    <row r="321" spans="2:35" x14ac:dyDescent="0.25">
      <c r="B321" s="11" t="s">
        <v>8</v>
      </c>
      <c r="C321" s="10" t="s">
        <v>2408</v>
      </c>
      <c r="D321" s="10" t="s">
        <v>1484</v>
      </c>
      <c r="E321" s="10" t="s">
        <v>228</v>
      </c>
      <c r="F321" s="10" t="s">
        <v>1594</v>
      </c>
      <c r="G321" s="10">
        <v>373214349.14999998</v>
      </c>
      <c r="H321" s="10">
        <v>8095066.9800000004</v>
      </c>
      <c r="I321" s="10">
        <v>0</v>
      </c>
      <c r="J321" s="10">
        <v>0</v>
      </c>
      <c r="K321" s="10">
        <v>381309416.13</v>
      </c>
      <c r="L321" s="10">
        <v>0</v>
      </c>
      <c r="M321" s="10">
        <v>308094156.93590963</v>
      </c>
      <c r="N321" s="10">
        <v>0</v>
      </c>
      <c r="O321" s="10">
        <v>9426055.3699999992</v>
      </c>
      <c r="P321" s="10">
        <v>2880211</v>
      </c>
      <c r="Q321" s="10">
        <v>13730813.01</v>
      </c>
      <c r="R321" s="10">
        <v>3975477</v>
      </c>
      <c r="S321" s="10">
        <v>0</v>
      </c>
      <c r="T321" s="10">
        <v>-37321434.914999962</v>
      </c>
      <c r="U321" s="10">
        <v>10272155</v>
      </c>
      <c r="V321" s="10">
        <v>692366849.53090966</v>
      </c>
      <c r="W321" s="29">
        <v>164233230.11000001</v>
      </c>
      <c r="X321" s="29">
        <v>321824969.94590962</v>
      </c>
      <c r="Y321" s="29">
        <v>34648965.350000001</v>
      </c>
      <c r="Z321" s="29">
        <v>520707165.40590966</v>
      </c>
      <c r="AA321" s="27">
        <v>383972385.82999998</v>
      </c>
      <c r="AB321" s="29">
        <v>136734779.57590967</v>
      </c>
      <c r="AC321" s="27">
        <v>0</v>
      </c>
      <c r="AD321" s="27">
        <v>7482514.5800000001</v>
      </c>
      <c r="AE321" s="27">
        <v>0</v>
      </c>
      <c r="AF321" s="27">
        <v>0</v>
      </c>
      <c r="AG321" s="27">
        <v>7482514.5800000001</v>
      </c>
      <c r="AH321" s="27">
        <v>59602</v>
      </c>
      <c r="AI321" s="29">
        <v>144276896.15590969</v>
      </c>
    </row>
    <row r="322" spans="2:35" x14ac:dyDescent="0.25">
      <c r="B322" s="11" t="s">
        <v>8</v>
      </c>
      <c r="C322" s="10" t="s">
        <v>2408</v>
      </c>
      <c r="D322" s="10" t="s">
        <v>1484</v>
      </c>
      <c r="E322" s="10" t="s">
        <v>229</v>
      </c>
      <c r="F322" s="10" t="s">
        <v>1595</v>
      </c>
      <c r="G322" s="10">
        <v>243041.85</v>
      </c>
      <c r="H322" s="10">
        <v>141740.29999999999</v>
      </c>
      <c r="I322" s="10">
        <v>0</v>
      </c>
      <c r="J322" s="10">
        <v>0</v>
      </c>
      <c r="K322" s="10">
        <v>384782.15</v>
      </c>
      <c r="L322" s="10">
        <v>0</v>
      </c>
      <c r="M322" s="10">
        <v>3352735.8746011565</v>
      </c>
      <c r="N322" s="10">
        <v>0</v>
      </c>
      <c r="O322" s="10">
        <v>14894.88</v>
      </c>
      <c r="P322" s="10">
        <v>29022</v>
      </c>
      <c r="Q322" s="10">
        <v>549246.18999999994</v>
      </c>
      <c r="R322" s="10">
        <v>36644</v>
      </c>
      <c r="S322" s="10">
        <v>0</v>
      </c>
      <c r="T322" s="10">
        <v>-24304.184999999998</v>
      </c>
      <c r="U322" s="10">
        <v>112068</v>
      </c>
      <c r="V322" s="10">
        <v>4455088.9096011566</v>
      </c>
      <c r="W322" s="29">
        <v>0</v>
      </c>
      <c r="X322" s="29">
        <v>3901982.0646011564</v>
      </c>
      <c r="Y322" s="29">
        <v>334369.18</v>
      </c>
      <c r="Z322" s="29">
        <v>4236351.2446011566</v>
      </c>
      <c r="AA322" s="27">
        <v>0</v>
      </c>
      <c r="AB322" s="29">
        <v>4236351.2446011566</v>
      </c>
      <c r="AC322" s="27">
        <v>0</v>
      </c>
      <c r="AD322" s="27">
        <v>10706189.689999999</v>
      </c>
      <c r="AE322" s="27">
        <v>0</v>
      </c>
      <c r="AF322" s="27">
        <v>0</v>
      </c>
      <c r="AG322" s="27">
        <v>10706189.689999999</v>
      </c>
      <c r="AH322" s="27">
        <v>2</v>
      </c>
      <c r="AI322" s="29">
        <v>14942542.934601156</v>
      </c>
    </row>
    <row r="323" spans="2:35" x14ac:dyDescent="0.25">
      <c r="B323" s="11" t="s">
        <v>8</v>
      </c>
      <c r="C323" s="10" t="s">
        <v>2408</v>
      </c>
      <c r="D323" s="10" t="s">
        <v>1484</v>
      </c>
      <c r="E323" s="10" t="s">
        <v>230</v>
      </c>
      <c r="F323" s="10" t="s">
        <v>1596</v>
      </c>
      <c r="G323" s="10">
        <v>106194799.65000001</v>
      </c>
      <c r="H323" s="10">
        <v>8448808.3399999999</v>
      </c>
      <c r="I323" s="10">
        <v>0</v>
      </c>
      <c r="J323" s="10">
        <v>0</v>
      </c>
      <c r="K323" s="10">
        <v>114643607.99000001</v>
      </c>
      <c r="L323" s="10">
        <v>0</v>
      </c>
      <c r="M323" s="10">
        <v>269765389.7687676</v>
      </c>
      <c r="N323" s="10">
        <v>0</v>
      </c>
      <c r="O323" s="10">
        <v>7327569.2800000003</v>
      </c>
      <c r="P323" s="10">
        <v>2367545</v>
      </c>
      <c r="Q323" s="10">
        <v>61865519.960000001</v>
      </c>
      <c r="R323" s="10">
        <v>3305726</v>
      </c>
      <c r="S323" s="10">
        <v>0</v>
      </c>
      <c r="T323" s="10">
        <v>0</v>
      </c>
      <c r="U323" s="10">
        <v>10335163</v>
      </c>
      <c r="V323" s="10">
        <v>469610520.99876755</v>
      </c>
      <c r="W323" s="29">
        <v>90818757.280000001</v>
      </c>
      <c r="X323" s="29">
        <v>331630909.72876757</v>
      </c>
      <c r="Y323" s="29">
        <v>31784811.620000001</v>
      </c>
      <c r="Z323" s="29">
        <v>454234478.62876761</v>
      </c>
      <c r="AA323" s="27">
        <v>15812466</v>
      </c>
      <c r="AB323" s="29">
        <v>438422012.62876761</v>
      </c>
      <c r="AC323" s="27">
        <v>0</v>
      </c>
      <c r="AD323" s="27">
        <v>1488616.46</v>
      </c>
      <c r="AE323" s="27">
        <v>0</v>
      </c>
      <c r="AF323" s="27">
        <v>0</v>
      </c>
      <c r="AG323" s="27">
        <v>1488616.46</v>
      </c>
      <c r="AH323" s="27">
        <v>2677</v>
      </c>
      <c r="AI323" s="29">
        <v>439913306.08876759</v>
      </c>
    </row>
    <row r="324" spans="2:35" x14ac:dyDescent="0.25">
      <c r="B324" s="11" t="s">
        <v>8</v>
      </c>
      <c r="C324" s="10" t="s">
        <v>2408</v>
      </c>
      <c r="D324" s="10" t="s">
        <v>1484</v>
      </c>
      <c r="E324" s="10" t="s">
        <v>231</v>
      </c>
      <c r="F324" s="10" t="s">
        <v>1597</v>
      </c>
      <c r="G324" s="10">
        <v>310379.64</v>
      </c>
      <c r="H324" s="10">
        <v>1407</v>
      </c>
      <c r="I324" s="10">
        <v>0</v>
      </c>
      <c r="J324" s="10">
        <v>0</v>
      </c>
      <c r="K324" s="10">
        <v>311786.64</v>
      </c>
      <c r="L324" s="10">
        <v>0</v>
      </c>
      <c r="M324" s="10">
        <v>83924.421542493743</v>
      </c>
      <c r="N324" s="10">
        <v>0</v>
      </c>
      <c r="O324" s="10">
        <v>38576.6</v>
      </c>
      <c r="P324" s="10">
        <v>834</v>
      </c>
      <c r="Q324" s="10">
        <v>0</v>
      </c>
      <c r="R324" s="10">
        <v>1293</v>
      </c>
      <c r="S324" s="10">
        <v>0</v>
      </c>
      <c r="T324" s="10">
        <v>-31037.963999999978</v>
      </c>
      <c r="U324" s="10">
        <v>3341</v>
      </c>
      <c r="V324" s="10">
        <v>408717.69754249376</v>
      </c>
      <c r="W324" s="29">
        <v>0</v>
      </c>
      <c r="X324" s="29">
        <v>83924.421542493743</v>
      </c>
      <c r="Y324" s="29">
        <v>45451.6</v>
      </c>
      <c r="Z324" s="29">
        <v>129376.02154249375</v>
      </c>
      <c r="AA324" s="27">
        <v>0</v>
      </c>
      <c r="AB324" s="29">
        <v>129376.02154249375</v>
      </c>
      <c r="AC324" s="27">
        <v>0</v>
      </c>
      <c r="AD324" s="27">
        <v>2308897.3199999998</v>
      </c>
      <c r="AE324" s="27">
        <v>0</v>
      </c>
      <c r="AF324" s="27">
        <v>0</v>
      </c>
      <c r="AG324" s="27">
        <v>2308897.3199999998</v>
      </c>
      <c r="AH324" s="27">
        <v>3</v>
      </c>
      <c r="AI324" s="29">
        <v>2438276.3415424936</v>
      </c>
    </row>
    <row r="325" spans="2:35" x14ac:dyDescent="0.25">
      <c r="B325" s="11" t="s">
        <v>8</v>
      </c>
      <c r="C325" s="10" t="s">
        <v>2408</v>
      </c>
      <c r="D325" s="10" t="s">
        <v>1484</v>
      </c>
      <c r="E325" s="10" t="s">
        <v>232</v>
      </c>
      <c r="F325" s="10" t="s">
        <v>1598</v>
      </c>
      <c r="G325" s="10">
        <v>7007759.9299999997</v>
      </c>
      <c r="H325" s="10">
        <v>1553443.52</v>
      </c>
      <c r="I325" s="10">
        <v>0</v>
      </c>
      <c r="J325" s="10">
        <v>0</v>
      </c>
      <c r="K325" s="10">
        <v>8561203.4499999993</v>
      </c>
      <c r="L325" s="10">
        <v>0</v>
      </c>
      <c r="M325" s="10">
        <v>62279281.717181936</v>
      </c>
      <c r="N325" s="10">
        <v>0</v>
      </c>
      <c r="O325" s="10">
        <v>704882.44</v>
      </c>
      <c r="P325" s="10">
        <v>554782</v>
      </c>
      <c r="Q325" s="10">
        <v>8274864.3300000001</v>
      </c>
      <c r="R325" s="10">
        <v>703938</v>
      </c>
      <c r="S325" s="10">
        <v>0</v>
      </c>
      <c r="T325" s="10">
        <v>-700775.99299999978</v>
      </c>
      <c r="U325" s="10">
        <v>2190280</v>
      </c>
      <c r="V325" s="10">
        <v>82568455.944181934</v>
      </c>
      <c r="W325" s="29">
        <v>6979809.4125795197</v>
      </c>
      <c r="X325" s="29">
        <v>70554146.047181934</v>
      </c>
      <c r="Y325" s="29">
        <v>5707325.96</v>
      </c>
      <c r="Z325" s="29">
        <v>83241281.419761449</v>
      </c>
      <c r="AA325" s="27">
        <v>0</v>
      </c>
      <c r="AB325" s="29">
        <v>83241281.419761449</v>
      </c>
      <c r="AC325" s="27">
        <v>0</v>
      </c>
      <c r="AD325" s="27">
        <v>6624184.2300000004</v>
      </c>
      <c r="AE325" s="27">
        <v>0</v>
      </c>
      <c r="AF325" s="27">
        <v>0</v>
      </c>
      <c r="AG325" s="27">
        <v>6624184.2300000004</v>
      </c>
      <c r="AH325" s="27">
        <v>1401</v>
      </c>
      <c r="AI325" s="29">
        <v>89866866.649761453</v>
      </c>
    </row>
    <row r="326" spans="2:35" x14ac:dyDescent="0.25">
      <c r="B326" s="11" t="s">
        <v>8</v>
      </c>
      <c r="C326" s="10" t="s">
        <v>2408</v>
      </c>
      <c r="D326" s="10" t="s">
        <v>1484</v>
      </c>
      <c r="E326" s="10" t="s">
        <v>233</v>
      </c>
      <c r="F326" s="10" t="s">
        <v>1599</v>
      </c>
      <c r="G326" s="10">
        <v>8561.0300000000007</v>
      </c>
      <c r="H326" s="10">
        <v>847.54</v>
      </c>
      <c r="I326" s="10">
        <v>0</v>
      </c>
      <c r="J326" s="10">
        <v>0</v>
      </c>
      <c r="K326" s="10">
        <v>9408.57</v>
      </c>
      <c r="L326" s="10">
        <v>0</v>
      </c>
      <c r="M326" s="10">
        <v>20033</v>
      </c>
      <c r="N326" s="10">
        <v>0</v>
      </c>
      <c r="O326" s="10">
        <v>0</v>
      </c>
      <c r="P326" s="10">
        <v>180</v>
      </c>
      <c r="Q326" s="10">
        <v>0</v>
      </c>
      <c r="R326" s="10">
        <v>195</v>
      </c>
      <c r="S326" s="10">
        <v>0</v>
      </c>
      <c r="T326" s="10">
        <v>-856.10300000000007</v>
      </c>
      <c r="U326" s="10">
        <v>572</v>
      </c>
      <c r="V326" s="10">
        <v>29532.467000000001</v>
      </c>
      <c r="W326" s="29">
        <v>0</v>
      </c>
      <c r="X326" s="29">
        <v>20033</v>
      </c>
      <c r="Y326" s="29">
        <v>1794.54</v>
      </c>
      <c r="Z326" s="29">
        <v>21827.54</v>
      </c>
      <c r="AA326" s="27">
        <v>0</v>
      </c>
      <c r="AB326" s="29">
        <v>21827.54</v>
      </c>
      <c r="AC326" s="27">
        <v>0</v>
      </c>
      <c r="AD326" s="27">
        <v>0</v>
      </c>
      <c r="AE326" s="27">
        <v>0</v>
      </c>
      <c r="AF326" s="27">
        <v>0</v>
      </c>
      <c r="AG326" s="27">
        <v>0</v>
      </c>
      <c r="AH326" s="27">
        <v>0</v>
      </c>
      <c r="AI326" s="29">
        <v>21827.54</v>
      </c>
    </row>
    <row r="327" spans="2:35" x14ac:dyDescent="0.25">
      <c r="B327" s="11" t="s">
        <v>8</v>
      </c>
      <c r="C327" s="10" t="s">
        <v>2408</v>
      </c>
      <c r="D327" s="10" t="s">
        <v>1484</v>
      </c>
      <c r="E327" s="10" t="s">
        <v>234</v>
      </c>
      <c r="F327" s="10" t="s">
        <v>1600</v>
      </c>
      <c r="G327" s="10">
        <v>5118724.97</v>
      </c>
      <c r="H327" s="10">
        <v>826842.99</v>
      </c>
      <c r="I327" s="10">
        <v>0</v>
      </c>
      <c r="J327" s="10">
        <v>0</v>
      </c>
      <c r="K327" s="10">
        <v>5945567.96</v>
      </c>
      <c r="L327" s="10">
        <v>0</v>
      </c>
      <c r="M327" s="10">
        <v>26374124.235315368</v>
      </c>
      <c r="N327" s="10">
        <v>715572.42553293705</v>
      </c>
      <c r="O327" s="10">
        <v>171179.98</v>
      </c>
      <c r="P327" s="10">
        <v>244585</v>
      </c>
      <c r="Q327" s="10">
        <v>0</v>
      </c>
      <c r="R327" s="10">
        <v>316995</v>
      </c>
      <c r="S327" s="10">
        <v>0</v>
      </c>
      <c r="T327" s="10">
        <v>-511872.49699999951</v>
      </c>
      <c r="U327" s="10">
        <v>842235</v>
      </c>
      <c r="V327" s="10">
        <v>34098387.103848301</v>
      </c>
      <c r="W327" s="29">
        <v>4655867.6108186003</v>
      </c>
      <c r="X327" s="29">
        <v>26374124.235315368</v>
      </c>
      <c r="Y327" s="29">
        <v>3117410.3955329368</v>
      </c>
      <c r="Z327" s="29">
        <v>34147402.241666906</v>
      </c>
      <c r="AA327" s="27">
        <v>0</v>
      </c>
      <c r="AB327" s="29">
        <v>34147402.241666906</v>
      </c>
      <c r="AC327" s="27">
        <v>0</v>
      </c>
      <c r="AD327" s="27">
        <v>11901.94</v>
      </c>
      <c r="AE327" s="27">
        <v>0</v>
      </c>
      <c r="AF327" s="27">
        <v>0</v>
      </c>
      <c r="AG327" s="27">
        <v>11901.94</v>
      </c>
      <c r="AH327" s="27">
        <v>786</v>
      </c>
      <c r="AI327" s="29">
        <v>34160090.181666903</v>
      </c>
    </row>
    <row r="328" spans="2:35" x14ac:dyDescent="0.25">
      <c r="B328" s="11" t="s">
        <v>8</v>
      </c>
      <c r="C328" s="10" t="s">
        <v>2408</v>
      </c>
      <c r="D328" s="10" t="s">
        <v>1484</v>
      </c>
      <c r="E328" s="10" t="s">
        <v>235</v>
      </c>
      <c r="F328" s="10" t="s">
        <v>1601</v>
      </c>
      <c r="G328" s="10">
        <v>2236983.67</v>
      </c>
      <c r="H328" s="10">
        <v>400858.48</v>
      </c>
      <c r="I328" s="10">
        <v>0</v>
      </c>
      <c r="J328" s="10">
        <v>0</v>
      </c>
      <c r="K328" s="10">
        <v>2637842.15</v>
      </c>
      <c r="L328" s="10">
        <v>0</v>
      </c>
      <c r="M328" s="10">
        <v>15533877.166339647</v>
      </c>
      <c r="N328" s="10">
        <v>0</v>
      </c>
      <c r="O328" s="10">
        <v>559421.16</v>
      </c>
      <c r="P328" s="10">
        <v>159597</v>
      </c>
      <c r="Q328" s="10">
        <v>4165987.45</v>
      </c>
      <c r="R328" s="10">
        <v>206431</v>
      </c>
      <c r="S328" s="10">
        <v>0</v>
      </c>
      <c r="T328" s="10">
        <v>-223698.36699999985</v>
      </c>
      <c r="U328" s="10">
        <v>661263</v>
      </c>
      <c r="V328" s="10">
        <v>23700720.559339646</v>
      </c>
      <c r="W328" s="29">
        <v>2053473.088172025</v>
      </c>
      <c r="X328" s="29">
        <v>19699864.616339646</v>
      </c>
      <c r="Y328" s="29">
        <v>1987570.6400000001</v>
      </c>
      <c r="Z328" s="29">
        <v>23740908.344511673</v>
      </c>
      <c r="AA328" s="27">
        <v>0</v>
      </c>
      <c r="AB328" s="29">
        <v>23740908.344511673</v>
      </c>
      <c r="AC328" s="27">
        <v>0</v>
      </c>
      <c r="AD328" s="27">
        <v>25073.27</v>
      </c>
      <c r="AE328" s="27">
        <v>0</v>
      </c>
      <c r="AF328" s="27">
        <v>0</v>
      </c>
      <c r="AG328" s="27">
        <v>25073.27</v>
      </c>
      <c r="AH328" s="27">
        <v>291</v>
      </c>
      <c r="AI328" s="29">
        <v>23766272.614511672</v>
      </c>
    </row>
    <row r="329" spans="2:35" x14ac:dyDescent="0.25">
      <c r="B329" s="11" t="s">
        <v>8</v>
      </c>
      <c r="C329" s="10" t="s">
        <v>2408</v>
      </c>
      <c r="D329" s="10" t="s">
        <v>1484</v>
      </c>
      <c r="E329" s="10" t="s">
        <v>961</v>
      </c>
      <c r="F329" s="10" t="s">
        <v>1602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945</v>
      </c>
      <c r="Q329" s="10">
        <v>0</v>
      </c>
      <c r="R329" s="10">
        <v>13595</v>
      </c>
      <c r="S329" s="10">
        <v>0</v>
      </c>
      <c r="T329" s="10">
        <v>0</v>
      </c>
      <c r="U329" s="10">
        <v>29680</v>
      </c>
      <c r="V329" s="10">
        <v>44220</v>
      </c>
      <c r="W329" s="29">
        <v>55584.477766517826</v>
      </c>
      <c r="X329" s="29">
        <v>0</v>
      </c>
      <c r="Y329" s="29">
        <v>44220</v>
      </c>
      <c r="Z329" s="29">
        <v>99804.477766517826</v>
      </c>
      <c r="AA329" s="27">
        <v>0</v>
      </c>
      <c r="AB329" s="29">
        <v>99804.477766517826</v>
      </c>
      <c r="AC329" s="27">
        <v>0</v>
      </c>
      <c r="AD329" s="27">
        <v>0</v>
      </c>
      <c r="AE329" s="27">
        <v>0</v>
      </c>
      <c r="AF329" s="27">
        <v>0</v>
      </c>
      <c r="AG329" s="27">
        <v>0</v>
      </c>
      <c r="AH329" s="27">
        <v>27</v>
      </c>
      <c r="AI329" s="29">
        <v>99831.477766517826</v>
      </c>
    </row>
    <row r="330" spans="2:35" x14ac:dyDescent="0.25">
      <c r="B330" s="11" t="s">
        <v>8</v>
      </c>
      <c r="C330" s="10" t="s">
        <v>2408</v>
      </c>
      <c r="D330" s="10" t="s">
        <v>1484</v>
      </c>
      <c r="E330" s="10" t="s">
        <v>236</v>
      </c>
      <c r="F330" s="10" t="s">
        <v>1603</v>
      </c>
      <c r="G330" s="10">
        <v>1921.94</v>
      </c>
      <c r="H330" s="10">
        <v>582.32000000000005</v>
      </c>
      <c r="I330" s="10">
        <v>0</v>
      </c>
      <c r="J330" s="10">
        <v>0</v>
      </c>
      <c r="K330" s="10">
        <v>2504.2600000000002</v>
      </c>
      <c r="L330" s="10">
        <v>0</v>
      </c>
      <c r="M330" s="10">
        <v>4497</v>
      </c>
      <c r="N330" s="10">
        <v>0</v>
      </c>
      <c r="O330" s="10">
        <v>290.85000000000002</v>
      </c>
      <c r="P330" s="10">
        <v>1437</v>
      </c>
      <c r="Q330" s="10">
        <v>0</v>
      </c>
      <c r="R330" s="10">
        <v>1731</v>
      </c>
      <c r="S330" s="10">
        <v>0</v>
      </c>
      <c r="T330" s="10">
        <v>-192.19399999999996</v>
      </c>
      <c r="U330" s="10">
        <v>4802</v>
      </c>
      <c r="V330" s="10">
        <v>15069.916000000001</v>
      </c>
      <c r="W330" s="29">
        <v>0</v>
      </c>
      <c r="X330" s="29">
        <v>4497</v>
      </c>
      <c r="Y330" s="29">
        <v>8843.17</v>
      </c>
      <c r="Z330" s="29">
        <v>13340.17</v>
      </c>
      <c r="AA330" s="27">
        <v>0</v>
      </c>
      <c r="AB330" s="29">
        <v>13340.17</v>
      </c>
      <c r="AC330" s="27">
        <v>0</v>
      </c>
      <c r="AD330" s="27">
        <v>0</v>
      </c>
      <c r="AE330" s="27">
        <v>0</v>
      </c>
      <c r="AF330" s="27">
        <v>0</v>
      </c>
      <c r="AG330" s="27">
        <v>0</v>
      </c>
      <c r="AH330" s="27">
        <v>0</v>
      </c>
      <c r="AI330" s="29">
        <v>13340.17</v>
      </c>
    </row>
    <row r="331" spans="2:35" x14ac:dyDescent="0.25">
      <c r="B331" s="11" t="s">
        <v>8</v>
      </c>
      <c r="C331" s="10" t="s">
        <v>2406</v>
      </c>
      <c r="D331" s="10" t="s">
        <v>1315</v>
      </c>
      <c r="E331" s="10" t="s">
        <v>238</v>
      </c>
      <c r="F331" s="10" t="s">
        <v>1315</v>
      </c>
      <c r="G331" s="10">
        <v>820319362.88999999</v>
      </c>
      <c r="H331" s="10">
        <v>315135188.05000001</v>
      </c>
      <c r="I331" s="10">
        <v>0</v>
      </c>
      <c r="J331" s="10">
        <v>0</v>
      </c>
      <c r="K331" s="10">
        <v>1135454550.9400001</v>
      </c>
      <c r="L331" s="10">
        <v>0</v>
      </c>
      <c r="M331" s="10">
        <v>2563426061.9239192</v>
      </c>
      <c r="N331" s="10">
        <v>0</v>
      </c>
      <c r="O331" s="10">
        <v>26832527.98</v>
      </c>
      <c r="P331" s="10">
        <v>18162175</v>
      </c>
      <c r="Q331" s="10">
        <v>0</v>
      </c>
      <c r="R331" s="10">
        <v>12386022</v>
      </c>
      <c r="S331" s="10">
        <v>0</v>
      </c>
      <c r="T331" s="10">
        <v>-82031936.289000034</v>
      </c>
      <c r="U331" s="10">
        <v>64954334</v>
      </c>
      <c r="V331" s="10">
        <v>3739183735.5549192</v>
      </c>
      <c r="W331" s="29">
        <v>626055980.29999995</v>
      </c>
      <c r="X331" s="29">
        <v>2563426061.9239192</v>
      </c>
      <c r="Y331" s="29">
        <v>437470247.03000003</v>
      </c>
      <c r="Z331" s="29">
        <v>3626952289.2539191</v>
      </c>
      <c r="AA331" s="27">
        <v>2101368396</v>
      </c>
      <c r="AB331" s="29">
        <v>1525583893.2539191</v>
      </c>
      <c r="AC331" s="27">
        <v>0</v>
      </c>
      <c r="AD331" s="27">
        <v>9380809.1799999997</v>
      </c>
      <c r="AE331" s="27">
        <v>0</v>
      </c>
      <c r="AF331" s="27">
        <v>0</v>
      </c>
      <c r="AG331" s="27">
        <v>9380809.1799999997</v>
      </c>
      <c r="AH331" s="27">
        <v>32441</v>
      </c>
      <c r="AI331" s="29">
        <v>1534997143.4339192</v>
      </c>
    </row>
    <row r="332" spans="2:35" x14ac:dyDescent="0.25">
      <c r="B332" s="11" t="s">
        <v>8</v>
      </c>
      <c r="C332" s="10" t="s">
        <v>2406</v>
      </c>
      <c r="D332" s="10" t="s">
        <v>1315</v>
      </c>
      <c r="E332" s="10" t="s">
        <v>239</v>
      </c>
      <c r="F332" s="10" t="s">
        <v>1604</v>
      </c>
      <c r="G332" s="10">
        <v>176236854.75999999</v>
      </c>
      <c r="H332" s="10">
        <v>254237635.63999999</v>
      </c>
      <c r="I332" s="10">
        <v>0</v>
      </c>
      <c r="J332" s="10">
        <v>0</v>
      </c>
      <c r="K332" s="10">
        <v>430474490.39999998</v>
      </c>
      <c r="L332" s="10">
        <v>0</v>
      </c>
      <c r="M332" s="10">
        <v>471177771.96546924</v>
      </c>
      <c r="N332" s="10">
        <v>0</v>
      </c>
      <c r="O332" s="10">
        <v>5799378.0700000003</v>
      </c>
      <c r="P332" s="10">
        <v>5861994</v>
      </c>
      <c r="Q332" s="10">
        <v>0</v>
      </c>
      <c r="R332" s="10">
        <v>13231672</v>
      </c>
      <c r="S332" s="10">
        <v>0</v>
      </c>
      <c r="T332" s="10">
        <v>130106489.91899481</v>
      </c>
      <c r="U332" s="10">
        <v>36624573</v>
      </c>
      <c r="V332" s="10">
        <v>1093276369.3544641</v>
      </c>
      <c r="W332" s="29">
        <v>328336318.02442634</v>
      </c>
      <c r="X332" s="29">
        <v>471177771.96546924</v>
      </c>
      <c r="Y332" s="29">
        <v>315755252.70999998</v>
      </c>
      <c r="Z332" s="29">
        <v>1115269342.6998956</v>
      </c>
      <c r="AA332" s="27">
        <v>0</v>
      </c>
      <c r="AB332" s="29">
        <v>1115269342.6998956</v>
      </c>
      <c r="AC332" s="27">
        <v>0</v>
      </c>
      <c r="AD332" s="27">
        <v>22596.16</v>
      </c>
      <c r="AE332" s="27">
        <v>0</v>
      </c>
      <c r="AF332" s="27">
        <v>0</v>
      </c>
      <c r="AG332" s="27">
        <v>22596.16</v>
      </c>
      <c r="AH332" s="27">
        <v>40188</v>
      </c>
      <c r="AI332" s="29">
        <v>1115332126.8598957</v>
      </c>
    </row>
    <row r="333" spans="2:35" x14ac:dyDescent="0.25">
      <c r="B333" s="11" t="s">
        <v>8</v>
      </c>
      <c r="C333" s="10" t="s">
        <v>2406</v>
      </c>
      <c r="D333" s="10" t="s">
        <v>1315</v>
      </c>
      <c r="E333" s="10" t="s">
        <v>240</v>
      </c>
      <c r="F333" s="10" t="s">
        <v>1605</v>
      </c>
      <c r="G333" s="10">
        <v>3072516.95</v>
      </c>
      <c r="H333" s="10">
        <v>124797.82</v>
      </c>
      <c r="I333" s="10">
        <v>0</v>
      </c>
      <c r="J333" s="10">
        <v>0</v>
      </c>
      <c r="K333" s="10">
        <v>3197314.77</v>
      </c>
      <c r="L333" s="10">
        <v>0</v>
      </c>
      <c r="M333" s="10">
        <v>4200271.0028880415</v>
      </c>
      <c r="N333" s="10">
        <v>0</v>
      </c>
      <c r="O333" s="10">
        <v>91949.04</v>
      </c>
      <c r="P333" s="10">
        <v>90927</v>
      </c>
      <c r="Q333" s="10">
        <v>0</v>
      </c>
      <c r="R333" s="10">
        <v>113461</v>
      </c>
      <c r="S333" s="10">
        <v>0</v>
      </c>
      <c r="T333" s="10">
        <v>0</v>
      </c>
      <c r="U333" s="10">
        <v>291732</v>
      </c>
      <c r="V333" s="10">
        <v>7985654.8128880421</v>
      </c>
      <c r="W333" s="29">
        <v>1796419.2100000002</v>
      </c>
      <c r="X333" s="29">
        <v>4200271.0028880415</v>
      </c>
      <c r="Y333" s="29">
        <v>712866.86</v>
      </c>
      <c r="Z333" s="29">
        <v>6709557.0728880418</v>
      </c>
      <c r="AA333" s="27">
        <v>0</v>
      </c>
      <c r="AB333" s="29">
        <v>6709557.0728880418</v>
      </c>
      <c r="AC333" s="27">
        <v>0</v>
      </c>
      <c r="AD333" s="27">
        <v>6461081.1699999999</v>
      </c>
      <c r="AE333" s="27">
        <v>0</v>
      </c>
      <c r="AF333" s="27">
        <v>4564018</v>
      </c>
      <c r="AG333" s="27">
        <v>11025099.17</v>
      </c>
      <c r="AH333" s="27">
        <v>65</v>
      </c>
      <c r="AI333" s="29">
        <v>17734721.242888041</v>
      </c>
    </row>
    <row r="334" spans="2:35" x14ac:dyDescent="0.25">
      <c r="B334" s="11" t="s">
        <v>8</v>
      </c>
      <c r="C334" s="10" t="s">
        <v>2406</v>
      </c>
      <c r="D334" s="10" t="s">
        <v>1315</v>
      </c>
      <c r="E334" s="10" t="s">
        <v>241</v>
      </c>
      <c r="F334" s="10" t="s">
        <v>1606</v>
      </c>
      <c r="G334" s="10">
        <v>2067414.2</v>
      </c>
      <c r="H334" s="10">
        <v>46941.18</v>
      </c>
      <c r="I334" s="10">
        <v>0</v>
      </c>
      <c r="J334" s="10">
        <v>0</v>
      </c>
      <c r="K334" s="10">
        <v>2114355.38</v>
      </c>
      <c r="L334" s="10">
        <v>0</v>
      </c>
      <c r="M334" s="10">
        <v>3173181.3223493695</v>
      </c>
      <c r="N334" s="10">
        <v>1.3278775873798671E-9</v>
      </c>
      <c r="O334" s="10">
        <v>2777.03</v>
      </c>
      <c r="P334" s="10">
        <v>48658</v>
      </c>
      <c r="Q334" s="10">
        <v>0</v>
      </c>
      <c r="R334" s="10">
        <v>95221</v>
      </c>
      <c r="S334" s="10">
        <v>0</v>
      </c>
      <c r="T334" s="10">
        <v>0</v>
      </c>
      <c r="U334" s="10">
        <v>508718</v>
      </c>
      <c r="V334" s="10">
        <v>5942910.7323493706</v>
      </c>
      <c r="W334" s="29">
        <v>3888414.2466954798</v>
      </c>
      <c r="X334" s="29">
        <v>3173181.3223493695</v>
      </c>
      <c r="Y334" s="29">
        <v>702315.21000000136</v>
      </c>
      <c r="Z334" s="29">
        <v>7763910.7790448498</v>
      </c>
      <c r="AA334" s="27">
        <v>0</v>
      </c>
      <c r="AB334" s="29">
        <v>7763910.7790448498</v>
      </c>
      <c r="AC334" s="27">
        <v>0</v>
      </c>
      <c r="AD334" s="27">
        <v>1335860.3700000001</v>
      </c>
      <c r="AE334" s="27">
        <v>0</v>
      </c>
      <c r="AF334" s="27">
        <v>0</v>
      </c>
      <c r="AG334" s="27">
        <v>1335860.3700000001</v>
      </c>
      <c r="AH334" s="27">
        <v>1326</v>
      </c>
      <c r="AI334" s="29">
        <v>9101097.149044849</v>
      </c>
    </row>
    <row r="335" spans="2:35" x14ac:dyDescent="0.25">
      <c r="B335" s="11" t="s">
        <v>8</v>
      </c>
      <c r="C335" s="10" t="s">
        <v>2406</v>
      </c>
      <c r="D335" s="10" t="s">
        <v>1315</v>
      </c>
      <c r="E335" s="10" t="s">
        <v>242</v>
      </c>
      <c r="F335" s="10" t="s">
        <v>1607</v>
      </c>
      <c r="G335" s="10">
        <v>24437.5</v>
      </c>
      <c r="H335" s="10">
        <v>3947.01</v>
      </c>
      <c r="I335" s="10">
        <v>0</v>
      </c>
      <c r="J335" s="10">
        <v>0</v>
      </c>
      <c r="K335" s="10">
        <v>28384.510000000002</v>
      </c>
      <c r="L335" s="10">
        <v>0</v>
      </c>
      <c r="M335" s="10">
        <v>55220.25</v>
      </c>
      <c r="N335" s="10">
        <v>0</v>
      </c>
      <c r="O335" s="10">
        <v>924.02</v>
      </c>
      <c r="P335" s="10">
        <v>3227</v>
      </c>
      <c r="Q335" s="10">
        <v>0</v>
      </c>
      <c r="R335" s="10">
        <v>3930</v>
      </c>
      <c r="S335" s="10">
        <v>0</v>
      </c>
      <c r="T335" s="10">
        <v>-2443.75</v>
      </c>
      <c r="U335" s="10">
        <v>10951</v>
      </c>
      <c r="V335" s="10">
        <v>100193.03000000001</v>
      </c>
      <c r="W335" s="29">
        <v>0</v>
      </c>
      <c r="X335" s="29">
        <v>55220.25</v>
      </c>
      <c r="Y335" s="29">
        <v>22979.03</v>
      </c>
      <c r="Z335" s="29">
        <v>78199.28</v>
      </c>
      <c r="AA335" s="27">
        <v>0</v>
      </c>
      <c r="AB335" s="29">
        <v>78199.28</v>
      </c>
      <c r="AC335" s="27">
        <v>0</v>
      </c>
      <c r="AD335" s="27">
        <v>0</v>
      </c>
      <c r="AE335" s="27">
        <v>0</v>
      </c>
      <c r="AF335" s="27">
        <v>0</v>
      </c>
      <c r="AG335" s="27">
        <v>0</v>
      </c>
      <c r="AH335" s="27">
        <v>0</v>
      </c>
      <c r="AI335" s="29">
        <v>78199.28</v>
      </c>
    </row>
    <row r="336" spans="2:35" x14ac:dyDescent="0.25">
      <c r="B336" s="11" t="s">
        <v>8</v>
      </c>
      <c r="C336" s="10" t="s">
        <v>2406</v>
      </c>
      <c r="D336" s="10" t="s">
        <v>1315</v>
      </c>
      <c r="E336" s="10" t="s">
        <v>243</v>
      </c>
      <c r="F336" s="10" t="s">
        <v>1608</v>
      </c>
      <c r="G336" s="10">
        <v>2087791</v>
      </c>
      <c r="H336" s="10">
        <v>222528.76</v>
      </c>
      <c r="I336" s="10">
        <v>0</v>
      </c>
      <c r="J336" s="10">
        <v>0</v>
      </c>
      <c r="K336" s="10">
        <v>2310319.7599999998</v>
      </c>
      <c r="L336" s="10">
        <v>0</v>
      </c>
      <c r="M336" s="10">
        <v>5451565.4733869387</v>
      </c>
      <c r="N336" s="10">
        <v>0</v>
      </c>
      <c r="O336" s="10">
        <v>36906.25</v>
      </c>
      <c r="P336" s="10">
        <v>48701</v>
      </c>
      <c r="Q336" s="10">
        <v>0</v>
      </c>
      <c r="R336" s="10">
        <v>64342</v>
      </c>
      <c r="S336" s="10">
        <v>0</v>
      </c>
      <c r="T336" s="10">
        <v>-208779.09999999986</v>
      </c>
      <c r="U336" s="10">
        <v>175080</v>
      </c>
      <c r="V336" s="10">
        <v>7878135.3833869388</v>
      </c>
      <c r="W336" s="29">
        <v>511472.6</v>
      </c>
      <c r="X336" s="29">
        <v>5451565.4733869387</v>
      </c>
      <c r="Y336" s="29">
        <v>547558.01</v>
      </c>
      <c r="Z336" s="29">
        <v>6510596.0833869381</v>
      </c>
      <c r="AA336" s="27">
        <v>0</v>
      </c>
      <c r="AB336" s="29">
        <v>6510596.0833869381</v>
      </c>
      <c r="AC336" s="27">
        <v>0</v>
      </c>
      <c r="AD336" s="27">
        <v>0</v>
      </c>
      <c r="AE336" s="27">
        <v>0</v>
      </c>
      <c r="AF336" s="27">
        <v>0</v>
      </c>
      <c r="AG336" s="27">
        <v>0</v>
      </c>
      <c r="AH336" s="27">
        <v>27</v>
      </c>
      <c r="AI336" s="29">
        <v>6510623.0833869381</v>
      </c>
    </row>
    <row r="337" spans="2:35" x14ac:dyDescent="0.25">
      <c r="B337" s="11" t="s">
        <v>8</v>
      </c>
      <c r="C337" s="10" t="s">
        <v>2406</v>
      </c>
      <c r="D337" s="10" t="s">
        <v>1315</v>
      </c>
      <c r="E337" s="10" t="s">
        <v>244</v>
      </c>
      <c r="F337" s="10" t="s">
        <v>1609</v>
      </c>
      <c r="G337" s="10">
        <v>89098099.269999996</v>
      </c>
      <c r="H337" s="10">
        <v>7636828.9299999997</v>
      </c>
      <c r="I337" s="10">
        <v>0</v>
      </c>
      <c r="J337" s="10">
        <v>0</v>
      </c>
      <c r="K337" s="10">
        <v>96734928.199999988</v>
      </c>
      <c r="L337" s="10">
        <v>0</v>
      </c>
      <c r="M337" s="10">
        <v>417555766.97591692</v>
      </c>
      <c r="N337" s="10">
        <v>1503157.513043277</v>
      </c>
      <c r="O337" s="10">
        <v>2872977.2</v>
      </c>
      <c r="P337" s="10">
        <v>3995716</v>
      </c>
      <c r="Q337" s="10">
        <v>0</v>
      </c>
      <c r="R337" s="10">
        <v>5966312</v>
      </c>
      <c r="S337" s="10">
        <v>0</v>
      </c>
      <c r="T337" s="10">
        <v>0</v>
      </c>
      <c r="U337" s="10">
        <v>16464952</v>
      </c>
      <c r="V337" s="10">
        <v>545093809.88896012</v>
      </c>
      <c r="W337" s="29">
        <v>93938569.915134296</v>
      </c>
      <c r="X337" s="29">
        <v>417555766.97591692</v>
      </c>
      <c r="Y337" s="29">
        <v>38439943.64304328</v>
      </c>
      <c r="Z337" s="29">
        <v>549934280.53409457</v>
      </c>
      <c r="AA337" s="27">
        <v>167165819</v>
      </c>
      <c r="AB337" s="29">
        <v>382768461.53409457</v>
      </c>
      <c r="AC337" s="27">
        <v>0</v>
      </c>
      <c r="AD337" s="27">
        <v>0</v>
      </c>
      <c r="AE337" s="27">
        <v>0</v>
      </c>
      <c r="AF337" s="27">
        <v>20932301</v>
      </c>
      <c r="AG337" s="27">
        <v>20932301</v>
      </c>
      <c r="AH337" s="27">
        <v>12813</v>
      </c>
      <c r="AI337" s="29">
        <v>403713575.53409457</v>
      </c>
    </row>
    <row r="338" spans="2:35" x14ac:dyDescent="0.25">
      <c r="B338" s="11" t="s">
        <v>8</v>
      </c>
      <c r="C338" s="10" t="s">
        <v>2406</v>
      </c>
      <c r="D338" s="10" t="s">
        <v>1315</v>
      </c>
      <c r="E338" s="10" t="s">
        <v>245</v>
      </c>
      <c r="F338" s="10" t="s">
        <v>1610</v>
      </c>
      <c r="G338" s="10">
        <v>42078301.350000001</v>
      </c>
      <c r="H338" s="10">
        <v>647229.92000000004</v>
      </c>
      <c r="I338" s="10">
        <v>0</v>
      </c>
      <c r="J338" s="10">
        <v>0</v>
      </c>
      <c r="K338" s="10">
        <v>42725531.270000003</v>
      </c>
      <c r="L338" s="10">
        <v>0</v>
      </c>
      <c r="M338" s="10">
        <v>32369802.580788575</v>
      </c>
      <c r="N338" s="10">
        <v>0</v>
      </c>
      <c r="O338" s="10">
        <v>1321914.6200000001</v>
      </c>
      <c r="P338" s="10">
        <v>270142</v>
      </c>
      <c r="Q338" s="10">
        <v>2753889.45</v>
      </c>
      <c r="R338" s="10">
        <v>361371</v>
      </c>
      <c r="S338" s="10">
        <v>0</v>
      </c>
      <c r="T338" s="10">
        <v>-4207830.1349999979</v>
      </c>
      <c r="U338" s="10">
        <v>937868</v>
      </c>
      <c r="V338" s="10">
        <v>76532688.785788596</v>
      </c>
      <c r="W338" s="29">
        <v>339088.4</v>
      </c>
      <c r="X338" s="29">
        <v>35123692.030788578</v>
      </c>
      <c r="Y338" s="29">
        <v>3538525.54</v>
      </c>
      <c r="Z338" s="29">
        <v>39001305.970788576</v>
      </c>
      <c r="AA338" s="27">
        <v>0</v>
      </c>
      <c r="AB338" s="29">
        <v>39001305.970788576</v>
      </c>
      <c r="AC338" s="27">
        <v>0</v>
      </c>
      <c r="AD338" s="27">
        <v>16905622.390000001</v>
      </c>
      <c r="AE338" s="27">
        <v>0</v>
      </c>
      <c r="AF338" s="27">
        <v>0</v>
      </c>
      <c r="AG338" s="27">
        <v>16905622.390000001</v>
      </c>
      <c r="AH338" s="27">
        <v>465</v>
      </c>
      <c r="AI338" s="29">
        <v>55907393.360788576</v>
      </c>
    </row>
    <row r="339" spans="2:35" x14ac:dyDescent="0.25">
      <c r="B339" s="11" t="s">
        <v>8</v>
      </c>
      <c r="C339" s="10" t="s">
        <v>2406</v>
      </c>
      <c r="D339" s="10" t="s">
        <v>1315</v>
      </c>
      <c r="E339" s="10" t="s">
        <v>246</v>
      </c>
      <c r="F339" s="10" t="s">
        <v>1611</v>
      </c>
      <c r="G339" s="10">
        <v>13749708.390000001</v>
      </c>
      <c r="H339" s="10">
        <v>1368426.9</v>
      </c>
      <c r="I339" s="10">
        <v>0</v>
      </c>
      <c r="J339" s="10">
        <v>0</v>
      </c>
      <c r="K339" s="10">
        <v>15118135.290000001</v>
      </c>
      <c r="L339" s="10">
        <v>0</v>
      </c>
      <c r="M339" s="10">
        <v>40475410.355065942</v>
      </c>
      <c r="N339" s="10">
        <v>0</v>
      </c>
      <c r="O339" s="10">
        <v>391581.09</v>
      </c>
      <c r="P339" s="10">
        <v>917656</v>
      </c>
      <c r="Q339" s="10">
        <v>0</v>
      </c>
      <c r="R339" s="10">
        <v>1159218</v>
      </c>
      <c r="S339" s="10">
        <v>0</v>
      </c>
      <c r="T339" s="10">
        <v>53095875.087870918</v>
      </c>
      <c r="U339" s="10">
        <v>6350357</v>
      </c>
      <c r="V339" s="10">
        <v>117508232.82293686</v>
      </c>
      <c r="W339" s="29">
        <v>74503166.211027488</v>
      </c>
      <c r="X339" s="29">
        <v>40475410.355065942</v>
      </c>
      <c r="Y339" s="29">
        <v>10187238.99</v>
      </c>
      <c r="Z339" s="29">
        <v>125165815.55609342</v>
      </c>
      <c r="AA339" s="27">
        <v>0</v>
      </c>
      <c r="AB339" s="29">
        <v>125165815.55609342</v>
      </c>
      <c r="AC339" s="27">
        <v>0</v>
      </c>
      <c r="AD339" s="27">
        <v>9841.06</v>
      </c>
      <c r="AE339" s="27">
        <v>0</v>
      </c>
      <c r="AF339" s="27">
        <v>0</v>
      </c>
      <c r="AG339" s="27">
        <v>9841.06</v>
      </c>
      <c r="AH339" s="27">
        <v>9857</v>
      </c>
      <c r="AI339" s="29">
        <v>125185513.61609343</v>
      </c>
    </row>
    <row r="340" spans="2:35" x14ac:dyDescent="0.25">
      <c r="B340" s="11" t="s">
        <v>8</v>
      </c>
      <c r="C340" s="10" t="s">
        <v>2406</v>
      </c>
      <c r="D340" s="10" t="s">
        <v>1315</v>
      </c>
      <c r="E340" s="10" t="s">
        <v>247</v>
      </c>
      <c r="F340" s="10" t="s">
        <v>1612</v>
      </c>
      <c r="G340" s="10">
        <v>683434.56</v>
      </c>
      <c r="H340" s="10">
        <v>9243.2999999999993</v>
      </c>
      <c r="I340" s="10">
        <v>0</v>
      </c>
      <c r="J340" s="10">
        <v>0</v>
      </c>
      <c r="K340" s="10">
        <v>692677.8600000001</v>
      </c>
      <c r="L340" s="10">
        <v>0</v>
      </c>
      <c r="M340" s="10">
        <v>350363.63701281406</v>
      </c>
      <c r="N340" s="10">
        <v>0</v>
      </c>
      <c r="O340" s="10">
        <v>63127.72</v>
      </c>
      <c r="P340" s="10">
        <v>22303</v>
      </c>
      <c r="Q340" s="10">
        <v>0</v>
      </c>
      <c r="R340" s="10">
        <v>35264</v>
      </c>
      <c r="S340" s="10">
        <v>0</v>
      </c>
      <c r="T340" s="10">
        <v>0</v>
      </c>
      <c r="U340" s="10">
        <v>97050</v>
      </c>
      <c r="V340" s="10">
        <v>1260786.2170128142</v>
      </c>
      <c r="W340" s="29">
        <v>686055.49438000575</v>
      </c>
      <c r="X340" s="29">
        <v>350363.63701281406</v>
      </c>
      <c r="Y340" s="29">
        <v>226988.02000000002</v>
      </c>
      <c r="Z340" s="29">
        <v>1263407.1513928198</v>
      </c>
      <c r="AA340" s="27">
        <v>0</v>
      </c>
      <c r="AB340" s="29">
        <v>1263407.1513928198</v>
      </c>
      <c r="AC340" s="27">
        <v>0</v>
      </c>
      <c r="AD340" s="27">
        <v>16645.259999999998</v>
      </c>
      <c r="AE340" s="27">
        <v>0</v>
      </c>
      <c r="AF340" s="27">
        <v>0</v>
      </c>
      <c r="AG340" s="27">
        <v>16645.259999999998</v>
      </c>
      <c r="AH340" s="27">
        <v>24</v>
      </c>
      <c r="AI340" s="29">
        <v>1280076.4113928198</v>
      </c>
    </row>
    <row r="341" spans="2:35" x14ac:dyDescent="0.25">
      <c r="B341" s="11" t="s">
        <v>8</v>
      </c>
      <c r="C341" s="10" t="s">
        <v>2406</v>
      </c>
      <c r="D341" s="10" t="s">
        <v>1315</v>
      </c>
      <c r="E341" s="10" t="s">
        <v>248</v>
      </c>
      <c r="F341" s="10" t="s">
        <v>1613</v>
      </c>
      <c r="G341" s="10">
        <v>407726.1</v>
      </c>
      <c r="H341" s="10">
        <v>330539.86</v>
      </c>
      <c r="I341" s="10">
        <v>0</v>
      </c>
      <c r="J341" s="10">
        <v>0</v>
      </c>
      <c r="K341" s="10">
        <v>738265.96</v>
      </c>
      <c r="L341" s="10">
        <v>0</v>
      </c>
      <c r="M341" s="10">
        <v>5228554.9003591659</v>
      </c>
      <c r="N341" s="10">
        <v>0</v>
      </c>
      <c r="O341" s="10">
        <v>10869.01</v>
      </c>
      <c r="P341" s="10">
        <v>45446</v>
      </c>
      <c r="Q341" s="10">
        <v>0</v>
      </c>
      <c r="R341" s="10">
        <v>58133</v>
      </c>
      <c r="S341" s="10">
        <v>0</v>
      </c>
      <c r="T341" s="10">
        <v>-40772.609999999986</v>
      </c>
      <c r="U341" s="10">
        <v>158929</v>
      </c>
      <c r="V341" s="10">
        <v>6199425.2603591653</v>
      </c>
      <c r="W341" s="29">
        <v>0</v>
      </c>
      <c r="X341" s="29">
        <v>5228554.9003591659</v>
      </c>
      <c r="Y341" s="29">
        <v>603916.87</v>
      </c>
      <c r="Z341" s="29">
        <v>5832471.770359166</v>
      </c>
      <c r="AA341" s="27">
        <v>0</v>
      </c>
      <c r="AB341" s="29">
        <v>5832471.770359166</v>
      </c>
      <c r="AC341" s="27">
        <v>0</v>
      </c>
      <c r="AD341" s="27">
        <v>0</v>
      </c>
      <c r="AE341" s="27">
        <v>0</v>
      </c>
      <c r="AF341" s="27">
        <v>0</v>
      </c>
      <c r="AG341" s="27">
        <v>0</v>
      </c>
      <c r="AH341" s="27">
        <v>2</v>
      </c>
      <c r="AI341" s="29">
        <v>5832473.770359166</v>
      </c>
    </row>
    <row r="342" spans="2:35" x14ac:dyDescent="0.25">
      <c r="B342" s="11" t="s">
        <v>8</v>
      </c>
      <c r="C342" s="10" t="s">
        <v>2406</v>
      </c>
      <c r="D342" s="10" t="s">
        <v>1315</v>
      </c>
      <c r="E342" s="10" t="s">
        <v>249</v>
      </c>
      <c r="F342" s="10" t="s">
        <v>1614</v>
      </c>
      <c r="G342" s="10">
        <v>5690496924.75</v>
      </c>
      <c r="H342" s="10">
        <v>90583734.150000006</v>
      </c>
      <c r="I342" s="10">
        <v>0</v>
      </c>
      <c r="J342" s="10">
        <v>0</v>
      </c>
      <c r="K342" s="10">
        <v>5781080658.8999996</v>
      </c>
      <c r="L342" s="10">
        <v>0</v>
      </c>
      <c r="M342" s="10">
        <v>1055243692.1561079</v>
      </c>
      <c r="N342" s="10">
        <v>0</v>
      </c>
      <c r="O342" s="10">
        <v>186104229.81</v>
      </c>
      <c r="P342" s="10">
        <v>13440978</v>
      </c>
      <c r="Q342" s="10">
        <v>140695550.12</v>
      </c>
      <c r="R342" s="10">
        <v>32052928</v>
      </c>
      <c r="S342" s="10">
        <v>0</v>
      </c>
      <c r="T342" s="10">
        <v>-569049692.47499943</v>
      </c>
      <c r="U342" s="10">
        <v>113308313</v>
      </c>
      <c r="V342" s="10">
        <v>6752876657.5111084</v>
      </c>
      <c r="W342" s="29">
        <v>3841842790.5200005</v>
      </c>
      <c r="X342" s="29">
        <v>1195939242.2761078</v>
      </c>
      <c r="Y342" s="29">
        <v>435490182.96000004</v>
      </c>
      <c r="Z342" s="29">
        <v>5473272215.7561083</v>
      </c>
      <c r="AA342" s="27">
        <v>452364114</v>
      </c>
      <c r="AB342" s="29">
        <v>5020908101.7561083</v>
      </c>
      <c r="AC342" s="27">
        <v>0</v>
      </c>
      <c r="AD342" s="27">
        <v>17754103.539999999</v>
      </c>
      <c r="AE342" s="27">
        <v>0</v>
      </c>
      <c r="AF342" s="27">
        <v>0</v>
      </c>
      <c r="AG342" s="27">
        <v>17754103.539999999</v>
      </c>
      <c r="AH342" s="27">
        <v>178142</v>
      </c>
      <c r="AI342" s="29">
        <v>5038840347.2961082</v>
      </c>
    </row>
    <row r="343" spans="2:35" x14ac:dyDescent="0.25">
      <c r="B343" s="11" t="s">
        <v>8</v>
      </c>
      <c r="C343" s="10" t="s">
        <v>2406</v>
      </c>
      <c r="D343" s="10" t="s">
        <v>1315</v>
      </c>
      <c r="E343" s="10" t="s">
        <v>962</v>
      </c>
      <c r="F343" s="10" t="s">
        <v>1615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29">
        <v>0</v>
      </c>
      <c r="X343" s="29">
        <v>0</v>
      </c>
      <c r="Y343" s="29">
        <v>0</v>
      </c>
      <c r="Z343" s="29">
        <v>0</v>
      </c>
      <c r="AA343" s="27">
        <v>0</v>
      </c>
      <c r="AB343" s="29">
        <v>0</v>
      </c>
      <c r="AC343" s="27">
        <v>0</v>
      </c>
      <c r="AD343" s="27">
        <v>0</v>
      </c>
      <c r="AE343" s="27">
        <v>0</v>
      </c>
      <c r="AF343" s="27">
        <v>0</v>
      </c>
      <c r="AG343" s="27">
        <v>0</v>
      </c>
      <c r="AH343" s="27">
        <v>0</v>
      </c>
      <c r="AI343" s="29">
        <v>0</v>
      </c>
    </row>
    <row r="344" spans="2:35" x14ac:dyDescent="0.25">
      <c r="B344" s="11" t="s">
        <v>8</v>
      </c>
      <c r="C344" s="10" t="s">
        <v>2406</v>
      </c>
      <c r="D344" s="10" t="s">
        <v>1315</v>
      </c>
      <c r="E344" s="10" t="s">
        <v>963</v>
      </c>
      <c r="F344" s="10" t="s">
        <v>1616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29">
        <v>0</v>
      </c>
      <c r="X344" s="29">
        <v>0</v>
      </c>
      <c r="Y344" s="29">
        <v>0</v>
      </c>
      <c r="Z344" s="29">
        <v>0</v>
      </c>
      <c r="AA344" s="27">
        <v>0</v>
      </c>
      <c r="AB344" s="29">
        <v>0</v>
      </c>
      <c r="AC344" s="27">
        <v>0</v>
      </c>
      <c r="AD344" s="27">
        <v>0</v>
      </c>
      <c r="AE344" s="27">
        <v>0</v>
      </c>
      <c r="AF344" s="27">
        <v>0</v>
      </c>
      <c r="AG344" s="27">
        <v>0</v>
      </c>
      <c r="AH344" s="27">
        <v>0</v>
      </c>
      <c r="AI344" s="29">
        <v>0</v>
      </c>
    </row>
    <row r="345" spans="2:35" x14ac:dyDescent="0.25">
      <c r="B345" s="11" t="s">
        <v>8</v>
      </c>
      <c r="C345" s="10" t="s">
        <v>2406</v>
      </c>
      <c r="D345" s="10" t="s">
        <v>1315</v>
      </c>
      <c r="E345" s="10" t="s">
        <v>250</v>
      </c>
      <c r="F345" s="10" t="s">
        <v>1617</v>
      </c>
      <c r="G345" s="10">
        <v>236338038.5</v>
      </c>
      <c r="H345" s="10">
        <v>2345333.2999999998</v>
      </c>
      <c r="I345" s="10">
        <v>0</v>
      </c>
      <c r="J345" s="10">
        <v>0</v>
      </c>
      <c r="K345" s="10">
        <v>238683371.80000001</v>
      </c>
      <c r="L345" s="10">
        <v>0</v>
      </c>
      <c r="M345" s="10">
        <v>98384961.356040508</v>
      </c>
      <c r="N345" s="10">
        <v>0</v>
      </c>
      <c r="O345" s="10">
        <v>7715668.8300000001</v>
      </c>
      <c r="P345" s="10">
        <v>1174077</v>
      </c>
      <c r="Q345" s="10">
        <v>0</v>
      </c>
      <c r="R345" s="10">
        <v>1837047</v>
      </c>
      <c r="S345" s="10">
        <v>0</v>
      </c>
      <c r="T345" s="10">
        <v>-23633803.849999994</v>
      </c>
      <c r="U345" s="10">
        <v>4330014</v>
      </c>
      <c r="V345" s="10">
        <v>328491336.13604057</v>
      </c>
      <c r="W345" s="29">
        <v>53058436.539999999</v>
      </c>
      <c r="X345" s="29">
        <v>98384961.356040508</v>
      </c>
      <c r="Y345" s="29">
        <v>17402140.129999999</v>
      </c>
      <c r="Z345" s="29">
        <v>168845538.02604049</v>
      </c>
      <c r="AA345" s="27">
        <v>0</v>
      </c>
      <c r="AB345" s="29">
        <v>168845538.02604049</v>
      </c>
      <c r="AC345" s="27">
        <v>0</v>
      </c>
      <c r="AD345" s="27">
        <v>768852.33</v>
      </c>
      <c r="AE345" s="27">
        <v>0</v>
      </c>
      <c r="AF345" s="27">
        <v>0</v>
      </c>
      <c r="AG345" s="27">
        <v>768852.33</v>
      </c>
      <c r="AH345" s="27">
        <v>4801</v>
      </c>
      <c r="AI345" s="29">
        <v>169619191.35604051</v>
      </c>
    </row>
    <row r="346" spans="2:35" x14ac:dyDescent="0.25">
      <c r="B346" s="11" t="s">
        <v>8</v>
      </c>
      <c r="C346" s="10" t="s">
        <v>2406</v>
      </c>
      <c r="D346" s="10" t="s">
        <v>1315</v>
      </c>
      <c r="E346" s="10" t="s">
        <v>251</v>
      </c>
      <c r="F346" s="10" t="s">
        <v>1618</v>
      </c>
      <c r="G346" s="10">
        <v>18365244.469999999</v>
      </c>
      <c r="H346" s="10">
        <v>4440975.2300000004</v>
      </c>
      <c r="I346" s="10">
        <v>0</v>
      </c>
      <c r="J346" s="10">
        <v>0</v>
      </c>
      <c r="K346" s="10">
        <v>22806219.699999999</v>
      </c>
      <c r="L346" s="10">
        <v>0</v>
      </c>
      <c r="M346" s="10">
        <v>79354794.202439755</v>
      </c>
      <c r="N346" s="10">
        <v>0</v>
      </c>
      <c r="O346" s="10">
        <v>602262.47</v>
      </c>
      <c r="P346" s="10">
        <v>739824</v>
      </c>
      <c r="Q346" s="10">
        <v>6550486.6100000003</v>
      </c>
      <c r="R346" s="10">
        <v>942557</v>
      </c>
      <c r="S346" s="10">
        <v>0</v>
      </c>
      <c r="T346" s="10">
        <v>-1836524.4469999988</v>
      </c>
      <c r="U346" s="10">
        <v>2758572</v>
      </c>
      <c r="V346" s="10">
        <v>111918191.53543976</v>
      </c>
      <c r="W346" s="29">
        <v>0</v>
      </c>
      <c r="X346" s="29">
        <v>85905280.812439755</v>
      </c>
      <c r="Y346" s="29">
        <v>9484190.6999999993</v>
      </c>
      <c r="Z346" s="29">
        <v>95389471.512439758</v>
      </c>
      <c r="AA346" s="27">
        <v>77800841.790000007</v>
      </c>
      <c r="AB346" s="29">
        <v>17588629.722439751</v>
      </c>
      <c r="AC346" s="27">
        <v>0</v>
      </c>
      <c r="AD346" s="27">
        <v>457391.19</v>
      </c>
      <c r="AE346" s="27">
        <v>0</v>
      </c>
      <c r="AF346" s="27">
        <v>0</v>
      </c>
      <c r="AG346" s="27">
        <v>457391.19</v>
      </c>
      <c r="AH346" s="27">
        <v>794</v>
      </c>
      <c r="AI346" s="29">
        <v>18046814.912439752</v>
      </c>
    </row>
    <row r="347" spans="2:35" x14ac:dyDescent="0.25">
      <c r="B347" s="11" t="s">
        <v>8</v>
      </c>
      <c r="C347" s="10" t="s">
        <v>2406</v>
      </c>
      <c r="D347" s="10" t="s">
        <v>1315</v>
      </c>
      <c r="E347" s="10" t="s">
        <v>964</v>
      </c>
      <c r="F347" s="10" t="s">
        <v>1619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29">
        <v>0</v>
      </c>
      <c r="X347" s="29">
        <v>0</v>
      </c>
      <c r="Y347" s="29">
        <v>0</v>
      </c>
      <c r="Z347" s="29">
        <v>0</v>
      </c>
      <c r="AA347" s="27">
        <v>0</v>
      </c>
      <c r="AB347" s="29">
        <v>0</v>
      </c>
      <c r="AC347" s="27">
        <v>0</v>
      </c>
      <c r="AD347" s="27">
        <v>49</v>
      </c>
      <c r="AE347" s="27">
        <v>0</v>
      </c>
      <c r="AF347" s="27">
        <v>0</v>
      </c>
      <c r="AG347" s="27">
        <v>49</v>
      </c>
      <c r="AH347" s="27">
        <v>0</v>
      </c>
      <c r="AI347" s="29">
        <v>49</v>
      </c>
    </row>
    <row r="348" spans="2:35" x14ac:dyDescent="0.25">
      <c r="B348" s="11" t="s">
        <v>8</v>
      </c>
      <c r="C348" s="10" t="s">
        <v>2406</v>
      </c>
      <c r="D348" s="10" t="s">
        <v>1315</v>
      </c>
      <c r="E348" s="10" t="s">
        <v>252</v>
      </c>
      <c r="F348" s="10" t="s">
        <v>1620</v>
      </c>
      <c r="G348" s="10">
        <v>877738690.24000001</v>
      </c>
      <c r="H348" s="10">
        <v>10106069.24</v>
      </c>
      <c r="I348" s="10">
        <v>0</v>
      </c>
      <c r="J348" s="10">
        <v>0</v>
      </c>
      <c r="K348" s="10">
        <v>887844759.48000002</v>
      </c>
      <c r="L348" s="10">
        <v>0</v>
      </c>
      <c r="M348" s="10">
        <v>161045822.96922153</v>
      </c>
      <c r="N348" s="10">
        <v>0</v>
      </c>
      <c r="O348" s="10">
        <v>28817407.75</v>
      </c>
      <c r="P348" s="10">
        <v>2921454</v>
      </c>
      <c r="Q348" s="10">
        <v>0</v>
      </c>
      <c r="R348" s="10">
        <v>4707236</v>
      </c>
      <c r="S348" s="10">
        <v>0</v>
      </c>
      <c r="T348" s="10">
        <v>-87773869.023999929</v>
      </c>
      <c r="U348" s="10">
        <v>13117589</v>
      </c>
      <c r="V348" s="10">
        <v>1010680400.1752217</v>
      </c>
      <c r="W348" s="29">
        <v>218343086.47</v>
      </c>
      <c r="X348" s="29">
        <v>161045822.96922153</v>
      </c>
      <c r="Y348" s="29">
        <v>59669755.990000002</v>
      </c>
      <c r="Z348" s="29">
        <v>439058665.42922151</v>
      </c>
      <c r="AA348" s="27">
        <v>0</v>
      </c>
      <c r="AB348" s="29">
        <v>439058665.42922151</v>
      </c>
      <c r="AC348" s="27">
        <v>0</v>
      </c>
      <c r="AD348" s="27">
        <v>0</v>
      </c>
      <c r="AE348" s="27">
        <v>0</v>
      </c>
      <c r="AF348" s="27">
        <v>149075409</v>
      </c>
      <c r="AG348" s="27">
        <v>149075409</v>
      </c>
      <c r="AH348" s="27">
        <v>12470</v>
      </c>
      <c r="AI348" s="29">
        <v>588146544.42922151</v>
      </c>
    </row>
    <row r="349" spans="2:35" x14ac:dyDescent="0.25">
      <c r="B349" s="11" t="s">
        <v>8</v>
      </c>
      <c r="C349" s="10" t="s">
        <v>2406</v>
      </c>
      <c r="D349" s="10" t="s">
        <v>1315</v>
      </c>
      <c r="E349" s="10" t="s">
        <v>965</v>
      </c>
      <c r="F349" s="10" t="s">
        <v>1621</v>
      </c>
      <c r="G349" s="10">
        <v>0</v>
      </c>
      <c r="H349" s="10">
        <v>2523.11</v>
      </c>
      <c r="I349" s="10">
        <v>0</v>
      </c>
      <c r="J349" s="10">
        <v>0</v>
      </c>
      <c r="K349" s="10">
        <v>2523.11</v>
      </c>
      <c r="L349" s="10">
        <v>0</v>
      </c>
      <c r="M349" s="10">
        <v>83543.235192978551</v>
      </c>
      <c r="N349" s="10">
        <v>0</v>
      </c>
      <c r="O349" s="10">
        <v>0</v>
      </c>
      <c r="P349" s="10">
        <v>720</v>
      </c>
      <c r="Q349" s="10">
        <v>48218.75</v>
      </c>
      <c r="R349" s="10">
        <v>895</v>
      </c>
      <c r="S349" s="10">
        <v>0</v>
      </c>
      <c r="T349" s="10">
        <v>0</v>
      </c>
      <c r="U349" s="10">
        <v>3533</v>
      </c>
      <c r="V349" s="10">
        <v>139433.09519297857</v>
      </c>
      <c r="W349" s="29">
        <v>0</v>
      </c>
      <c r="X349" s="29">
        <v>131761.98519297855</v>
      </c>
      <c r="Y349" s="29">
        <v>7671.1100000000006</v>
      </c>
      <c r="Z349" s="29">
        <v>139433.09519297857</v>
      </c>
      <c r="AA349" s="27">
        <v>0</v>
      </c>
      <c r="AB349" s="29">
        <v>139433.09519297857</v>
      </c>
      <c r="AC349" s="27">
        <v>0</v>
      </c>
      <c r="AD349" s="27">
        <v>1044282.34</v>
      </c>
      <c r="AE349" s="27">
        <v>0</v>
      </c>
      <c r="AF349" s="27">
        <v>0</v>
      </c>
      <c r="AG349" s="27">
        <v>1044282.34</v>
      </c>
      <c r="AH349" s="27">
        <v>0</v>
      </c>
      <c r="AI349" s="29">
        <v>1183715.4351929785</v>
      </c>
    </row>
    <row r="350" spans="2:35" x14ac:dyDescent="0.25">
      <c r="B350" s="11" t="s">
        <v>8</v>
      </c>
      <c r="C350" s="10" t="s">
        <v>2406</v>
      </c>
      <c r="D350" s="10" t="s">
        <v>1315</v>
      </c>
      <c r="E350" s="10" t="s">
        <v>253</v>
      </c>
      <c r="F350" s="10" t="s">
        <v>1622</v>
      </c>
      <c r="G350" s="10">
        <v>380496.85</v>
      </c>
      <c r="H350" s="10">
        <v>240138.8</v>
      </c>
      <c r="I350" s="10">
        <v>0</v>
      </c>
      <c r="J350" s="10">
        <v>0</v>
      </c>
      <c r="K350" s="10">
        <v>620635.64999999991</v>
      </c>
      <c r="L350" s="10">
        <v>0</v>
      </c>
      <c r="M350" s="10">
        <v>14904613.164047278</v>
      </c>
      <c r="N350" s="10">
        <v>0</v>
      </c>
      <c r="O350" s="10">
        <v>12443.98</v>
      </c>
      <c r="P350" s="10">
        <v>4065124</v>
      </c>
      <c r="Q350" s="10">
        <v>0</v>
      </c>
      <c r="R350" s="10">
        <v>5731518</v>
      </c>
      <c r="S350" s="10">
        <v>0</v>
      </c>
      <c r="T350" s="10">
        <v>0</v>
      </c>
      <c r="U350" s="10">
        <v>12946422</v>
      </c>
      <c r="V350" s="10">
        <v>38280756.794047281</v>
      </c>
      <c r="W350" s="29">
        <v>2370256.6868234631</v>
      </c>
      <c r="X350" s="29">
        <v>14904613.164047278</v>
      </c>
      <c r="Y350" s="29">
        <v>22995646.780000001</v>
      </c>
      <c r="Z350" s="29">
        <v>40270516.630870745</v>
      </c>
      <c r="AA350" s="27">
        <v>0</v>
      </c>
      <c r="AB350" s="29">
        <v>40270516.630870745</v>
      </c>
      <c r="AC350" s="27">
        <v>0</v>
      </c>
      <c r="AD350" s="27">
        <v>58808931.25</v>
      </c>
      <c r="AE350" s="27">
        <v>0</v>
      </c>
      <c r="AF350" s="27">
        <v>507743048.93000001</v>
      </c>
      <c r="AG350" s="27">
        <v>566551980.18000007</v>
      </c>
      <c r="AH350" s="27">
        <v>2403</v>
      </c>
      <c r="AI350" s="29">
        <v>606824899.81087077</v>
      </c>
    </row>
    <row r="351" spans="2:35" x14ac:dyDescent="0.25">
      <c r="B351" s="11" t="s">
        <v>8</v>
      </c>
      <c r="C351" s="10" t="s">
        <v>2406</v>
      </c>
      <c r="D351" s="10" t="s">
        <v>1315</v>
      </c>
      <c r="E351" s="10" t="s">
        <v>966</v>
      </c>
      <c r="F351" s="10" t="s">
        <v>1623</v>
      </c>
      <c r="G351" s="10">
        <v>0</v>
      </c>
      <c r="H351" s="10">
        <v>19515.689999999999</v>
      </c>
      <c r="I351" s="10">
        <v>0</v>
      </c>
      <c r="J351" s="10">
        <v>0</v>
      </c>
      <c r="K351" s="10">
        <v>19515.689999999999</v>
      </c>
      <c r="L351" s="10">
        <v>0</v>
      </c>
      <c r="M351" s="10">
        <v>318673.01368338277</v>
      </c>
      <c r="N351" s="10">
        <v>0</v>
      </c>
      <c r="O351" s="10">
        <v>0</v>
      </c>
      <c r="P351" s="10">
        <v>2746</v>
      </c>
      <c r="Q351" s="10">
        <v>14122.25</v>
      </c>
      <c r="R351" s="10">
        <v>3514</v>
      </c>
      <c r="S351" s="10">
        <v>0</v>
      </c>
      <c r="T351" s="10">
        <v>0</v>
      </c>
      <c r="U351" s="10">
        <v>9933</v>
      </c>
      <c r="V351" s="10">
        <v>368503.95368338277</v>
      </c>
      <c r="W351" s="29">
        <v>0</v>
      </c>
      <c r="X351" s="29">
        <v>332795.26368338277</v>
      </c>
      <c r="Y351" s="29">
        <v>35708.69</v>
      </c>
      <c r="Z351" s="29">
        <v>368503.95368338277</v>
      </c>
      <c r="AA351" s="27">
        <v>0</v>
      </c>
      <c r="AB351" s="29">
        <v>368503.95368338277</v>
      </c>
      <c r="AC351" s="27">
        <v>0</v>
      </c>
      <c r="AD351" s="27">
        <v>224941.58</v>
      </c>
      <c r="AE351" s="27">
        <v>0</v>
      </c>
      <c r="AF351" s="27">
        <v>0</v>
      </c>
      <c r="AG351" s="27">
        <v>224941.58</v>
      </c>
      <c r="AH351" s="27">
        <v>0</v>
      </c>
      <c r="AI351" s="29">
        <v>593445.53368338279</v>
      </c>
    </row>
    <row r="352" spans="2:35" x14ac:dyDescent="0.25">
      <c r="B352" s="11" t="s">
        <v>8</v>
      </c>
      <c r="C352" s="10" t="s">
        <v>2406</v>
      </c>
      <c r="D352" s="10" t="s">
        <v>1315</v>
      </c>
      <c r="E352" s="10" t="s">
        <v>254</v>
      </c>
      <c r="F352" s="10" t="s">
        <v>1624</v>
      </c>
      <c r="G352" s="10">
        <v>133690.03</v>
      </c>
      <c r="H352" s="10">
        <v>12853.09</v>
      </c>
      <c r="I352" s="10">
        <v>0</v>
      </c>
      <c r="J352" s="10">
        <v>0</v>
      </c>
      <c r="K352" s="10">
        <v>146543.12</v>
      </c>
      <c r="L352" s="10">
        <v>0</v>
      </c>
      <c r="M352" s="10">
        <v>328039.57224177942</v>
      </c>
      <c r="N352" s="10">
        <v>0</v>
      </c>
      <c r="O352" s="10">
        <v>4654.6000000000004</v>
      </c>
      <c r="P352" s="10">
        <v>4619</v>
      </c>
      <c r="Q352" s="10">
        <v>0</v>
      </c>
      <c r="R352" s="10">
        <v>11537</v>
      </c>
      <c r="S352" s="10">
        <v>0</v>
      </c>
      <c r="T352" s="10">
        <v>0</v>
      </c>
      <c r="U352" s="10">
        <v>28281</v>
      </c>
      <c r="V352" s="10">
        <v>523674.29224177939</v>
      </c>
      <c r="W352" s="29">
        <v>152402.41758875217</v>
      </c>
      <c r="X352" s="29">
        <v>328039.57224177942</v>
      </c>
      <c r="Y352" s="29">
        <v>61944.69</v>
      </c>
      <c r="Z352" s="29">
        <v>542386.67983053159</v>
      </c>
      <c r="AA352" s="27">
        <v>0</v>
      </c>
      <c r="AB352" s="29">
        <v>542386.67983053159</v>
      </c>
      <c r="AC352" s="27">
        <v>0</v>
      </c>
      <c r="AD352" s="27">
        <v>0</v>
      </c>
      <c r="AE352" s="27">
        <v>0</v>
      </c>
      <c r="AF352" s="27">
        <v>0</v>
      </c>
      <c r="AG352" s="27">
        <v>0</v>
      </c>
      <c r="AH352" s="27">
        <v>14</v>
      </c>
      <c r="AI352" s="29">
        <v>542400.67983053159</v>
      </c>
    </row>
    <row r="353" spans="2:35" x14ac:dyDescent="0.25">
      <c r="B353" s="11" t="s">
        <v>8</v>
      </c>
      <c r="C353" s="10" t="s">
        <v>2406</v>
      </c>
      <c r="D353" s="10" t="s">
        <v>1315</v>
      </c>
      <c r="E353" s="10" t="s">
        <v>255</v>
      </c>
      <c r="F353" s="10" t="s">
        <v>1625</v>
      </c>
      <c r="G353" s="10">
        <v>22473.759999999998</v>
      </c>
      <c r="H353" s="10">
        <v>9489.39</v>
      </c>
      <c r="I353" s="10">
        <v>0</v>
      </c>
      <c r="J353" s="10">
        <v>0</v>
      </c>
      <c r="K353" s="10">
        <v>31963.149999999998</v>
      </c>
      <c r="L353" s="10">
        <v>0</v>
      </c>
      <c r="M353" s="10">
        <v>412941.00655175117</v>
      </c>
      <c r="N353" s="10">
        <v>0</v>
      </c>
      <c r="O353" s="10">
        <v>0</v>
      </c>
      <c r="P353" s="10">
        <v>3505</v>
      </c>
      <c r="Q353" s="10">
        <v>23065.17</v>
      </c>
      <c r="R353" s="10">
        <v>4367</v>
      </c>
      <c r="S353" s="10">
        <v>0</v>
      </c>
      <c r="T353" s="10">
        <v>-2247.3760000000002</v>
      </c>
      <c r="U353" s="10">
        <v>12568</v>
      </c>
      <c r="V353" s="10">
        <v>486161.95055175119</v>
      </c>
      <c r="W353" s="29">
        <v>0</v>
      </c>
      <c r="X353" s="29">
        <v>436006.17655175115</v>
      </c>
      <c r="Y353" s="29">
        <v>29929.39</v>
      </c>
      <c r="Z353" s="29">
        <v>465935.56655175117</v>
      </c>
      <c r="AA353" s="27">
        <v>0</v>
      </c>
      <c r="AB353" s="29">
        <v>465935.56655175117</v>
      </c>
      <c r="AC353" s="27">
        <v>0</v>
      </c>
      <c r="AD353" s="27">
        <v>14654325.99</v>
      </c>
      <c r="AE353" s="27">
        <v>0</v>
      </c>
      <c r="AF353" s="27">
        <v>0</v>
      </c>
      <c r="AG353" s="27">
        <v>14654325.99</v>
      </c>
      <c r="AH353" s="27">
        <v>8</v>
      </c>
      <c r="AI353" s="29">
        <v>15120269.556551751</v>
      </c>
    </row>
    <row r="354" spans="2:35" x14ac:dyDescent="0.25">
      <c r="B354" s="11" t="s">
        <v>8</v>
      </c>
      <c r="C354" s="10" t="s">
        <v>2406</v>
      </c>
      <c r="D354" s="10" t="s">
        <v>1315</v>
      </c>
      <c r="E354" s="10" t="s">
        <v>967</v>
      </c>
      <c r="F354" s="10" t="s">
        <v>1626</v>
      </c>
      <c r="G354" s="10">
        <v>5971656.0368127804</v>
      </c>
      <c r="H354" s="10">
        <v>350170.96</v>
      </c>
      <c r="I354" s="10">
        <v>0</v>
      </c>
      <c r="J354" s="10">
        <v>0</v>
      </c>
      <c r="K354" s="10">
        <v>6321826.9968127804</v>
      </c>
      <c r="L354" s="10">
        <v>0</v>
      </c>
      <c r="M354" s="10">
        <v>12948187</v>
      </c>
      <c r="N354" s="10">
        <v>0</v>
      </c>
      <c r="O354" s="10">
        <v>0</v>
      </c>
      <c r="P354" s="10">
        <v>111025</v>
      </c>
      <c r="Q354" s="10">
        <v>0</v>
      </c>
      <c r="R354" s="10">
        <v>138806</v>
      </c>
      <c r="S354" s="10">
        <v>0</v>
      </c>
      <c r="T354" s="10">
        <v>-597165.60368127748</v>
      </c>
      <c r="U354" s="10">
        <v>372865</v>
      </c>
      <c r="V354" s="10">
        <v>19295544.393131502</v>
      </c>
      <c r="W354" s="29">
        <v>0</v>
      </c>
      <c r="X354" s="29">
        <v>12948187</v>
      </c>
      <c r="Y354" s="29">
        <v>972866.96</v>
      </c>
      <c r="Z354" s="29">
        <v>13921053.960000001</v>
      </c>
      <c r="AA354" s="27">
        <v>0</v>
      </c>
      <c r="AB354" s="29">
        <v>13921053.960000001</v>
      </c>
      <c r="AC354" s="27">
        <v>0</v>
      </c>
      <c r="AD354" s="27">
        <v>0</v>
      </c>
      <c r="AE354" s="27">
        <v>0</v>
      </c>
      <c r="AF354" s="27">
        <v>0</v>
      </c>
      <c r="AG354" s="27">
        <v>0</v>
      </c>
      <c r="AH354" s="27">
        <v>69</v>
      </c>
      <c r="AI354" s="29">
        <v>13921122.960000001</v>
      </c>
    </row>
    <row r="355" spans="2:35" x14ac:dyDescent="0.25">
      <c r="B355" s="11" t="s">
        <v>8</v>
      </c>
      <c r="C355" s="10" t="s">
        <v>2406</v>
      </c>
      <c r="D355" s="10" t="s">
        <v>1315</v>
      </c>
      <c r="E355" s="10" t="s">
        <v>256</v>
      </c>
      <c r="F355" s="10" t="s">
        <v>1627</v>
      </c>
      <c r="G355" s="10">
        <v>24785378.93</v>
      </c>
      <c r="H355" s="10">
        <v>664674.6</v>
      </c>
      <c r="I355" s="10">
        <v>0</v>
      </c>
      <c r="J355" s="10">
        <v>0</v>
      </c>
      <c r="K355" s="10">
        <v>25450053.530000001</v>
      </c>
      <c r="L355" s="10">
        <v>0</v>
      </c>
      <c r="M355" s="10">
        <v>30700842.085280746</v>
      </c>
      <c r="N355" s="10">
        <v>0</v>
      </c>
      <c r="O355" s="10">
        <v>826718.98</v>
      </c>
      <c r="P355" s="10">
        <v>1005799</v>
      </c>
      <c r="Q355" s="10">
        <v>0</v>
      </c>
      <c r="R355" s="10">
        <v>2083913</v>
      </c>
      <c r="S355" s="10">
        <v>0</v>
      </c>
      <c r="T355" s="10">
        <v>51078970.841717616</v>
      </c>
      <c r="U355" s="10">
        <v>5534484</v>
      </c>
      <c r="V355" s="10">
        <v>116680781.43699837</v>
      </c>
      <c r="W355" s="29">
        <v>80100840.322984263</v>
      </c>
      <c r="X355" s="29">
        <v>30700842.085280746</v>
      </c>
      <c r="Y355" s="29">
        <v>10115589.58</v>
      </c>
      <c r="Z355" s="29">
        <v>120917271.98826501</v>
      </c>
      <c r="AA355" s="27">
        <v>0</v>
      </c>
      <c r="AB355" s="29">
        <v>120917271.98826501</v>
      </c>
      <c r="AC355" s="27">
        <v>0</v>
      </c>
      <c r="AD355" s="27">
        <v>61793067.030000001</v>
      </c>
      <c r="AE355" s="27">
        <v>0</v>
      </c>
      <c r="AF355" s="27">
        <v>335774606.81999999</v>
      </c>
      <c r="AG355" s="27">
        <v>397567673.85000002</v>
      </c>
      <c r="AH355" s="27">
        <v>8922</v>
      </c>
      <c r="AI355" s="29">
        <v>518493867.83826506</v>
      </c>
    </row>
    <row r="356" spans="2:35" x14ac:dyDescent="0.25">
      <c r="B356" s="11" t="s">
        <v>8</v>
      </c>
      <c r="C356" s="10" t="s">
        <v>2406</v>
      </c>
      <c r="D356" s="10" t="s">
        <v>1315</v>
      </c>
      <c r="E356" s="10" t="s">
        <v>257</v>
      </c>
      <c r="F356" s="10" t="s">
        <v>1628</v>
      </c>
      <c r="G356" s="10">
        <v>13519363.609999999</v>
      </c>
      <c r="H356" s="10">
        <v>937997.3</v>
      </c>
      <c r="I356" s="10">
        <v>0</v>
      </c>
      <c r="J356" s="10">
        <v>0</v>
      </c>
      <c r="K356" s="10">
        <v>14457360.91</v>
      </c>
      <c r="L356" s="10">
        <v>0</v>
      </c>
      <c r="M356" s="10">
        <v>30658944.892575491</v>
      </c>
      <c r="N356" s="10">
        <v>0</v>
      </c>
      <c r="O356" s="10">
        <v>122394.72</v>
      </c>
      <c r="P356" s="10">
        <v>366376</v>
      </c>
      <c r="Q356" s="10">
        <v>0</v>
      </c>
      <c r="R356" s="10">
        <v>491839</v>
      </c>
      <c r="S356" s="10">
        <v>0</v>
      </c>
      <c r="T356" s="10">
        <v>0</v>
      </c>
      <c r="U356" s="10">
        <v>1439749</v>
      </c>
      <c r="V356" s="10">
        <v>47536664.52257549</v>
      </c>
      <c r="W356" s="29">
        <v>13547545.331363736</v>
      </c>
      <c r="X356" s="29">
        <v>30658944.892575491</v>
      </c>
      <c r="Y356" s="29">
        <v>3358356.02</v>
      </c>
      <c r="Z356" s="29">
        <v>47564846.243939228</v>
      </c>
      <c r="AA356" s="27">
        <v>12717561.25</v>
      </c>
      <c r="AB356" s="29">
        <v>34847284.993939228</v>
      </c>
      <c r="AC356" s="27">
        <v>0</v>
      </c>
      <c r="AD356" s="27">
        <v>554724.61</v>
      </c>
      <c r="AE356" s="27">
        <v>0</v>
      </c>
      <c r="AF356" s="27">
        <v>0</v>
      </c>
      <c r="AG356" s="27">
        <v>554724.61</v>
      </c>
      <c r="AH356" s="27">
        <v>749</v>
      </c>
      <c r="AI356" s="29">
        <v>35402758.603939228</v>
      </c>
    </row>
    <row r="357" spans="2:35" x14ac:dyDescent="0.25">
      <c r="B357" s="11" t="s">
        <v>8</v>
      </c>
      <c r="C357" s="10" t="s">
        <v>2406</v>
      </c>
      <c r="D357" s="10" t="s">
        <v>1315</v>
      </c>
      <c r="E357" s="10" t="s">
        <v>258</v>
      </c>
      <c r="F357" s="10" t="s">
        <v>1629</v>
      </c>
      <c r="G357" s="10">
        <v>301002.52</v>
      </c>
      <c r="H357" s="10">
        <v>1869965.71</v>
      </c>
      <c r="I357" s="10">
        <v>0</v>
      </c>
      <c r="J357" s="10">
        <v>0</v>
      </c>
      <c r="K357" s="10">
        <v>2170968.23</v>
      </c>
      <c r="L357" s="10">
        <v>0</v>
      </c>
      <c r="M357" s="10">
        <v>40516152.698792905</v>
      </c>
      <c r="N357" s="10">
        <v>0</v>
      </c>
      <c r="O357" s="10">
        <v>11143.4</v>
      </c>
      <c r="P357" s="10">
        <v>369967</v>
      </c>
      <c r="Q357" s="10">
        <v>5880758.4900000002</v>
      </c>
      <c r="R357" s="10">
        <v>14913116</v>
      </c>
      <c r="S357" s="10">
        <v>0</v>
      </c>
      <c r="T357" s="10">
        <v>0</v>
      </c>
      <c r="U357" s="10">
        <v>1982978</v>
      </c>
      <c r="V357" s="10">
        <v>65845083.818792902</v>
      </c>
      <c r="W357" s="29">
        <v>325333.50596382795</v>
      </c>
      <c r="X357" s="29">
        <v>46396911.188792907</v>
      </c>
      <c r="Y357" s="29">
        <v>19147170.109999999</v>
      </c>
      <c r="Z357" s="29">
        <v>65869414.804756731</v>
      </c>
      <c r="AA357" s="27">
        <v>0</v>
      </c>
      <c r="AB357" s="29">
        <v>65869414.804756731</v>
      </c>
      <c r="AC357" s="27">
        <v>0</v>
      </c>
      <c r="AD357" s="27">
        <v>15604.29</v>
      </c>
      <c r="AE357" s="27">
        <v>0</v>
      </c>
      <c r="AF357" s="27">
        <v>0</v>
      </c>
      <c r="AG357" s="27">
        <v>15604.29</v>
      </c>
      <c r="AH357" s="27">
        <v>157</v>
      </c>
      <c r="AI357" s="29">
        <v>65885176.09475673</v>
      </c>
    </row>
    <row r="358" spans="2:35" x14ac:dyDescent="0.25">
      <c r="B358" s="11" t="s">
        <v>8</v>
      </c>
      <c r="C358" s="10" t="s">
        <v>2406</v>
      </c>
      <c r="D358" s="10" t="s">
        <v>1315</v>
      </c>
      <c r="E358" s="10" t="s">
        <v>259</v>
      </c>
      <c r="F358" s="10" t="s">
        <v>1630</v>
      </c>
      <c r="G358" s="10">
        <v>8224661.7300000004</v>
      </c>
      <c r="H358" s="10">
        <v>953487.35</v>
      </c>
      <c r="I358" s="10">
        <v>0</v>
      </c>
      <c r="J358" s="10">
        <v>0</v>
      </c>
      <c r="K358" s="10">
        <v>9178149.0800000001</v>
      </c>
      <c r="L358" s="10">
        <v>0</v>
      </c>
      <c r="M358" s="10">
        <v>20479428.596473031</v>
      </c>
      <c r="N358" s="10">
        <v>0</v>
      </c>
      <c r="O358" s="10">
        <v>470468.39</v>
      </c>
      <c r="P358" s="10">
        <v>184803</v>
      </c>
      <c r="Q358" s="10">
        <v>0</v>
      </c>
      <c r="R358" s="10">
        <v>284767</v>
      </c>
      <c r="S358" s="10">
        <v>0</v>
      </c>
      <c r="T358" s="10">
        <v>0</v>
      </c>
      <c r="U358" s="10">
        <v>782875</v>
      </c>
      <c r="V358" s="10">
        <v>31380491.06647303</v>
      </c>
      <c r="W358" s="29">
        <v>5810282.2000000002</v>
      </c>
      <c r="X358" s="29">
        <v>20479428.596473031</v>
      </c>
      <c r="Y358" s="29">
        <v>2676400.7400000002</v>
      </c>
      <c r="Z358" s="29">
        <v>28966111.536473028</v>
      </c>
      <c r="AA358" s="27">
        <v>0</v>
      </c>
      <c r="AB358" s="29">
        <v>28966111.536473028</v>
      </c>
      <c r="AC358" s="27">
        <v>0</v>
      </c>
      <c r="AD358" s="27">
        <v>0</v>
      </c>
      <c r="AE358" s="27">
        <v>0</v>
      </c>
      <c r="AF358" s="27">
        <v>0</v>
      </c>
      <c r="AG358" s="27">
        <v>0</v>
      </c>
      <c r="AH358" s="27">
        <v>188</v>
      </c>
      <c r="AI358" s="29">
        <v>28966299.536473028</v>
      </c>
    </row>
    <row r="359" spans="2:35" x14ac:dyDescent="0.25">
      <c r="B359" s="11" t="s">
        <v>8</v>
      </c>
      <c r="C359" s="10" t="s">
        <v>2409</v>
      </c>
      <c r="D359" s="10" t="s">
        <v>1631</v>
      </c>
      <c r="E359" s="10" t="s">
        <v>261</v>
      </c>
      <c r="F359" s="10" t="s">
        <v>1631</v>
      </c>
      <c r="G359" s="10">
        <v>86379.29</v>
      </c>
      <c r="H359" s="10">
        <v>57085433.759999998</v>
      </c>
      <c r="I359" s="10">
        <v>0</v>
      </c>
      <c r="J359" s="10">
        <v>0</v>
      </c>
      <c r="K359" s="10">
        <v>57171813.049999997</v>
      </c>
      <c r="L359" s="10">
        <v>0</v>
      </c>
      <c r="M359" s="10">
        <v>7468641.734513903</v>
      </c>
      <c r="N359" s="10">
        <v>0</v>
      </c>
      <c r="O359" s="10">
        <v>333.18</v>
      </c>
      <c r="P359" s="10">
        <v>198748</v>
      </c>
      <c r="Q359" s="10">
        <v>25603.8</v>
      </c>
      <c r="R359" s="10">
        <v>712438</v>
      </c>
      <c r="S359" s="10">
        <v>0</v>
      </c>
      <c r="T359" s="10">
        <v>0</v>
      </c>
      <c r="U359" s="10">
        <v>3325234</v>
      </c>
      <c r="V359" s="10">
        <v>68902811.764513895</v>
      </c>
      <c r="W359" s="29">
        <v>558376.26328486844</v>
      </c>
      <c r="X359" s="29">
        <v>7494245.5345139029</v>
      </c>
      <c r="Y359" s="29">
        <v>61322186.939999998</v>
      </c>
      <c r="Z359" s="29">
        <v>69374808.737798765</v>
      </c>
      <c r="AA359" s="27">
        <v>0</v>
      </c>
      <c r="AB359" s="29">
        <v>69374808.737798765</v>
      </c>
      <c r="AC359" s="27">
        <v>0</v>
      </c>
      <c r="AD359" s="27">
        <v>4254121.78</v>
      </c>
      <c r="AE359" s="27">
        <v>0</v>
      </c>
      <c r="AF359" s="27">
        <v>0</v>
      </c>
      <c r="AG359" s="27">
        <v>4254121.78</v>
      </c>
      <c r="AH359" s="27">
        <v>362</v>
      </c>
      <c r="AI359" s="29">
        <v>73629292.517798766</v>
      </c>
    </row>
    <row r="360" spans="2:35" x14ac:dyDescent="0.25">
      <c r="B360" s="11" t="s">
        <v>8</v>
      </c>
      <c r="C360" s="10" t="s">
        <v>2409</v>
      </c>
      <c r="D360" s="10" t="s">
        <v>1631</v>
      </c>
      <c r="E360" s="10" t="s">
        <v>262</v>
      </c>
      <c r="F360" s="10" t="s">
        <v>1632</v>
      </c>
      <c r="G360" s="10">
        <v>3897125.81</v>
      </c>
      <c r="H360" s="10">
        <v>121181566.29000001</v>
      </c>
      <c r="I360" s="10">
        <v>0</v>
      </c>
      <c r="J360" s="10">
        <v>0</v>
      </c>
      <c r="K360" s="10">
        <v>125078692.10000001</v>
      </c>
      <c r="L360" s="10">
        <v>0</v>
      </c>
      <c r="M360" s="10">
        <v>9421057.2543943208</v>
      </c>
      <c r="N360" s="10">
        <v>0</v>
      </c>
      <c r="O360" s="10">
        <v>149157.10999999999</v>
      </c>
      <c r="P360" s="10">
        <v>23434634</v>
      </c>
      <c r="Q360" s="10">
        <v>0</v>
      </c>
      <c r="R360" s="10">
        <v>22917876</v>
      </c>
      <c r="S360" s="10">
        <v>0</v>
      </c>
      <c r="T360" s="10">
        <v>0</v>
      </c>
      <c r="U360" s="10">
        <v>37070242</v>
      </c>
      <c r="V360" s="10">
        <v>218071658.46439433</v>
      </c>
      <c r="W360" s="29">
        <v>4326105.599155888</v>
      </c>
      <c r="X360" s="29">
        <v>9421057.2543943208</v>
      </c>
      <c r="Y360" s="29">
        <v>204753475.40000001</v>
      </c>
      <c r="Z360" s="29">
        <v>218500638.2535502</v>
      </c>
      <c r="AA360" s="27">
        <v>0</v>
      </c>
      <c r="AB360" s="29">
        <v>218500638.2535502</v>
      </c>
      <c r="AC360" s="27">
        <v>0</v>
      </c>
      <c r="AD360" s="27">
        <v>0</v>
      </c>
      <c r="AE360" s="27">
        <v>0</v>
      </c>
      <c r="AF360" s="27">
        <v>0</v>
      </c>
      <c r="AG360" s="27">
        <v>0</v>
      </c>
      <c r="AH360" s="27">
        <v>338</v>
      </c>
      <c r="AI360" s="29">
        <v>218500976.2535502</v>
      </c>
    </row>
    <row r="361" spans="2:35" x14ac:dyDescent="0.25">
      <c r="B361" s="11" t="s">
        <v>8</v>
      </c>
      <c r="C361" s="10" t="s">
        <v>2409</v>
      </c>
      <c r="D361" s="10" t="s">
        <v>1631</v>
      </c>
      <c r="E361" s="10" t="s">
        <v>263</v>
      </c>
      <c r="F361" s="10" t="s">
        <v>1633</v>
      </c>
      <c r="G361" s="10">
        <v>667754.53</v>
      </c>
      <c r="H361" s="10">
        <v>49077325.43</v>
      </c>
      <c r="I361" s="10">
        <v>0</v>
      </c>
      <c r="J361" s="10">
        <v>0</v>
      </c>
      <c r="K361" s="10">
        <v>49745079.960000001</v>
      </c>
      <c r="L361" s="10">
        <v>0</v>
      </c>
      <c r="M361" s="10">
        <v>14419069.516794365</v>
      </c>
      <c r="N361" s="10">
        <v>798958.88292400853</v>
      </c>
      <c r="O361" s="10">
        <v>8528.39</v>
      </c>
      <c r="P361" s="10">
        <v>1822689</v>
      </c>
      <c r="Q361" s="10">
        <v>0</v>
      </c>
      <c r="R361" s="10">
        <v>2245580</v>
      </c>
      <c r="S361" s="10">
        <v>0</v>
      </c>
      <c r="T361" s="10">
        <v>0</v>
      </c>
      <c r="U361" s="10">
        <v>5772926</v>
      </c>
      <c r="V361" s="10">
        <v>74812831.749718368</v>
      </c>
      <c r="W361" s="29">
        <v>908194.91298345756</v>
      </c>
      <c r="X361" s="29">
        <v>14419069.516794365</v>
      </c>
      <c r="Y361" s="29">
        <v>59726007.702924006</v>
      </c>
      <c r="Z361" s="29">
        <v>75053272.132701829</v>
      </c>
      <c r="AA361" s="27">
        <v>0</v>
      </c>
      <c r="AB361" s="29">
        <v>75053272.132701829</v>
      </c>
      <c r="AC361" s="27">
        <v>0</v>
      </c>
      <c r="AD361" s="27">
        <v>302960.44</v>
      </c>
      <c r="AE361" s="27">
        <v>0</v>
      </c>
      <c r="AF361" s="27">
        <v>0</v>
      </c>
      <c r="AG361" s="27">
        <v>302960.44</v>
      </c>
      <c r="AH361" s="27">
        <v>188</v>
      </c>
      <c r="AI361" s="29">
        <v>75356420.572701827</v>
      </c>
    </row>
    <row r="362" spans="2:35" x14ac:dyDescent="0.25">
      <c r="B362" s="11" t="s">
        <v>8</v>
      </c>
      <c r="C362" s="10" t="s">
        <v>2409</v>
      </c>
      <c r="D362" s="10" t="s">
        <v>1631</v>
      </c>
      <c r="E362" s="10" t="s">
        <v>968</v>
      </c>
      <c r="F362" s="10" t="s">
        <v>1634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29">
        <v>0</v>
      </c>
      <c r="X362" s="29">
        <v>0</v>
      </c>
      <c r="Y362" s="29">
        <v>0</v>
      </c>
      <c r="Z362" s="29">
        <v>0</v>
      </c>
      <c r="AA362" s="27">
        <v>0</v>
      </c>
      <c r="AB362" s="29">
        <v>0</v>
      </c>
      <c r="AC362" s="27">
        <v>0</v>
      </c>
      <c r="AD362" s="27">
        <v>0</v>
      </c>
      <c r="AE362" s="27">
        <v>0</v>
      </c>
      <c r="AF362" s="27">
        <v>0</v>
      </c>
      <c r="AG362" s="27">
        <v>0</v>
      </c>
      <c r="AH362" s="27">
        <v>0</v>
      </c>
      <c r="AI362" s="29">
        <v>0</v>
      </c>
    </row>
    <row r="363" spans="2:35" x14ac:dyDescent="0.25">
      <c r="B363" s="11" t="s">
        <v>8</v>
      </c>
      <c r="C363" s="10" t="s">
        <v>2409</v>
      </c>
      <c r="D363" s="10" t="s">
        <v>1631</v>
      </c>
      <c r="E363" s="10" t="s">
        <v>969</v>
      </c>
      <c r="F363" s="10" t="s">
        <v>1635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29">
        <v>0</v>
      </c>
      <c r="X363" s="29">
        <v>0</v>
      </c>
      <c r="Y363" s="29">
        <v>0</v>
      </c>
      <c r="Z363" s="29">
        <v>0</v>
      </c>
      <c r="AA363" s="27">
        <v>0</v>
      </c>
      <c r="AB363" s="29">
        <v>0</v>
      </c>
      <c r="AC363" s="27">
        <v>0</v>
      </c>
      <c r="AD363" s="27">
        <v>0</v>
      </c>
      <c r="AE363" s="27">
        <v>0</v>
      </c>
      <c r="AF363" s="27">
        <v>0</v>
      </c>
      <c r="AG363" s="27">
        <v>0</v>
      </c>
      <c r="AH363" s="27">
        <v>0</v>
      </c>
      <c r="AI363" s="29">
        <v>0</v>
      </c>
    </row>
    <row r="364" spans="2:35" x14ac:dyDescent="0.25">
      <c r="B364" s="11" t="s">
        <v>8</v>
      </c>
      <c r="C364" s="10" t="s">
        <v>2409</v>
      </c>
      <c r="D364" s="10" t="s">
        <v>1631</v>
      </c>
      <c r="E364" s="10" t="s">
        <v>970</v>
      </c>
      <c r="F364" s="10" t="s">
        <v>1636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29">
        <v>0</v>
      </c>
      <c r="X364" s="29">
        <v>0</v>
      </c>
      <c r="Y364" s="29">
        <v>0</v>
      </c>
      <c r="Z364" s="29">
        <v>0</v>
      </c>
      <c r="AA364" s="27">
        <v>0</v>
      </c>
      <c r="AB364" s="29">
        <v>0</v>
      </c>
      <c r="AC364" s="27">
        <v>0</v>
      </c>
      <c r="AD364" s="27">
        <v>0</v>
      </c>
      <c r="AE364" s="27">
        <v>0</v>
      </c>
      <c r="AF364" s="27">
        <v>0</v>
      </c>
      <c r="AG364" s="27">
        <v>0</v>
      </c>
      <c r="AH364" s="27">
        <v>0</v>
      </c>
      <c r="AI364" s="29">
        <v>0</v>
      </c>
    </row>
    <row r="365" spans="2:35" x14ac:dyDescent="0.25">
      <c r="B365" s="11" t="s">
        <v>8</v>
      </c>
      <c r="C365" s="10" t="s">
        <v>2409</v>
      </c>
      <c r="D365" s="10" t="s">
        <v>1631</v>
      </c>
      <c r="E365" s="10" t="s">
        <v>264</v>
      </c>
      <c r="F365" s="10" t="s">
        <v>1637</v>
      </c>
      <c r="G365" s="10">
        <v>967497.59</v>
      </c>
      <c r="H365" s="10">
        <v>47629123</v>
      </c>
      <c r="I365" s="10">
        <v>0</v>
      </c>
      <c r="J365" s="10">
        <v>0</v>
      </c>
      <c r="K365" s="10">
        <v>48596620.590000004</v>
      </c>
      <c r="L365" s="10">
        <v>0</v>
      </c>
      <c r="M365" s="10">
        <v>7903499.2771223662</v>
      </c>
      <c r="N365" s="10">
        <v>0</v>
      </c>
      <c r="O365" s="10">
        <v>80729.070000000007</v>
      </c>
      <c r="P365" s="10">
        <v>8261002</v>
      </c>
      <c r="Q365" s="10">
        <v>0</v>
      </c>
      <c r="R365" s="10">
        <v>7294425</v>
      </c>
      <c r="S365" s="10">
        <v>0</v>
      </c>
      <c r="T365" s="10">
        <v>-96749.758999999962</v>
      </c>
      <c r="U365" s="10">
        <v>13948175</v>
      </c>
      <c r="V365" s="10">
        <v>85987701.178122371</v>
      </c>
      <c r="W365" s="29">
        <v>8005.6</v>
      </c>
      <c r="X365" s="29">
        <v>7903499.2771223662</v>
      </c>
      <c r="Y365" s="29">
        <v>77213454.069999993</v>
      </c>
      <c r="Z365" s="29">
        <v>85124958.947122365</v>
      </c>
      <c r="AA365" s="27">
        <v>0</v>
      </c>
      <c r="AB365" s="29">
        <v>85124958.947122365</v>
      </c>
      <c r="AC365" s="27">
        <v>0</v>
      </c>
      <c r="AD365" s="27">
        <v>0</v>
      </c>
      <c r="AE365" s="27">
        <v>0</v>
      </c>
      <c r="AF365" s="27">
        <v>207323884.12</v>
      </c>
      <c r="AG365" s="27">
        <v>207323884.12</v>
      </c>
      <c r="AH365" s="27">
        <v>4</v>
      </c>
      <c r="AI365" s="29">
        <v>292448847.06712234</v>
      </c>
    </row>
    <row r="366" spans="2:35" x14ac:dyDescent="0.25">
      <c r="B366" s="11" t="s">
        <v>8</v>
      </c>
      <c r="C366" s="10" t="s">
        <v>2409</v>
      </c>
      <c r="D366" s="10" t="s">
        <v>1631</v>
      </c>
      <c r="E366" s="10" t="s">
        <v>265</v>
      </c>
      <c r="F366" s="10" t="s">
        <v>1638</v>
      </c>
      <c r="G366" s="10">
        <v>25072540.710000001</v>
      </c>
      <c r="H366" s="10">
        <v>2257725.7400000002</v>
      </c>
      <c r="I366" s="10">
        <v>0</v>
      </c>
      <c r="J366" s="10">
        <v>0</v>
      </c>
      <c r="K366" s="10">
        <v>27330266.450000003</v>
      </c>
      <c r="L366" s="10">
        <v>0</v>
      </c>
      <c r="M366" s="10">
        <v>54149788.495731086</v>
      </c>
      <c r="N366" s="10">
        <v>0</v>
      </c>
      <c r="O366" s="10">
        <v>27820.47</v>
      </c>
      <c r="P366" s="10">
        <v>502702</v>
      </c>
      <c r="Q366" s="10">
        <v>0</v>
      </c>
      <c r="R366" s="10">
        <v>687884</v>
      </c>
      <c r="S366" s="10">
        <v>0</v>
      </c>
      <c r="T366" s="10">
        <v>-2507254.0709999986</v>
      </c>
      <c r="U366" s="10">
        <v>1834810</v>
      </c>
      <c r="V366" s="10">
        <v>82026017.344731092</v>
      </c>
      <c r="W366" s="29">
        <v>7779783.4000000004</v>
      </c>
      <c r="X366" s="29">
        <v>54149788.495731086</v>
      </c>
      <c r="Y366" s="29">
        <v>5310942.2100000009</v>
      </c>
      <c r="Z366" s="29">
        <v>67240514.105731085</v>
      </c>
      <c r="AA366" s="27">
        <v>0</v>
      </c>
      <c r="AB366" s="29">
        <v>67240514.105731085</v>
      </c>
      <c r="AC366" s="27">
        <v>0</v>
      </c>
      <c r="AD366" s="27">
        <v>0</v>
      </c>
      <c r="AE366" s="27">
        <v>0</v>
      </c>
      <c r="AF366" s="27">
        <v>0</v>
      </c>
      <c r="AG366" s="27">
        <v>0</v>
      </c>
      <c r="AH366" s="27">
        <v>382</v>
      </c>
      <c r="AI366" s="29">
        <v>67240896.105731085</v>
      </c>
    </row>
    <row r="367" spans="2:35" x14ac:dyDescent="0.25">
      <c r="B367" s="11" t="s">
        <v>8</v>
      </c>
      <c r="C367" s="10" t="s">
        <v>2409</v>
      </c>
      <c r="D367" s="10" t="s">
        <v>1631</v>
      </c>
      <c r="E367" s="10" t="s">
        <v>266</v>
      </c>
      <c r="F367" s="10" t="s">
        <v>1639</v>
      </c>
      <c r="G367" s="10">
        <v>4987.4399999999996</v>
      </c>
      <c r="H367" s="10">
        <v>727.71</v>
      </c>
      <c r="I367" s="10">
        <v>0</v>
      </c>
      <c r="J367" s="10">
        <v>0</v>
      </c>
      <c r="K367" s="10">
        <v>5715.15</v>
      </c>
      <c r="L367" s="10">
        <v>0</v>
      </c>
      <c r="M367" s="10">
        <v>13453.189417254431</v>
      </c>
      <c r="N367" s="10">
        <v>0</v>
      </c>
      <c r="O367" s="10">
        <v>754.43</v>
      </c>
      <c r="P367" s="10">
        <v>180</v>
      </c>
      <c r="Q367" s="10">
        <v>0</v>
      </c>
      <c r="R367" s="10">
        <v>184</v>
      </c>
      <c r="S367" s="10">
        <v>0</v>
      </c>
      <c r="T367" s="10">
        <v>-498.74399999999969</v>
      </c>
      <c r="U367" s="10">
        <v>453</v>
      </c>
      <c r="V367" s="10">
        <v>20241.02541725443</v>
      </c>
      <c r="W367" s="29">
        <v>0</v>
      </c>
      <c r="X367" s="29">
        <v>13453.189417254431</v>
      </c>
      <c r="Y367" s="29">
        <v>2299.14</v>
      </c>
      <c r="Z367" s="29">
        <v>15752.32941725443</v>
      </c>
      <c r="AA367" s="27">
        <v>0</v>
      </c>
      <c r="AB367" s="29">
        <v>15752.32941725443</v>
      </c>
      <c r="AC367" s="27">
        <v>0</v>
      </c>
      <c r="AD367" s="27">
        <v>0</v>
      </c>
      <c r="AE367" s="27">
        <v>0</v>
      </c>
      <c r="AF367" s="27">
        <v>0</v>
      </c>
      <c r="AG367" s="27">
        <v>0</v>
      </c>
      <c r="AH367" s="27">
        <v>0</v>
      </c>
      <c r="AI367" s="29">
        <v>15752.32941725443</v>
      </c>
    </row>
    <row r="368" spans="2:35" x14ac:dyDescent="0.25">
      <c r="B368" s="11" t="s">
        <v>8</v>
      </c>
      <c r="C368" s="10" t="s">
        <v>2409</v>
      </c>
      <c r="D368" s="10" t="s">
        <v>1631</v>
      </c>
      <c r="E368" s="10" t="s">
        <v>971</v>
      </c>
      <c r="F368" s="10" t="s">
        <v>1640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29">
        <v>0</v>
      </c>
      <c r="X368" s="29">
        <v>0</v>
      </c>
      <c r="Y368" s="29">
        <v>0</v>
      </c>
      <c r="Z368" s="29">
        <v>0</v>
      </c>
      <c r="AA368" s="27">
        <v>0</v>
      </c>
      <c r="AB368" s="29">
        <v>0</v>
      </c>
      <c r="AC368" s="27">
        <v>0</v>
      </c>
      <c r="AD368" s="27">
        <v>0</v>
      </c>
      <c r="AE368" s="27">
        <v>0</v>
      </c>
      <c r="AF368" s="27">
        <v>0</v>
      </c>
      <c r="AG368" s="27">
        <v>0</v>
      </c>
      <c r="AH368" s="27">
        <v>0</v>
      </c>
      <c r="AI368" s="29">
        <v>0</v>
      </c>
    </row>
    <row r="369" spans="2:35" x14ac:dyDescent="0.25">
      <c r="B369" s="11" t="s">
        <v>8</v>
      </c>
      <c r="C369" s="10" t="s">
        <v>2409</v>
      </c>
      <c r="D369" s="10" t="s">
        <v>1631</v>
      </c>
      <c r="E369" s="10" t="s">
        <v>972</v>
      </c>
      <c r="F369" s="10" t="s">
        <v>1641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90</v>
      </c>
      <c r="Q369" s="10">
        <v>0</v>
      </c>
      <c r="R369" s="10">
        <v>1322</v>
      </c>
      <c r="S369" s="10">
        <v>0</v>
      </c>
      <c r="T369" s="10">
        <v>0</v>
      </c>
      <c r="U369" s="10">
        <v>2914</v>
      </c>
      <c r="V369" s="10">
        <v>4326</v>
      </c>
      <c r="W369" s="29">
        <v>27863.869667632775</v>
      </c>
      <c r="X369" s="29">
        <v>0</v>
      </c>
      <c r="Y369" s="29">
        <v>4326</v>
      </c>
      <c r="Z369" s="29">
        <v>32189.869667632775</v>
      </c>
      <c r="AA369" s="27">
        <v>0</v>
      </c>
      <c r="AB369" s="29">
        <v>32189.869667632775</v>
      </c>
      <c r="AC369" s="27">
        <v>0</v>
      </c>
      <c r="AD369" s="27">
        <v>0</v>
      </c>
      <c r="AE369" s="27">
        <v>0</v>
      </c>
      <c r="AF369" s="27">
        <v>0</v>
      </c>
      <c r="AG369" s="27">
        <v>0</v>
      </c>
      <c r="AH369" s="27">
        <v>14</v>
      </c>
      <c r="AI369" s="29">
        <v>32203.869667632775</v>
      </c>
    </row>
    <row r="370" spans="2:35" x14ac:dyDescent="0.25">
      <c r="B370" s="11" t="s">
        <v>8</v>
      </c>
      <c r="C370" s="10" t="s">
        <v>2409</v>
      </c>
      <c r="D370" s="10" t="s">
        <v>1631</v>
      </c>
      <c r="E370" s="10" t="s">
        <v>267</v>
      </c>
      <c r="F370" s="10" t="s">
        <v>1642</v>
      </c>
      <c r="G370" s="10">
        <v>6632780.4699999997</v>
      </c>
      <c r="H370" s="10">
        <v>50946352.140000001</v>
      </c>
      <c r="I370" s="10">
        <v>0</v>
      </c>
      <c r="J370" s="10">
        <v>0</v>
      </c>
      <c r="K370" s="10">
        <v>57579132.609999999</v>
      </c>
      <c r="L370" s="10">
        <v>0</v>
      </c>
      <c r="M370" s="10">
        <v>6365646.6677684635</v>
      </c>
      <c r="N370" s="10">
        <v>0</v>
      </c>
      <c r="O370" s="10">
        <v>952341.5</v>
      </c>
      <c r="P370" s="10">
        <v>8098180</v>
      </c>
      <c r="Q370" s="10">
        <v>0</v>
      </c>
      <c r="R370" s="10">
        <v>5603861</v>
      </c>
      <c r="S370" s="10">
        <v>0</v>
      </c>
      <c r="T370" s="10">
        <v>-663278.04700000025</v>
      </c>
      <c r="U370" s="10">
        <v>10382174</v>
      </c>
      <c r="V370" s="10">
        <v>88318057.730768457</v>
      </c>
      <c r="W370" s="29">
        <v>31696.400000000001</v>
      </c>
      <c r="X370" s="29">
        <v>6365646.6677684635</v>
      </c>
      <c r="Y370" s="29">
        <v>75982908.640000001</v>
      </c>
      <c r="Z370" s="29">
        <v>82380251.70776847</v>
      </c>
      <c r="AA370" s="27">
        <v>8567678.5600000005</v>
      </c>
      <c r="AB370" s="29">
        <v>73812573.147768468</v>
      </c>
      <c r="AC370" s="27">
        <v>0</v>
      </c>
      <c r="AD370" s="27">
        <v>214688.87</v>
      </c>
      <c r="AE370" s="27">
        <v>0</v>
      </c>
      <c r="AF370" s="27">
        <v>0</v>
      </c>
      <c r="AG370" s="27">
        <v>214688.87</v>
      </c>
      <c r="AH370" s="27">
        <v>37</v>
      </c>
      <c r="AI370" s="29">
        <v>74027299.017768472</v>
      </c>
    </row>
    <row r="371" spans="2:35" x14ac:dyDescent="0.25">
      <c r="B371" s="11" t="s">
        <v>8</v>
      </c>
      <c r="C371" s="10" t="s">
        <v>2409</v>
      </c>
      <c r="D371" s="10" t="s">
        <v>1631</v>
      </c>
      <c r="E371" s="10" t="s">
        <v>973</v>
      </c>
      <c r="F371" s="10" t="s">
        <v>1643</v>
      </c>
      <c r="G371" s="10">
        <v>0</v>
      </c>
      <c r="H371" s="10">
        <v>4.47</v>
      </c>
      <c r="I371" s="10">
        <v>0</v>
      </c>
      <c r="J371" s="10">
        <v>0</v>
      </c>
      <c r="K371" s="10">
        <v>4.47</v>
      </c>
      <c r="L371" s="10">
        <v>0</v>
      </c>
      <c r="M371" s="10">
        <v>6420909.9168813154</v>
      </c>
      <c r="N371" s="10">
        <v>0</v>
      </c>
      <c r="O371" s="10">
        <v>0</v>
      </c>
      <c r="P371" s="10">
        <v>54789</v>
      </c>
      <c r="Q371" s="10">
        <v>0</v>
      </c>
      <c r="R371" s="10">
        <v>67013</v>
      </c>
      <c r="S371" s="10">
        <v>0</v>
      </c>
      <c r="T371" s="10">
        <v>0</v>
      </c>
      <c r="U371" s="10">
        <v>170973</v>
      </c>
      <c r="V371" s="10">
        <v>6713689.3868813151</v>
      </c>
      <c r="W371" s="29">
        <v>0</v>
      </c>
      <c r="X371" s="29">
        <v>6420909.9168813154</v>
      </c>
      <c r="Y371" s="29">
        <v>292779.46999999997</v>
      </c>
      <c r="Z371" s="29">
        <v>6713689.3868813151</v>
      </c>
      <c r="AA371" s="27">
        <v>0</v>
      </c>
      <c r="AB371" s="29">
        <v>6713689.3868813151</v>
      </c>
      <c r="AC371" s="27">
        <v>0</v>
      </c>
      <c r="AD371" s="27">
        <v>0</v>
      </c>
      <c r="AE371" s="27">
        <v>0</v>
      </c>
      <c r="AF371" s="27">
        <v>0</v>
      </c>
      <c r="AG371" s="27">
        <v>0</v>
      </c>
      <c r="AH371" s="27">
        <v>112</v>
      </c>
      <c r="AI371" s="29">
        <v>6713801.3868813151</v>
      </c>
    </row>
    <row r="372" spans="2:35" x14ac:dyDescent="0.25">
      <c r="B372" s="11" t="s">
        <v>8</v>
      </c>
      <c r="C372" s="10" t="s">
        <v>2409</v>
      </c>
      <c r="D372" s="10" t="s">
        <v>1631</v>
      </c>
      <c r="E372" s="10" t="s">
        <v>268</v>
      </c>
      <c r="F372" s="10" t="s">
        <v>1644</v>
      </c>
      <c r="G372" s="10">
        <v>42527.46</v>
      </c>
      <c r="H372" s="10">
        <v>17669.84</v>
      </c>
      <c r="I372" s="10">
        <v>0</v>
      </c>
      <c r="J372" s="10">
        <v>0</v>
      </c>
      <c r="K372" s="10">
        <v>60197.3</v>
      </c>
      <c r="L372" s="10">
        <v>0</v>
      </c>
      <c r="M372" s="10">
        <v>107894.55570281023</v>
      </c>
      <c r="N372" s="10">
        <v>0</v>
      </c>
      <c r="O372" s="10">
        <v>70.03</v>
      </c>
      <c r="P372" s="10">
        <v>50137</v>
      </c>
      <c r="Q372" s="10">
        <v>0</v>
      </c>
      <c r="R372" s="10">
        <v>61469</v>
      </c>
      <c r="S372" s="10">
        <v>0</v>
      </c>
      <c r="T372" s="10">
        <v>-4252.7459999999992</v>
      </c>
      <c r="U372" s="10">
        <v>170060</v>
      </c>
      <c r="V372" s="10">
        <v>445575.13970281027</v>
      </c>
      <c r="W372" s="29">
        <v>0</v>
      </c>
      <c r="X372" s="29">
        <v>107894.55570281023</v>
      </c>
      <c r="Y372" s="29">
        <v>299405.87</v>
      </c>
      <c r="Z372" s="29">
        <v>407300.42570281023</v>
      </c>
      <c r="AA372" s="27">
        <v>0</v>
      </c>
      <c r="AB372" s="29">
        <v>407300.42570281023</v>
      </c>
      <c r="AC372" s="27">
        <v>0</v>
      </c>
      <c r="AD372" s="27">
        <v>0</v>
      </c>
      <c r="AE372" s="27">
        <v>0</v>
      </c>
      <c r="AF372" s="27">
        <v>0</v>
      </c>
      <c r="AG372" s="27">
        <v>0</v>
      </c>
      <c r="AH372" s="27">
        <v>1</v>
      </c>
      <c r="AI372" s="29">
        <v>407301.42570281023</v>
      </c>
    </row>
    <row r="373" spans="2:35" x14ac:dyDescent="0.25">
      <c r="B373" s="11" t="s">
        <v>8</v>
      </c>
      <c r="C373" s="10" t="s">
        <v>2409</v>
      </c>
      <c r="D373" s="10" t="s">
        <v>1631</v>
      </c>
      <c r="E373" s="10" t="s">
        <v>974</v>
      </c>
      <c r="F373" s="10" t="s">
        <v>1645</v>
      </c>
      <c r="G373" s="10">
        <v>0</v>
      </c>
      <c r="H373" s="10">
        <v>65719.75</v>
      </c>
      <c r="I373" s="10">
        <v>0</v>
      </c>
      <c r="J373" s="10">
        <v>0</v>
      </c>
      <c r="K373" s="10">
        <v>65719.75</v>
      </c>
      <c r="L373" s="10">
        <v>0</v>
      </c>
      <c r="M373" s="10">
        <v>2553436.8931744499</v>
      </c>
      <c r="N373" s="10">
        <v>0</v>
      </c>
      <c r="O373" s="10">
        <v>0</v>
      </c>
      <c r="P373" s="10">
        <v>29976</v>
      </c>
      <c r="Q373" s="10">
        <v>851062.1</v>
      </c>
      <c r="R373" s="10">
        <v>480764</v>
      </c>
      <c r="S373" s="10">
        <v>0</v>
      </c>
      <c r="T373" s="10">
        <v>0</v>
      </c>
      <c r="U373" s="10">
        <v>1660507</v>
      </c>
      <c r="V373" s="10">
        <v>5641465.7431744505</v>
      </c>
      <c r="W373" s="29">
        <v>4145628.7336914516</v>
      </c>
      <c r="X373" s="29">
        <v>3404498.99317445</v>
      </c>
      <c r="Y373" s="29">
        <v>2236966.75</v>
      </c>
      <c r="Z373" s="29">
        <v>9787094.4768659025</v>
      </c>
      <c r="AA373" s="27">
        <v>0</v>
      </c>
      <c r="AB373" s="29">
        <v>9787094.4768659025</v>
      </c>
      <c r="AC373" s="27">
        <v>0</v>
      </c>
      <c r="AD373" s="27">
        <v>36846542.579999998</v>
      </c>
      <c r="AE373" s="27">
        <v>0</v>
      </c>
      <c r="AF373" s="27">
        <v>0</v>
      </c>
      <c r="AG373" s="27">
        <v>36846542.579999998</v>
      </c>
      <c r="AH373" s="27">
        <v>3156</v>
      </c>
      <c r="AI373" s="29">
        <v>46636793.056865901</v>
      </c>
    </row>
    <row r="374" spans="2:35" x14ac:dyDescent="0.25">
      <c r="B374" s="11" t="s">
        <v>8</v>
      </c>
      <c r="C374" s="10" t="s">
        <v>2409</v>
      </c>
      <c r="D374" s="10" t="s">
        <v>1631</v>
      </c>
      <c r="E374" s="10" t="s">
        <v>975</v>
      </c>
      <c r="F374" s="10" t="s">
        <v>1646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29">
        <v>0</v>
      </c>
      <c r="X374" s="29">
        <v>0</v>
      </c>
      <c r="Y374" s="29">
        <v>0</v>
      </c>
      <c r="Z374" s="29">
        <v>0</v>
      </c>
      <c r="AA374" s="27">
        <v>0</v>
      </c>
      <c r="AB374" s="29">
        <v>0</v>
      </c>
      <c r="AC374" s="27">
        <v>0</v>
      </c>
      <c r="AD374" s="27">
        <v>0</v>
      </c>
      <c r="AE374" s="27">
        <v>0</v>
      </c>
      <c r="AF374" s="27">
        <v>0</v>
      </c>
      <c r="AG374" s="27">
        <v>0</v>
      </c>
      <c r="AH374" s="27">
        <v>0</v>
      </c>
      <c r="AI374" s="29">
        <v>0</v>
      </c>
    </row>
    <row r="375" spans="2:35" x14ac:dyDescent="0.25">
      <c r="B375" s="11" t="s">
        <v>8</v>
      </c>
      <c r="C375" s="10" t="s">
        <v>2409</v>
      </c>
      <c r="D375" s="10" t="s">
        <v>1631</v>
      </c>
      <c r="E375" s="10" t="s">
        <v>976</v>
      </c>
      <c r="F375" s="10" t="s">
        <v>1405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29">
        <v>0</v>
      </c>
      <c r="X375" s="29">
        <v>0</v>
      </c>
      <c r="Y375" s="29">
        <v>0</v>
      </c>
      <c r="Z375" s="29">
        <v>0</v>
      </c>
      <c r="AA375" s="27">
        <v>0</v>
      </c>
      <c r="AB375" s="29">
        <v>0</v>
      </c>
      <c r="AC375" s="27">
        <v>0</v>
      </c>
      <c r="AD375" s="27">
        <v>0</v>
      </c>
      <c r="AE375" s="27">
        <v>0</v>
      </c>
      <c r="AF375" s="27">
        <v>0</v>
      </c>
      <c r="AG375" s="27">
        <v>0</v>
      </c>
      <c r="AH375" s="27">
        <v>0</v>
      </c>
      <c r="AI375" s="29">
        <v>0</v>
      </c>
    </row>
    <row r="376" spans="2:35" x14ac:dyDescent="0.25">
      <c r="B376" s="11" t="s">
        <v>8</v>
      </c>
      <c r="C376" s="10" t="s">
        <v>2410</v>
      </c>
      <c r="D376" s="10" t="s">
        <v>1647</v>
      </c>
      <c r="E376" s="10" t="s">
        <v>270</v>
      </c>
      <c r="F376" s="10" t="s">
        <v>1647</v>
      </c>
      <c r="G376" s="10">
        <v>2746227278.4699998</v>
      </c>
      <c r="H376" s="10">
        <v>430843055.00999999</v>
      </c>
      <c r="I376" s="10">
        <v>0</v>
      </c>
      <c r="J376" s="10">
        <v>0</v>
      </c>
      <c r="K376" s="10">
        <v>3177070333.4799995</v>
      </c>
      <c r="L376" s="10">
        <v>0</v>
      </c>
      <c r="M376" s="10">
        <v>12383441907.061729</v>
      </c>
      <c r="N376" s="10">
        <v>0</v>
      </c>
      <c r="O376" s="10">
        <v>196517409.46000001</v>
      </c>
      <c r="P376" s="10">
        <v>106844627</v>
      </c>
      <c r="Q376" s="10">
        <v>1082523795.45</v>
      </c>
      <c r="R376" s="10">
        <v>132388230</v>
      </c>
      <c r="S376" s="10">
        <v>0</v>
      </c>
      <c r="T376" s="10">
        <v>-274622727.84700012</v>
      </c>
      <c r="U376" s="10">
        <v>377343081</v>
      </c>
      <c r="V376" s="10">
        <v>17181506655.604729</v>
      </c>
      <c r="W376" s="29">
        <v>1213946413.3100002</v>
      </c>
      <c r="X376" s="29">
        <v>13465965702.51173</v>
      </c>
      <c r="Y376" s="29">
        <v>1243936402.47</v>
      </c>
      <c r="Z376" s="29">
        <v>15923848518.291729</v>
      </c>
      <c r="AA376" s="27">
        <v>2794016457.71</v>
      </c>
      <c r="AB376" s="29">
        <v>13129832060.58173</v>
      </c>
      <c r="AC376" s="27">
        <v>0</v>
      </c>
      <c r="AD376" s="27">
        <v>28350500.949999999</v>
      </c>
      <c r="AE376" s="27">
        <v>0</v>
      </c>
      <c r="AF376" s="27">
        <v>0</v>
      </c>
      <c r="AG376" s="27">
        <v>28350500.949999999</v>
      </c>
      <c r="AH376" s="27">
        <v>162639</v>
      </c>
      <c r="AI376" s="29">
        <v>13158345200.531731</v>
      </c>
    </row>
    <row r="377" spans="2:35" x14ac:dyDescent="0.25">
      <c r="B377" s="11" t="s">
        <v>8</v>
      </c>
      <c r="C377" s="10" t="s">
        <v>2410</v>
      </c>
      <c r="D377" s="10" t="s">
        <v>1647</v>
      </c>
      <c r="E377" s="10" t="s">
        <v>271</v>
      </c>
      <c r="F377" s="10" t="s">
        <v>1648</v>
      </c>
      <c r="G377" s="10">
        <v>6186772.5499999998</v>
      </c>
      <c r="H377" s="10">
        <v>718380.34</v>
      </c>
      <c r="I377" s="10">
        <v>0</v>
      </c>
      <c r="J377" s="10">
        <v>0</v>
      </c>
      <c r="K377" s="10">
        <v>6905152.8899999997</v>
      </c>
      <c r="L377" s="10">
        <v>0</v>
      </c>
      <c r="M377" s="10">
        <v>22612831.801977932</v>
      </c>
      <c r="N377" s="10">
        <v>0</v>
      </c>
      <c r="O377" s="10">
        <v>290058.65000000002</v>
      </c>
      <c r="P377" s="10">
        <v>218313</v>
      </c>
      <c r="Q377" s="10">
        <v>1227194.19</v>
      </c>
      <c r="R377" s="10">
        <v>293386</v>
      </c>
      <c r="S377" s="10">
        <v>0</v>
      </c>
      <c r="T377" s="10">
        <v>-618677.25499999989</v>
      </c>
      <c r="U377" s="10">
        <v>839251</v>
      </c>
      <c r="V377" s="10">
        <v>31767510.276977934</v>
      </c>
      <c r="W377" s="29">
        <v>3396282.7999999993</v>
      </c>
      <c r="X377" s="29">
        <v>23840025.991977934</v>
      </c>
      <c r="Y377" s="29">
        <v>2359388.9900000002</v>
      </c>
      <c r="Z377" s="29">
        <v>29595697.781977937</v>
      </c>
      <c r="AA377" s="27">
        <v>0</v>
      </c>
      <c r="AB377" s="29">
        <v>29595697.781977937</v>
      </c>
      <c r="AC377" s="27">
        <v>0</v>
      </c>
      <c r="AD377" s="27">
        <v>102010690.56</v>
      </c>
      <c r="AE377" s="27">
        <v>0</v>
      </c>
      <c r="AF377" s="27">
        <v>0</v>
      </c>
      <c r="AG377" s="27">
        <v>102010690.56</v>
      </c>
      <c r="AH377" s="27">
        <v>109</v>
      </c>
      <c r="AI377" s="29">
        <v>131606497.34197794</v>
      </c>
    </row>
    <row r="378" spans="2:35" x14ac:dyDescent="0.25">
      <c r="B378" s="11" t="s">
        <v>8</v>
      </c>
      <c r="C378" s="10" t="s">
        <v>2410</v>
      </c>
      <c r="D378" s="10" t="s">
        <v>1647</v>
      </c>
      <c r="E378" s="10" t="s">
        <v>272</v>
      </c>
      <c r="F378" s="10" t="s">
        <v>1649</v>
      </c>
      <c r="G378" s="10">
        <v>24022.01</v>
      </c>
      <c r="H378" s="10">
        <v>12032.86</v>
      </c>
      <c r="I378" s="10">
        <v>0</v>
      </c>
      <c r="J378" s="10">
        <v>0</v>
      </c>
      <c r="K378" s="10">
        <v>36054.869999999995</v>
      </c>
      <c r="L378" s="10">
        <v>0</v>
      </c>
      <c r="M378" s="10">
        <v>80436.887707669899</v>
      </c>
      <c r="N378" s="10">
        <v>0</v>
      </c>
      <c r="O378" s="10">
        <v>2543.41</v>
      </c>
      <c r="P378" s="10">
        <v>32133</v>
      </c>
      <c r="Q378" s="10">
        <v>0</v>
      </c>
      <c r="R378" s="10">
        <v>39377</v>
      </c>
      <c r="S378" s="10">
        <v>0</v>
      </c>
      <c r="T378" s="10">
        <v>-2402.2010000000009</v>
      </c>
      <c r="U378" s="10">
        <v>109077</v>
      </c>
      <c r="V378" s="10">
        <v>297219.9667076699</v>
      </c>
      <c r="W378" s="29">
        <v>0</v>
      </c>
      <c r="X378" s="29">
        <v>80436.887707669899</v>
      </c>
      <c r="Y378" s="29">
        <v>195163.27000000002</v>
      </c>
      <c r="Z378" s="29">
        <v>275600.15770766989</v>
      </c>
      <c r="AA378" s="27">
        <v>0</v>
      </c>
      <c r="AB378" s="29">
        <v>275600.15770766989</v>
      </c>
      <c r="AC378" s="27">
        <v>0</v>
      </c>
      <c r="AD378" s="27">
        <v>0</v>
      </c>
      <c r="AE378" s="27">
        <v>0</v>
      </c>
      <c r="AF378" s="27">
        <v>0</v>
      </c>
      <c r="AG378" s="27">
        <v>0</v>
      </c>
      <c r="AH378" s="27">
        <v>0</v>
      </c>
      <c r="AI378" s="29">
        <v>275600.15770766989</v>
      </c>
    </row>
    <row r="379" spans="2:35" x14ac:dyDescent="0.25">
      <c r="B379" s="11" t="s">
        <v>8</v>
      </c>
      <c r="C379" s="10" t="s">
        <v>2410</v>
      </c>
      <c r="D379" s="10" t="s">
        <v>1647</v>
      </c>
      <c r="E379" s="10" t="s">
        <v>977</v>
      </c>
      <c r="F379" s="10" t="s">
        <v>1303</v>
      </c>
      <c r="G379" s="10">
        <v>0</v>
      </c>
      <c r="H379" s="10">
        <v>26294.880000000001</v>
      </c>
      <c r="I379" s="10">
        <v>0</v>
      </c>
      <c r="J379" s="10">
        <v>0</v>
      </c>
      <c r="K379" s="10">
        <v>26294.880000000001</v>
      </c>
      <c r="L379" s="10">
        <v>0</v>
      </c>
      <c r="M379" s="10">
        <v>975089.04380029172</v>
      </c>
      <c r="N379" s="10">
        <v>0</v>
      </c>
      <c r="O379" s="10">
        <v>0</v>
      </c>
      <c r="P379" s="10">
        <v>8303</v>
      </c>
      <c r="Q379" s="10">
        <v>270339.96999999997</v>
      </c>
      <c r="R379" s="10">
        <v>2176485</v>
      </c>
      <c r="S379" s="10">
        <v>0</v>
      </c>
      <c r="T379" s="10">
        <v>0</v>
      </c>
      <c r="U379" s="10">
        <v>144350</v>
      </c>
      <c r="V379" s="10">
        <v>3600861.8938002917</v>
      </c>
      <c r="W379" s="29">
        <v>0</v>
      </c>
      <c r="X379" s="29">
        <v>1245429.0138002918</v>
      </c>
      <c r="Y379" s="29">
        <v>2355432.88</v>
      </c>
      <c r="Z379" s="29">
        <v>3600861.8938002917</v>
      </c>
      <c r="AA379" s="27">
        <v>0</v>
      </c>
      <c r="AB379" s="29">
        <v>3600861.8938002917</v>
      </c>
      <c r="AC379" s="27">
        <v>0</v>
      </c>
      <c r="AD379" s="27">
        <v>9910943.3900000006</v>
      </c>
      <c r="AE379" s="27">
        <v>0</v>
      </c>
      <c r="AF379" s="27">
        <v>1086238.3799999999</v>
      </c>
      <c r="AG379" s="27">
        <v>10997181.77</v>
      </c>
      <c r="AH379" s="27">
        <v>0</v>
      </c>
      <c r="AI379" s="29">
        <v>14598043.663800292</v>
      </c>
    </row>
    <row r="380" spans="2:35" x14ac:dyDescent="0.25">
      <c r="B380" s="11" t="s">
        <v>8</v>
      </c>
      <c r="C380" s="10" t="s">
        <v>2410</v>
      </c>
      <c r="D380" s="10" t="s">
        <v>1647</v>
      </c>
      <c r="E380" s="10" t="s">
        <v>273</v>
      </c>
      <c r="F380" s="10" t="s">
        <v>1650</v>
      </c>
      <c r="G380" s="10">
        <v>68942.69</v>
      </c>
      <c r="H380" s="10">
        <v>13100.56</v>
      </c>
      <c r="I380" s="10">
        <v>0</v>
      </c>
      <c r="J380" s="10">
        <v>0</v>
      </c>
      <c r="K380" s="10">
        <v>82043.25</v>
      </c>
      <c r="L380" s="10">
        <v>0</v>
      </c>
      <c r="M380" s="10">
        <v>188614.46293871611</v>
      </c>
      <c r="N380" s="10">
        <v>0</v>
      </c>
      <c r="O380" s="10">
        <v>10428.69</v>
      </c>
      <c r="P380" s="10">
        <v>5719</v>
      </c>
      <c r="Q380" s="10">
        <v>0</v>
      </c>
      <c r="R380" s="10">
        <v>7195</v>
      </c>
      <c r="S380" s="10">
        <v>0</v>
      </c>
      <c r="T380" s="10">
        <v>-6894.2690000000002</v>
      </c>
      <c r="U380" s="10">
        <v>19841</v>
      </c>
      <c r="V380" s="10">
        <v>306947.13393871614</v>
      </c>
      <c r="W380" s="29">
        <v>0</v>
      </c>
      <c r="X380" s="29">
        <v>188614.46293871611</v>
      </c>
      <c r="Y380" s="29">
        <v>56284.25</v>
      </c>
      <c r="Z380" s="29">
        <v>244898.71293871611</v>
      </c>
      <c r="AA380" s="27">
        <v>0</v>
      </c>
      <c r="AB380" s="29">
        <v>244898.71293871611</v>
      </c>
      <c r="AC380" s="27">
        <v>0</v>
      </c>
      <c r="AD380" s="27">
        <v>0</v>
      </c>
      <c r="AE380" s="27">
        <v>0</v>
      </c>
      <c r="AF380" s="27">
        <v>0</v>
      </c>
      <c r="AG380" s="27">
        <v>0</v>
      </c>
      <c r="AH380" s="27">
        <v>2</v>
      </c>
      <c r="AI380" s="29">
        <v>244900.71293871611</v>
      </c>
    </row>
    <row r="381" spans="2:35" x14ac:dyDescent="0.25">
      <c r="B381" s="11" t="s">
        <v>8</v>
      </c>
      <c r="C381" s="10" t="s">
        <v>2410</v>
      </c>
      <c r="D381" s="10" t="s">
        <v>1647</v>
      </c>
      <c r="E381" s="10" t="s">
        <v>274</v>
      </c>
      <c r="F381" s="10" t="s">
        <v>1437</v>
      </c>
      <c r="G381" s="10">
        <v>2607129.2799999998</v>
      </c>
      <c r="H381" s="10">
        <v>380372.15</v>
      </c>
      <c r="I381" s="10">
        <v>0</v>
      </c>
      <c r="J381" s="10">
        <v>0</v>
      </c>
      <c r="K381" s="10">
        <v>2987501.4299999997</v>
      </c>
      <c r="L381" s="10">
        <v>0</v>
      </c>
      <c r="M381" s="10">
        <v>14060151.660344381</v>
      </c>
      <c r="N381" s="10">
        <v>0</v>
      </c>
      <c r="O381" s="10">
        <v>86256.48</v>
      </c>
      <c r="P381" s="10">
        <v>124842</v>
      </c>
      <c r="Q381" s="10">
        <v>3897829.43</v>
      </c>
      <c r="R381" s="10">
        <v>160157</v>
      </c>
      <c r="S381" s="10">
        <v>0</v>
      </c>
      <c r="T381" s="10">
        <v>-260712.92799999984</v>
      </c>
      <c r="U381" s="10">
        <v>524775</v>
      </c>
      <c r="V381" s="10">
        <v>21580800.072344381</v>
      </c>
      <c r="W381" s="29">
        <v>1863211.4</v>
      </c>
      <c r="X381" s="29">
        <v>17957981.090344381</v>
      </c>
      <c r="Y381" s="29">
        <v>1276402.6299999999</v>
      </c>
      <c r="Z381" s="29">
        <v>21097595.120344378</v>
      </c>
      <c r="AA381" s="27">
        <v>0</v>
      </c>
      <c r="AB381" s="29">
        <v>21097595.120344378</v>
      </c>
      <c r="AC381" s="27">
        <v>0</v>
      </c>
      <c r="AD381" s="27">
        <v>136171147.22999999</v>
      </c>
      <c r="AE381" s="27">
        <v>0</v>
      </c>
      <c r="AF381" s="27">
        <v>0</v>
      </c>
      <c r="AG381" s="27">
        <v>136171147.22999999</v>
      </c>
      <c r="AH381" s="27">
        <v>638</v>
      </c>
      <c r="AI381" s="29">
        <v>157269380.35034436</v>
      </c>
    </row>
    <row r="382" spans="2:35" x14ac:dyDescent="0.25">
      <c r="B382" s="11" t="s">
        <v>8</v>
      </c>
      <c r="C382" s="10" t="s">
        <v>2410</v>
      </c>
      <c r="D382" s="10" t="s">
        <v>1647</v>
      </c>
      <c r="E382" s="10" t="s">
        <v>275</v>
      </c>
      <c r="F382" s="10" t="s">
        <v>1651</v>
      </c>
      <c r="G382" s="10">
        <v>2407444689.25</v>
      </c>
      <c r="H382" s="10">
        <v>36145264.719999999</v>
      </c>
      <c r="I382" s="10">
        <v>0</v>
      </c>
      <c r="J382" s="10">
        <v>0</v>
      </c>
      <c r="K382" s="10">
        <v>2443589953.9699998</v>
      </c>
      <c r="L382" s="10">
        <v>0</v>
      </c>
      <c r="M382" s="10">
        <v>1137569452.9557436</v>
      </c>
      <c r="N382" s="10">
        <v>0</v>
      </c>
      <c r="O382" s="10">
        <v>80451853.75</v>
      </c>
      <c r="P382" s="10">
        <v>10176192</v>
      </c>
      <c r="Q382" s="10">
        <v>116828659.02</v>
      </c>
      <c r="R382" s="10">
        <v>13977989</v>
      </c>
      <c r="S382" s="10">
        <v>0</v>
      </c>
      <c r="T382" s="10">
        <v>-240744468.92499971</v>
      </c>
      <c r="U382" s="10">
        <v>41653708</v>
      </c>
      <c r="V382" s="10">
        <v>3603503339.7707434</v>
      </c>
      <c r="W382" s="29">
        <v>324151005.93000007</v>
      </c>
      <c r="X382" s="29">
        <v>1254398111.9757435</v>
      </c>
      <c r="Y382" s="29">
        <v>182405007.47</v>
      </c>
      <c r="Z382" s="29">
        <v>1760954125.3757436</v>
      </c>
      <c r="AA382" s="27">
        <v>989001126</v>
      </c>
      <c r="AB382" s="29">
        <v>771952999.37574363</v>
      </c>
      <c r="AC382" s="27">
        <v>0</v>
      </c>
      <c r="AD382" s="27">
        <v>23363844.940000001</v>
      </c>
      <c r="AE382" s="27">
        <v>0</v>
      </c>
      <c r="AF382" s="27">
        <v>0</v>
      </c>
      <c r="AG382" s="27">
        <v>23363844.940000001</v>
      </c>
      <c r="AH382" s="27">
        <v>27967</v>
      </c>
      <c r="AI382" s="29">
        <v>795344811.31574368</v>
      </c>
    </row>
    <row r="383" spans="2:35" x14ac:dyDescent="0.25">
      <c r="B383" s="11" t="s">
        <v>8</v>
      </c>
      <c r="C383" s="10" t="s">
        <v>2410</v>
      </c>
      <c r="D383" s="10" t="s">
        <v>1647</v>
      </c>
      <c r="E383" s="10" t="s">
        <v>276</v>
      </c>
      <c r="F383" s="10" t="s">
        <v>1652</v>
      </c>
      <c r="G383" s="10">
        <v>638598.31999999995</v>
      </c>
      <c r="H383" s="10">
        <v>199352.02</v>
      </c>
      <c r="I383" s="10">
        <v>0</v>
      </c>
      <c r="J383" s="10">
        <v>0</v>
      </c>
      <c r="K383" s="10">
        <v>837950.34</v>
      </c>
      <c r="L383" s="10">
        <v>0</v>
      </c>
      <c r="M383" s="10">
        <v>3234375.19619177</v>
      </c>
      <c r="N383" s="10">
        <v>165062.74357951269</v>
      </c>
      <c r="O383" s="10">
        <v>28015.16</v>
      </c>
      <c r="P383" s="10">
        <v>32546</v>
      </c>
      <c r="Q383" s="10">
        <v>0</v>
      </c>
      <c r="R383" s="10">
        <v>46622</v>
      </c>
      <c r="S383" s="10">
        <v>0</v>
      </c>
      <c r="T383" s="10">
        <v>0</v>
      </c>
      <c r="U383" s="10">
        <v>138849</v>
      </c>
      <c r="V383" s="10">
        <v>4483420.4397712825</v>
      </c>
      <c r="W383" s="29">
        <v>687851.63350199664</v>
      </c>
      <c r="X383" s="29">
        <v>3234375.19619177</v>
      </c>
      <c r="Y383" s="29">
        <v>610446.92357951263</v>
      </c>
      <c r="Z383" s="29">
        <v>4532673.7532732794</v>
      </c>
      <c r="AA383" s="27">
        <v>0</v>
      </c>
      <c r="AB383" s="29">
        <v>4532673.7532732794</v>
      </c>
      <c r="AC383" s="27">
        <v>0</v>
      </c>
      <c r="AD383" s="27">
        <v>0</v>
      </c>
      <c r="AE383" s="27">
        <v>0</v>
      </c>
      <c r="AF383" s="27">
        <v>0</v>
      </c>
      <c r="AG383" s="27">
        <v>0</v>
      </c>
      <c r="AH383" s="27">
        <v>153</v>
      </c>
      <c r="AI383" s="29">
        <v>4532826.7532732794</v>
      </c>
    </row>
    <row r="384" spans="2:35" x14ac:dyDescent="0.25">
      <c r="B384" s="11" t="s">
        <v>8</v>
      </c>
      <c r="C384" s="10" t="s">
        <v>2410</v>
      </c>
      <c r="D384" s="10" t="s">
        <v>1647</v>
      </c>
      <c r="E384" s="10" t="s">
        <v>277</v>
      </c>
      <c r="F384" s="10" t="s">
        <v>1653</v>
      </c>
      <c r="G384" s="10">
        <v>52255.26</v>
      </c>
      <c r="H384" s="10">
        <v>42140.11</v>
      </c>
      <c r="I384" s="10">
        <v>0</v>
      </c>
      <c r="J384" s="10">
        <v>0</v>
      </c>
      <c r="K384" s="10">
        <v>94395.37</v>
      </c>
      <c r="L384" s="10">
        <v>0</v>
      </c>
      <c r="M384" s="10">
        <v>1574241.5857731386</v>
      </c>
      <c r="N384" s="10">
        <v>0</v>
      </c>
      <c r="O384" s="10">
        <v>3423.27</v>
      </c>
      <c r="P384" s="10">
        <v>17514</v>
      </c>
      <c r="Q384" s="10">
        <v>455369.21</v>
      </c>
      <c r="R384" s="10">
        <v>21771</v>
      </c>
      <c r="S384" s="10">
        <v>0</v>
      </c>
      <c r="T384" s="10">
        <v>-5225.525999999998</v>
      </c>
      <c r="U384" s="10">
        <v>69972</v>
      </c>
      <c r="V384" s="10">
        <v>2231460.9097731384</v>
      </c>
      <c r="W384" s="29">
        <v>0</v>
      </c>
      <c r="X384" s="29">
        <v>2029610.7957731385</v>
      </c>
      <c r="Y384" s="29">
        <v>154820.38</v>
      </c>
      <c r="Z384" s="29">
        <v>2184431.1757731386</v>
      </c>
      <c r="AA384" s="27">
        <v>0</v>
      </c>
      <c r="AB384" s="29">
        <v>2184431.1757731386</v>
      </c>
      <c r="AC384" s="27">
        <v>0</v>
      </c>
      <c r="AD384" s="27">
        <v>11006711.77</v>
      </c>
      <c r="AE384" s="27">
        <v>0</v>
      </c>
      <c r="AF384" s="27">
        <v>0</v>
      </c>
      <c r="AG384" s="27">
        <v>11006711.77</v>
      </c>
      <c r="AH384" s="27">
        <v>1</v>
      </c>
      <c r="AI384" s="29">
        <v>13191143.945773138</v>
      </c>
    </row>
    <row r="385" spans="2:35" x14ac:dyDescent="0.25">
      <c r="B385" s="11" t="s">
        <v>8</v>
      </c>
      <c r="C385" s="10" t="s">
        <v>2410</v>
      </c>
      <c r="D385" s="10" t="s">
        <v>1647</v>
      </c>
      <c r="E385" s="10" t="s">
        <v>278</v>
      </c>
      <c r="F385" s="10" t="s">
        <v>1654</v>
      </c>
      <c r="G385" s="10">
        <v>5050401.4400000004</v>
      </c>
      <c r="H385" s="10">
        <v>135439.29</v>
      </c>
      <c r="I385" s="10">
        <v>0</v>
      </c>
      <c r="J385" s="10">
        <v>0</v>
      </c>
      <c r="K385" s="10">
        <v>5185840.7300000004</v>
      </c>
      <c r="L385" s="10">
        <v>0</v>
      </c>
      <c r="M385" s="10">
        <v>4585858.1408684235</v>
      </c>
      <c r="N385" s="10">
        <v>0</v>
      </c>
      <c r="O385" s="10">
        <v>213796.03</v>
      </c>
      <c r="P385" s="10">
        <v>45865</v>
      </c>
      <c r="Q385" s="10">
        <v>500074.73</v>
      </c>
      <c r="R385" s="10">
        <v>70265</v>
      </c>
      <c r="S385" s="10">
        <v>0</v>
      </c>
      <c r="T385" s="10">
        <v>-505040.14400000032</v>
      </c>
      <c r="U385" s="10">
        <v>218791</v>
      </c>
      <c r="V385" s="10">
        <v>10315450.486868422</v>
      </c>
      <c r="W385" s="29">
        <v>2239015.1999999997</v>
      </c>
      <c r="X385" s="29">
        <v>5085932.870868424</v>
      </c>
      <c r="Y385" s="29">
        <v>684156.32000000007</v>
      </c>
      <c r="Z385" s="29">
        <v>8009104.3908684235</v>
      </c>
      <c r="AA385" s="27">
        <v>0</v>
      </c>
      <c r="AB385" s="29">
        <v>8009104.3908684235</v>
      </c>
      <c r="AC385" s="27">
        <v>0</v>
      </c>
      <c r="AD385" s="27">
        <v>34036957.740000002</v>
      </c>
      <c r="AE385" s="27">
        <v>0</v>
      </c>
      <c r="AF385" s="27">
        <v>0</v>
      </c>
      <c r="AG385" s="27">
        <v>34036957.740000002</v>
      </c>
      <c r="AH385" s="27">
        <v>81</v>
      </c>
      <c r="AI385" s="29">
        <v>42046143.130868427</v>
      </c>
    </row>
    <row r="386" spans="2:35" x14ac:dyDescent="0.25">
      <c r="B386" s="11" t="s">
        <v>8</v>
      </c>
      <c r="C386" s="10" t="s">
        <v>2410</v>
      </c>
      <c r="D386" s="10" t="s">
        <v>1647</v>
      </c>
      <c r="E386" s="10" t="s">
        <v>279</v>
      </c>
      <c r="F386" s="10" t="s">
        <v>1655</v>
      </c>
      <c r="G386" s="10">
        <v>1849283.3</v>
      </c>
      <c r="H386" s="10">
        <v>48328192.859999999</v>
      </c>
      <c r="I386" s="10">
        <v>0</v>
      </c>
      <c r="J386" s="10">
        <v>0</v>
      </c>
      <c r="K386" s="10">
        <v>50177476.159999996</v>
      </c>
      <c r="L386" s="10">
        <v>0</v>
      </c>
      <c r="M386" s="10">
        <v>4411447.8069772394</v>
      </c>
      <c r="N386" s="10">
        <v>0</v>
      </c>
      <c r="O386" s="10">
        <v>150929.63</v>
      </c>
      <c r="P386" s="10">
        <v>154582</v>
      </c>
      <c r="Q386" s="10">
        <v>0</v>
      </c>
      <c r="R386" s="10">
        <v>554453</v>
      </c>
      <c r="S386" s="10">
        <v>0</v>
      </c>
      <c r="T386" s="10">
        <v>-184928.33000000007</v>
      </c>
      <c r="U386" s="10">
        <v>1242762</v>
      </c>
      <c r="V386" s="10">
        <v>56506722.266977243</v>
      </c>
      <c r="W386" s="29">
        <v>112675</v>
      </c>
      <c r="X386" s="29">
        <v>4411447.8069772394</v>
      </c>
      <c r="Y386" s="29">
        <v>50430919.490000002</v>
      </c>
      <c r="Z386" s="29">
        <v>54955042.296977244</v>
      </c>
      <c r="AA386" s="27">
        <v>0</v>
      </c>
      <c r="AB386" s="29">
        <v>54955042.296977244</v>
      </c>
      <c r="AC386" s="27">
        <v>0</v>
      </c>
      <c r="AD386" s="27">
        <v>5399.55</v>
      </c>
      <c r="AE386" s="27">
        <v>0</v>
      </c>
      <c r="AF386" s="27">
        <v>0</v>
      </c>
      <c r="AG386" s="27">
        <v>5399.55</v>
      </c>
      <c r="AH386" s="27">
        <v>17</v>
      </c>
      <c r="AI386" s="29">
        <v>54960458.846977241</v>
      </c>
    </row>
    <row r="387" spans="2:35" x14ac:dyDescent="0.25">
      <c r="B387" s="11" t="s">
        <v>8</v>
      </c>
      <c r="C387" s="10" t="s">
        <v>2410</v>
      </c>
      <c r="D387" s="10" t="s">
        <v>1647</v>
      </c>
      <c r="E387" s="10" t="s">
        <v>280</v>
      </c>
      <c r="F387" s="10" t="s">
        <v>1656</v>
      </c>
      <c r="G387" s="10">
        <v>86368734.620000005</v>
      </c>
      <c r="H387" s="10">
        <v>8044241.8099999996</v>
      </c>
      <c r="I387" s="10">
        <v>0</v>
      </c>
      <c r="J387" s="10">
        <v>0</v>
      </c>
      <c r="K387" s="10">
        <v>94412976.430000007</v>
      </c>
      <c r="L387" s="10">
        <v>0</v>
      </c>
      <c r="M387" s="10">
        <v>230230481.54097873</v>
      </c>
      <c r="N387" s="10">
        <v>0</v>
      </c>
      <c r="O387" s="10">
        <v>2966929.51</v>
      </c>
      <c r="P387" s="10">
        <v>2373869</v>
      </c>
      <c r="Q387" s="10">
        <v>56441374.770000003</v>
      </c>
      <c r="R387" s="10">
        <v>3144387</v>
      </c>
      <c r="S387" s="10">
        <v>0</v>
      </c>
      <c r="T387" s="10">
        <v>-8636873.4619999975</v>
      </c>
      <c r="U387" s="10">
        <v>10105136</v>
      </c>
      <c r="V387" s="10">
        <v>391038280.7889787</v>
      </c>
      <c r="W387" s="29">
        <v>40682840.220000006</v>
      </c>
      <c r="X387" s="29">
        <v>286671856.31097871</v>
      </c>
      <c r="Y387" s="29">
        <v>26634563.32</v>
      </c>
      <c r="Z387" s="29">
        <v>353989259.85097873</v>
      </c>
      <c r="AA387" s="27">
        <v>0</v>
      </c>
      <c r="AB387" s="29">
        <v>353989259.85097873</v>
      </c>
      <c r="AC387" s="27">
        <v>0</v>
      </c>
      <c r="AD387" s="27">
        <v>6282089.4800000004</v>
      </c>
      <c r="AE387" s="27">
        <v>0</v>
      </c>
      <c r="AF387" s="27">
        <v>4239531</v>
      </c>
      <c r="AG387" s="27">
        <v>10521620.48</v>
      </c>
      <c r="AH387" s="27">
        <v>3095</v>
      </c>
      <c r="AI387" s="29">
        <v>364513975.33097875</v>
      </c>
    </row>
    <row r="388" spans="2:35" x14ac:dyDescent="0.25">
      <c r="B388" s="11" t="s">
        <v>8</v>
      </c>
      <c r="C388" s="10" t="s">
        <v>2410</v>
      </c>
      <c r="D388" s="10" t="s">
        <v>1647</v>
      </c>
      <c r="E388" s="10" t="s">
        <v>978</v>
      </c>
      <c r="F388" s="10" t="s">
        <v>1632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29">
        <v>0</v>
      </c>
      <c r="X388" s="29">
        <v>0</v>
      </c>
      <c r="Y388" s="29">
        <v>0</v>
      </c>
      <c r="Z388" s="29">
        <v>0</v>
      </c>
      <c r="AA388" s="27">
        <v>0</v>
      </c>
      <c r="AB388" s="29">
        <v>0</v>
      </c>
      <c r="AC388" s="27">
        <v>0</v>
      </c>
      <c r="AD388" s="27">
        <v>0</v>
      </c>
      <c r="AE388" s="27">
        <v>0</v>
      </c>
      <c r="AF388" s="27">
        <v>0</v>
      </c>
      <c r="AG388" s="27">
        <v>0</v>
      </c>
      <c r="AH388" s="27">
        <v>0</v>
      </c>
      <c r="AI388" s="29">
        <v>0</v>
      </c>
    </row>
    <row r="389" spans="2:35" x14ac:dyDescent="0.25">
      <c r="B389" s="11" t="s">
        <v>8</v>
      </c>
      <c r="C389" s="10" t="s">
        <v>2410</v>
      </c>
      <c r="D389" s="10" t="s">
        <v>1647</v>
      </c>
      <c r="E389" s="10" t="s">
        <v>979</v>
      </c>
      <c r="F389" s="10" t="s">
        <v>1657</v>
      </c>
      <c r="G389" s="10">
        <v>6509973.773569582</v>
      </c>
      <c r="H389" s="10">
        <v>743750.9</v>
      </c>
      <c r="I389" s="10">
        <v>0</v>
      </c>
      <c r="J389" s="10">
        <v>0</v>
      </c>
      <c r="K389" s="10">
        <v>7253724.6735695824</v>
      </c>
      <c r="L389" s="10">
        <v>0</v>
      </c>
      <c r="M389" s="10">
        <v>13794536.40958064</v>
      </c>
      <c r="N389" s="10">
        <v>110601.74235214572</v>
      </c>
      <c r="O389" s="10">
        <v>261793.68</v>
      </c>
      <c r="P389" s="10">
        <v>132781</v>
      </c>
      <c r="Q389" s="10">
        <v>0</v>
      </c>
      <c r="R389" s="10">
        <v>196678</v>
      </c>
      <c r="S389" s="10">
        <v>0</v>
      </c>
      <c r="T389" s="10">
        <v>0</v>
      </c>
      <c r="U389" s="10">
        <v>557719</v>
      </c>
      <c r="V389" s="10">
        <v>22307834.505502369</v>
      </c>
      <c r="W389" s="29">
        <v>5208791.16</v>
      </c>
      <c r="X389" s="29">
        <v>13794536.40958064</v>
      </c>
      <c r="Y389" s="29">
        <v>2003324.3223521458</v>
      </c>
      <c r="Z389" s="29">
        <v>21006651.891932786</v>
      </c>
      <c r="AA389" s="27">
        <v>0</v>
      </c>
      <c r="AB389" s="29">
        <v>21006651.891932786</v>
      </c>
      <c r="AC389" s="27">
        <v>0</v>
      </c>
      <c r="AD389" s="27">
        <v>0</v>
      </c>
      <c r="AE389" s="27">
        <v>0</v>
      </c>
      <c r="AF389" s="27">
        <v>0</v>
      </c>
      <c r="AG389" s="27">
        <v>0</v>
      </c>
      <c r="AH389" s="27">
        <v>157</v>
      </c>
      <c r="AI389" s="29">
        <v>21006808.891932786</v>
      </c>
    </row>
    <row r="390" spans="2:35" x14ac:dyDescent="0.25">
      <c r="B390" s="11" t="s">
        <v>8</v>
      </c>
      <c r="C390" s="10" t="s">
        <v>2410</v>
      </c>
      <c r="D390" s="10" t="s">
        <v>1647</v>
      </c>
      <c r="E390" s="10" t="s">
        <v>281</v>
      </c>
      <c r="F390" s="10" t="s">
        <v>1658</v>
      </c>
      <c r="G390" s="10">
        <v>2770765439.3699999</v>
      </c>
      <c r="H390" s="10">
        <v>24239682.949999999</v>
      </c>
      <c r="I390" s="10">
        <v>0</v>
      </c>
      <c r="J390" s="10">
        <v>0</v>
      </c>
      <c r="K390" s="10">
        <v>2795005122.3199997</v>
      </c>
      <c r="L390" s="10">
        <v>0</v>
      </c>
      <c r="M390" s="10">
        <v>378977701.1696974</v>
      </c>
      <c r="N390" s="10">
        <v>36066496.156703591</v>
      </c>
      <c r="O390" s="10">
        <v>90616734.989999995</v>
      </c>
      <c r="P390" s="10">
        <v>3856794</v>
      </c>
      <c r="Q390" s="10">
        <v>30549907.960000001</v>
      </c>
      <c r="R390" s="10">
        <v>8822092</v>
      </c>
      <c r="S390" s="10">
        <v>0</v>
      </c>
      <c r="T390" s="10">
        <v>-277076543.9369998</v>
      </c>
      <c r="U390" s="10">
        <v>22030637</v>
      </c>
      <c r="V390" s="10">
        <v>3088848941.6594005</v>
      </c>
      <c r="W390" s="29">
        <v>42876126.510000005</v>
      </c>
      <c r="X390" s="29">
        <v>409527609.12969738</v>
      </c>
      <c r="Y390" s="29">
        <v>185632437.09670359</v>
      </c>
      <c r="Z390" s="29">
        <v>638036172.73640096</v>
      </c>
      <c r="AA390" s="27">
        <v>325055811</v>
      </c>
      <c r="AB390" s="29">
        <v>312980361.73640096</v>
      </c>
      <c r="AC390" s="27">
        <v>0</v>
      </c>
      <c r="AD390" s="27">
        <v>87211.96</v>
      </c>
      <c r="AE390" s="27">
        <v>0</v>
      </c>
      <c r="AF390" s="27">
        <v>289000000</v>
      </c>
      <c r="AG390" s="27">
        <v>289087211.95999998</v>
      </c>
      <c r="AH390" s="27">
        <v>21404</v>
      </c>
      <c r="AI390" s="29">
        <v>602088977.69640088</v>
      </c>
    </row>
    <row r="391" spans="2:35" x14ac:dyDescent="0.25">
      <c r="B391" s="11" t="s">
        <v>8</v>
      </c>
      <c r="C391" s="10" t="s">
        <v>2410</v>
      </c>
      <c r="D391" s="10" t="s">
        <v>1647</v>
      </c>
      <c r="E391" s="10" t="s">
        <v>282</v>
      </c>
      <c r="F391" s="10" t="s">
        <v>1659</v>
      </c>
      <c r="G391" s="10">
        <v>160944.42000000001</v>
      </c>
      <c r="H391" s="10">
        <v>3357993.99</v>
      </c>
      <c r="I391" s="10">
        <v>0</v>
      </c>
      <c r="J391" s="10">
        <v>0</v>
      </c>
      <c r="K391" s="10">
        <v>3518938.41</v>
      </c>
      <c r="L391" s="10">
        <v>0</v>
      </c>
      <c r="M391" s="10">
        <v>124522201.83792172</v>
      </c>
      <c r="N391" s="10">
        <v>0</v>
      </c>
      <c r="O391" s="10">
        <v>17674.53</v>
      </c>
      <c r="P391" s="10">
        <v>5916666.5099999998</v>
      </c>
      <c r="Q391" s="10">
        <v>34429976.369999997</v>
      </c>
      <c r="R391" s="10">
        <v>3430785</v>
      </c>
      <c r="S391" s="10">
        <v>0</v>
      </c>
      <c r="T391" s="10">
        <v>-16094.44200000001</v>
      </c>
      <c r="U391" s="10">
        <v>9050223</v>
      </c>
      <c r="V391" s="10">
        <v>180870371.21592173</v>
      </c>
      <c r="W391" s="29">
        <v>0</v>
      </c>
      <c r="X391" s="29">
        <v>158952178.20792171</v>
      </c>
      <c r="Y391" s="29">
        <v>21773343.030000001</v>
      </c>
      <c r="Z391" s="29">
        <v>180725521.23792171</v>
      </c>
      <c r="AA391" s="27">
        <v>0</v>
      </c>
      <c r="AB391" s="29">
        <v>180725521.23792171</v>
      </c>
      <c r="AC391" s="27">
        <v>0</v>
      </c>
      <c r="AD391" s="27">
        <v>15423478.07</v>
      </c>
      <c r="AE391" s="27">
        <v>0</v>
      </c>
      <c r="AF391" s="27">
        <v>196721778.87</v>
      </c>
      <c r="AG391" s="27">
        <v>212145256.94</v>
      </c>
      <c r="AH391" s="27">
        <v>4</v>
      </c>
      <c r="AI391" s="29">
        <v>392870782.17792171</v>
      </c>
    </row>
    <row r="392" spans="2:35" x14ac:dyDescent="0.25">
      <c r="B392" s="11" t="s">
        <v>8</v>
      </c>
      <c r="C392" s="10" t="s">
        <v>2410</v>
      </c>
      <c r="D392" s="10" t="s">
        <v>1647</v>
      </c>
      <c r="E392" s="10" t="s">
        <v>980</v>
      </c>
      <c r="F392" s="10" t="s">
        <v>1660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29">
        <v>0</v>
      </c>
      <c r="X392" s="29">
        <v>0</v>
      </c>
      <c r="Y392" s="29">
        <v>0</v>
      </c>
      <c r="Z392" s="29">
        <v>0</v>
      </c>
      <c r="AA392" s="27">
        <v>0</v>
      </c>
      <c r="AB392" s="29">
        <v>0</v>
      </c>
      <c r="AC392" s="27">
        <v>0</v>
      </c>
      <c r="AD392" s="27">
        <v>0</v>
      </c>
      <c r="AE392" s="27">
        <v>0</v>
      </c>
      <c r="AF392" s="27">
        <v>0</v>
      </c>
      <c r="AG392" s="27">
        <v>0</v>
      </c>
      <c r="AH392" s="27">
        <v>0</v>
      </c>
      <c r="AI392" s="29">
        <v>0</v>
      </c>
    </row>
    <row r="393" spans="2:35" x14ac:dyDescent="0.25">
      <c r="B393" s="11" t="s">
        <v>8</v>
      </c>
      <c r="C393" s="10" t="s">
        <v>2410</v>
      </c>
      <c r="D393" s="10" t="s">
        <v>1647</v>
      </c>
      <c r="E393" s="10" t="s">
        <v>283</v>
      </c>
      <c r="F393" s="10" t="s">
        <v>1661</v>
      </c>
      <c r="G393" s="10">
        <v>163659.15</v>
      </c>
      <c r="H393" s="10">
        <v>188770.95</v>
      </c>
      <c r="I393" s="10">
        <v>0</v>
      </c>
      <c r="J393" s="10">
        <v>0</v>
      </c>
      <c r="K393" s="10">
        <v>352430.1</v>
      </c>
      <c r="L393" s="10">
        <v>0</v>
      </c>
      <c r="M393" s="10">
        <v>12977239.551129164</v>
      </c>
      <c r="N393" s="10">
        <v>0</v>
      </c>
      <c r="O393" s="10">
        <v>5764.68</v>
      </c>
      <c r="P393" s="10">
        <v>218959</v>
      </c>
      <c r="Q393" s="10">
        <v>0</v>
      </c>
      <c r="R393" s="10">
        <v>605908</v>
      </c>
      <c r="S393" s="10">
        <v>0</v>
      </c>
      <c r="T393" s="10">
        <v>0</v>
      </c>
      <c r="U393" s="10">
        <v>2715635</v>
      </c>
      <c r="V393" s="10">
        <v>16875936.331129164</v>
      </c>
      <c r="W393" s="29">
        <v>8045084.3971724296</v>
      </c>
      <c r="X393" s="29">
        <v>12977239.551129164</v>
      </c>
      <c r="Y393" s="29">
        <v>3735037.63</v>
      </c>
      <c r="Z393" s="29">
        <v>24757361.578301594</v>
      </c>
      <c r="AA393" s="27">
        <v>0</v>
      </c>
      <c r="AB393" s="29">
        <v>24757361.578301594</v>
      </c>
      <c r="AC393" s="27">
        <v>0</v>
      </c>
      <c r="AD393" s="27">
        <v>3762676.43</v>
      </c>
      <c r="AE393" s="27">
        <v>0</v>
      </c>
      <c r="AF393" s="27">
        <v>1224420.2</v>
      </c>
      <c r="AG393" s="27">
        <v>4987096.63</v>
      </c>
      <c r="AH393" s="27">
        <v>6509</v>
      </c>
      <c r="AI393" s="29">
        <v>29750967.208301593</v>
      </c>
    </row>
    <row r="394" spans="2:35" x14ac:dyDescent="0.25">
      <c r="B394" s="11" t="s">
        <v>8</v>
      </c>
      <c r="C394" s="10" t="s">
        <v>2410</v>
      </c>
      <c r="D394" s="10" t="s">
        <v>1647</v>
      </c>
      <c r="E394" s="10" t="s">
        <v>284</v>
      </c>
      <c r="F394" s="10" t="s">
        <v>1662</v>
      </c>
      <c r="G394" s="10">
        <v>4548247.01</v>
      </c>
      <c r="H394" s="10">
        <v>1324262.53</v>
      </c>
      <c r="I394" s="10">
        <v>0</v>
      </c>
      <c r="J394" s="10">
        <v>0</v>
      </c>
      <c r="K394" s="10">
        <v>5872509.54</v>
      </c>
      <c r="L394" s="10">
        <v>0</v>
      </c>
      <c r="M394" s="10">
        <v>20656658.754019834</v>
      </c>
      <c r="N394" s="10">
        <v>0</v>
      </c>
      <c r="O394" s="10">
        <v>148747.63</v>
      </c>
      <c r="P394" s="10">
        <v>182535</v>
      </c>
      <c r="Q394" s="10">
        <v>0</v>
      </c>
      <c r="R394" s="10">
        <v>234284</v>
      </c>
      <c r="S394" s="10">
        <v>0</v>
      </c>
      <c r="T394" s="10">
        <v>-454824.70099999988</v>
      </c>
      <c r="U394" s="10">
        <v>640007</v>
      </c>
      <c r="V394" s="10">
        <v>27279917.223019831</v>
      </c>
      <c r="W394" s="29">
        <v>0</v>
      </c>
      <c r="X394" s="29">
        <v>20656658.754019834</v>
      </c>
      <c r="Y394" s="29">
        <v>2529836.16</v>
      </c>
      <c r="Z394" s="29">
        <v>23186494.914019834</v>
      </c>
      <c r="AA394" s="27">
        <v>0</v>
      </c>
      <c r="AB394" s="29">
        <v>23186494.914019834</v>
      </c>
      <c r="AC394" s="27">
        <v>0</v>
      </c>
      <c r="AD394" s="27">
        <v>0</v>
      </c>
      <c r="AE394" s="27">
        <v>0</v>
      </c>
      <c r="AF394" s="27">
        <v>0</v>
      </c>
      <c r="AG394" s="27">
        <v>0</v>
      </c>
      <c r="AH394" s="27">
        <v>500</v>
      </c>
      <c r="AI394" s="29">
        <v>23186994.914019834</v>
      </c>
    </row>
    <row r="395" spans="2:35" x14ac:dyDescent="0.25">
      <c r="B395" s="11" t="s">
        <v>8</v>
      </c>
      <c r="C395" s="10" t="s">
        <v>2410</v>
      </c>
      <c r="D395" s="10" t="s">
        <v>1647</v>
      </c>
      <c r="E395" s="10" t="s">
        <v>285</v>
      </c>
      <c r="F395" s="10" t="s">
        <v>1663</v>
      </c>
      <c r="G395" s="10">
        <v>60471189.210000001</v>
      </c>
      <c r="H395" s="10">
        <v>37417820.149999999</v>
      </c>
      <c r="I395" s="10">
        <v>0</v>
      </c>
      <c r="J395" s="10">
        <v>0</v>
      </c>
      <c r="K395" s="10">
        <v>97889009.359999999</v>
      </c>
      <c r="L395" s="10">
        <v>0</v>
      </c>
      <c r="M395" s="10">
        <v>131190200.70079191</v>
      </c>
      <c r="N395" s="10">
        <v>0</v>
      </c>
      <c r="O395" s="10">
        <v>1977673.4</v>
      </c>
      <c r="P395" s="10">
        <v>8693900</v>
      </c>
      <c r="Q395" s="10">
        <v>51837203.619999997</v>
      </c>
      <c r="R395" s="10">
        <v>10564326</v>
      </c>
      <c r="S395" s="10">
        <v>0</v>
      </c>
      <c r="T395" s="10">
        <v>-6047118.9209999964</v>
      </c>
      <c r="U395" s="10">
        <v>30622488</v>
      </c>
      <c r="V395" s="10">
        <v>326727682.15979189</v>
      </c>
      <c r="W395" s="29">
        <v>0</v>
      </c>
      <c r="X395" s="29">
        <v>183027404.3207919</v>
      </c>
      <c r="Y395" s="29">
        <v>89276207.549999997</v>
      </c>
      <c r="Z395" s="29">
        <v>272303611.87079191</v>
      </c>
      <c r="AA395" s="27">
        <v>0</v>
      </c>
      <c r="AB395" s="29">
        <v>272303611.87079191</v>
      </c>
      <c r="AC395" s="27">
        <v>0</v>
      </c>
      <c r="AD395" s="27">
        <v>0</v>
      </c>
      <c r="AE395" s="27">
        <v>0</v>
      </c>
      <c r="AF395" s="27">
        <v>0</v>
      </c>
      <c r="AG395" s="27">
        <v>0</v>
      </c>
      <c r="AH395" s="27">
        <v>2172</v>
      </c>
      <c r="AI395" s="29">
        <v>272305783.87079191</v>
      </c>
    </row>
    <row r="396" spans="2:35" x14ac:dyDescent="0.25">
      <c r="B396" s="11" t="s">
        <v>8</v>
      </c>
      <c r="C396" s="10" t="s">
        <v>2410</v>
      </c>
      <c r="D396" s="10" t="s">
        <v>1647</v>
      </c>
      <c r="E396" s="10" t="s">
        <v>286</v>
      </c>
      <c r="F396" s="10" t="s">
        <v>1664</v>
      </c>
      <c r="G396" s="10">
        <v>3737490.67</v>
      </c>
      <c r="H396" s="10">
        <v>445605.96</v>
      </c>
      <c r="I396" s="10">
        <v>0</v>
      </c>
      <c r="J396" s="10">
        <v>0</v>
      </c>
      <c r="K396" s="10">
        <v>4183096.63</v>
      </c>
      <c r="L396" s="10">
        <v>0</v>
      </c>
      <c r="M396" s="10">
        <v>7751890.6307861526</v>
      </c>
      <c r="N396" s="10">
        <v>476670.36921384744</v>
      </c>
      <c r="O396" s="10">
        <v>152620.89000000001</v>
      </c>
      <c r="P396" s="10">
        <v>71813</v>
      </c>
      <c r="Q396" s="10">
        <v>0</v>
      </c>
      <c r="R396" s="10">
        <v>96034</v>
      </c>
      <c r="S396" s="10">
        <v>0</v>
      </c>
      <c r="T396" s="10">
        <v>-373749.06699999981</v>
      </c>
      <c r="U396" s="10">
        <v>270362</v>
      </c>
      <c r="V396" s="10">
        <v>12628738.453000002</v>
      </c>
      <c r="W396" s="29">
        <v>670993.42999999993</v>
      </c>
      <c r="X396" s="29">
        <v>7751890.6307861526</v>
      </c>
      <c r="Y396" s="29">
        <v>1513106.2192138475</v>
      </c>
      <c r="Z396" s="29">
        <v>9935990.2799999993</v>
      </c>
      <c r="AA396" s="27">
        <v>0</v>
      </c>
      <c r="AB396" s="29">
        <v>9935990.2799999993</v>
      </c>
      <c r="AC396" s="27">
        <v>0</v>
      </c>
      <c r="AD396" s="27">
        <v>0</v>
      </c>
      <c r="AE396" s="27">
        <v>0</v>
      </c>
      <c r="AF396" s="27">
        <v>0</v>
      </c>
      <c r="AG396" s="27">
        <v>0</v>
      </c>
      <c r="AH396" s="27">
        <v>59</v>
      </c>
      <c r="AI396" s="29">
        <v>9936049.2799999993</v>
      </c>
    </row>
    <row r="397" spans="2:35" x14ac:dyDescent="0.25">
      <c r="B397" s="11" t="s">
        <v>8</v>
      </c>
      <c r="C397" s="10" t="s">
        <v>2410</v>
      </c>
      <c r="D397" s="10" t="s">
        <v>1647</v>
      </c>
      <c r="E397" s="10" t="s">
        <v>287</v>
      </c>
      <c r="F397" s="10" t="s">
        <v>1665</v>
      </c>
      <c r="G397" s="10">
        <v>1172453.78</v>
      </c>
      <c r="H397" s="10">
        <v>67648.210000000006</v>
      </c>
      <c r="I397" s="10">
        <v>0</v>
      </c>
      <c r="J397" s="10">
        <v>0</v>
      </c>
      <c r="K397" s="10">
        <v>1240101.99</v>
      </c>
      <c r="L397" s="10">
        <v>0</v>
      </c>
      <c r="M397" s="10">
        <v>3153456.3350543114</v>
      </c>
      <c r="N397" s="10">
        <v>0</v>
      </c>
      <c r="O397" s="10">
        <v>8978.3799999999992</v>
      </c>
      <c r="P397" s="10">
        <v>39589</v>
      </c>
      <c r="Q397" s="10">
        <v>0</v>
      </c>
      <c r="R397" s="10">
        <v>75514</v>
      </c>
      <c r="S397" s="10">
        <v>0</v>
      </c>
      <c r="T397" s="10">
        <v>0</v>
      </c>
      <c r="U397" s="10">
        <v>203572</v>
      </c>
      <c r="V397" s="10">
        <v>4721211.7050543111</v>
      </c>
      <c r="W397" s="29">
        <v>1310145.4404712224</v>
      </c>
      <c r="X397" s="29">
        <v>3153456.3350543114</v>
      </c>
      <c r="Y397" s="29">
        <v>395301.59</v>
      </c>
      <c r="Z397" s="29">
        <v>4858903.3655255334</v>
      </c>
      <c r="AA397" s="27">
        <v>0</v>
      </c>
      <c r="AB397" s="29">
        <v>4858903.3655255334</v>
      </c>
      <c r="AC397" s="27">
        <v>0</v>
      </c>
      <c r="AD397" s="27">
        <v>444236.53</v>
      </c>
      <c r="AE397" s="27">
        <v>0</v>
      </c>
      <c r="AF397" s="27">
        <v>0</v>
      </c>
      <c r="AG397" s="27">
        <v>444236.53</v>
      </c>
      <c r="AH397" s="27">
        <v>110</v>
      </c>
      <c r="AI397" s="29">
        <v>5303249.8955255337</v>
      </c>
    </row>
    <row r="398" spans="2:35" x14ac:dyDescent="0.25">
      <c r="B398" s="11" t="s">
        <v>8</v>
      </c>
      <c r="C398" s="10" t="s">
        <v>2410</v>
      </c>
      <c r="D398" s="10" t="s">
        <v>1647</v>
      </c>
      <c r="E398" s="10" t="s">
        <v>288</v>
      </c>
      <c r="F398" s="10" t="s">
        <v>1460</v>
      </c>
      <c r="G398" s="10">
        <v>219489.33</v>
      </c>
      <c r="H398" s="10">
        <v>67103.839999999997</v>
      </c>
      <c r="I398" s="10">
        <v>0</v>
      </c>
      <c r="J398" s="10">
        <v>0</v>
      </c>
      <c r="K398" s="10">
        <v>286593.17</v>
      </c>
      <c r="L398" s="10">
        <v>0</v>
      </c>
      <c r="M398" s="10">
        <v>954568.4162422911</v>
      </c>
      <c r="N398" s="10">
        <v>223263.34532996255</v>
      </c>
      <c r="O398" s="10">
        <v>18334.88</v>
      </c>
      <c r="P398" s="10">
        <v>11609</v>
      </c>
      <c r="Q398" s="10">
        <v>0</v>
      </c>
      <c r="R398" s="10">
        <v>15196</v>
      </c>
      <c r="S398" s="10">
        <v>0</v>
      </c>
      <c r="T398" s="10">
        <v>0</v>
      </c>
      <c r="U398" s="10">
        <v>49670</v>
      </c>
      <c r="V398" s="10">
        <v>1559234.8115722537</v>
      </c>
      <c r="W398" s="29">
        <v>225759.78607074675</v>
      </c>
      <c r="X398" s="29">
        <v>954568.4162422911</v>
      </c>
      <c r="Y398" s="29">
        <v>385177.06532996253</v>
      </c>
      <c r="Z398" s="29">
        <v>1565505.2676430005</v>
      </c>
      <c r="AA398" s="27">
        <v>0</v>
      </c>
      <c r="AB398" s="29">
        <v>1565505.2676430005</v>
      </c>
      <c r="AC398" s="27">
        <v>0</v>
      </c>
      <c r="AD398" s="27">
        <v>532550.12</v>
      </c>
      <c r="AE398" s="27">
        <v>0</v>
      </c>
      <c r="AF398" s="27">
        <v>0</v>
      </c>
      <c r="AG398" s="27">
        <v>532550.12</v>
      </c>
      <c r="AH398" s="27">
        <v>55</v>
      </c>
      <c r="AI398" s="29">
        <v>2098110.3876430006</v>
      </c>
    </row>
    <row r="399" spans="2:35" x14ac:dyDescent="0.25">
      <c r="B399" s="11" t="s">
        <v>8</v>
      </c>
      <c r="C399" s="10" t="s">
        <v>2410</v>
      </c>
      <c r="D399" s="10" t="s">
        <v>1647</v>
      </c>
      <c r="E399" s="10" t="s">
        <v>981</v>
      </c>
      <c r="F399" s="10" t="s">
        <v>1666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29">
        <v>0</v>
      </c>
      <c r="X399" s="29">
        <v>0</v>
      </c>
      <c r="Y399" s="29">
        <v>0</v>
      </c>
      <c r="Z399" s="29">
        <v>0</v>
      </c>
      <c r="AA399" s="27">
        <v>0</v>
      </c>
      <c r="AB399" s="29">
        <v>0</v>
      </c>
      <c r="AC399" s="27">
        <v>0</v>
      </c>
      <c r="AD399" s="27">
        <v>0</v>
      </c>
      <c r="AE399" s="27">
        <v>0</v>
      </c>
      <c r="AF399" s="27">
        <v>0</v>
      </c>
      <c r="AG399" s="27">
        <v>0</v>
      </c>
      <c r="AH399" s="27">
        <v>0</v>
      </c>
      <c r="AI399" s="29">
        <v>0</v>
      </c>
    </row>
    <row r="400" spans="2:35" x14ac:dyDescent="0.25">
      <c r="B400" s="11" t="s">
        <v>8</v>
      </c>
      <c r="C400" s="10" t="s">
        <v>2410</v>
      </c>
      <c r="D400" s="10" t="s">
        <v>1647</v>
      </c>
      <c r="E400" s="10" t="s">
        <v>289</v>
      </c>
      <c r="F400" s="10" t="s">
        <v>1667</v>
      </c>
      <c r="G400" s="10">
        <v>167470.56</v>
      </c>
      <c r="H400" s="10">
        <v>59620.6</v>
      </c>
      <c r="I400" s="10">
        <v>0</v>
      </c>
      <c r="J400" s="10">
        <v>0</v>
      </c>
      <c r="K400" s="10">
        <v>227091.16</v>
      </c>
      <c r="L400" s="10">
        <v>0</v>
      </c>
      <c r="M400" s="10">
        <v>978188.34128959663</v>
      </c>
      <c r="N400" s="10">
        <v>0</v>
      </c>
      <c r="O400" s="10">
        <v>14507.61</v>
      </c>
      <c r="P400" s="10">
        <v>11249</v>
      </c>
      <c r="Q400" s="10">
        <v>0</v>
      </c>
      <c r="R400" s="10">
        <v>14320</v>
      </c>
      <c r="S400" s="10">
        <v>0</v>
      </c>
      <c r="T400" s="10">
        <v>-16747.055999999982</v>
      </c>
      <c r="U400" s="10">
        <v>41000</v>
      </c>
      <c r="V400" s="10">
        <v>1269609.0552895968</v>
      </c>
      <c r="W400" s="29">
        <v>97772.69</v>
      </c>
      <c r="X400" s="29">
        <v>978188.34128959663</v>
      </c>
      <c r="Y400" s="29">
        <v>140697.21</v>
      </c>
      <c r="Z400" s="29">
        <v>1216658.2412895965</v>
      </c>
      <c r="AA400" s="27">
        <v>0</v>
      </c>
      <c r="AB400" s="29">
        <v>1216658.2412895965</v>
      </c>
      <c r="AC400" s="27">
        <v>0</v>
      </c>
      <c r="AD400" s="27">
        <v>0</v>
      </c>
      <c r="AE400" s="27">
        <v>0</v>
      </c>
      <c r="AF400" s="27">
        <v>0</v>
      </c>
      <c r="AG400" s="27">
        <v>0</v>
      </c>
      <c r="AH400" s="27">
        <v>4</v>
      </c>
      <c r="AI400" s="29">
        <v>1216662.2412895965</v>
      </c>
    </row>
    <row r="401" spans="2:35" x14ac:dyDescent="0.25">
      <c r="B401" s="11" t="s">
        <v>8</v>
      </c>
      <c r="C401" s="10" t="s">
        <v>2410</v>
      </c>
      <c r="D401" s="10" t="s">
        <v>1647</v>
      </c>
      <c r="E401" s="10" t="s">
        <v>290</v>
      </c>
      <c r="F401" s="10" t="s">
        <v>1668</v>
      </c>
      <c r="G401" s="10">
        <v>6002331.54</v>
      </c>
      <c r="H401" s="10">
        <v>262148.39</v>
      </c>
      <c r="I401" s="10">
        <v>0</v>
      </c>
      <c r="J401" s="10">
        <v>0</v>
      </c>
      <c r="K401" s="10">
        <v>6264479.9299999997</v>
      </c>
      <c r="L401" s="10">
        <v>0</v>
      </c>
      <c r="M401" s="10">
        <v>11463333.950757939</v>
      </c>
      <c r="N401" s="10">
        <v>0</v>
      </c>
      <c r="O401" s="10">
        <v>230776.24</v>
      </c>
      <c r="P401" s="10">
        <v>214999</v>
      </c>
      <c r="Q401" s="10">
        <v>0</v>
      </c>
      <c r="R401" s="10">
        <v>270069</v>
      </c>
      <c r="S401" s="10">
        <v>0</v>
      </c>
      <c r="T401" s="10">
        <v>-600233.1540000001</v>
      </c>
      <c r="U401" s="10">
        <v>769848</v>
      </c>
      <c r="V401" s="10">
        <v>18613272.966757938</v>
      </c>
      <c r="W401" s="29">
        <v>2985740.8</v>
      </c>
      <c r="X401" s="29">
        <v>11463333.950757939</v>
      </c>
      <c r="Y401" s="29">
        <v>1747840.63</v>
      </c>
      <c r="Z401" s="29">
        <v>16196915.380757939</v>
      </c>
      <c r="AA401" s="27">
        <v>0</v>
      </c>
      <c r="AB401" s="29">
        <v>16196915.380757939</v>
      </c>
      <c r="AC401" s="27">
        <v>0</v>
      </c>
      <c r="AD401" s="27">
        <v>70725489.349999994</v>
      </c>
      <c r="AE401" s="27">
        <v>0</v>
      </c>
      <c r="AF401" s="27">
        <v>0</v>
      </c>
      <c r="AG401" s="27">
        <v>70725489.349999994</v>
      </c>
      <c r="AH401" s="27">
        <v>590</v>
      </c>
      <c r="AI401" s="29">
        <v>86922994.730757937</v>
      </c>
    </row>
    <row r="402" spans="2:35" x14ac:dyDescent="0.25">
      <c r="B402" s="11" t="s">
        <v>8</v>
      </c>
      <c r="C402" s="10" t="s">
        <v>2410</v>
      </c>
      <c r="D402" s="10" t="s">
        <v>1647</v>
      </c>
      <c r="E402" s="10" t="s">
        <v>982</v>
      </c>
      <c r="F402" s="10" t="s">
        <v>1669</v>
      </c>
      <c r="G402" s="10">
        <v>1096890056.478214</v>
      </c>
      <c r="H402" s="10">
        <v>71248965.540000007</v>
      </c>
      <c r="I402" s="10">
        <v>0</v>
      </c>
      <c r="J402" s="10">
        <v>0</v>
      </c>
      <c r="K402" s="10">
        <v>1168139022.018214</v>
      </c>
      <c r="L402" s="10">
        <v>0</v>
      </c>
      <c r="M402" s="10">
        <v>2142757325.8857601</v>
      </c>
      <c r="N402" s="10">
        <v>0</v>
      </c>
      <c r="O402" s="10">
        <v>95695462.409999996</v>
      </c>
      <c r="P402" s="10">
        <v>18703866</v>
      </c>
      <c r="Q402" s="10">
        <v>641118847.14999998</v>
      </c>
      <c r="R402" s="10">
        <v>22564804</v>
      </c>
      <c r="S402" s="10">
        <v>0</v>
      </c>
      <c r="T402" s="10">
        <v>-109689005.64782143</v>
      </c>
      <c r="U402" s="10">
        <v>73631654</v>
      </c>
      <c r="V402" s="10">
        <v>4052921975.8161526</v>
      </c>
      <c r="W402" s="29">
        <v>606399262.61000001</v>
      </c>
      <c r="X402" s="29">
        <v>2783876173.0357599</v>
      </c>
      <c r="Y402" s="29">
        <v>281844751.94999999</v>
      </c>
      <c r="Z402" s="29">
        <v>3672120187.5957599</v>
      </c>
      <c r="AA402" s="27">
        <v>1156734230.5599999</v>
      </c>
      <c r="AB402" s="29">
        <v>2515385957.0357599</v>
      </c>
      <c r="AC402" s="27">
        <v>0</v>
      </c>
      <c r="AD402" s="27">
        <v>0</v>
      </c>
      <c r="AE402" s="27">
        <v>0</v>
      </c>
      <c r="AF402" s="27">
        <v>0</v>
      </c>
      <c r="AG402" s="27">
        <v>0</v>
      </c>
      <c r="AH402" s="27">
        <v>81062</v>
      </c>
      <c r="AI402" s="29">
        <v>2515467019.0357599</v>
      </c>
    </row>
    <row r="403" spans="2:35" x14ac:dyDescent="0.25">
      <c r="B403" s="11" t="s">
        <v>8</v>
      </c>
      <c r="C403" s="10" t="s">
        <v>2410</v>
      </c>
      <c r="D403" s="10" t="s">
        <v>1647</v>
      </c>
      <c r="E403" s="10" t="s">
        <v>983</v>
      </c>
      <c r="F403" s="10" t="s">
        <v>1670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29">
        <v>0</v>
      </c>
      <c r="X403" s="29">
        <v>0</v>
      </c>
      <c r="Y403" s="29">
        <v>0</v>
      </c>
      <c r="Z403" s="29">
        <v>0</v>
      </c>
      <c r="AA403" s="27">
        <v>0</v>
      </c>
      <c r="AB403" s="29">
        <v>0</v>
      </c>
      <c r="AC403" s="27">
        <v>0</v>
      </c>
      <c r="AD403" s="27">
        <v>0</v>
      </c>
      <c r="AE403" s="27">
        <v>0</v>
      </c>
      <c r="AF403" s="27">
        <v>0</v>
      </c>
      <c r="AG403" s="27">
        <v>0</v>
      </c>
      <c r="AH403" s="27">
        <v>0</v>
      </c>
      <c r="AI403" s="29">
        <v>0</v>
      </c>
    </row>
    <row r="404" spans="2:35" x14ac:dyDescent="0.25">
      <c r="B404" s="11" t="s">
        <v>8</v>
      </c>
      <c r="C404" s="10" t="s">
        <v>2410</v>
      </c>
      <c r="D404" s="10" t="s">
        <v>1647</v>
      </c>
      <c r="E404" s="10" t="s">
        <v>291</v>
      </c>
      <c r="F404" s="10" t="s">
        <v>1671</v>
      </c>
      <c r="G404" s="10">
        <v>2060489.75</v>
      </c>
      <c r="H404" s="10">
        <v>223271.8</v>
      </c>
      <c r="I404" s="10">
        <v>0</v>
      </c>
      <c r="J404" s="10">
        <v>0</v>
      </c>
      <c r="K404" s="10">
        <v>2283761.5499999998</v>
      </c>
      <c r="L404" s="10">
        <v>0</v>
      </c>
      <c r="M404" s="10">
        <v>4017374.1639572424</v>
      </c>
      <c r="N404" s="10">
        <v>0</v>
      </c>
      <c r="O404" s="10">
        <v>109354.67</v>
      </c>
      <c r="P404" s="10">
        <v>131136</v>
      </c>
      <c r="Q404" s="10">
        <v>0</v>
      </c>
      <c r="R404" s="10">
        <v>56523</v>
      </c>
      <c r="S404" s="10">
        <v>0</v>
      </c>
      <c r="T404" s="10">
        <v>-206048.97499999986</v>
      </c>
      <c r="U404" s="10">
        <v>277252</v>
      </c>
      <c r="V404" s="10">
        <v>6669352.408957243</v>
      </c>
      <c r="W404" s="29">
        <v>1372296</v>
      </c>
      <c r="X404" s="29">
        <v>4017374.1639572424</v>
      </c>
      <c r="Y404" s="29">
        <v>797537.47</v>
      </c>
      <c r="Z404" s="29">
        <v>6187207.6339572417</v>
      </c>
      <c r="AA404" s="27">
        <v>0</v>
      </c>
      <c r="AB404" s="29">
        <v>6187207.6339572417</v>
      </c>
      <c r="AC404" s="27">
        <v>0</v>
      </c>
      <c r="AD404" s="27">
        <v>0</v>
      </c>
      <c r="AE404" s="27">
        <v>0</v>
      </c>
      <c r="AF404" s="27">
        <v>0</v>
      </c>
      <c r="AG404" s="27">
        <v>0</v>
      </c>
      <c r="AH404" s="27">
        <v>52</v>
      </c>
      <c r="AI404" s="29">
        <v>6187259.6339572417</v>
      </c>
    </row>
    <row r="405" spans="2:35" x14ac:dyDescent="0.25">
      <c r="B405" s="11" t="s">
        <v>8</v>
      </c>
      <c r="C405" s="10" t="s">
        <v>2410</v>
      </c>
      <c r="D405" s="10" t="s">
        <v>1647</v>
      </c>
      <c r="E405" s="10" t="s">
        <v>292</v>
      </c>
      <c r="F405" s="10" t="s">
        <v>1672</v>
      </c>
      <c r="G405" s="10">
        <v>555885.47</v>
      </c>
      <c r="H405" s="10">
        <v>0</v>
      </c>
      <c r="I405" s="10">
        <v>0</v>
      </c>
      <c r="J405" s="10">
        <v>0</v>
      </c>
      <c r="K405" s="10">
        <v>555885.47</v>
      </c>
      <c r="L405" s="10">
        <v>0</v>
      </c>
      <c r="M405" s="10">
        <v>5569536.4633045169</v>
      </c>
      <c r="N405" s="10">
        <v>0</v>
      </c>
      <c r="O405" s="10">
        <v>83936.76</v>
      </c>
      <c r="P405" s="10">
        <v>16281</v>
      </c>
      <c r="Q405" s="10">
        <v>0</v>
      </c>
      <c r="R405" s="10">
        <v>58824</v>
      </c>
      <c r="S405" s="10">
        <v>0</v>
      </c>
      <c r="T405" s="10">
        <v>-55588.546999999962</v>
      </c>
      <c r="U405" s="10">
        <v>128812</v>
      </c>
      <c r="V405" s="10">
        <v>6357687.1463045161</v>
      </c>
      <c r="W405" s="29">
        <v>0</v>
      </c>
      <c r="X405" s="29">
        <v>5569536.4633045169</v>
      </c>
      <c r="Y405" s="29">
        <v>287853.76</v>
      </c>
      <c r="Z405" s="29">
        <v>5857390.2233045166</v>
      </c>
      <c r="AA405" s="27">
        <v>0</v>
      </c>
      <c r="AB405" s="29">
        <v>5857390.2233045166</v>
      </c>
      <c r="AC405" s="27">
        <v>0</v>
      </c>
      <c r="AD405" s="27">
        <v>37568216.170000002</v>
      </c>
      <c r="AE405" s="27">
        <v>0</v>
      </c>
      <c r="AF405" s="27">
        <v>0</v>
      </c>
      <c r="AG405" s="27">
        <v>37568216.170000002</v>
      </c>
      <c r="AH405" s="27">
        <v>4</v>
      </c>
      <c r="AI405" s="29">
        <v>43425610.393304519</v>
      </c>
    </row>
    <row r="406" spans="2:35" x14ac:dyDescent="0.25">
      <c r="B406" s="11" t="s">
        <v>8</v>
      </c>
      <c r="C406" s="10" t="s">
        <v>2410</v>
      </c>
      <c r="D406" s="10" t="s">
        <v>1647</v>
      </c>
      <c r="E406" s="10" t="s">
        <v>293</v>
      </c>
      <c r="F406" s="10" t="s">
        <v>1673</v>
      </c>
      <c r="G406" s="10">
        <v>549198.09</v>
      </c>
      <c r="H406" s="10">
        <v>89250.43</v>
      </c>
      <c r="I406" s="10">
        <v>0</v>
      </c>
      <c r="J406" s="10">
        <v>0</v>
      </c>
      <c r="K406" s="10">
        <v>638448.52</v>
      </c>
      <c r="L406" s="10">
        <v>0</v>
      </c>
      <c r="M406" s="10">
        <v>1507217.8926686682</v>
      </c>
      <c r="N406" s="10">
        <v>0</v>
      </c>
      <c r="O406" s="10">
        <v>34178.61</v>
      </c>
      <c r="P406" s="10">
        <v>71886</v>
      </c>
      <c r="Q406" s="10">
        <v>0</v>
      </c>
      <c r="R406" s="10">
        <v>49057</v>
      </c>
      <c r="S406" s="10">
        <v>0</v>
      </c>
      <c r="T406" s="10">
        <v>-54919.809000000008</v>
      </c>
      <c r="U406" s="10">
        <v>109916</v>
      </c>
      <c r="V406" s="10">
        <v>2355784.2136686682</v>
      </c>
      <c r="W406" s="29">
        <v>586759.56084661593</v>
      </c>
      <c r="X406" s="29">
        <v>1507217.8926686682</v>
      </c>
      <c r="Y406" s="29">
        <v>354288.04</v>
      </c>
      <c r="Z406" s="29">
        <v>2448265.4935152843</v>
      </c>
      <c r="AA406" s="27">
        <v>0</v>
      </c>
      <c r="AB406" s="29">
        <v>2448265.4935152843</v>
      </c>
      <c r="AC406" s="27">
        <v>0</v>
      </c>
      <c r="AD406" s="27">
        <v>0</v>
      </c>
      <c r="AE406" s="27">
        <v>0</v>
      </c>
      <c r="AF406" s="27">
        <v>0</v>
      </c>
      <c r="AG406" s="27">
        <v>0</v>
      </c>
      <c r="AH406" s="27">
        <v>76</v>
      </c>
      <c r="AI406" s="29">
        <v>2448341.4935152843</v>
      </c>
    </row>
    <row r="407" spans="2:35" x14ac:dyDescent="0.25">
      <c r="B407" s="11" t="s">
        <v>8</v>
      </c>
      <c r="C407" s="10" t="s">
        <v>2410</v>
      </c>
      <c r="D407" s="10" t="s">
        <v>1647</v>
      </c>
      <c r="E407" s="10" t="s">
        <v>984</v>
      </c>
      <c r="F407" s="10" t="s">
        <v>1674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29">
        <v>0</v>
      </c>
      <c r="X407" s="29">
        <v>0</v>
      </c>
      <c r="Y407" s="29">
        <v>0</v>
      </c>
      <c r="Z407" s="29">
        <v>0</v>
      </c>
      <c r="AA407" s="27">
        <v>0</v>
      </c>
      <c r="AB407" s="29">
        <v>0</v>
      </c>
      <c r="AC407" s="27">
        <v>0</v>
      </c>
      <c r="AD407" s="27">
        <v>0</v>
      </c>
      <c r="AE407" s="27">
        <v>0</v>
      </c>
      <c r="AF407" s="27">
        <v>0</v>
      </c>
      <c r="AG407" s="27">
        <v>0</v>
      </c>
      <c r="AH407" s="27">
        <v>0</v>
      </c>
      <c r="AI407" s="29">
        <v>0</v>
      </c>
    </row>
    <row r="408" spans="2:35" x14ac:dyDescent="0.25">
      <c r="B408" s="11" t="s">
        <v>8</v>
      </c>
      <c r="C408" s="10" t="s">
        <v>2410</v>
      </c>
      <c r="D408" s="10" t="s">
        <v>1647</v>
      </c>
      <c r="E408" s="10" t="s">
        <v>294</v>
      </c>
      <c r="F408" s="10" t="s">
        <v>1675</v>
      </c>
      <c r="G408" s="10">
        <v>4544993.7699999996</v>
      </c>
      <c r="H408" s="10">
        <v>119836.22</v>
      </c>
      <c r="I408" s="10">
        <v>0</v>
      </c>
      <c r="J408" s="10">
        <v>0</v>
      </c>
      <c r="K408" s="10">
        <v>4664829.9899999993</v>
      </c>
      <c r="L408" s="10">
        <v>0</v>
      </c>
      <c r="M408" s="10">
        <v>3641746.5400823075</v>
      </c>
      <c r="N408" s="10">
        <v>0</v>
      </c>
      <c r="O408" s="10">
        <v>245220.87</v>
      </c>
      <c r="P408" s="10">
        <v>1061727</v>
      </c>
      <c r="Q408" s="10">
        <v>662400.9</v>
      </c>
      <c r="R408" s="10">
        <v>1903661</v>
      </c>
      <c r="S408" s="10">
        <v>0</v>
      </c>
      <c r="T408" s="10">
        <v>-454499.37699999986</v>
      </c>
      <c r="U408" s="10">
        <v>4236751</v>
      </c>
      <c r="V408" s="10">
        <v>15961837.923082307</v>
      </c>
      <c r="W408" s="29">
        <v>1926971.98</v>
      </c>
      <c r="X408" s="29">
        <v>4304147.4400823079</v>
      </c>
      <c r="Y408" s="29">
        <v>7567196.0899999999</v>
      </c>
      <c r="Z408" s="29">
        <v>13798315.510082308</v>
      </c>
      <c r="AA408" s="27">
        <v>0</v>
      </c>
      <c r="AB408" s="29">
        <v>13798315.510082308</v>
      </c>
      <c r="AC408" s="27">
        <v>0</v>
      </c>
      <c r="AD408" s="27">
        <v>451122.09</v>
      </c>
      <c r="AE408" s="27">
        <v>0</v>
      </c>
      <c r="AF408" s="27">
        <v>172929163.75999999</v>
      </c>
      <c r="AG408" s="27">
        <v>173380285.84999999</v>
      </c>
      <c r="AH408" s="27">
        <v>87</v>
      </c>
      <c r="AI408" s="29">
        <v>187178688.3600823</v>
      </c>
    </row>
    <row r="409" spans="2:35" x14ac:dyDescent="0.25">
      <c r="B409" s="11" t="s">
        <v>8</v>
      </c>
      <c r="C409" s="10" t="s">
        <v>2410</v>
      </c>
      <c r="D409" s="10" t="s">
        <v>1647</v>
      </c>
      <c r="E409" s="10" t="s">
        <v>985</v>
      </c>
      <c r="F409" s="10" t="s">
        <v>1474</v>
      </c>
      <c r="G409" s="10">
        <v>0</v>
      </c>
      <c r="H409" s="10">
        <v>104888.45</v>
      </c>
      <c r="I409" s="10">
        <v>0</v>
      </c>
      <c r="J409" s="10">
        <v>0</v>
      </c>
      <c r="K409" s="10">
        <v>104888.45</v>
      </c>
      <c r="L409" s="10">
        <v>0</v>
      </c>
      <c r="M409" s="10">
        <v>3904960.2772966027</v>
      </c>
      <c r="N409" s="10">
        <v>0</v>
      </c>
      <c r="O409" s="10">
        <v>0</v>
      </c>
      <c r="P409" s="10">
        <v>33277</v>
      </c>
      <c r="Q409" s="10">
        <v>1081823.95</v>
      </c>
      <c r="R409" s="10">
        <v>41550</v>
      </c>
      <c r="S409" s="10">
        <v>0</v>
      </c>
      <c r="T409" s="10">
        <v>0</v>
      </c>
      <c r="U409" s="10">
        <v>137964</v>
      </c>
      <c r="V409" s="10">
        <v>5304463.6772966031</v>
      </c>
      <c r="W409" s="29">
        <v>0</v>
      </c>
      <c r="X409" s="29">
        <v>4986784.2272966029</v>
      </c>
      <c r="Y409" s="29">
        <v>317679.45</v>
      </c>
      <c r="Z409" s="29">
        <v>5304463.6772966031</v>
      </c>
      <c r="AA409" s="27">
        <v>0</v>
      </c>
      <c r="AB409" s="29">
        <v>5304463.6772966031</v>
      </c>
      <c r="AC409" s="27">
        <v>0</v>
      </c>
      <c r="AD409" s="27">
        <v>69223492.450000003</v>
      </c>
      <c r="AE409" s="27">
        <v>0</v>
      </c>
      <c r="AF409" s="27">
        <v>0</v>
      </c>
      <c r="AG409" s="27">
        <v>69223492.450000003</v>
      </c>
      <c r="AH409" s="27">
        <v>8</v>
      </c>
      <c r="AI409" s="29">
        <v>74527964.127296612</v>
      </c>
    </row>
    <row r="410" spans="2:35" x14ac:dyDescent="0.25">
      <c r="B410" s="11" t="s">
        <v>8</v>
      </c>
      <c r="C410" s="10" t="s">
        <v>2410</v>
      </c>
      <c r="D410" s="10" t="s">
        <v>1647</v>
      </c>
      <c r="E410" s="10" t="s">
        <v>986</v>
      </c>
      <c r="F410" s="10" t="s">
        <v>1676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29">
        <v>0</v>
      </c>
      <c r="X410" s="29">
        <v>0</v>
      </c>
      <c r="Y410" s="29">
        <v>0</v>
      </c>
      <c r="Z410" s="29">
        <v>0</v>
      </c>
      <c r="AA410" s="27">
        <v>0</v>
      </c>
      <c r="AB410" s="29">
        <v>0</v>
      </c>
      <c r="AC410" s="27">
        <v>0</v>
      </c>
      <c r="AD410" s="27">
        <v>0</v>
      </c>
      <c r="AE410" s="27">
        <v>0</v>
      </c>
      <c r="AF410" s="27">
        <v>0</v>
      </c>
      <c r="AG410" s="27">
        <v>0</v>
      </c>
      <c r="AH410" s="27">
        <v>0</v>
      </c>
      <c r="AI410" s="29">
        <v>0</v>
      </c>
    </row>
    <row r="411" spans="2:35" x14ac:dyDescent="0.25">
      <c r="B411" s="11" t="s">
        <v>8</v>
      </c>
      <c r="C411" s="10" t="s">
        <v>2410</v>
      </c>
      <c r="D411" s="10" t="s">
        <v>1647</v>
      </c>
      <c r="E411" s="10" t="s">
        <v>295</v>
      </c>
      <c r="F411" s="10" t="s">
        <v>1677</v>
      </c>
      <c r="G411" s="10">
        <v>66351.09</v>
      </c>
      <c r="H411" s="10">
        <v>15886.3</v>
      </c>
      <c r="I411" s="10">
        <v>0</v>
      </c>
      <c r="J411" s="10">
        <v>0</v>
      </c>
      <c r="K411" s="10">
        <v>82237.39</v>
      </c>
      <c r="L411" s="10">
        <v>0</v>
      </c>
      <c r="M411" s="10">
        <v>171335.74729955758</v>
      </c>
      <c r="N411" s="10">
        <v>0</v>
      </c>
      <c r="O411" s="10">
        <v>5340.82</v>
      </c>
      <c r="P411" s="10">
        <v>28838</v>
      </c>
      <c r="Q411" s="10">
        <v>0</v>
      </c>
      <c r="R411" s="10">
        <v>35424</v>
      </c>
      <c r="S411" s="10">
        <v>0</v>
      </c>
      <c r="T411" s="10">
        <v>-6635.1089999999967</v>
      </c>
      <c r="U411" s="10">
        <v>98000</v>
      </c>
      <c r="V411" s="10">
        <v>414540.84829955758</v>
      </c>
      <c r="W411" s="29">
        <v>5094.7999999999993</v>
      </c>
      <c r="X411" s="29">
        <v>171335.74729955758</v>
      </c>
      <c r="Y411" s="29">
        <v>183489.12</v>
      </c>
      <c r="Z411" s="29">
        <v>359919.66729955759</v>
      </c>
      <c r="AA411" s="27">
        <v>0</v>
      </c>
      <c r="AB411" s="29">
        <v>359919.66729955759</v>
      </c>
      <c r="AC411" s="27">
        <v>0</v>
      </c>
      <c r="AD411" s="27">
        <v>0</v>
      </c>
      <c r="AE411" s="27">
        <v>0</v>
      </c>
      <c r="AF411" s="27">
        <v>0</v>
      </c>
      <c r="AG411" s="27">
        <v>0</v>
      </c>
      <c r="AH411" s="27">
        <v>1</v>
      </c>
      <c r="AI411" s="29">
        <v>359920.66729955759</v>
      </c>
    </row>
    <row r="412" spans="2:35" x14ac:dyDescent="0.25">
      <c r="B412" s="11" t="s">
        <v>8</v>
      </c>
      <c r="C412" s="10" t="s">
        <v>2410</v>
      </c>
      <c r="D412" s="10" t="s">
        <v>1647</v>
      </c>
      <c r="E412" s="10" t="s">
        <v>296</v>
      </c>
      <c r="F412" s="10" t="s">
        <v>1678</v>
      </c>
      <c r="G412" s="10">
        <v>37030238.719999999</v>
      </c>
      <c r="H412" s="10">
        <v>56209276.560000002</v>
      </c>
      <c r="I412" s="10">
        <v>0</v>
      </c>
      <c r="J412" s="10">
        <v>0</v>
      </c>
      <c r="K412" s="10">
        <v>93239515.280000001</v>
      </c>
      <c r="L412" s="10">
        <v>0</v>
      </c>
      <c r="M412" s="10">
        <v>1365970301.8665142</v>
      </c>
      <c r="N412" s="10">
        <v>0</v>
      </c>
      <c r="O412" s="10">
        <v>1256284.52</v>
      </c>
      <c r="P412" s="10">
        <v>12673961</v>
      </c>
      <c r="Q412" s="10">
        <v>50721361.18</v>
      </c>
      <c r="R412" s="10">
        <v>18701434</v>
      </c>
      <c r="S412" s="10">
        <v>0</v>
      </c>
      <c r="T412" s="10">
        <v>162990688.75359955</v>
      </c>
      <c r="U412" s="10">
        <v>53535253</v>
      </c>
      <c r="V412" s="10">
        <v>1759088799.6001139</v>
      </c>
      <c r="W412" s="29">
        <v>214611307.16746411</v>
      </c>
      <c r="X412" s="29">
        <v>1416691663.0465143</v>
      </c>
      <c r="Y412" s="29">
        <v>142376209.08000001</v>
      </c>
      <c r="Z412" s="29">
        <v>1773679179.2939782</v>
      </c>
      <c r="AA412" s="27">
        <v>0</v>
      </c>
      <c r="AB412" s="29">
        <v>1773679179.2939782</v>
      </c>
      <c r="AC412" s="27">
        <v>0</v>
      </c>
      <c r="AD412" s="27">
        <v>392123.26</v>
      </c>
      <c r="AE412" s="27">
        <v>0</v>
      </c>
      <c r="AF412" s="27">
        <v>0</v>
      </c>
      <c r="AG412" s="27">
        <v>392123.26</v>
      </c>
      <c r="AH412" s="27">
        <v>27858</v>
      </c>
      <c r="AI412" s="29">
        <v>1774099160.5539782</v>
      </c>
    </row>
    <row r="413" spans="2:35" x14ac:dyDescent="0.25">
      <c r="B413" s="11" t="s">
        <v>8</v>
      </c>
      <c r="C413" s="10" t="s">
        <v>2410</v>
      </c>
      <c r="D413" s="10" t="s">
        <v>1647</v>
      </c>
      <c r="E413" s="10" t="s">
        <v>987</v>
      </c>
      <c r="F413" s="10" t="s">
        <v>1679</v>
      </c>
      <c r="G413" s="10">
        <v>43300.671289876162</v>
      </c>
      <c r="H413" s="10">
        <v>1616</v>
      </c>
      <c r="I413" s="10">
        <v>0</v>
      </c>
      <c r="J413" s="10">
        <v>0</v>
      </c>
      <c r="K413" s="10">
        <v>44916.671289876162</v>
      </c>
      <c r="L413" s="10">
        <v>0</v>
      </c>
      <c r="M413" s="10">
        <v>73514</v>
      </c>
      <c r="N413" s="10">
        <v>0</v>
      </c>
      <c r="O413" s="10">
        <v>0</v>
      </c>
      <c r="P413" s="10">
        <v>625</v>
      </c>
      <c r="Q413" s="10">
        <v>0</v>
      </c>
      <c r="R413" s="10">
        <v>806</v>
      </c>
      <c r="S413" s="10">
        <v>0</v>
      </c>
      <c r="T413" s="10">
        <v>-4330.0671289876118</v>
      </c>
      <c r="U413" s="10">
        <v>2133</v>
      </c>
      <c r="V413" s="10">
        <v>117664.60416088856</v>
      </c>
      <c r="W413" s="29">
        <v>0</v>
      </c>
      <c r="X413" s="29">
        <v>73514</v>
      </c>
      <c r="Y413" s="29">
        <v>5180</v>
      </c>
      <c r="Z413" s="29">
        <v>78694</v>
      </c>
      <c r="AA413" s="27">
        <v>0</v>
      </c>
      <c r="AB413" s="29">
        <v>78694</v>
      </c>
      <c r="AC413" s="27">
        <v>0</v>
      </c>
      <c r="AD413" s="27">
        <v>0</v>
      </c>
      <c r="AE413" s="27">
        <v>0</v>
      </c>
      <c r="AF413" s="27">
        <v>0</v>
      </c>
      <c r="AG413" s="27">
        <v>0</v>
      </c>
      <c r="AH413" s="27">
        <v>1</v>
      </c>
      <c r="AI413" s="29">
        <v>78695</v>
      </c>
    </row>
    <row r="414" spans="2:35" x14ac:dyDescent="0.25">
      <c r="B414" s="11" t="s">
        <v>8</v>
      </c>
      <c r="C414" s="10" t="s">
        <v>2410</v>
      </c>
      <c r="D414" s="10" t="s">
        <v>1647</v>
      </c>
      <c r="E414" s="10" t="s">
        <v>297</v>
      </c>
      <c r="F414" s="10" t="s">
        <v>1680</v>
      </c>
      <c r="G414" s="10">
        <v>250996.87</v>
      </c>
      <c r="H414" s="10">
        <v>28302.46</v>
      </c>
      <c r="I414" s="10">
        <v>0</v>
      </c>
      <c r="J414" s="10">
        <v>0</v>
      </c>
      <c r="K414" s="10">
        <v>279299.33</v>
      </c>
      <c r="L414" s="10">
        <v>0</v>
      </c>
      <c r="M414" s="10">
        <v>500897.90365143731</v>
      </c>
      <c r="N414" s="10">
        <v>32347.07985689339</v>
      </c>
      <c r="O414" s="10">
        <v>2517.2800000000002</v>
      </c>
      <c r="P414" s="10">
        <v>53020</v>
      </c>
      <c r="Q414" s="10">
        <v>0</v>
      </c>
      <c r="R414" s="10">
        <v>54467</v>
      </c>
      <c r="S414" s="10">
        <v>0</v>
      </c>
      <c r="T414" s="10">
        <v>0</v>
      </c>
      <c r="U414" s="10">
        <v>60901</v>
      </c>
      <c r="V414" s="10">
        <v>983449.59350833076</v>
      </c>
      <c r="W414" s="29">
        <v>262851.6945823991</v>
      </c>
      <c r="X414" s="29">
        <v>500897.90365143731</v>
      </c>
      <c r="Y414" s="29">
        <v>231554.81985689339</v>
      </c>
      <c r="Z414" s="29">
        <v>995304.41809072986</v>
      </c>
      <c r="AA414" s="27">
        <v>0</v>
      </c>
      <c r="AB414" s="29">
        <v>995304.41809072986</v>
      </c>
      <c r="AC414" s="27">
        <v>0</v>
      </c>
      <c r="AD414" s="27">
        <v>0</v>
      </c>
      <c r="AE414" s="27">
        <v>0</v>
      </c>
      <c r="AF414" s="27">
        <v>0</v>
      </c>
      <c r="AG414" s="27">
        <v>0</v>
      </c>
      <c r="AH414" s="27">
        <v>15</v>
      </c>
      <c r="AI414" s="29">
        <v>995319.41809072986</v>
      </c>
    </row>
    <row r="415" spans="2:35" x14ac:dyDescent="0.25">
      <c r="B415" s="11" t="s">
        <v>8</v>
      </c>
      <c r="C415" s="10" t="s">
        <v>2410</v>
      </c>
      <c r="D415" s="10" t="s">
        <v>1647</v>
      </c>
      <c r="E415" s="10" t="s">
        <v>298</v>
      </c>
      <c r="F415" s="10" t="s">
        <v>1681</v>
      </c>
      <c r="G415" s="10">
        <v>994422294.29999995</v>
      </c>
      <c r="H415" s="10">
        <v>116412324.97</v>
      </c>
      <c r="I415" s="10">
        <v>0</v>
      </c>
      <c r="J415" s="10">
        <v>0</v>
      </c>
      <c r="K415" s="10">
        <v>1110834619.27</v>
      </c>
      <c r="L415" s="10">
        <v>0</v>
      </c>
      <c r="M415" s="10">
        <v>372217856.08981025</v>
      </c>
      <c r="N415" s="10">
        <v>0</v>
      </c>
      <c r="O415" s="10">
        <v>32521974.390000001</v>
      </c>
      <c r="P415" s="10">
        <v>6502652</v>
      </c>
      <c r="Q415" s="10">
        <v>11810604.960000001</v>
      </c>
      <c r="R415" s="10">
        <v>6710202</v>
      </c>
      <c r="S415" s="10">
        <v>0</v>
      </c>
      <c r="T415" s="10">
        <v>-99442229.429999948</v>
      </c>
      <c r="U415" s="10">
        <v>22332927</v>
      </c>
      <c r="V415" s="10">
        <v>1463488606.2798104</v>
      </c>
      <c r="W415" s="29">
        <v>247009577.78</v>
      </c>
      <c r="X415" s="29">
        <v>384028461.04981023</v>
      </c>
      <c r="Y415" s="29">
        <v>184480080.36000001</v>
      </c>
      <c r="Z415" s="29">
        <v>815518119.18981028</v>
      </c>
      <c r="AA415" s="27">
        <v>209894411</v>
      </c>
      <c r="AB415" s="29">
        <v>605623708.18981028</v>
      </c>
      <c r="AC415" s="27">
        <v>0</v>
      </c>
      <c r="AD415" s="27">
        <v>22407363.350000001</v>
      </c>
      <c r="AE415" s="27">
        <v>0</v>
      </c>
      <c r="AF415" s="27">
        <v>0</v>
      </c>
      <c r="AG415" s="27">
        <v>22407363.350000001</v>
      </c>
      <c r="AH415" s="27">
        <v>23805</v>
      </c>
      <c r="AI415" s="29">
        <v>628054876.5398103</v>
      </c>
    </row>
    <row r="416" spans="2:35" x14ac:dyDescent="0.25">
      <c r="B416" s="11" t="s">
        <v>8</v>
      </c>
      <c r="C416" s="10" t="s">
        <v>2410</v>
      </c>
      <c r="D416" s="10" t="s">
        <v>1647</v>
      </c>
      <c r="E416" s="10" t="s">
        <v>988</v>
      </c>
      <c r="F416" s="10" t="s">
        <v>1682</v>
      </c>
      <c r="G416" s="10">
        <v>0</v>
      </c>
      <c r="H416" s="10">
        <v>102735.69</v>
      </c>
      <c r="I416" s="10">
        <v>0</v>
      </c>
      <c r="J416" s="10">
        <v>0</v>
      </c>
      <c r="K416" s="10">
        <v>102735.69</v>
      </c>
      <c r="L416" s="10">
        <v>0</v>
      </c>
      <c r="M416" s="10">
        <v>1660822.6607133844</v>
      </c>
      <c r="N416" s="10">
        <v>0</v>
      </c>
      <c r="O416" s="10">
        <v>0</v>
      </c>
      <c r="P416" s="10">
        <v>14424</v>
      </c>
      <c r="Q416" s="10">
        <v>27078.36</v>
      </c>
      <c r="R416" s="10">
        <v>18431</v>
      </c>
      <c r="S416" s="10">
        <v>0</v>
      </c>
      <c r="T416" s="10">
        <v>0</v>
      </c>
      <c r="U416" s="10">
        <v>51139</v>
      </c>
      <c r="V416" s="10">
        <v>1874630.7107133844</v>
      </c>
      <c r="W416" s="29">
        <v>4925.4291422086408</v>
      </c>
      <c r="X416" s="29">
        <v>1687901.0207133845</v>
      </c>
      <c r="Y416" s="29">
        <v>186729.69</v>
      </c>
      <c r="Z416" s="29">
        <v>1879556.139855593</v>
      </c>
      <c r="AA416" s="27">
        <v>0</v>
      </c>
      <c r="AB416" s="29">
        <v>1879556.139855593</v>
      </c>
      <c r="AC416" s="27">
        <v>0</v>
      </c>
      <c r="AD416" s="27">
        <v>870580.53</v>
      </c>
      <c r="AE416" s="27">
        <v>0</v>
      </c>
      <c r="AF416" s="27">
        <v>0</v>
      </c>
      <c r="AG416" s="27">
        <v>870580.53</v>
      </c>
      <c r="AH416" s="27">
        <v>2</v>
      </c>
      <c r="AI416" s="29">
        <v>2750138.6698555928</v>
      </c>
    </row>
    <row r="417" spans="2:35" x14ac:dyDescent="0.25">
      <c r="B417" s="11" t="s">
        <v>8</v>
      </c>
      <c r="C417" s="10" t="s">
        <v>2410</v>
      </c>
      <c r="D417" s="10" t="s">
        <v>1647</v>
      </c>
      <c r="E417" s="10" t="s">
        <v>299</v>
      </c>
      <c r="F417" s="10" t="s">
        <v>1683</v>
      </c>
      <c r="G417" s="10">
        <v>637705.04</v>
      </c>
      <c r="H417" s="10">
        <v>72897.39</v>
      </c>
      <c r="I417" s="10">
        <v>0</v>
      </c>
      <c r="J417" s="10">
        <v>0</v>
      </c>
      <c r="K417" s="10">
        <v>710602.43</v>
      </c>
      <c r="L417" s="10">
        <v>0</v>
      </c>
      <c r="M417" s="10">
        <v>1446557.9070544126</v>
      </c>
      <c r="N417" s="10">
        <v>0</v>
      </c>
      <c r="O417" s="10">
        <v>51226.5</v>
      </c>
      <c r="P417" s="10">
        <v>12728</v>
      </c>
      <c r="Q417" s="10">
        <v>0</v>
      </c>
      <c r="R417" s="10">
        <v>16928</v>
      </c>
      <c r="S417" s="10">
        <v>0</v>
      </c>
      <c r="T417" s="10">
        <v>-63770.503999999957</v>
      </c>
      <c r="U417" s="10">
        <v>45662</v>
      </c>
      <c r="V417" s="10">
        <v>2219934.3330544131</v>
      </c>
      <c r="W417" s="29">
        <v>40770.400000000001</v>
      </c>
      <c r="X417" s="29">
        <v>1446557.9070544126</v>
      </c>
      <c r="Y417" s="29">
        <v>199441.89</v>
      </c>
      <c r="Z417" s="29">
        <v>1686770.1970544127</v>
      </c>
      <c r="AA417" s="27">
        <v>0</v>
      </c>
      <c r="AB417" s="29">
        <v>1686770.1970544127</v>
      </c>
      <c r="AC417" s="27">
        <v>0</v>
      </c>
      <c r="AD417" s="27">
        <v>0</v>
      </c>
      <c r="AE417" s="27">
        <v>0</v>
      </c>
      <c r="AF417" s="27">
        <v>0</v>
      </c>
      <c r="AG417" s="27">
        <v>0</v>
      </c>
      <c r="AH417" s="27">
        <v>7</v>
      </c>
      <c r="AI417" s="29">
        <v>1686777.1970544127</v>
      </c>
    </row>
    <row r="418" spans="2:35" x14ac:dyDescent="0.25">
      <c r="B418" s="11" t="s">
        <v>8</v>
      </c>
      <c r="C418" s="10" t="s">
        <v>2410</v>
      </c>
      <c r="D418" s="10" t="s">
        <v>1647</v>
      </c>
      <c r="E418" s="10" t="s">
        <v>300</v>
      </c>
      <c r="F418" s="10" t="s">
        <v>1684</v>
      </c>
      <c r="G418" s="10">
        <v>3572761.97</v>
      </c>
      <c r="H418" s="10">
        <v>527843.48</v>
      </c>
      <c r="I418" s="10">
        <v>0</v>
      </c>
      <c r="J418" s="10">
        <v>0</v>
      </c>
      <c r="K418" s="10">
        <v>4100605.45</v>
      </c>
      <c r="L418" s="10">
        <v>0</v>
      </c>
      <c r="M418" s="10">
        <v>10083909.807282705</v>
      </c>
      <c r="N418" s="10">
        <v>0</v>
      </c>
      <c r="O418" s="10">
        <v>127242.17</v>
      </c>
      <c r="P418" s="10">
        <v>155825</v>
      </c>
      <c r="Q418" s="10">
        <v>0</v>
      </c>
      <c r="R418" s="10">
        <v>151428</v>
      </c>
      <c r="S418" s="10">
        <v>0</v>
      </c>
      <c r="T418" s="10">
        <v>-357276.19700000016</v>
      </c>
      <c r="U418" s="10">
        <v>442100</v>
      </c>
      <c r="V418" s="10">
        <v>14703834.230282703</v>
      </c>
      <c r="W418" s="29">
        <v>1838966.32</v>
      </c>
      <c r="X418" s="29">
        <v>10083909.807282705</v>
      </c>
      <c r="Y418" s="29">
        <v>1404438.65</v>
      </c>
      <c r="Z418" s="29">
        <v>13327314.777282706</v>
      </c>
      <c r="AA418" s="27">
        <v>0</v>
      </c>
      <c r="AB418" s="29">
        <v>13327314.777282706</v>
      </c>
      <c r="AC418" s="27">
        <v>0</v>
      </c>
      <c r="AD418" s="27">
        <v>0</v>
      </c>
      <c r="AE418" s="27">
        <v>0</v>
      </c>
      <c r="AF418" s="27">
        <v>0</v>
      </c>
      <c r="AG418" s="27">
        <v>0</v>
      </c>
      <c r="AH418" s="27">
        <v>69</v>
      </c>
      <c r="AI418" s="29">
        <v>13327383.777282706</v>
      </c>
    </row>
    <row r="419" spans="2:35" x14ac:dyDescent="0.25">
      <c r="B419" s="11" t="s">
        <v>8</v>
      </c>
      <c r="C419" s="10" t="s">
        <v>2407</v>
      </c>
      <c r="D419" s="10" t="s">
        <v>1685</v>
      </c>
      <c r="E419" s="10" t="s">
        <v>302</v>
      </c>
      <c r="F419" s="10" t="s">
        <v>1685</v>
      </c>
      <c r="G419" s="10">
        <v>251170305344.81</v>
      </c>
      <c r="H419" s="10">
        <v>6695687670.5</v>
      </c>
      <c r="I419" s="10">
        <v>0</v>
      </c>
      <c r="J419" s="10">
        <v>0</v>
      </c>
      <c r="K419" s="10">
        <v>257865993015.31</v>
      </c>
      <c r="L419" s="10">
        <v>0</v>
      </c>
      <c r="M419" s="10">
        <v>113553567453.48804</v>
      </c>
      <c r="N419" s="10">
        <v>0</v>
      </c>
      <c r="O419" s="10">
        <v>20715779948.279999</v>
      </c>
      <c r="P419" s="10">
        <v>1107292044</v>
      </c>
      <c r="Q419" s="10">
        <v>14225856642.1</v>
      </c>
      <c r="R419" s="10">
        <v>2369477002.6199999</v>
      </c>
      <c r="S419" s="10">
        <v>0</v>
      </c>
      <c r="T419" s="10">
        <v>0</v>
      </c>
      <c r="U419" s="10">
        <v>6813488223.5799999</v>
      </c>
      <c r="V419" s="10">
        <v>416651454329.37799</v>
      </c>
      <c r="W419" s="29">
        <v>274952433845.05243</v>
      </c>
      <c r="X419" s="29">
        <v>127779424095.58804</v>
      </c>
      <c r="Y419" s="29">
        <v>37701724888.979996</v>
      </c>
      <c r="Z419" s="29">
        <v>440433582829.62048</v>
      </c>
      <c r="AA419" s="27">
        <v>274377868873.13</v>
      </c>
      <c r="AB419" s="29">
        <v>166055713956.49048</v>
      </c>
      <c r="AC419" s="27">
        <v>0</v>
      </c>
      <c r="AD419" s="27">
        <v>0</v>
      </c>
      <c r="AE419" s="27">
        <v>0</v>
      </c>
      <c r="AF419" s="27">
        <v>4874105359.2200003</v>
      </c>
      <c r="AG419" s="27">
        <v>4874105359.2200003</v>
      </c>
      <c r="AH419" s="27">
        <v>19166828</v>
      </c>
      <c r="AI419" s="29">
        <v>170948986143.71048</v>
      </c>
    </row>
    <row r="420" spans="2:35" x14ac:dyDescent="0.25">
      <c r="B420" s="11" t="s">
        <v>8</v>
      </c>
      <c r="C420" s="10" t="s">
        <v>2407</v>
      </c>
      <c r="D420" s="10" t="s">
        <v>1685</v>
      </c>
      <c r="E420" s="10" t="s">
        <v>303</v>
      </c>
      <c r="F420" s="10" t="s">
        <v>1686</v>
      </c>
      <c r="G420" s="10">
        <v>12626873.119999999</v>
      </c>
      <c r="H420" s="10">
        <v>1243741.21</v>
      </c>
      <c r="I420" s="10">
        <v>0</v>
      </c>
      <c r="J420" s="10">
        <v>0</v>
      </c>
      <c r="K420" s="10">
        <v>13870614.329999998</v>
      </c>
      <c r="L420" s="10">
        <v>0</v>
      </c>
      <c r="M420" s="10">
        <v>31366518.21716585</v>
      </c>
      <c r="N420" s="10">
        <v>0</v>
      </c>
      <c r="O420" s="10">
        <v>712221.31</v>
      </c>
      <c r="P420" s="10">
        <v>348242</v>
      </c>
      <c r="Q420" s="10">
        <v>0</v>
      </c>
      <c r="R420" s="10">
        <v>486272</v>
      </c>
      <c r="S420" s="10">
        <v>0</v>
      </c>
      <c r="T420" s="10">
        <v>0</v>
      </c>
      <c r="U420" s="10">
        <v>1322991</v>
      </c>
      <c r="V420" s="10">
        <v>48106858.857165851</v>
      </c>
      <c r="W420" s="29">
        <v>12646694.115152834</v>
      </c>
      <c r="X420" s="29">
        <v>31366518.21716585</v>
      </c>
      <c r="Y420" s="29">
        <v>4113467.52</v>
      </c>
      <c r="Z420" s="29">
        <v>48126679.852318689</v>
      </c>
      <c r="AA420" s="27">
        <v>0</v>
      </c>
      <c r="AB420" s="29">
        <v>48126679.852318689</v>
      </c>
      <c r="AC420" s="27">
        <v>0</v>
      </c>
      <c r="AD420" s="27">
        <v>0</v>
      </c>
      <c r="AE420" s="27">
        <v>0</v>
      </c>
      <c r="AF420" s="27">
        <v>0</v>
      </c>
      <c r="AG420" s="27">
        <v>0</v>
      </c>
      <c r="AH420" s="27">
        <v>312</v>
      </c>
      <c r="AI420" s="29">
        <v>48126991.852318689</v>
      </c>
    </row>
    <row r="421" spans="2:35" x14ac:dyDescent="0.25">
      <c r="B421" s="11" t="s">
        <v>8</v>
      </c>
      <c r="C421" s="10" t="s">
        <v>2407</v>
      </c>
      <c r="D421" s="10" t="s">
        <v>1685</v>
      </c>
      <c r="E421" s="10" t="s">
        <v>304</v>
      </c>
      <c r="F421" s="10" t="s">
        <v>1687</v>
      </c>
      <c r="G421" s="10">
        <v>852113485.90999997</v>
      </c>
      <c r="H421" s="10">
        <v>35296294.810000002</v>
      </c>
      <c r="I421" s="10">
        <v>0</v>
      </c>
      <c r="J421" s="10">
        <v>0</v>
      </c>
      <c r="K421" s="10">
        <v>887409780.72000003</v>
      </c>
      <c r="L421" s="10">
        <v>0</v>
      </c>
      <c r="M421" s="10">
        <v>615807326.63477039</v>
      </c>
      <c r="N421" s="10">
        <v>2525173.0002658367</v>
      </c>
      <c r="O421" s="10">
        <v>353762048.99000001</v>
      </c>
      <c r="P421" s="10">
        <v>7100810</v>
      </c>
      <c r="Q421" s="10">
        <v>0</v>
      </c>
      <c r="R421" s="10">
        <v>14623424</v>
      </c>
      <c r="S421" s="10">
        <v>0</v>
      </c>
      <c r="T421" s="10">
        <v>0</v>
      </c>
      <c r="U421" s="10">
        <v>39994417</v>
      </c>
      <c r="V421" s="10">
        <v>1921222980.3450363</v>
      </c>
      <c r="W421" s="29">
        <v>792028932.41000032</v>
      </c>
      <c r="X421" s="29">
        <v>615807326.63477039</v>
      </c>
      <c r="Y421" s="29">
        <v>453302167.80026585</v>
      </c>
      <c r="Z421" s="29">
        <v>1861138426.8450365</v>
      </c>
      <c r="AA421" s="27">
        <v>234784847</v>
      </c>
      <c r="AB421" s="29">
        <v>1626353579.8450365</v>
      </c>
      <c r="AC421" s="27">
        <v>0</v>
      </c>
      <c r="AD421" s="27">
        <v>0</v>
      </c>
      <c r="AE421" s="27">
        <v>0</v>
      </c>
      <c r="AF421" s="27">
        <v>0</v>
      </c>
      <c r="AG421" s="27">
        <v>0</v>
      </c>
      <c r="AH421" s="27">
        <v>38878</v>
      </c>
      <c r="AI421" s="29">
        <v>1626392457.8450365</v>
      </c>
    </row>
    <row r="422" spans="2:35" x14ac:dyDescent="0.25">
      <c r="B422" s="11" t="s">
        <v>8</v>
      </c>
      <c r="C422" s="10" t="s">
        <v>2407</v>
      </c>
      <c r="D422" s="10" t="s">
        <v>1685</v>
      </c>
      <c r="E422" s="10" t="s">
        <v>305</v>
      </c>
      <c r="F422" s="10" t="s">
        <v>1688</v>
      </c>
      <c r="G422" s="10">
        <v>14060431364.870001</v>
      </c>
      <c r="H422" s="10">
        <v>856415732.87</v>
      </c>
      <c r="I422" s="10">
        <v>0</v>
      </c>
      <c r="J422" s="10">
        <v>0</v>
      </c>
      <c r="K422" s="10">
        <v>14916847097.740002</v>
      </c>
      <c r="L422" s="10">
        <v>0</v>
      </c>
      <c r="M422" s="10">
        <v>6341816463.1800461</v>
      </c>
      <c r="N422" s="10">
        <v>0</v>
      </c>
      <c r="O422" s="10">
        <v>1310832306.4200001</v>
      </c>
      <c r="P422" s="10">
        <v>63332954</v>
      </c>
      <c r="Q422" s="10">
        <v>0</v>
      </c>
      <c r="R422" s="10">
        <v>51680958</v>
      </c>
      <c r="S422" s="10">
        <v>0</v>
      </c>
      <c r="T422" s="10">
        <v>-1406043136.4869995</v>
      </c>
      <c r="U422" s="10">
        <v>186546771</v>
      </c>
      <c r="V422" s="10">
        <v>21465013413.85305</v>
      </c>
      <c r="W422" s="29">
        <v>12903119245.556633</v>
      </c>
      <c r="X422" s="29">
        <v>6341816463.1800461</v>
      </c>
      <c r="Y422" s="29">
        <v>2468808722.29</v>
      </c>
      <c r="Z422" s="29">
        <v>21713744431.02668</v>
      </c>
      <c r="AA422" s="27">
        <v>15061375928.17</v>
      </c>
      <c r="AB422" s="29">
        <v>6652368502.8566799</v>
      </c>
      <c r="AC422" s="27">
        <v>0</v>
      </c>
      <c r="AD422" s="27">
        <v>2028386.37</v>
      </c>
      <c r="AE422" s="27">
        <v>0</v>
      </c>
      <c r="AF422" s="27">
        <v>0</v>
      </c>
      <c r="AG422" s="27">
        <v>2028386.37</v>
      </c>
      <c r="AH422" s="27">
        <v>542463</v>
      </c>
      <c r="AI422" s="29">
        <v>6654939352.2266798</v>
      </c>
    </row>
    <row r="423" spans="2:35" x14ac:dyDescent="0.25">
      <c r="B423" s="11" t="s">
        <v>8</v>
      </c>
      <c r="C423" s="10" t="s">
        <v>2407</v>
      </c>
      <c r="D423" s="10" t="s">
        <v>1685</v>
      </c>
      <c r="E423" s="10" t="s">
        <v>306</v>
      </c>
      <c r="F423" s="10" t="s">
        <v>1689</v>
      </c>
      <c r="G423" s="10">
        <v>13810287.93</v>
      </c>
      <c r="H423" s="10">
        <v>2298580.9500000002</v>
      </c>
      <c r="I423" s="10">
        <v>0</v>
      </c>
      <c r="J423" s="10">
        <v>0</v>
      </c>
      <c r="K423" s="10">
        <v>16108868.879999999</v>
      </c>
      <c r="L423" s="10">
        <v>0</v>
      </c>
      <c r="M423" s="10">
        <v>69050120.762907892</v>
      </c>
      <c r="N423" s="10">
        <v>629619.59165933542</v>
      </c>
      <c r="O423" s="10">
        <v>204040.23</v>
      </c>
      <c r="P423" s="10">
        <v>761976</v>
      </c>
      <c r="Q423" s="10">
        <v>0</v>
      </c>
      <c r="R423" s="10">
        <v>1598094</v>
      </c>
      <c r="S423" s="10">
        <v>0</v>
      </c>
      <c r="T423" s="10">
        <v>0</v>
      </c>
      <c r="U423" s="10">
        <v>5498042</v>
      </c>
      <c r="V423" s="10">
        <v>93850761.464567229</v>
      </c>
      <c r="W423" s="29">
        <v>21791986.563134078</v>
      </c>
      <c r="X423" s="29">
        <v>69050120.762907892</v>
      </c>
      <c r="Y423" s="29">
        <v>10990352.771659335</v>
      </c>
      <c r="Z423" s="29">
        <v>101832460.0977013</v>
      </c>
      <c r="AA423" s="27">
        <v>0</v>
      </c>
      <c r="AB423" s="29">
        <v>101832460.0977013</v>
      </c>
      <c r="AC423" s="27">
        <v>0</v>
      </c>
      <c r="AD423" s="27">
        <v>0</v>
      </c>
      <c r="AE423" s="27">
        <v>0</v>
      </c>
      <c r="AF423" s="27">
        <v>0</v>
      </c>
      <c r="AG423" s="27">
        <v>0</v>
      </c>
      <c r="AH423" s="27">
        <v>804</v>
      </c>
      <c r="AI423" s="29">
        <v>101833264.0977013</v>
      </c>
    </row>
    <row r="424" spans="2:35" x14ac:dyDescent="0.25">
      <c r="B424" s="11" t="s">
        <v>8</v>
      </c>
      <c r="C424" s="10" t="s">
        <v>2407</v>
      </c>
      <c r="D424" s="10" t="s">
        <v>1685</v>
      </c>
      <c r="E424" s="10" t="s">
        <v>307</v>
      </c>
      <c r="F424" s="10" t="s">
        <v>1690</v>
      </c>
      <c r="G424" s="10">
        <v>38398360162</v>
      </c>
      <c r="H424" s="10">
        <v>1806691922.24</v>
      </c>
      <c r="I424" s="10">
        <v>0</v>
      </c>
      <c r="J424" s="10">
        <v>0</v>
      </c>
      <c r="K424" s="10">
        <v>40205052084.239998</v>
      </c>
      <c r="L424" s="10">
        <v>0</v>
      </c>
      <c r="M424" s="10">
        <v>23951632993.57132</v>
      </c>
      <c r="N424" s="10">
        <v>0</v>
      </c>
      <c r="O424" s="10">
        <v>2760978061.9400001</v>
      </c>
      <c r="P424" s="10">
        <v>278997114</v>
      </c>
      <c r="Q424" s="10">
        <v>0</v>
      </c>
      <c r="R424" s="10">
        <v>566691891</v>
      </c>
      <c r="S424" s="10">
        <v>0</v>
      </c>
      <c r="T424" s="10">
        <v>1676151065.8957179</v>
      </c>
      <c r="U424" s="10">
        <v>2592948008</v>
      </c>
      <c r="V424" s="10">
        <v>72032451218.647034</v>
      </c>
      <c r="W424" s="29">
        <v>46445868855.860023</v>
      </c>
      <c r="X424" s="29">
        <v>23951632993.57132</v>
      </c>
      <c r="Y424" s="29">
        <v>8006306997.1800003</v>
      </c>
      <c r="Z424" s="29">
        <v>78403808846.611328</v>
      </c>
      <c r="AA424" s="27">
        <v>48912514884.099998</v>
      </c>
      <c r="AB424" s="29">
        <v>29491293962.51133</v>
      </c>
      <c r="AC424" s="27">
        <v>0</v>
      </c>
      <c r="AD424" s="27">
        <v>72093899.269999996</v>
      </c>
      <c r="AE424" s="27">
        <v>0</v>
      </c>
      <c r="AF424" s="27">
        <v>0</v>
      </c>
      <c r="AG424" s="27">
        <v>72093899.269999996</v>
      </c>
      <c r="AH424" s="27">
        <v>3926861</v>
      </c>
      <c r="AI424" s="29">
        <v>29567314722.78133</v>
      </c>
    </row>
    <row r="425" spans="2:35" x14ac:dyDescent="0.25">
      <c r="B425" s="11" t="s">
        <v>8</v>
      </c>
      <c r="C425" s="10" t="s">
        <v>2407</v>
      </c>
      <c r="D425" s="10" t="s">
        <v>1685</v>
      </c>
      <c r="E425" s="10" t="s">
        <v>308</v>
      </c>
      <c r="F425" s="10" t="s">
        <v>1691</v>
      </c>
      <c r="G425" s="10">
        <v>21325776.59</v>
      </c>
      <c r="H425" s="10">
        <v>2657913.59</v>
      </c>
      <c r="I425" s="10">
        <v>0</v>
      </c>
      <c r="J425" s="10">
        <v>0</v>
      </c>
      <c r="K425" s="10">
        <v>23983690.18</v>
      </c>
      <c r="L425" s="10">
        <v>0</v>
      </c>
      <c r="M425" s="10">
        <v>59678808.304835051</v>
      </c>
      <c r="N425" s="10">
        <v>0</v>
      </c>
      <c r="O425" s="10">
        <v>1973218.7</v>
      </c>
      <c r="P425" s="10">
        <v>556747</v>
      </c>
      <c r="Q425" s="10">
        <v>0</v>
      </c>
      <c r="R425" s="10">
        <v>813774</v>
      </c>
      <c r="S425" s="10">
        <v>0</v>
      </c>
      <c r="T425" s="10">
        <v>0</v>
      </c>
      <c r="U425" s="10">
        <v>2435792</v>
      </c>
      <c r="V425" s="10">
        <v>89442030.184835061</v>
      </c>
      <c r="W425" s="29">
        <v>21616397.286095206</v>
      </c>
      <c r="X425" s="29">
        <v>59678808.304835051</v>
      </c>
      <c r="Y425" s="29">
        <v>8437445.2899999991</v>
      </c>
      <c r="Z425" s="29">
        <v>89732650.880930245</v>
      </c>
      <c r="AA425" s="27">
        <v>0</v>
      </c>
      <c r="AB425" s="29">
        <v>89732650.880930245</v>
      </c>
      <c r="AC425" s="27">
        <v>0</v>
      </c>
      <c r="AD425" s="27">
        <v>0</v>
      </c>
      <c r="AE425" s="27">
        <v>0</v>
      </c>
      <c r="AF425" s="27">
        <v>0</v>
      </c>
      <c r="AG425" s="27">
        <v>0</v>
      </c>
      <c r="AH425" s="27">
        <v>820</v>
      </c>
      <c r="AI425" s="29">
        <v>89733470.880930245</v>
      </c>
    </row>
    <row r="426" spans="2:35" x14ac:dyDescent="0.25">
      <c r="B426" s="11" t="s">
        <v>8</v>
      </c>
      <c r="C426" s="10" t="s">
        <v>2407</v>
      </c>
      <c r="D426" s="10" t="s">
        <v>1685</v>
      </c>
      <c r="E426" s="10" t="s">
        <v>309</v>
      </c>
      <c r="F426" s="10" t="s">
        <v>1692</v>
      </c>
      <c r="G426" s="10">
        <v>591593.57999999996</v>
      </c>
      <c r="H426" s="10">
        <v>56887.519999999997</v>
      </c>
      <c r="I426" s="10">
        <v>0</v>
      </c>
      <c r="J426" s="10">
        <v>0</v>
      </c>
      <c r="K426" s="10">
        <v>648481.1</v>
      </c>
      <c r="L426" s="10">
        <v>0</v>
      </c>
      <c r="M426" s="10">
        <v>1625814</v>
      </c>
      <c r="N426" s="10">
        <v>0</v>
      </c>
      <c r="O426" s="10">
        <v>14593.85</v>
      </c>
      <c r="P426" s="10">
        <v>32299</v>
      </c>
      <c r="Q426" s="10">
        <v>0</v>
      </c>
      <c r="R426" s="10">
        <v>64411</v>
      </c>
      <c r="S426" s="10">
        <v>0</v>
      </c>
      <c r="T426" s="10">
        <v>0</v>
      </c>
      <c r="U426" s="10">
        <v>162423</v>
      </c>
      <c r="V426" s="10">
        <v>2548021.9500000002</v>
      </c>
      <c r="W426" s="29">
        <v>669309.65675580571</v>
      </c>
      <c r="X426" s="29">
        <v>1625814</v>
      </c>
      <c r="Y426" s="29">
        <v>330614.37</v>
      </c>
      <c r="Z426" s="29">
        <v>2625738.0267558061</v>
      </c>
      <c r="AA426" s="27">
        <v>0</v>
      </c>
      <c r="AB426" s="29">
        <v>2625738.0267558061</v>
      </c>
      <c r="AC426" s="27">
        <v>0</v>
      </c>
      <c r="AD426" s="27">
        <v>0</v>
      </c>
      <c r="AE426" s="27">
        <v>0</v>
      </c>
      <c r="AF426" s="27">
        <v>0</v>
      </c>
      <c r="AG426" s="27">
        <v>0</v>
      </c>
      <c r="AH426" s="27">
        <v>59</v>
      </c>
      <c r="AI426" s="29">
        <v>2625797.0267558061</v>
      </c>
    </row>
    <row r="427" spans="2:35" x14ac:dyDescent="0.25">
      <c r="B427" s="11" t="s">
        <v>8</v>
      </c>
      <c r="C427" s="10" t="s">
        <v>2407</v>
      </c>
      <c r="D427" s="10" t="s">
        <v>1685</v>
      </c>
      <c r="E427" s="10" t="s">
        <v>310</v>
      </c>
      <c r="F427" s="10" t="s">
        <v>1693</v>
      </c>
      <c r="G427" s="10">
        <v>7277728984.4899998</v>
      </c>
      <c r="H427" s="10">
        <v>1544462156.1700001</v>
      </c>
      <c r="I427" s="10">
        <v>0</v>
      </c>
      <c r="J427" s="10">
        <v>0</v>
      </c>
      <c r="K427" s="10">
        <v>8822191140.6599998</v>
      </c>
      <c r="L427" s="10">
        <v>0</v>
      </c>
      <c r="M427" s="10">
        <v>30098732672.953594</v>
      </c>
      <c r="N427" s="10">
        <v>0</v>
      </c>
      <c r="O427" s="10">
        <v>430599710.69999999</v>
      </c>
      <c r="P427" s="10">
        <v>207000410</v>
      </c>
      <c r="Q427" s="10">
        <v>9910136890.6900005</v>
      </c>
      <c r="R427" s="10">
        <v>122984116</v>
      </c>
      <c r="S427" s="10">
        <v>0</v>
      </c>
      <c r="T427" s="10">
        <v>-727772898.4489994</v>
      </c>
      <c r="U427" s="10">
        <v>568276014</v>
      </c>
      <c r="V427" s="10">
        <v>49432148056.554596</v>
      </c>
      <c r="W427" s="29">
        <v>6595089318.8556614</v>
      </c>
      <c r="X427" s="29">
        <v>40008869563.643593</v>
      </c>
      <c r="Y427" s="29">
        <v>2873322406.8699999</v>
      </c>
      <c r="Z427" s="29">
        <v>49477281289.369255</v>
      </c>
      <c r="AA427" s="27">
        <v>44830226630.650002</v>
      </c>
      <c r="AB427" s="29">
        <v>4647054658.7192535</v>
      </c>
      <c r="AC427" s="27">
        <v>0</v>
      </c>
      <c r="AD427" s="27">
        <v>654843472.79999995</v>
      </c>
      <c r="AE427" s="27">
        <v>0</v>
      </c>
      <c r="AF427" s="27">
        <v>0</v>
      </c>
      <c r="AG427" s="27">
        <v>654843472.79999995</v>
      </c>
      <c r="AH427" s="27">
        <v>219121</v>
      </c>
      <c r="AI427" s="29">
        <v>5302117252.5192537</v>
      </c>
    </row>
    <row r="428" spans="2:35" x14ac:dyDescent="0.25">
      <c r="B428" s="11" t="s">
        <v>8</v>
      </c>
      <c r="C428" s="10" t="s">
        <v>2407</v>
      </c>
      <c r="D428" s="10" t="s">
        <v>1685</v>
      </c>
      <c r="E428" s="10" t="s">
        <v>311</v>
      </c>
      <c r="F428" s="10" t="s">
        <v>1694</v>
      </c>
      <c r="G428" s="10">
        <v>7249989.1500000004</v>
      </c>
      <c r="H428" s="10">
        <v>822977.64</v>
      </c>
      <c r="I428" s="10">
        <v>0</v>
      </c>
      <c r="J428" s="10">
        <v>0</v>
      </c>
      <c r="K428" s="10">
        <v>8072966.79</v>
      </c>
      <c r="L428" s="10">
        <v>0</v>
      </c>
      <c r="M428" s="10">
        <v>23753534.883953627</v>
      </c>
      <c r="N428" s="10">
        <v>0</v>
      </c>
      <c r="O428" s="10">
        <v>257620.42</v>
      </c>
      <c r="P428" s="10">
        <v>285826</v>
      </c>
      <c r="Q428" s="10">
        <v>0</v>
      </c>
      <c r="R428" s="10">
        <v>386381</v>
      </c>
      <c r="S428" s="10">
        <v>0</v>
      </c>
      <c r="T428" s="10">
        <v>0</v>
      </c>
      <c r="U428" s="10">
        <v>1066150</v>
      </c>
      <c r="V428" s="10">
        <v>33822479.093953624</v>
      </c>
      <c r="W428" s="29">
        <v>4954492</v>
      </c>
      <c r="X428" s="29">
        <v>23753534.883953627</v>
      </c>
      <c r="Y428" s="29">
        <v>2818955.06</v>
      </c>
      <c r="Z428" s="29">
        <v>31526981.943953626</v>
      </c>
      <c r="AA428" s="27">
        <v>0</v>
      </c>
      <c r="AB428" s="29">
        <v>31526981.943953626</v>
      </c>
      <c r="AC428" s="27">
        <v>0</v>
      </c>
      <c r="AD428" s="27">
        <v>0</v>
      </c>
      <c r="AE428" s="27">
        <v>0</v>
      </c>
      <c r="AF428" s="27">
        <v>0</v>
      </c>
      <c r="AG428" s="27">
        <v>0</v>
      </c>
      <c r="AH428" s="27">
        <v>197</v>
      </c>
      <c r="AI428" s="29">
        <v>31527178.943953626</v>
      </c>
    </row>
    <row r="429" spans="2:35" x14ac:dyDescent="0.25">
      <c r="B429" s="11" t="s">
        <v>8</v>
      </c>
      <c r="C429" s="10" t="s">
        <v>2407</v>
      </c>
      <c r="D429" s="10" t="s">
        <v>1685</v>
      </c>
      <c r="E429" s="10" t="s">
        <v>312</v>
      </c>
      <c r="F429" s="10" t="s">
        <v>1695</v>
      </c>
      <c r="G429" s="10">
        <v>3165600.5</v>
      </c>
      <c r="H429" s="10">
        <v>146194.41</v>
      </c>
      <c r="I429" s="10">
        <v>0</v>
      </c>
      <c r="J429" s="10">
        <v>0</v>
      </c>
      <c r="K429" s="10">
        <v>3311794.91</v>
      </c>
      <c r="L429" s="10">
        <v>0</v>
      </c>
      <c r="M429" s="10">
        <v>2586731.9661600059</v>
      </c>
      <c r="N429" s="10">
        <v>0</v>
      </c>
      <c r="O429" s="10">
        <v>436667.65</v>
      </c>
      <c r="P429" s="10">
        <v>57775</v>
      </c>
      <c r="Q429" s="10">
        <v>0</v>
      </c>
      <c r="R429" s="10">
        <v>76224</v>
      </c>
      <c r="S429" s="10">
        <v>0</v>
      </c>
      <c r="T429" s="10">
        <v>-316560.04999999981</v>
      </c>
      <c r="U429" s="10">
        <v>223616</v>
      </c>
      <c r="V429" s="10">
        <v>6376249.4761600066</v>
      </c>
      <c r="W429" s="29">
        <v>1192223.2</v>
      </c>
      <c r="X429" s="29">
        <v>2586731.9661600059</v>
      </c>
      <c r="Y429" s="29">
        <v>940477.06</v>
      </c>
      <c r="Z429" s="29">
        <v>4719432.2261600066</v>
      </c>
      <c r="AA429" s="27">
        <v>0</v>
      </c>
      <c r="AB429" s="29">
        <v>4719432.2261600066</v>
      </c>
      <c r="AC429" s="27">
        <v>0</v>
      </c>
      <c r="AD429" s="27">
        <v>0</v>
      </c>
      <c r="AE429" s="27">
        <v>0</v>
      </c>
      <c r="AF429" s="27">
        <v>0</v>
      </c>
      <c r="AG429" s="27">
        <v>0</v>
      </c>
      <c r="AH429" s="27">
        <v>56</v>
      </c>
      <c r="AI429" s="29">
        <v>4719488.2261600066</v>
      </c>
    </row>
    <row r="430" spans="2:35" x14ac:dyDescent="0.25">
      <c r="B430" s="11" t="s">
        <v>8</v>
      </c>
      <c r="C430" s="10" t="s">
        <v>2407</v>
      </c>
      <c r="D430" s="10" t="s">
        <v>1685</v>
      </c>
      <c r="E430" s="10" t="s">
        <v>313</v>
      </c>
      <c r="F430" s="10" t="s">
        <v>1696</v>
      </c>
      <c r="G430" s="10">
        <v>5745057100.0799999</v>
      </c>
      <c r="H430" s="10">
        <v>471586876.32999998</v>
      </c>
      <c r="I430" s="10">
        <v>0</v>
      </c>
      <c r="J430" s="10">
        <v>0</v>
      </c>
      <c r="K430" s="10">
        <v>6216643976.4099998</v>
      </c>
      <c r="L430" s="10">
        <v>0</v>
      </c>
      <c r="M430" s="10">
        <v>7272747927.1367025</v>
      </c>
      <c r="N430" s="10">
        <v>0</v>
      </c>
      <c r="O430" s="10">
        <v>382872545.12</v>
      </c>
      <c r="P430" s="10">
        <v>62703549</v>
      </c>
      <c r="Q430" s="10">
        <v>1009513565.53</v>
      </c>
      <c r="R430" s="10">
        <v>73245688</v>
      </c>
      <c r="S430" s="10">
        <v>0</v>
      </c>
      <c r="T430" s="10">
        <v>-574505710.00799942</v>
      </c>
      <c r="U430" s="10">
        <v>173560877</v>
      </c>
      <c r="V430" s="10">
        <v>14616782418.188705</v>
      </c>
      <c r="W430" s="29">
        <v>1696656593.1200001</v>
      </c>
      <c r="X430" s="29">
        <v>8282261492.6667023</v>
      </c>
      <c r="Y430" s="29">
        <v>1163969535.45</v>
      </c>
      <c r="Z430" s="29">
        <v>11142887621.236704</v>
      </c>
      <c r="AA430" s="27">
        <v>7816161401.4799995</v>
      </c>
      <c r="AB430" s="29">
        <v>3326726219.7567043</v>
      </c>
      <c r="AC430" s="27">
        <v>0</v>
      </c>
      <c r="AD430" s="27">
        <v>17939657.120000001</v>
      </c>
      <c r="AE430" s="27">
        <v>0</v>
      </c>
      <c r="AF430" s="27">
        <v>0</v>
      </c>
      <c r="AG430" s="27">
        <v>17939657.120000001</v>
      </c>
      <c r="AH430" s="27">
        <v>60286</v>
      </c>
      <c r="AI430" s="29">
        <v>3344726162.8767042</v>
      </c>
    </row>
    <row r="431" spans="2:35" x14ac:dyDescent="0.25">
      <c r="B431" s="11" t="s">
        <v>8</v>
      </c>
      <c r="C431" s="10" t="s">
        <v>2407</v>
      </c>
      <c r="D431" s="10" t="s">
        <v>1685</v>
      </c>
      <c r="E431" s="10" t="s">
        <v>314</v>
      </c>
      <c r="F431" s="10" t="s">
        <v>1697</v>
      </c>
      <c r="G431" s="10">
        <v>178275448.24000001</v>
      </c>
      <c r="H431" s="10">
        <v>4475016.92</v>
      </c>
      <c r="I431" s="10">
        <v>0</v>
      </c>
      <c r="J431" s="10">
        <v>0</v>
      </c>
      <c r="K431" s="10">
        <v>182750465.16</v>
      </c>
      <c r="L431" s="10">
        <v>0</v>
      </c>
      <c r="M431" s="10">
        <v>102225590.03942743</v>
      </c>
      <c r="N431" s="10">
        <v>0</v>
      </c>
      <c r="O431" s="10">
        <v>2317107.1</v>
      </c>
      <c r="P431" s="10">
        <v>999506</v>
      </c>
      <c r="Q431" s="10">
        <v>0</v>
      </c>
      <c r="R431" s="10">
        <v>1765218</v>
      </c>
      <c r="S431" s="10">
        <v>0</v>
      </c>
      <c r="T431" s="10">
        <v>-17827544.824000001</v>
      </c>
      <c r="U431" s="10">
        <v>5519032</v>
      </c>
      <c r="V431" s="10">
        <v>277749373.47542745</v>
      </c>
      <c r="W431" s="29">
        <v>124323570.70999999</v>
      </c>
      <c r="X431" s="29">
        <v>102225590.03942743</v>
      </c>
      <c r="Y431" s="29">
        <v>15075880.02</v>
      </c>
      <c r="Z431" s="29">
        <v>241625040.76942745</v>
      </c>
      <c r="AA431" s="27">
        <v>0</v>
      </c>
      <c r="AB431" s="29">
        <v>241625040.76942745</v>
      </c>
      <c r="AC431" s="27">
        <v>0</v>
      </c>
      <c r="AD431" s="27">
        <v>0</v>
      </c>
      <c r="AE431" s="27">
        <v>0</v>
      </c>
      <c r="AF431" s="27">
        <v>0</v>
      </c>
      <c r="AG431" s="27">
        <v>0</v>
      </c>
      <c r="AH431" s="27">
        <v>3611</v>
      </c>
      <c r="AI431" s="29">
        <v>241628651.76942745</v>
      </c>
    </row>
    <row r="432" spans="2:35" x14ac:dyDescent="0.25">
      <c r="B432" s="11" t="s">
        <v>8</v>
      </c>
      <c r="C432" s="10" t="s">
        <v>2407</v>
      </c>
      <c r="D432" s="10" t="s">
        <v>1685</v>
      </c>
      <c r="E432" s="10" t="s">
        <v>989</v>
      </c>
      <c r="F432" s="10" t="s">
        <v>1698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29">
        <v>0</v>
      </c>
      <c r="X432" s="29">
        <v>0</v>
      </c>
      <c r="Y432" s="29">
        <v>0</v>
      </c>
      <c r="Z432" s="29">
        <v>0</v>
      </c>
      <c r="AA432" s="27">
        <v>0</v>
      </c>
      <c r="AB432" s="29">
        <v>0</v>
      </c>
      <c r="AC432" s="27">
        <v>0</v>
      </c>
      <c r="AD432" s="27">
        <v>0</v>
      </c>
      <c r="AE432" s="27">
        <v>0</v>
      </c>
      <c r="AF432" s="27">
        <v>0</v>
      </c>
      <c r="AG432" s="27">
        <v>0</v>
      </c>
      <c r="AH432" s="27">
        <v>0</v>
      </c>
      <c r="AI432" s="29">
        <v>0</v>
      </c>
    </row>
    <row r="433" spans="2:35" x14ac:dyDescent="0.25">
      <c r="B433" s="11" t="s">
        <v>8</v>
      </c>
      <c r="C433" s="10" t="s">
        <v>2407</v>
      </c>
      <c r="D433" s="10" t="s">
        <v>1685</v>
      </c>
      <c r="E433" s="10" t="s">
        <v>315</v>
      </c>
      <c r="F433" s="10" t="s">
        <v>1699</v>
      </c>
      <c r="G433" s="10">
        <v>1179038.69</v>
      </c>
      <c r="H433" s="10">
        <v>96241.25</v>
      </c>
      <c r="I433" s="10">
        <v>0</v>
      </c>
      <c r="J433" s="10">
        <v>0</v>
      </c>
      <c r="K433" s="10">
        <v>1275279.94</v>
      </c>
      <c r="L433" s="10">
        <v>0</v>
      </c>
      <c r="M433" s="10">
        <v>1606963.1832542159</v>
      </c>
      <c r="N433" s="10">
        <v>0</v>
      </c>
      <c r="O433" s="10">
        <v>115880.83</v>
      </c>
      <c r="P433" s="10">
        <v>45670</v>
      </c>
      <c r="Q433" s="10">
        <v>0</v>
      </c>
      <c r="R433" s="10">
        <v>49244</v>
      </c>
      <c r="S433" s="10">
        <v>0</v>
      </c>
      <c r="T433" s="10">
        <v>-117903.86899999995</v>
      </c>
      <c r="U433" s="10">
        <v>136470</v>
      </c>
      <c r="V433" s="10">
        <v>3111604.0842542159</v>
      </c>
      <c r="W433" s="29">
        <v>0</v>
      </c>
      <c r="X433" s="29">
        <v>1606963.1832542159</v>
      </c>
      <c r="Y433" s="29">
        <v>443506.08</v>
      </c>
      <c r="Z433" s="29">
        <v>2050469.2632542159</v>
      </c>
      <c r="AA433" s="27">
        <v>935840</v>
      </c>
      <c r="AB433" s="29">
        <v>1114629.2632542159</v>
      </c>
      <c r="AC433" s="27">
        <v>0</v>
      </c>
      <c r="AD433" s="27">
        <v>0</v>
      </c>
      <c r="AE433" s="27">
        <v>0</v>
      </c>
      <c r="AF433" s="27">
        <v>0</v>
      </c>
      <c r="AG433" s="27">
        <v>0</v>
      </c>
      <c r="AH433" s="27">
        <v>14</v>
      </c>
      <c r="AI433" s="29">
        <v>1114643.2632542159</v>
      </c>
    </row>
    <row r="434" spans="2:35" x14ac:dyDescent="0.25">
      <c r="B434" s="11" t="s">
        <v>8</v>
      </c>
      <c r="C434" s="10" t="s">
        <v>2407</v>
      </c>
      <c r="D434" s="10" t="s">
        <v>1685</v>
      </c>
      <c r="E434" s="10" t="s">
        <v>316</v>
      </c>
      <c r="F434" s="10" t="s">
        <v>1700</v>
      </c>
      <c r="G434" s="10">
        <v>52164159159.769997</v>
      </c>
      <c r="H434" s="10">
        <v>2825401066.6999998</v>
      </c>
      <c r="I434" s="10">
        <v>0</v>
      </c>
      <c r="J434" s="10">
        <v>0</v>
      </c>
      <c r="K434" s="10">
        <v>54989560226.469994</v>
      </c>
      <c r="L434" s="10">
        <v>0</v>
      </c>
      <c r="M434" s="10">
        <v>49789643583.077423</v>
      </c>
      <c r="N434" s="10">
        <v>1497047207.74786</v>
      </c>
      <c r="O434" s="10">
        <v>4451505506.4200001</v>
      </c>
      <c r="P434" s="10">
        <v>379995626</v>
      </c>
      <c r="Q434" s="10">
        <v>11050804973.09</v>
      </c>
      <c r="R434" s="10">
        <v>263392484</v>
      </c>
      <c r="S434" s="10">
        <v>0</v>
      </c>
      <c r="T434" s="10">
        <v>-5216415915.9769974</v>
      </c>
      <c r="U434" s="10">
        <v>728827085</v>
      </c>
      <c r="V434" s="10">
        <v>117934360775.82828</v>
      </c>
      <c r="W434" s="29">
        <v>36893191238.32</v>
      </c>
      <c r="X434" s="29">
        <v>60840448556.167419</v>
      </c>
      <c r="Y434" s="29">
        <v>10146168975.867859</v>
      </c>
      <c r="Z434" s="29">
        <v>107879808770.35529</v>
      </c>
      <c r="AA434" s="27">
        <v>97741985011</v>
      </c>
      <c r="AB434" s="29">
        <v>10137823759.355286</v>
      </c>
      <c r="AC434" s="27">
        <v>0</v>
      </c>
      <c r="AD434" s="27">
        <v>2438238093.6799998</v>
      </c>
      <c r="AE434" s="27">
        <v>0</v>
      </c>
      <c r="AF434" s="27">
        <v>0</v>
      </c>
      <c r="AG434" s="27">
        <v>2438238093.6799998</v>
      </c>
      <c r="AH434" s="27">
        <v>1287681</v>
      </c>
      <c r="AI434" s="29">
        <v>12577349534.035286</v>
      </c>
    </row>
    <row r="435" spans="2:35" x14ac:dyDescent="0.25">
      <c r="B435" s="11" t="s">
        <v>8</v>
      </c>
      <c r="C435" s="10" t="s">
        <v>2407</v>
      </c>
      <c r="D435" s="10" t="s">
        <v>1685</v>
      </c>
      <c r="E435" s="10" t="s">
        <v>317</v>
      </c>
      <c r="F435" s="10" t="s">
        <v>1701</v>
      </c>
      <c r="G435" s="10">
        <v>2695491.64</v>
      </c>
      <c r="H435" s="10">
        <v>224065.02</v>
      </c>
      <c r="I435" s="10">
        <v>0</v>
      </c>
      <c r="J435" s="10">
        <v>0</v>
      </c>
      <c r="K435" s="10">
        <v>2919556.66</v>
      </c>
      <c r="L435" s="10">
        <v>0</v>
      </c>
      <c r="M435" s="10">
        <v>5402670.1038432643</v>
      </c>
      <c r="N435" s="10">
        <v>0</v>
      </c>
      <c r="O435" s="10">
        <v>129620.69</v>
      </c>
      <c r="P435" s="10">
        <v>303541</v>
      </c>
      <c r="Q435" s="10">
        <v>0</v>
      </c>
      <c r="R435" s="10">
        <v>409692</v>
      </c>
      <c r="S435" s="10">
        <v>0</v>
      </c>
      <c r="T435" s="10">
        <v>0</v>
      </c>
      <c r="U435" s="10">
        <v>973837</v>
      </c>
      <c r="V435" s="10">
        <v>10138917.453843264</v>
      </c>
      <c r="W435" s="29">
        <v>2846396.295909198</v>
      </c>
      <c r="X435" s="29">
        <v>5402670.1038432643</v>
      </c>
      <c r="Y435" s="29">
        <v>2040755.71</v>
      </c>
      <c r="Z435" s="29">
        <v>10289822.109752461</v>
      </c>
      <c r="AA435" s="27">
        <v>0</v>
      </c>
      <c r="AB435" s="29">
        <v>10289822.109752461</v>
      </c>
      <c r="AC435" s="27">
        <v>0</v>
      </c>
      <c r="AD435" s="27">
        <v>0</v>
      </c>
      <c r="AE435" s="27">
        <v>0</v>
      </c>
      <c r="AF435" s="27">
        <v>31640847</v>
      </c>
      <c r="AG435" s="27">
        <v>31640847</v>
      </c>
      <c r="AH435" s="27">
        <v>135</v>
      </c>
      <c r="AI435" s="29">
        <v>41930804.109752461</v>
      </c>
    </row>
    <row r="436" spans="2:35" x14ac:dyDescent="0.25">
      <c r="B436" s="11" t="s">
        <v>8</v>
      </c>
      <c r="C436" s="10" t="s">
        <v>2407</v>
      </c>
      <c r="D436" s="10" t="s">
        <v>1685</v>
      </c>
      <c r="E436" s="10" t="s">
        <v>318</v>
      </c>
      <c r="F436" s="10" t="s">
        <v>1702</v>
      </c>
      <c r="G436" s="10">
        <v>2390418.4500000002</v>
      </c>
      <c r="H436" s="10">
        <v>269087.78999999998</v>
      </c>
      <c r="I436" s="10">
        <v>0</v>
      </c>
      <c r="J436" s="10">
        <v>0</v>
      </c>
      <c r="K436" s="10">
        <v>2659506.2400000002</v>
      </c>
      <c r="L436" s="10">
        <v>0</v>
      </c>
      <c r="M436" s="10">
        <v>4385175.0131421303</v>
      </c>
      <c r="N436" s="10">
        <v>0</v>
      </c>
      <c r="O436" s="10">
        <v>334740.43</v>
      </c>
      <c r="P436" s="10">
        <v>40921</v>
      </c>
      <c r="Q436" s="10">
        <v>0</v>
      </c>
      <c r="R436" s="10">
        <v>57040</v>
      </c>
      <c r="S436" s="10">
        <v>0</v>
      </c>
      <c r="T436" s="10">
        <v>-239041.84499999974</v>
      </c>
      <c r="U436" s="10">
        <v>152368</v>
      </c>
      <c r="V436" s="10">
        <v>7390708.8381421305</v>
      </c>
      <c r="W436" s="29">
        <v>364479</v>
      </c>
      <c r="X436" s="29">
        <v>4385175.0131421303</v>
      </c>
      <c r="Y436" s="29">
        <v>854157.22</v>
      </c>
      <c r="Z436" s="29">
        <v>5603811.2331421301</v>
      </c>
      <c r="AA436" s="27">
        <v>5359190.8899999997</v>
      </c>
      <c r="AB436" s="29">
        <v>244620.34314213041</v>
      </c>
      <c r="AC436" s="27">
        <v>0</v>
      </c>
      <c r="AD436" s="27">
        <v>0</v>
      </c>
      <c r="AE436" s="27">
        <v>0</v>
      </c>
      <c r="AF436" s="27">
        <v>0</v>
      </c>
      <c r="AG436" s="27">
        <v>0</v>
      </c>
      <c r="AH436" s="27">
        <v>30</v>
      </c>
      <c r="AI436" s="29">
        <v>244650.34314213041</v>
      </c>
    </row>
    <row r="437" spans="2:35" x14ac:dyDescent="0.25">
      <c r="B437" s="11" t="s">
        <v>8</v>
      </c>
      <c r="C437" s="10" t="s">
        <v>2407</v>
      </c>
      <c r="D437" s="10" t="s">
        <v>1685</v>
      </c>
      <c r="E437" s="10" t="s">
        <v>319</v>
      </c>
      <c r="F437" s="10" t="s">
        <v>1703</v>
      </c>
      <c r="G437" s="10">
        <v>1245602.24</v>
      </c>
      <c r="H437" s="10">
        <v>155447.57999999999</v>
      </c>
      <c r="I437" s="10">
        <v>0</v>
      </c>
      <c r="J437" s="10">
        <v>0</v>
      </c>
      <c r="K437" s="10">
        <v>1401049.82</v>
      </c>
      <c r="L437" s="10">
        <v>0</v>
      </c>
      <c r="M437" s="10">
        <v>2270419.9463496292</v>
      </c>
      <c r="N437" s="10">
        <v>0</v>
      </c>
      <c r="O437" s="10">
        <v>188417.32</v>
      </c>
      <c r="P437" s="10">
        <v>20293</v>
      </c>
      <c r="Q437" s="10">
        <v>0</v>
      </c>
      <c r="R437" s="10">
        <v>27296</v>
      </c>
      <c r="S437" s="10">
        <v>0</v>
      </c>
      <c r="T437" s="10">
        <v>-124560.22399999993</v>
      </c>
      <c r="U437" s="10">
        <v>74389</v>
      </c>
      <c r="V437" s="10">
        <v>3857304.8623496294</v>
      </c>
      <c r="W437" s="29">
        <v>0</v>
      </c>
      <c r="X437" s="29">
        <v>2270419.9463496292</v>
      </c>
      <c r="Y437" s="29">
        <v>465842.9</v>
      </c>
      <c r="Z437" s="29">
        <v>2736262.8463496291</v>
      </c>
      <c r="AA437" s="27">
        <v>0</v>
      </c>
      <c r="AB437" s="29">
        <v>2736262.8463496291</v>
      </c>
      <c r="AC437" s="27">
        <v>0</v>
      </c>
      <c r="AD437" s="27">
        <v>0</v>
      </c>
      <c r="AE437" s="27">
        <v>0</v>
      </c>
      <c r="AF437" s="27">
        <v>0</v>
      </c>
      <c r="AG437" s="27">
        <v>0</v>
      </c>
      <c r="AH437" s="27">
        <v>30</v>
      </c>
      <c r="AI437" s="29">
        <v>2736292.8463496291</v>
      </c>
    </row>
    <row r="438" spans="2:35" x14ac:dyDescent="0.25">
      <c r="B438" s="11" t="s">
        <v>8</v>
      </c>
      <c r="C438" s="10" t="s">
        <v>2407</v>
      </c>
      <c r="D438" s="10" t="s">
        <v>1685</v>
      </c>
      <c r="E438" s="10" t="s">
        <v>990</v>
      </c>
      <c r="F438" s="10" t="s">
        <v>1704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29">
        <v>0</v>
      </c>
      <c r="X438" s="29">
        <v>0</v>
      </c>
      <c r="Y438" s="29">
        <v>0</v>
      </c>
      <c r="Z438" s="29">
        <v>0</v>
      </c>
      <c r="AA438" s="27">
        <v>0</v>
      </c>
      <c r="AB438" s="29">
        <v>0</v>
      </c>
      <c r="AC438" s="27">
        <v>0</v>
      </c>
      <c r="AD438" s="27">
        <v>0</v>
      </c>
      <c r="AE438" s="27">
        <v>0</v>
      </c>
      <c r="AF438" s="27">
        <v>0</v>
      </c>
      <c r="AG438" s="27">
        <v>0</v>
      </c>
      <c r="AH438" s="27">
        <v>0</v>
      </c>
      <c r="AI438" s="29">
        <v>0</v>
      </c>
    </row>
    <row r="439" spans="2:35" x14ac:dyDescent="0.25">
      <c r="B439" s="11" t="s">
        <v>8</v>
      </c>
      <c r="C439" s="10" t="s">
        <v>2407</v>
      </c>
      <c r="D439" s="10" t="s">
        <v>1685</v>
      </c>
      <c r="E439" s="10" t="s">
        <v>320</v>
      </c>
      <c r="F439" s="10" t="s">
        <v>1705</v>
      </c>
      <c r="G439" s="10">
        <v>1061046855.87</v>
      </c>
      <c r="H439" s="10">
        <v>58719725</v>
      </c>
      <c r="I439" s="10">
        <v>0</v>
      </c>
      <c r="J439" s="10">
        <v>0</v>
      </c>
      <c r="K439" s="10">
        <v>1119766580.8699999</v>
      </c>
      <c r="L439" s="10">
        <v>0</v>
      </c>
      <c r="M439" s="10">
        <v>689922209.57158303</v>
      </c>
      <c r="N439" s="10">
        <v>10945726.47292687</v>
      </c>
      <c r="O439" s="10">
        <v>148987117.72</v>
      </c>
      <c r="P439" s="10">
        <v>7739118</v>
      </c>
      <c r="Q439" s="10">
        <v>270668382.64999998</v>
      </c>
      <c r="R439" s="10">
        <v>17653309</v>
      </c>
      <c r="S439" s="10">
        <v>0</v>
      </c>
      <c r="T439" s="10">
        <v>0</v>
      </c>
      <c r="U439" s="10">
        <v>66447568</v>
      </c>
      <c r="V439" s="10">
        <v>2332130012.2845097</v>
      </c>
      <c r="W439" s="29">
        <v>1091908188.2317364</v>
      </c>
      <c r="X439" s="29">
        <v>960590592.22158301</v>
      </c>
      <c r="Y439" s="29">
        <v>310492564.19292688</v>
      </c>
      <c r="Z439" s="29">
        <v>2362991344.6462464</v>
      </c>
      <c r="AA439" s="27">
        <v>1298396535</v>
      </c>
      <c r="AB439" s="29">
        <v>1064594809.6462464</v>
      </c>
      <c r="AC439" s="27">
        <v>0</v>
      </c>
      <c r="AD439" s="27">
        <v>0</v>
      </c>
      <c r="AE439" s="27">
        <v>0</v>
      </c>
      <c r="AF439" s="27">
        <v>0</v>
      </c>
      <c r="AG439" s="27">
        <v>0</v>
      </c>
      <c r="AH439" s="27">
        <v>83764</v>
      </c>
      <c r="AI439" s="29">
        <v>1064678573.6462464</v>
      </c>
    </row>
    <row r="440" spans="2:35" x14ac:dyDescent="0.25">
      <c r="B440" s="11" t="s">
        <v>8</v>
      </c>
      <c r="C440" s="10" t="s">
        <v>2407</v>
      </c>
      <c r="D440" s="10" t="s">
        <v>1685</v>
      </c>
      <c r="E440" s="10" t="s">
        <v>321</v>
      </c>
      <c r="F440" s="10" t="s">
        <v>1706</v>
      </c>
      <c r="G440" s="10">
        <v>542033.1</v>
      </c>
      <c r="H440" s="10">
        <v>70122.460000000006</v>
      </c>
      <c r="I440" s="10">
        <v>0</v>
      </c>
      <c r="J440" s="10">
        <v>0</v>
      </c>
      <c r="K440" s="10">
        <v>612155.55999999994</v>
      </c>
      <c r="L440" s="10">
        <v>0</v>
      </c>
      <c r="M440" s="10">
        <v>1203310.4979036038</v>
      </c>
      <c r="N440" s="10">
        <v>0</v>
      </c>
      <c r="O440" s="10">
        <v>34085.839999999997</v>
      </c>
      <c r="P440" s="10">
        <v>14549</v>
      </c>
      <c r="Q440" s="10">
        <v>0</v>
      </c>
      <c r="R440" s="10">
        <v>18667</v>
      </c>
      <c r="S440" s="10">
        <v>0</v>
      </c>
      <c r="T440" s="10">
        <v>-54203.31</v>
      </c>
      <c r="U440" s="10">
        <v>50360</v>
      </c>
      <c r="V440" s="10">
        <v>1878924.5879036037</v>
      </c>
      <c r="W440" s="29">
        <v>0</v>
      </c>
      <c r="X440" s="29">
        <v>1203310.4979036038</v>
      </c>
      <c r="Y440" s="29">
        <v>187784.3</v>
      </c>
      <c r="Z440" s="29">
        <v>1391094.7979036039</v>
      </c>
      <c r="AA440" s="27">
        <v>0</v>
      </c>
      <c r="AB440" s="29">
        <v>1391094.7979036039</v>
      </c>
      <c r="AC440" s="27">
        <v>0</v>
      </c>
      <c r="AD440" s="27">
        <v>0</v>
      </c>
      <c r="AE440" s="27">
        <v>0</v>
      </c>
      <c r="AF440" s="27">
        <v>0</v>
      </c>
      <c r="AG440" s="27">
        <v>0</v>
      </c>
      <c r="AH440" s="27">
        <v>5</v>
      </c>
      <c r="AI440" s="29">
        <v>1391099.7979036039</v>
      </c>
    </row>
    <row r="441" spans="2:35" x14ac:dyDescent="0.25">
      <c r="B441" s="11" t="s">
        <v>8</v>
      </c>
      <c r="C441" s="10" t="s">
        <v>2407</v>
      </c>
      <c r="D441" s="10" t="s">
        <v>1685</v>
      </c>
      <c r="E441" s="10" t="s">
        <v>322</v>
      </c>
      <c r="F441" s="10" t="s">
        <v>1707</v>
      </c>
      <c r="G441" s="10">
        <v>292419781.92000002</v>
      </c>
      <c r="H441" s="10">
        <v>67451443.450000003</v>
      </c>
      <c r="I441" s="10">
        <v>0</v>
      </c>
      <c r="J441" s="10">
        <v>0</v>
      </c>
      <c r="K441" s="10">
        <v>359871225.37</v>
      </c>
      <c r="L441" s="10">
        <v>0</v>
      </c>
      <c r="M441" s="10">
        <v>2103159947.5919113</v>
      </c>
      <c r="N441" s="10">
        <v>0</v>
      </c>
      <c r="O441" s="10">
        <v>153061.21</v>
      </c>
      <c r="P441" s="10">
        <v>18131983</v>
      </c>
      <c r="Q441" s="10">
        <v>169958798.96000001</v>
      </c>
      <c r="R441" s="10">
        <v>23078528</v>
      </c>
      <c r="S441" s="10">
        <v>0</v>
      </c>
      <c r="T441" s="10">
        <v>-29241978.192000002</v>
      </c>
      <c r="U441" s="10">
        <v>71747225</v>
      </c>
      <c r="V441" s="10">
        <v>2716858790.9399114</v>
      </c>
      <c r="W441" s="29">
        <v>275918120.02798522</v>
      </c>
      <c r="X441" s="29">
        <v>2273118746.5519114</v>
      </c>
      <c r="Y441" s="29">
        <v>180562240.66</v>
      </c>
      <c r="Z441" s="29">
        <v>2729599107.2398963</v>
      </c>
      <c r="AA441" s="27">
        <v>0</v>
      </c>
      <c r="AB441" s="29">
        <v>2729599107.2398963</v>
      </c>
      <c r="AC441" s="27">
        <v>0</v>
      </c>
      <c r="AD441" s="27">
        <v>0</v>
      </c>
      <c r="AE441" s="27">
        <v>0</v>
      </c>
      <c r="AF441" s="27">
        <v>242049656.80000001</v>
      </c>
      <c r="AG441" s="27">
        <v>242049656.80000001</v>
      </c>
      <c r="AH441" s="27">
        <v>20321</v>
      </c>
      <c r="AI441" s="29">
        <v>2971669085.0398965</v>
      </c>
    </row>
    <row r="442" spans="2:35" x14ac:dyDescent="0.25">
      <c r="B442" s="11" t="s">
        <v>8</v>
      </c>
      <c r="C442" s="10" t="s">
        <v>2407</v>
      </c>
      <c r="D442" s="10" t="s">
        <v>1685</v>
      </c>
      <c r="E442" s="10" t="s">
        <v>323</v>
      </c>
      <c r="F442" s="10" t="s">
        <v>1708</v>
      </c>
      <c r="G442" s="10">
        <v>270163.15999999997</v>
      </c>
      <c r="H442" s="10">
        <v>10583.86</v>
      </c>
      <c r="I442" s="10">
        <v>0</v>
      </c>
      <c r="J442" s="10">
        <v>0</v>
      </c>
      <c r="K442" s="10">
        <v>280747.01999999996</v>
      </c>
      <c r="L442" s="10">
        <v>0</v>
      </c>
      <c r="M442" s="10">
        <v>383018.45935384155</v>
      </c>
      <c r="N442" s="10">
        <v>0</v>
      </c>
      <c r="O442" s="10">
        <v>9509.9</v>
      </c>
      <c r="P442" s="10">
        <v>5054</v>
      </c>
      <c r="Q442" s="10">
        <v>0</v>
      </c>
      <c r="R442" s="10">
        <v>8414</v>
      </c>
      <c r="S442" s="10">
        <v>0</v>
      </c>
      <c r="T442" s="10">
        <v>0</v>
      </c>
      <c r="U442" s="10">
        <v>26545</v>
      </c>
      <c r="V442" s="10">
        <v>713288.37935384153</v>
      </c>
      <c r="W442" s="29">
        <v>275279.94011758821</v>
      </c>
      <c r="X442" s="29">
        <v>383018.45935384155</v>
      </c>
      <c r="Y442" s="29">
        <v>60106.76</v>
      </c>
      <c r="Z442" s="29">
        <v>718405.15947142977</v>
      </c>
      <c r="AA442" s="27">
        <v>0</v>
      </c>
      <c r="AB442" s="29">
        <v>718405.15947142977</v>
      </c>
      <c r="AC442" s="27">
        <v>0</v>
      </c>
      <c r="AD442" s="27">
        <v>0</v>
      </c>
      <c r="AE442" s="27">
        <v>0</v>
      </c>
      <c r="AF442" s="27">
        <v>0</v>
      </c>
      <c r="AG442" s="27">
        <v>0</v>
      </c>
      <c r="AH442" s="27">
        <v>11</v>
      </c>
      <c r="AI442" s="29">
        <v>718416.15947142977</v>
      </c>
    </row>
    <row r="443" spans="2:35" x14ac:dyDescent="0.25">
      <c r="B443" s="11" t="s">
        <v>8</v>
      </c>
      <c r="C443" s="10" t="s">
        <v>2407</v>
      </c>
      <c r="D443" s="10" t="s">
        <v>1685</v>
      </c>
      <c r="E443" s="10" t="s">
        <v>324</v>
      </c>
      <c r="F443" s="10" t="s">
        <v>1709</v>
      </c>
      <c r="G443" s="10">
        <v>13528368451.799999</v>
      </c>
      <c r="H443" s="10">
        <v>368657284.66000003</v>
      </c>
      <c r="I443" s="10">
        <v>0</v>
      </c>
      <c r="J443" s="10">
        <v>0</v>
      </c>
      <c r="K443" s="10">
        <v>13897025736.459999</v>
      </c>
      <c r="L443" s="10">
        <v>0</v>
      </c>
      <c r="M443" s="10">
        <v>5167469877.9297724</v>
      </c>
      <c r="N443" s="10">
        <v>594405534.21136272</v>
      </c>
      <c r="O443" s="10">
        <v>979590658.60000002</v>
      </c>
      <c r="P443" s="10">
        <v>61836023</v>
      </c>
      <c r="Q443" s="10">
        <v>324000725.19999999</v>
      </c>
      <c r="R443" s="10">
        <v>146583028</v>
      </c>
      <c r="S443" s="10">
        <v>0</v>
      </c>
      <c r="T443" s="10">
        <v>0</v>
      </c>
      <c r="U443" s="10">
        <v>564732876</v>
      </c>
      <c r="V443" s="10">
        <v>21735644459.401131</v>
      </c>
      <c r="W443" s="29">
        <v>13995398922.401312</v>
      </c>
      <c r="X443" s="29">
        <v>5491470603.1297722</v>
      </c>
      <c r="Y443" s="29">
        <v>2715805404.4713626</v>
      </c>
      <c r="Z443" s="29">
        <v>22202674930.002445</v>
      </c>
      <c r="AA443" s="27">
        <v>5086702744.0600004</v>
      </c>
      <c r="AB443" s="29">
        <v>17115972185.942444</v>
      </c>
      <c r="AC443" s="27">
        <v>0</v>
      </c>
      <c r="AD443" s="27">
        <v>0</v>
      </c>
      <c r="AE443" s="27">
        <v>0</v>
      </c>
      <c r="AF443" s="27">
        <v>0</v>
      </c>
      <c r="AG443" s="27">
        <v>0</v>
      </c>
      <c r="AH443" s="27">
        <v>667460</v>
      </c>
      <c r="AI443" s="29">
        <v>17116639645.942444</v>
      </c>
    </row>
    <row r="444" spans="2:35" x14ac:dyDescent="0.25">
      <c r="B444" s="11" t="s">
        <v>8</v>
      </c>
      <c r="C444" s="10" t="s">
        <v>2407</v>
      </c>
      <c r="D444" s="10" t="s">
        <v>1685</v>
      </c>
      <c r="E444" s="10" t="s">
        <v>325</v>
      </c>
      <c r="F444" s="10" t="s">
        <v>1710</v>
      </c>
      <c r="G444" s="10">
        <v>576328.89</v>
      </c>
      <c r="H444" s="10">
        <v>56768.08</v>
      </c>
      <c r="I444" s="10">
        <v>0</v>
      </c>
      <c r="J444" s="10">
        <v>0</v>
      </c>
      <c r="K444" s="10">
        <v>633096.97</v>
      </c>
      <c r="L444" s="10">
        <v>0</v>
      </c>
      <c r="M444" s="10">
        <v>1582329.8605598449</v>
      </c>
      <c r="N444" s="10">
        <v>0</v>
      </c>
      <c r="O444" s="10">
        <v>30593.32</v>
      </c>
      <c r="P444" s="10">
        <v>13674</v>
      </c>
      <c r="Q444" s="10">
        <v>221580.34</v>
      </c>
      <c r="R444" s="10">
        <v>17425</v>
      </c>
      <c r="S444" s="10">
        <v>0</v>
      </c>
      <c r="T444" s="10">
        <v>-57632.888999999966</v>
      </c>
      <c r="U444" s="10">
        <v>52411</v>
      </c>
      <c r="V444" s="10">
        <v>2493477.6015598448</v>
      </c>
      <c r="W444" s="29">
        <v>0</v>
      </c>
      <c r="X444" s="29">
        <v>1803910.200559845</v>
      </c>
      <c r="Y444" s="29">
        <v>170871.4</v>
      </c>
      <c r="Z444" s="29">
        <v>1974781.6005598449</v>
      </c>
      <c r="AA444" s="27">
        <v>0</v>
      </c>
      <c r="AB444" s="29">
        <v>1974781.6005598449</v>
      </c>
      <c r="AC444" s="27">
        <v>0</v>
      </c>
      <c r="AD444" s="27">
        <v>0</v>
      </c>
      <c r="AE444" s="27">
        <v>0</v>
      </c>
      <c r="AF444" s="27">
        <v>0</v>
      </c>
      <c r="AG444" s="27">
        <v>0</v>
      </c>
      <c r="AH444" s="27">
        <v>7</v>
      </c>
      <c r="AI444" s="29">
        <v>1974788.6005598449</v>
      </c>
    </row>
    <row r="445" spans="2:35" x14ac:dyDescent="0.25">
      <c r="B445" s="11" t="s">
        <v>8</v>
      </c>
      <c r="C445" s="10" t="s">
        <v>2407</v>
      </c>
      <c r="D445" s="10" t="s">
        <v>1448</v>
      </c>
      <c r="E445" s="10" t="s">
        <v>327</v>
      </c>
      <c r="F445" s="10" t="s">
        <v>1448</v>
      </c>
      <c r="G445" s="10">
        <v>33880928499.599998</v>
      </c>
      <c r="H445" s="10">
        <v>2457987308.0700002</v>
      </c>
      <c r="I445" s="10">
        <v>0</v>
      </c>
      <c r="J445" s="10">
        <v>0</v>
      </c>
      <c r="K445" s="10">
        <v>36338915807.669998</v>
      </c>
      <c r="L445" s="10">
        <v>0</v>
      </c>
      <c r="M445" s="10">
        <v>53731744488.063652</v>
      </c>
      <c r="N445" s="10">
        <v>0</v>
      </c>
      <c r="O445" s="10">
        <v>1735395796.5799999</v>
      </c>
      <c r="P445" s="10">
        <v>457931831</v>
      </c>
      <c r="Q445" s="10">
        <v>11845548119.9</v>
      </c>
      <c r="R445" s="10">
        <v>350983975</v>
      </c>
      <c r="S445" s="10">
        <v>0</v>
      </c>
      <c r="T445" s="10">
        <v>-3388092849.9599991</v>
      </c>
      <c r="U445" s="10">
        <v>1237339241</v>
      </c>
      <c r="V445" s="10">
        <v>102309766409.25363</v>
      </c>
      <c r="W445" s="29">
        <v>31804766506.76458</v>
      </c>
      <c r="X445" s="29">
        <v>65577292607.963654</v>
      </c>
      <c r="Y445" s="29">
        <v>6239638151.6499996</v>
      </c>
      <c r="Z445" s="29">
        <v>103621697266.37823</v>
      </c>
      <c r="AA445" s="27">
        <v>83213041156.490005</v>
      </c>
      <c r="AB445" s="29">
        <v>20408656109.888229</v>
      </c>
      <c r="AC445" s="27">
        <v>0</v>
      </c>
      <c r="AD445" s="27">
        <v>2031304893.01</v>
      </c>
      <c r="AE445" s="27">
        <v>0</v>
      </c>
      <c r="AF445" s="27">
        <v>0</v>
      </c>
      <c r="AG445" s="27">
        <v>2031304893.01</v>
      </c>
      <c r="AH445" s="27">
        <v>1760231</v>
      </c>
      <c r="AI445" s="29">
        <v>22441721233.898228</v>
      </c>
    </row>
    <row r="446" spans="2:35" x14ac:dyDescent="0.25">
      <c r="B446" s="11" t="s">
        <v>8</v>
      </c>
      <c r="C446" s="10" t="s">
        <v>2407</v>
      </c>
      <c r="D446" s="10" t="s">
        <v>1448</v>
      </c>
      <c r="E446" s="10" t="s">
        <v>328</v>
      </c>
      <c r="F446" s="10" t="s">
        <v>1711</v>
      </c>
      <c r="G446" s="10">
        <v>1509429030.3599999</v>
      </c>
      <c r="H446" s="10">
        <v>204675664.41999999</v>
      </c>
      <c r="I446" s="10">
        <v>0</v>
      </c>
      <c r="J446" s="10">
        <v>0</v>
      </c>
      <c r="K446" s="10">
        <v>1714104694.78</v>
      </c>
      <c r="L446" s="10">
        <v>0</v>
      </c>
      <c r="M446" s="10">
        <v>1583684677.6144643</v>
      </c>
      <c r="N446" s="10">
        <v>0</v>
      </c>
      <c r="O446" s="10">
        <v>133411181.12</v>
      </c>
      <c r="P446" s="10">
        <v>38092047</v>
      </c>
      <c r="Q446" s="10">
        <v>653905036.57000005</v>
      </c>
      <c r="R446" s="10">
        <v>50605077</v>
      </c>
      <c r="S446" s="10">
        <v>0</v>
      </c>
      <c r="T446" s="10">
        <v>0</v>
      </c>
      <c r="U446" s="10">
        <v>172072071</v>
      </c>
      <c r="V446" s="10">
        <v>4345874785.084465</v>
      </c>
      <c r="W446" s="29">
        <v>1553118224.6473615</v>
      </c>
      <c r="X446" s="29">
        <v>2237589714.1844645</v>
      </c>
      <c r="Y446" s="29">
        <v>598856040.53999996</v>
      </c>
      <c r="Z446" s="29">
        <v>4389563979.3718262</v>
      </c>
      <c r="AA446" s="27">
        <v>711055753</v>
      </c>
      <c r="AB446" s="29">
        <v>3678508226.3718262</v>
      </c>
      <c r="AC446" s="27">
        <v>615902.28</v>
      </c>
      <c r="AD446" s="27">
        <v>11541</v>
      </c>
      <c r="AE446" s="27">
        <v>4071860.3765611378</v>
      </c>
      <c r="AF446" s="27">
        <v>0</v>
      </c>
      <c r="AG446" s="27">
        <v>4699303.6565611381</v>
      </c>
      <c r="AH446" s="27">
        <v>95546</v>
      </c>
      <c r="AI446" s="29">
        <v>3683303076.0283875</v>
      </c>
    </row>
    <row r="447" spans="2:35" x14ac:dyDescent="0.25">
      <c r="B447" s="11" t="s">
        <v>8</v>
      </c>
      <c r="C447" s="10" t="s">
        <v>2407</v>
      </c>
      <c r="D447" s="10" t="s">
        <v>1448</v>
      </c>
      <c r="E447" s="10" t="s">
        <v>329</v>
      </c>
      <c r="F447" s="10" t="s">
        <v>1712</v>
      </c>
      <c r="G447" s="10">
        <v>5479669715.5</v>
      </c>
      <c r="H447" s="10">
        <v>296624038.05000001</v>
      </c>
      <c r="I447" s="10">
        <v>0</v>
      </c>
      <c r="J447" s="10">
        <v>0</v>
      </c>
      <c r="K447" s="10">
        <v>5776293753.5500002</v>
      </c>
      <c r="L447" s="10">
        <v>0</v>
      </c>
      <c r="M447" s="10">
        <v>6159289086.5647125</v>
      </c>
      <c r="N447" s="10">
        <v>20287338.61844182</v>
      </c>
      <c r="O447" s="10">
        <v>298296033.81</v>
      </c>
      <c r="P447" s="10">
        <v>107394849</v>
      </c>
      <c r="Q447" s="10">
        <v>999114665.63</v>
      </c>
      <c r="R447" s="10">
        <v>133566203</v>
      </c>
      <c r="S447" s="10">
        <v>0</v>
      </c>
      <c r="T447" s="10">
        <v>0</v>
      </c>
      <c r="U447" s="10">
        <v>235957794</v>
      </c>
      <c r="V447" s="10">
        <v>13730199724.173153</v>
      </c>
      <c r="W447" s="29">
        <v>5704610620.7588816</v>
      </c>
      <c r="X447" s="29">
        <v>7158403752.1947126</v>
      </c>
      <c r="Y447" s="29">
        <v>1092126256.4784417</v>
      </c>
      <c r="Z447" s="29">
        <v>13955140629.432035</v>
      </c>
      <c r="AA447" s="27">
        <v>11796277149.540001</v>
      </c>
      <c r="AB447" s="29">
        <v>2158863479.8920345</v>
      </c>
      <c r="AC447" s="27">
        <v>223610.03</v>
      </c>
      <c r="AD447" s="27">
        <v>15277564.35</v>
      </c>
      <c r="AE447" s="27">
        <v>4071860.3765611378</v>
      </c>
      <c r="AF447" s="27">
        <v>0</v>
      </c>
      <c r="AG447" s="27">
        <v>19573034.756561138</v>
      </c>
      <c r="AH447" s="27">
        <v>408878</v>
      </c>
      <c r="AI447" s="29">
        <v>2178845392.6485958</v>
      </c>
    </row>
    <row r="448" spans="2:35" x14ac:dyDescent="0.25">
      <c r="B448" s="11" t="s">
        <v>8</v>
      </c>
      <c r="C448" s="10" t="s">
        <v>2407</v>
      </c>
      <c r="D448" s="10" t="s">
        <v>1448</v>
      </c>
      <c r="E448" s="10" t="s">
        <v>330</v>
      </c>
      <c r="F448" s="10" t="s">
        <v>1493</v>
      </c>
      <c r="G448" s="10">
        <v>3003589098.0700002</v>
      </c>
      <c r="H448" s="10">
        <v>202641925.22</v>
      </c>
      <c r="I448" s="10">
        <v>0</v>
      </c>
      <c r="J448" s="10">
        <v>0</v>
      </c>
      <c r="K448" s="10">
        <v>3206231023.29</v>
      </c>
      <c r="L448" s="10">
        <v>0</v>
      </c>
      <c r="M448" s="10">
        <v>3486025124.1503124</v>
      </c>
      <c r="N448" s="10">
        <v>8003183.7098858953</v>
      </c>
      <c r="O448" s="10">
        <v>203855619.11000001</v>
      </c>
      <c r="P448" s="10">
        <v>32788649</v>
      </c>
      <c r="Q448" s="10">
        <v>1750377289.4100001</v>
      </c>
      <c r="R448" s="10">
        <v>24611569</v>
      </c>
      <c r="S448" s="10">
        <v>0</v>
      </c>
      <c r="T448" s="10">
        <v>0</v>
      </c>
      <c r="U448" s="10">
        <v>81566496</v>
      </c>
      <c r="V448" s="10">
        <v>8793458953.6701984</v>
      </c>
      <c r="W448" s="29">
        <v>3118288467.8122721</v>
      </c>
      <c r="X448" s="29">
        <v>5236402413.5603123</v>
      </c>
      <c r="Y448" s="29">
        <v>553467442.03988588</v>
      </c>
      <c r="Z448" s="29">
        <v>8908158323.4124699</v>
      </c>
      <c r="AA448" s="27">
        <v>8303470696.5799999</v>
      </c>
      <c r="AB448" s="29">
        <v>604687626.83246994</v>
      </c>
      <c r="AC448" s="27">
        <v>190813.89</v>
      </c>
      <c r="AD448" s="27">
        <v>9081978.8800000008</v>
      </c>
      <c r="AE448" s="27">
        <v>4071860.3765611378</v>
      </c>
      <c r="AF448" s="27">
        <v>0</v>
      </c>
      <c r="AG448" s="27">
        <v>13344653.146561138</v>
      </c>
      <c r="AH448" s="27">
        <v>178041</v>
      </c>
      <c r="AI448" s="29">
        <v>618210320.97903109</v>
      </c>
    </row>
    <row r="449" spans="2:35" x14ac:dyDescent="0.25">
      <c r="B449" s="11" t="s">
        <v>8</v>
      </c>
      <c r="C449" s="10" t="s">
        <v>2407</v>
      </c>
      <c r="D449" s="10" t="s">
        <v>1448</v>
      </c>
      <c r="E449" s="10" t="s">
        <v>331</v>
      </c>
      <c r="F449" s="10" t="s">
        <v>1713</v>
      </c>
      <c r="G449" s="10">
        <v>1481123050.1700001</v>
      </c>
      <c r="H449" s="10">
        <v>77879681.909999996</v>
      </c>
      <c r="I449" s="10">
        <v>0</v>
      </c>
      <c r="J449" s="10">
        <v>0</v>
      </c>
      <c r="K449" s="10">
        <v>1559002732.0800002</v>
      </c>
      <c r="L449" s="10">
        <v>0</v>
      </c>
      <c r="M449" s="10">
        <v>1206385133.6749575</v>
      </c>
      <c r="N449" s="10">
        <v>0</v>
      </c>
      <c r="O449" s="10">
        <v>131623867.69</v>
      </c>
      <c r="P449" s="10">
        <v>11308294</v>
      </c>
      <c r="Q449" s="10">
        <v>657179171.15999997</v>
      </c>
      <c r="R449" s="10">
        <v>9104785</v>
      </c>
      <c r="S449" s="10">
        <v>0</v>
      </c>
      <c r="T449" s="10">
        <v>0</v>
      </c>
      <c r="U449" s="10">
        <v>49867804</v>
      </c>
      <c r="V449" s="10">
        <v>3624471787.6049576</v>
      </c>
      <c r="W449" s="29">
        <v>1525701731.9351521</v>
      </c>
      <c r="X449" s="29">
        <v>1863564304.8349576</v>
      </c>
      <c r="Y449" s="29">
        <v>279784432.60000002</v>
      </c>
      <c r="Z449" s="29">
        <v>3669050469.3701096</v>
      </c>
      <c r="AA449" s="27">
        <v>2128133602.51</v>
      </c>
      <c r="AB449" s="29">
        <v>1540916866.8601096</v>
      </c>
      <c r="AC449" s="27">
        <v>219634.74</v>
      </c>
      <c r="AD449" s="27">
        <v>0</v>
      </c>
      <c r="AE449" s="27">
        <v>4071860.3765611378</v>
      </c>
      <c r="AF449" s="27">
        <v>0</v>
      </c>
      <c r="AG449" s="27">
        <v>4291495.1165611381</v>
      </c>
      <c r="AH449" s="27">
        <v>95033</v>
      </c>
      <c r="AI449" s="29">
        <v>1545303394.9766707</v>
      </c>
    </row>
    <row r="450" spans="2:35" x14ac:dyDescent="0.25">
      <c r="B450" s="11" t="s">
        <v>8</v>
      </c>
      <c r="C450" s="10" t="s">
        <v>2407</v>
      </c>
      <c r="D450" s="10" t="s">
        <v>1448</v>
      </c>
      <c r="E450" s="10" t="s">
        <v>332</v>
      </c>
      <c r="F450" s="10" t="s">
        <v>1714</v>
      </c>
      <c r="G450" s="10">
        <v>1481123050.1700001</v>
      </c>
      <c r="H450" s="10">
        <v>39474212.700000003</v>
      </c>
      <c r="I450" s="10">
        <v>0</v>
      </c>
      <c r="J450" s="10">
        <v>0</v>
      </c>
      <c r="K450" s="10">
        <v>1520597262.8700001</v>
      </c>
      <c r="L450" s="10">
        <v>0</v>
      </c>
      <c r="M450" s="10">
        <v>952514973.40783036</v>
      </c>
      <c r="N450" s="10">
        <v>0</v>
      </c>
      <c r="O450" s="10">
        <v>131623867.69</v>
      </c>
      <c r="P450" s="10">
        <v>6536462</v>
      </c>
      <c r="Q450" s="10">
        <v>657580845.96000004</v>
      </c>
      <c r="R450" s="10">
        <v>7879532</v>
      </c>
      <c r="S450" s="10">
        <v>0</v>
      </c>
      <c r="T450" s="10">
        <v>0</v>
      </c>
      <c r="U450" s="10">
        <v>53495983</v>
      </c>
      <c r="V450" s="10">
        <v>3330228926.9278307</v>
      </c>
      <c r="W450" s="29">
        <v>1525701731.9351521</v>
      </c>
      <c r="X450" s="29">
        <v>1610095819.3678303</v>
      </c>
      <c r="Y450" s="29">
        <v>239010057.38999999</v>
      </c>
      <c r="Z450" s="29">
        <v>3374807608.6929822</v>
      </c>
      <c r="AA450" s="27">
        <v>3013844244</v>
      </c>
      <c r="AB450" s="29">
        <v>360963364.6929822</v>
      </c>
      <c r="AC450" s="27">
        <v>0</v>
      </c>
      <c r="AD450" s="27">
        <v>0</v>
      </c>
      <c r="AE450" s="27">
        <v>4071860.3765611378</v>
      </c>
      <c r="AF450" s="27">
        <v>0</v>
      </c>
      <c r="AG450" s="27">
        <v>4071860.3765611378</v>
      </c>
      <c r="AH450" s="27">
        <v>95033</v>
      </c>
      <c r="AI450" s="29">
        <v>365130258.06954336</v>
      </c>
    </row>
    <row r="451" spans="2:35" x14ac:dyDescent="0.25">
      <c r="B451" s="11" t="s">
        <v>8</v>
      </c>
      <c r="C451" s="10" t="s">
        <v>2407</v>
      </c>
      <c r="D451" s="10" t="s">
        <v>1448</v>
      </c>
      <c r="E451" s="10" t="s">
        <v>333</v>
      </c>
      <c r="F451" s="10" t="s">
        <v>1715</v>
      </c>
      <c r="G451" s="10">
        <v>1481123050.1700001</v>
      </c>
      <c r="H451" s="10">
        <v>107892961.93000001</v>
      </c>
      <c r="I451" s="10">
        <v>0</v>
      </c>
      <c r="J451" s="10">
        <v>0</v>
      </c>
      <c r="K451" s="10">
        <v>1589016012.1000001</v>
      </c>
      <c r="L451" s="10">
        <v>0</v>
      </c>
      <c r="M451" s="10">
        <v>2142095971.6601026</v>
      </c>
      <c r="N451" s="10">
        <v>0</v>
      </c>
      <c r="O451" s="10">
        <v>131623867.69</v>
      </c>
      <c r="P451" s="10">
        <v>15280396</v>
      </c>
      <c r="Q451" s="10">
        <v>657581032.67999995</v>
      </c>
      <c r="R451" s="10">
        <v>15502400</v>
      </c>
      <c r="S451" s="10">
        <v>0</v>
      </c>
      <c r="T451" s="10">
        <v>0</v>
      </c>
      <c r="U451" s="10">
        <v>46858095</v>
      </c>
      <c r="V451" s="10">
        <v>4597957775.1301031</v>
      </c>
      <c r="W451" s="29">
        <v>1525701731.9351521</v>
      </c>
      <c r="X451" s="29">
        <v>2799677004.3401027</v>
      </c>
      <c r="Y451" s="29">
        <v>317157720.62</v>
      </c>
      <c r="Z451" s="29">
        <v>4642536456.8952551</v>
      </c>
      <c r="AA451" s="27">
        <v>3836469198.4499998</v>
      </c>
      <c r="AB451" s="29">
        <v>806067258.44525528</v>
      </c>
      <c r="AC451" s="27">
        <v>99611.57</v>
      </c>
      <c r="AD451" s="27">
        <v>0</v>
      </c>
      <c r="AE451" s="27">
        <v>4071860.3765611378</v>
      </c>
      <c r="AF451" s="27">
        <v>0</v>
      </c>
      <c r="AG451" s="27">
        <v>4171471.9465611377</v>
      </c>
      <c r="AH451" s="27">
        <v>95033</v>
      </c>
      <c r="AI451" s="29">
        <v>810333763.39181638</v>
      </c>
    </row>
    <row r="452" spans="2:35" x14ac:dyDescent="0.25">
      <c r="B452" s="11" t="s">
        <v>8</v>
      </c>
      <c r="C452" s="10" t="s">
        <v>2407</v>
      </c>
      <c r="D452" s="10" t="s">
        <v>1448</v>
      </c>
      <c r="E452" s="10" t="s">
        <v>334</v>
      </c>
      <c r="F452" s="10" t="s">
        <v>1716</v>
      </c>
      <c r="G452" s="10">
        <v>1481123050.1700001</v>
      </c>
      <c r="H452" s="10">
        <v>62777157.780000001</v>
      </c>
      <c r="I452" s="10">
        <v>0</v>
      </c>
      <c r="J452" s="10">
        <v>0</v>
      </c>
      <c r="K452" s="10">
        <v>1543900207.95</v>
      </c>
      <c r="L452" s="10">
        <v>0</v>
      </c>
      <c r="M452" s="10">
        <v>1633315745.6601024</v>
      </c>
      <c r="N452" s="10">
        <v>0</v>
      </c>
      <c r="O452" s="10">
        <v>131623867.69</v>
      </c>
      <c r="P452" s="10">
        <v>15558271</v>
      </c>
      <c r="Q452" s="10">
        <v>657581032.67999995</v>
      </c>
      <c r="R452" s="10">
        <v>25125313</v>
      </c>
      <c r="S452" s="10">
        <v>0</v>
      </c>
      <c r="T452" s="10">
        <v>0</v>
      </c>
      <c r="U452" s="10">
        <v>86373930</v>
      </c>
      <c r="V452" s="10">
        <v>4093478367.9801025</v>
      </c>
      <c r="W452" s="29">
        <v>1525701731.9351521</v>
      </c>
      <c r="X452" s="29">
        <v>2290896778.3401022</v>
      </c>
      <c r="Y452" s="29">
        <v>321458539.47000003</v>
      </c>
      <c r="Z452" s="29">
        <v>4138057049.7452545</v>
      </c>
      <c r="AA452" s="27">
        <v>638114521</v>
      </c>
      <c r="AB452" s="29">
        <v>3499942528.7452545</v>
      </c>
      <c r="AC452" s="27">
        <v>0</v>
      </c>
      <c r="AD452" s="27">
        <v>0</v>
      </c>
      <c r="AE452" s="27">
        <v>4071860.3765611378</v>
      </c>
      <c r="AF452" s="27">
        <v>0</v>
      </c>
      <c r="AG452" s="27">
        <v>4071860.3765611378</v>
      </c>
      <c r="AH452" s="27">
        <v>95033</v>
      </c>
      <c r="AI452" s="29">
        <v>3504109422.1218157</v>
      </c>
    </row>
    <row r="453" spans="2:35" x14ac:dyDescent="0.25">
      <c r="B453" s="11" t="s">
        <v>8</v>
      </c>
      <c r="C453" s="10" t="s">
        <v>2407</v>
      </c>
      <c r="D453" s="10" t="s">
        <v>1448</v>
      </c>
      <c r="E453" s="10" t="s">
        <v>335</v>
      </c>
      <c r="F453" s="10" t="s">
        <v>1717</v>
      </c>
      <c r="G453" s="10">
        <v>1488390538.7</v>
      </c>
      <c r="H453" s="10">
        <v>134509683.84999999</v>
      </c>
      <c r="I453" s="10">
        <v>0</v>
      </c>
      <c r="J453" s="10">
        <v>0</v>
      </c>
      <c r="K453" s="10">
        <v>1622900222.55</v>
      </c>
      <c r="L453" s="10">
        <v>0</v>
      </c>
      <c r="M453" s="10">
        <v>1798655633.9212379</v>
      </c>
      <c r="N453" s="10">
        <v>0</v>
      </c>
      <c r="O453" s="10">
        <v>131834155.78</v>
      </c>
      <c r="P453" s="10">
        <v>56803276</v>
      </c>
      <c r="Q453" s="10">
        <v>655185869.26999998</v>
      </c>
      <c r="R453" s="10">
        <v>26470991</v>
      </c>
      <c r="S453" s="10">
        <v>0</v>
      </c>
      <c r="T453" s="10">
        <v>0</v>
      </c>
      <c r="U453" s="10">
        <v>112262923</v>
      </c>
      <c r="V453" s="10">
        <v>4404113071.5212383</v>
      </c>
      <c r="W453" s="29">
        <v>1532684571.4157383</v>
      </c>
      <c r="X453" s="29">
        <v>2453841503.1912379</v>
      </c>
      <c r="Y453" s="29">
        <v>461881029.63</v>
      </c>
      <c r="Z453" s="29">
        <v>4448407104.2369766</v>
      </c>
      <c r="AA453" s="27">
        <v>1618780665.72</v>
      </c>
      <c r="AB453" s="29">
        <v>2829626438.5169764</v>
      </c>
      <c r="AC453" s="27">
        <v>143492.65</v>
      </c>
      <c r="AD453" s="27">
        <v>0</v>
      </c>
      <c r="AE453" s="27">
        <v>4071860.3765611378</v>
      </c>
      <c r="AF453" s="27">
        <v>323479265.06999999</v>
      </c>
      <c r="AG453" s="27">
        <v>327694618.09656113</v>
      </c>
      <c r="AH453" s="27">
        <v>95118</v>
      </c>
      <c r="AI453" s="29">
        <v>3157416174.6135373</v>
      </c>
    </row>
    <row r="454" spans="2:35" x14ac:dyDescent="0.25">
      <c r="B454" s="11" t="s">
        <v>8</v>
      </c>
      <c r="C454" s="10" t="s">
        <v>2407</v>
      </c>
      <c r="D454" s="10" t="s">
        <v>1448</v>
      </c>
      <c r="E454" s="10" t="s">
        <v>336</v>
      </c>
      <c r="F454" s="10" t="s">
        <v>1718</v>
      </c>
      <c r="G454" s="10">
        <v>1481123050.1700001</v>
      </c>
      <c r="H454" s="10">
        <v>146724642.11000001</v>
      </c>
      <c r="I454" s="10">
        <v>0</v>
      </c>
      <c r="J454" s="10">
        <v>0</v>
      </c>
      <c r="K454" s="10">
        <v>1627847692.2800002</v>
      </c>
      <c r="L454" s="10">
        <v>0</v>
      </c>
      <c r="M454" s="10">
        <v>889122925.64110875</v>
      </c>
      <c r="N454" s="10">
        <v>0</v>
      </c>
      <c r="O454" s="10">
        <v>131623867.69</v>
      </c>
      <c r="P454" s="10">
        <v>9563728</v>
      </c>
      <c r="Q454" s="10">
        <v>654189831.22000003</v>
      </c>
      <c r="R454" s="10">
        <v>18632211</v>
      </c>
      <c r="S454" s="10">
        <v>0</v>
      </c>
      <c r="T454" s="10">
        <v>0</v>
      </c>
      <c r="U454" s="10">
        <v>78096334</v>
      </c>
      <c r="V454" s="10">
        <v>3409076589.831109</v>
      </c>
      <c r="W454" s="29">
        <v>1525701731.9351521</v>
      </c>
      <c r="X454" s="29">
        <v>1543312756.8611088</v>
      </c>
      <c r="Y454" s="29">
        <v>384640782.80000001</v>
      </c>
      <c r="Z454" s="29">
        <v>3453655271.596261</v>
      </c>
      <c r="AA454" s="27">
        <v>374941287</v>
      </c>
      <c r="AB454" s="29">
        <v>3078713984.596261</v>
      </c>
      <c r="AC454" s="27">
        <v>219558.29</v>
      </c>
      <c r="AD454" s="27">
        <v>0</v>
      </c>
      <c r="AE454" s="27">
        <v>4071860.3765611378</v>
      </c>
      <c r="AF454" s="27">
        <v>0</v>
      </c>
      <c r="AG454" s="27">
        <v>4291418.6665611379</v>
      </c>
      <c r="AH454" s="27">
        <v>95033</v>
      </c>
      <c r="AI454" s="29">
        <v>3083100436.2628222</v>
      </c>
    </row>
    <row r="455" spans="2:35" x14ac:dyDescent="0.25">
      <c r="B455" s="11" t="s">
        <v>8</v>
      </c>
      <c r="C455" s="10" t="s">
        <v>2407</v>
      </c>
      <c r="D455" s="10" t="s">
        <v>1448</v>
      </c>
      <c r="E455" s="10" t="s">
        <v>337</v>
      </c>
      <c r="F455" s="10" t="s">
        <v>1719</v>
      </c>
      <c r="G455" s="10">
        <v>3003575667</v>
      </c>
      <c r="H455" s="10">
        <v>189832420.27000001</v>
      </c>
      <c r="I455" s="10">
        <v>0</v>
      </c>
      <c r="J455" s="10">
        <v>0</v>
      </c>
      <c r="K455" s="10">
        <v>3193408087.27</v>
      </c>
      <c r="L455" s="10">
        <v>0</v>
      </c>
      <c r="M455" s="10">
        <v>4958066781.9967937</v>
      </c>
      <c r="N455" s="10">
        <v>8011844.551497221</v>
      </c>
      <c r="O455" s="10">
        <v>203853587.36000001</v>
      </c>
      <c r="P455" s="10">
        <v>43132006</v>
      </c>
      <c r="Q455" s="10">
        <v>1714391926.8</v>
      </c>
      <c r="R455" s="10">
        <v>52210023</v>
      </c>
      <c r="S455" s="10">
        <v>0</v>
      </c>
      <c r="T455" s="10">
        <v>0</v>
      </c>
      <c r="U455" s="10">
        <v>122123090</v>
      </c>
      <c r="V455" s="10">
        <v>10295197346.978291</v>
      </c>
      <c r="W455" s="29">
        <v>3118298910.8395004</v>
      </c>
      <c r="X455" s="29">
        <v>6672458708.7967939</v>
      </c>
      <c r="Y455" s="29">
        <v>619162971.18149722</v>
      </c>
      <c r="Z455" s="29">
        <v>10409920590.817793</v>
      </c>
      <c r="AA455" s="27">
        <v>7200680879</v>
      </c>
      <c r="AB455" s="29">
        <v>3209239711.8177929</v>
      </c>
      <c r="AC455" s="27">
        <v>584787.99</v>
      </c>
      <c r="AD455" s="27">
        <v>58765741.609999999</v>
      </c>
      <c r="AE455" s="27">
        <v>4071860.3765611378</v>
      </c>
      <c r="AF455" s="27">
        <v>0</v>
      </c>
      <c r="AG455" s="27">
        <v>63422389.976561137</v>
      </c>
      <c r="AH455" s="27">
        <v>178033</v>
      </c>
      <c r="AI455" s="29">
        <v>3272840134.794354</v>
      </c>
    </row>
    <row r="456" spans="2:35" x14ac:dyDescent="0.25">
      <c r="B456" s="11" t="s">
        <v>8</v>
      </c>
      <c r="C456" s="10" t="s">
        <v>2407</v>
      </c>
      <c r="D456" s="10" t="s">
        <v>1448</v>
      </c>
      <c r="E456" s="10" t="s">
        <v>338</v>
      </c>
      <c r="F456" s="10" t="s">
        <v>1720</v>
      </c>
      <c r="G456" s="10">
        <v>1482302713.3099999</v>
      </c>
      <c r="H456" s="10">
        <v>121378671.73</v>
      </c>
      <c r="I456" s="10">
        <v>0</v>
      </c>
      <c r="J456" s="10">
        <v>0</v>
      </c>
      <c r="K456" s="10">
        <v>1603681385.04</v>
      </c>
      <c r="L456" s="10">
        <v>0</v>
      </c>
      <c r="M456" s="10">
        <v>834294824.97633266</v>
      </c>
      <c r="N456" s="10">
        <v>0</v>
      </c>
      <c r="O456" s="10">
        <v>131663665.95</v>
      </c>
      <c r="P456" s="10">
        <v>8817509</v>
      </c>
      <c r="Q456" s="10">
        <v>656165362.23000002</v>
      </c>
      <c r="R456" s="10">
        <v>17564879</v>
      </c>
      <c r="S456" s="10">
        <v>0</v>
      </c>
      <c r="T456" s="10">
        <v>0</v>
      </c>
      <c r="U456" s="10">
        <v>70893417</v>
      </c>
      <c r="V456" s="10">
        <v>3323081043.1963325</v>
      </c>
      <c r="W456" s="29">
        <v>1526962974.6619873</v>
      </c>
      <c r="X456" s="29">
        <v>1490460187.2063327</v>
      </c>
      <c r="Y456" s="29">
        <v>350318142.68000001</v>
      </c>
      <c r="Z456" s="29">
        <v>3367741304.5483198</v>
      </c>
      <c r="AA456" s="27">
        <v>1461322921</v>
      </c>
      <c r="AB456" s="29">
        <v>1906418383.5483198</v>
      </c>
      <c r="AC456" s="27">
        <v>173880.69</v>
      </c>
      <c r="AD456" s="27">
        <v>0</v>
      </c>
      <c r="AE456" s="27">
        <v>4071860.3765611378</v>
      </c>
      <c r="AF456" s="27">
        <v>0</v>
      </c>
      <c r="AG456" s="27">
        <v>4245741.0665611383</v>
      </c>
      <c r="AH456" s="27">
        <v>95112</v>
      </c>
      <c r="AI456" s="29">
        <v>1910759236.614881</v>
      </c>
    </row>
    <row r="457" spans="2:35" x14ac:dyDescent="0.25">
      <c r="B457" s="11" t="s">
        <v>8</v>
      </c>
      <c r="C457" s="10" t="s">
        <v>2407</v>
      </c>
      <c r="D457" s="10" t="s">
        <v>1448</v>
      </c>
      <c r="E457" s="10" t="s">
        <v>339</v>
      </c>
      <c r="F457" s="10" t="s">
        <v>1721</v>
      </c>
      <c r="G457" s="10">
        <v>2908791581.3600001</v>
      </c>
      <c r="H457" s="10">
        <v>126760239.13</v>
      </c>
      <c r="I457" s="10">
        <v>0</v>
      </c>
      <c r="J457" s="10">
        <v>0</v>
      </c>
      <c r="K457" s="10">
        <v>3035551820.4900002</v>
      </c>
      <c r="L457" s="10">
        <v>0</v>
      </c>
      <c r="M457" s="10">
        <v>960086540.7472887</v>
      </c>
      <c r="N457" s="10">
        <v>0</v>
      </c>
      <c r="O457" s="10">
        <v>258469412.72</v>
      </c>
      <c r="P457" s="10">
        <v>10209346</v>
      </c>
      <c r="Q457" s="10">
        <v>1228034959.5899999</v>
      </c>
      <c r="R457" s="10">
        <v>23527720</v>
      </c>
      <c r="S457" s="10">
        <v>0</v>
      </c>
      <c r="T457" s="10">
        <v>0</v>
      </c>
      <c r="U457" s="10">
        <v>105030178</v>
      </c>
      <c r="V457" s="10">
        <v>5620909977.5472889</v>
      </c>
      <c r="W457" s="29">
        <v>2996306380.1740403</v>
      </c>
      <c r="X457" s="29">
        <v>2188121500.3372889</v>
      </c>
      <c r="Y457" s="29">
        <v>523996895.85000002</v>
      </c>
      <c r="Z457" s="29">
        <v>5708424776.36133</v>
      </c>
      <c r="AA457" s="27">
        <v>4374628857.5600004</v>
      </c>
      <c r="AB457" s="29">
        <v>1333795918.8013296</v>
      </c>
      <c r="AC457" s="27">
        <v>651030.06999999995</v>
      </c>
      <c r="AD457" s="27">
        <v>0</v>
      </c>
      <c r="AE457" s="27">
        <v>6718832.4647965394</v>
      </c>
      <c r="AF457" s="27">
        <v>0</v>
      </c>
      <c r="AG457" s="27">
        <v>7369862.5347965397</v>
      </c>
      <c r="AH457" s="27">
        <v>186613</v>
      </c>
      <c r="AI457" s="29">
        <v>1341352394.3361261</v>
      </c>
    </row>
    <row r="458" spans="2:35" x14ac:dyDescent="0.25">
      <c r="B458" s="11" t="s">
        <v>8</v>
      </c>
      <c r="C458" s="10" t="s">
        <v>2407</v>
      </c>
      <c r="D458" s="10" t="s">
        <v>1448</v>
      </c>
      <c r="E458" s="10" t="s">
        <v>340</v>
      </c>
      <c r="F458" s="10" t="s">
        <v>1722</v>
      </c>
      <c r="G458" s="10">
        <v>1481123050.1700001</v>
      </c>
      <c r="H458" s="10">
        <v>70541582.780000001</v>
      </c>
      <c r="I458" s="10">
        <v>0</v>
      </c>
      <c r="J458" s="10">
        <v>0</v>
      </c>
      <c r="K458" s="10">
        <v>1551664632.95</v>
      </c>
      <c r="L458" s="10">
        <v>0</v>
      </c>
      <c r="M458" s="10">
        <v>1441093950.9601026</v>
      </c>
      <c r="N458" s="10">
        <v>0</v>
      </c>
      <c r="O458" s="10">
        <v>131623867.69</v>
      </c>
      <c r="P458" s="10">
        <v>10016843</v>
      </c>
      <c r="Q458" s="10">
        <v>657581032.67999995</v>
      </c>
      <c r="R458" s="10">
        <v>15756491</v>
      </c>
      <c r="S458" s="10">
        <v>0</v>
      </c>
      <c r="T458" s="10">
        <v>0</v>
      </c>
      <c r="U458" s="10">
        <v>48934140</v>
      </c>
      <c r="V458" s="10">
        <v>3856670958.2801027</v>
      </c>
      <c r="W458" s="29">
        <v>1525704331.4042394</v>
      </c>
      <c r="X458" s="29">
        <v>2098674983.6401024</v>
      </c>
      <c r="Y458" s="29">
        <v>276872924.47000003</v>
      </c>
      <c r="Z458" s="29">
        <v>3901252239.5143423</v>
      </c>
      <c r="AA458" s="27">
        <v>3071000925.9000001</v>
      </c>
      <c r="AB458" s="29">
        <v>830251313.61434221</v>
      </c>
      <c r="AC458" s="27">
        <v>333847.86</v>
      </c>
      <c r="AD458" s="27">
        <v>0</v>
      </c>
      <c r="AE458" s="27">
        <v>4071860.3765611378</v>
      </c>
      <c r="AF458" s="27">
        <v>0</v>
      </c>
      <c r="AG458" s="27">
        <v>4405708.2365611382</v>
      </c>
      <c r="AH458" s="27">
        <v>95033</v>
      </c>
      <c r="AI458" s="29">
        <v>834752054.85090339</v>
      </c>
    </row>
    <row r="459" spans="2:35" x14ac:dyDescent="0.25">
      <c r="B459" s="11" t="s">
        <v>8</v>
      </c>
      <c r="C459" s="10" t="s">
        <v>2407</v>
      </c>
      <c r="D459" s="10" t="s">
        <v>1448</v>
      </c>
      <c r="E459" s="10" t="s">
        <v>341</v>
      </c>
      <c r="F459" s="10" t="s">
        <v>1723</v>
      </c>
      <c r="G459" s="10">
        <v>11093302093.1</v>
      </c>
      <c r="H459" s="10">
        <v>1053969070.48</v>
      </c>
      <c r="I459" s="10">
        <v>0</v>
      </c>
      <c r="J459" s="10">
        <v>0</v>
      </c>
      <c r="K459" s="10">
        <v>12147271163.58</v>
      </c>
      <c r="L459" s="10">
        <v>0</v>
      </c>
      <c r="M459" s="10">
        <v>34624521653.792053</v>
      </c>
      <c r="N459" s="10">
        <v>26878952.711326599</v>
      </c>
      <c r="O459" s="10">
        <v>609525228.61000001</v>
      </c>
      <c r="P459" s="10">
        <v>305404047</v>
      </c>
      <c r="Q459" s="10">
        <v>8323889908.4300003</v>
      </c>
      <c r="R459" s="10">
        <v>285981563</v>
      </c>
      <c r="S459" s="10">
        <v>0</v>
      </c>
      <c r="T459" s="10">
        <v>-1109330209.3099995</v>
      </c>
      <c r="U459" s="10">
        <v>639569161</v>
      </c>
      <c r="V459" s="10">
        <v>55853711468.813385</v>
      </c>
      <c r="W459" s="29">
        <v>10367015070.042217</v>
      </c>
      <c r="X459" s="29">
        <v>42948411562.222054</v>
      </c>
      <c r="Y459" s="29">
        <v>2921328022.8013268</v>
      </c>
      <c r="Z459" s="29">
        <v>56236754655.065598</v>
      </c>
      <c r="AA459" s="27">
        <v>47371427003.480003</v>
      </c>
      <c r="AB459" s="29">
        <v>8865327651.5855942</v>
      </c>
      <c r="AC459" s="27">
        <v>0</v>
      </c>
      <c r="AD459" s="27">
        <v>0</v>
      </c>
      <c r="AE459" s="27">
        <v>0</v>
      </c>
      <c r="AF459" s="27">
        <v>0</v>
      </c>
      <c r="AG459" s="27">
        <v>0</v>
      </c>
      <c r="AH459" s="27">
        <v>615671</v>
      </c>
      <c r="AI459" s="29">
        <v>8865943322.5855942</v>
      </c>
    </row>
    <row r="460" spans="2:35" x14ac:dyDescent="0.25">
      <c r="B460" s="11" t="s">
        <v>8</v>
      </c>
      <c r="C460" s="10" t="s">
        <v>2407</v>
      </c>
      <c r="D460" s="10" t="s">
        <v>1448</v>
      </c>
      <c r="E460" s="10" t="s">
        <v>342</v>
      </c>
      <c r="F460" s="10" t="s">
        <v>1724</v>
      </c>
      <c r="G460" s="10">
        <v>2908387080.1900001</v>
      </c>
      <c r="H460" s="10">
        <v>172532041.97999999</v>
      </c>
      <c r="I460" s="10">
        <v>0</v>
      </c>
      <c r="J460" s="10">
        <v>0</v>
      </c>
      <c r="K460" s="10">
        <v>3080919122.1700001</v>
      </c>
      <c r="L460" s="10">
        <v>0</v>
      </c>
      <c r="M460" s="10">
        <v>2008348515.9736094</v>
      </c>
      <c r="N460" s="10">
        <v>0</v>
      </c>
      <c r="O460" s="10">
        <v>258461412.99000001</v>
      </c>
      <c r="P460" s="10">
        <v>12585841</v>
      </c>
      <c r="Q460" s="10">
        <v>1227232097.97</v>
      </c>
      <c r="R460" s="10">
        <v>15208039</v>
      </c>
      <c r="S460" s="10">
        <v>0</v>
      </c>
      <c r="T460" s="10">
        <v>0</v>
      </c>
      <c r="U460" s="10">
        <v>93475386</v>
      </c>
      <c r="V460" s="10">
        <v>6696230415.10361</v>
      </c>
      <c r="W460" s="29">
        <v>2995923400.7570577</v>
      </c>
      <c r="X460" s="29">
        <v>3235580613.9436092</v>
      </c>
      <c r="Y460" s="29">
        <v>552262720.97000003</v>
      </c>
      <c r="Z460" s="29">
        <v>6783766735.6706667</v>
      </c>
      <c r="AA460" s="27">
        <v>4290356747.3699999</v>
      </c>
      <c r="AB460" s="29">
        <v>2493409988.3006668</v>
      </c>
      <c r="AC460" s="27">
        <v>296120.83</v>
      </c>
      <c r="AD460" s="27">
        <v>0</v>
      </c>
      <c r="AE460" s="27">
        <v>6718832.4647965394</v>
      </c>
      <c r="AF460" s="27">
        <v>0</v>
      </c>
      <c r="AG460" s="27">
        <v>7014953.2947965395</v>
      </c>
      <c r="AH460" s="27">
        <v>186610</v>
      </c>
      <c r="AI460" s="29">
        <v>2500611551.5954633</v>
      </c>
    </row>
    <row r="461" spans="2:35" x14ac:dyDescent="0.25">
      <c r="B461" s="11" t="s">
        <v>8</v>
      </c>
      <c r="C461" s="10" t="s">
        <v>2407</v>
      </c>
      <c r="D461" s="10" t="s">
        <v>1448</v>
      </c>
      <c r="E461" s="10" t="s">
        <v>343</v>
      </c>
      <c r="F461" s="10" t="s">
        <v>1725</v>
      </c>
      <c r="G461" s="10">
        <v>3922859959.5100002</v>
      </c>
      <c r="H461" s="10">
        <v>248211823.66999999</v>
      </c>
      <c r="I461" s="10">
        <v>0</v>
      </c>
      <c r="J461" s="10">
        <v>0</v>
      </c>
      <c r="K461" s="10">
        <v>4171071783.1800003</v>
      </c>
      <c r="L461" s="10">
        <v>0</v>
      </c>
      <c r="M461" s="10">
        <v>6979546623.4696465</v>
      </c>
      <c r="N461" s="10">
        <v>8805690.6503647566</v>
      </c>
      <c r="O461" s="10">
        <v>247288499.65000001</v>
      </c>
      <c r="P461" s="10">
        <v>57739029</v>
      </c>
      <c r="Q461" s="10">
        <v>2289064962.8600001</v>
      </c>
      <c r="R461" s="10">
        <v>72757002</v>
      </c>
      <c r="S461" s="10">
        <v>0</v>
      </c>
      <c r="T461" s="10">
        <v>-392285995.95099974</v>
      </c>
      <c r="U461" s="10">
        <v>197741990</v>
      </c>
      <c r="V461" s="10">
        <v>13631729584.859011</v>
      </c>
      <c r="W461" s="29">
        <v>3858897658.9094214</v>
      </c>
      <c r="X461" s="29">
        <v>9268611586.3296471</v>
      </c>
      <c r="Y461" s="29">
        <v>832544034.97036481</v>
      </c>
      <c r="Z461" s="29">
        <v>13960053280.209435</v>
      </c>
      <c r="AA461" s="27">
        <v>9200126146.9899998</v>
      </c>
      <c r="AB461" s="29">
        <v>4759927133.2194347</v>
      </c>
      <c r="AC461" s="27">
        <v>334077.19</v>
      </c>
      <c r="AD461" s="27">
        <v>13276058.630000001</v>
      </c>
      <c r="AE461" s="27">
        <v>4071860.3765611378</v>
      </c>
      <c r="AF461" s="27">
        <v>0</v>
      </c>
      <c r="AG461" s="27">
        <v>17681996.196561139</v>
      </c>
      <c r="AH461" s="27">
        <v>350802</v>
      </c>
      <c r="AI461" s="29">
        <v>4777959931.4159956</v>
      </c>
    </row>
    <row r="462" spans="2:35" x14ac:dyDescent="0.25">
      <c r="B462" s="11" t="s">
        <v>8</v>
      </c>
      <c r="C462" s="10" t="s">
        <v>2407</v>
      </c>
      <c r="D462" s="10" t="s">
        <v>1448</v>
      </c>
      <c r="E462" s="10" t="s">
        <v>344</v>
      </c>
      <c r="F462" s="10" t="s">
        <v>1726</v>
      </c>
      <c r="G462" s="10">
        <v>5965606183.6599998</v>
      </c>
      <c r="H462" s="10">
        <v>232669511.94</v>
      </c>
      <c r="I462" s="10">
        <v>0</v>
      </c>
      <c r="J462" s="10">
        <v>0</v>
      </c>
      <c r="K462" s="10">
        <v>6198275695.5999994</v>
      </c>
      <c r="L462" s="10">
        <v>0</v>
      </c>
      <c r="M462" s="10">
        <v>5017120368.7982912</v>
      </c>
      <c r="N462" s="10">
        <v>105827419.85121953</v>
      </c>
      <c r="O462" s="10">
        <v>370307814.50999999</v>
      </c>
      <c r="P462" s="10">
        <v>52214772.619999997</v>
      </c>
      <c r="Q462" s="10">
        <v>1495657736.3099999</v>
      </c>
      <c r="R462" s="10">
        <v>64648614</v>
      </c>
      <c r="S462" s="10">
        <v>0</v>
      </c>
      <c r="T462" s="10">
        <v>0</v>
      </c>
      <c r="U462" s="10">
        <v>197370365</v>
      </c>
      <c r="V462" s="10">
        <v>13501422786.68951</v>
      </c>
      <c r="W462" s="29">
        <v>6115671728.5163374</v>
      </c>
      <c r="X462" s="29">
        <v>6512778105.1082916</v>
      </c>
      <c r="Y462" s="29">
        <v>1023038497.9212195</v>
      </c>
      <c r="Z462" s="29">
        <v>13651488331.545849</v>
      </c>
      <c r="AA462" s="27">
        <v>9945798135</v>
      </c>
      <c r="AB462" s="29">
        <v>3705690196.5458488</v>
      </c>
      <c r="AC462" s="27">
        <v>334077.19</v>
      </c>
      <c r="AD462" s="27">
        <v>11612896.52</v>
      </c>
      <c r="AE462" s="27">
        <v>4071860.3765611378</v>
      </c>
      <c r="AF462" s="27">
        <v>100142002.41</v>
      </c>
      <c r="AG462" s="27">
        <v>116160836.49656114</v>
      </c>
      <c r="AH462" s="27">
        <v>290474</v>
      </c>
      <c r="AI462" s="29">
        <v>3822141507.0424099</v>
      </c>
    </row>
    <row r="463" spans="2:35" x14ac:dyDescent="0.25">
      <c r="B463" s="11" t="s">
        <v>8</v>
      </c>
      <c r="C463" s="10" t="s">
        <v>2407</v>
      </c>
      <c r="D463" s="10" t="s">
        <v>1448</v>
      </c>
      <c r="E463" s="10" t="s">
        <v>345</v>
      </c>
      <c r="F463" s="10" t="s">
        <v>1727</v>
      </c>
      <c r="G463" s="10">
        <v>2908446805.6399999</v>
      </c>
      <c r="H463" s="10">
        <v>100620577.81</v>
      </c>
      <c r="I463" s="10">
        <v>0</v>
      </c>
      <c r="J463" s="10">
        <v>0</v>
      </c>
      <c r="K463" s="10">
        <v>3009067383.4499998</v>
      </c>
      <c r="L463" s="10">
        <v>0</v>
      </c>
      <c r="M463" s="10">
        <v>858192014.08677626</v>
      </c>
      <c r="N463" s="10">
        <v>0</v>
      </c>
      <c r="O463" s="10">
        <v>258466869.05000001</v>
      </c>
      <c r="P463" s="10">
        <v>10464774</v>
      </c>
      <c r="Q463" s="10">
        <v>1228125627.99</v>
      </c>
      <c r="R463" s="10">
        <v>24347293</v>
      </c>
      <c r="S463" s="10">
        <v>0</v>
      </c>
      <c r="T463" s="10">
        <v>0</v>
      </c>
      <c r="U463" s="10">
        <v>117006250</v>
      </c>
      <c r="V463" s="10">
        <v>5505670211.5767765</v>
      </c>
      <c r="W463" s="29">
        <v>2995983481.1500173</v>
      </c>
      <c r="X463" s="29">
        <v>2086317642.0767763</v>
      </c>
      <c r="Y463" s="29">
        <v>510905763.86000001</v>
      </c>
      <c r="Z463" s="29">
        <v>5593206887.0867929</v>
      </c>
      <c r="AA463" s="27">
        <v>1517618999.23</v>
      </c>
      <c r="AB463" s="29">
        <v>4075587887.8567929</v>
      </c>
      <c r="AC463" s="27">
        <v>529439.73</v>
      </c>
      <c r="AD463" s="27">
        <v>0</v>
      </c>
      <c r="AE463" s="27">
        <v>6718832.4647965394</v>
      </c>
      <c r="AF463" s="27">
        <v>0</v>
      </c>
      <c r="AG463" s="27">
        <v>7248272.1947965398</v>
      </c>
      <c r="AH463" s="27">
        <v>186612</v>
      </c>
      <c r="AI463" s="29">
        <v>4083022772.0515895</v>
      </c>
    </row>
    <row r="464" spans="2:35" x14ac:dyDescent="0.25">
      <c r="B464" s="11" t="s">
        <v>8</v>
      </c>
      <c r="C464" s="10" t="s">
        <v>2407</v>
      </c>
      <c r="D464" s="10" t="s">
        <v>1448</v>
      </c>
      <c r="E464" s="10" t="s">
        <v>346</v>
      </c>
      <c r="F464" s="10" t="s">
        <v>1728</v>
      </c>
      <c r="G464" s="10">
        <v>6720614590.8100004</v>
      </c>
      <c r="H464" s="10">
        <v>303877418.38</v>
      </c>
      <c r="I464" s="10">
        <v>0</v>
      </c>
      <c r="J464" s="10">
        <v>0</v>
      </c>
      <c r="K464" s="10">
        <v>7024492009.1900005</v>
      </c>
      <c r="L464" s="10">
        <v>0</v>
      </c>
      <c r="M464" s="10">
        <v>4711854752.9391108</v>
      </c>
      <c r="N464" s="10">
        <v>13116398.755151033</v>
      </c>
      <c r="O464" s="10">
        <v>325708742.60000002</v>
      </c>
      <c r="P464" s="10">
        <v>49072596</v>
      </c>
      <c r="Q464" s="10">
        <v>2397533921.1999998</v>
      </c>
      <c r="R464" s="10">
        <v>44713813</v>
      </c>
      <c r="S464" s="10">
        <v>0</v>
      </c>
      <c r="T464" s="10">
        <v>-672061459.08100033</v>
      </c>
      <c r="U464" s="10">
        <v>113588850</v>
      </c>
      <c r="V464" s="10">
        <v>14008019624.603264</v>
      </c>
      <c r="W464" s="29">
        <v>6266855684.3961401</v>
      </c>
      <c r="X464" s="29">
        <v>7109388674.1391106</v>
      </c>
      <c r="Y464" s="29">
        <v>850077818.73515105</v>
      </c>
      <c r="Z464" s="29">
        <v>14226322177.270403</v>
      </c>
      <c r="AA464" s="27">
        <v>11700032103.879999</v>
      </c>
      <c r="AB464" s="29">
        <v>2526290073.3904037</v>
      </c>
      <c r="AC464" s="27">
        <v>193451.34</v>
      </c>
      <c r="AD464" s="27">
        <v>92605413.790000007</v>
      </c>
      <c r="AE464" s="27">
        <v>4071860.3765611378</v>
      </c>
      <c r="AF464" s="27">
        <v>0</v>
      </c>
      <c r="AG464" s="27">
        <v>96870725.506561145</v>
      </c>
      <c r="AH464" s="27">
        <v>420355</v>
      </c>
      <c r="AI464" s="29">
        <v>2623581153.896965</v>
      </c>
    </row>
    <row r="465" spans="2:35" x14ac:dyDescent="0.25">
      <c r="B465" s="11" t="s">
        <v>8</v>
      </c>
      <c r="C465" s="10" t="s">
        <v>2407</v>
      </c>
      <c r="D465" s="10" t="s">
        <v>1448</v>
      </c>
      <c r="E465" s="10" t="s">
        <v>347</v>
      </c>
      <c r="F465" s="10" t="s">
        <v>1729</v>
      </c>
      <c r="G465" s="10">
        <v>1481123050.1700001</v>
      </c>
      <c r="H465" s="10">
        <v>62071669.340000004</v>
      </c>
      <c r="I465" s="10">
        <v>0</v>
      </c>
      <c r="J465" s="10">
        <v>0</v>
      </c>
      <c r="K465" s="10">
        <v>1543194719.51</v>
      </c>
      <c r="L465" s="10">
        <v>0</v>
      </c>
      <c r="M465" s="10">
        <v>1193083591.1589885</v>
      </c>
      <c r="N465" s="10">
        <v>0</v>
      </c>
      <c r="O465" s="10">
        <v>131623867.69</v>
      </c>
      <c r="P465" s="10">
        <v>11734925</v>
      </c>
      <c r="Q465" s="10">
        <v>657580267.50999999</v>
      </c>
      <c r="R465" s="10">
        <v>19609328</v>
      </c>
      <c r="S465" s="10">
        <v>0</v>
      </c>
      <c r="T465" s="10">
        <v>0</v>
      </c>
      <c r="U465" s="10">
        <v>61991100</v>
      </c>
      <c r="V465" s="10">
        <v>3618817798.868988</v>
      </c>
      <c r="W465" s="29">
        <v>1525701731.9351521</v>
      </c>
      <c r="X465" s="29">
        <v>1850663858.6689885</v>
      </c>
      <c r="Y465" s="29">
        <v>287030890.02999997</v>
      </c>
      <c r="Z465" s="29">
        <v>3663396480.63414</v>
      </c>
      <c r="AA465" s="27">
        <v>1731661689.02</v>
      </c>
      <c r="AB465" s="29">
        <v>1931734791.61414</v>
      </c>
      <c r="AC465" s="27">
        <v>310416.58</v>
      </c>
      <c r="AD465" s="27">
        <v>0</v>
      </c>
      <c r="AE465" s="27">
        <v>4071860.3765611378</v>
      </c>
      <c r="AF465" s="27">
        <v>0</v>
      </c>
      <c r="AG465" s="27">
        <v>4382276.9565611379</v>
      </c>
      <c r="AH465" s="27">
        <v>95033</v>
      </c>
      <c r="AI465" s="29">
        <v>1936212101.5707011</v>
      </c>
    </row>
    <row r="466" spans="2:35" x14ac:dyDescent="0.25">
      <c r="B466" s="11" t="s">
        <v>8</v>
      </c>
      <c r="C466" s="10" t="s">
        <v>2407</v>
      </c>
      <c r="D466" s="10" t="s">
        <v>1448</v>
      </c>
      <c r="E466" s="10" t="s">
        <v>348</v>
      </c>
      <c r="F466" s="10" t="s">
        <v>1730</v>
      </c>
      <c r="G466" s="10">
        <v>3326041157.73</v>
      </c>
      <c r="H466" s="10">
        <v>78332268.049999997</v>
      </c>
      <c r="I466" s="10">
        <v>0</v>
      </c>
      <c r="J466" s="10">
        <v>0</v>
      </c>
      <c r="K466" s="10">
        <v>3404373425.7800002</v>
      </c>
      <c r="L466" s="10">
        <v>0</v>
      </c>
      <c r="M466" s="10">
        <v>1503091895.7366505</v>
      </c>
      <c r="N466" s="10">
        <v>0</v>
      </c>
      <c r="O466" s="10">
        <v>232847360.41999999</v>
      </c>
      <c r="P466" s="10">
        <v>15116026</v>
      </c>
      <c r="Q466" s="10">
        <v>365142983.44999999</v>
      </c>
      <c r="R466" s="10">
        <v>38998978</v>
      </c>
      <c r="S466" s="10">
        <v>0</v>
      </c>
      <c r="T466" s="10">
        <v>71551614.932381779</v>
      </c>
      <c r="U466" s="10">
        <v>168041285</v>
      </c>
      <c r="V466" s="10">
        <v>5799163569.3190327</v>
      </c>
      <c r="W466" s="29">
        <v>3608551744.0087852</v>
      </c>
      <c r="X466" s="29">
        <v>1868234879.1866505</v>
      </c>
      <c r="Y466" s="29">
        <v>533335917.46999997</v>
      </c>
      <c r="Z466" s="29">
        <v>6010122540.6654358</v>
      </c>
      <c r="AA466" s="27">
        <v>2594764958.4299998</v>
      </c>
      <c r="AB466" s="29">
        <v>3415357582.235436</v>
      </c>
      <c r="AC466" s="27">
        <v>417290.7</v>
      </c>
      <c r="AD466" s="27">
        <v>0</v>
      </c>
      <c r="AE466" s="27">
        <v>4071860.3765611378</v>
      </c>
      <c r="AF466" s="27">
        <v>0</v>
      </c>
      <c r="AG466" s="27">
        <v>4489151.076561138</v>
      </c>
      <c r="AH466" s="27">
        <v>203084</v>
      </c>
      <c r="AI466" s="29">
        <v>3420049817.3119969</v>
      </c>
    </row>
    <row r="467" spans="2:35" x14ac:dyDescent="0.25">
      <c r="B467" s="11" t="s">
        <v>8</v>
      </c>
      <c r="C467" s="10" t="s">
        <v>2407</v>
      </c>
      <c r="D467" s="10" t="s">
        <v>1448</v>
      </c>
      <c r="E467" s="10" t="s">
        <v>349</v>
      </c>
      <c r="F467" s="10" t="s">
        <v>1731</v>
      </c>
      <c r="G467" s="10">
        <v>1481123050.1700001</v>
      </c>
      <c r="H467" s="10">
        <v>66496057</v>
      </c>
      <c r="I467" s="10">
        <v>0</v>
      </c>
      <c r="J467" s="10">
        <v>0</v>
      </c>
      <c r="K467" s="10">
        <v>1547619107.1700001</v>
      </c>
      <c r="L467" s="10">
        <v>0</v>
      </c>
      <c r="M467" s="10">
        <v>2463184113.8330646</v>
      </c>
      <c r="N467" s="10">
        <v>0</v>
      </c>
      <c r="O467" s="10">
        <v>131623867.69</v>
      </c>
      <c r="P467" s="10">
        <v>21277394</v>
      </c>
      <c r="Q467" s="10">
        <v>656616172.85000002</v>
      </c>
      <c r="R467" s="10">
        <v>28768865</v>
      </c>
      <c r="S467" s="10">
        <v>0</v>
      </c>
      <c r="T467" s="10">
        <v>0</v>
      </c>
      <c r="U467" s="10">
        <v>94856496</v>
      </c>
      <c r="V467" s="10">
        <v>4943946016.5430651</v>
      </c>
      <c r="W467" s="29">
        <v>1525701731.9351521</v>
      </c>
      <c r="X467" s="29">
        <v>3119800286.6830645</v>
      </c>
      <c r="Y467" s="29">
        <v>343022679.69</v>
      </c>
      <c r="Z467" s="29">
        <v>4988524698.3082161</v>
      </c>
      <c r="AA467" s="27">
        <v>1628883860.8699999</v>
      </c>
      <c r="AB467" s="29">
        <v>3359640837.4382162</v>
      </c>
      <c r="AC467" s="27">
        <v>0</v>
      </c>
      <c r="AD467" s="27">
        <v>0</v>
      </c>
      <c r="AE467" s="27">
        <v>4071860.3765611378</v>
      </c>
      <c r="AF467" s="27">
        <v>0</v>
      </c>
      <c r="AG467" s="27">
        <v>4071860.3765611378</v>
      </c>
      <c r="AH467" s="27">
        <v>95033</v>
      </c>
      <c r="AI467" s="29">
        <v>3363807730.8147774</v>
      </c>
    </row>
    <row r="468" spans="2:35" x14ac:dyDescent="0.25">
      <c r="B468" s="11" t="s">
        <v>8</v>
      </c>
      <c r="C468" s="10" t="s">
        <v>2407</v>
      </c>
      <c r="D468" s="10" t="s">
        <v>1448</v>
      </c>
      <c r="E468" s="10" t="s">
        <v>350</v>
      </c>
      <c r="F468" s="10" t="s">
        <v>1732</v>
      </c>
      <c r="G468" s="10">
        <v>14865089521.139999</v>
      </c>
      <c r="H468" s="10">
        <v>696766590.20000005</v>
      </c>
      <c r="I468" s="10">
        <v>0</v>
      </c>
      <c r="J468" s="10">
        <v>0</v>
      </c>
      <c r="K468" s="10">
        <v>15561856111.34</v>
      </c>
      <c r="L468" s="10">
        <v>0</v>
      </c>
      <c r="M468" s="10">
        <v>10974189813.980413</v>
      </c>
      <c r="N468" s="10">
        <v>0</v>
      </c>
      <c r="O468" s="10">
        <v>1321025000.29</v>
      </c>
      <c r="P468" s="10">
        <v>105604019</v>
      </c>
      <c r="Q468" s="10">
        <v>6809937183.79</v>
      </c>
      <c r="R468" s="10">
        <v>153794545</v>
      </c>
      <c r="S468" s="10">
        <v>0</v>
      </c>
      <c r="T468" s="10">
        <v>0</v>
      </c>
      <c r="U468" s="10">
        <v>617324717</v>
      </c>
      <c r="V468" s="10">
        <v>35543731390.400414</v>
      </c>
      <c r="W468" s="29">
        <v>15312497318.953461</v>
      </c>
      <c r="X468" s="29">
        <v>17784126997.770412</v>
      </c>
      <c r="Y468" s="29">
        <v>2894514871.4899998</v>
      </c>
      <c r="Z468" s="29">
        <v>35991139188.213875</v>
      </c>
      <c r="AA468" s="27">
        <v>18546609515.279999</v>
      </c>
      <c r="AB468" s="29">
        <v>17444529672.933876</v>
      </c>
      <c r="AC468" s="27">
        <v>2164927.27</v>
      </c>
      <c r="AD468" s="27">
        <v>1250547425.04</v>
      </c>
      <c r="AE468" s="27">
        <v>0</v>
      </c>
      <c r="AF468" s="27">
        <v>0</v>
      </c>
      <c r="AG468" s="27">
        <v>1252712352.3099999</v>
      </c>
      <c r="AH468" s="27">
        <v>953782</v>
      </c>
      <c r="AI468" s="29">
        <v>18698195807.243877</v>
      </c>
    </row>
    <row r="469" spans="2:35" x14ac:dyDescent="0.25">
      <c r="B469" s="11" t="s">
        <v>8</v>
      </c>
      <c r="C469" s="10" t="s">
        <v>2407</v>
      </c>
      <c r="D469" s="10" t="s">
        <v>1448</v>
      </c>
      <c r="E469" s="10" t="s">
        <v>351</v>
      </c>
      <c r="F469" s="10" t="s">
        <v>1733</v>
      </c>
      <c r="G469" s="10">
        <v>2908387080.1900001</v>
      </c>
      <c r="H469" s="10">
        <v>127401457.55</v>
      </c>
      <c r="I469" s="10">
        <v>0</v>
      </c>
      <c r="J469" s="10">
        <v>0</v>
      </c>
      <c r="K469" s="10">
        <v>3035788537.7400002</v>
      </c>
      <c r="L469" s="10">
        <v>0</v>
      </c>
      <c r="M469" s="10">
        <v>776803011.86463165</v>
      </c>
      <c r="N469" s="10">
        <v>0</v>
      </c>
      <c r="O469" s="10">
        <v>258461412.99000001</v>
      </c>
      <c r="P469" s="10">
        <v>5613410</v>
      </c>
      <c r="Q469" s="10">
        <v>1237946466.5799999</v>
      </c>
      <c r="R469" s="10">
        <v>6175191</v>
      </c>
      <c r="S469" s="10">
        <v>0</v>
      </c>
      <c r="T469" s="10">
        <v>0</v>
      </c>
      <c r="U469" s="10">
        <v>51045631</v>
      </c>
      <c r="V469" s="10">
        <v>5371833661.1746321</v>
      </c>
      <c r="W469" s="29">
        <v>2995923400.7570577</v>
      </c>
      <c r="X469" s="29">
        <v>2014749478.4446316</v>
      </c>
      <c r="Y469" s="29">
        <v>448697102.54000002</v>
      </c>
      <c r="Z469" s="29">
        <v>5459369981.7416887</v>
      </c>
      <c r="AA469" s="27">
        <v>4042431754.8000002</v>
      </c>
      <c r="AB469" s="29">
        <v>1416938226.9416885</v>
      </c>
      <c r="AC469" s="27">
        <v>87456.36</v>
      </c>
      <c r="AD469" s="27">
        <v>0</v>
      </c>
      <c r="AE469" s="27">
        <v>6718832.4647965394</v>
      </c>
      <c r="AF469" s="27">
        <v>0</v>
      </c>
      <c r="AG469" s="27">
        <v>6806288.8247965397</v>
      </c>
      <c r="AH469" s="27">
        <v>186610</v>
      </c>
      <c r="AI469" s="29">
        <v>1423931125.766485</v>
      </c>
    </row>
    <row r="470" spans="2:35" x14ac:dyDescent="0.25">
      <c r="B470" s="11" t="s">
        <v>8</v>
      </c>
      <c r="C470" s="10" t="s">
        <v>2407</v>
      </c>
      <c r="D470" s="10" t="s">
        <v>1448</v>
      </c>
      <c r="E470" s="10" t="s">
        <v>352</v>
      </c>
      <c r="F470" s="10" t="s">
        <v>1378</v>
      </c>
      <c r="G470" s="10">
        <v>1482018956.8199999</v>
      </c>
      <c r="H470" s="10">
        <v>96229238.319999993</v>
      </c>
      <c r="I470" s="10">
        <v>0</v>
      </c>
      <c r="J470" s="10">
        <v>0</v>
      </c>
      <c r="K470" s="10">
        <v>1578248195.1399999</v>
      </c>
      <c r="L470" s="10">
        <v>0</v>
      </c>
      <c r="M470" s="10">
        <v>2101261771.149754</v>
      </c>
      <c r="N470" s="10">
        <v>0</v>
      </c>
      <c r="O470" s="10">
        <v>131666496.81</v>
      </c>
      <c r="P470" s="10">
        <v>19265272</v>
      </c>
      <c r="Q470" s="10">
        <v>661248328.15999997</v>
      </c>
      <c r="R470" s="10">
        <v>22574418</v>
      </c>
      <c r="S470" s="10">
        <v>0</v>
      </c>
      <c r="T470" s="10">
        <v>0</v>
      </c>
      <c r="U470" s="10">
        <v>84017647</v>
      </c>
      <c r="V470" s="10">
        <v>4598282128.2597542</v>
      </c>
      <c r="W470" s="29">
        <v>1526552795.5406826</v>
      </c>
      <c r="X470" s="29">
        <v>2762510099.3097539</v>
      </c>
      <c r="Y470" s="29">
        <v>353753072.13</v>
      </c>
      <c r="Z470" s="29">
        <v>4642815966.9804363</v>
      </c>
      <c r="AA470" s="27">
        <v>2433409507</v>
      </c>
      <c r="AB470" s="29">
        <v>2209406459.9804363</v>
      </c>
      <c r="AC470" s="27">
        <v>0</v>
      </c>
      <c r="AD470" s="27">
        <v>8648356.9900000002</v>
      </c>
      <c r="AE470" s="27">
        <v>4071860.3765611378</v>
      </c>
      <c r="AF470" s="27">
        <v>0</v>
      </c>
      <c r="AG470" s="27">
        <v>12720217.366561137</v>
      </c>
      <c r="AH470" s="27">
        <v>95043</v>
      </c>
      <c r="AI470" s="29">
        <v>2222221720.3469973</v>
      </c>
    </row>
    <row r="471" spans="2:35" x14ac:dyDescent="0.25">
      <c r="B471" s="11" t="s">
        <v>8</v>
      </c>
      <c r="C471" s="10" t="s">
        <v>2407</v>
      </c>
      <c r="D471" s="10" t="s">
        <v>1448</v>
      </c>
      <c r="E471" s="10" t="s">
        <v>991</v>
      </c>
      <c r="F471" s="10" t="s">
        <v>1734</v>
      </c>
      <c r="G471" s="10">
        <v>2863176916.1799998</v>
      </c>
      <c r="H471" s="10">
        <v>166690778.00999999</v>
      </c>
      <c r="I471" s="10">
        <v>0</v>
      </c>
      <c r="J471" s="10">
        <v>0</v>
      </c>
      <c r="K471" s="10">
        <v>3029867694.1899996</v>
      </c>
      <c r="L471" s="10">
        <v>0</v>
      </c>
      <c r="M471" s="10">
        <v>3481967260.6893106</v>
      </c>
      <c r="N471" s="10">
        <v>17021639.758382749</v>
      </c>
      <c r="O471" s="10">
        <v>191665680.66</v>
      </c>
      <c r="P471" s="10">
        <v>31505128</v>
      </c>
      <c r="Q471" s="10">
        <v>1841273169.24</v>
      </c>
      <c r="R471" s="10">
        <v>25746761</v>
      </c>
      <c r="S471" s="10">
        <v>0</v>
      </c>
      <c r="T471" s="10">
        <v>-286317691.61800003</v>
      </c>
      <c r="U471" s="10">
        <v>119582989</v>
      </c>
      <c r="V471" s="10">
        <v>8452312630.919693</v>
      </c>
      <c r="W471" s="29">
        <v>2715211681.4824934</v>
      </c>
      <c r="X471" s="29">
        <v>5323240429.9293108</v>
      </c>
      <c r="Y471" s="29">
        <v>552212976.42838275</v>
      </c>
      <c r="Z471" s="29">
        <v>8590665087.8401871</v>
      </c>
      <c r="AA471" s="27">
        <v>3655784457</v>
      </c>
      <c r="AB471" s="29">
        <v>4934880630.8401871</v>
      </c>
      <c r="AC471" s="27">
        <v>209046.71</v>
      </c>
      <c r="AD471" s="27">
        <v>1029399.5</v>
      </c>
      <c r="AE471" s="27">
        <v>0</v>
      </c>
      <c r="AF471" s="27">
        <v>0</v>
      </c>
      <c r="AG471" s="27">
        <v>1238446.21</v>
      </c>
      <c r="AH471" s="27">
        <v>219594</v>
      </c>
      <c r="AI471" s="29">
        <v>4936338671.0501871</v>
      </c>
    </row>
    <row r="472" spans="2:35" x14ac:dyDescent="0.25">
      <c r="B472" s="11" t="s">
        <v>8</v>
      </c>
      <c r="C472" s="10" t="s">
        <v>2407</v>
      </c>
      <c r="D472" s="10" t="s">
        <v>1448</v>
      </c>
      <c r="E472" s="10" t="s">
        <v>353</v>
      </c>
      <c r="F472" s="10" t="s">
        <v>1735</v>
      </c>
      <c r="G472" s="10">
        <v>1481146749.1600001</v>
      </c>
      <c r="H472" s="10">
        <v>249237017.44</v>
      </c>
      <c r="I472" s="10">
        <v>0</v>
      </c>
      <c r="J472" s="10">
        <v>0</v>
      </c>
      <c r="K472" s="10">
        <v>1730383766.6000001</v>
      </c>
      <c r="L472" s="10">
        <v>0</v>
      </c>
      <c r="M472" s="10">
        <v>1553219446.9294157</v>
      </c>
      <c r="N472" s="10">
        <v>0</v>
      </c>
      <c r="O472" s="10">
        <v>131623867.69</v>
      </c>
      <c r="P472" s="10">
        <v>52141281</v>
      </c>
      <c r="Q472" s="10">
        <v>656744040.70000005</v>
      </c>
      <c r="R472" s="10">
        <v>27725404</v>
      </c>
      <c r="S472" s="10">
        <v>0</v>
      </c>
      <c r="T472" s="10">
        <v>0</v>
      </c>
      <c r="U472" s="10">
        <v>103027138</v>
      </c>
      <c r="V472" s="10">
        <v>4254864944.9194164</v>
      </c>
      <c r="W472" s="29">
        <v>1525726107.3292804</v>
      </c>
      <c r="X472" s="29">
        <v>2209963487.6294155</v>
      </c>
      <c r="Y472" s="29">
        <v>563754708.13</v>
      </c>
      <c r="Z472" s="29">
        <v>4299444303.0886955</v>
      </c>
      <c r="AA472" s="27">
        <v>3186283395.48</v>
      </c>
      <c r="AB472" s="29">
        <v>1113160907.6086955</v>
      </c>
      <c r="AC472" s="27">
        <v>136841.69</v>
      </c>
      <c r="AD472" s="27">
        <v>0</v>
      </c>
      <c r="AE472" s="27">
        <v>4071860.3765611378</v>
      </c>
      <c r="AF472" s="27">
        <v>13844398</v>
      </c>
      <c r="AG472" s="27">
        <v>18053100.06656114</v>
      </c>
      <c r="AH472" s="27">
        <v>95035</v>
      </c>
      <c r="AI472" s="29">
        <v>1131309042.6752567</v>
      </c>
    </row>
    <row r="473" spans="2:35" x14ac:dyDescent="0.25">
      <c r="B473" s="11" t="s">
        <v>8</v>
      </c>
      <c r="C473" s="10" t="s">
        <v>2407</v>
      </c>
      <c r="D473" s="10" t="s">
        <v>1448</v>
      </c>
      <c r="E473" s="10" t="s">
        <v>354</v>
      </c>
      <c r="F473" s="10" t="s">
        <v>1736</v>
      </c>
      <c r="G473" s="10">
        <v>1483174259.29</v>
      </c>
      <c r="H473" s="10">
        <v>52348157.939999998</v>
      </c>
      <c r="I473" s="10">
        <v>0</v>
      </c>
      <c r="J473" s="10">
        <v>0</v>
      </c>
      <c r="K473" s="10">
        <v>1535522417.23</v>
      </c>
      <c r="L473" s="10">
        <v>0</v>
      </c>
      <c r="M473" s="10">
        <v>1093637493.7366898</v>
      </c>
      <c r="N473" s="10">
        <v>0</v>
      </c>
      <c r="O473" s="10">
        <v>131801182.89</v>
      </c>
      <c r="P473" s="10">
        <v>10809289</v>
      </c>
      <c r="Q473" s="10">
        <v>657090952.28999996</v>
      </c>
      <c r="R473" s="10">
        <v>19384328</v>
      </c>
      <c r="S473" s="10">
        <v>0</v>
      </c>
      <c r="T473" s="10">
        <v>0</v>
      </c>
      <c r="U473" s="10">
        <v>64863911</v>
      </c>
      <c r="V473" s="10">
        <v>3513109574.1466899</v>
      </c>
      <c r="W473" s="29">
        <v>1527693575.3190045</v>
      </c>
      <c r="X473" s="29">
        <v>1750728446.0266898</v>
      </c>
      <c r="Y473" s="29">
        <v>279206868.82999998</v>
      </c>
      <c r="Z473" s="29">
        <v>3557628890.1756945</v>
      </c>
      <c r="AA473" s="27">
        <v>1859885504.8199999</v>
      </c>
      <c r="AB473" s="29">
        <v>1697743385.3556945</v>
      </c>
      <c r="AC473" s="27">
        <v>517628.54</v>
      </c>
      <c r="AD473" s="27">
        <v>0</v>
      </c>
      <c r="AE473" s="27">
        <v>4071860.3765611378</v>
      </c>
      <c r="AF473" s="27">
        <v>0</v>
      </c>
      <c r="AG473" s="27">
        <v>4589488.9165611379</v>
      </c>
      <c r="AH473" s="27">
        <v>95072</v>
      </c>
      <c r="AI473" s="29">
        <v>1702427946.2722557</v>
      </c>
    </row>
    <row r="474" spans="2:35" x14ac:dyDescent="0.25">
      <c r="B474" s="11" t="s">
        <v>8</v>
      </c>
      <c r="C474" s="10" t="s">
        <v>2407</v>
      </c>
      <c r="D474" s="10" t="s">
        <v>1448</v>
      </c>
      <c r="E474" s="10" t="s">
        <v>992</v>
      </c>
      <c r="F474" s="10" t="s">
        <v>1737</v>
      </c>
      <c r="G474" s="10">
        <v>1481123050.1699998</v>
      </c>
      <c r="H474" s="10">
        <v>74762263.069999993</v>
      </c>
      <c r="I474" s="10">
        <v>0</v>
      </c>
      <c r="J474" s="10">
        <v>0</v>
      </c>
      <c r="K474" s="10">
        <v>1555885313.2399998</v>
      </c>
      <c r="L474" s="10">
        <v>0</v>
      </c>
      <c r="M474" s="10">
        <v>1717253357.2186899</v>
      </c>
      <c r="N474" s="10">
        <v>0</v>
      </c>
      <c r="O474" s="10">
        <v>131623867.69</v>
      </c>
      <c r="P474" s="10">
        <v>16584066</v>
      </c>
      <c r="Q474" s="10">
        <v>492135312.47000003</v>
      </c>
      <c r="R474" s="10">
        <v>22331705</v>
      </c>
      <c r="S474" s="10">
        <v>0</v>
      </c>
      <c r="T474" s="10">
        <v>0</v>
      </c>
      <c r="U474" s="10">
        <v>75540949</v>
      </c>
      <c r="V474" s="10">
        <v>4011354570.6186895</v>
      </c>
      <c r="W474" s="29">
        <v>1525701731.9351518</v>
      </c>
      <c r="X474" s="29">
        <v>2209388669.6886902</v>
      </c>
      <c r="Y474" s="29">
        <v>320842850.75999999</v>
      </c>
      <c r="Z474" s="29">
        <v>4055933252.3838425</v>
      </c>
      <c r="AA474" s="27">
        <v>1462816795</v>
      </c>
      <c r="AB474" s="29">
        <v>2593116457.3838425</v>
      </c>
      <c r="AC474" s="27">
        <v>68038.61</v>
      </c>
      <c r="AD474" s="27">
        <v>2905359</v>
      </c>
      <c r="AE474" s="27">
        <v>0</v>
      </c>
      <c r="AF474" s="27">
        <v>0</v>
      </c>
      <c r="AG474" s="27">
        <v>2973397.61</v>
      </c>
      <c r="AH474" s="27">
        <v>95033</v>
      </c>
      <c r="AI474" s="29">
        <v>2596184887.9938426</v>
      </c>
    </row>
    <row r="475" spans="2:35" x14ac:dyDescent="0.25">
      <c r="B475" s="11" t="s">
        <v>8</v>
      </c>
      <c r="C475" s="10" t="s">
        <v>2407</v>
      </c>
      <c r="D475" s="10" t="s">
        <v>1448</v>
      </c>
      <c r="E475" s="10" t="s">
        <v>355</v>
      </c>
      <c r="F475" s="10" t="s">
        <v>1738</v>
      </c>
      <c r="G475" s="10">
        <v>1483231935.9000001</v>
      </c>
      <c r="H475" s="10">
        <v>56083535.270000003</v>
      </c>
      <c r="I475" s="10">
        <v>0</v>
      </c>
      <c r="J475" s="10">
        <v>0</v>
      </c>
      <c r="K475" s="10">
        <v>1539315471.1700001</v>
      </c>
      <c r="L475" s="10">
        <v>0</v>
      </c>
      <c r="M475" s="10">
        <v>1080521109.4207492</v>
      </c>
      <c r="N475" s="10">
        <v>0</v>
      </c>
      <c r="O475" s="10">
        <v>131686950.19</v>
      </c>
      <c r="P475" s="10">
        <v>9841832</v>
      </c>
      <c r="Q475" s="10">
        <v>657454113.96000004</v>
      </c>
      <c r="R475" s="10">
        <v>17043501</v>
      </c>
      <c r="S475" s="10">
        <v>0</v>
      </c>
      <c r="T475" s="10">
        <v>0</v>
      </c>
      <c r="U475" s="10">
        <v>73243790</v>
      </c>
      <c r="V475" s="10">
        <v>3509106767.7407494</v>
      </c>
      <c r="W475" s="29">
        <v>1527713909.1719532</v>
      </c>
      <c r="X475" s="29">
        <v>1737975223.3807492</v>
      </c>
      <c r="Y475" s="29">
        <v>287899608.46000004</v>
      </c>
      <c r="Z475" s="29">
        <v>3553588741.0127025</v>
      </c>
      <c r="AA475" s="27">
        <v>617686246</v>
      </c>
      <c r="AB475" s="29">
        <v>2935902495.0127025</v>
      </c>
      <c r="AC475" s="27">
        <v>334115.42</v>
      </c>
      <c r="AD475" s="27">
        <v>0</v>
      </c>
      <c r="AE475" s="27">
        <v>4071860.3765611378</v>
      </c>
      <c r="AF475" s="27">
        <v>0</v>
      </c>
      <c r="AG475" s="27">
        <v>4405975.7965611378</v>
      </c>
      <c r="AH475" s="27">
        <v>95065</v>
      </c>
      <c r="AI475" s="29">
        <v>2940403535.8092637</v>
      </c>
    </row>
    <row r="476" spans="2:35" x14ac:dyDescent="0.25">
      <c r="B476" s="11" t="s">
        <v>8</v>
      </c>
      <c r="C476" s="10" t="s">
        <v>2408</v>
      </c>
      <c r="D476" s="10" t="s">
        <v>1739</v>
      </c>
      <c r="E476" s="10" t="s">
        <v>357</v>
      </c>
      <c r="F476" s="10" t="s">
        <v>1739</v>
      </c>
      <c r="G476" s="10">
        <v>2483337696.6599998</v>
      </c>
      <c r="H476" s="10">
        <v>483881369.44</v>
      </c>
      <c r="I476" s="10">
        <v>0</v>
      </c>
      <c r="J476" s="10">
        <v>0</v>
      </c>
      <c r="K476" s="10">
        <v>2967219066.0999999</v>
      </c>
      <c r="L476" s="10">
        <v>0</v>
      </c>
      <c r="M476" s="10">
        <v>10060255824.243101</v>
      </c>
      <c r="N476" s="10">
        <v>112708129.15814567</v>
      </c>
      <c r="O476" s="10">
        <v>303877292.06999999</v>
      </c>
      <c r="P476" s="10">
        <v>90244935</v>
      </c>
      <c r="Q476" s="10">
        <v>3835486898.4699998</v>
      </c>
      <c r="R476" s="10">
        <v>47661648</v>
      </c>
      <c r="S476" s="10">
        <v>0</v>
      </c>
      <c r="T476" s="10">
        <v>0</v>
      </c>
      <c r="U476" s="10">
        <v>227717677</v>
      </c>
      <c r="V476" s="10">
        <v>17645171470.041248</v>
      </c>
      <c r="W476" s="29">
        <v>2758721544.5194097</v>
      </c>
      <c r="X476" s="29">
        <v>13895742722.7131</v>
      </c>
      <c r="Y476" s="29">
        <v>1266091050.6681457</v>
      </c>
      <c r="Z476" s="29">
        <v>17920555317.900654</v>
      </c>
      <c r="AA476" s="27">
        <v>15695166983</v>
      </c>
      <c r="AB476" s="29">
        <v>2225388334.9006538</v>
      </c>
      <c r="AC476" s="27">
        <v>0</v>
      </c>
      <c r="AD476" s="27">
        <v>210097923.16999999</v>
      </c>
      <c r="AE476" s="27">
        <v>0</v>
      </c>
      <c r="AF476" s="27">
        <v>0</v>
      </c>
      <c r="AG476" s="27">
        <v>210097923.16999999</v>
      </c>
      <c r="AH476" s="27">
        <v>396311</v>
      </c>
      <c r="AI476" s="29">
        <v>2435882569.0706539</v>
      </c>
    </row>
    <row r="477" spans="2:35" x14ac:dyDescent="0.25">
      <c r="B477" s="11" t="s">
        <v>8</v>
      </c>
      <c r="C477" s="10" t="s">
        <v>2408</v>
      </c>
      <c r="D477" s="10" t="s">
        <v>1739</v>
      </c>
      <c r="E477" s="10" t="s">
        <v>358</v>
      </c>
      <c r="F477" s="10" t="s">
        <v>1740</v>
      </c>
      <c r="G477" s="10">
        <v>1904108.61</v>
      </c>
      <c r="H477" s="10">
        <v>223031.92</v>
      </c>
      <c r="I477" s="10">
        <v>0</v>
      </c>
      <c r="J477" s="10">
        <v>0</v>
      </c>
      <c r="K477" s="10">
        <v>2127140.5300000003</v>
      </c>
      <c r="L477" s="10">
        <v>0</v>
      </c>
      <c r="M477" s="10">
        <v>4928215.5773821715</v>
      </c>
      <c r="N477" s="10">
        <v>0</v>
      </c>
      <c r="O477" s="10">
        <v>89570</v>
      </c>
      <c r="P477" s="10">
        <v>43325</v>
      </c>
      <c r="Q477" s="10">
        <v>0</v>
      </c>
      <c r="R477" s="10">
        <v>66270</v>
      </c>
      <c r="S477" s="10">
        <v>0</v>
      </c>
      <c r="T477" s="10">
        <v>0</v>
      </c>
      <c r="U477" s="10">
        <v>187703</v>
      </c>
      <c r="V477" s="10">
        <v>7442224.1073821718</v>
      </c>
      <c r="W477" s="29">
        <v>1700378.2000000002</v>
      </c>
      <c r="X477" s="29">
        <v>4928215.5773821715</v>
      </c>
      <c r="Y477" s="29">
        <v>609899.92000000004</v>
      </c>
      <c r="Z477" s="29">
        <v>7238493.6973821716</v>
      </c>
      <c r="AA477" s="27">
        <v>7000000</v>
      </c>
      <c r="AB477" s="29">
        <v>238493.69738217164</v>
      </c>
      <c r="AC477" s="27">
        <v>0</v>
      </c>
      <c r="AD477" s="27">
        <v>0</v>
      </c>
      <c r="AE477" s="27">
        <v>0</v>
      </c>
      <c r="AF477" s="27">
        <v>0</v>
      </c>
      <c r="AG477" s="27">
        <v>0</v>
      </c>
      <c r="AH477" s="27">
        <v>50</v>
      </c>
      <c r="AI477" s="29">
        <v>238543.69738217164</v>
      </c>
    </row>
    <row r="478" spans="2:35" x14ac:dyDescent="0.25">
      <c r="B478" s="11" t="s">
        <v>8</v>
      </c>
      <c r="C478" s="10" t="s">
        <v>2408</v>
      </c>
      <c r="D478" s="10" t="s">
        <v>1739</v>
      </c>
      <c r="E478" s="10" t="s">
        <v>359</v>
      </c>
      <c r="F478" s="10" t="s">
        <v>1741</v>
      </c>
      <c r="G478" s="10">
        <v>7089.72</v>
      </c>
      <c r="H478" s="10">
        <v>1571.52</v>
      </c>
      <c r="I478" s="10">
        <v>0</v>
      </c>
      <c r="J478" s="10">
        <v>0</v>
      </c>
      <c r="K478" s="10">
        <v>8661.24</v>
      </c>
      <c r="L478" s="10">
        <v>0</v>
      </c>
      <c r="M478" s="10">
        <v>32950</v>
      </c>
      <c r="N478" s="10">
        <v>0</v>
      </c>
      <c r="O478" s="10">
        <v>0</v>
      </c>
      <c r="P478" s="10">
        <v>357</v>
      </c>
      <c r="Q478" s="10">
        <v>0</v>
      </c>
      <c r="R478" s="10">
        <v>379</v>
      </c>
      <c r="S478" s="10">
        <v>0</v>
      </c>
      <c r="T478" s="10">
        <v>-708.97199999999975</v>
      </c>
      <c r="U478" s="10">
        <v>1084</v>
      </c>
      <c r="V478" s="10">
        <v>42722.267999999996</v>
      </c>
      <c r="W478" s="29">
        <v>0</v>
      </c>
      <c r="X478" s="29">
        <v>32950</v>
      </c>
      <c r="Y478" s="29">
        <v>3391.52</v>
      </c>
      <c r="Z478" s="29">
        <v>36341.519999999997</v>
      </c>
      <c r="AA478" s="27">
        <v>0</v>
      </c>
      <c r="AB478" s="29">
        <v>36341.519999999997</v>
      </c>
      <c r="AC478" s="27">
        <v>0</v>
      </c>
      <c r="AD478" s="27">
        <v>0</v>
      </c>
      <c r="AE478" s="27">
        <v>0</v>
      </c>
      <c r="AF478" s="27">
        <v>0</v>
      </c>
      <c r="AG478" s="27">
        <v>0</v>
      </c>
      <c r="AH478" s="27">
        <v>0</v>
      </c>
      <c r="AI478" s="29">
        <v>36341.519999999997</v>
      </c>
    </row>
    <row r="479" spans="2:35" x14ac:dyDescent="0.25">
      <c r="B479" s="11" t="s">
        <v>8</v>
      </c>
      <c r="C479" s="10" t="s">
        <v>2408</v>
      </c>
      <c r="D479" s="10" t="s">
        <v>1739</v>
      </c>
      <c r="E479" s="10" t="s">
        <v>360</v>
      </c>
      <c r="F479" s="10" t="s">
        <v>1742</v>
      </c>
      <c r="G479" s="10">
        <v>4494519.3499999996</v>
      </c>
      <c r="H479" s="10">
        <v>1632620.36</v>
      </c>
      <c r="I479" s="10">
        <v>0</v>
      </c>
      <c r="J479" s="10">
        <v>0</v>
      </c>
      <c r="K479" s="10">
        <v>6127139.71</v>
      </c>
      <c r="L479" s="10">
        <v>0</v>
      </c>
      <c r="M479" s="10">
        <v>26207302.722165283</v>
      </c>
      <c r="N479" s="10">
        <v>0</v>
      </c>
      <c r="O479" s="10">
        <v>617966.92000000004</v>
      </c>
      <c r="P479" s="10">
        <v>229461</v>
      </c>
      <c r="Q479" s="10">
        <v>0</v>
      </c>
      <c r="R479" s="10">
        <v>301038</v>
      </c>
      <c r="S479" s="10">
        <v>0</v>
      </c>
      <c r="T479" s="10">
        <v>-449451.93500000006</v>
      </c>
      <c r="U479" s="10">
        <v>818004</v>
      </c>
      <c r="V479" s="10">
        <v>33851460.417165287</v>
      </c>
      <c r="W479" s="29">
        <v>363474.4</v>
      </c>
      <c r="X479" s="29">
        <v>26207302.722165283</v>
      </c>
      <c r="Y479" s="29">
        <v>3599090.2800000003</v>
      </c>
      <c r="Z479" s="29">
        <v>30169867.402165283</v>
      </c>
      <c r="AA479" s="27">
        <v>0</v>
      </c>
      <c r="AB479" s="29">
        <v>30169867.402165283</v>
      </c>
      <c r="AC479" s="27">
        <v>0</v>
      </c>
      <c r="AD479" s="27">
        <v>0</v>
      </c>
      <c r="AE479" s="27">
        <v>0</v>
      </c>
      <c r="AF479" s="27">
        <v>0</v>
      </c>
      <c r="AG479" s="27">
        <v>0</v>
      </c>
      <c r="AH479" s="27">
        <v>33</v>
      </c>
      <c r="AI479" s="29">
        <v>30169900.402165283</v>
      </c>
    </row>
    <row r="480" spans="2:35" x14ac:dyDescent="0.25">
      <c r="B480" s="11" t="s">
        <v>8</v>
      </c>
      <c r="C480" s="10" t="s">
        <v>2408</v>
      </c>
      <c r="D480" s="10" t="s">
        <v>1739</v>
      </c>
      <c r="E480" s="10" t="s">
        <v>993</v>
      </c>
      <c r="F480" s="10" t="s">
        <v>1743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29">
        <v>0</v>
      </c>
      <c r="X480" s="29">
        <v>0</v>
      </c>
      <c r="Y480" s="29">
        <v>0</v>
      </c>
      <c r="Z480" s="29">
        <v>0</v>
      </c>
      <c r="AA480" s="27">
        <v>0</v>
      </c>
      <c r="AB480" s="29">
        <v>0</v>
      </c>
      <c r="AC480" s="27">
        <v>0</v>
      </c>
      <c r="AD480" s="27">
        <v>0</v>
      </c>
      <c r="AE480" s="27">
        <v>0</v>
      </c>
      <c r="AF480" s="27">
        <v>0</v>
      </c>
      <c r="AG480" s="27">
        <v>0</v>
      </c>
      <c r="AH480" s="27">
        <v>0</v>
      </c>
      <c r="AI480" s="29">
        <v>0</v>
      </c>
    </row>
    <row r="481" spans="2:35" x14ac:dyDescent="0.25">
      <c r="B481" s="11" t="s">
        <v>8</v>
      </c>
      <c r="C481" s="10" t="s">
        <v>2408</v>
      </c>
      <c r="D481" s="10" t="s">
        <v>1739</v>
      </c>
      <c r="E481" s="10" t="s">
        <v>361</v>
      </c>
      <c r="F481" s="10" t="s">
        <v>1744</v>
      </c>
      <c r="G481" s="10">
        <v>36479.35</v>
      </c>
      <c r="H481" s="10">
        <v>113717.62</v>
      </c>
      <c r="I481" s="10">
        <v>0</v>
      </c>
      <c r="J481" s="10">
        <v>0</v>
      </c>
      <c r="K481" s="10">
        <v>150196.97</v>
      </c>
      <c r="L481" s="10">
        <v>0</v>
      </c>
      <c r="M481" s="10">
        <v>1774297.561565517</v>
      </c>
      <c r="N481" s="10">
        <v>0</v>
      </c>
      <c r="O481" s="10">
        <v>5512.51</v>
      </c>
      <c r="P481" s="10">
        <v>15390</v>
      </c>
      <c r="Q481" s="10">
        <v>0</v>
      </c>
      <c r="R481" s="10">
        <v>19850</v>
      </c>
      <c r="S481" s="10">
        <v>0</v>
      </c>
      <c r="T481" s="10">
        <v>-3647.9349999999977</v>
      </c>
      <c r="U481" s="10">
        <v>54275</v>
      </c>
      <c r="V481" s="10">
        <v>2015874.1065655169</v>
      </c>
      <c r="W481" s="29">
        <v>10596.4</v>
      </c>
      <c r="X481" s="29">
        <v>1774297.561565517</v>
      </c>
      <c r="Y481" s="29">
        <v>208745.13</v>
      </c>
      <c r="Z481" s="29">
        <v>1993639.0915655168</v>
      </c>
      <c r="AA481" s="27">
        <v>0</v>
      </c>
      <c r="AB481" s="29">
        <v>1993639.0915655168</v>
      </c>
      <c r="AC481" s="27">
        <v>0</v>
      </c>
      <c r="AD481" s="27">
        <v>0</v>
      </c>
      <c r="AE481" s="27">
        <v>0</v>
      </c>
      <c r="AF481" s="27">
        <v>0</v>
      </c>
      <c r="AG481" s="27">
        <v>0</v>
      </c>
      <c r="AH481" s="27">
        <v>0</v>
      </c>
      <c r="AI481" s="29">
        <v>1993639.0915655168</v>
      </c>
    </row>
    <row r="482" spans="2:35" x14ac:dyDescent="0.25">
      <c r="B482" s="11" t="s">
        <v>8</v>
      </c>
      <c r="C482" s="10" t="s">
        <v>2408</v>
      </c>
      <c r="D482" s="10" t="s">
        <v>1739</v>
      </c>
      <c r="E482" s="10" t="s">
        <v>362</v>
      </c>
      <c r="F482" s="10" t="s">
        <v>1745</v>
      </c>
      <c r="G482" s="10">
        <v>391219.56</v>
      </c>
      <c r="H482" s="10">
        <v>10963.9</v>
      </c>
      <c r="I482" s="10">
        <v>0</v>
      </c>
      <c r="J482" s="10">
        <v>0</v>
      </c>
      <c r="K482" s="10">
        <v>402183.46</v>
      </c>
      <c r="L482" s="10">
        <v>0</v>
      </c>
      <c r="M482" s="10">
        <v>651712</v>
      </c>
      <c r="N482" s="10">
        <v>0</v>
      </c>
      <c r="O482" s="10">
        <v>398.25</v>
      </c>
      <c r="P482" s="10">
        <v>16516</v>
      </c>
      <c r="Q482" s="10">
        <v>0</v>
      </c>
      <c r="R482" s="10">
        <v>20238</v>
      </c>
      <c r="S482" s="10">
        <v>0</v>
      </c>
      <c r="T482" s="10">
        <v>-39121.956000000006</v>
      </c>
      <c r="U482" s="10">
        <v>55582</v>
      </c>
      <c r="V482" s="10">
        <v>1107507.754</v>
      </c>
      <c r="W482" s="29">
        <v>0</v>
      </c>
      <c r="X482" s="29">
        <v>651712</v>
      </c>
      <c r="Y482" s="29">
        <v>103698.15</v>
      </c>
      <c r="Z482" s="29">
        <v>755410.15</v>
      </c>
      <c r="AA482" s="27">
        <v>0</v>
      </c>
      <c r="AB482" s="29">
        <v>755410.15</v>
      </c>
      <c r="AC482" s="27">
        <v>0</v>
      </c>
      <c r="AD482" s="27">
        <v>0</v>
      </c>
      <c r="AE482" s="27">
        <v>0</v>
      </c>
      <c r="AF482" s="27">
        <v>0</v>
      </c>
      <c r="AG482" s="27">
        <v>0</v>
      </c>
      <c r="AH482" s="27">
        <v>4</v>
      </c>
      <c r="AI482" s="29">
        <v>755414.15</v>
      </c>
    </row>
    <row r="483" spans="2:35" x14ac:dyDescent="0.25">
      <c r="B483" s="11" t="s">
        <v>8</v>
      </c>
      <c r="C483" s="10" t="s">
        <v>2408</v>
      </c>
      <c r="D483" s="10" t="s">
        <v>1739</v>
      </c>
      <c r="E483" s="10" t="s">
        <v>994</v>
      </c>
      <c r="F483" s="10" t="s">
        <v>1746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29">
        <v>0</v>
      </c>
      <c r="X483" s="29">
        <v>0</v>
      </c>
      <c r="Y483" s="29">
        <v>0</v>
      </c>
      <c r="Z483" s="29">
        <v>0</v>
      </c>
      <c r="AA483" s="27">
        <v>0</v>
      </c>
      <c r="AB483" s="29">
        <v>0</v>
      </c>
      <c r="AC483" s="27">
        <v>0</v>
      </c>
      <c r="AD483" s="27">
        <v>0</v>
      </c>
      <c r="AE483" s="27">
        <v>0</v>
      </c>
      <c r="AF483" s="27">
        <v>0</v>
      </c>
      <c r="AG483" s="27">
        <v>0</v>
      </c>
      <c r="AH483" s="27">
        <v>0</v>
      </c>
      <c r="AI483" s="29">
        <v>0</v>
      </c>
    </row>
    <row r="484" spans="2:35" x14ac:dyDescent="0.25">
      <c r="B484" s="11" t="s">
        <v>8</v>
      </c>
      <c r="C484" s="10" t="s">
        <v>2408</v>
      </c>
      <c r="D484" s="10" t="s">
        <v>1739</v>
      </c>
      <c r="E484" s="10" t="s">
        <v>363</v>
      </c>
      <c r="F484" s="10" t="s">
        <v>1747</v>
      </c>
      <c r="G484" s="10">
        <v>11529887.32</v>
      </c>
      <c r="H484" s="10">
        <v>215601.77</v>
      </c>
      <c r="I484" s="10">
        <v>0</v>
      </c>
      <c r="J484" s="10">
        <v>0</v>
      </c>
      <c r="K484" s="10">
        <v>11745489.09</v>
      </c>
      <c r="L484" s="10">
        <v>0</v>
      </c>
      <c r="M484" s="10">
        <v>17382135.001752015</v>
      </c>
      <c r="N484" s="10">
        <v>0</v>
      </c>
      <c r="O484" s="10">
        <v>90254.65</v>
      </c>
      <c r="P484" s="10">
        <v>207075.48</v>
      </c>
      <c r="Q484" s="10">
        <v>0</v>
      </c>
      <c r="R484" s="10">
        <v>284583</v>
      </c>
      <c r="S484" s="10">
        <v>0</v>
      </c>
      <c r="T484" s="10">
        <v>-1152988.7319999989</v>
      </c>
      <c r="U484" s="10">
        <v>724029</v>
      </c>
      <c r="V484" s="10">
        <v>29280577.489752017</v>
      </c>
      <c r="W484" s="29">
        <v>6429362</v>
      </c>
      <c r="X484" s="29">
        <v>17382135.001752015</v>
      </c>
      <c r="Y484" s="29">
        <v>1521543.9</v>
      </c>
      <c r="Z484" s="29">
        <v>25333040.901752014</v>
      </c>
      <c r="AA484" s="27">
        <v>0</v>
      </c>
      <c r="AB484" s="29">
        <v>25333040.901752014</v>
      </c>
      <c r="AC484" s="27">
        <v>0</v>
      </c>
      <c r="AD484" s="27">
        <v>0</v>
      </c>
      <c r="AE484" s="27">
        <v>0</v>
      </c>
      <c r="AF484" s="27">
        <v>4436576.88</v>
      </c>
      <c r="AG484" s="27">
        <v>4436576.88</v>
      </c>
      <c r="AH484" s="27">
        <v>216</v>
      </c>
      <c r="AI484" s="29">
        <v>29769833.781752013</v>
      </c>
    </row>
    <row r="485" spans="2:35" x14ac:dyDescent="0.25">
      <c r="B485" s="11" t="s">
        <v>8</v>
      </c>
      <c r="C485" s="10" t="s">
        <v>2408</v>
      </c>
      <c r="D485" s="10" t="s">
        <v>1739</v>
      </c>
      <c r="E485" s="10" t="s">
        <v>995</v>
      </c>
      <c r="F485" s="10" t="s">
        <v>1748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29">
        <v>0</v>
      </c>
      <c r="X485" s="29">
        <v>0</v>
      </c>
      <c r="Y485" s="29">
        <v>0</v>
      </c>
      <c r="Z485" s="29">
        <v>0</v>
      </c>
      <c r="AA485" s="27">
        <v>0</v>
      </c>
      <c r="AB485" s="29">
        <v>0</v>
      </c>
      <c r="AC485" s="27">
        <v>0</v>
      </c>
      <c r="AD485" s="27">
        <v>0</v>
      </c>
      <c r="AE485" s="27">
        <v>0</v>
      </c>
      <c r="AF485" s="27">
        <v>0</v>
      </c>
      <c r="AG485" s="27">
        <v>0</v>
      </c>
      <c r="AH485" s="27">
        <v>0</v>
      </c>
      <c r="AI485" s="29">
        <v>0</v>
      </c>
    </row>
    <row r="486" spans="2:35" x14ac:dyDescent="0.25">
      <c r="B486" s="11" t="s">
        <v>8</v>
      </c>
      <c r="C486" s="10" t="s">
        <v>2408</v>
      </c>
      <c r="D486" s="10" t="s">
        <v>1739</v>
      </c>
      <c r="E486" s="10" t="s">
        <v>996</v>
      </c>
      <c r="F486" s="10" t="s">
        <v>1749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29">
        <v>0</v>
      </c>
      <c r="X486" s="29">
        <v>0</v>
      </c>
      <c r="Y486" s="29">
        <v>0</v>
      </c>
      <c r="Z486" s="29">
        <v>0</v>
      </c>
      <c r="AA486" s="27">
        <v>0</v>
      </c>
      <c r="AB486" s="29">
        <v>0</v>
      </c>
      <c r="AC486" s="27">
        <v>0</v>
      </c>
      <c r="AD486" s="27">
        <v>0</v>
      </c>
      <c r="AE486" s="27">
        <v>0</v>
      </c>
      <c r="AF486" s="27">
        <v>0</v>
      </c>
      <c r="AG486" s="27">
        <v>0</v>
      </c>
      <c r="AH486" s="27">
        <v>0</v>
      </c>
      <c r="AI486" s="29">
        <v>0</v>
      </c>
    </row>
    <row r="487" spans="2:35" x14ac:dyDescent="0.25">
      <c r="B487" s="11" t="s">
        <v>8</v>
      </c>
      <c r="C487" s="10" t="s">
        <v>2408</v>
      </c>
      <c r="D487" s="10" t="s">
        <v>1739</v>
      </c>
      <c r="E487" s="10" t="s">
        <v>364</v>
      </c>
      <c r="F487" s="10" t="s">
        <v>1750</v>
      </c>
      <c r="G487" s="10">
        <v>1960586.53</v>
      </c>
      <c r="H487" s="10">
        <v>479261.84</v>
      </c>
      <c r="I487" s="10">
        <v>0</v>
      </c>
      <c r="J487" s="10">
        <v>0</v>
      </c>
      <c r="K487" s="10">
        <v>2439848.37</v>
      </c>
      <c r="L487" s="10">
        <v>0</v>
      </c>
      <c r="M487" s="10">
        <v>8782261.3637486901</v>
      </c>
      <c r="N487" s="10">
        <v>0</v>
      </c>
      <c r="O487" s="10">
        <v>133757.35999999999</v>
      </c>
      <c r="P487" s="10">
        <v>77690</v>
      </c>
      <c r="Q487" s="10">
        <v>0</v>
      </c>
      <c r="R487" s="10">
        <v>103832</v>
      </c>
      <c r="S487" s="10">
        <v>0</v>
      </c>
      <c r="T487" s="10">
        <v>-196058.65299999993</v>
      </c>
      <c r="U487" s="10">
        <v>281541</v>
      </c>
      <c r="V487" s="10">
        <v>11622871.440748688</v>
      </c>
      <c r="W487" s="29">
        <v>767576.2</v>
      </c>
      <c r="X487" s="29">
        <v>8782261.3637486901</v>
      </c>
      <c r="Y487" s="29">
        <v>1076082.2</v>
      </c>
      <c r="Z487" s="29">
        <v>10625919.763748689</v>
      </c>
      <c r="AA487" s="27">
        <v>0</v>
      </c>
      <c r="AB487" s="29">
        <v>10625919.763748689</v>
      </c>
      <c r="AC487" s="27">
        <v>0</v>
      </c>
      <c r="AD487" s="27">
        <v>0</v>
      </c>
      <c r="AE487" s="27">
        <v>0</v>
      </c>
      <c r="AF487" s="27">
        <v>0</v>
      </c>
      <c r="AG487" s="27">
        <v>0</v>
      </c>
      <c r="AH487" s="27">
        <v>32</v>
      </c>
      <c r="AI487" s="29">
        <v>10625951.763748689</v>
      </c>
    </row>
    <row r="488" spans="2:35" x14ac:dyDescent="0.25">
      <c r="B488" s="11" t="s">
        <v>8</v>
      </c>
      <c r="C488" s="10" t="s">
        <v>2408</v>
      </c>
      <c r="D488" s="10" t="s">
        <v>1739</v>
      </c>
      <c r="E488" s="10" t="s">
        <v>365</v>
      </c>
      <c r="F488" s="10" t="s">
        <v>1751</v>
      </c>
      <c r="G488" s="10">
        <v>6771804.5800000001</v>
      </c>
      <c r="H488" s="10">
        <v>58213.61</v>
      </c>
      <c r="I488" s="10">
        <v>0</v>
      </c>
      <c r="J488" s="10">
        <v>0</v>
      </c>
      <c r="K488" s="10">
        <v>6830018.1900000004</v>
      </c>
      <c r="L488" s="10">
        <v>0</v>
      </c>
      <c r="M488" s="10">
        <v>3867344.0952177597</v>
      </c>
      <c r="N488" s="10">
        <v>0</v>
      </c>
      <c r="O488" s="10">
        <v>897659.59</v>
      </c>
      <c r="P488" s="10">
        <v>647051</v>
      </c>
      <c r="Q488" s="10">
        <v>3393071.85</v>
      </c>
      <c r="R488" s="10">
        <v>894843</v>
      </c>
      <c r="S488" s="10">
        <v>0</v>
      </c>
      <c r="T488" s="10">
        <v>-677180.45799999963</v>
      </c>
      <c r="U488" s="10">
        <v>2072270</v>
      </c>
      <c r="V488" s="10">
        <v>17925077.267217759</v>
      </c>
      <c r="W488" s="29">
        <v>186557.8</v>
      </c>
      <c r="X488" s="29">
        <v>7260415.9452177603</v>
      </c>
      <c r="Y488" s="29">
        <v>4570037.2</v>
      </c>
      <c r="Z488" s="29">
        <v>12017010.94521776</v>
      </c>
      <c r="AA488" s="27">
        <v>0</v>
      </c>
      <c r="AB488" s="29">
        <v>12017010.94521776</v>
      </c>
      <c r="AC488" s="27">
        <v>0</v>
      </c>
      <c r="AD488" s="27">
        <v>69828128.629999995</v>
      </c>
      <c r="AE488" s="27">
        <v>0</v>
      </c>
      <c r="AF488" s="27">
        <v>78506955.560000002</v>
      </c>
      <c r="AG488" s="27">
        <v>148335084.19</v>
      </c>
      <c r="AH488" s="27">
        <v>315</v>
      </c>
      <c r="AI488" s="29">
        <v>160352410.13521776</v>
      </c>
    </row>
    <row r="489" spans="2:35" x14ac:dyDescent="0.25">
      <c r="B489" s="11" t="s">
        <v>8</v>
      </c>
      <c r="C489" s="10" t="s">
        <v>2408</v>
      </c>
      <c r="D489" s="10" t="s">
        <v>1739</v>
      </c>
      <c r="E489" s="10" t="s">
        <v>366</v>
      </c>
      <c r="F489" s="10" t="s">
        <v>1752</v>
      </c>
      <c r="G489" s="10">
        <v>7007568.7000000002</v>
      </c>
      <c r="H489" s="10">
        <v>956003.94</v>
      </c>
      <c r="I489" s="10">
        <v>0</v>
      </c>
      <c r="J489" s="10">
        <v>0</v>
      </c>
      <c r="K489" s="10">
        <v>7963572.6400000006</v>
      </c>
      <c r="L489" s="10">
        <v>0</v>
      </c>
      <c r="M489" s="10">
        <v>20124713.537100442</v>
      </c>
      <c r="N489" s="10">
        <v>0</v>
      </c>
      <c r="O489" s="10">
        <v>363134.76</v>
      </c>
      <c r="P489" s="10">
        <v>179580</v>
      </c>
      <c r="Q489" s="10">
        <v>0</v>
      </c>
      <c r="R489" s="10">
        <v>259875</v>
      </c>
      <c r="S489" s="10">
        <v>0</v>
      </c>
      <c r="T489" s="10">
        <v>-700756.87000000011</v>
      </c>
      <c r="U489" s="10">
        <v>697783</v>
      </c>
      <c r="V489" s="10">
        <v>28887902.067100443</v>
      </c>
      <c r="W489" s="29">
        <v>5287872</v>
      </c>
      <c r="X489" s="29">
        <v>20124713.537100442</v>
      </c>
      <c r="Y489" s="29">
        <v>2456376.7000000002</v>
      </c>
      <c r="Z489" s="29">
        <v>27868962.237100441</v>
      </c>
      <c r="AA489" s="27">
        <v>0</v>
      </c>
      <c r="AB489" s="29">
        <v>27868962.237100441</v>
      </c>
      <c r="AC489" s="27">
        <v>0</v>
      </c>
      <c r="AD489" s="27">
        <v>0</v>
      </c>
      <c r="AE489" s="27">
        <v>0</v>
      </c>
      <c r="AF489" s="27">
        <v>0</v>
      </c>
      <c r="AG489" s="27">
        <v>0</v>
      </c>
      <c r="AH489" s="27">
        <v>166</v>
      </c>
      <c r="AI489" s="29">
        <v>27869128.237100441</v>
      </c>
    </row>
    <row r="490" spans="2:35" x14ac:dyDescent="0.25">
      <c r="B490" s="11" t="s">
        <v>8</v>
      </c>
      <c r="C490" s="10" t="s">
        <v>2408</v>
      </c>
      <c r="D490" s="10" t="s">
        <v>1739</v>
      </c>
      <c r="E490" s="10" t="s">
        <v>367</v>
      </c>
      <c r="F490" s="10" t="s">
        <v>1753</v>
      </c>
      <c r="G490" s="10">
        <v>25764064.75</v>
      </c>
      <c r="H490" s="10">
        <v>1559098.31</v>
      </c>
      <c r="I490" s="10">
        <v>0</v>
      </c>
      <c r="J490" s="10">
        <v>0</v>
      </c>
      <c r="K490" s="10">
        <v>27323163.059999999</v>
      </c>
      <c r="L490" s="10">
        <v>0</v>
      </c>
      <c r="M490" s="10">
        <v>33965753.584277749</v>
      </c>
      <c r="N490" s="10">
        <v>0</v>
      </c>
      <c r="O490" s="10">
        <v>1792692.15</v>
      </c>
      <c r="P490" s="10">
        <v>634403.22</v>
      </c>
      <c r="Q490" s="10">
        <v>0</v>
      </c>
      <c r="R490" s="10">
        <v>651405</v>
      </c>
      <c r="S490" s="10">
        <v>0</v>
      </c>
      <c r="T490" s="10">
        <v>-2576406.4749999978</v>
      </c>
      <c r="U490" s="10">
        <v>1639851</v>
      </c>
      <c r="V490" s="10">
        <v>63430861.539277747</v>
      </c>
      <c r="W490" s="29">
        <v>3984143.0000000005</v>
      </c>
      <c r="X490" s="29">
        <v>33965753.584277749</v>
      </c>
      <c r="Y490" s="29">
        <v>6277449.6799999997</v>
      </c>
      <c r="Z490" s="29">
        <v>44227346.264277749</v>
      </c>
      <c r="AA490" s="27">
        <v>0</v>
      </c>
      <c r="AB490" s="29">
        <v>44227346.264277749</v>
      </c>
      <c r="AC490" s="27">
        <v>0</v>
      </c>
      <c r="AD490" s="27">
        <v>0</v>
      </c>
      <c r="AE490" s="27">
        <v>0</v>
      </c>
      <c r="AF490" s="27">
        <v>20908768.510000002</v>
      </c>
      <c r="AG490" s="27">
        <v>20908768.510000002</v>
      </c>
      <c r="AH490" s="27">
        <v>262</v>
      </c>
      <c r="AI490" s="29">
        <v>65136376.774277747</v>
      </c>
    </row>
    <row r="491" spans="2:35" x14ac:dyDescent="0.25">
      <c r="B491" s="11" t="s">
        <v>8</v>
      </c>
      <c r="C491" s="10" t="s">
        <v>2408</v>
      </c>
      <c r="D491" s="10" t="s">
        <v>1739</v>
      </c>
      <c r="E491" s="10" t="s">
        <v>368</v>
      </c>
      <c r="F491" s="10" t="s">
        <v>1754</v>
      </c>
      <c r="G491" s="10">
        <v>79105.67</v>
      </c>
      <c r="H491" s="10">
        <v>7559.16</v>
      </c>
      <c r="I491" s="10">
        <v>0</v>
      </c>
      <c r="J491" s="10">
        <v>0</v>
      </c>
      <c r="K491" s="10">
        <v>86664.83</v>
      </c>
      <c r="L491" s="10">
        <v>0</v>
      </c>
      <c r="M491" s="10">
        <v>180872</v>
      </c>
      <c r="N491" s="10">
        <v>0</v>
      </c>
      <c r="O491" s="10">
        <v>3924.22</v>
      </c>
      <c r="P491" s="10">
        <v>1607</v>
      </c>
      <c r="Q491" s="10">
        <v>0</v>
      </c>
      <c r="R491" s="10">
        <v>1978</v>
      </c>
      <c r="S491" s="10">
        <v>0</v>
      </c>
      <c r="T491" s="10">
        <v>-7910.5669999999955</v>
      </c>
      <c r="U491" s="10">
        <v>5513</v>
      </c>
      <c r="V491" s="10">
        <v>272648.48300000001</v>
      </c>
      <c r="W491" s="29">
        <v>0</v>
      </c>
      <c r="X491" s="29">
        <v>180872</v>
      </c>
      <c r="Y491" s="29">
        <v>20581.379999999997</v>
      </c>
      <c r="Z491" s="29">
        <v>201453.38</v>
      </c>
      <c r="AA491" s="27">
        <v>0</v>
      </c>
      <c r="AB491" s="29">
        <v>201453.38</v>
      </c>
      <c r="AC491" s="27">
        <v>0</v>
      </c>
      <c r="AD491" s="27">
        <v>251559268.53999999</v>
      </c>
      <c r="AE491" s="27">
        <v>0</v>
      </c>
      <c r="AF491" s="27">
        <v>0</v>
      </c>
      <c r="AG491" s="27">
        <v>251559268.53999999</v>
      </c>
      <c r="AH491" s="27">
        <v>1</v>
      </c>
      <c r="AI491" s="29">
        <v>251760722.91999999</v>
      </c>
    </row>
    <row r="492" spans="2:35" x14ac:dyDescent="0.25">
      <c r="B492" s="11" t="s">
        <v>8</v>
      </c>
      <c r="C492" s="10" t="s">
        <v>2408</v>
      </c>
      <c r="D492" s="10" t="s">
        <v>1739</v>
      </c>
      <c r="E492" s="10" t="s">
        <v>369</v>
      </c>
      <c r="F492" s="10" t="s">
        <v>1755</v>
      </c>
      <c r="G492" s="10">
        <v>13246032.800000001</v>
      </c>
      <c r="H492" s="10">
        <v>1612390.86</v>
      </c>
      <c r="I492" s="10">
        <v>0</v>
      </c>
      <c r="J492" s="10">
        <v>0</v>
      </c>
      <c r="K492" s="10">
        <v>14858423.66</v>
      </c>
      <c r="L492" s="10">
        <v>0</v>
      </c>
      <c r="M492" s="10">
        <v>31665626.948665589</v>
      </c>
      <c r="N492" s="10">
        <v>652128.91469323263</v>
      </c>
      <c r="O492" s="10">
        <v>545670.06000000006</v>
      </c>
      <c r="P492" s="10">
        <v>283662</v>
      </c>
      <c r="Q492" s="10">
        <v>0</v>
      </c>
      <c r="R492" s="10">
        <v>413253</v>
      </c>
      <c r="S492" s="10">
        <v>0</v>
      </c>
      <c r="T492" s="10">
        <v>-1324603.2799999993</v>
      </c>
      <c r="U492" s="10">
        <v>1134233</v>
      </c>
      <c r="V492" s="10">
        <v>48228394.303358823</v>
      </c>
      <c r="W492" s="29">
        <v>8197247.6000000006</v>
      </c>
      <c r="X492" s="29">
        <v>31665626.948665589</v>
      </c>
      <c r="Y492" s="29">
        <v>4641337.8346932326</v>
      </c>
      <c r="Z492" s="29">
        <v>44504212.383358821</v>
      </c>
      <c r="AA492" s="27">
        <v>0</v>
      </c>
      <c r="AB492" s="29">
        <v>44504212.383358821</v>
      </c>
      <c r="AC492" s="27">
        <v>0</v>
      </c>
      <c r="AD492" s="27">
        <v>0</v>
      </c>
      <c r="AE492" s="27">
        <v>0</v>
      </c>
      <c r="AF492" s="27">
        <v>0</v>
      </c>
      <c r="AG492" s="27">
        <v>0</v>
      </c>
      <c r="AH492" s="27">
        <v>297</v>
      </c>
      <c r="AI492" s="29">
        <v>44504509.383358821</v>
      </c>
    </row>
    <row r="493" spans="2:35" x14ac:dyDescent="0.25">
      <c r="B493" s="11" t="s">
        <v>8</v>
      </c>
      <c r="C493" s="10" t="s">
        <v>2408</v>
      </c>
      <c r="D493" s="10" t="s">
        <v>1739</v>
      </c>
      <c r="E493" s="10" t="s">
        <v>370</v>
      </c>
      <c r="F493" s="10" t="s">
        <v>1756</v>
      </c>
      <c r="G493" s="10">
        <v>1629896.94</v>
      </c>
      <c r="H493" s="10">
        <v>434210.81</v>
      </c>
      <c r="I493" s="10">
        <v>0</v>
      </c>
      <c r="J493" s="10">
        <v>0</v>
      </c>
      <c r="K493" s="10">
        <v>2064107.75</v>
      </c>
      <c r="L493" s="10">
        <v>0</v>
      </c>
      <c r="M493" s="10">
        <v>6869026.1478194594</v>
      </c>
      <c r="N493" s="10">
        <v>0</v>
      </c>
      <c r="O493" s="10">
        <v>229957.26</v>
      </c>
      <c r="P493" s="10">
        <v>60271</v>
      </c>
      <c r="Q493" s="10">
        <v>0</v>
      </c>
      <c r="R493" s="10">
        <v>78625</v>
      </c>
      <c r="S493" s="10">
        <v>0</v>
      </c>
      <c r="T493" s="10">
        <v>-162989.6939999999</v>
      </c>
      <c r="U493" s="10">
        <v>213716</v>
      </c>
      <c r="V493" s="10">
        <v>9352713.4638194591</v>
      </c>
      <c r="W493" s="29">
        <v>0</v>
      </c>
      <c r="X493" s="29">
        <v>6869026.1478194594</v>
      </c>
      <c r="Y493" s="29">
        <v>1016780.0700000001</v>
      </c>
      <c r="Z493" s="29">
        <v>7885806.2178194597</v>
      </c>
      <c r="AA493" s="27">
        <v>0</v>
      </c>
      <c r="AB493" s="29">
        <v>7885806.2178194597</v>
      </c>
      <c r="AC493" s="27">
        <v>0</v>
      </c>
      <c r="AD493" s="27">
        <v>0</v>
      </c>
      <c r="AE493" s="27">
        <v>0</v>
      </c>
      <c r="AF493" s="27">
        <v>0</v>
      </c>
      <c r="AG493" s="27">
        <v>0</v>
      </c>
      <c r="AH493" s="27">
        <v>7</v>
      </c>
      <c r="AI493" s="29">
        <v>7885813.2178194597</v>
      </c>
    </row>
    <row r="494" spans="2:35" x14ac:dyDescent="0.25">
      <c r="B494" s="11" t="s">
        <v>8</v>
      </c>
      <c r="C494" s="10" t="s">
        <v>2408</v>
      </c>
      <c r="D494" s="10" t="s">
        <v>1739</v>
      </c>
      <c r="E494" s="10" t="s">
        <v>371</v>
      </c>
      <c r="F494" s="10" t="s">
        <v>1757</v>
      </c>
      <c r="G494" s="10">
        <v>19379.37</v>
      </c>
      <c r="H494" s="10">
        <v>1765.71</v>
      </c>
      <c r="I494" s="10">
        <v>0</v>
      </c>
      <c r="J494" s="10">
        <v>0</v>
      </c>
      <c r="K494" s="10">
        <v>21145.079999999998</v>
      </c>
      <c r="L494" s="10">
        <v>0</v>
      </c>
      <c r="M494" s="10">
        <v>61709.103386580537</v>
      </c>
      <c r="N494" s="10">
        <v>0</v>
      </c>
      <c r="O494" s="10">
        <v>2101.2600000000002</v>
      </c>
      <c r="P494" s="10">
        <v>4592</v>
      </c>
      <c r="Q494" s="10">
        <v>2045.22</v>
      </c>
      <c r="R494" s="10">
        <v>5873</v>
      </c>
      <c r="S494" s="10">
        <v>0</v>
      </c>
      <c r="T494" s="10">
        <v>0</v>
      </c>
      <c r="U494" s="10">
        <v>15956</v>
      </c>
      <c r="V494" s="10">
        <v>113421.66338658053</v>
      </c>
      <c r="W494" s="29">
        <v>14099</v>
      </c>
      <c r="X494" s="29">
        <v>63754.323386580538</v>
      </c>
      <c r="Y494" s="29">
        <v>30287.97</v>
      </c>
      <c r="Z494" s="29">
        <v>108141.29338658054</v>
      </c>
      <c r="AA494" s="27">
        <v>0</v>
      </c>
      <c r="AB494" s="29">
        <v>108141.29338658054</v>
      </c>
      <c r="AC494" s="27">
        <v>0</v>
      </c>
      <c r="AD494" s="27">
        <v>117838.22</v>
      </c>
      <c r="AE494" s="27">
        <v>0</v>
      </c>
      <c r="AF494" s="27">
        <v>0</v>
      </c>
      <c r="AG494" s="27">
        <v>117838.22</v>
      </c>
      <c r="AH494" s="27">
        <v>0</v>
      </c>
      <c r="AI494" s="29">
        <v>225979.51338658054</v>
      </c>
    </row>
    <row r="495" spans="2:35" x14ac:dyDescent="0.25">
      <c r="B495" s="11" t="s">
        <v>8</v>
      </c>
      <c r="C495" s="10" t="s">
        <v>2408</v>
      </c>
      <c r="D495" s="10" t="s">
        <v>1739</v>
      </c>
      <c r="E495" s="10" t="s">
        <v>372</v>
      </c>
      <c r="F495" s="10" t="s">
        <v>1758</v>
      </c>
      <c r="G495" s="10">
        <v>3352611.24</v>
      </c>
      <c r="H495" s="10">
        <v>165465.97</v>
      </c>
      <c r="I495" s="10">
        <v>0</v>
      </c>
      <c r="J495" s="10">
        <v>0</v>
      </c>
      <c r="K495" s="10">
        <v>3518077.2100000004</v>
      </c>
      <c r="L495" s="10">
        <v>0</v>
      </c>
      <c r="M495" s="10">
        <v>7493193</v>
      </c>
      <c r="N495" s="10">
        <v>0</v>
      </c>
      <c r="O495" s="10">
        <v>0</v>
      </c>
      <c r="P495" s="10">
        <v>64339</v>
      </c>
      <c r="Q495" s="10">
        <v>0</v>
      </c>
      <c r="R495" s="10">
        <v>79952</v>
      </c>
      <c r="S495" s="10">
        <v>0</v>
      </c>
      <c r="T495" s="10">
        <v>0</v>
      </c>
      <c r="U495" s="10">
        <v>278529</v>
      </c>
      <c r="V495" s="10">
        <v>11434090.210000001</v>
      </c>
      <c r="W495" s="29">
        <v>3457979.3714858769</v>
      </c>
      <c r="X495" s="29">
        <v>7493193</v>
      </c>
      <c r="Y495" s="29">
        <v>588285.97</v>
      </c>
      <c r="Z495" s="29">
        <v>11539458.341485878</v>
      </c>
      <c r="AA495" s="27">
        <v>0</v>
      </c>
      <c r="AB495" s="29">
        <v>11539458.341485878</v>
      </c>
      <c r="AC495" s="27">
        <v>0</v>
      </c>
      <c r="AD495" s="27">
        <v>0</v>
      </c>
      <c r="AE495" s="27">
        <v>0</v>
      </c>
      <c r="AF495" s="27">
        <v>0</v>
      </c>
      <c r="AG495" s="27">
        <v>0</v>
      </c>
      <c r="AH495" s="27">
        <v>165</v>
      </c>
      <c r="AI495" s="29">
        <v>11539623.341485878</v>
      </c>
    </row>
    <row r="496" spans="2:35" x14ac:dyDescent="0.25">
      <c r="B496" s="11" t="s">
        <v>8</v>
      </c>
      <c r="C496" s="10" t="s">
        <v>2408</v>
      </c>
      <c r="D496" s="10" t="s">
        <v>1739</v>
      </c>
      <c r="E496" s="10" t="s">
        <v>373</v>
      </c>
      <c r="F496" s="10" t="s">
        <v>1759</v>
      </c>
      <c r="G496" s="10">
        <v>42288570.579999998</v>
      </c>
      <c r="H496" s="10">
        <v>3869837.74</v>
      </c>
      <c r="I496" s="10">
        <v>0</v>
      </c>
      <c r="J496" s="10">
        <v>0</v>
      </c>
      <c r="K496" s="10">
        <v>46158408.32</v>
      </c>
      <c r="L496" s="10">
        <v>0</v>
      </c>
      <c r="M496" s="10">
        <v>107192119.41905451</v>
      </c>
      <c r="N496" s="10">
        <v>0</v>
      </c>
      <c r="O496" s="10">
        <v>4112321.24</v>
      </c>
      <c r="P496" s="10">
        <v>1171338</v>
      </c>
      <c r="Q496" s="10">
        <v>14032236.220000001</v>
      </c>
      <c r="R496" s="10">
        <v>2566658</v>
      </c>
      <c r="S496" s="10">
        <v>0</v>
      </c>
      <c r="T496" s="10">
        <v>-4228857.0579999983</v>
      </c>
      <c r="U496" s="10">
        <v>6612365</v>
      </c>
      <c r="V496" s="10">
        <v>177616589.14105451</v>
      </c>
      <c r="W496" s="29">
        <v>40605439.595972776</v>
      </c>
      <c r="X496" s="29">
        <v>121224355.63905451</v>
      </c>
      <c r="Y496" s="29">
        <v>18332519.98</v>
      </c>
      <c r="Z496" s="29">
        <v>180162315.21502727</v>
      </c>
      <c r="AA496" s="27">
        <v>145000000</v>
      </c>
      <c r="AB496" s="29">
        <v>35162315.215027273</v>
      </c>
      <c r="AC496" s="27">
        <v>0</v>
      </c>
      <c r="AD496" s="27">
        <v>2757756.72</v>
      </c>
      <c r="AE496" s="27">
        <v>0</v>
      </c>
      <c r="AF496" s="27">
        <v>115457411</v>
      </c>
      <c r="AG496" s="27">
        <v>118215167.72</v>
      </c>
      <c r="AH496" s="27">
        <v>3632</v>
      </c>
      <c r="AI496" s="29">
        <v>153381114.93502727</v>
      </c>
    </row>
    <row r="497" spans="2:35" x14ac:dyDescent="0.25">
      <c r="B497" s="11" t="s">
        <v>8</v>
      </c>
      <c r="C497" s="10" t="s">
        <v>2408</v>
      </c>
      <c r="D497" s="10" t="s">
        <v>1739</v>
      </c>
      <c r="E497" s="10" t="s">
        <v>374</v>
      </c>
      <c r="F497" s="10" t="s">
        <v>1760</v>
      </c>
      <c r="G497" s="10">
        <v>98766.16</v>
      </c>
      <c r="H497" s="10">
        <v>34683.870000000003</v>
      </c>
      <c r="I497" s="10">
        <v>0</v>
      </c>
      <c r="J497" s="10">
        <v>0</v>
      </c>
      <c r="K497" s="10">
        <v>133450.03</v>
      </c>
      <c r="L497" s="10">
        <v>0</v>
      </c>
      <c r="M497" s="10">
        <v>540407</v>
      </c>
      <c r="N497" s="10">
        <v>0</v>
      </c>
      <c r="O497" s="10">
        <v>0</v>
      </c>
      <c r="P497" s="10">
        <v>4961</v>
      </c>
      <c r="Q497" s="10">
        <v>0</v>
      </c>
      <c r="R497" s="10">
        <v>7354</v>
      </c>
      <c r="S497" s="10">
        <v>0</v>
      </c>
      <c r="T497" s="10">
        <v>0</v>
      </c>
      <c r="U497" s="10">
        <v>19379</v>
      </c>
      <c r="V497" s="10">
        <v>705551.03</v>
      </c>
      <c r="W497" s="29">
        <v>99071.860586741328</v>
      </c>
      <c r="X497" s="29">
        <v>540407</v>
      </c>
      <c r="Y497" s="29">
        <v>66377.87</v>
      </c>
      <c r="Z497" s="29">
        <v>705856.73058674135</v>
      </c>
      <c r="AA497" s="27">
        <v>0</v>
      </c>
      <c r="AB497" s="29">
        <v>705856.73058674135</v>
      </c>
      <c r="AC497" s="27">
        <v>0</v>
      </c>
      <c r="AD497" s="27">
        <v>0</v>
      </c>
      <c r="AE497" s="27">
        <v>0</v>
      </c>
      <c r="AF497" s="27">
        <v>0</v>
      </c>
      <c r="AG497" s="27">
        <v>0</v>
      </c>
      <c r="AH497" s="27">
        <v>3</v>
      </c>
      <c r="AI497" s="29">
        <v>705859.73058674135</v>
      </c>
    </row>
    <row r="498" spans="2:35" x14ac:dyDescent="0.25">
      <c r="B498" s="11" t="s">
        <v>8</v>
      </c>
      <c r="C498" s="10" t="s">
        <v>2408</v>
      </c>
      <c r="D498" s="10" t="s">
        <v>1739</v>
      </c>
      <c r="E498" s="10" t="s">
        <v>375</v>
      </c>
      <c r="F498" s="10" t="s">
        <v>1761</v>
      </c>
      <c r="G498" s="10">
        <v>390029291.31999999</v>
      </c>
      <c r="H498" s="10">
        <v>64825675.969999999</v>
      </c>
      <c r="I498" s="10">
        <v>0</v>
      </c>
      <c r="J498" s="10">
        <v>0</v>
      </c>
      <c r="K498" s="10">
        <v>454854967.28999996</v>
      </c>
      <c r="L498" s="10">
        <v>0</v>
      </c>
      <c r="M498" s="10">
        <v>1711858183.5565996</v>
      </c>
      <c r="N498" s="10">
        <v>12523804.122651696</v>
      </c>
      <c r="O498" s="10">
        <v>38809120.899999999</v>
      </c>
      <c r="P498" s="10">
        <v>15190821</v>
      </c>
      <c r="Q498" s="10">
        <v>0</v>
      </c>
      <c r="R498" s="10">
        <v>20533230</v>
      </c>
      <c r="S498" s="10">
        <v>0</v>
      </c>
      <c r="T498" s="10">
        <v>0</v>
      </c>
      <c r="U498" s="10">
        <v>54973592</v>
      </c>
      <c r="V498" s="10">
        <v>2308743718.8692513</v>
      </c>
      <c r="W498" s="29">
        <v>432682111.8813889</v>
      </c>
      <c r="X498" s="29">
        <v>1711858183.5565996</v>
      </c>
      <c r="Y498" s="29">
        <v>206856243.9926517</v>
      </c>
      <c r="Z498" s="29">
        <v>2351396539.4306402</v>
      </c>
      <c r="AA498" s="27">
        <v>2132860805.54</v>
      </c>
      <c r="AB498" s="29">
        <v>218535733.89064026</v>
      </c>
      <c r="AC498" s="27">
        <v>0</v>
      </c>
      <c r="AD498" s="27">
        <v>39279992.159999996</v>
      </c>
      <c r="AE498" s="27">
        <v>0</v>
      </c>
      <c r="AF498" s="27">
        <v>0</v>
      </c>
      <c r="AG498" s="27">
        <v>39279992.159999996</v>
      </c>
      <c r="AH498" s="27">
        <v>88716</v>
      </c>
      <c r="AI498" s="29">
        <v>257904442.05064026</v>
      </c>
    </row>
    <row r="499" spans="2:35" x14ac:dyDescent="0.25">
      <c r="B499" s="11" t="s">
        <v>8</v>
      </c>
      <c r="C499" s="10" t="s">
        <v>2408</v>
      </c>
      <c r="D499" s="10" t="s">
        <v>1739</v>
      </c>
      <c r="E499" s="10" t="s">
        <v>376</v>
      </c>
      <c r="F499" s="10" t="s">
        <v>1762</v>
      </c>
      <c r="G499" s="10">
        <v>13576.07</v>
      </c>
      <c r="H499" s="10">
        <v>1526.29</v>
      </c>
      <c r="I499" s="10">
        <v>0</v>
      </c>
      <c r="J499" s="10">
        <v>0</v>
      </c>
      <c r="K499" s="10">
        <v>15102.36</v>
      </c>
      <c r="L499" s="10">
        <v>0</v>
      </c>
      <c r="M499" s="10">
        <v>28036</v>
      </c>
      <c r="N499" s="10">
        <v>0</v>
      </c>
      <c r="O499" s="10">
        <v>884.82</v>
      </c>
      <c r="P499" s="10">
        <v>2039</v>
      </c>
      <c r="Q499" s="10">
        <v>0</v>
      </c>
      <c r="R499" s="10">
        <v>3218</v>
      </c>
      <c r="S499" s="10">
        <v>0</v>
      </c>
      <c r="T499" s="10">
        <v>0</v>
      </c>
      <c r="U499" s="10">
        <v>8104</v>
      </c>
      <c r="V499" s="10">
        <v>57384.18</v>
      </c>
      <c r="W499" s="29">
        <v>17714.615582397502</v>
      </c>
      <c r="X499" s="29">
        <v>28036</v>
      </c>
      <c r="Y499" s="29">
        <v>15772.11</v>
      </c>
      <c r="Z499" s="29">
        <v>61522.725582397499</v>
      </c>
      <c r="AA499" s="27">
        <v>0</v>
      </c>
      <c r="AB499" s="29">
        <v>61522.725582397499</v>
      </c>
      <c r="AC499" s="27">
        <v>0</v>
      </c>
      <c r="AD499" s="27">
        <v>0</v>
      </c>
      <c r="AE499" s="27">
        <v>0</v>
      </c>
      <c r="AF499" s="27">
        <v>0</v>
      </c>
      <c r="AG499" s="27">
        <v>0</v>
      </c>
      <c r="AH499" s="27">
        <v>2</v>
      </c>
      <c r="AI499" s="29">
        <v>61524.725582397499</v>
      </c>
    </row>
    <row r="500" spans="2:35" x14ac:dyDescent="0.25">
      <c r="B500" s="11" t="s">
        <v>8</v>
      </c>
      <c r="C500" s="10" t="s">
        <v>2408</v>
      </c>
      <c r="D500" s="10" t="s">
        <v>1739</v>
      </c>
      <c r="E500" s="10" t="s">
        <v>377</v>
      </c>
      <c r="F500" s="10" t="s">
        <v>1452</v>
      </c>
      <c r="G500" s="10">
        <v>40022.82</v>
      </c>
      <c r="H500" s="10">
        <v>8795.66</v>
      </c>
      <c r="I500" s="10">
        <v>0</v>
      </c>
      <c r="J500" s="10">
        <v>0</v>
      </c>
      <c r="K500" s="10">
        <v>48818.479999999996</v>
      </c>
      <c r="L500" s="10">
        <v>0</v>
      </c>
      <c r="M500" s="10">
        <v>126271.4220782617</v>
      </c>
      <c r="N500" s="10">
        <v>0</v>
      </c>
      <c r="O500" s="10">
        <v>5691.51</v>
      </c>
      <c r="P500" s="10">
        <v>5239</v>
      </c>
      <c r="Q500" s="10">
        <v>0</v>
      </c>
      <c r="R500" s="10">
        <v>6495</v>
      </c>
      <c r="S500" s="10">
        <v>0</v>
      </c>
      <c r="T500" s="10">
        <v>-4002.2819999999992</v>
      </c>
      <c r="U500" s="10">
        <v>17881</v>
      </c>
      <c r="V500" s="10">
        <v>206394.13007826172</v>
      </c>
      <c r="W500" s="29">
        <v>13780</v>
      </c>
      <c r="X500" s="29">
        <v>126271.4220782617</v>
      </c>
      <c r="Y500" s="29">
        <v>44102.17</v>
      </c>
      <c r="Z500" s="29">
        <v>184153.59207826172</v>
      </c>
      <c r="AA500" s="27">
        <v>0</v>
      </c>
      <c r="AB500" s="29">
        <v>184153.59207826172</v>
      </c>
      <c r="AC500" s="27">
        <v>0</v>
      </c>
      <c r="AD500" s="27">
        <v>0</v>
      </c>
      <c r="AE500" s="27">
        <v>0</v>
      </c>
      <c r="AF500" s="27">
        <v>0</v>
      </c>
      <c r="AG500" s="27">
        <v>0</v>
      </c>
      <c r="AH500" s="27">
        <v>1</v>
      </c>
      <c r="AI500" s="29">
        <v>184154.59207826172</v>
      </c>
    </row>
    <row r="501" spans="2:35" x14ac:dyDescent="0.25">
      <c r="B501" s="11" t="s">
        <v>8</v>
      </c>
      <c r="C501" s="10" t="s">
        <v>2408</v>
      </c>
      <c r="D501" s="10" t="s">
        <v>1739</v>
      </c>
      <c r="E501" s="10" t="s">
        <v>378</v>
      </c>
      <c r="F501" s="10" t="s">
        <v>1763</v>
      </c>
      <c r="G501" s="10">
        <v>4313290.51</v>
      </c>
      <c r="H501" s="10">
        <v>57594.55</v>
      </c>
      <c r="I501" s="10">
        <v>0</v>
      </c>
      <c r="J501" s="10">
        <v>0</v>
      </c>
      <c r="K501" s="10">
        <v>4370885.0599999996</v>
      </c>
      <c r="L501" s="10">
        <v>0</v>
      </c>
      <c r="M501" s="10">
        <v>22412372.209736403</v>
      </c>
      <c r="N501" s="10">
        <v>0</v>
      </c>
      <c r="O501" s="10">
        <v>410773.35</v>
      </c>
      <c r="P501" s="10">
        <v>183007</v>
      </c>
      <c r="Q501" s="10">
        <v>0</v>
      </c>
      <c r="R501" s="10">
        <v>248663</v>
      </c>
      <c r="S501" s="10">
        <v>0</v>
      </c>
      <c r="T501" s="10">
        <v>-431329.05099999998</v>
      </c>
      <c r="U501" s="10">
        <v>561968</v>
      </c>
      <c r="V501" s="10">
        <v>27756339.568736404</v>
      </c>
      <c r="W501" s="29">
        <v>1016246</v>
      </c>
      <c r="X501" s="29">
        <v>22412372.209736403</v>
      </c>
      <c r="Y501" s="29">
        <v>1462005.9</v>
      </c>
      <c r="Z501" s="29">
        <v>24890624.109736402</v>
      </c>
      <c r="AA501" s="27">
        <v>0</v>
      </c>
      <c r="AB501" s="29">
        <v>24890624.109736402</v>
      </c>
      <c r="AC501" s="27">
        <v>0</v>
      </c>
      <c r="AD501" s="27">
        <v>0</v>
      </c>
      <c r="AE501" s="27">
        <v>0</v>
      </c>
      <c r="AF501" s="27">
        <v>0</v>
      </c>
      <c r="AG501" s="27">
        <v>0</v>
      </c>
      <c r="AH501" s="27">
        <v>58</v>
      </c>
      <c r="AI501" s="29">
        <v>24890682.109736402</v>
      </c>
    </row>
    <row r="502" spans="2:35" x14ac:dyDescent="0.25">
      <c r="B502" s="11" t="s">
        <v>8</v>
      </c>
      <c r="C502" s="10" t="s">
        <v>2408</v>
      </c>
      <c r="D502" s="10" t="s">
        <v>1739</v>
      </c>
      <c r="E502" s="10" t="s">
        <v>997</v>
      </c>
      <c r="F502" s="10" t="s">
        <v>1764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29">
        <v>0</v>
      </c>
      <c r="X502" s="29">
        <v>0</v>
      </c>
      <c r="Y502" s="29">
        <v>0</v>
      </c>
      <c r="Z502" s="29">
        <v>0</v>
      </c>
      <c r="AA502" s="27">
        <v>0</v>
      </c>
      <c r="AB502" s="29">
        <v>0</v>
      </c>
      <c r="AC502" s="27">
        <v>0</v>
      </c>
      <c r="AD502" s="27">
        <v>0</v>
      </c>
      <c r="AE502" s="27">
        <v>0</v>
      </c>
      <c r="AF502" s="27">
        <v>0</v>
      </c>
      <c r="AG502" s="27">
        <v>0</v>
      </c>
      <c r="AH502" s="27">
        <v>0</v>
      </c>
      <c r="AI502" s="29">
        <v>0</v>
      </c>
    </row>
    <row r="503" spans="2:35" x14ac:dyDescent="0.25">
      <c r="B503" s="11" t="s">
        <v>8</v>
      </c>
      <c r="C503" s="10" t="s">
        <v>2408</v>
      </c>
      <c r="D503" s="10" t="s">
        <v>1739</v>
      </c>
      <c r="E503" s="10" t="s">
        <v>998</v>
      </c>
      <c r="F503" s="10" t="s">
        <v>1765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29">
        <v>0</v>
      </c>
      <c r="X503" s="29">
        <v>0</v>
      </c>
      <c r="Y503" s="29">
        <v>0</v>
      </c>
      <c r="Z503" s="29">
        <v>0</v>
      </c>
      <c r="AA503" s="27">
        <v>0</v>
      </c>
      <c r="AB503" s="29">
        <v>0</v>
      </c>
      <c r="AC503" s="27">
        <v>0</v>
      </c>
      <c r="AD503" s="27">
        <v>0</v>
      </c>
      <c r="AE503" s="27">
        <v>0</v>
      </c>
      <c r="AF503" s="27">
        <v>0</v>
      </c>
      <c r="AG503" s="27">
        <v>0</v>
      </c>
      <c r="AH503" s="27">
        <v>0</v>
      </c>
      <c r="AI503" s="29">
        <v>0</v>
      </c>
    </row>
    <row r="504" spans="2:35" x14ac:dyDescent="0.25">
      <c r="B504" s="11" t="s">
        <v>8</v>
      </c>
      <c r="C504" s="10" t="s">
        <v>2408</v>
      </c>
      <c r="D504" s="10" t="s">
        <v>1739</v>
      </c>
      <c r="E504" s="10" t="s">
        <v>379</v>
      </c>
      <c r="F504" s="10" t="s">
        <v>1766</v>
      </c>
      <c r="G504" s="10">
        <v>348845.8</v>
      </c>
      <c r="H504" s="10">
        <v>25246.75</v>
      </c>
      <c r="I504" s="10">
        <v>0</v>
      </c>
      <c r="J504" s="10">
        <v>0</v>
      </c>
      <c r="K504" s="10">
        <v>374092.55</v>
      </c>
      <c r="L504" s="10">
        <v>0</v>
      </c>
      <c r="M504" s="10">
        <v>745974</v>
      </c>
      <c r="N504" s="10">
        <v>0</v>
      </c>
      <c r="O504" s="10">
        <v>4550.07</v>
      </c>
      <c r="P504" s="10">
        <v>6420</v>
      </c>
      <c r="Q504" s="10">
        <v>0</v>
      </c>
      <c r="R504" s="10">
        <v>11030</v>
      </c>
      <c r="S504" s="10">
        <v>0</v>
      </c>
      <c r="T504" s="10">
        <v>0</v>
      </c>
      <c r="U504" s="10">
        <v>30494</v>
      </c>
      <c r="V504" s="10">
        <v>1172560.6200000001</v>
      </c>
      <c r="W504" s="29">
        <v>293006.59999999998</v>
      </c>
      <c r="X504" s="29">
        <v>745974</v>
      </c>
      <c r="Y504" s="29">
        <v>77740.820000000007</v>
      </c>
      <c r="Z504" s="29">
        <v>1116721.42</v>
      </c>
      <c r="AA504" s="27">
        <v>0</v>
      </c>
      <c r="AB504" s="29">
        <v>1116721.42</v>
      </c>
      <c r="AC504" s="27">
        <v>0</v>
      </c>
      <c r="AD504" s="27">
        <v>0</v>
      </c>
      <c r="AE504" s="27">
        <v>0</v>
      </c>
      <c r="AF504" s="27">
        <v>0</v>
      </c>
      <c r="AG504" s="27">
        <v>0</v>
      </c>
      <c r="AH504" s="27">
        <v>11</v>
      </c>
      <c r="AI504" s="29">
        <v>1116732.42</v>
      </c>
    </row>
    <row r="505" spans="2:35" x14ac:dyDescent="0.25">
      <c r="B505" s="11" t="s">
        <v>8</v>
      </c>
      <c r="C505" s="10" t="s">
        <v>2408</v>
      </c>
      <c r="D505" s="10" t="s">
        <v>1739</v>
      </c>
      <c r="E505" s="10" t="s">
        <v>999</v>
      </c>
      <c r="F505" s="10" t="s">
        <v>1767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29">
        <v>0</v>
      </c>
      <c r="X505" s="29">
        <v>0</v>
      </c>
      <c r="Y505" s="29">
        <v>0</v>
      </c>
      <c r="Z505" s="29">
        <v>0</v>
      </c>
      <c r="AA505" s="27">
        <v>0</v>
      </c>
      <c r="AB505" s="29">
        <v>0</v>
      </c>
      <c r="AC505" s="27">
        <v>0</v>
      </c>
      <c r="AD505" s="27">
        <v>0</v>
      </c>
      <c r="AE505" s="27">
        <v>0</v>
      </c>
      <c r="AF505" s="27">
        <v>0</v>
      </c>
      <c r="AG505" s="27">
        <v>0</v>
      </c>
      <c r="AH505" s="27">
        <v>0</v>
      </c>
      <c r="AI505" s="29">
        <v>0</v>
      </c>
    </row>
    <row r="506" spans="2:35" x14ac:dyDescent="0.25">
      <c r="B506" s="11" t="s">
        <v>8</v>
      </c>
      <c r="C506" s="10" t="s">
        <v>2408</v>
      </c>
      <c r="D506" s="10" t="s">
        <v>1739</v>
      </c>
      <c r="E506" s="10" t="s">
        <v>1000</v>
      </c>
      <c r="F506" s="10" t="s">
        <v>1768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29">
        <v>0</v>
      </c>
      <c r="X506" s="29">
        <v>0</v>
      </c>
      <c r="Y506" s="29">
        <v>0</v>
      </c>
      <c r="Z506" s="29">
        <v>0</v>
      </c>
      <c r="AA506" s="27">
        <v>0</v>
      </c>
      <c r="AB506" s="29">
        <v>0</v>
      </c>
      <c r="AC506" s="27">
        <v>0</v>
      </c>
      <c r="AD506" s="27">
        <v>0</v>
      </c>
      <c r="AE506" s="27">
        <v>0</v>
      </c>
      <c r="AF506" s="27">
        <v>0</v>
      </c>
      <c r="AG506" s="27">
        <v>0</v>
      </c>
      <c r="AH506" s="27">
        <v>0</v>
      </c>
      <c r="AI506" s="29">
        <v>0</v>
      </c>
    </row>
    <row r="507" spans="2:35" x14ac:dyDescent="0.25">
      <c r="B507" s="11" t="s">
        <v>8</v>
      </c>
      <c r="C507" s="10" t="s">
        <v>2408</v>
      </c>
      <c r="D507" s="10" t="s">
        <v>1739</v>
      </c>
      <c r="E507" s="10" t="s">
        <v>380</v>
      </c>
      <c r="F507" s="10" t="s">
        <v>1769</v>
      </c>
      <c r="G507" s="10">
        <v>243956.8</v>
      </c>
      <c r="H507" s="10">
        <v>111937.61</v>
      </c>
      <c r="I507" s="10">
        <v>0</v>
      </c>
      <c r="J507" s="10">
        <v>0</v>
      </c>
      <c r="K507" s="10">
        <v>355894.41</v>
      </c>
      <c r="L507" s="10">
        <v>0</v>
      </c>
      <c r="M507" s="10">
        <v>1975242.3964785365</v>
      </c>
      <c r="N507" s="10">
        <v>0</v>
      </c>
      <c r="O507" s="10">
        <v>18742.009999999998</v>
      </c>
      <c r="P507" s="10">
        <v>17178</v>
      </c>
      <c r="Q507" s="10">
        <v>0</v>
      </c>
      <c r="R507" s="10">
        <v>21973</v>
      </c>
      <c r="S507" s="10">
        <v>0</v>
      </c>
      <c r="T507" s="10">
        <v>-24395.679999999993</v>
      </c>
      <c r="U507" s="10">
        <v>60098</v>
      </c>
      <c r="V507" s="10">
        <v>2424732.1364785363</v>
      </c>
      <c r="W507" s="29">
        <v>0</v>
      </c>
      <c r="X507" s="29">
        <v>1975242.3964785365</v>
      </c>
      <c r="Y507" s="29">
        <v>229928.62</v>
      </c>
      <c r="Z507" s="29">
        <v>2205171.0164785367</v>
      </c>
      <c r="AA507" s="27">
        <v>0</v>
      </c>
      <c r="AB507" s="29">
        <v>2205171.0164785367</v>
      </c>
      <c r="AC507" s="27">
        <v>0</v>
      </c>
      <c r="AD507" s="27">
        <v>0</v>
      </c>
      <c r="AE507" s="27">
        <v>0</v>
      </c>
      <c r="AF507" s="27">
        <v>0</v>
      </c>
      <c r="AG507" s="27">
        <v>0</v>
      </c>
      <c r="AH507" s="27">
        <v>2</v>
      </c>
      <c r="AI507" s="29">
        <v>2205173.0164785367</v>
      </c>
    </row>
    <row r="508" spans="2:35" x14ac:dyDescent="0.25">
      <c r="B508" s="11" t="s">
        <v>8</v>
      </c>
      <c r="C508" s="10" t="s">
        <v>2408</v>
      </c>
      <c r="D508" s="10" t="s">
        <v>1739</v>
      </c>
      <c r="E508" s="10" t="s">
        <v>381</v>
      </c>
      <c r="F508" s="10" t="s">
        <v>1770</v>
      </c>
      <c r="G508" s="10">
        <v>106194799.70999999</v>
      </c>
      <c r="H508" s="10">
        <v>14128139.91</v>
      </c>
      <c r="I508" s="10">
        <v>0</v>
      </c>
      <c r="J508" s="10">
        <v>0</v>
      </c>
      <c r="K508" s="10">
        <v>120322939.61999999</v>
      </c>
      <c r="L508" s="10">
        <v>0</v>
      </c>
      <c r="M508" s="10">
        <v>336586927.42592072</v>
      </c>
      <c r="N508" s="10">
        <v>0</v>
      </c>
      <c r="O508" s="10">
        <v>7327569.2800000003</v>
      </c>
      <c r="P508" s="10">
        <v>8920243</v>
      </c>
      <c r="Q508" s="10">
        <v>82425030.840000004</v>
      </c>
      <c r="R508" s="10">
        <v>6475408</v>
      </c>
      <c r="S508" s="10">
        <v>0</v>
      </c>
      <c r="T508" s="10">
        <v>0</v>
      </c>
      <c r="U508" s="10">
        <v>18613630</v>
      </c>
      <c r="V508" s="10">
        <v>580671748.16592073</v>
      </c>
      <c r="W508" s="29">
        <v>90818757.269999996</v>
      </c>
      <c r="X508" s="29">
        <v>419011958.26592076</v>
      </c>
      <c r="Y508" s="29">
        <v>55464990.189999998</v>
      </c>
      <c r="Z508" s="29">
        <v>565295705.72592068</v>
      </c>
      <c r="AA508" s="27">
        <v>442990476</v>
      </c>
      <c r="AB508" s="29">
        <v>122305229.72592068</v>
      </c>
      <c r="AC508" s="27">
        <v>0</v>
      </c>
      <c r="AD508" s="27">
        <v>2300654.9</v>
      </c>
      <c r="AE508" s="27">
        <v>0</v>
      </c>
      <c r="AF508" s="27">
        <v>212424070.44999999</v>
      </c>
      <c r="AG508" s="27">
        <v>214724725.34999999</v>
      </c>
      <c r="AH508" s="27">
        <v>2677</v>
      </c>
      <c r="AI508" s="29">
        <v>337032632.0759207</v>
      </c>
    </row>
    <row r="509" spans="2:35" x14ac:dyDescent="0.25">
      <c r="B509" s="11" t="s">
        <v>8</v>
      </c>
      <c r="C509" s="10" t="s">
        <v>2408</v>
      </c>
      <c r="D509" s="10" t="s">
        <v>1739</v>
      </c>
      <c r="E509" s="10" t="s">
        <v>382</v>
      </c>
      <c r="F509" s="10" t="s">
        <v>1771</v>
      </c>
      <c r="G509" s="10">
        <v>227847.91</v>
      </c>
      <c r="H509" s="10">
        <v>129878.19</v>
      </c>
      <c r="I509" s="10">
        <v>0</v>
      </c>
      <c r="J509" s="10">
        <v>0</v>
      </c>
      <c r="K509" s="10">
        <v>357726.1</v>
      </c>
      <c r="L509" s="10">
        <v>0</v>
      </c>
      <c r="M509" s="10">
        <v>2026708.0038598368</v>
      </c>
      <c r="N509" s="10">
        <v>0</v>
      </c>
      <c r="O509" s="10">
        <v>34447.769999999997</v>
      </c>
      <c r="P509" s="10">
        <v>17644</v>
      </c>
      <c r="Q509" s="10">
        <v>0</v>
      </c>
      <c r="R509" s="10">
        <v>12458226</v>
      </c>
      <c r="S509" s="10">
        <v>0</v>
      </c>
      <c r="T509" s="10">
        <v>-22784.790999999997</v>
      </c>
      <c r="U509" s="10">
        <v>49822445</v>
      </c>
      <c r="V509" s="10">
        <v>64694412.082859837</v>
      </c>
      <c r="W509" s="29">
        <v>0</v>
      </c>
      <c r="X509" s="29">
        <v>2026708.0038598368</v>
      </c>
      <c r="Y509" s="29">
        <v>62462640.960000001</v>
      </c>
      <c r="Z509" s="29">
        <v>64489348.963859841</v>
      </c>
      <c r="AA509" s="27">
        <v>0</v>
      </c>
      <c r="AB509" s="29">
        <v>64489348.963859841</v>
      </c>
      <c r="AC509" s="27">
        <v>0</v>
      </c>
      <c r="AD509" s="27">
        <v>0</v>
      </c>
      <c r="AE509" s="27">
        <v>0</v>
      </c>
      <c r="AF509" s="27">
        <v>2198091970</v>
      </c>
      <c r="AG509" s="27">
        <v>2198091970</v>
      </c>
      <c r="AH509" s="27">
        <v>1</v>
      </c>
      <c r="AI509" s="29">
        <v>2262581319.96386</v>
      </c>
    </row>
    <row r="510" spans="2:35" x14ac:dyDescent="0.25">
      <c r="B510" s="11" t="s">
        <v>8</v>
      </c>
      <c r="C510" s="10" t="s">
        <v>2408</v>
      </c>
      <c r="D510" s="10" t="s">
        <v>1739</v>
      </c>
      <c r="E510" s="10" t="s">
        <v>383</v>
      </c>
      <c r="F510" s="10" t="s">
        <v>1772</v>
      </c>
      <c r="G510" s="10">
        <v>2577819.81</v>
      </c>
      <c r="H510" s="10">
        <v>307828.64</v>
      </c>
      <c r="I510" s="10">
        <v>0</v>
      </c>
      <c r="J510" s="10">
        <v>0</v>
      </c>
      <c r="K510" s="10">
        <v>2885648.45</v>
      </c>
      <c r="L510" s="10">
        <v>0</v>
      </c>
      <c r="M510" s="10">
        <v>6661501.0944755971</v>
      </c>
      <c r="N510" s="10">
        <v>0</v>
      </c>
      <c r="O510" s="10">
        <v>140454.17000000001</v>
      </c>
      <c r="P510" s="10">
        <v>65252</v>
      </c>
      <c r="Q510" s="10">
        <v>0</v>
      </c>
      <c r="R510" s="10">
        <v>91116</v>
      </c>
      <c r="S510" s="10">
        <v>0</v>
      </c>
      <c r="T510" s="10">
        <v>-257781.98100000015</v>
      </c>
      <c r="U510" s="10">
        <v>246694</v>
      </c>
      <c r="V510" s="10">
        <v>9832883.7334755957</v>
      </c>
      <c r="W510" s="29">
        <v>1179144.6000000001</v>
      </c>
      <c r="X510" s="29">
        <v>6661501.0944755971</v>
      </c>
      <c r="Y510" s="29">
        <v>851344.81</v>
      </c>
      <c r="Z510" s="29">
        <v>8691990.5044755973</v>
      </c>
      <c r="AA510" s="27">
        <v>0</v>
      </c>
      <c r="AB510" s="29">
        <v>8691990.5044755973</v>
      </c>
      <c r="AC510" s="27">
        <v>0</v>
      </c>
      <c r="AD510" s="27">
        <v>0</v>
      </c>
      <c r="AE510" s="27">
        <v>0</v>
      </c>
      <c r="AF510" s="27">
        <v>0</v>
      </c>
      <c r="AG510" s="27">
        <v>0</v>
      </c>
      <c r="AH510" s="27">
        <v>48</v>
      </c>
      <c r="AI510" s="29">
        <v>8692038.5044755973</v>
      </c>
    </row>
    <row r="511" spans="2:35" x14ac:dyDescent="0.25">
      <c r="B511" s="11" t="s">
        <v>8</v>
      </c>
      <c r="C511" s="10" t="s">
        <v>2408</v>
      </c>
      <c r="D511" s="10" t="s">
        <v>1739</v>
      </c>
      <c r="E511" s="10" t="s">
        <v>1001</v>
      </c>
      <c r="F511" s="10" t="s">
        <v>1773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72870</v>
      </c>
      <c r="S511" s="10">
        <v>0</v>
      </c>
      <c r="T511" s="10">
        <v>0</v>
      </c>
      <c r="U511" s="10">
        <v>222984</v>
      </c>
      <c r="V511" s="10">
        <v>295854</v>
      </c>
      <c r="W511" s="29">
        <v>0</v>
      </c>
      <c r="X511" s="29">
        <v>0</v>
      </c>
      <c r="Y511" s="29">
        <v>295854</v>
      </c>
      <c r="Z511" s="29">
        <v>295854</v>
      </c>
      <c r="AA511" s="27">
        <v>0</v>
      </c>
      <c r="AB511" s="29">
        <v>295854</v>
      </c>
      <c r="AC511" s="27">
        <v>0</v>
      </c>
      <c r="AD511" s="27">
        <v>0</v>
      </c>
      <c r="AE511" s="27">
        <v>0</v>
      </c>
      <c r="AF511" s="27">
        <v>9837012.75</v>
      </c>
      <c r="AG511" s="27">
        <v>9837012.75</v>
      </c>
      <c r="AH511" s="27">
        <v>0</v>
      </c>
      <c r="AI511" s="29">
        <v>10132866.75</v>
      </c>
    </row>
    <row r="512" spans="2:35" x14ac:dyDescent="0.25">
      <c r="B512" s="11" t="s">
        <v>8</v>
      </c>
      <c r="C512" s="10" t="s">
        <v>2408</v>
      </c>
      <c r="D512" s="10" t="s">
        <v>1739</v>
      </c>
      <c r="E512" s="10" t="s">
        <v>384</v>
      </c>
      <c r="F512" s="10" t="s">
        <v>1774</v>
      </c>
      <c r="G512" s="10">
        <v>1093240.82</v>
      </c>
      <c r="H512" s="10">
        <v>67375.48</v>
      </c>
      <c r="I512" s="10">
        <v>0</v>
      </c>
      <c r="J512" s="10">
        <v>0</v>
      </c>
      <c r="K512" s="10">
        <v>1160616.3</v>
      </c>
      <c r="L512" s="10">
        <v>0</v>
      </c>
      <c r="M512" s="10">
        <v>2012599.7683893763</v>
      </c>
      <c r="N512" s="10">
        <v>0</v>
      </c>
      <c r="O512" s="10">
        <v>75641.990000000005</v>
      </c>
      <c r="P512" s="10">
        <v>18003</v>
      </c>
      <c r="Q512" s="10">
        <v>0</v>
      </c>
      <c r="R512" s="10">
        <v>25662</v>
      </c>
      <c r="S512" s="10">
        <v>0</v>
      </c>
      <c r="T512" s="10">
        <v>-109324.08199999994</v>
      </c>
      <c r="U512" s="10">
        <v>68765</v>
      </c>
      <c r="V512" s="10">
        <v>3251963.9763893769</v>
      </c>
      <c r="W512" s="29">
        <v>466102</v>
      </c>
      <c r="X512" s="29">
        <v>2012599.7683893763</v>
      </c>
      <c r="Y512" s="29">
        <v>255447.47</v>
      </c>
      <c r="Z512" s="29">
        <v>2734149.2383893766</v>
      </c>
      <c r="AA512" s="27">
        <v>0</v>
      </c>
      <c r="AB512" s="29">
        <v>2734149.2383893766</v>
      </c>
      <c r="AC512" s="27">
        <v>0</v>
      </c>
      <c r="AD512" s="27">
        <v>0</v>
      </c>
      <c r="AE512" s="27">
        <v>0</v>
      </c>
      <c r="AF512" s="27">
        <v>0</v>
      </c>
      <c r="AG512" s="27">
        <v>0</v>
      </c>
      <c r="AH512" s="27">
        <v>21</v>
      </c>
      <c r="AI512" s="29">
        <v>2734170.2383893766</v>
      </c>
    </row>
    <row r="513" spans="2:35" x14ac:dyDescent="0.25">
      <c r="B513" s="11" t="s">
        <v>8</v>
      </c>
      <c r="C513" s="10" t="s">
        <v>2408</v>
      </c>
      <c r="D513" s="10" t="s">
        <v>1739</v>
      </c>
      <c r="E513" s="10" t="s">
        <v>1002</v>
      </c>
      <c r="F513" s="10" t="s">
        <v>1341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6384</v>
      </c>
      <c r="S513" s="10">
        <v>0</v>
      </c>
      <c r="T513" s="10">
        <v>0</v>
      </c>
      <c r="U513" s="10">
        <v>17051</v>
      </c>
      <c r="V513" s="10">
        <v>23435</v>
      </c>
      <c r="W513" s="29">
        <v>0</v>
      </c>
      <c r="X513" s="29">
        <v>0</v>
      </c>
      <c r="Y513" s="29">
        <v>23435</v>
      </c>
      <c r="Z513" s="29">
        <v>23435</v>
      </c>
      <c r="AA513" s="27">
        <v>0</v>
      </c>
      <c r="AB513" s="29">
        <v>23435</v>
      </c>
      <c r="AC513" s="27">
        <v>0</v>
      </c>
      <c r="AD513" s="27">
        <v>0</v>
      </c>
      <c r="AE513" s="27">
        <v>0</v>
      </c>
      <c r="AF513" s="27">
        <v>751124.14</v>
      </c>
      <c r="AG513" s="27">
        <v>751124.14</v>
      </c>
      <c r="AH513" s="27">
        <v>0</v>
      </c>
      <c r="AI513" s="29">
        <v>774559.14</v>
      </c>
    </row>
    <row r="514" spans="2:35" x14ac:dyDescent="0.25">
      <c r="B514" s="11" t="s">
        <v>8</v>
      </c>
      <c r="C514" s="10" t="s">
        <v>2408</v>
      </c>
      <c r="D514" s="10" t="s">
        <v>1739</v>
      </c>
      <c r="E514" s="10" t="s">
        <v>385</v>
      </c>
      <c r="F514" s="10" t="s">
        <v>1775</v>
      </c>
      <c r="G514" s="10">
        <v>322634407.94999999</v>
      </c>
      <c r="H514" s="10">
        <v>54030315.780000001</v>
      </c>
      <c r="I514" s="10">
        <v>0</v>
      </c>
      <c r="J514" s="10">
        <v>0</v>
      </c>
      <c r="K514" s="10">
        <v>376664723.73000002</v>
      </c>
      <c r="L514" s="10">
        <v>0</v>
      </c>
      <c r="M514" s="10">
        <v>779529195.80860806</v>
      </c>
      <c r="N514" s="10">
        <v>14683586.851455629</v>
      </c>
      <c r="O514" s="10">
        <v>41191535.899999999</v>
      </c>
      <c r="P514" s="10">
        <v>7690268</v>
      </c>
      <c r="Q514" s="10">
        <v>114410942.02</v>
      </c>
      <c r="R514" s="10">
        <v>15163472</v>
      </c>
      <c r="S514" s="10">
        <v>0</v>
      </c>
      <c r="T514" s="10">
        <v>102684333.88450879</v>
      </c>
      <c r="U514" s="10">
        <v>54321843</v>
      </c>
      <c r="V514" s="10">
        <v>1506339901.1945727</v>
      </c>
      <c r="W514" s="29">
        <v>495368513.43299592</v>
      </c>
      <c r="X514" s="29">
        <v>893940137.82860804</v>
      </c>
      <c r="Y514" s="29">
        <v>187081021.53145564</v>
      </c>
      <c r="Z514" s="29">
        <v>1576389672.7930593</v>
      </c>
      <c r="AA514" s="27">
        <v>260730538</v>
      </c>
      <c r="AB514" s="29">
        <v>1315659134.7930593</v>
      </c>
      <c r="AC514" s="27">
        <v>0</v>
      </c>
      <c r="AD514" s="27">
        <v>0</v>
      </c>
      <c r="AE514" s="27">
        <v>0</v>
      </c>
      <c r="AF514" s="27">
        <v>378690406</v>
      </c>
      <c r="AG514" s="27">
        <v>378690406</v>
      </c>
      <c r="AH514" s="27">
        <v>109544</v>
      </c>
      <c r="AI514" s="29">
        <v>1694459084.7930593</v>
      </c>
    </row>
    <row r="515" spans="2:35" x14ac:dyDescent="0.25">
      <c r="B515" s="11" t="s">
        <v>8</v>
      </c>
      <c r="C515" s="10" t="s">
        <v>2408</v>
      </c>
      <c r="D515" s="10" t="s">
        <v>1739</v>
      </c>
      <c r="E515" s="10" t="s">
        <v>386</v>
      </c>
      <c r="F515" s="10" t="s">
        <v>1776</v>
      </c>
      <c r="G515" s="10">
        <v>66855553.729999997</v>
      </c>
      <c r="H515" s="10">
        <v>78607781.269999996</v>
      </c>
      <c r="I515" s="10">
        <v>0</v>
      </c>
      <c r="J515" s="10">
        <v>0</v>
      </c>
      <c r="K515" s="10">
        <v>145463335</v>
      </c>
      <c r="L515" s="10">
        <v>0</v>
      </c>
      <c r="M515" s="10">
        <v>2914119947.0841126</v>
      </c>
      <c r="N515" s="10">
        <v>3496273.1923468709</v>
      </c>
      <c r="O515" s="10">
        <v>19591051.850000001</v>
      </c>
      <c r="P515" s="10">
        <v>25152143</v>
      </c>
      <c r="Q515" s="10">
        <v>1178843891.1300001</v>
      </c>
      <c r="R515" s="10">
        <v>31736432</v>
      </c>
      <c r="S515" s="10">
        <v>0</v>
      </c>
      <c r="T515" s="10">
        <v>-6685555.3729999959</v>
      </c>
      <c r="U515" s="10">
        <v>106607911</v>
      </c>
      <c r="V515" s="10">
        <v>4418325428.88346</v>
      </c>
      <c r="W515" s="29">
        <v>25157202.460000001</v>
      </c>
      <c r="X515" s="29">
        <v>4092963838.2141128</v>
      </c>
      <c r="Y515" s="29">
        <v>265191592.31234688</v>
      </c>
      <c r="Z515" s="29">
        <v>4383312632.9864597</v>
      </c>
      <c r="AA515" s="27">
        <v>2093164913</v>
      </c>
      <c r="AB515" s="29">
        <v>2290147719.9864597</v>
      </c>
      <c r="AC515" s="27">
        <v>0</v>
      </c>
      <c r="AD515" s="27">
        <v>0</v>
      </c>
      <c r="AE515" s="27">
        <v>0</v>
      </c>
      <c r="AF515" s="27">
        <v>0</v>
      </c>
      <c r="AG515" s="27">
        <v>0</v>
      </c>
      <c r="AH515" s="27">
        <v>36</v>
      </c>
      <c r="AI515" s="29">
        <v>2290147755.9864597</v>
      </c>
    </row>
    <row r="516" spans="2:35" x14ac:dyDescent="0.25">
      <c r="B516" s="11" t="s">
        <v>8</v>
      </c>
      <c r="C516" s="10" t="s">
        <v>2408</v>
      </c>
      <c r="D516" s="10" t="s">
        <v>1739</v>
      </c>
      <c r="E516" s="10" t="s">
        <v>387</v>
      </c>
      <c r="F516" s="10" t="s">
        <v>1777</v>
      </c>
      <c r="G516" s="10">
        <v>3058671.71</v>
      </c>
      <c r="H516" s="10">
        <v>23236.49</v>
      </c>
      <c r="I516" s="10">
        <v>0</v>
      </c>
      <c r="J516" s="10">
        <v>0</v>
      </c>
      <c r="K516" s="10">
        <v>3081908.2</v>
      </c>
      <c r="L516" s="10">
        <v>0</v>
      </c>
      <c r="M516" s="10">
        <v>543407.00304821506</v>
      </c>
      <c r="N516" s="10">
        <v>0</v>
      </c>
      <c r="O516" s="10">
        <v>383156.97</v>
      </c>
      <c r="P516" s="10">
        <v>8812</v>
      </c>
      <c r="Q516" s="10">
        <v>0</v>
      </c>
      <c r="R516" s="10">
        <v>41194</v>
      </c>
      <c r="S516" s="10">
        <v>0</v>
      </c>
      <c r="T516" s="10">
        <v>0</v>
      </c>
      <c r="U516" s="10">
        <v>119675</v>
      </c>
      <c r="V516" s="10">
        <v>4178153.173048215</v>
      </c>
      <c r="W516" s="29">
        <v>3129384.1800565757</v>
      </c>
      <c r="X516" s="29">
        <v>543407.00304821506</v>
      </c>
      <c r="Y516" s="29">
        <v>576074.46</v>
      </c>
      <c r="Z516" s="29">
        <v>4248865.6431047907</v>
      </c>
      <c r="AA516" s="27">
        <v>0</v>
      </c>
      <c r="AB516" s="29">
        <v>4248865.6431047907</v>
      </c>
      <c r="AC516" s="27">
        <v>0</v>
      </c>
      <c r="AD516" s="27">
        <v>0</v>
      </c>
      <c r="AE516" s="27">
        <v>0</v>
      </c>
      <c r="AF516" s="27">
        <v>0</v>
      </c>
      <c r="AG516" s="27">
        <v>0</v>
      </c>
      <c r="AH516" s="27">
        <v>113</v>
      </c>
      <c r="AI516" s="29">
        <v>4248978.6431047907</v>
      </c>
    </row>
    <row r="517" spans="2:35" x14ac:dyDescent="0.25">
      <c r="B517" s="11" t="s">
        <v>8</v>
      </c>
      <c r="C517" s="10" t="s">
        <v>2408</v>
      </c>
      <c r="D517" s="10" t="s">
        <v>1739</v>
      </c>
      <c r="E517" s="10" t="s">
        <v>388</v>
      </c>
      <c r="F517" s="10" t="s">
        <v>1778</v>
      </c>
      <c r="G517" s="10">
        <v>2845573.93</v>
      </c>
      <c r="H517" s="10">
        <v>135930.99</v>
      </c>
      <c r="I517" s="10">
        <v>0</v>
      </c>
      <c r="J517" s="10">
        <v>0</v>
      </c>
      <c r="K517" s="10">
        <v>2981504.92</v>
      </c>
      <c r="L517" s="10">
        <v>0</v>
      </c>
      <c r="M517" s="10">
        <v>4792556.2789411535</v>
      </c>
      <c r="N517" s="10">
        <v>174043.64303273975</v>
      </c>
      <c r="O517" s="10">
        <v>91932.31</v>
      </c>
      <c r="P517" s="10">
        <v>130415.86</v>
      </c>
      <c r="Q517" s="10">
        <v>0</v>
      </c>
      <c r="R517" s="10">
        <v>119244</v>
      </c>
      <c r="S517" s="10">
        <v>0</v>
      </c>
      <c r="T517" s="10">
        <v>0</v>
      </c>
      <c r="U517" s="10">
        <v>314870</v>
      </c>
      <c r="V517" s="10">
        <v>8604567.0119738933</v>
      </c>
      <c r="W517" s="29">
        <v>2855429.0058973399</v>
      </c>
      <c r="X517" s="29">
        <v>4792556.2789411535</v>
      </c>
      <c r="Y517" s="29">
        <v>966436.80303273979</v>
      </c>
      <c r="Z517" s="29">
        <v>8614422.087871233</v>
      </c>
      <c r="AA517" s="27">
        <v>0</v>
      </c>
      <c r="AB517" s="29">
        <v>8614422.087871233</v>
      </c>
      <c r="AC517" s="27">
        <v>0</v>
      </c>
      <c r="AD517" s="27">
        <v>0</v>
      </c>
      <c r="AE517" s="27">
        <v>0</v>
      </c>
      <c r="AF517" s="27">
        <v>4273182.9400000004</v>
      </c>
      <c r="AG517" s="27">
        <v>4273182.9400000004</v>
      </c>
      <c r="AH517" s="27">
        <v>101</v>
      </c>
      <c r="AI517" s="29">
        <v>12887706.027871232</v>
      </c>
    </row>
    <row r="518" spans="2:35" x14ac:dyDescent="0.25">
      <c r="B518" s="11" t="s">
        <v>8</v>
      </c>
      <c r="C518" s="10" t="s">
        <v>2408</v>
      </c>
      <c r="D518" s="10" t="s">
        <v>1739</v>
      </c>
      <c r="E518" s="10" t="s">
        <v>389</v>
      </c>
      <c r="F518" s="10" t="s">
        <v>1779</v>
      </c>
      <c r="G518" s="10">
        <v>2964511.47</v>
      </c>
      <c r="H518" s="10">
        <v>153854.49</v>
      </c>
      <c r="I518" s="10">
        <v>0</v>
      </c>
      <c r="J518" s="10">
        <v>0</v>
      </c>
      <c r="K518" s="10">
        <v>3118365.96</v>
      </c>
      <c r="L518" s="10">
        <v>0</v>
      </c>
      <c r="M518" s="10">
        <v>6998705.0696535716</v>
      </c>
      <c r="N518" s="10">
        <v>369109.32162234467</v>
      </c>
      <c r="O518" s="10">
        <v>461774.07</v>
      </c>
      <c r="P518" s="10">
        <v>377579</v>
      </c>
      <c r="Q518" s="10">
        <v>0</v>
      </c>
      <c r="R518" s="10">
        <v>206115</v>
      </c>
      <c r="S518" s="10">
        <v>0</v>
      </c>
      <c r="T518" s="10">
        <v>-296451.14699999988</v>
      </c>
      <c r="U518" s="10">
        <v>513509</v>
      </c>
      <c r="V518" s="10">
        <v>11748706.274275918</v>
      </c>
      <c r="W518" s="29">
        <v>1221841.6099999999</v>
      </c>
      <c r="X518" s="29">
        <v>6998705.0696535716</v>
      </c>
      <c r="Y518" s="29">
        <v>2081940.8816223447</v>
      </c>
      <c r="Z518" s="29">
        <v>10302487.561275916</v>
      </c>
      <c r="AA518" s="27">
        <v>0</v>
      </c>
      <c r="AB518" s="29">
        <v>10302487.561275916</v>
      </c>
      <c r="AC518" s="27">
        <v>0</v>
      </c>
      <c r="AD518" s="27">
        <v>24823449.989999998</v>
      </c>
      <c r="AE518" s="27">
        <v>0</v>
      </c>
      <c r="AF518" s="27">
        <v>10399080</v>
      </c>
      <c r="AG518" s="27">
        <v>35222529.989999995</v>
      </c>
      <c r="AH518" s="27">
        <v>350</v>
      </c>
      <c r="AI518" s="29">
        <v>45525367.551275909</v>
      </c>
    </row>
    <row r="519" spans="2:35" x14ac:dyDescent="0.25">
      <c r="B519" s="11" t="s">
        <v>8</v>
      </c>
      <c r="C519" s="10" t="s">
        <v>2408</v>
      </c>
      <c r="D519" s="10" t="s">
        <v>1739</v>
      </c>
      <c r="E519" s="10" t="s">
        <v>390</v>
      </c>
      <c r="F519" s="10" t="s">
        <v>1780</v>
      </c>
      <c r="G519" s="10">
        <v>10547.43</v>
      </c>
      <c r="H519" s="10">
        <v>616</v>
      </c>
      <c r="I519" s="10">
        <v>0</v>
      </c>
      <c r="J519" s="10">
        <v>0</v>
      </c>
      <c r="K519" s="10">
        <v>11163.43</v>
      </c>
      <c r="L519" s="10">
        <v>0</v>
      </c>
      <c r="M519" s="10">
        <v>24682</v>
      </c>
      <c r="N519" s="10">
        <v>0</v>
      </c>
      <c r="O519" s="10">
        <v>0</v>
      </c>
      <c r="P519" s="10">
        <v>180</v>
      </c>
      <c r="Q519" s="10">
        <v>0</v>
      </c>
      <c r="R519" s="10">
        <v>243</v>
      </c>
      <c r="S519" s="10">
        <v>0</v>
      </c>
      <c r="T519" s="10">
        <v>-1054.7430000000004</v>
      </c>
      <c r="U519" s="10">
        <v>693</v>
      </c>
      <c r="V519" s="10">
        <v>35906.686999999998</v>
      </c>
      <c r="W519" s="29">
        <v>0</v>
      </c>
      <c r="X519" s="29">
        <v>24682</v>
      </c>
      <c r="Y519" s="29">
        <v>1732</v>
      </c>
      <c r="Z519" s="29">
        <v>26414</v>
      </c>
      <c r="AA519" s="27">
        <v>0</v>
      </c>
      <c r="AB519" s="29">
        <v>26414</v>
      </c>
      <c r="AC519" s="27">
        <v>0</v>
      </c>
      <c r="AD519" s="27">
        <v>0</v>
      </c>
      <c r="AE519" s="27">
        <v>0</v>
      </c>
      <c r="AF519" s="27">
        <v>0</v>
      </c>
      <c r="AG519" s="27">
        <v>0</v>
      </c>
      <c r="AH519" s="27">
        <v>1</v>
      </c>
      <c r="AI519" s="29">
        <v>26415</v>
      </c>
    </row>
    <row r="520" spans="2:35" x14ac:dyDescent="0.25">
      <c r="B520" s="11" t="s">
        <v>8</v>
      </c>
      <c r="C520" s="10" t="s">
        <v>2408</v>
      </c>
      <c r="D520" s="10" t="s">
        <v>1739</v>
      </c>
      <c r="E520" s="10" t="s">
        <v>391</v>
      </c>
      <c r="F520" s="10" t="s">
        <v>1781</v>
      </c>
      <c r="G520" s="10">
        <v>4454561.29</v>
      </c>
      <c r="H520" s="10">
        <v>26585971.649999999</v>
      </c>
      <c r="I520" s="10">
        <v>0</v>
      </c>
      <c r="J520" s="10">
        <v>0</v>
      </c>
      <c r="K520" s="10">
        <v>31040532.939999998</v>
      </c>
      <c r="L520" s="10">
        <v>0</v>
      </c>
      <c r="M520" s="10">
        <v>12673034.840749715</v>
      </c>
      <c r="N520" s="10">
        <v>0</v>
      </c>
      <c r="O520" s="10">
        <v>489554.04</v>
      </c>
      <c r="P520" s="10">
        <v>172026</v>
      </c>
      <c r="Q520" s="10">
        <v>0</v>
      </c>
      <c r="R520" s="10">
        <v>413876</v>
      </c>
      <c r="S520" s="10">
        <v>0</v>
      </c>
      <c r="T520" s="10">
        <v>-445456.12899999972</v>
      </c>
      <c r="U520" s="10">
        <v>982086</v>
      </c>
      <c r="V520" s="10">
        <v>45325653.691749707</v>
      </c>
      <c r="W520" s="29">
        <v>130310.8</v>
      </c>
      <c r="X520" s="29">
        <v>12673034.840749715</v>
      </c>
      <c r="Y520" s="29">
        <v>28643513.689999998</v>
      </c>
      <c r="Z520" s="29">
        <v>41446859.330749713</v>
      </c>
      <c r="AA520" s="27">
        <v>0</v>
      </c>
      <c r="AB520" s="29">
        <v>41446859.330749713</v>
      </c>
      <c r="AC520" s="27">
        <v>0</v>
      </c>
      <c r="AD520" s="27">
        <v>0</v>
      </c>
      <c r="AE520" s="27">
        <v>0</v>
      </c>
      <c r="AF520" s="27">
        <v>0</v>
      </c>
      <c r="AG520" s="27">
        <v>0</v>
      </c>
      <c r="AH520" s="27">
        <v>40</v>
      </c>
      <c r="AI520" s="29">
        <v>41446899.330749713</v>
      </c>
    </row>
    <row r="521" spans="2:35" x14ac:dyDescent="0.25">
      <c r="B521" s="11" t="s">
        <v>8</v>
      </c>
      <c r="C521" s="10" t="s">
        <v>2408</v>
      </c>
      <c r="D521" s="10" t="s">
        <v>1739</v>
      </c>
      <c r="E521" s="10" t="s">
        <v>392</v>
      </c>
      <c r="F521" s="10" t="s">
        <v>1782</v>
      </c>
      <c r="G521" s="10">
        <v>301694.5</v>
      </c>
      <c r="H521" s="10">
        <v>149323.60999999999</v>
      </c>
      <c r="I521" s="10">
        <v>0</v>
      </c>
      <c r="J521" s="10">
        <v>0</v>
      </c>
      <c r="K521" s="10">
        <v>451018.11</v>
      </c>
      <c r="L521" s="10">
        <v>0</v>
      </c>
      <c r="M521" s="10">
        <v>2330453.006501351</v>
      </c>
      <c r="N521" s="10">
        <v>0</v>
      </c>
      <c r="O521" s="10">
        <v>65426.27</v>
      </c>
      <c r="P521" s="10">
        <v>20437</v>
      </c>
      <c r="Q521" s="10">
        <v>0</v>
      </c>
      <c r="R521" s="10">
        <v>26536</v>
      </c>
      <c r="S521" s="10">
        <v>0</v>
      </c>
      <c r="T521" s="10">
        <v>-30169.450000000012</v>
      </c>
      <c r="U521" s="10">
        <v>72284</v>
      </c>
      <c r="V521" s="10">
        <v>2935984.9365013507</v>
      </c>
      <c r="W521" s="29">
        <v>0</v>
      </c>
      <c r="X521" s="29">
        <v>2330453.006501351</v>
      </c>
      <c r="Y521" s="29">
        <v>334006.88</v>
      </c>
      <c r="Z521" s="29">
        <v>2664459.8865013509</v>
      </c>
      <c r="AA521" s="27">
        <v>0</v>
      </c>
      <c r="AB521" s="29">
        <v>2664459.8865013509</v>
      </c>
      <c r="AC521" s="27">
        <v>0</v>
      </c>
      <c r="AD521" s="27">
        <v>0</v>
      </c>
      <c r="AE521" s="27">
        <v>0</v>
      </c>
      <c r="AF521" s="27">
        <v>0</v>
      </c>
      <c r="AG521" s="27">
        <v>0</v>
      </c>
      <c r="AH521" s="27">
        <v>14</v>
      </c>
      <c r="AI521" s="29">
        <v>2664473.8865013509</v>
      </c>
    </row>
    <row r="522" spans="2:35" x14ac:dyDescent="0.25">
      <c r="B522" s="11" t="s">
        <v>8</v>
      </c>
      <c r="C522" s="10" t="s">
        <v>2408</v>
      </c>
      <c r="D522" s="10" t="s">
        <v>1739</v>
      </c>
      <c r="E522" s="10" t="s">
        <v>393</v>
      </c>
      <c r="F522" s="10" t="s">
        <v>1783</v>
      </c>
      <c r="G522" s="10">
        <v>832394.35</v>
      </c>
      <c r="H522" s="10">
        <v>194008.48</v>
      </c>
      <c r="I522" s="10">
        <v>0</v>
      </c>
      <c r="J522" s="10">
        <v>0</v>
      </c>
      <c r="K522" s="10">
        <v>1026402.83</v>
      </c>
      <c r="L522" s="10">
        <v>0</v>
      </c>
      <c r="M522" s="10">
        <v>6508528.3981921952</v>
      </c>
      <c r="N522" s="10">
        <v>0</v>
      </c>
      <c r="O522" s="10">
        <v>117993.59</v>
      </c>
      <c r="P522" s="10">
        <v>60227</v>
      </c>
      <c r="Q522" s="10">
        <v>1966466.4</v>
      </c>
      <c r="R522" s="10">
        <v>77330</v>
      </c>
      <c r="S522" s="10">
        <v>0</v>
      </c>
      <c r="T522" s="10">
        <v>-83239.434999999939</v>
      </c>
      <c r="U522" s="10">
        <v>253171</v>
      </c>
      <c r="V522" s="10">
        <v>9926879.783192195</v>
      </c>
      <c r="W522" s="29">
        <v>759838.01626828127</v>
      </c>
      <c r="X522" s="29">
        <v>8474994.7981921956</v>
      </c>
      <c r="Y522" s="29">
        <v>702730.07000000007</v>
      </c>
      <c r="Z522" s="29">
        <v>9937562.8844604772</v>
      </c>
      <c r="AA522" s="27">
        <v>7486446</v>
      </c>
      <c r="AB522" s="29">
        <v>2451116.8844604772</v>
      </c>
      <c r="AC522" s="27">
        <v>0</v>
      </c>
      <c r="AD522" s="27">
        <v>1743196.42</v>
      </c>
      <c r="AE522" s="27">
        <v>0</v>
      </c>
      <c r="AF522" s="27">
        <v>0</v>
      </c>
      <c r="AG522" s="27">
        <v>1743196.42</v>
      </c>
      <c r="AH522" s="27">
        <v>87</v>
      </c>
      <c r="AI522" s="29">
        <v>4194400.3044604771</v>
      </c>
    </row>
    <row r="523" spans="2:35" x14ac:dyDescent="0.25">
      <c r="B523" s="11" t="s">
        <v>8</v>
      </c>
      <c r="C523" s="10" t="s">
        <v>2408</v>
      </c>
      <c r="D523" s="10" t="s">
        <v>1739</v>
      </c>
      <c r="E523" s="10" t="s">
        <v>394</v>
      </c>
      <c r="F523" s="10" t="s">
        <v>1784</v>
      </c>
      <c r="G523" s="10">
        <v>513479.65</v>
      </c>
      <c r="H523" s="10">
        <v>31629.51</v>
      </c>
      <c r="I523" s="10">
        <v>0</v>
      </c>
      <c r="J523" s="10">
        <v>0</v>
      </c>
      <c r="K523" s="10">
        <v>545109.16</v>
      </c>
      <c r="L523" s="10">
        <v>0</v>
      </c>
      <c r="M523" s="10">
        <v>635663.07397308422</v>
      </c>
      <c r="N523" s="10">
        <v>0</v>
      </c>
      <c r="O523" s="10">
        <v>34954.199999999997</v>
      </c>
      <c r="P523" s="10">
        <v>5626</v>
      </c>
      <c r="Q523" s="10">
        <v>0</v>
      </c>
      <c r="R523" s="10">
        <v>7343</v>
      </c>
      <c r="S523" s="10">
        <v>0</v>
      </c>
      <c r="T523" s="10">
        <v>-51347.964999999967</v>
      </c>
      <c r="U523" s="10">
        <v>26100.77</v>
      </c>
      <c r="V523" s="10">
        <v>1203448.2389730844</v>
      </c>
      <c r="W523" s="29">
        <v>0</v>
      </c>
      <c r="X523" s="29">
        <v>635663.07397308422</v>
      </c>
      <c r="Y523" s="29">
        <v>105653.48</v>
      </c>
      <c r="Z523" s="29">
        <v>741316.5539730842</v>
      </c>
      <c r="AA523" s="27">
        <v>0</v>
      </c>
      <c r="AB523" s="29">
        <v>741316.5539730842</v>
      </c>
      <c r="AC523" s="27">
        <v>0</v>
      </c>
      <c r="AD523" s="27">
        <v>0</v>
      </c>
      <c r="AE523" s="27">
        <v>0</v>
      </c>
      <c r="AF523" s="27">
        <v>806867.41</v>
      </c>
      <c r="AG523" s="27">
        <v>806867.41</v>
      </c>
      <c r="AH523" s="27">
        <v>4</v>
      </c>
      <c r="AI523" s="29">
        <v>1548187.9639730842</v>
      </c>
    </row>
    <row r="524" spans="2:35" x14ac:dyDescent="0.25">
      <c r="B524" s="11" t="s">
        <v>8</v>
      </c>
      <c r="C524" s="10" t="s">
        <v>2408</v>
      </c>
      <c r="D524" s="10" t="s">
        <v>1739</v>
      </c>
      <c r="E524" s="10" t="s">
        <v>395</v>
      </c>
      <c r="F524" s="10" t="s">
        <v>1785</v>
      </c>
      <c r="G524" s="10">
        <v>10626924.51</v>
      </c>
      <c r="H524" s="10">
        <v>183292.32</v>
      </c>
      <c r="I524" s="10">
        <v>0</v>
      </c>
      <c r="J524" s="10">
        <v>0</v>
      </c>
      <c r="K524" s="10">
        <v>10810216.83</v>
      </c>
      <c r="L524" s="10">
        <v>0</v>
      </c>
      <c r="M524" s="10">
        <v>5910189.1108880639</v>
      </c>
      <c r="N524" s="10">
        <v>0</v>
      </c>
      <c r="O524" s="10">
        <v>1107658.4099999999</v>
      </c>
      <c r="P524" s="10">
        <v>62911</v>
      </c>
      <c r="Q524" s="10">
        <v>0</v>
      </c>
      <c r="R524" s="10">
        <v>107486</v>
      </c>
      <c r="S524" s="10">
        <v>0</v>
      </c>
      <c r="T524" s="10">
        <v>-1062692.4509999994</v>
      </c>
      <c r="U524" s="10">
        <v>280283</v>
      </c>
      <c r="V524" s="10">
        <v>17216051.899888061</v>
      </c>
      <c r="W524" s="29">
        <v>2922758.8</v>
      </c>
      <c r="X524" s="29">
        <v>5910189.1108880639</v>
      </c>
      <c r="Y524" s="29">
        <v>1741630.73</v>
      </c>
      <c r="Z524" s="29">
        <v>10574578.640888065</v>
      </c>
      <c r="AA524" s="27">
        <v>0</v>
      </c>
      <c r="AB524" s="29">
        <v>10574578.640888065</v>
      </c>
      <c r="AC524" s="27">
        <v>0</v>
      </c>
      <c r="AD524" s="27">
        <v>0</v>
      </c>
      <c r="AE524" s="27">
        <v>0</v>
      </c>
      <c r="AF524" s="27">
        <v>0</v>
      </c>
      <c r="AG524" s="27">
        <v>0</v>
      </c>
      <c r="AH524" s="27">
        <v>110</v>
      </c>
      <c r="AI524" s="29">
        <v>10574688.640888065</v>
      </c>
    </row>
    <row r="525" spans="2:35" x14ac:dyDescent="0.25">
      <c r="B525" s="11" t="s">
        <v>8</v>
      </c>
      <c r="C525" s="10" t="s">
        <v>2408</v>
      </c>
      <c r="D525" s="10" t="s">
        <v>1739</v>
      </c>
      <c r="E525" s="10" t="s">
        <v>1003</v>
      </c>
      <c r="F525" s="10" t="s">
        <v>1786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29">
        <v>0</v>
      </c>
      <c r="X525" s="29">
        <v>0</v>
      </c>
      <c r="Y525" s="29">
        <v>0</v>
      </c>
      <c r="Z525" s="29">
        <v>0</v>
      </c>
      <c r="AA525" s="27">
        <v>0</v>
      </c>
      <c r="AB525" s="29">
        <v>0</v>
      </c>
      <c r="AC525" s="27">
        <v>0</v>
      </c>
      <c r="AD525" s="27">
        <v>0</v>
      </c>
      <c r="AE525" s="27">
        <v>0</v>
      </c>
      <c r="AF525" s="27">
        <v>0</v>
      </c>
      <c r="AG525" s="27">
        <v>0</v>
      </c>
      <c r="AH525" s="27">
        <v>0</v>
      </c>
      <c r="AI525" s="29">
        <v>0</v>
      </c>
    </row>
    <row r="526" spans="2:35" x14ac:dyDescent="0.25">
      <c r="B526" s="11" t="s">
        <v>8</v>
      </c>
      <c r="C526" s="10" t="s">
        <v>2408</v>
      </c>
      <c r="D526" s="10" t="s">
        <v>1739</v>
      </c>
      <c r="E526" s="10" t="s">
        <v>1004</v>
      </c>
      <c r="F526" s="10" t="s">
        <v>1787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29">
        <v>0</v>
      </c>
      <c r="X526" s="29">
        <v>0</v>
      </c>
      <c r="Y526" s="29">
        <v>0</v>
      </c>
      <c r="Z526" s="29">
        <v>0</v>
      </c>
      <c r="AA526" s="27">
        <v>0</v>
      </c>
      <c r="AB526" s="29">
        <v>0</v>
      </c>
      <c r="AC526" s="27">
        <v>0</v>
      </c>
      <c r="AD526" s="27">
        <v>0</v>
      </c>
      <c r="AE526" s="27">
        <v>0</v>
      </c>
      <c r="AF526" s="27">
        <v>0</v>
      </c>
      <c r="AG526" s="27">
        <v>0</v>
      </c>
      <c r="AH526" s="27">
        <v>0</v>
      </c>
      <c r="AI526" s="29">
        <v>0</v>
      </c>
    </row>
    <row r="527" spans="2:35" x14ac:dyDescent="0.25">
      <c r="B527" s="11" t="s">
        <v>8</v>
      </c>
      <c r="C527" s="10" t="s">
        <v>2408</v>
      </c>
      <c r="D527" s="10" t="s">
        <v>1739</v>
      </c>
      <c r="E527" s="10" t="s">
        <v>1005</v>
      </c>
      <c r="F527" s="10" t="s">
        <v>1788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29">
        <v>0</v>
      </c>
      <c r="X527" s="29">
        <v>0</v>
      </c>
      <c r="Y527" s="29">
        <v>0</v>
      </c>
      <c r="Z527" s="29">
        <v>0</v>
      </c>
      <c r="AA527" s="27">
        <v>0</v>
      </c>
      <c r="AB527" s="29">
        <v>0</v>
      </c>
      <c r="AC527" s="27">
        <v>0</v>
      </c>
      <c r="AD527" s="27">
        <v>0</v>
      </c>
      <c r="AE527" s="27">
        <v>0</v>
      </c>
      <c r="AF527" s="27">
        <v>0</v>
      </c>
      <c r="AG527" s="27">
        <v>0</v>
      </c>
      <c r="AH527" s="27">
        <v>0</v>
      </c>
      <c r="AI527" s="29">
        <v>0</v>
      </c>
    </row>
    <row r="528" spans="2:35" x14ac:dyDescent="0.25">
      <c r="B528" s="11" t="s">
        <v>8</v>
      </c>
      <c r="C528" s="10" t="s">
        <v>2408</v>
      </c>
      <c r="D528" s="10" t="s">
        <v>1739</v>
      </c>
      <c r="E528" s="10" t="s">
        <v>396</v>
      </c>
      <c r="F528" s="10" t="s">
        <v>1662</v>
      </c>
      <c r="G528" s="10">
        <v>145315.43</v>
      </c>
      <c r="H528" s="10">
        <v>23967.42</v>
      </c>
      <c r="I528" s="10">
        <v>0</v>
      </c>
      <c r="J528" s="10">
        <v>0</v>
      </c>
      <c r="K528" s="10">
        <v>169282.84999999998</v>
      </c>
      <c r="L528" s="10">
        <v>0</v>
      </c>
      <c r="M528" s="10">
        <v>2712060</v>
      </c>
      <c r="N528" s="10">
        <v>0</v>
      </c>
      <c r="O528" s="10">
        <v>21981.31</v>
      </c>
      <c r="P528" s="10">
        <v>26896</v>
      </c>
      <c r="Q528" s="10">
        <v>0</v>
      </c>
      <c r="R528" s="10">
        <v>39715</v>
      </c>
      <c r="S528" s="10">
        <v>0</v>
      </c>
      <c r="T528" s="10">
        <v>0</v>
      </c>
      <c r="U528" s="10">
        <v>103340</v>
      </c>
      <c r="V528" s="10">
        <v>3073275.16</v>
      </c>
      <c r="W528" s="29">
        <v>182183.22860897146</v>
      </c>
      <c r="X528" s="29">
        <v>2712060</v>
      </c>
      <c r="Y528" s="29">
        <v>215899.72999999998</v>
      </c>
      <c r="Z528" s="29">
        <v>3110142.9586089714</v>
      </c>
      <c r="AA528" s="27">
        <v>0</v>
      </c>
      <c r="AB528" s="29">
        <v>3110142.9586089714</v>
      </c>
      <c r="AC528" s="27">
        <v>0</v>
      </c>
      <c r="AD528" s="27">
        <v>0</v>
      </c>
      <c r="AE528" s="27">
        <v>0</v>
      </c>
      <c r="AF528" s="27">
        <v>0</v>
      </c>
      <c r="AG528" s="27">
        <v>0</v>
      </c>
      <c r="AH528" s="27">
        <v>49</v>
      </c>
      <c r="AI528" s="29">
        <v>3110191.9586089714</v>
      </c>
    </row>
    <row r="529" spans="2:35" x14ac:dyDescent="0.25">
      <c r="B529" s="11" t="s">
        <v>8</v>
      </c>
      <c r="C529" s="10" t="s">
        <v>2408</v>
      </c>
      <c r="D529" s="10" t="s">
        <v>1739</v>
      </c>
      <c r="E529" s="10" t="s">
        <v>397</v>
      </c>
      <c r="F529" s="10" t="s">
        <v>1789</v>
      </c>
      <c r="G529" s="10">
        <v>297116197.33999997</v>
      </c>
      <c r="H529" s="10">
        <v>51396188.210000001</v>
      </c>
      <c r="I529" s="10">
        <v>0</v>
      </c>
      <c r="J529" s="10">
        <v>0</v>
      </c>
      <c r="K529" s="10">
        <v>348512385.54999995</v>
      </c>
      <c r="L529" s="10">
        <v>0</v>
      </c>
      <c r="M529" s="10">
        <v>1410853179.794791</v>
      </c>
      <c r="N529" s="10">
        <v>23377555.204573959</v>
      </c>
      <c r="O529" s="10">
        <v>22899341.510000002</v>
      </c>
      <c r="P529" s="10">
        <v>12830308</v>
      </c>
      <c r="Q529" s="10">
        <v>0</v>
      </c>
      <c r="R529" s="10">
        <v>17043056</v>
      </c>
      <c r="S529" s="10">
        <v>0</v>
      </c>
      <c r="T529" s="10">
        <v>0</v>
      </c>
      <c r="U529" s="10">
        <v>50719521</v>
      </c>
      <c r="V529" s="10">
        <v>1886235347.0593648</v>
      </c>
      <c r="W529" s="29">
        <v>344951157.88758332</v>
      </c>
      <c r="X529" s="29">
        <v>1410853179.794791</v>
      </c>
      <c r="Y529" s="29">
        <v>178265969.92457396</v>
      </c>
      <c r="Z529" s="29">
        <v>1934070307.6069481</v>
      </c>
      <c r="AA529" s="27">
        <v>509671563.68000001</v>
      </c>
      <c r="AB529" s="29">
        <v>1424398743.9269481</v>
      </c>
      <c r="AC529" s="27">
        <v>0</v>
      </c>
      <c r="AD529" s="27">
        <v>7372523.4800000004</v>
      </c>
      <c r="AE529" s="27">
        <v>0</v>
      </c>
      <c r="AF529" s="27">
        <v>0</v>
      </c>
      <c r="AG529" s="27">
        <v>7372523.4800000004</v>
      </c>
      <c r="AH529" s="27">
        <v>56532</v>
      </c>
      <c r="AI529" s="29">
        <v>1431827799.4069481</v>
      </c>
    </row>
    <row r="530" spans="2:35" x14ac:dyDescent="0.25">
      <c r="B530" s="11" t="s">
        <v>8</v>
      </c>
      <c r="C530" s="10" t="s">
        <v>2408</v>
      </c>
      <c r="D530" s="10" t="s">
        <v>1739</v>
      </c>
      <c r="E530" s="10" t="s">
        <v>398</v>
      </c>
      <c r="F530" s="10" t="s">
        <v>1790</v>
      </c>
      <c r="G530" s="10">
        <v>2805433.06</v>
      </c>
      <c r="H530" s="10">
        <v>658684.32999999996</v>
      </c>
      <c r="I530" s="10">
        <v>0</v>
      </c>
      <c r="J530" s="10">
        <v>0</v>
      </c>
      <c r="K530" s="10">
        <v>3464117.39</v>
      </c>
      <c r="L530" s="10">
        <v>0</v>
      </c>
      <c r="M530" s="10">
        <v>11379904.97719893</v>
      </c>
      <c r="N530" s="10">
        <v>0</v>
      </c>
      <c r="O530" s="10">
        <v>421522.16</v>
      </c>
      <c r="P530" s="10">
        <v>4040938.11</v>
      </c>
      <c r="Q530" s="10">
        <v>2051893.1</v>
      </c>
      <c r="R530" s="10">
        <v>334672</v>
      </c>
      <c r="S530" s="10">
        <v>0</v>
      </c>
      <c r="T530" s="10">
        <v>-280543.30599999987</v>
      </c>
      <c r="U530" s="10">
        <v>882221</v>
      </c>
      <c r="V530" s="10">
        <v>22294725.431198932</v>
      </c>
      <c r="W530" s="29">
        <v>0</v>
      </c>
      <c r="X530" s="29">
        <v>13431798.07719893</v>
      </c>
      <c r="Y530" s="29">
        <v>6338037.5999999996</v>
      </c>
      <c r="Z530" s="29">
        <v>19769835.677198932</v>
      </c>
      <c r="AA530" s="27">
        <v>0</v>
      </c>
      <c r="AB530" s="29">
        <v>19769835.677198932</v>
      </c>
      <c r="AC530" s="27">
        <v>0</v>
      </c>
      <c r="AD530" s="27">
        <v>2541.19</v>
      </c>
      <c r="AE530" s="27">
        <v>0</v>
      </c>
      <c r="AF530" s="27">
        <v>13290847.5</v>
      </c>
      <c r="AG530" s="27">
        <v>13293388.689999999</v>
      </c>
      <c r="AH530" s="27">
        <v>244</v>
      </c>
      <c r="AI530" s="29">
        <v>33063468.367198929</v>
      </c>
    </row>
    <row r="531" spans="2:35" x14ac:dyDescent="0.25">
      <c r="B531" s="11" t="s">
        <v>8</v>
      </c>
      <c r="C531" s="10" t="s">
        <v>2408</v>
      </c>
      <c r="D531" s="10" t="s">
        <v>1739</v>
      </c>
      <c r="E531" s="10" t="s">
        <v>399</v>
      </c>
      <c r="F531" s="10" t="s">
        <v>1791</v>
      </c>
      <c r="G531" s="10">
        <v>9080955.8699999992</v>
      </c>
      <c r="H531" s="10">
        <v>2160096.94</v>
      </c>
      <c r="I531" s="10">
        <v>0</v>
      </c>
      <c r="J531" s="10">
        <v>0</v>
      </c>
      <c r="K531" s="10">
        <v>11241052.809999999</v>
      </c>
      <c r="L531" s="10">
        <v>0</v>
      </c>
      <c r="M531" s="10">
        <v>38187961.034815341</v>
      </c>
      <c r="N531" s="10">
        <v>0</v>
      </c>
      <c r="O531" s="10">
        <v>811734.99</v>
      </c>
      <c r="P531" s="10">
        <v>333197</v>
      </c>
      <c r="Q531" s="10">
        <v>0</v>
      </c>
      <c r="R531" s="10">
        <v>430318</v>
      </c>
      <c r="S531" s="10">
        <v>0</v>
      </c>
      <c r="T531" s="10">
        <v>-908095.58699999936</v>
      </c>
      <c r="U531" s="10">
        <v>1175683</v>
      </c>
      <c r="V531" s="10">
        <v>51271851.247815348</v>
      </c>
      <c r="W531" s="29">
        <v>154121.60000000001</v>
      </c>
      <c r="X531" s="29">
        <v>38187961.034815341</v>
      </c>
      <c r="Y531" s="29">
        <v>4911029.93</v>
      </c>
      <c r="Z531" s="29">
        <v>43253112.564815342</v>
      </c>
      <c r="AA531" s="27">
        <v>0</v>
      </c>
      <c r="AB531" s="29">
        <v>43253112.564815342</v>
      </c>
      <c r="AC531" s="27">
        <v>0</v>
      </c>
      <c r="AD531" s="27">
        <v>0</v>
      </c>
      <c r="AE531" s="27">
        <v>0</v>
      </c>
      <c r="AF531" s="27">
        <v>0</v>
      </c>
      <c r="AG531" s="27">
        <v>0</v>
      </c>
      <c r="AH531" s="27">
        <v>60</v>
      </c>
      <c r="AI531" s="29">
        <v>43253172.564815342</v>
      </c>
    </row>
    <row r="532" spans="2:35" x14ac:dyDescent="0.25">
      <c r="B532" s="11" t="s">
        <v>8</v>
      </c>
      <c r="C532" s="10" t="s">
        <v>2408</v>
      </c>
      <c r="D532" s="10" t="s">
        <v>1739</v>
      </c>
      <c r="E532" s="10" t="s">
        <v>400</v>
      </c>
      <c r="F532" s="10" t="s">
        <v>1792</v>
      </c>
      <c r="G532" s="10">
        <v>334076.36</v>
      </c>
      <c r="H532" s="10">
        <v>61763.21</v>
      </c>
      <c r="I532" s="10">
        <v>0</v>
      </c>
      <c r="J532" s="10">
        <v>0</v>
      </c>
      <c r="K532" s="10">
        <v>395839.57</v>
      </c>
      <c r="L532" s="10">
        <v>0</v>
      </c>
      <c r="M532" s="10">
        <v>1111486.5438346537</v>
      </c>
      <c r="N532" s="10">
        <v>0</v>
      </c>
      <c r="O532" s="10">
        <v>27207.68</v>
      </c>
      <c r="P532" s="10">
        <v>9688</v>
      </c>
      <c r="Q532" s="10">
        <v>0</v>
      </c>
      <c r="R532" s="10">
        <v>12558</v>
      </c>
      <c r="S532" s="10">
        <v>0</v>
      </c>
      <c r="T532" s="10">
        <v>-33407.635999999999</v>
      </c>
      <c r="U532" s="10">
        <v>34116</v>
      </c>
      <c r="V532" s="10">
        <v>1557488.1578346537</v>
      </c>
      <c r="W532" s="29">
        <v>0</v>
      </c>
      <c r="X532" s="29">
        <v>1111486.5438346537</v>
      </c>
      <c r="Y532" s="29">
        <v>145332.89000000001</v>
      </c>
      <c r="Z532" s="29">
        <v>1256819.4338346538</v>
      </c>
      <c r="AA532" s="27">
        <v>0</v>
      </c>
      <c r="AB532" s="29">
        <v>1256819.4338346538</v>
      </c>
      <c r="AC532" s="27">
        <v>0</v>
      </c>
      <c r="AD532" s="27">
        <v>0</v>
      </c>
      <c r="AE532" s="27">
        <v>0</v>
      </c>
      <c r="AF532" s="27">
        <v>0</v>
      </c>
      <c r="AG532" s="27">
        <v>0</v>
      </c>
      <c r="AH532" s="27">
        <v>2</v>
      </c>
      <c r="AI532" s="29">
        <v>1256821.4338346538</v>
      </c>
    </row>
    <row r="533" spans="2:35" x14ac:dyDescent="0.25">
      <c r="B533" s="11" t="s">
        <v>8</v>
      </c>
      <c r="C533" s="10" t="s">
        <v>2408</v>
      </c>
      <c r="D533" s="10" t="s">
        <v>1739</v>
      </c>
      <c r="E533" s="10" t="s">
        <v>401</v>
      </c>
      <c r="F533" s="10" t="s">
        <v>1793</v>
      </c>
      <c r="G533" s="10">
        <v>282388.17</v>
      </c>
      <c r="H533" s="10">
        <v>37093.050000000003</v>
      </c>
      <c r="I533" s="10">
        <v>0</v>
      </c>
      <c r="J533" s="10">
        <v>0</v>
      </c>
      <c r="K533" s="10">
        <v>319481.21999999997</v>
      </c>
      <c r="L533" s="10">
        <v>0</v>
      </c>
      <c r="M533" s="10">
        <v>784545.10833699815</v>
      </c>
      <c r="N533" s="10">
        <v>0</v>
      </c>
      <c r="O533" s="10">
        <v>26852.29</v>
      </c>
      <c r="P533" s="10">
        <v>8529</v>
      </c>
      <c r="Q533" s="10">
        <v>0</v>
      </c>
      <c r="R533" s="10">
        <v>17380</v>
      </c>
      <c r="S533" s="10">
        <v>0</v>
      </c>
      <c r="T533" s="10">
        <v>0</v>
      </c>
      <c r="U533" s="10">
        <v>44509</v>
      </c>
      <c r="V533" s="10">
        <v>1201296.6183369982</v>
      </c>
      <c r="W533" s="29">
        <v>308089.32682468381</v>
      </c>
      <c r="X533" s="29">
        <v>784545.10833699815</v>
      </c>
      <c r="Y533" s="29">
        <v>134363.34</v>
      </c>
      <c r="Z533" s="29">
        <v>1226997.7751616819</v>
      </c>
      <c r="AA533" s="27">
        <v>0</v>
      </c>
      <c r="AB533" s="29">
        <v>1226997.7751616819</v>
      </c>
      <c r="AC533" s="27">
        <v>0</v>
      </c>
      <c r="AD533" s="27">
        <v>0</v>
      </c>
      <c r="AE533" s="27">
        <v>0</v>
      </c>
      <c r="AF533" s="27">
        <v>0</v>
      </c>
      <c r="AG533" s="27">
        <v>0</v>
      </c>
      <c r="AH533" s="27">
        <v>22</v>
      </c>
      <c r="AI533" s="29">
        <v>1227019.7751616819</v>
      </c>
    </row>
    <row r="534" spans="2:35" x14ac:dyDescent="0.25">
      <c r="B534" s="11" t="s">
        <v>8</v>
      </c>
      <c r="C534" s="10" t="s">
        <v>2408</v>
      </c>
      <c r="D534" s="10" t="s">
        <v>1739</v>
      </c>
      <c r="E534" s="10" t="s">
        <v>402</v>
      </c>
      <c r="F534" s="10" t="s">
        <v>1794</v>
      </c>
      <c r="G534" s="10">
        <v>64901535.090000004</v>
      </c>
      <c r="H534" s="10">
        <v>3099704.91</v>
      </c>
      <c r="I534" s="10">
        <v>0</v>
      </c>
      <c r="J534" s="10">
        <v>0</v>
      </c>
      <c r="K534" s="10">
        <v>68001240</v>
      </c>
      <c r="L534" s="10">
        <v>0</v>
      </c>
      <c r="M534" s="10">
        <v>73500348.391204894</v>
      </c>
      <c r="N534" s="10">
        <v>0</v>
      </c>
      <c r="O534" s="10">
        <v>5788726.4699999997</v>
      </c>
      <c r="P534" s="10">
        <v>3829083</v>
      </c>
      <c r="Q534" s="10">
        <v>0</v>
      </c>
      <c r="R534" s="10">
        <v>2753583</v>
      </c>
      <c r="S534" s="10">
        <v>0</v>
      </c>
      <c r="T534" s="10">
        <v>-6490153.5089999959</v>
      </c>
      <c r="U534" s="10">
        <v>6609159</v>
      </c>
      <c r="V534" s="10">
        <v>153991986.35220489</v>
      </c>
      <c r="W534" s="29">
        <v>30488006.799999997</v>
      </c>
      <c r="X534" s="29">
        <v>73500348.391204894</v>
      </c>
      <c r="Y534" s="29">
        <v>22080256.379999999</v>
      </c>
      <c r="Z534" s="29">
        <v>126068611.57120489</v>
      </c>
      <c r="AA534" s="27">
        <v>0</v>
      </c>
      <c r="AB534" s="29">
        <v>126068611.57120489</v>
      </c>
      <c r="AC534" s="27">
        <v>0</v>
      </c>
      <c r="AD534" s="27">
        <v>0</v>
      </c>
      <c r="AE534" s="27">
        <v>0</v>
      </c>
      <c r="AF534" s="27">
        <v>158547127.59</v>
      </c>
      <c r="AG534" s="27">
        <v>158547127.59</v>
      </c>
      <c r="AH534" s="27">
        <v>1271</v>
      </c>
      <c r="AI534" s="29">
        <v>284617010.16120487</v>
      </c>
    </row>
    <row r="535" spans="2:35" x14ac:dyDescent="0.25">
      <c r="B535" s="11" t="s">
        <v>8</v>
      </c>
      <c r="C535" s="10" t="s">
        <v>2408</v>
      </c>
      <c r="D535" s="10" t="s">
        <v>1739</v>
      </c>
      <c r="E535" s="10" t="s">
        <v>403</v>
      </c>
      <c r="F535" s="10" t="s">
        <v>1361</v>
      </c>
      <c r="G535" s="10">
        <v>2376076.92</v>
      </c>
      <c r="H535" s="10">
        <v>241317.24</v>
      </c>
      <c r="I535" s="10">
        <v>0</v>
      </c>
      <c r="J535" s="10">
        <v>0</v>
      </c>
      <c r="K535" s="10">
        <v>2617394.16</v>
      </c>
      <c r="L535" s="10">
        <v>0</v>
      </c>
      <c r="M535" s="10">
        <v>4289866.8433599547</v>
      </c>
      <c r="N535" s="10">
        <v>0</v>
      </c>
      <c r="O535" s="10">
        <v>195351.66</v>
      </c>
      <c r="P535" s="10">
        <v>39737</v>
      </c>
      <c r="Q535" s="10">
        <v>0</v>
      </c>
      <c r="R535" s="10">
        <v>60301</v>
      </c>
      <c r="S535" s="10">
        <v>0</v>
      </c>
      <c r="T535" s="10">
        <v>-237607.69199999981</v>
      </c>
      <c r="U535" s="10">
        <v>162533</v>
      </c>
      <c r="V535" s="10">
        <v>7127575.9713599551</v>
      </c>
      <c r="W535" s="29">
        <v>1111133.8</v>
      </c>
      <c r="X535" s="29">
        <v>4289866.8433599547</v>
      </c>
      <c r="Y535" s="29">
        <v>699239.9</v>
      </c>
      <c r="Z535" s="29">
        <v>6100240.5433599548</v>
      </c>
      <c r="AA535" s="27">
        <v>0</v>
      </c>
      <c r="AB535" s="29">
        <v>6100240.5433599548</v>
      </c>
      <c r="AC535" s="27">
        <v>0</v>
      </c>
      <c r="AD535" s="27">
        <v>0</v>
      </c>
      <c r="AE535" s="27">
        <v>0</v>
      </c>
      <c r="AF535" s="27">
        <v>0</v>
      </c>
      <c r="AG535" s="27">
        <v>0</v>
      </c>
      <c r="AH535" s="27">
        <v>49</v>
      </c>
      <c r="AI535" s="29">
        <v>6100289.5433599548</v>
      </c>
    </row>
    <row r="536" spans="2:35" x14ac:dyDescent="0.25">
      <c r="B536" s="11" t="s">
        <v>8</v>
      </c>
      <c r="C536" s="10" t="s">
        <v>2408</v>
      </c>
      <c r="D536" s="10" t="s">
        <v>1739</v>
      </c>
      <c r="E536" s="10" t="s">
        <v>404</v>
      </c>
      <c r="F536" s="10" t="s">
        <v>1795</v>
      </c>
      <c r="G536" s="10">
        <v>104488363.23999999</v>
      </c>
      <c r="H536" s="10">
        <v>32029960.109999999</v>
      </c>
      <c r="I536" s="10">
        <v>0</v>
      </c>
      <c r="J536" s="10">
        <v>0</v>
      </c>
      <c r="K536" s="10">
        <v>136518323.34999999</v>
      </c>
      <c r="L536" s="10">
        <v>0</v>
      </c>
      <c r="M536" s="10">
        <v>1251242380.959748</v>
      </c>
      <c r="N536" s="10">
        <v>0</v>
      </c>
      <c r="O536" s="10">
        <v>11109570.029999999</v>
      </c>
      <c r="P536" s="10">
        <v>97709462</v>
      </c>
      <c r="Q536" s="10">
        <v>547197826.89999998</v>
      </c>
      <c r="R536" s="10">
        <v>15058039</v>
      </c>
      <c r="S536" s="10">
        <v>0</v>
      </c>
      <c r="T536" s="10">
        <v>-10448836.324000001</v>
      </c>
      <c r="U536" s="10">
        <v>47003808</v>
      </c>
      <c r="V536" s="10">
        <v>2095390573.9157481</v>
      </c>
      <c r="W536" s="29">
        <v>67963746.129999995</v>
      </c>
      <c r="X536" s="29">
        <v>1798440207.8597479</v>
      </c>
      <c r="Y536" s="29">
        <v>202910839.13999999</v>
      </c>
      <c r="Z536" s="29">
        <v>2069314793.1297479</v>
      </c>
      <c r="AA536" s="27">
        <v>1040127218</v>
      </c>
      <c r="AB536" s="29">
        <v>1029187575.1297479</v>
      </c>
      <c r="AC536" s="27">
        <v>0</v>
      </c>
      <c r="AD536" s="27">
        <v>1450300.82</v>
      </c>
      <c r="AE536" s="27">
        <v>0</v>
      </c>
      <c r="AF536" s="27">
        <v>4328457</v>
      </c>
      <c r="AG536" s="27">
        <v>5778757.8200000003</v>
      </c>
      <c r="AH536" s="27">
        <v>2095</v>
      </c>
      <c r="AI536" s="29">
        <v>1034968427.9497479</v>
      </c>
    </row>
    <row r="537" spans="2:35" x14ac:dyDescent="0.25">
      <c r="B537" s="11" t="s">
        <v>8</v>
      </c>
      <c r="C537" s="10" t="s">
        <v>2408</v>
      </c>
      <c r="D537" s="10" t="s">
        <v>1739</v>
      </c>
      <c r="E537" s="10" t="s">
        <v>405</v>
      </c>
      <c r="F537" s="10" t="s">
        <v>1796</v>
      </c>
      <c r="G537" s="10">
        <v>6916298.0800000001</v>
      </c>
      <c r="H537" s="10">
        <v>209037.12</v>
      </c>
      <c r="I537" s="10">
        <v>0</v>
      </c>
      <c r="J537" s="10">
        <v>0</v>
      </c>
      <c r="K537" s="10">
        <v>7125335.2000000002</v>
      </c>
      <c r="L537" s="10">
        <v>0</v>
      </c>
      <c r="M537" s="10">
        <v>6738544.5507036382</v>
      </c>
      <c r="N537" s="10">
        <v>0</v>
      </c>
      <c r="O537" s="10">
        <v>504610.94</v>
      </c>
      <c r="P537" s="10">
        <v>102210</v>
      </c>
      <c r="Q537" s="10">
        <v>0</v>
      </c>
      <c r="R537" s="10">
        <v>245728</v>
      </c>
      <c r="S537" s="10">
        <v>0</v>
      </c>
      <c r="T537" s="10">
        <v>-691629.80800000019</v>
      </c>
      <c r="U537" s="10">
        <v>688964</v>
      </c>
      <c r="V537" s="10">
        <v>14713762.882703638</v>
      </c>
      <c r="W537" s="29">
        <v>733305.4</v>
      </c>
      <c r="X537" s="29">
        <v>6738544.5507036382</v>
      </c>
      <c r="Y537" s="29">
        <v>1750550.06</v>
      </c>
      <c r="Z537" s="29">
        <v>9222400.0107036382</v>
      </c>
      <c r="AA537" s="27">
        <v>0</v>
      </c>
      <c r="AB537" s="29">
        <v>9222400.0107036382</v>
      </c>
      <c r="AC537" s="27">
        <v>0</v>
      </c>
      <c r="AD537" s="27">
        <v>0</v>
      </c>
      <c r="AE537" s="27">
        <v>0</v>
      </c>
      <c r="AF537" s="27">
        <v>14370431.68</v>
      </c>
      <c r="AG537" s="27">
        <v>14370431.68</v>
      </c>
      <c r="AH537" s="27">
        <v>48</v>
      </c>
      <c r="AI537" s="29">
        <v>23592879.690703638</v>
      </c>
    </row>
    <row r="538" spans="2:35" x14ac:dyDescent="0.25">
      <c r="B538" s="11" t="s">
        <v>8</v>
      </c>
      <c r="C538" s="10" t="s">
        <v>2408</v>
      </c>
      <c r="D538" s="10" t="s">
        <v>1739</v>
      </c>
      <c r="E538" s="10" t="s">
        <v>1006</v>
      </c>
      <c r="F538" s="10" t="s">
        <v>1797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29">
        <v>0</v>
      </c>
      <c r="X538" s="29">
        <v>0</v>
      </c>
      <c r="Y538" s="29">
        <v>0</v>
      </c>
      <c r="Z538" s="29">
        <v>0</v>
      </c>
      <c r="AA538" s="27">
        <v>0</v>
      </c>
      <c r="AB538" s="29">
        <v>0</v>
      </c>
      <c r="AC538" s="27">
        <v>0</v>
      </c>
      <c r="AD538" s="27">
        <v>0</v>
      </c>
      <c r="AE538" s="27">
        <v>0</v>
      </c>
      <c r="AF538" s="27">
        <v>0</v>
      </c>
      <c r="AG538" s="27">
        <v>0</v>
      </c>
      <c r="AH538" s="27">
        <v>0</v>
      </c>
      <c r="AI538" s="29">
        <v>0</v>
      </c>
    </row>
    <row r="539" spans="2:35" x14ac:dyDescent="0.25">
      <c r="B539" s="11" t="s">
        <v>8</v>
      </c>
      <c r="C539" s="10" t="s">
        <v>2408</v>
      </c>
      <c r="D539" s="10" t="s">
        <v>1739</v>
      </c>
      <c r="E539" s="10" t="s">
        <v>1007</v>
      </c>
      <c r="F539" s="10" t="s">
        <v>1798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9154106</v>
      </c>
      <c r="Q539" s="10">
        <v>0</v>
      </c>
      <c r="R539" s="10">
        <v>12473288</v>
      </c>
      <c r="S539" s="10">
        <v>0</v>
      </c>
      <c r="T539" s="10">
        <v>0</v>
      </c>
      <c r="U539" s="10">
        <v>419693</v>
      </c>
      <c r="V539" s="10">
        <v>22047087</v>
      </c>
      <c r="W539" s="29">
        <v>0</v>
      </c>
      <c r="X539" s="29">
        <v>0</v>
      </c>
      <c r="Y539" s="29">
        <v>22047087</v>
      </c>
      <c r="Z539" s="29">
        <v>22047087</v>
      </c>
      <c r="AA539" s="27">
        <v>0</v>
      </c>
      <c r="AB539" s="29">
        <v>22047087</v>
      </c>
      <c r="AC539" s="27">
        <v>0</v>
      </c>
      <c r="AD539" s="27">
        <v>0</v>
      </c>
      <c r="AE539" s="27">
        <v>0</v>
      </c>
      <c r="AF539" s="27">
        <v>0</v>
      </c>
      <c r="AG539" s="27">
        <v>0</v>
      </c>
      <c r="AH539" s="27">
        <v>0</v>
      </c>
      <c r="AI539" s="29">
        <v>22047087</v>
      </c>
    </row>
    <row r="540" spans="2:35" x14ac:dyDescent="0.25">
      <c r="B540" s="11" t="s">
        <v>8</v>
      </c>
      <c r="C540" s="10" t="s">
        <v>2408</v>
      </c>
      <c r="D540" s="10" t="s">
        <v>1739</v>
      </c>
      <c r="E540" s="10" t="s">
        <v>1008</v>
      </c>
      <c r="F540" s="10" t="s">
        <v>1407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29">
        <v>0</v>
      </c>
      <c r="X540" s="29">
        <v>0</v>
      </c>
      <c r="Y540" s="29">
        <v>0</v>
      </c>
      <c r="Z540" s="29">
        <v>0</v>
      </c>
      <c r="AA540" s="27">
        <v>0</v>
      </c>
      <c r="AB540" s="29">
        <v>0</v>
      </c>
      <c r="AC540" s="27">
        <v>0</v>
      </c>
      <c r="AD540" s="27">
        <v>0</v>
      </c>
      <c r="AE540" s="27">
        <v>0</v>
      </c>
      <c r="AF540" s="27">
        <v>0</v>
      </c>
      <c r="AG540" s="27">
        <v>0</v>
      </c>
      <c r="AH540" s="27">
        <v>0</v>
      </c>
      <c r="AI540" s="29">
        <v>0</v>
      </c>
    </row>
    <row r="541" spans="2:35" x14ac:dyDescent="0.25">
      <c r="B541" s="11" t="s">
        <v>8</v>
      </c>
      <c r="C541" s="10" t="s">
        <v>2408</v>
      </c>
      <c r="D541" s="10" t="s">
        <v>1739</v>
      </c>
      <c r="E541" s="10" t="s">
        <v>406</v>
      </c>
      <c r="F541" s="10" t="s">
        <v>1799</v>
      </c>
      <c r="G541" s="10">
        <v>12197513</v>
      </c>
      <c r="H541" s="10">
        <v>1643539.17</v>
      </c>
      <c r="I541" s="10">
        <v>0</v>
      </c>
      <c r="J541" s="10">
        <v>0</v>
      </c>
      <c r="K541" s="10">
        <v>13841052.17</v>
      </c>
      <c r="L541" s="10">
        <v>0</v>
      </c>
      <c r="M541" s="10">
        <v>45310177.781460203</v>
      </c>
      <c r="N541" s="10">
        <v>1824314.399328568</v>
      </c>
      <c r="O541" s="10">
        <v>1415295.68</v>
      </c>
      <c r="P541" s="10">
        <v>429339</v>
      </c>
      <c r="Q541" s="10">
        <v>3542393.97</v>
      </c>
      <c r="R541" s="10">
        <v>656114</v>
      </c>
      <c r="S541" s="10">
        <v>0</v>
      </c>
      <c r="T541" s="10">
        <v>0</v>
      </c>
      <c r="U541" s="10">
        <v>2326247</v>
      </c>
      <c r="V541" s="10">
        <v>69344934.000788778</v>
      </c>
      <c r="W541" s="29">
        <v>14974640.137735959</v>
      </c>
      <c r="X541" s="29">
        <v>48852571.751460202</v>
      </c>
      <c r="Y541" s="29">
        <v>8294849.2493285676</v>
      </c>
      <c r="Z541" s="29">
        <v>72122061.138524726</v>
      </c>
      <c r="AA541" s="27">
        <v>0</v>
      </c>
      <c r="AB541" s="29">
        <v>72122061.138524726</v>
      </c>
      <c r="AC541" s="27">
        <v>0</v>
      </c>
      <c r="AD541" s="27">
        <v>56832.93</v>
      </c>
      <c r="AE541" s="27">
        <v>0</v>
      </c>
      <c r="AF541" s="27">
        <v>0</v>
      </c>
      <c r="AG541" s="27">
        <v>56832.93</v>
      </c>
      <c r="AH541" s="27">
        <v>5273</v>
      </c>
      <c r="AI541" s="29">
        <v>72184167.068524733</v>
      </c>
    </row>
    <row r="542" spans="2:35" x14ac:dyDescent="0.25">
      <c r="B542" s="11" t="s">
        <v>8</v>
      </c>
      <c r="C542" s="10" t="s">
        <v>2408</v>
      </c>
      <c r="D542" s="10" t="s">
        <v>1739</v>
      </c>
      <c r="E542" s="10" t="s">
        <v>407</v>
      </c>
      <c r="F542" s="10" t="s">
        <v>1800</v>
      </c>
      <c r="G542" s="10">
        <v>3055.54</v>
      </c>
      <c r="H542" s="10">
        <v>145187.81</v>
      </c>
      <c r="I542" s="10">
        <v>0</v>
      </c>
      <c r="J542" s="10">
        <v>0</v>
      </c>
      <c r="K542" s="10">
        <v>148243.35</v>
      </c>
      <c r="L542" s="10">
        <v>0</v>
      </c>
      <c r="M542" s="10">
        <v>3797638.03</v>
      </c>
      <c r="N542" s="10">
        <v>0</v>
      </c>
      <c r="O542" s="10">
        <v>462.27</v>
      </c>
      <c r="P542" s="10">
        <v>43703</v>
      </c>
      <c r="Q542" s="10">
        <v>0</v>
      </c>
      <c r="R542" s="10">
        <v>54529</v>
      </c>
      <c r="S542" s="10">
        <v>0</v>
      </c>
      <c r="T542" s="10">
        <v>-305.55400000000009</v>
      </c>
      <c r="U542" s="10">
        <v>150128</v>
      </c>
      <c r="V542" s="10">
        <v>4194398.0959999999</v>
      </c>
      <c r="W542" s="29">
        <v>0</v>
      </c>
      <c r="X542" s="29">
        <v>3797638.03</v>
      </c>
      <c r="Y542" s="29">
        <v>394010.07999999996</v>
      </c>
      <c r="Z542" s="29">
        <v>4191648.11</v>
      </c>
      <c r="AA542" s="27">
        <v>0</v>
      </c>
      <c r="AB542" s="29">
        <v>4191648.11</v>
      </c>
      <c r="AC542" s="27">
        <v>0</v>
      </c>
      <c r="AD542" s="27">
        <v>0</v>
      </c>
      <c r="AE542" s="27">
        <v>0</v>
      </c>
      <c r="AF542" s="27">
        <v>0</v>
      </c>
      <c r="AG542" s="27">
        <v>0</v>
      </c>
      <c r="AH542" s="27">
        <v>0</v>
      </c>
      <c r="AI542" s="29">
        <v>4191648.11</v>
      </c>
    </row>
    <row r="543" spans="2:35" x14ac:dyDescent="0.25">
      <c r="B543" s="11" t="s">
        <v>8</v>
      </c>
      <c r="C543" s="10" t="s">
        <v>2408</v>
      </c>
      <c r="D543" s="10" t="s">
        <v>1739</v>
      </c>
      <c r="E543" s="10" t="s">
        <v>408</v>
      </c>
      <c r="F543" s="10" t="s">
        <v>1801</v>
      </c>
      <c r="G543" s="10">
        <v>59615.48</v>
      </c>
      <c r="H543" s="10">
        <v>6471.31</v>
      </c>
      <c r="I543" s="10">
        <v>0</v>
      </c>
      <c r="J543" s="10">
        <v>0</v>
      </c>
      <c r="K543" s="10">
        <v>66086.790000000008</v>
      </c>
      <c r="L543" s="10">
        <v>0</v>
      </c>
      <c r="M543" s="10">
        <v>135322.05506640091</v>
      </c>
      <c r="N543" s="10">
        <v>0</v>
      </c>
      <c r="O543" s="10">
        <v>2808.65</v>
      </c>
      <c r="P543" s="10">
        <v>24394</v>
      </c>
      <c r="Q543" s="10">
        <v>0</v>
      </c>
      <c r="R543" s="10">
        <v>71702</v>
      </c>
      <c r="S543" s="10">
        <v>0</v>
      </c>
      <c r="T543" s="10">
        <v>0</v>
      </c>
      <c r="U543" s="10">
        <v>157831</v>
      </c>
      <c r="V543" s="10">
        <v>458144.49506640091</v>
      </c>
      <c r="W543" s="29">
        <v>343474.85042834451</v>
      </c>
      <c r="X543" s="29">
        <v>135322.05506640091</v>
      </c>
      <c r="Y543" s="29">
        <v>263206.95999999996</v>
      </c>
      <c r="Z543" s="29">
        <v>742003.86549474532</v>
      </c>
      <c r="AA543" s="27">
        <v>0</v>
      </c>
      <c r="AB543" s="29">
        <v>742003.86549474532</v>
      </c>
      <c r="AC543" s="27">
        <v>0</v>
      </c>
      <c r="AD543" s="27">
        <v>0</v>
      </c>
      <c r="AE543" s="27">
        <v>0</v>
      </c>
      <c r="AF543" s="27">
        <v>0</v>
      </c>
      <c r="AG543" s="27">
        <v>0</v>
      </c>
      <c r="AH543" s="27">
        <v>135</v>
      </c>
      <c r="AI543" s="29">
        <v>742138.86549474532</v>
      </c>
    </row>
    <row r="544" spans="2:35" x14ac:dyDescent="0.25">
      <c r="B544" s="11" t="s">
        <v>8</v>
      </c>
      <c r="C544" s="10" t="s">
        <v>2408</v>
      </c>
      <c r="D544" s="10" t="s">
        <v>1739</v>
      </c>
      <c r="E544" s="10" t="s">
        <v>409</v>
      </c>
      <c r="F544" s="10" t="s">
        <v>1802</v>
      </c>
      <c r="G544" s="10">
        <v>10389759.48</v>
      </c>
      <c r="H544" s="10">
        <v>898893.51</v>
      </c>
      <c r="I544" s="10">
        <v>0</v>
      </c>
      <c r="J544" s="10">
        <v>0</v>
      </c>
      <c r="K544" s="10">
        <v>11288652.99</v>
      </c>
      <c r="L544" s="10">
        <v>0</v>
      </c>
      <c r="M544" s="10">
        <v>22652243.434409678</v>
      </c>
      <c r="N544" s="10">
        <v>0</v>
      </c>
      <c r="O544" s="10">
        <v>419849.98</v>
      </c>
      <c r="P544" s="10">
        <v>198542</v>
      </c>
      <c r="Q544" s="10">
        <v>0</v>
      </c>
      <c r="R544" s="10">
        <v>304288</v>
      </c>
      <c r="S544" s="10">
        <v>0</v>
      </c>
      <c r="T544" s="10">
        <v>0</v>
      </c>
      <c r="U544" s="10">
        <v>849802</v>
      </c>
      <c r="V544" s="10">
        <v>35713378.404409677</v>
      </c>
      <c r="W544" s="29">
        <v>10424485.098895567</v>
      </c>
      <c r="X544" s="29">
        <v>22652243.434409678</v>
      </c>
      <c r="Y544" s="29">
        <v>2671375.4900000002</v>
      </c>
      <c r="Z544" s="29">
        <v>35748104.023305245</v>
      </c>
      <c r="AA544" s="27">
        <v>0</v>
      </c>
      <c r="AB544" s="29">
        <v>35748104.023305245</v>
      </c>
      <c r="AC544" s="27">
        <v>0</v>
      </c>
      <c r="AD544" s="27">
        <v>0</v>
      </c>
      <c r="AE544" s="27">
        <v>0</v>
      </c>
      <c r="AF544" s="27">
        <v>0</v>
      </c>
      <c r="AG544" s="27">
        <v>0</v>
      </c>
      <c r="AH544" s="27">
        <v>293</v>
      </c>
      <c r="AI544" s="29">
        <v>35748397.023305245</v>
      </c>
    </row>
    <row r="545" spans="2:35" x14ac:dyDescent="0.25">
      <c r="B545" s="11" t="s">
        <v>8</v>
      </c>
      <c r="C545" s="10" t="s">
        <v>2408</v>
      </c>
      <c r="D545" s="10" t="s">
        <v>1739</v>
      </c>
      <c r="E545" s="10" t="s">
        <v>410</v>
      </c>
      <c r="F545" s="10" t="s">
        <v>1803</v>
      </c>
      <c r="G545" s="10">
        <v>1799.21</v>
      </c>
      <c r="H545" s="10">
        <v>29.33</v>
      </c>
      <c r="I545" s="10">
        <v>0</v>
      </c>
      <c r="J545" s="10">
        <v>0</v>
      </c>
      <c r="K545" s="10">
        <v>1828.54</v>
      </c>
      <c r="L545" s="10">
        <v>0</v>
      </c>
      <c r="M545" s="10">
        <v>4210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-179.92100000000005</v>
      </c>
      <c r="U545" s="10">
        <v>88</v>
      </c>
      <c r="V545" s="10">
        <v>5946.6189999999997</v>
      </c>
      <c r="W545" s="29">
        <v>0</v>
      </c>
      <c r="X545" s="29">
        <v>4210</v>
      </c>
      <c r="Y545" s="29">
        <v>117.33</v>
      </c>
      <c r="Z545" s="29">
        <v>4327.33</v>
      </c>
      <c r="AA545" s="27">
        <v>0</v>
      </c>
      <c r="AB545" s="29">
        <v>4327.33</v>
      </c>
      <c r="AC545" s="27">
        <v>0</v>
      </c>
      <c r="AD545" s="27">
        <v>0</v>
      </c>
      <c r="AE545" s="27">
        <v>0</v>
      </c>
      <c r="AF545" s="27">
        <v>0</v>
      </c>
      <c r="AG545" s="27">
        <v>0</v>
      </c>
      <c r="AH545" s="27">
        <v>0</v>
      </c>
      <c r="AI545" s="29">
        <v>4327.33</v>
      </c>
    </row>
    <row r="546" spans="2:35" x14ac:dyDescent="0.25">
      <c r="B546" s="11" t="s">
        <v>8</v>
      </c>
      <c r="C546" s="10" t="s">
        <v>2408</v>
      </c>
      <c r="D546" s="10" t="s">
        <v>1739</v>
      </c>
      <c r="E546" s="10" t="s">
        <v>411</v>
      </c>
      <c r="F546" s="10" t="s">
        <v>1804</v>
      </c>
      <c r="G546" s="10">
        <v>2823885.3</v>
      </c>
      <c r="H546" s="10">
        <v>3862626.26</v>
      </c>
      <c r="I546" s="10">
        <v>0</v>
      </c>
      <c r="J546" s="10">
        <v>0</v>
      </c>
      <c r="K546" s="10">
        <v>6686511.5599999996</v>
      </c>
      <c r="L546" s="10">
        <v>0</v>
      </c>
      <c r="M546" s="10">
        <v>139719138.10053319</v>
      </c>
      <c r="N546" s="10">
        <v>0</v>
      </c>
      <c r="O546" s="10">
        <v>0</v>
      </c>
      <c r="P546" s="10">
        <v>1194729</v>
      </c>
      <c r="Q546" s="10">
        <v>54491324.659999996</v>
      </c>
      <c r="R546" s="10">
        <v>1493490</v>
      </c>
      <c r="S546" s="10">
        <v>0</v>
      </c>
      <c r="T546" s="10">
        <v>-282388.5299999998</v>
      </c>
      <c r="U546" s="10">
        <v>5280577</v>
      </c>
      <c r="V546" s="10">
        <v>208583381.79053319</v>
      </c>
      <c r="W546" s="29">
        <v>178595.6</v>
      </c>
      <c r="X546" s="29">
        <v>194210462.76053318</v>
      </c>
      <c r="Y546" s="29">
        <v>11831422.26</v>
      </c>
      <c r="Z546" s="29">
        <v>206220480.62053317</v>
      </c>
      <c r="AA546" s="27">
        <v>0</v>
      </c>
      <c r="AB546" s="29">
        <v>206220480.62053317</v>
      </c>
      <c r="AC546" s="27">
        <v>0</v>
      </c>
      <c r="AD546" s="27">
        <v>0</v>
      </c>
      <c r="AE546" s="27">
        <v>0</v>
      </c>
      <c r="AF546" s="27">
        <v>0</v>
      </c>
      <c r="AG546" s="27">
        <v>0</v>
      </c>
      <c r="AH546" s="27">
        <v>40</v>
      </c>
      <c r="AI546" s="29">
        <v>206220520.62053317</v>
      </c>
    </row>
    <row r="547" spans="2:35" x14ac:dyDescent="0.25">
      <c r="B547" s="11" t="s">
        <v>8</v>
      </c>
      <c r="C547" s="10" t="s">
        <v>2408</v>
      </c>
      <c r="D547" s="10" t="s">
        <v>1739</v>
      </c>
      <c r="E547" s="10" t="s">
        <v>412</v>
      </c>
      <c r="F547" s="10" t="s">
        <v>1805</v>
      </c>
      <c r="G547" s="10">
        <v>238938952.62</v>
      </c>
      <c r="H547" s="10">
        <v>33750700.530000001</v>
      </c>
      <c r="I547" s="10">
        <v>0</v>
      </c>
      <c r="J547" s="10">
        <v>0</v>
      </c>
      <c r="K547" s="10">
        <v>272689653.14999998</v>
      </c>
      <c r="L547" s="10">
        <v>0</v>
      </c>
      <c r="M547" s="10">
        <v>1020409080.1550746</v>
      </c>
      <c r="N547" s="10">
        <v>9603748.8254750483</v>
      </c>
      <c r="O547" s="10">
        <v>21252666.989999998</v>
      </c>
      <c r="P547" s="10">
        <v>8909922</v>
      </c>
      <c r="Q547" s="10">
        <v>236412797.49000001</v>
      </c>
      <c r="R547" s="10">
        <v>11373120</v>
      </c>
      <c r="S547" s="10">
        <v>0</v>
      </c>
      <c r="T547" s="10">
        <v>-23893895.261999995</v>
      </c>
      <c r="U547" s="10">
        <v>36256915</v>
      </c>
      <c r="V547" s="10">
        <v>1593014008.3485496</v>
      </c>
      <c r="W547" s="29">
        <v>6486836.8699999992</v>
      </c>
      <c r="X547" s="29">
        <v>1256821877.6450746</v>
      </c>
      <c r="Y547" s="29">
        <v>121147073.34547505</v>
      </c>
      <c r="Z547" s="29">
        <v>1384455787.8605494</v>
      </c>
      <c r="AA547" s="27">
        <v>537703713</v>
      </c>
      <c r="AB547" s="29">
        <v>846752074.86054945</v>
      </c>
      <c r="AC547" s="27">
        <v>0</v>
      </c>
      <c r="AD547" s="27">
        <v>0</v>
      </c>
      <c r="AE547" s="27">
        <v>0</v>
      </c>
      <c r="AF547" s="27">
        <v>40259434.200000003</v>
      </c>
      <c r="AG547" s="27">
        <v>40259434.200000003</v>
      </c>
      <c r="AH547" s="27">
        <v>0</v>
      </c>
      <c r="AI547" s="29">
        <v>887011509.0605495</v>
      </c>
    </row>
    <row r="548" spans="2:35" x14ac:dyDescent="0.25">
      <c r="B548" s="11" t="s">
        <v>8</v>
      </c>
      <c r="C548" s="10" t="s">
        <v>2408</v>
      </c>
      <c r="D548" s="10" t="s">
        <v>1739</v>
      </c>
      <c r="E548" s="10" t="s">
        <v>413</v>
      </c>
      <c r="F548" s="10" t="s">
        <v>1806</v>
      </c>
      <c r="G548" s="10">
        <v>232034.99</v>
      </c>
      <c r="H548" s="10">
        <v>31678.880000000001</v>
      </c>
      <c r="I548" s="10">
        <v>0</v>
      </c>
      <c r="J548" s="10">
        <v>0</v>
      </c>
      <c r="K548" s="10">
        <v>263713.87</v>
      </c>
      <c r="L548" s="10">
        <v>0</v>
      </c>
      <c r="M548" s="10">
        <v>682839.4925466592</v>
      </c>
      <c r="N548" s="10">
        <v>0</v>
      </c>
      <c r="O548" s="10">
        <v>10594.11</v>
      </c>
      <c r="P548" s="10">
        <v>10063</v>
      </c>
      <c r="Q548" s="10">
        <v>0</v>
      </c>
      <c r="R548" s="10">
        <v>12605</v>
      </c>
      <c r="S548" s="10">
        <v>0</v>
      </c>
      <c r="T548" s="10">
        <v>-23203.498999999982</v>
      </c>
      <c r="U548" s="10">
        <v>34617</v>
      </c>
      <c r="V548" s="10">
        <v>991228.97354665922</v>
      </c>
      <c r="W548" s="29">
        <v>0</v>
      </c>
      <c r="X548" s="29">
        <v>682839.4925466592</v>
      </c>
      <c r="Y548" s="29">
        <v>99557.99</v>
      </c>
      <c r="Z548" s="29">
        <v>782397.48254665919</v>
      </c>
      <c r="AA548" s="27">
        <v>0</v>
      </c>
      <c r="AB548" s="29">
        <v>782397.48254665919</v>
      </c>
      <c r="AC548" s="27">
        <v>0</v>
      </c>
      <c r="AD548" s="27">
        <v>0</v>
      </c>
      <c r="AE548" s="27">
        <v>0</v>
      </c>
      <c r="AF548" s="27">
        <v>0</v>
      </c>
      <c r="AG548" s="27">
        <v>0</v>
      </c>
      <c r="AH548" s="27">
        <v>3</v>
      </c>
      <c r="AI548" s="29">
        <v>782400.48254665919</v>
      </c>
    </row>
    <row r="549" spans="2:35" x14ac:dyDescent="0.25">
      <c r="B549" s="11" t="s">
        <v>8</v>
      </c>
      <c r="C549" s="10" t="s">
        <v>2408</v>
      </c>
      <c r="D549" s="10" t="s">
        <v>1739</v>
      </c>
      <c r="E549" s="10" t="s">
        <v>414</v>
      </c>
      <c r="F549" s="10" t="s">
        <v>1807</v>
      </c>
      <c r="G549" s="10">
        <v>980944.39</v>
      </c>
      <c r="H549" s="10">
        <v>159216.95000000001</v>
      </c>
      <c r="I549" s="10">
        <v>0</v>
      </c>
      <c r="J549" s="10">
        <v>0</v>
      </c>
      <c r="K549" s="10">
        <v>1140161.3400000001</v>
      </c>
      <c r="L549" s="10">
        <v>0</v>
      </c>
      <c r="M549" s="10">
        <v>2533865.875879447</v>
      </c>
      <c r="N549" s="10">
        <v>0</v>
      </c>
      <c r="O549" s="10">
        <v>90189.84</v>
      </c>
      <c r="P549" s="10">
        <v>23506</v>
      </c>
      <c r="Q549" s="10">
        <v>0</v>
      </c>
      <c r="R549" s="10">
        <v>33193</v>
      </c>
      <c r="S549" s="10">
        <v>0</v>
      </c>
      <c r="T549" s="10">
        <v>-98094.439000000013</v>
      </c>
      <c r="U549" s="10">
        <v>86897</v>
      </c>
      <c r="V549" s="10">
        <v>3809718.6168794464</v>
      </c>
      <c r="W549" s="29">
        <v>418187.39999999997</v>
      </c>
      <c r="X549" s="29">
        <v>2533865.875879447</v>
      </c>
      <c r="Y549" s="29">
        <v>393002.79000000004</v>
      </c>
      <c r="Z549" s="29">
        <v>3345056.0658794469</v>
      </c>
      <c r="AA549" s="27">
        <v>0</v>
      </c>
      <c r="AB549" s="29">
        <v>3345056.0658794469</v>
      </c>
      <c r="AC549" s="27">
        <v>0</v>
      </c>
      <c r="AD549" s="27">
        <v>0</v>
      </c>
      <c r="AE549" s="27">
        <v>0</v>
      </c>
      <c r="AF549" s="27">
        <v>0</v>
      </c>
      <c r="AG549" s="27">
        <v>0</v>
      </c>
      <c r="AH549" s="27">
        <v>19</v>
      </c>
      <c r="AI549" s="29">
        <v>3345075.0658794469</v>
      </c>
    </row>
    <row r="550" spans="2:35" x14ac:dyDescent="0.25">
      <c r="B550" s="11" t="s">
        <v>8</v>
      </c>
      <c r="C550" s="10" t="s">
        <v>2408</v>
      </c>
      <c r="D550" s="10" t="s">
        <v>1739</v>
      </c>
      <c r="E550" s="10" t="s">
        <v>1009</v>
      </c>
      <c r="F550" s="10" t="s">
        <v>1808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29">
        <v>0</v>
      </c>
      <c r="X550" s="29">
        <v>0</v>
      </c>
      <c r="Y550" s="29">
        <v>0</v>
      </c>
      <c r="Z550" s="29">
        <v>0</v>
      </c>
      <c r="AA550" s="27">
        <v>0</v>
      </c>
      <c r="AB550" s="29">
        <v>0</v>
      </c>
      <c r="AC550" s="27">
        <v>0</v>
      </c>
      <c r="AD550" s="27">
        <v>0</v>
      </c>
      <c r="AE550" s="27">
        <v>0</v>
      </c>
      <c r="AF550" s="27">
        <v>0</v>
      </c>
      <c r="AG550" s="27">
        <v>0</v>
      </c>
      <c r="AH550" s="27">
        <v>0</v>
      </c>
      <c r="AI550" s="29">
        <v>0</v>
      </c>
    </row>
    <row r="551" spans="2:35" x14ac:dyDescent="0.25">
      <c r="B551" s="11" t="s">
        <v>8</v>
      </c>
      <c r="C551" s="10" t="s">
        <v>2408</v>
      </c>
      <c r="D551" s="10" t="s">
        <v>1739</v>
      </c>
      <c r="E551" s="10" t="s">
        <v>415</v>
      </c>
      <c r="F551" s="10" t="s">
        <v>1809</v>
      </c>
      <c r="G551" s="10">
        <v>762706.38</v>
      </c>
      <c r="H551" s="10">
        <v>688656.12</v>
      </c>
      <c r="I551" s="10">
        <v>0</v>
      </c>
      <c r="J551" s="10">
        <v>0</v>
      </c>
      <c r="K551" s="10">
        <v>1451362.5</v>
      </c>
      <c r="L551" s="10">
        <v>0</v>
      </c>
      <c r="M551" s="10">
        <v>10734836.643033503</v>
      </c>
      <c r="N551" s="10">
        <v>0</v>
      </c>
      <c r="O551" s="10">
        <v>101869.47</v>
      </c>
      <c r="P551" s="10">
        <v>130539</v>
      </c>
      <c r="Q551" s="10">
        <v>0</v>
      </c>
      <c r="R551" s="10">
        <v>168356</v>
      </c>
      <c r="S551" s="10">
        <v>0</v>
      </c>
      <c r="T551" s="10">
        <v>0</v>
      </c>
      <c r="U551" s="10">
        <v>469209</v>
      </c>
      <c r="V551" s="10">
        <v>13056172.613033503</v>
      </c>
      <c r="W551" s="29">
        <v>736480</v>
      </c>
      <c r="X551" s="29">
        <v>10734836.643033503</v>
      </c>
      <c r="Y551" s="29">
        <v>1558629.5899999999</v>
      </c>
      <c r="Z551" s="29">
        <v>13029946.233033502</v>
      </c>
      <c r="AA551" s="27">
        <v>0</v>
      </c>
      <c r="AB551" s="29">
        <v>13029946.233033502</v>
      </c>
      <c r="AC551" s="27">
        <v>0</v>
      </c>
      <c r="AD551" s="27">
        <v>0</v>
      </c>
      <c r="AE551" s="27">
        <v>0</v>
      </c>
      <c r="AF551" s="27">
        <v>0</v>
      </c>
      <c r="AG551" s="27">
        <v>0</v>
      </c>
      <c r="AH551" s="27">
        <v>22</v>
      </c>
      <c r="AI551" s="29">
        <v>13029968.233033502</v>
      </c>
    </row>
    <row r="552" spans="2:35" x14ac:dyDescent="0.25">
      <c r="B552" s="11" t="s">
        <v>8</v>
      </c>
      <c r="C552" s="10" t="s">
        <v>2408</v>
      </c>
      <c r="D552" s="10" t="s">
        <v>1739</v>
      </c>
      <c r="E552" s="10" t="s">
        <v>416</v>
      </c>
      <c r="F552" s="10" t="s">
        <v>1810</v>
      </c>
      <c r="G552" s="10">
        <v>4047182.81</v>
      </c>
      <c r="H552" s="10">
        <v>402178.52</v>
      </c>
      <c r="I552" s="10">
        <v>0</v>
      </c>
      <c r="J552" s="10">
        <v>0</v>
      </c>
      <c r="K552" s="10">
        <v>4449361.33</v>
      </c>
      <c r="L552" s="10">
        <v>0</v>
      </c>
      <c r="M552" s="10">
        <v>9393615.2602160312</v>
      </c>
      <c r="N552" s="10">
        <v>0</v>
      </c>
      <c r="O552" s="10">
        <v>155967.85</v>
      </c>
      <c r="P552" s="10">
        <v>90040</v>
      </c>
      <c r="Q552" s="10">
        <v>0</v>
      </c>
      <c r="R552" s="10">
        <v>134005</v>
      </c>
      <c r="S552" s="10">
        <v>0</v>
      </c>
      <c r="T552" s="10">
        <v>0</v>
      </c>
      <c r="U552" s="10">
        <v>448191</v>
      </c>
      <c r="V552" s="10">
        <v>14671180.440216031</v>
      </c>
      <c r="W552" s="29">
        <v>4235019.0708777122</v>
      </c>
      <c r="X552" s="29">
        <v>9393615.2602160312</v>
      </c>
      <c r="Y552" s="29">
        <v>1230382.3700000001</v>
      </c>
      <c r="Z552" s="29">
        <v>14859016.701093744</v>
      </c>
      <c r="AA552" s="27">
        <v>0</v>
      </c>
      <c r="AB552" s="29">
        <v>14859016.701093744</v>
      </c>
      <c r="AC552" s="27">
        <v>0</v>
      </c>
      <c r="AD552" s="27">
        <v>0</v>
      </c>
      <c r="AE552" s="27">
        <v>0</v>
      </c>
      <c r="AF552" s="27">
        <v>0</v>
      </c>
      <c r="AG552" s="27">
        <v>0</v>
      </c>
      <c r="AH552" s="27">
        <v>164</v>
      </c>
      <c r="AI552" s="29">
        <v>14859180.701093744</v>
      </c>
    </row>
    <row r="553" spans="2:35" x14ac:dyDescent="0.25">
      <c r="B553" s="11" t="s">
        <v>8</v>
      </c>
      <c r="C553" s="10" t="s">
        <v>2408</v>
      </c>
      <c r="D553" s="10" t="s">
        <v>1739</v>
      </c>
      <c r="E553" s="10" t="s">
        <v>417</v>
      </c>
      <c r="F553" s="10" t="s">
        <v>1811</v>
      </c>
      <c r="G553" s="10">
        <v>12303.1</v>
      </c>
      <c r="H553" s="10">
        <v>32488386.329999998</v>
      </c>
      <c r="I553" s="10">
        <v>0</v>
      </c>
      <c r="J553" s="10">
        <v>0</v>
      </c>
      <c r="K553" s="10">
        <v>32500689.43</v>
      </c>
      <c r="L553" s="10">
        <v>0</v>
      </c>
      <c r="M553" s="10">
        <v>28789</v>
      </c>
      <c r="N553" s="10">
        <v>0</v>
      </c>
      <c r="O553" s="10">
        <v>0</v>
      </c>
      <c r="P553" s="10">
        <v>76624</v>
      </c>
      <c r="Q553" s="10">
        <v>0</v>
      </c>
      <c r="R553" s="10">
        <v>338189</v>
      </c>
      <c r="S553" s="10">
        <v>0</v>
      </c>
      <c r="T553" s="10">
        <v>-1230.3099999999995</v>
      </c>
      <c r="U553" s="10">
        <v>740635</v>
      </c>
      <c r="V553" s="10">
        <v>33683696.120000005</v>
      </c>
      <c r="W553" s="29">
        <v>0</v>
      </c>
      <c r="X553" s="29">
        <v>28789</v>
      </c>
      <c r="Y553" s="29">
        <v>33643834.329999998</v>
      </c>
      <c r="Z553" s="29">
        <v>33672623.329999998</v>
      </c>
      <c r="AA553" s="27">
        <v>0</v>
      </c>
      <c r="AB553" s="29">
        <v>33672623.329999998</v>
      </c>
      <c r="AC553" s="27">
        <v>0</v>
      </c>
      <c r="AD553" s="27">
        <v>0</v>
      </c>
      <c r="AE553" s="27">
        <v>0</v>
      </c>
      <c r="AF553" s="27">
        <v>0</v>
      </c>
      <c r="AG553" s="27">
        <v>0</v>
      </c>
      <c r="AH553" s="27">
        <v>1</v>
      </c>
      <c r="AI553" s="29">
        <v>33672624.329999998</v>
      </c>
    </row>
    <row r="554" spans="2:35" x14ac:dyDescent="0.25">
      <c r="B554" s="11" t="s">
        <v>8</v>
      </c>
      <c r="C554" s="10" t="s">
        <v>2408</v>
      </c>
      <c r="D554" s="10" t="s">
        <v>1739</v>
      </c>
      <c r="E554" s="10" t="s">
        <v>1010</v>
      </c>
      <c r="F554" s="10" t="s">
        <v>1812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1358</v>
      </c>
      <c r="Q554" s="10">
        <v>0</v>
      </c>
      <c r="R554" s="10">
        <v>4054</v>
      </c>
      <c r="S554" s="10">
        <v>0</v>
      </c>
      <c r="T554" s="10">
        <v>0</v>
      </c>
      <c r="U554" s="10">
        <v>8826</v>
      </c>
      <c r="V554" s="10">
        <v>14238</v>
      </c>
      <c r="W554" s="29">
        <v>16477.102221190617</v>
      </c>
      <c r="X554" s="29">
        <v>0</v>
      </c>
      <c r="Y554" s="29">
        <v>14238</v>
      </c>
      <c r="Z554" s="29">
        <v>30715.102221190617</v>
      </c>
      <c r="AA554" s="27">
        <v>0</v>
      </c>
      <c r="AB554" s="29">
        <v>30715.102221190617</v>
      </c>
      <c r="AC554" s="27">
        <v>0</v>
      </c>
      <c r="AD554" s="27">
        <v>0</v>
      </c>
      <c r="AE554" s="27">
        <v>0</v>
      </c>
      <c r="AF554" s="27">
        <v>0</v>
      </c>
      <c r="AG554" s="27">
        <v>0</v>
      </c>
      <c r="AH554" s="27">
        <v>8</v>
      </c>
      <c r="AI554" s="29">
        <v>30723.102221190617</v>
      </c>
    </row>
    <row r="555" spans="2:35" x14ac:dyDescent="0.25">
      <c r="B555" s="11" t="s">
        <v>8</v>
      </c>
      <c r="C555" s="10" t="s">
        <v>2408</v>
      </c>
      <c r="D555" s="10" t="s">
        <v>1739</v>
      </c>
      <c r="E555" s="10" t="s">
        <v>418</v>
      </c>
      <c r="F555" s="10" t="s">
        <v>1813</v>
      </c>
      <c r="G555" s="10">
        <v>178275</v>
      </c>
      <c r="H555" s="10">
        <v>55546.65</v>
      </c>
      <c r="I555" s="10">
        <v>0</v>
      </c>
      <c r="J555" s="10">
        <v>0</v>
      </c>
      <c r="K555" s="10">
        <v>233821.65</v>
      </c>
      <c r="L555" s="10">
        <v>0</v>
      </c>
      <c r="M555" s="10">
        <v>866897.95961380377</v>
      </c>
      <c r="N555" s="10">
        <v>0</v>
      </c>
      <c r="O555" s="10">
        <v>44714.44</v>
      </c>
      <c r="P555" s="10">
        <v>7660</v>
      </c>
      <c r="Q555" s="10">
        <v>0</v>
      </c>
      <c r="R555" s="10">
        <v>10045</v>
      </c>
      <c r="S555" s="10">
        <v>0</v>
      </c>
      <c r="T555" s="10">
        <v>-17827.5</v>
      </c>
      <c r="U555" s="10">
        <v>27373</v>
      </c>
      <c r="V555" s="10">
        <v>1172684.5496138036</v>
      </c>
      <c r="W555" s="29">
        <v>12862.8</v>
      </c>
      <c r="X555" s="29">
        <v>866897.95961380377</v>
      </c>
      <c r="Y555" s="29">
        <v>145339.09</v>
      </c>
      <c r="Z555" s="29">
        <v>1025099.8496138038</v>
      </c>
      <c r="AA555" s="27">
        <v>0</v>
      </c>
      <c r="AB555" s="29">
        <v>1025099.8496138038</v>
      </c>
      <c r="AC555" s="27">
        <v>0</v>
      </c>
      <c r="AD555" s="27">
        <v>0</v>
      </c>
      <c r="AE555" s="27">
        <v>0</v>
      </c>
      <c r="AF555" s="27">
        <v>0</v>
      </c>
      <c r="AG555" s="27">
        <v>0</v>
      </c>
      <c r="AH555" s="27">
        <v>54</v>
      </c>
      <c r="AI555" s="29">
        <v>1025153.8496138038</v>
      </c>
    </row>
    <row r="556" spans="2:35" x14ac:dyDescent="0.25">
      <c r="B556" s="11" t="s">
        <v>8</v>
      </c>
      <c r="C556" s="10" t="s">
        <v>2408</v>
      </c>
      <c r="D556" s="10" t="s">
        <v>1739</v>
      </c>
      <c r="E556" s="10" t="s">
        <v>419</v>
      </c>
      <c r="F556" s="10" t="s">
        <v>1379</v>
      </c>
      <c r="G556" s="10">
        <v>1193104.78</v>
      </c>
      <c r="H556" s="10">
        <v>264437.56</v>
      </c>
      <c r="I556" s="10">
        <v>0</v>
      </c>
      <c r="J556" s="10">
        <v>0</v>
      </c>
      <c r="K556" s="10">
        <v>1457542.34</v>
      </c>
      <c r="L556" s="10">
        <v>0</v>
      </c>
      <c r="M556" s="10">
        <v>4445540.3379512103</v>
      </c>
      <c r="N556" s="10">
        <v>0</v>
      </c>
      <c r="O556" s="10">
        <v>120726.72</v>
      </c>
      <c r="P556" s="10">
        <v>43993</v>
      </c>
      <c r="Q556" s="10">
        <v>0</v>
      </c>
      <c r="R556" s="10">
        <v>60736</v>
      </c>
      <c r="S556" s="10">
        <v>0</v>
      </c>
      <c r="T556" s="10">
        <v>-119310.47799999989</v>
      </c>
      <c r="U556" s="10">
        <v>163397</v>
      </c>
      <c r="V556" s="10">
        <v>6172624.9199512098</v>
      </c>
      <c r="W556" s="29">
        <v>514638</v>
      </c>
      <c r="X556" s="29">
        <v>4445540.3379512103</v>
      </c>
      <c r="Y556" s="29">
        <v>653290.28</v>
      </c>
      <c r="Z556" s="29">
        <v>5613468.6179512106</v>
      </c>
      <c r="AA556" s="27">
        <v>0</v>
      </c>
      <c r="AB556" s="29">
        <v>5613468.6179512106</v>
      </c>
      <c r="AC556" s="27">
        <v>0</v>
      </c>
      <c r="AD556" s="27">
        <v>0</v>
      </c>
      <c r="AE556" s="27">
        <v>0</v>
      </c>
      <c r="AF556" s="27">
        <v>0</v>
      </c>
      <c r="AG556" s="27">
        <v>0</v>
      </c>
      <c r="AH556" s="27">
        <v>21</v>
      </c>
      <c r="AI556" s="29">
        <v>5613489.6179512106</v>
      </c>
    </row>
    <row r="557" spans="2:35" x14ac:dyDescent="0.25">
      <c r="B557" s="11" t="s">
        <v>8</v>
      </c>
      <c r="C557" s="10" t="s">
        <v>2408</v>
      </c>
      <c r="D557" s="10" t="s">
        <v>1739</v>
      </c>
      <c r="E557" s="10" t="s">
        <v>420</v>
      </c>
      <c r="F557" s="10" t="s">
        <v>1814</v>
      </c>
      <c r="G557" s="10">
        <v>1408926.46</v>
      </c>
      <c r="H557" s="10">
        <v>168429.87</v>
      </c>
      <c r="I557" s="10">
        <v>0</v>
      </c>
      <c r="J557" s="10">
        <v>0</v>
      </c>
      <c r="K557" s="10">
        <v>1577356.33</v>
      </c>
      <c r="L557" s="10">
        <v>0</v>
      </c>
      <c r="M557" s="10">
        <v>3367686.5304905772</v>
      </c>
      <c r="N557" s="10">
        <v>0</v>
      </c>
      <c r="O557" s="10">
        <v>59742.080000000002</v>
      </c>
      <c r="P557" s="10">
        <v>59121</v>
      </c>
      <c r="Q557" s="10">
        <v>0</v>
      </c>
      <c r="R557" s="10">
        <v>81012</v>
      </c>
      <c r="S557" s="10">
        <v>0</v>
      </c>
      <c r="T557" s="10">
        <v>0</v>
      </c>
      <c r="U557" s="10">
        <v>217408</v>
      </c>
      <c r="V557" s="10">
        <v>5362325.9404905774</v>
      </c>
      <c r="W557" s="29">
        <v>646690</v>
      </c>
      <c r="X557" s="29">
        <v>3367686.5304905772</v>
      </c>
      <c r="Y557" s="29">
        <v>585712.94999999995</v>
      </c>
      <c r="Z557" s="29">
        <v>4600089.4804905774</v>
      </c>
      <c r="AA557" s="27">
        <v>0</v>
      </c>
      <c r="AB557" s="29">
        <v>4600089.4804905774</v>
      </c>
      <c r="AC557" s="27">
        <v>0</v>
      </c>
      <c r="AD557" s="27">
        <v>0</v>
      </c>
      <c r="AE557" s="27">
        <v>0</v>
      </c>
      <c r="AF557" s="27">
        <v>0</v>
      </c>
      <c r="AG557" s="27">
        <v>0</v>
      </c>
      <c r="AH557" s="27">
        <v>29</v>
      </c>
      <c r="AI557" s="29">
        <v>4600118.4804905774</v>
      </c>
    </row>
    <row r="558" spans="2:35" x14ac:dyDescent="0.25">
      <c r="B558" s="11" t="s">
        <v>8</v>
      </c>
      <c r="C558" s="10" t="s">
        <v>2408</v>
      </c>
      <c r="D558" s="10" t="s">
        <v>1739</v>
      </c>
      <c r="E558" s="10" t="s">
        <v>421</v>
      </c>
      <c r="F558" s="10" t="s">
        <v>1815</v>
      </c>
      <c r="G558" s="10">
        <v>24419.29</v>
      </c>
      <c r="H558" s="10">
        <v>3639.21</v>
      </c>
      <c r="I558" s="10">
        <v>0</v>
      </c>
      <c r="J558" s="10">
        <v>0</v>
      </c>
      <c r="K558" s="10">
        <v>28058.5</v>
      </c>
      <c r="L558" s="10">
        <v>0</v>
      </c>
      <c r="M558" s="10">
        <v>55713.050703244284</v>
      </c>
      <c r="N558" s="10">
        <v>0</v>
      </c>
      <c r="O558" s="10">
        <v>2107.27</v>
      </c>
      <c r="P558" s="10">
        <v>3355</v>
      </c>
      <c r="Q558" s="10">
        <v>0</v>
      </c>
      <c r="R558" s="10">
        <v>4320</v>
      </c>
      <c r="S558" s="10">
        <v>0</v>
      </c>
      <c r="T558" s="10">
        <v>0</v>
      </c>
      <c r="U558" s="10">
        <v>11668</v>
      </c>
      <c r="V558" s="10">
        <v>105221.82070324429</v>
      </c>
      <c r="W558" s="29">
        <v>23267</v>
      </c>
      <c r="X558" s="29">
        <v>55713.050703244284</v>
      </c>
      <c r="Y558" s="29">
        <v>25089.48</v>
      </c>
      <c r="Z558" s="29">
        <v>104069.53070324428</v>
      </c>
      <c r="AA558" s="27">
        <v>0</v>
      </c>
      <c r="AB558" s="29">
        <v>104069.53070324428</v>
      </c>
      <c r="AC558" s="27">
        <v>0</v>
      </c>
      <c r="AD558" s="27">
        <v>0</v>
      </c>
      <c r="AE558" s="27">
        <v>0</v>
      </c>
      <c r="AF558" s="27">
        <v>0</v>
      </c>
      <c r="AG558" s="27">
        <v>0</v>
      </c>
      <c r="AH558" s="27">
        <v>1</v>
      </c>
      <c r="AI558" s="29">
        <v>104070.53070324428</v>
      </c>
    </row>
    <row r="559" spans="2:35" x14ac:dyDescent="0.25">
      <c r="B559" s="11" t="s">
        <v>8</v>
      </c>
      <c r="C559" s="10" t="s">
        <v>2408</v>
      </c>
      <c r="D559" s="10" t="s">
        <v>1739</v>
      </c>
      <c r="E559" s="10" t="s">
        <v>422</v>
      </c>
      <c r="F559" s="10" t="s">
        <v>1816</v>
      </c>
      <c r="G559" s="10">
        <v>444232140.70999998</v>
      </c>
      <c r="H559" s="10">
        <v>14165485.27</v>
      </c>
      <c r="I559" s="10">
        <v>0</v>
      </c>
      <c r="J559" s="10">
        <v>0</v>
      </c>
      <c r="K559" s="10">
        <v>458397625.97999996</v>
      </c>
      <c r="L559" s="10">
        <v>0</v>
      </c>
      <c r="M559" s="10">
        <v>519023824.31300634</v>
      </c>
      <c r="N559" s="10">
        <v>895353.54315324873</v>
      </c>
      <c r="O559" s="10">
        <v>26322152.620000001</v>
      </c>
      <c r="P559" s="10">
        <v>5138112</v>
      </c>
      <c r="Q559" s="10">
        <v>69608145.280000001</v>
      </c>
      <c r="R559" s="10">
        <v>9001694</v>
      </c>
      <c r="S559" s="10">
        <v>0</v>
      </c>
      <c r="T559" s="10">
        <v>0</v>
      </c>
      <c r="U559" s="10">
        <v>28450667</v>
      </c>
      <c r="V559" s="10">
        <v>1116837574.7361596</v>
      </c>
      <c r="W559" s="29">
        <v>455122640.93837476</v>
      </c>
      <c r="X559" s="29">
        <v>588631969.59300637</v>
      </c>
      <c r="Y559" s="29">
        <v>83973464.433153242</v>
      </c>
      <c r="Z559" s="29">
        <v>1127728074.9645343</v>
      </c>
      <c r="AA559" s="27">
        <v>0</v>
      </c>
      <c r="AB559" s="29">
        <v>1127728074.9645343</v>
      </c>
      <c r="AC559" s="27">
        <v>0</v>
      </c>
      <c r="AD559" s="27">
        <v>1137160.55</v>
      </c>
      <c r="AE559" s="27">
        <v>0</v>
      </c>
      <c r="AF559" s="27">
        <v>551000000</v>
      </c>
      <c r="AG559" s="27">
        <v>552137160.54999995</v>
      </c>
      <c r="AH559" s="27">
        <v>14257</v>
      </c>
      <c r="AI559" s="29">
        <v>1679879492.5145342</v>
      </c>
    </row>
    <row r="560" spans="2:35" x14ac:dyDescent="0.25">
      <c r="B560" s="11" t="s">
        <v>8</v>
      </c>
      <c r="C560" s="10" t="s">
        <v>2408</v>
      </c>
      <c r="D560" s="10" t="s">
        <v>1739</v>
      </c>
      <c r="E560" s="10" t="s">
        <v>423</v>
      </c>
      <c r="F560" s="10" t="s">
        <v>1817</v>
      </c>
      <c r="G560" s="10">
        <v>13096341.619999999</v>
      </c>
      <c r="H560" s="10">
        <v>2263010.9500000002</v>
      </c>
      <c r="I560" s="10">
        <v>0</v>
      </c>
      <c r="J560" s="10">
        <v>0</v>
      </c>
      <c r="K560" s="10">
        <v>15359352.57</v>
      </c>
      <c r="L560" s="10">
        <v>0</v>
      </c>
      <c r="M560" s="10">
        <v>38482033.167685986</v>
      </c>
      <c r="N560" s="10">
        <v>0</v>
      </c>
      <c r="O560" s="10">
        <v>736926.6</v>
      </c>
      <c r="P560" s="10">
        <v>347364</v>
      </c>
      <c r="Q560" s="10">
        <v>0</v>
      </c>
      <c r="R560" s="10">
        <v>482084</v>
      </c>
      <c r="S560" s="10">
        <v>0</v>
      </c>
      <c r="T560" s="10">
        <v>-1309634.1620000005</v>
      </c>
      <c r="U560" s="10">
        <v>1288903</v>
      </c>
      <c r="V560" s="10">
        <v>55387029.175685987</v>
      </c>
      <c r="W560" s="29">
        <v>3885975</v>
      </c>
      <c r="X560" s="29">
        <v>38482033.167685986</v>
      </c>
      <c r="Y560" s="29">
        <v>5118288.5500000007</v>
      </c>
      <c r="Z560" s="29">
        <v>47486296.717685983</v>
      </c>
      <c r="AA560" s="27">
        <v>0</v>
      </c>
      <c r="AB560" s="29">
        <v>47486296.717685983</v>
      </c>
      <c r="AC560" s="27">
        <v>0</v>
      </c>
      <c r="AD560" s="27">
        <v>0</v>
      </c>
      <c r="AE560" s="27">
        <v>0</v>
      </c>
      <c r="AF560" s="27">
        <v>0</v>
      </c>
      <c r="AG560" s="27">
        <v>0</v>
      </c>
      <c r="AH560" s="27">
        <v>200</v>
      </c>
      <c r="AI560" s="29">
        <v>47486496.717685983</v>
      </c>
    </row>
    <row r="561" spans="2:35" x14ac:dyDescent="0.25">
      <c r="B561" s="11" t="s">
        <v>8</v>
      </c>
      <c r="C561" s="10" t="s">
        <v>2408</v>
      </c>
      <c r="D561" s="10" t="s">
        <v>1739</v>
      </c>
      <c r="E561" s="10" t="s">
        <v>424</v>
      </c>
      <c r="F561" s="10" t="s">
        <v>1818</v>
      </c>
      <c r="G561" s="10">
        <v>1201393.96</v>
      </c>
      <c r="H561" s="10">
        <v>53169.64</v>
      </c>
      <c r="I561" s="10">
        <v>0</v>
      </c>
      <c r="J561" s="10">
        <v>0</v>
      </c>
      <c r="K561" s="10">
        <v>1254563.5999999999</v>
      </c>
      <c r="L561" s="10">
        <v>0</v>
      </c>
      <c r="M561" s="10">
        <v>983375.23498537159</v>
      </c>
      <c r="N561" s="10">
        <v>0</v>
      </c>
      <c r="O561" s="10">
        <v>103612.46</v>
      </c>
      <c r="P561" s="10">
        <v>8780</v>
      </c>
      <c r="Q561" s="10">
        <v>0</v>
      </c>
      <c r="R561" s="10">
        <v>11894</v>
      </c>
      <c r="S561" s="10">
        <v>0</v>
      </c>
      <c r="T561" s="10">
        <v>-120139.39599999995</v>
      </c>
      <c r="U561" s="10">
        <v>31960</v>
      </c>
      <c r="V561" s="10">
        <v>2274045.8989853719</v>
      </c>
      <c r="W561" s="29">
        <v>0</v>
      </c>
      <c r="X561" s="29">
        <v>983375.23498537159</v>
      </c>
      <c r="Y561" s="29">
        <v>209416.1</v>
      </c>
      <c r="Z561" s="29">
        <v>1192791.3349853717</v>
      </c>
      <c r="AA561" s="27">
        <v>0</v>
      </c>
      <c r="AB561" s="29">
        <v>1192791.3349853717</v>
      </c>
      <c r="AC561" s="27">
        <v>0</v>
      </c>
      <c r="AD561" s="27">
        <v>0</v>
      </c>
      <c r="AE561" s="27">
        <v>0</v>
      </c>
      <c r="AF561" s="27">
        <v>2118130.35</v>
      </c>
      <c r="AG561" s="27">
        <v>2118130.35</v>
      </c>
      <c r="AH561" s="27">
        <v>10</v>
      </c>
      <c r="AI561" s="29">
        <v>3310931.6849853718</v>
      </c>
    </row>
    <row r="562" spans="2:35" x14ac:dyDescent="0.25">
      <c r="B562" s="11" t="s">
        <v>8</v>
      </c>
      <c r="C562" s="10" t="s">
        <v>2408</v>
      </c>
      <c r="D562" s="10" t="s">
        <v>1739</v>
      </c>
      <c r="E562" s="10" t="s">
        <v>425</v>
      </c>
      <c r="F562" s="10" t="s">
        <v>1819</v>
      </c>
      <c r="G562" s="10">
        <v>321162.95</v>
      </c>
      <c r="H562" s="10">
        <v>48195.96</v>
      </c>
      <c r="I562" s="10">
        <v>0</v>
      </c>
      <c r="J562" s="10">
        <v>0</v>
      </c>
      <c r="K562" s="10">
        <v>369358.91000000003</v>
      </c>
      <c r="L562" s="10">
        <v>0</v>
      </c>
      <c r="M562" s="10">
        <v>796314.21089130407</v>
      </c>
      <c r="N562" s="10">
        <v>0</v>
      </c>
      <c r="O562" s="10">
        <v>40787.870000000003</v>
      </c>
      <c r="P562" s="10">
        <v>8950</v>
      </c>
      <c r="Q562" s="10">
        <v>0</v>
      </c>
      <c r="R562" s="10">
        <v>14321</v>
      </c>
      <c r="S562" s="10">
        <v>0</v>
      </c>
      <c r="T562" s="10">
        <v>0</v>
      </c>
      <c r="U562" s="10">
        <v>37921</v>
      </c>
      <c r="V562" s="10">
        <v>1267652.9908913043</v>
      </c>
      <c r="W562" s="29">
        <v>289954.40000000002</v>
      </c>
      <c r="X562" s="29">
        <v>796314.21089130407</v>
      </c>
      <c r="Y562" s="29">
        <v>150175.83000000002</v>
      </c>
      <c r="Z562" s="29">
        <v>1236444.4408913041</v>
      </c>
      <c r="AA562" s="27">
        <v>0</v>
      </c>
      <c r="AB562" s="29">
        <v>1236444.4408913041</v>
      </c>
      <c r="AC562" s="27">
        <v>0</v>
      </c>
      <c r="AD562" s="27">
        <v>0</v>
      </c>
      <c r="AE562" s="27">
        <v>0</v>
      </c>
      <c r="AF562" s="27">
        <v>0</v>
      </c>
      <c r="AG562" s="27">
        <v>0</v>
      </c>
      <c r="AH562" s="27">
        <v>10</v>
      </c>
      <c r="AI562" s="29">
        <v>1236454.4408913041</v>
      </c>
    </row>
    <row r="563" spans="2:35" x14ac:dyDescent="0.25">
      <c r="B563" s="11" t="s">
        <v>8</v>
      </c>
      <c r="C563" s="10" t="s">
        <v>2408</v>
      </c>
      <c r="D563" s="10" t="s">
        <v>1739</v>
      </c>
      <c r="E563" s="10" t="s">
        <v>426</v>
      </c>
      <c r="F563" s="10" t="s">
        <v>1820</v>
      </c>
      <c r="G563" s="10">
        <v>62385320.799999997</v>
      </c>
      <c r="H563" s="10">
        <v>9543506.7200000007</v>
      </c>
      <c r="I563" s="10">
        <v>0</v>
      </c>
      <c r="J563" s="10">
        <v>0</v>
      </c>
      <c r="K563" s="10">
        <v>71928827.519999996</v>
      </c>
      <c r="L563" s="10">
        <v>0</v>
      </c>
      <c r="M563" s="10">
        <v>188198833.49808764</v>
      </c>
      <c r="N563" s="10">
        <v>0</v>
      </c>
      <c r="O563" s="10">
        <v>3150611.21</v>
      </c>
      <c r="P563" s="10">
        <v>1726498</v>
      </c>
      <c r="Q563" s="10">
        <v>0</v>
      </c>
      <c r="R563" s="10">
        <v>2603140</v>
      </c>
      <c r="S563" s="10">
        <v>0</v>
      </c>
      <c r="T563" s="10">
        <v>0</v>
      </c>
      <c r="U563" s="10">
        <v>6945839</v>
      </c>
      <c r="V563" s="10">
        <v>274553749.22808766</v>
      </c>
      <c r="W563" s="29">
        <v>56970649.000000007</v>
      </c>
      <c r="X563" s="29">
        <v>188198833.49808764</v>
      </c>
      <c r="Y563" s="29">
        <v>23969594.93</v>
      </c>
      <c r="Z563" s="29">
        <v>269139077.42808765</v>
      </c>
      <c r="AA563" s="27">
        <v>0</v>
      </c>
      <c r="AB563" s="29">
        <v>269139077.42808765</v>
      </c>
      <c r="AC563" s="27">
        <v>0</v>
      </c>
      <c r="AD563" s="27">
        <v>0</v>
      </c>
      <c r="AE563" s="27">
        <v>0</v>
      </c>
      <c r="AF563" s="27">
        <v>0</v>
      </c>
      <c r="AG563" s="27">
        <v>0</v>
      </c>
      <c r="AH563" s="27">
        <v>1637</v>
      </c>
      <c r="AI563" s="29">
        <v>269140714.42808765</v>
      </c>
    </row>
    <row r="564" spans="2:35" x14ac:dyDescent="0.25">
      <c r="B564" s="11" t="s">
        <v>8</v>
      </c>
      <c r="C564" s="10" t="s">
        <v>2408</v>
      </c>
      <c r="D564" s="10" t="s">
        <v>1739</v>
      </c>
      <c r="E564" s="10" t="s">
        <v>427</v>
      </c>
      <c r="F564" s="10" t="s">
        <v>1821</v>
      </c>
      <c r="G564" s="10">
        <v>1026024.9</v>
      </c>
      <c r="H564" s="10">
        <v>153831.95000000001</v>
      </c>
      <c r="I564" s="10">
        <v>0</v>
      </c>
      <c r="J564" s="10">
        <v>0</v>
      </c>
      <c r="K564" s="10">
        <v>1179856.8500000001</v>
      </c>
      <c r="L564" s="10">
        <v>0</v>
      </c>
      <c r="M564" s="10">
        <v>1150242.9566321846</v>
      </c>
      <c r="N564" s="10">
        <v>1250678.0433678152</v>
      </c>
      <c r="O564" s="10">
        <v>0</v>
      </c>
      <c r="P564" s="10">
        <v>20863</v>
      </c>
      <c r="Q564" s="10">
        <v>0</v>
      </c>
      <c r="R564" s="10">
        <v>26686</v>
      </c>
      <c r="S564" s="10">
        <v>0</v>
      </c>
      <c r="T564" s="10">
        <v>-102602.48999999999</v>
      </c>
      <c r="U564" s="10">
        <v>72919</v>
      </c>
      <c r="V564" s="10">
        <v>3598643.3599999994</v>
      </c>
      <c r="W564" s="29">
        <v>0</v>
      </c>
      <c r="X564" s="29">
        <v>1150242.9566321846</v>
      </c>
      <c r="Y564" s="29">
        <v>1524977.9933678152</v>
      </c>
      <c r="Z564" s="29">
        <v>2675220.9499999997</v>
      </c>
      <c r="AA564" s="27">
        <v>0</v>
      </c>
      <c r="AB564" s="29">
        <v>2675220.9499999997</v>
      </c>
      <c r="AC564" s="27">
        <v>0</v>
      </c>
      <c r="AD564" s="27">
        <v>0</v>
      </c>
      <c r="AE564" s="27">
        <v>0</v>
      </c>
      <c r="AF564" s="27">
        <v>0</v>
      </c>
      <c r="AG564" s="27">
        <v>0</v>
      </c>
      <c r="AH564" s="27">
        <v>30</v>
      </c>
      <c r="AI564" s="29">
        <v>2675250.9499999997</v>
      </c>
    </row>
    <row r="565" spans="2:35" x14ac:dyDescent="0.25">
      <c r="B565" s="11" t="s">
        <v>8</v>
      </c>
      <c r="C565" s="10" t="s">
        <v>2408</v>
      </c>
      <c r="D565" s="10" t="s">
        <v>1739</v>
      </c>
      <c r="E565" s="10" t="s">
        <v>428</v>
      </c>
      <c r="F565" s="10" t="s">
        <v>1822</v>
      </c>
      <c r="G565" s="10">
        <v>4036332.6</v>
      </c>
      <c r="H565" s="10">
        <v>148604.53</v>
      </c>
      <c r="I565" s="10">
        <v>0</v>
      </c>
      <c r="J565" s="10">
        <v>0</v>
      </c>
      <c r="K565" s="10">
        <v>4184937.13</v>
      </c>
      <c r="L565" s="10">
        <v>0</v>
      </c>
      <c r="M565" s="10">
        <v>3678097.0716515724</v>
      </c>
      <c r="N565" s="10">
        <v>0</v>
      </c>
      <c r="O565" s="10">
        <v>998232.92</v>
      </c>
      <c r="P565" s="10">
        <v>337739</v>
      </c>
      <c r="Q565" s="10">
        <v>1925682.13</v>
      </c>
      <c r="R565" s="10">
        <v>216260</v>
      </c>
      <c r="S565" s="10">
        <v>0</v>
      </c>
      <c r="T565" s="10">
        <v>-403633.25999999978</v>
      </c>
      <c r="U565" s="10">
        <v>539046</v>
      </c>
      <c r="V565" s="10">
        <v>11476360.991651574</v>
      </c>
      <c r="W565" s="29">
        <v>0</v>
      </c>
      <c r="X565" s="29">
        <v>5603779.2016515722</v>
      </c>
      <c r="Y565" s="29">
        <v>2239882.4500000002</v>
      </c>
      <c r="Z565" s="29">
        <v>7843661.6516515724</v>
      </c>
      <c r="AA565" s="27">
        <v>0</v>
      </c>
      <c r="AB565" s="29">
        <v>7843661.6516515724</v>
      </c>
      <c r="AC565" s="27">
        <v>0</v>
      </c>
      <c r="AD565" s="27">
        <v>64767821.549999997</v>
      </c>
      <c r="AE565" s="27">
        <v>0</v>
      </c>
      <c r="AF565" s="27">
        <v>15626913.91</v>
      </c>
      <c r="AG565" s="27">
        <v>80394735.459999993</v>
      </c>
      <c r="AH565" s="27">
        <v>410</v>
      </c>
      <c r="AI565" s="29">
        <v>88238807.11165157</v>
      </c>
    </row>
    <row r="566" spans="2:35" x14ac:dyDescent="0.25">
      <c r="B566" s="11" t="s">
        <v>8</v>
      </c>
      <c r="C566" s="10" t="s">
        <v>2408</v>
      </c>
      <c r="D566" s="10" t="s">
        <v>1739</v>
      </c>
      <c r="E566" s="10" t="s">
        <v>429</v>
      </c>
      <c r="F566" s="10" t="s">
        <v>1823</v>
      </c>
      <c r="G566" s="10">
        <v>5615307.4000000004</v>
      </c>
      <c r="H566" s="10">
        <v>1527515.34</v>
      </c>
      <c r="I566" s="10">
        <v>0</v>
      </c>
      <c r="J566" s="10">
        <v>0</v>
      </c>
      <c r="K566" s="10">
        <v>7142822.7400000002</v>
      </c>
      <c r="L566" s="10">
        <v>0</v>
      </c>
      <c r="M566" s="10">
        <v>54838696.176251411</v>
      </c>
      <c r="N566" s="10">
        <v>0</v>
      </c>
      <c r="O566" s="10">
        <v>1423064.42</v>
      </c>
      <c r="P566" s="10">
        <v>474064</v>
      </c>
      <c r="Q566" s="10">
        <v>25315545.940000001</v>
      </c>
      <c r="R566" s="10">
        <v>602142</v>
      </c>
      <c r="S566" s="10">
        <v>0</v>
      </c>
      <c r="T566" s="10">
        <v>-561530.74000000022</v>
      </c>
      <c r="U566" s="10">
        <v>2221609</v>
      </c>
      <c r="V566" s="10">
        <v>91456413.536251426</v>
      </c>
      <c r="W566" s="29">
        <v>1074987.9099999999</v>
      </c>
      <c r="X566" s="29">
        <v>80154242.116251409</v>
      </c>
      <c r="Y566" s="29">
        <v>6248394.7599999998</v>
      </c>
      <c r="Z566" s="29">
        <v>87477624.786251411</v>
      </c>
      <c r="AA566" s="27">
        <v>0</v>
      </c>
      <c r="AB566" s="29">
        <v>87477624.786251411</v>
      </c>
      <c r="AC566" s="27">
        <v>0</v>
      </c>
      <c r="AD566" s="27">
        <v>7003083.1500000004</v>
      </c>
      <c r="AE566" s="27">
        <v>0</v>
      </c>
      <c r="AF566" s="27">
        <v>0</v>
      </c>
      <c r="AG566" s="27">
        <v>7003083.1500000004</v>
      </c>
      <c r="AH566" s="27">
        <v>687</v>
      </c>
      <c r="AI566" s="29">
        <v>94481394.936251417</v>
      </c>
    </row>
    <row r="567" spans="2:35" x14ac:dyDescent="0.25">
      <c r="B567" s="11" t="s">
        <v>8</v>
      </c>
      <c r="C567" s="10" t="s">
        <v>2408</v>
      </c>
      <c r="D567" s="10" t="s">
        <v>1739</v>
      </c>
      <c r="E567" s="10" t="s">
        <v>1011</v>
      </c>
      <c r="F567" s="10" t="s">
        <v>1824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29">
        <v>0</v>
      </c>
      <c r="X567" s="29">
        <v>0</v>
      </c>
      <c r="Y567" s="29">
        <v>0</v>
      </c>
      <c r="Z567" s="29">
        <v>0</v>
      </c>
      <c r="AA567" s="27">
        <v>0</v>
      </c>
      <c r="AB567" s="29">
        <v>0</v>
      </c>
      <c r="AC567" s="27">
        <v>0</v>
      </c>
      <c r="AD567" s="27">
        <v>0</v>
      </c>
      <c r="AE567" s="27">
        <v>0</v>
      </c>
      <c r="AF567" s="27">
        <v>0</v>
      </c>
      <c r="AG567" s="27">
        <v>0</v>
      </c>
      <c r="AH567" s="27">
        <v>0</v>
      </c>
      <c r="AI567" s="29">
        <v>0</v>
      </c>
    </row>
    <row r="568" spans="2:35" x14ac:dyDescent="0.25">
      <c r="B568" s="11" t="s">
        <v>8</v>
      </c>
      <c r="C568" s="10" t="s">
        <v>2408</v>
      </c>
      <c r="D568" s="10" t="s">
        <v>1739</v>
      </c>
      <c r="E568" s="10" t="s">
        <v>430</v>
      </c>
      <c r="F568" s="10" t="s">
        <v>1825</v>
      </c>
      <c r="G568" s="10">
        <v>90919</v>
      </c>
      <c r="H568" s="10">
        <v>30909.48</v>
      </c>
      <c r="I568" s="10">
        <v>0</v>
      </c>
      <c r="J568" s="10">
        <v>0</v>
      </c>
      <c r="K568" s="10">
        <v>121828.48</v>
      </c>
      <c r="L568" s="10">
        <v>0</v>
      </c>
      <c r="M568" s="10">
        <v>483049.14266354847</v>
      </c>
      <c r="N568" s="10">
        <v>0</v>
      </c>
      <c r="O568" s="10">
        <v>11706.28</v>
      </c>
      <c r="P568" s="10">
        <v>4233</v>
      </c>
      <c r="Q568" s="10">
        <v>0</v>
      </c>
      <c r="R568" s="10">
        <v>5465</v>
      </c>
      <c r="S568" s="10">
        <v>0</v>
      </c>
      <c r="T568" s="10">
        <v>-9091.8999999999942</v>
      </c>
      <c r="U568" s="10">
        <v>14924</v>
      </c>
      <c r="V568" s="10">
        <v>632114.00266354845</v>
      </c>
      <c r="W568" s="29">
        <v>0</v>
      </c>
      <c r="X568" s="29">
        <v>483049.14266354847</v>
      </c>
      <c r="Y568" s="29">
        <v>67237.760000000009</v>
      </c>
      <c r="Z568" s="29">
        <v>550286.90266354848</v>
      </c>
      <c r="AA568" s="27">
        <v>0</v>
      </c>
      <c r="AB568" s="29">
        <v>550286.90266354848</v>
      </c>
      <c r="AC568" s="27">
        <v>0</v>
      </c>
      <c r="AD568" s="27">
        <v>0</v>
      </c>
      <c r="AE568" s="27">
        <v>0</v>
      </c>
      <c r="AF568" s="27">
        <v>0</v>
      </c>
      <c r="AG568" s="27">
        <v>0</v>
      </c>
      <c r="AH568" s="27">
        <v>1</v>
      </c>
      <c r="AI568" s="29">
        <v>550287.90266354848</v>
      </c>
    </row>
    <row r="569" spans="2:35" x14ac:dyDescent="0.25">
      <c r="B569" s="11" t="s">
        <v>8</v>
      </c>
      <c r="C569" s="10" t="s">
        <v>2408</v>
      </c>
      <c r="D569" s="10" t="s">
        <v>1739</v>
      </c>
      <c r="E569" s="10" t="s">
        <v>431</v>
      </c>
      <c r="F569" s="10" t="s">
        <v>1826</v>
      </c>
      <c r="G569" s="10">
        <v>291307683.08999997</v>
      </c>
      <c r="H569" s="10">
        <v>51778590.619999997</v>
      </c>
      <c r="I569" s="10">
        <v>0</v>
      </c>
      <c r="J569" s="10">
        <v>0</v>
      </c>
      <c r="K569" s="10">
        <v>343086273.70999998</v>
      </c>
      <c r="L569" s="10">
        <v>0</v>
      </c>
      <c r="M569" s="10">
        <v>1518342922.19151</v>
      </c>
      <c r="N569" s="10">
        <v>32335907.797575623</v>
      </c>
      <c r="O569" s="10">
        <v>28376437.23</v>
      </c>
      <c r="P569" s="10">
        <v>18271813</v>
      </c>
      <c r="Q569" s="10">
        <v>0</v>
      </c>
      <c r="R569" s="10">
        <v>27858149</v>
      </c>
      <c r="S569" s="10">
        <v>0</v>
      </c>
      <c r="T569" s="10">
        <v>0</v>
      </c>
      <c r="U569" s="10">
        <v>75308021</v>
      </c>
      <c r="V569" s="10">
        <v>2043579523.9290857</v>
      </c>
      <c r="W569" s="29">
        <v>363328778.96731955</v>
      </c>
      <c r="X569" s="29">
        <v>1518342922.19151</v>
      </c>
      <c r="Y569" s="29">
        <v>233928918.64757562</v>
      </c>
      <c r="Z569" s="29">
        <v>2115600619.8064051</v>
      </c>
      <c r="AA569" s="27">
        <v>0</v>
      </c>
      <c r="AB569" s="29">
        <v>2115600619.8064051</v>
      </c>
      <c r="AC569" s="27">
        <v>0</v>
      </c>
      <c r="AD569" s="27">
        <v>23473394.93</v>
      </c>
      <c r="AE569" s="27">
        <v>0</v>
      </c>
      <c r="AF569" s="27">
        <v>810749804.26999998</v>
      </c>
      <c r="AG569" s="27">
        <v>834223199.19999993</v>
      </c>
      <c r="AH569" s="27">
        <v>84723</v>
      </c>
      <c r="AI569" s="29">
        <v>2949908542.0064049</v>
      </c>
    </row>
    <row r="570" spans="2:35" x14ac:dyDescent="0.25">
      <c r="B570" s="11" t="s">
        <v>8</v>
      </c>
      <c r="C570" s="10" t="s">
        <v>2408</v>
      </c>
      <c r="D570" s="10" t="s">
        <v>1739</v>
      </c>
      <c r="E570" s="10" t="s">
        <v>432</v>
      </c>
      <c r="F570" s="10" t="s">
        <v>1827</v>
      </c>
      <c r="G570" s="10">
        <v>5864246.9699999997</v>
      </c>
      <c r="H570" s="10">
        <v>45791.99</v>
      </c>
      <c r="I570" s="10">
        <v>0</v>
      </c>
      <c r="J570" s="10">
        <v>0</v>
      </c>
      <c r="K570" s="10">
        <v>5910038.96</v>
      </c>
      <c r="L570" s="10">
        <v>0</v>
      </c>
      <c r="M570" s="10">
        <v>1587854.377394137</v>
      </c>
      <c r="N570" s="10">
        <v>0</v>
      </c>
      <c r="O570" s="10">
        <v>650662.54</v>
      </c>
      <c r="P570" s="10">
        <v>15907</v>
      </c>
      <c r="Q570" s="10">
        <v>0</v>
      </c>
      <c r="R570" s="10">
        <v>32736</v>
      </c>
      <c r="S570" s="10">
        <v>0</v>
      </c>
      <c r="T570" s="10">
        <v>-586424.69699999969</v>
      </c>
      <c r="U570" s="10">
        <v>84700</v>
      </c>
      <c r="V570" s="10">
        <v>7695474.1803941373</v>
      </c>
      <c r="W570" s="29">
        <v>968164.40000000014</v>
      </c>
      <c r="X570" s="29">
        <v>1587854.377394137</v>
      </c>
      <c r="Y570" s="29">
        <v>829797.53</v>
      </c>
      <c r="Z570" s="29">
        <v>3385816.3073941376</v>
      </c>
      <c r="AA570" s="27">
        <v>0</v>
      </c>
      <c r="AB570" s="29">
        <v>3385816.3073941376</v>
      </c>
      <c r="AC570" s="27">
        <v>0</v>
      </c>
      <c r="AD570" s="27">
        <v>472969.26</v>
      </c>
      <c r="AE570" s="27">
        <v>0</v>
      </c>
      <c r="AF570" s="27">
        <v>0</v>
      </c>
      <c r="AG570" s="27">
        <v>472969.26</v>
      </c>
      <c r="AH570" s="27">
        <v>63</v>
      </c>
      <c r="AI570" s="29">
        <v>3858848.5673941374</v>
      </c>
    </row>
    <row r="571" spans="2:35" x14ac:dyDescent="0.25">
      <c r="B571" s="11" t="s">
        <v>8</v>
      </c>
      <c r="C571" s="10" t="s">
        <v>2408</v>
      </c>
      <c r="D571" s="10" t="s">
        <v>1739</v>
      </c>
      <c r="E571" s="10" t="s">
        <v>433</v>
      </c>
      <c r="F571" s="10" t="s">
        <v>1828</v>
      </c>
      <c r="G571" s="10">
        <v>77314828.400000006</v>
      </c>
      <c r="H571" s="10">
        <v>10028254.800000001</v>
      </c>
      <c r="I571" s="10">
        <v>0</v>
      </c>
      <c r="J571" s="10">
        <v>0</v>
      </c>
      <c r="K571" s="10">
        <v>87343083.200000003</v>
      </c>
      <c r="L571" s="10">
        <v>0</v>
      </c>
      <c r="M571" s="10">
        <v>281359994.1648044</v>
      </c>
      <c r="N571" s="10">
        <v>0</v>
      </c>
      <c r="O571" s="10">
        <v>9928802.0700000003</v>
      </c>
      <c r="P571" s="10">
        <v>2532395</v>
      </c>
      <c r="Q571" s="10">
        <v>76053758.989999995</v>
      </c>
      <c r="R571" s="10">
        <v>3995193</v>
      </c>
      <c r="S571" s="10">
        <v>0</v>
      </c>
      <c r="T571" s="10">
        <v>0</v>
      </c>
      <c r="U571" s="10">
        <v>14528963</v>
      </c>
      <c r="V571" s="10">
        <v>475742189.42480439</v>
      </c>
      <c r="W571" s="29">
        <v>88201844.309736207</v>
      </c>
      <c r="X571" s="29">
        <v>357413753.15480441</v>
      </c>
      <c r="Y571" s="29">
        <v>41013607.870000005</v>
      </c>
      <c r="Z571" s="29">
        <v>486629205.33454061</v>
      </c>
      <c r="AA571" s="27">
        <v>0</v>
      </c>
      <c r="AB571" s="29">
        <v>486629205.33454061</v>
      </c>
      <c r="AC571" s="27">
        <v>0</v>
      </c>
      <c r="AD571" s="27">
        <v>2644563.23</v>
      </c>
      <c r="AE571" s="27">
        <v>0</v>
      </c>
      <c r="AF571" s="27">
        <v>0</v>
      </c>
      <c r="AG571" s="27">
        <v>2644563.23</v>
      </c>
      <c r="AH571" s="27">
        <v>21178</v>
      </c>
      <c r="AI571" s="29">
        <v>489294946.56454062</v>
      </c>
    </row>
    <row r="572" spans="2:35" x14ac:dyDescent="0.25">
      <c r="B572" s="11" t="s">
        <v>8</v>
      </c>
      <c r="C572" s="10" t="s">
        <v>2408</v>
      </c>
      <c r="D572" s="10" t="s">
        <v>1739</v>
      </c>
      <c r="E572" s="10" t="s">
        <v>1012</v>
      </c>
      <c r="F572" s="10" t="s">
        <v>1829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29">
        <v>0</v>
      </c>
      <c r="X572" s="29">
        <v>0</v>
      </c>
      <c r="Y572" s="29">
        <v>0</v>
      </c>
      <c r="Z572" s="29">
        <v>0</v>
      </c>
      <c r="AA572" s="27">
        <v>0</v>
      </c>
      <c r="AB572" s="29">
        <v>0</v>
      </c>
      <c r="AC572" s="27">
        <v>0</v>
      </c>
      <c r="AD572" s="27">
        <v>0</v>
      </c>
      <c r="AE572" s="27">
        <v>0</v>
      </c>
      <c r="AF572" s="27">
        <v>0</v>
      </c>
      <c r="AG572" s="27">
        <v>0</v>
      </c>
      <c r="AH572" s="27">
        <v>0</v>
      </c>
      <c r="AI572" s="29">
        <v>0</v>
      </c>
    </row>
    <row r="573" spans="2:35" x14ac:dyDescent="0.25">
      <c r="B573" s="11" t="s">
        <v>8</v>
      </c>
      <c r="C573" s="10" t="s">
        <v>2408</v>
      </c>
      <c r="D573" s="10" t="s">
        <v>1739</v>
      </c>
      <c r="E573" s="10" t="s">
        <v>1013</v>
      </c>
      <c r="F573" s="10" t="s">
        <v>1830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513027</v>
      </c>
      <c r="S573" s="10">
        <v>0</v>
      </c>
      <c r="T573" s="10">
        <v>0</v>
      </c>
      <c r="U573" s="10">
        <v>8760</v>
      </c>
      <c r="V573" s="10">
        <v>521787</v>
      </c>
      <c r="W573" s="29">
        <v>0</v>
      </c>
      <c r="X573" s="29">
        <v>0</v>
      </c>
      <c r="Y573" s="29">
        <v>521787</v>
      </c>
      <c r="Z573" s="29">
        <v>521787</v>
      </c>
      <c r="AA573" s="27">
        <v>0</v>
      </c>
      <c r="AB573" s="29">
        <v>521787</v>
      </c>
      <c r="AC573" s="27">
        <v>0</v>
      </c>
      <c r="AD573" s="27">
        <v>0</v>
      </c>
      <c r="AE573" s="27">
        <v>0</v>
      </c>
      <c r="AF573" s="27">
        <v>0</v>
      </c>
      <c r="AG573" s="27">
        <v>0</v>
      </c>
      <c r="AH573" s="27">
        <v>0</v>
      </c>
      <c r="AI573" s="29">
        <v>521787</v>
      </c>
    </row>
    <row r="574" spans="2:35" x14ac:dyDescent="0.25">
      <c r="B574" s="11" t="s">
        <v>8</v>
      </c>
      <c r="C574" s="10" t="s">
        <v>2408</v>
      </c>
      <c r="D574" s="10" t="s">
        <v>1739</v>
      </c>
      <c r="E574" s="10" t="s">
        <v>434</v>
      </c>
      <c r="F574" s="10" t="s">
        <v>1831</v>
      </c>
      <c r="G574" s="10">
        <v>121593.85</v>
      </c>
      <c r="H574" s="10">
        <v>13927.13</v>
      </c>
      <c r="I574" s="10">
        <v>0</v>
      </c>
      <c r="J574" s="10">
        <v>0</v>
      </c>
      <c r="K574" s="10">
        <v>135520.98000000001</v>
      </c>
      <c r="L574" s="10">
        <v>0</v>
      </c>
      <c r="M574" s="10">
        <v>297589.16578070825</v>
      </c>
      <c r="N574" s="10">
        <v>0</v>
      </c>
      <c r="O574" s="10">
        <v>15162.21</v>
      </c>
      <c r="P574" s="10">
        <v>2622</v>
      </c>
      <c r="Q574" s="10">
        <v>0</v>
      </c>
      <c r="R574" s="10">
        <v>3432</v>
      </c>
      <c r="S574" s="10">
        <v>0</v>
      </c>
      <c r="T574" s="10">
        <v>-12159.384999999995</v>
      </c>
      <c r="U574" s="10">
        <v>9212</v>
      </c>
      <c r="V574" s="10">
        <v>451378.9707807083</v>
      </c>
      <c r="W574" s="29">
        <v>0</v>
      </c>
      <c r="X574" s="29">
        <v>297589.16578070825</v>
      </c>
      <c r="Y574" s="29">
        <v>44355.34</v>
      </c>
      <c r="Z574" s="29">
        <v>341944.50578070828</v>
      </c>
      <c r="AA574" s="27">
        <v>0</v>
      </c>
      <c r="AB574" s="29">
        <v>341944.50578070828</v>
      </c>
      <c r="AC574" s="27">
        <v>0</v>
      </c>
      <c r="AD574" s="27">
        <v>0</v>
      </c>
      <c r="AE574" s="27">
        <v>0</v>
      </c>
      <c r="AF574" s="27">
        <v>0</v>
      </c>
      <c r="AG574" s="27">
        <v>0</v>
      </c>
      <c r="AH574" s="27">
        <v>2</v>
      </c>
      <c r="AI574" s="29">
        <v>341946.50578070828</v>
      </c>
    </row>
    <row r="575" spans="2:35" x14ac:dyDescent="0.25">
      <c r="B575" s="11" t="s">
        <v>8</v>
      </c>
      <c r="C575" s="10" t="s">
        <v>2408</v>
      </c>
      <c r="D575" s="10" t="s">
        <v>1739</v>
      </c>
      <c r="E575" s="10" t="s">
        <v>435</v>
      </c>
      <c r="F575" s="10" t="s">
        <v>1832</v>
      </c>
      <c r="G575" s="10">
        <v>1751614.31</v>
      </c>
      <c r="H575" s="10">
        <v>165089.32</v>
      </c>
      <c r="I575" s="10">
        <v>0</v>
      </c>
      <c r="J575" s="10">
        <v>0</v>
      </c>
      <c r="K575" s="10">
        <v>1916703.6300000001</v>
      </c>
      <c r="L575" s="10">
        <v>0</v>
      </c>
      <c r="M575" s="10">
        <v>3620238.069072092</v>
      </c>
      <c r="N575" s="10">
        <v>0</v>
      </c>
      <c r="O575" s="10">
        <v>95534.07</v>
      </c>
      <c r="P575" s="10">
        <v>31515</v>
      </c>
      <c r="Q575" s="10">
        <v>0</v>
      </c>
      <c r="R575" s="10">
        <v>43321</v>
      </c>
      <c r="S575" s="10">
        <v>0</v>
      </c>
      <c r="T575" s="10">
        <v>0</v>
      </c>
      <c r="U575" s="10">
        <v>130589</v>
      </c>
      <c r="V575" s="10">
        <v>5837900.7690720921</v>
      </c>
      <c r="W575" s="29">
        <v>707430.8</v>
      </c>
      <c r="X575" s="29">
        <v>3620238.069072092</v>
      </c>
      <c r="Y575" s="29">
        <v>466048.39</v>
      </c>
      <c r="Z575" s="29">
        <v>4793717.2590720914</v>
      </c>
      <c r="AA575" s="27">
        <v>0</v>
      </c>
      <c r="AB575" s="29">
        <v>4793717.2590720914</v>
      </c>
      <c r="AC575" s="27">
        <v>0</v>
      </c>
      <c r="AD575" s="27">
        <v>0</v>
      </c>
      <c r="AE575" s="27">
        <v>0</v>
      </c>
      <c r="AF575" s="27">
        <v>0</v>
      </c>
      <c r="AG575" s="27">
        <v>0</v>
      </c>
      <c r="AH575" s="27">
        <v>30</v>
      </c>
      <c r="AI575" s="29">
        <v>4793747.2590720914</v>
      </c>
    </row>
    <row r="576" spans="2:35" x14ac:dyDescent="0.25">
      <c r="B576" s="11" t="s">
        <v>8</v>
      </c>
      <c r="C576" s="10" t="s">
        <v>2408</v>
      </c>
      <c r="D576" s="10" t="s">
        <v>1739</v>
      </c>
      <c r="E576" s="10" t="s">
        <v>436</v>
      </c>
      <c r="F576" s="10" t="s">
        <v>1833</v>
      </c>
      <c r="G576" s="10">
        <v>886228.03</v>
      </c>
      <c r="H576" s="10">
        <v>117240.81</v>
      </c>
      <c r="I576" s="10">
        <v>0</v>
      </c>
      <c r="J576" s="10">
        <v>0</v>
      </c>
      <c r="K576" s="10">
        <v>1003468.8400000001</v>
      </c>
      <c r="L576" s="10">
        <v>0</v>
      </c>
      <c r="M576" s="10">
        <v>1116686.0199192299</v>
      </c>
      <c r="N576" s="10">
        <v>1011849.6800807702</v>
      </c>
      <c r="O576" s="10">
        <v>5784.8</v>
      </c>
      <c r="P576" s="10">
        <v>47015</v>
      </c>
      <c r="Q576" s="10">
        <v>0</v>
      </c>
      <c r="R576" s="10">
        <v>86449</v>
      </c>
      <c r="S576" s="10">
        <v>0</v>
      </c>
      <c r="T576" s="10">
        <v>0</v>
      </c>
      <c r="U576" s="10">
        <v>212631</v>
      </c>
      <c r="V576" s="10">
        <v>3483884.34</v>
      </c>
      <c r="W576" s="29">
        <v>1058338.6015968435</v>
      </c>
      <c r="X576" s="29">
        <v>1116686.0199192299</v>
      </c>
      <c r="Y576" s="29">
        <v>1480970.2900807702</v>
      </c>
      <c r="Z576" s="29">
        <v>3655994.911596843</v>
      </c>
      <c r="AA576" s="27">
        <v>0</v>
      </c>
      <c r="AB576" s="29">
        <v>3655994.911596843</v>
      </c>
      <c r="AC576" s="27">
        <v>0</v>
      </c>
      <c r="AD576" s="27">
        <v>0</v>
      </c>
      <c r="AE576" s="27">
        <v>0</v>
      </c>
      <c r="AF576" s="27">
        <v>0</v>
      </c>
      <c r="AG576" s="27">
        <v>0</v>
      </c>
      <c r="AH576" s="27">
        <v>99</v>
      </c>
      <c r="AI576" s="29">
        <v>3656093.911596843</v>
      </c>
    </row>
    <row r="577" spans="2:35" x14ac:dyDescent="0.25">
      <c r="B577" s="11" t="s">
        <v>8</v>
      </c>
      <c r="C577" s="10" t="s">
        <v>2408</v>
      </c>
      <c r="D577" s="10" t="s">
        <v>1739</v>
      </c>
      <c r="E577" s="10" t="s">
        <v>437</v>
      </c>
      <c r="F577" s="10" t="s">
        <v>1834</v>
      </c>
      <c r="G577" s="10">
        <v>18780125.219999999</v>
      </c>
      <c r="H577" s="10">
        <v>1307408.95</v>
      </c>
      <c r="I577" s="10">
        <v>0</v>
      </c>
      <c r="J577" s="10">
        <v>0</v>
      </c>
      <c r="K577" s="10">
        <v>20087534.169999998</v>
      </c>
      <c r="L577" s="10">
        <v>0</v>
      </c>
      <c r="M577" s="10">
        <v>28833463.841080837</v>
      </c>
      <c r="N577" s="10">
        <v>0</v>
      </c>
      <c r="O577" s="10">
        <v>865862.38</v>
      </c>
      <c r="P577" s="10">
        <v>260270</v>
      </c>
      <c r="Q577" s="10">
        <v>0</v>
      </c>
      <c r="R577" s="10">
        <v>394268</v>
      </c>
      <c r="S577" s="10">
        <v>0</v>
      </c>
      <c r="T577" s="10">
        <v>-1878012.5219999999</v>
      </c>
      <c r="U577" s="10">
        <v>1078671</v>
      </c>
      <c r="V577" s="10">
        <v>49642056.869080834</v>
      </c>
      <c r="W577" s="29">
        <v>8836563.4000000004</v>
      </c>
      <c r="X577" s="29">
        <v>28833463.841080837</v>
      </c>
      <c r="Y577" s="29">
        <v>3906480.33</v>
      </c>
      <c r="Z577" s="29">
        <v>41576507.571080834</v>
      </c>
      <c r="AA577" s="27">
        <v>0</v>
      </c>
      <c r="AB577" s="29">
        <v>41576507.571080834</v>
      </c>
      <c r="AC577" s="27">
        <v>0</v>
      </c>
      <c r="AD577" s="27">
        <v>4317</v>
      </c>
      <c r="AE577" s="27">
        <v>0</v>
      </c>
      <c r="AF577" s="27">
        <v>0</v>
      </c>
      <c r="AG577" s="27">
        <v>4317</v>
      </c>
      <c r="AH577" s="27">
        <v>354</v>
      </c>
      <c r="AI577" s="29">
        <v>41581178.571080834</v>
      </c>
    </row>
    <row r="578" spans="2:35" x14ac:dyDescent="0.25">
      <c r="B578" s="11" t="s">
        <v>8</v>
      </c>
      <c r="C578" s="10" t="s">
        <v>2408</v>
      </c>
      <c r="D578" s="10" t="s">
        <v>1739</v>
      </c>
      <c r="E578" s="10" t="s">
        <v>438</v>
      </c>
      <c r="F578" s="10" t="s">
        <v>1835</v>
      </c>
      <c r="G578" s="10">
        <v>492.92</v>
      </c>
      <c r="H578" s="10">
        <v>1220.47</v>
      </c>
      <c r="I578" s="10">
        <v>0</v>
      </c>
      <c r="J578" s="10">
        <v>0</v>
      </c>
      <c r="K578" s="10">
        <v>1713.39</v>
      </c>
      <c r="L578" s="10">
        <v>0</v>
      </c>
      <c r="M578" s="10">
        <v>1215.1821592262399</v>
      </c>
      <c r="N578" s="10">
        <v>0</v>
      </c>
      <c r="O578" s="10">
        <v>69.77</v>
      </c>
      <c r="P578" s="10">
        <v>5481</v>
      </c>
      <c r="Q578" s="10">
        <v>0</v>
      </c>
      <c r="R578" s="10">
        <v>6732</v>
      </c>
      <c r="S578" s="10">
        <v>0</v>
      </c>
      <c r="T578" s="10">
        <v>-49.291999999999973</v>
      </c>
      <c r="U578" s="10">
        <v>18586</v>
      </c>
      <c r="V578" s="10">
        <v>33748.050159226244</v>
      </c>
      <c r="W578" s="29">
        <v>0</v>
      </c>
      <c r="X578" s="29">
        <v>1215.1821592262399</v>
      </c>
      <c r="Y578" s="29">
        <v>32089.239999999998</v>
      </c>
      <c r="Z578" s="29">
        <v>33304.42215922624</v>
      </c>
      <c r="AA578" s="27">
        <v>0</v>
      </c>
      <c r="AB578" s="29">
        <v>33304.42215922624</v>
      </c>
      <c r="AC578" s="27">
        <v>0</v>
      </c>
      <c r="AD578" s="27">
        <v>0</v>
      </c>
      <c r="AE578" s="27">
        <v>0</v>
      </c>
      <c r="AF578" s="27">
        <v>0</v>
      </c>
      <c r="AG578" s="27">
        <v>0</v>
      </c>
      <c r="AH578" s="27">
        <v>0</v>
      </c>
      <c r="AI578" s="29">
        <v>33304.42215922624</v>
      </c>
    </row>
    <row r="579" spans="2:35" x14ac:dyDescent="0.25">
      <c r="B579" s="11" t="s">
        <v>8</v>
      </c>
      <c r="C579" s="10" t="s">
        <v>2408</v>
      </c>
      <c r="D579" s="10" t="s">
        <v>1739</v>
      </c>
      <c r="E579" s="10" t="s">
        <v>439</v>
      </c>
      <c r="F579" s="10" t="s">
        <v>1836</v>
      </c>
      <c r="G579" s="10">
        <v>211974706.71000001</v>
      </c>
      <c r="H579" s="10">
        <v>8490767.9700000007</v>
      </c>
      <c r="I579" s="10">
        <v>0</v>
      </c>
      <c r="J579" s="10">
        <v>0</v>
      </c>
      <c r="K579" s="10">
        <v>220465474.68000001</v>
      </c>
      <c r="L579" s="10">
        <v>0</v>
      </c>
      <c r="M579" s="10">
        <v>254834370.59633279</v>
      </c>
      <c r="N579" s="10">
        <v>0</v>
      </c>
      <c r="O579" s="10">
        <v>14720075.65</v>
      </c>
      <c r="P579" s="10">
        <v>2407528</v>
      </c>
      <c r="Q579" s="10">
        <v>57134281.700000003</v>
      </c>
      <c r="R579" s="10">
        <v>3946056</v>
      </c>
      <c r="S579" s="10">
        <v>0</v>
      </c>
      <c r="T579" s="10">
        <v>0</v>
      </c>
      <c r="U579" s="10">
        <v>12583084</v>
      </c>
      <c r="V579" s="10">
        <v>566090870.62633276</v>
      </c>
      <c r="W579" s="29">
        <v>195816859.33999997</v>
      </c>
      <c r="X579" s="29">
        <v>311968652.29633278</v>
      </c>
      <c r="Y579" s="29">
        <v>42147511.620000005</v>
      </c>
      <c r="Z579" s="29">
        <v>549933023.25633276</v>
      </c>
      <c r="AA579" s="27">
        <v>0</v>
      </c>
      <c r="AB579" s="29">
        <v>549933023.25633276</v>
      </c>
      <c r="AC579" s="27">
        <v>0</v>
      </c>
      <c r="AD579" s="27">
        <v>2715405.1</v>
      </c>
      <c r="AE579" s="27">
        <v>0</v>
      </c>
      <c r="AF579" s="27">
        <v>0</v>
      </c>
      <c r="AG579" s="27">
        <v>2715405.1</v>
      </c>
      <c r="AH579" s="27">
        <v>5588</v>
      </c>
      <c r="AI579" s="29">
        <v>552654016.35633278</v>
      </c>
    </row>
    <row r="580" spans="2:35" x14ac:dyDescent="0.25">
      <c r="B580" s="11" t="s">
        <v>8</v>
      </c>
      <c r="C580" s="10" t="s">
        <v>2408</v>
      </c>
      <c r="D580" s="10" t="s">
        <v>1739</v>
      </c>
      <c r="E580" s="10" t="s">
        <v>440</v>
      </c>
      <c r="F580" s="10" t="s">
        <v>1837</v>
      </c>
      <c r="G580" s="10">
        <v>11291.52</v>
      </c>
      <c r="H580" s="10">
        <v>1328.82</v>
      </c>
      <c r="I580" s="10">
        <v>0</v>
      </c>
      <c r="J580" s="10">
        <v>0</v>
      </c>
      <c r="K580" s="10">
        <v>12620.34</v>
      </c>
      <c r="L580" s="10">
        <v>0</v>
      </c>
      <c r="M580" s="10">
        <v>14655.709153002648</v>
      </c>
      <c r="N580" s="10">
        <v>0</v>
      </c>
      <c r="O580" s="10">
        <v>1707.98</v>
      </c>
      <c r="P580" s="10">
        <v>4221</v>
      </c>
      <c r="Q580" s="10">
        <v>6598.68</v>
      </c>
      <c r="R580" s="10">
        <v>5215</v>
      </c>
      <c r="S580" s="10">
        <v>0</v>
      </c>
      <c r="T580" s="10">
        <v>-1129.152</v>
      </c>
      <c r="U580" s="10">
        <v>14525</v>
      </c>
      <c r="V580" s="10">
        <v>58414.557153002643</v>
      </c>
      <c r="W580" s="29">
        <v>0</v>
      </c>
      <c r="X580" s="29">
        <v>21254.389153002649</v>
      </c>
      <c r="Y580" s="29">
        <v>26997.8</v>
      </c>
      <c r="Z580" s="29">
        <v>48252.189153002648</v>
      </c>
      <c r="AA580" s="27">
        <v>0</v>
      </c>
      <c r="AB580" s="29">
        <v>48252.189153002648</v>
      </c>
      <c r="AC580" s="27">
        <v>0</v>
      </c>
      <c r="AD580" s="27">
        <v>135955.73000000001</v>
      </c>
      <c r="AE580" s="27">
        <v>0</v>
      </c>
      <c r="AF580" s="27">
        <v>0</v>
      </c>
      <c r="AG580" s="27">
        <v>135955.73000000001</v>
      </c>
      <c r="AH580" s="27">
        <v>0</v>
      </c>
      <c r="AI580" s="29">
        <v>184207.91915300267</v>
      </c>
    </row>
    <row r="581" spans="2:35" x14ac:dyDescent="0.25">
      <c r="B581" s="11" t="s">
        <v>8</v>
      </c>
      <c r="C581" s="10" t="s">
        <v>2408</v>
      </c>
      <c r="D581" s="10" t="s">
        <v>1739</v>
      </c>
      <c r="E581" s="10" t="s">
        <v>441</v>
      </c>
      <c r="F581" s="10" t="s">
        <v>1838</v>
      </c>
      <c r="G581" s="10">
        <v>82257.03</v>
      </c>
      <c r="H581" s="10">
        <v>59218.82</v>
      </c>
      <c r="I581" s="10">
        <v>0</v>
      </c>
      <c r="J581" s="10">
        <v>0</v>
      </c>
      <c r="K581" s="10">
        <v>141475.85</v>
      </c>
      <c r="L581" s="10">
        <v>0</v>
      </c>
      <c r="M581" s="10">
        <v>2161533.4358187942</v>
      </c>
      <c r="N581" s="10">
        <v>0</v>
      </c>
      <c r="O581" s="10">
        <v>5273.4</v>
      </c>
      <c r="P581" s="10">
        <v>37816</v>
      </c>
      <c r="Q581" s="10">
        <v>921023.09</v>
      </c>
      <c r="R581" s="10">
        <v>49183</v>
      </c>
      <c r="S581" s="10">
        <v>0</v>
      </c>
      <c r="T581" s="10">
        <v>0</v>
      </c>
      <c r="U581" s="10">
        <v>253350</v>
      </c>
      <c r="V581" s="10">
        <v>3569654.775818794</v>
      </c>
      <c r="W581" s="29">
        <v>527301.29656133254</v>
      </c>
      <c r="X581" s="29">
        <v>3082556.525818794</v>
      </c>
      <c r="Y581" s="29">
        <v>404841.22</v>
      </c>
      <c r="Z581" s="29">
        <v>4014699.0423801262</v>
      </c>
      <c r="AA581" s="27">
        <v>0</v>
      </c>
      <c r="AB581" s="29">
        <v>4014699.0423801262</v>
      </c>
      <c r="AC581" s="27">
        <v>0</v>
      </c>
      <c r="AD581" s="27">
        <v>1085.6199999999999</v>
      </c>
      <c r="AE581" s="27">
        <v>0</v>
      </c>
      <c r="AF581" s="27">
        <v>0</v>
      </c>
      <c r="AG581" s="27">
        <v>1085.6199999999999</v>
      </c>
      <c r="AH581" s="27">
        <v>228</v>
      </c>
      <c r="AI581" s="29">
        <v>4016012.6623801263</v>
      </c>
    </row>
    <row r="582" spans="2:35" x14ac:dyDescent="0.25">
      <c r="B582" s="11" t="s">
        <v>8</v>
      </c>
      <c r="C582" s="10" t="s">
        <v>2408</v>
      </c>
      <c r="D582" s="10" t="s">
        <v>1739</v>
      </c>
      <c r="E582" s="10" t="s">
        <v>442</v>
      </c>
      <c r="F582" s="10" t="s">
        <v>1839</v>
      </c>
      <c r="G582" s="10">
        <v>11990444.73</v>
      </c>
      <c r="H582" s="10">
        <v>552319.01</v>
      </c>
      <c r="I582" s="10">
        <v>0</v>
      </c>
      <c r="J582" s="10">
        <v>0</v>
      </c>
      <c r="K582" s="10">
        <v>12542763.74</v>
      </c>
      <c r="L582" s="10">
        <v>0</v>
      </c>
      <c r="M582" s="10">
        <v>14289082.408692788</v>
      </c>
      <c r="N582" s="10">
        <v>0</v>
      </c>
      <c r="O582" s="10">
        <v>861754.45</v>
      </c>
      <c r="P582" s="10">
        <v>137433</v>
      </c>
      <c r="Q582" s="10">
        <v>0</v>
      </c>
      <c r="R582" s="10">
        <v>284801</v>
      </c>
      <c r="S582" s="10">
        <v>0</v>
      </c>
      <c r="T582" s="10">
        <v>0</v>
      </c>
      <c r="U582" s="10">
        <v>711800</v>
      </c>
      <c r="V582" s="10">
        <v>28827634.598692786</v>
      </c>
      <c r="W582" s="29">
        <v>12117474.478358313</v>
      </c>
      <c r="X582" s="29">
        <v>14289082.408692788</v>
      </c>
      <c r="Y582" s="29">
        <v>2548107.46</v>
      </c>
      <c r="Z582" s="29">
        <v>28954664.347051103</v>
      </c>
      <c r="AA582" s="27">
        <v>0</v>
      </c>
      <c r="AB582" s="29">
        <v>28954664.347051103</v>
      </c>
      <c r="AC582" s="27">
        <v>0</v>
      </c>
      <c r="AD582" s="27">
        <v>0</v>
      </c>
      <c r="AE582" s="27">
        <v>0</v>
      </c>
      <c r="AF582" s="27">
        <v>0</v>
      </c>
      <c r="AG582" s="27">
        <v>0</v>
      </c>
      <c r="AH582" s="27">
        <v>447</v>
      </c>
      <c r="AI582" s="29">
        <v>28955111.347051103</v>
      </c>
    </row>
    <row r="583" spans="2:35" x14ac:dyDescent="0.25">
      <c r="B583" s="11" t="s">
        <v>8</v>
      </c>
      <c r="C583" s="10" t="s">
        <v>2408</v>
      </c>
      <c r="D583" s="10" t="s">
        <v>1739</v>
      </c>
      <c r="E583" s="10" t="s">
        <v>443</v>
      </c>
      <c r="F583" s="10" t="s">
        <v>1840</v>
      </c>
      <c r="G583" s="10">
        <v>97974.51</v>
      </c>
      <c r="H583" s="10">
        <v>41861337.18</v>
      </c>
      <c r="I583" s="10">
        <v>0</v>
      </c>
      <c r="J583" s="10">
        <v>0</v>
      </c>
      <c r="K583" s="10">
        <v>41959311.689999998</v>
      </c>
      <c r="L583" s="10">
        <v>0</v>
      </c>
      <c r="M583" s="10">
        <v>233168.89114139322</v>
      </c>
      <c r="N583" s="10">
        <v>0</v>
      </c>
      <c r="O583" s="10">
        <v>14820.15</v>
      </c>
      <c r="P583" s="10">
        <v>3641905</v>
      </c>
      <c r="Q583" s="10">
        <v>0</v>
      </c>
      <c r="R583" s="10">
        <v>1188125</v>
      </c>
      <c r="S583" s="10">
        <v>0</v>
      </c>
      <c r="T583" s="10">
        <v>-9797.4510000000009</v>
      </c>
      <c r="U583" s="10">
        <v>6999149</v>
      </c>
      <c r="V583" s="10">
        <v>54026682.280141391</v>
      </c>
      <c r="W583" s="29">
        <v>0</v>
      </c>
      <c r="X583" s="29">
        <v>233168.89114139322</v>
      </c>
      <c r="Y583" s="29">
        <v>53705336.329999998</v>
      </c>
      <c r="Z583" s="29">
        <v>53938505.221141391</v>
      </c>
      <c r="AA583" s="27">
        <v>332225</v>
      </c>
      <c r="AB583" s="29">
        <v>53606280.221141391</v>
      </c>
      <c r="AC583" s="27">
        <v>0</v>
      </c>
      <c r="AD583" s="27">
        <v>0</v>
      </c>
      <c r="AE583" s="27">
        <v>0</v>
      </c>
      <c r="AF583" s="27">
        <v>0</v>
      </c>
      <c r="AG583" s="27">
        <v>0</v>
      </c>
      <c r="AH583" s="27">
        <v>4</v>
      </c>
      <c r="AI583" s="29">
        <v>53606284.221141391</v>
      </c>
    </row>
    <row r="584" spans="2:35" x14ac:dyDescent="0.25">
      <c r="B584" s="11" t="s">
        <v>8</v>
      </c>
      <c r="C584" s="10" t="s">
        <v>2408</v>
      </c>
      <c r="D584" s="10" t="s">
        <v>1739</v>
      </c>
      <c r="E584" s="10" t="s">
        <v>1014</v>
      </c>
      <c r="F584" s="10" t="s">
        <v>1841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29">
        <v>0</v>
      </c>
      <c r="X584" s="29">
        <v>0</v>
      </c>
      <c r="Y584" s="29">
        <v>0</v>
      </c>
      <c r="Z584" s="29">
        <v>0</v>
      </c>
      <c r="AA584" s="27">
        <v>0</v>
      </c>
      <c r="AB584" s="29">
        <v>0</v>
      </c>
      <c r="AC584" s="27">
        <v>0</v>
      </c>
      <c r="AD584" s="27">
        <v>0</v>
      </c>
      <c r="AE584" s="27">
        <v>0</v>
      </c>
      <c r="AF584" s="27">
        <v>0</v>
      </c>
      <c r="AG584" s="27">
        <v>0</v>
      </c>
      <c r="AH584" s="27">
        <v>0</v>
      </c>
      <c r="AI584" s="29">
        <v>0</v>
      </c>
    </row>
    <row r="585" spans="2:35" x14ac:dyDescent="0.25">
      <c r="B585" s="11" t="s">
        <v>8</v>
      </c>
      <c r="C585" s="10" t="s">
        <v>2408</v>
      </c>
      <c r="D585" s="10" t="s">
        <v>1739</v>
      </c>
      <c r="E585" s="10" t="s">
        <v>1015</v>
      </c>
      <c r="F585" s="10" t="s">
        <v>1842</v>
      </c>
      <c r="G585" s="10">
        <v>0</v>
      </c>
      <c r="H585" s="10">
        <v>27012.16</v>
      </c>
      <c r="I585" s="10">
        <v>0</v>
      </c>
      <c r="J585" s="10">
        <v>0</v>
      </c>
      <c r="K585" s="10">
        <v>27012.16</v>
      </c>
      <c r="L585" s="10">
        <v>0</v>
      </c>
      <c r="M585" s="10">
        <v>423227.4</v>
      </c>
      <c r="N585" s="10">
        <v>0</v>
      </c>
      <c r="O585" s="10">
        <v>0</v>
      </c>
      <c r="P585" s="10">
        <v>3684</v>
      </c>
      <c r="Q585" s="10">
        <v>0</v>
      </c>
      <c r="R585" s="10">
        <v>4735</v>
      </c>
      <c r="S585" s="10">
        <v>0</v>
      </c>
      <c r="T585" s="10">
        <v>0</v>
      </c>
      <c r="U585" s="10">
        <v>12852</v>
      </c>
      <c r="V585" s="10">
        <v>471510.56</v>
      </c>
      <c r="W585" s="29">
        <v>0</v>
      </c>
      <c r="X585" s="29">
        <v>423227.4</v>
      </c>
      <c r="Y585" s="29">
        <v>48283.16</v>
      </c>
      <c r="Z585" s="29">
        <v>471510.56000000006</v>
      </c>
      <c r="AA585" s="27">
        <v>0</v>
      </c>
      <c r="AB585" s="29">
        <v>471510.56000000006</v>
      </c>
      <c r="AC585" s="27">
        <v>0</v>
      </c>
      <c r="AD585" s="27">
        <v>0</v>
      </c>
      <c r="AE585" s="27">
        <v>0</v>
      </c>
      <c r="AF585" s="27">
        <v>0</v>
      </c>
      <c r="AG585" s="27">
        <v>0</v>
      </c>
      <c r="AH585" s="27">
        <v>0</v>
      </c>
      <c r="AI585" s="29">
        <v>471510.56000000006</v>
      </c>
    </row>
    <row r="586" spans="2:35" x14ac:dyDescent="0.25">
      <c r="B586" s="11" t="s">
        <v>8</v>
      </c>
      <c r="C586" s="10" t="s">
        <v>2408</v>
      </c>
      <c r="D586" s="10" t="s">
        <v>1739</v>
      </c>
      <c r="E586" s="10" t="s">
        <v>1016</v>
      </c>
      <c r="F586" s="10" t="s">
        <v>1843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29">
        <v>0</v>
      </c>
      <c r="X586" s="29">
        <v>0</v>
      </c>
      <c r="Y586" s="29">
        <v>0</v>
      </c>
      <c r="Z586" s="29">
        <v>0</v>
      </c>
      <c r="AA586" s="27">
        <v>0</v>
      </c>
      <c r="AB586" s="29">
        <v>0</v>
      </c>
      <c r="AC586" s="27">
        <v>0</v>
      </c>
      <c r="AD586" s="27">
        <v>0</v>
      </c>
      <c r="AE586" s="27">
        <v>0</v>
      </c>
      <c r="AF586" s="27">
        <v>0</v>
      </c>
      <c r="AG586" s="27">
        <v>0</v>
      </c>
      <c r="AH586" s="27">
        <v>0</v>
      </c>
      <c r="AI586" s="29">
        <v>0</v>
      </c>
    </row>
    <row r="587" spans="2:35" x14ac:dyDescent="0.25">
      <c r="B587" s="11" t="s">
        <v>8</v>
      </c>
      <c r="C587" s="10" t="s">
        <v>2408</v>
      </c>
      <c r="D587" s="10" t="s">
        <v>1739</v>
      </c>
      <c r="E587" s="10" t="s">
        <v>444</v>
      </c>
      <c r="F587" s="10" t="s">
        <v>1844</v>
      </c>
      <c r="G587" s="10">
        <v>2462040.06</v>
      </c>
      <c r="H587" s="10">
        <v>267948.03000000003</v>
      </c>
      <c r="I587" s="10">
        <v>0</v>
      </c>
      <c r="J587" s="10">
        <v>0</v>
      </c>
      <c r="K587" s="10">
        <v>2729988.09</v>
      </c>
      <c r="L587" s="10">
        <v>0</v>
      </c>
      <c r="M587" s="10">
        <v>13387003.83745984</v>
      </c>
      <c r="N587" s="10">
        <v>0</v>
      </c>
      <c r="O587" s="10">
        <v>289109.53999999998</v>
      </c>
      <c r="P587" s="10">
        <v>119189</v>
      </c>
      <c r="Q587" s="10">
        <v>0</v>
      </c>
      <c r="R587" s="10">
        <v>153313</v>
      </c>
      <c r="S587" s="10">
        <v>0</v>
      </c>
      <c r="T587" s="10">
        <v>0</v>
      </c>
      <c r="U587" s="10">
        <v>461214</v>
      </c>
      <c r="V587" s="10">
        <v>17139817.467459839</v>
      </c>
      <c r="W587" s="29">
        <v>3495069.239675466</v>
      </c>
      <c r="X587" s="29">
        <v>13387003.83745984</v>
      </c>
      <c r="Y587" s="29">
        <v>1290773.57</v>
      </c>
      <c r="Z587" s="29">
        <v>18172846.647135306</v>
      </c>
      <c r="AA587" s="27">
        <v>0</v>
      </c>
      <c r="AB587" s="29">
        <v>18172846.647135306</v>
      </c>
      <c r="AC587" s="27">
        <v>0</v>
      </c>
      <c r="AD587" s="27">
        <v>3737033.93</v>
      </c>
      <c r="AE587" s="27">
        <v>0</v>
      </c>
      <c r="AF587" s="27">
        <v>0</v>
      </c>
      <c r="AG587" s="27">
        <v>3737033.93</v>
      </c>
      <c r="AH587" s="27">
        <v>618</v>
      </c>
      <c r="AI587" s="29">
        <v>21910498.577135306</v>
      </c>
    </row>
    <row r="588" spans="2:35" x14ac:dyDescent="0.25">
      <c r="B588" s="11" t="s">
        <v>8</v>
      </c>
      <c r="C588" s="10" t="s">
        <v>2408</v>
      </c>
      <c r="D588" s="10" t="s">
        <v>1739</v>
      </c>
      <c r="E588" s="10" t="s">
        <v>445</v>
      </c>
      <c r="F588" s="10" t="s">
        <v>1845</v>
      </c>
      <c r="G588" s="10">
        <v>2151927.0299999998</v>
      </c>
      <c r="H588" s="10">
        <v>5942.32</v>
      </c>
      <c r="I588" s="10">
        <v>0</v>
      </c>
      <c r="J588" s="10">
        <v>0</v>
      </c>
      <c r="K588" s="10">
        <v>2157869.3499999996</v>
      </c>
      <c r="L588" s="10">
        <v>0</v>
      </c>
      <c r="M588" s="10">
        <v>368771.0030395193</v>
      </c>
      <c r="N588" s="10">
        <v>0</v>
      </c>
      <c r="O588" s="10">
        <v>291710.45</v>
      </c>
      <c r="P588" s="10">
        <v>34295</v>
      </c>
      <c r="Q588" s="10">
        <v>0</v>
      </c>
      <c r="R588" s="10">
        <v>94029</v>
      </c>
      <c r="S588" s="10">
        <v>0</v>
      </c>
      <c r="T588" s="10">
        <v>0</v>
      </c>
      <c r="U588" s="10">
        <v>228216</v>
      </c>
      <c r="V588" s="10">
        <v>3174890.8030395191</v>
      </c>
      <c r="W588" s="29">
        <v>2399927.1268706834</v>
      </c>
      <c r="X588" s="29">
        <v>368771.0030395193</v>
      </c>
      <c r="Y588" s="29">
        <v>654192.77</v>
      </c>
      <c r="Z588" s="29">
        <v>3422890.8999102027</v>
      </c>
      <c r="AA588" s="27">
        <v>0</v>
      </c>
      <c r="AB588" s="29">
        <v>3422890.8999102027</v>
      </c>
      <c r="AC588" s="27">
        <v>0</v>
      </c>
      <c r="AD588" s="27">
        <v>0</v>
      </c>
      <c r="AE588" s="27">
        <v>0</v>
      </c>
      <c r="AF588" s="27">
        <v>0</v>
      </c>
      <c r="AG588" s="27">
        <v>0</v>
      </c>
      <c r="AH588" s="27">
        <v>183</v>
      </c>
      <c r="AI588" s="29">
        <v>3423073.8999102027</v>
      </c>
    </row>
    <row r="589" spans="2:35" x14ac:dyDescent="0.25">
      <c r="B589" s="11" t="s">
        <v>8</v>
      </c>
      <c r="C589" s="10" t="s">
        <v>2408</v>
      </c>
      <c r="D589" s="10" t="s">
        <v>1739</v>
      </c>
      <c r="E589" s="10" t="s">
        <v>1017</v>
      </c>
      <c r="F589" s="10" t="s">
        <v>1846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29">
        <v>0</v>
      </c>
      <c r="X589" s="29">
        <v>0</v>
      </c>
      <c r="Y589" s="29">
        <v>0</v>
      </c>
      <c r="Z589" s="29">
        <v>0</v>
      </c>
      <c r="AA589" s="27">
        <v>0</v>
      </c>
      <c r="AB589" s="29">
        <v>0</v>
      </c>
      <c r="AC589" s="27">
        <v>0</v>
      </c>
      <c r="AD589" s="27">
        <v>0</v>
      </c>
      <c r="AE589" s="27">
        <v>0</v>
      </c>
      <c r="AF589" s="27">
        <v>0</v>
      </c>
      <c r="AG589" s="27">
        <v>0</v>
      </c>
      <c r="AH589" s="27">
        <v>0</v>
      </c>
      <c r="AI589" s="29">
        <v>0</v>
      </c>
    </row>
    <row r="590" spans="2:35" x14ac:dyDescent="0.25">
      <c r="B590" s="11" t="s">
        <v>8</v>
      </c>
      <c r="C590" s="10" t="s">
        <v>2408</v>
      </c>
      <c r="D590" s="10" t="s">
        <v>1739</v>
      </c>
      <c r="E590" s="10" t="s">
        <v>1018</v>
      </c>
      <c r="F590" s="10" t="s">
        <v>1847</v>
      </c>
      <c r="G590" s="10">
        <v>0</v>
      </c>
      <c r="H590" s="10">
        <v>1175638.55</v>
      </c>
      <c r="I590" s="10">
        <v>0</v>
      </c>
      <c r="J590" s="10">
        <v>0</v>
      </c>
      <c r="K590" s="10">
        <v>1175638.55</v>
      </c>
      <c r="L590" s="10">
        <v>0</v>
      </c>
      <c r="M590" s="10">
        <v>18346826.079166431</v>
      </c>
      <c r="N590" s="10">
        <v>0</v>
      </c>
      <c r="O590" s="10">
        <v>0</v>
      </c>
      <c r="P590" s="10">
        <v>159331</v>
      </c>
      <c r="Q590" s="10">
        <v>0</v>
      </c>
      <c r="R590" s="10">
        <v>203729</v>
      </c>
      <c r="S590" s="10">
        <v>0</v>
      </c>
      <c r="T590" s="10">
        <v>0</v>
      </c>
      <c r="U590" s="10">
        <v>557208</v>
      </c>
      <c r="V590" s="10">
        <v>20442732.629166432</v>
      </c>
      <c r="W590" s="29">
        <v>0</v>
      </c>
      <c r="X590" s="29">
        <v>18346826.079166431</v>
      </c>
      <c r="Y590" s="29">
        <v>2095906.55</v>
      </c>
      <c r="Z590" s="29">
        <v>20442732.629166432</v>
      </c>
      <c r="AA590" s="27">
        <v>0</v>
      </c>
      <c r="AB590" s="29">
        <v>20442732.629166432</v>
      </c>
      <c r="AC590" s="27">
        <v>0</v>
      </c>
      <c r="AD590" s="27">
        <v>0</v>
      </c>
      <c r="AE590" s="27">
        <v>0</v>
      </c>
      <c r="AF590" s="27">
        <v>0</v>
      </c>
      <c r="AG590" s="27">
        <v>0</v>
      </c>
      <c r="AH590" s="27">
        <v>0</v>
      </c>
      <c r="AI590" s="29">
        <v>20442732.629166432</v>
      </c>
    </row>
    <row r="591" spans="2:35" x14ac:dyDescent="0.25">
      <c r="B591" s="11" t="s">
        <v>8</v>
      </c>
      <c r="C591" s="10" t="s">
        <v>2408</v>
      </c>
      <c r="D591" s="10" t="s">
        <v>1739</v>
      </c>
      <c r="E591" s="10" t="s">
        <v>1019</v>
      </c>
      <c r="F591" s="10" t="s">
        <v>1848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29">
        <v>0</v>
      </c>
      <c r="X591" s="29">
        <v>0</v>
      </c>
      <c r="Y591" s="29">
        <v>0</v>
      </c>
      <c r="Z591" s="29">
        <v>0</v>
      </c>
      <c r="AA591" s="27">
        <v>0</v>
      </c>
      <c r="AB591" s="29">
        <v>0</v>
      </c>
      <c r="AC591" s="27">
        <v>0</v>
      </c>
      <c r="AD591" s="27">
        <v>0</v>
      </c>
      <c r="AE591" s="27">
        <v>0</v>
      </c>
      <c r="AF591" s="27">
        <v>0</v>
      </c>
      <c r="AG591" s="27">
        <v>0</v>
      </c>
      <c r="AH591" s="27">
        <v>0</v>
      </c>
      <c r="AI591" s="29">
        <v>0</v>
      </c>
    </row>
    <row r="592" spans="2:35" x14ac:dyDescent="0.25">
      <c r="B592" s="11" t="s">
        <v>8</v>
      </c>
      <c r="C592" s="10" t="s">
        <v>2408</v>
      </c>
      <c r="D592" s="10" t="s">
        <v>1739</v>
      </c>
      <c r="E592" s="10" t="s">
        <v>446</v>
      </c>
      <c r="F592" s="10" t="s">
        <v>1849</v>
      </c>
      <c r="G592" s="10">
        <v>207111771.27000001</v>
      </c>
      <c r="H592" s="10">
        <v>87889572.680000007</v>
      </c>
      <c r="I592" s="10">
        <v>0</v>
      </c>
      <c r="J592" s="10">
        <v>0</v>
      </c>
      <c r="K592" s="10">
        <v>295001343.95000005</v>
      </c>
      <c r="L592" s="10">
        <v>0</v>
      </c>
      <c r="M592" s="10">
        <v>3138364700.4807682</v>
      </c>
      <c r="N592" s="10">
        <v>0</v>
      </c>
      <c r="O592" s="10">
        <v>26362086.239999998</v>
      </c>
      <c r="P592" s="10">
        <v>25751056</v>
      </c>
      <c r="Q592" s="10">
        <v>1152203354.8499999</v>
      </c>
      <c r="R592" s="10">
        <v>19380671</v>
      </c>
      <c r="S592" s="10">
        <v>0</v>
      </c>
      <c r="T592" s="10">
        <v>-20711177.127000004</v>
      </c>
      <c r="U592" s="10">
        <v>68980734</v>
      </c>
      <c r="V592" s="10">
        <v>4705332769.3937674</v>
      </c>
      <c r="W592" s="29">
        <v>187322519.82128137</v>
      </c>
      <c r="X592" s="29">
        <v>4290568055.3307681</v>
      </c>
      <c r="Y592" s="29">
        <v>228364119.92000002</v>
      </c>
      <c r="Z592" s="29">
        <v>4706254695.0720491</v>
      </c>
      <c r="AA592" s="27">
        <v>3248337282.9899998</v>
      </c>
      <c r="AB592" s="29">
        <v>1457917412.0820494</v>
      </c>
      <c r="AC592" s="27">
        <v>0</v>
      </c>
      <c r="AD592" s="27">
        <v>17741997.73</v>
      </c>
      <c r="AE592" s="27">
        <v>0</v>
      </c>
      <c r="AF592" s="27">
        <v>13941527.24</v>
      </c>
      <c r="AG592" s="27">
        <v>31683524.969999999</v>
      </c>
      <c r="AH592" s="27">
        <v>5734</v>
      </c>
      <c r="AI592" s="29">
        <v>1489606671.0520494</v>
      </c>
    </row>
    <row r="593" spans="2:35" x14ac:dyDescent="0.25">
      <c r="B593" s="11" t="s">
        <v>8</v>
      </c>
      <c r="C593" s="10" t="s">
        <v>2410</v>
      </c>
      <c r="D593" s="10" t="s">
        <v>1850</v>
      </c>
      <c r="E593" s="10" t="s">
        <v>448</v>
      </c>
      <c r="F593" s="10" t="s">
        <v>1850</v>
      </c>
      <c r="G593" s="10">
        <v>3223772477.6999998</v>
      </c>
      <c r="H593" s="10">
        <v>189567855.15000001</v>
      </c>
      <c r="I593" s="10">
        <v>0</v>
      </c>
      <c r="J593" s="10">
        <v>0</v>
      </c>
      <c r="K593" s="10">
        <v>3413340332.8499999</v>
      </c>
      <c r="L593" s="10">
        <v>0</v>
      </c>
      <c r="M593" s="10">
        <v>6028836453.4217167</v>
      </c>
      <c r="N593" s="10">
        <v>0</v>
      </c>
      <c r="O593" s="10">
        <v>105431511.89</v>
      </c>
      <c r="P593" s="10">
        <v>53931822</v>
      </c>
      <c r="Q593" s="10">
        <v>632933379.87</v>
      </c>
      <c r="R593" s="10">
        <v>70134511</v>
      </c>
      <c r="S593" s="10">
        <v>0</v>
      </c>
      <c r="T593" s="10">
        <v>-322377247.76999998</v>
      </c>
      <c r="U593" s="10">
        <v>145138262</v>
      </c>
      <c r="V593" s="10">
        <v>10127369025.261717</v>
      </c>
      <c r="W593" s="29">
        <v>2056325053.0700002</v>
      </c>
      <c r="X593" s="29">
        <v>6661769833.2917166</v>
      </c>
      <c r="Y593" s="29">
        <v>564203962.03999996</v>
      </c>
      <c r="Z593" s="29">
        <v>9282298848.4017181</v>
      </c>
      <c r="AA593" s="27">
        <v>5893145885.3999996</v>
      </c>
      <c r="AB593" s="29">
        <v>3389152963.0017185</v>
      </c>
      <c r="AC593" s="27">
        <v>0</v>
      </c>
      <c r="AD593" s="27">
        <v>129619260.45999999</v>
      </c>
      <c r="AE593" s="27">
        <v>0</v>
      </c>
      <c r="AF593" s="27">
        <v>0</v>
      </c>
      <c r="AG593" s="27">
        <v>129619260.45999999</v>
      </c>
      <c r="AH593" s="27">
        <v>105813</v>
      </c>
      <c r="AI593" s="29">
        <v>3518878036.4617186</v>
      </c>
    </row>
    <row r="594" spans="2:35" x14ac:dyDescent="0.25">
      <c r="B594" s="11" t="s">
        <v>8</v>
      </c>
      <c r="C594" s="10" t="s">
        <v>2410</v>
      </c>
      <c r="D594" s="10" t="s">
        <v>1850</v>
      </c>
      <c r="E594" s="10" t="s">
        <v>449</v>
      </c>
      <c r="F594" s="10" t="s">
        <v>1851</v>
      </c>
      <c r="G594" s="10">
        <v>2779914523.46</v>
      </c>
      <c r="H594" s="10">
        <v>64975648.259999998</v>
      </c>
      <c r="I594" s="10">
        <v>0</v>
      </c>
      <c r="J594" s="10">
        <v>0</v>
      </c>
      <c r="K594" s="10">
        <v>2844890171.7200003</v>
      </c>
      <c r="L594" s="10">
        <v>0</v>
      </c>
      <c r="M594" s="10">
        <v>1837435193.4359291</v>
      </c>
      <c r="N594" s="10">
        <v>0</v>
      </c>
      <c r="O594" s="10">
        <v>90976204.5</v>
      </c>
      <c r="P594" s="10">
        <v>16853294</v>
      </c>
      <c r="Q594" s="10">
        <v>38253075.450000003</v>
      </c>
      <c r="R594" s="10">
        <v>22053895</v>
      </c>
      <c r="S594" s="10">
        <v>0</v>
      </c>
      <c r="T594" s="10">
        <v>-277991452.34599972</v>
      </c>
      <c r="U594" s="10">
        <v>61351201</v>
      </c>
      <c r="V594" s="10">
        <v>4633821582.7599297</v>
      </c>
      <c r="W594" s="29">
        <v>177541705.84000003</v>
      </c>
      <c r="X594" s="29">
        <v>1875688268.8859291</v>
      </c>
      <c r="Y594" s="29">
        <v>256210242.75999999</v>
      </c>
      <c r="Z594" s="29">
        <v>2309440217.4859295</v>
      </c>
      <c r="AA594" s="27">
        <v>0</v>
      </c>
      <c r="AB594" s="29">
        <v>2309440217.4859295</v>
      </c>
      <c r="AC594" s="27">
        <v>0</v>
      </c>
      <c r="AD594" s="27">
        <v>101505832.56</v>
      </c>
      <c r="AE594" s="27">
        <v>0</v>
      </c>
      <c r="AF594" s="27">
        <v>0</v>
      </c>
      <c r="AG594" s="27">
        <v>101505832.56</v>
      </c>
      <c r="AH594" s="27">
        <v>29782</v>
      </c>
      <c r="AI594" s="29">
        <v>2410975832.0459294</v>
      </c>
    </row>
    <row r="595" spans="2:35" x14ac:dyDescent="0.25">
      <c r="B595" s="11" t="s">
        <v>8</v>
      </c>
      <c r="C595" s="10" t="s">
        <v>2410</v>
      </c>
      <c r="D595" s="10" t="s">
        <v>1850</v>
      </c>
      <c r="E595" s="10" t="s">
        <v>450</v>
      </c>
      <c r="F595" s="10" t="s">
        <v>1852</v>
      </c>
      <c r="G595" s="10">
        <v>1099670565.24</v>
      </c>
      <c r="H595" s="10">
        <v>6717044.4500000002</v>
      </c>
      <c r="I595" s="10">
        <v>0</v>
      </c>
      <c r="J595" s="10">
        <v>0</v>
      </c>
      <c r="K595" s="10">
        <v>1106387609.6900001</v>
      </c>
      <c r="L595" s="10">
        <v>0</v>
      </c>
      <c r="M595" s="10">
        <v>147563632.35949484</v>
      </c>
      <c r="N595" s="10">
        <v>0</v>
      </c>
      <c r="O595" s="10">
        <v>35964054.850000001</v>
      </c>
      <c r="P595" s="10">
        <v>1392640</v>
      </c>
      <c r="Q595" s="10">
        <v>6834221.0300000003</v>
      </c>
      <c r="R595" s="10">
        <v>2007646</v>
      </c>
      <c r="S595" s="10">
        <v>0</v>
      </c>
      <c r="T595" s="10">
        <v>-109967056.52399993</v>
      </c>
      <c r="U595" s="10">
        <v>5447904</v>
      </c>
      <c r="V595" s="10">
        <v>1195630651.4054949</v>
      </c>
      <c r="W595" s="29">
        <v>0</v>
      </c>
      <c r="X595" s="29">
        <v>154397853.38949484</v>
      </c>
      <c r="Y595" s="29">
        <v>51529289.300000004</v>
      </c>
      <c r="Z595" s="29">
        <v>205927142.68949485</v>
      </c>
      <c r="AA595" s="27">
        <v>0</v>
      </c>
      <c r="AB595" s="29">
        <v>205927142.68949485</v>
      </c>
      <c r="AC595" s="27">
        <v>0</v>
      </c>
      <c r="AD595" s="27">
        <v>4873790.45</v>
      </c>
      <c r="AE595" s="27">
        <v>0</v>
      </c>
      <c r="AF595" s="27">
        <v>0</v>
      </c>
      <c r="AG595" s="27">
        <v>4873790.45</v>
      </c>
      <c r="AH595" s="27">
        <v>17244</v>
      </c>
      <c r="AI595" s="29">
        <v>210818177.13949484</v>
      </c>
    </row>
    <row r="596" spans="2:35" x14ac:dyDescent="0.25">
      <c r="B596" s="11" t="s">
        <v>8</v>
      </c>
      <c r="C596" s="10" t="s">
        <v>2410</v>
      </c>
      <c r="D596" s="10" t="s">
        <v>1850</v>
      </c>
      <c r="E596" s="10" t="s">
        <v>1020</v>
      </c>
      <c r="F596" s="10" t="s">
        <v>1853</v>
      </c>
      <c r="G596" s="10">
        <v>0</v>
      </c>
      <c r="H596" s="10">
        <v>5227032.1900000004</v>
      </c>
      <c r="I596" s="10">
        <v>0</v>
      </c>
      <c r="J596" s="10">
        <v>0</v>
      </c>
      <c r="K596" s="10">
        <v>5227032.1900000004</v>
      </c>
      <c r="L596" s="10">
        <v>0</v>
      </c>
      <c r="M596" s="10">
        <v>214816777.1662468</v>
      </c>
      <c r="N596" s="10">
        <v>0</v>
      </c>
      <c r="O596" s="10">
        <v>0</v>
      </c>
      <c r="P596" s="10">
        <v>1820227</v>
      </c>
      <c r="Q596" s="10">
        <v>93559891.519999996</v>
      </c>
      <c r="R596" s="10">
        <v>2269345</v>
      </c>
      <c r="S596" s="10">
        <v>0</v>
      </c>
      <c r="T596" s="10">
        <v>0</v>
      </c>
      <c r="U596" s="10">
        <v>8290828</v>
      </c>
      <c r="V596" s="10">
        <v>325984100.87624681</v>
      </c>
      <c r="W596" s="29">
        <v>0</v>
      </c>
      <c r="X596" s="29">
        <v>308376668.68624681</v>
      </c>
      <c r="Y596" s="29">
        <v>17607432.190000001</v>
      </c>
      <c r="Z596" s="29">
        <v>325984100.87624681</v>
      </c>
      <c r="AA596" s="27">
        <v>0</v>
      </c>
      <c r="AB596" s="29">
        <v>325984100.87624681</v>
      </c>
      <c r="AC596" s="27">
        <v>0</v>
      </c>
      <c r="AD596" s="27">
        <v>0</v>
      </c>
      <c r="AE596" s="27">
        <v>0</v>
      </c>
      <c r="AF596" s="27">
        <v>177116166</v>
      </c>
      <c r="AG596" s="27">
        <v>177116166</v>
      </c>
      <c r="AH596" s="27">
        <v>0</v>
      </c>
      <c r="AI596" s="29">
        <v>503100266.87624681</v>
      </c>
    </row>
    <row r="597" spans="2:35" x14ac:dyDescent="0.25">
      <c r="B597" s="11" t="s">
        <v>8</v>
      </c>
      <c r="C597" s="10" t="s">
        <v>2410</v>
      </c>
      <c r="D597" s="10" t="s">
        <v>1850</v>
      </c>
      <c r="E597" s="10" t="s">
        <v>451</v>
      </c>
      <c r="F597" s="10" t="s">
        <v>1854</v>
      </c>
      <c r="G597" s="10">
        <v>754163257.78999996</v>
      </c>
      <c r="H597" s="10">
        <v>62996660.240000002</v>
      </c>
      <c r="I597" s="10">
        <v>0</v>
      </c>
      <c r="J597" s="10">
        <v>0</v>
      </c>
      <c r="K597" s="10">
        <v>817159918.02999997</v>
      </c>
      <c r="L597" s="10">
        <v>0</v>
      </c>
      <c r="M597" s="10">
        <v>1576078053.1228595</v>
      </c>
      <c r="N597" s="10">
        <v>0</v>
      </c>
      <c r="O597" s="10">
        <v>24797990.41</v>
      </c>
      <c r="P597" s="10">
        <v>14925341</v>
      </c>
      <c r="Q597" s="10">
        <v>614567572.63</v>
      </c>
      <c r="R597" s="10">
        <v>20910231</v>
      </c>
      <c r="S597" s="10">
        <v>0</v>
      </c>
      <c r="T597" s="10">
        <v>0</v>
      </c>
      <c r="U597" s="10">
        <v>71505697</v>
      </c>
      <c r="V597" s="10">
        <v>3139944803.1928596</v>
      </c>
      <c r="W597" s="29">
        <v>535226266.36999995</v>
      </c>
      <c r="X597" s="29">
        <v>2190645625.7528596</v>
      </c>
      <c r="Y597" s="29">
        <v>195135919.65000001</v>
      </c>
      <c r="Z597" s="29">
        <v>2921007811.7728596</v>
      </c>
      <c r="AA597" s="27">
        <v>643084089.74000001</v>
      </c>
      <c r="AB597" s="29">
        <v>2277923722.0328598</v>
      </c>
      <c r="AC597" s="27">
        <v>0</v>
      </c>
      <c r="AD597" s="27">
        <v>119103379.73999999</v>
      </c>
      <c r="AE597" s="27">
        <v>0</v>
      </c>
      <c r="AF597" s="27">
        <v>0</v>
      </c>
      <c r="AG597" s="27">
        <v>119103379.73999999</v>
      </c>
      <c r="AH597" s="27">
        <v>29252</v>
      </c>
      <c r="AI597" s="29">
        <v>2397056353.7728596</v>
      </c>
    </row>
    <row r="598" spans="2:35" x14ac:dyDescent="0.25">
      <c r="B598" s="11" t="s">
        <v>8</v>
      </c>
      <c r="C598" s="10" t="s">
        <v>2410</v>
      </c>
      <c r="D598" s="10" t="s">
        <v>1850</v>
      </c>
      <c r="E598" s="10" t="s">
        <v>452</v>
      </c>
      <c r="F598" s="10" t="s">
        <v>1855</v>
      </c>
      <c r="G598" s="10">
        <v>3592060897.4299998</v>
      </c>
      <c r="H598" s="10">
        <v>81713722.409999996</v>
      </c>
      <c r="I598" s="10">
        <v>0</v>
      </c>
      <c r="J598" s="10">
        <v>0</v>
      </c>
      <c r="K598" s="10">
        <v>3673774619.8399997</v>
      </c>
      <c r="L598" s="10">
        <v>0</v>
      </c>
      <c r="M598" s="10">
        <v>598205503.62370563</v>
      </c>
      <c r="N598" s="10">
        <v>0</v>
      </c>
      <c r="O598" s="10">
        <v>117476159.94</v>
      </c>
      <c r="P598" s="10">
        <v>7003994</v>
      </c>
      <c r="Q598" s="10">
        <v>0</v>
      </c>
      <c r="R598" s="10">
        <v>13073526</v>
      </c>
      <c r="S598" s="10">
        <v>0</v>
      </c>
      <c r="T598" s="10">
        <v>-359206089.74300003</v>
      </c>
      <c r="U598" s="10">
        <v>33293060</v>
      </c>
      <c r="V598" s="10">
        <v>4083620773.6607046</v>
      </c>
      <c r="W598" s="29">
        <v>448091779.46999985</v>
      </c>
      <c r="X598" s="29">
        <v>598205503.62370563</v>
      </c>
      <c r="Y598" s="29">
        <v>252560462.34999999</v>
      </c>
      <c r="Z598" s="29">
        <v>1298857745.4437053</v>
      </c>
      <c r="AA598" s="27">
        <v>1180644743</v>
      </c>
      <c r="AB598" s="29">
        <v>118213002.44370532</v>
      </c>
      <c r="AC598" s="27">
        <v>0</v>
      </c>
      <c r="AD598" s="27">
        <v>89928797.760000005</v>
      </c>
      <c r="AE598" s="27">
        <v>0</v>
      </c>
      <c r="AF598" s="27">
        <v>0</v>
      </c>
      <c r="AG598" s="27">
        <v>89928797.760000005</v>
      </c>
      <c r="AH598" s="27">
        <v>40400</v>
      </c>
      <c r="AI598" s="29">
        <v>208182200.20370531</v>
      </c>
    </row>
    <row r="599" spans="2:35" x14ac:dyDescent="0.25">
      <c r="B599" s="11" t="s">
        <v>8</v>
      </c>
      <c r="C599" s="10" t="s">
        <v>2410</v>
      </c>
      <c r="D599" s="10" t="s">
        <v>1850</v>
      </c>
      <c r="E599" s="10" t="s">
        <v>1021</v>
      </c>
      <c r="F599" s="10" t="s">
        <v>1856</v>
      </c>
      <c r="G599" s="10">
        <v>0</v>
      </c>
      <c r="H599" s="10">
        <v>456.67</v>
      </c>
      <c r="I599" s="10">
        <v>0</v>
      </c>
      <c r="J599" s="10">
        <v>0</v>
      </c>
      <c r="K599" s="10">
        <v>456.67</v>
      </c>
      <c r="L599" s="10">
        <v>0</v>
      </c>
      <c r="M599" s="10">
        <v>13477.783925348538</v>
      </c>
      <c r="N599" s="10">
        <v>0</v>
      </c>
      <c r="O599" s="10">
        <v>0</v>
      </c>
      <c r="P599" s="10">
        <v>180</v>
      </c>
      <c r="Q599" s="10">
        <v>2725.86</v>
      </c>
      <c r="R599" s="10">
        <v>184</v>
      </c>
      <c r="S599" s="10">
        <v>0</v>
      </c>
      <c r="T599" s="10">
        <v>0</v>
      </c>
      <c r="U599" s="10">
        <v>512</v>
      </c>
      <c r="V599" s="10">
        <v>17536.313925348539</v>
      </c>
      <c r="W599" s="29">
        <v>0</v>
      </c>
      <c r="X599" s="29">
        <v>16203.643925348539</v>
      </c>
      <c r="Y599" s="29">
        <v>1332.67</v>
      </c>
      <c r="Z599" s="29">
        <v>17536.313925348539</v>
      </c>
      <c r="AA599" s="27">
        <v>0</v>
      </c>
      <c r="AB599" s="29">
        <v>17536.313925348539</v>
      </c>
      <c r="AC599" s="27">
        <v>0</v>
      </c>
      <c r="AD599" s="27">
        <v>426398.45</v>
      </c>
      <c r="AE599" s="27">
        <v>0</v>
      </c>
      <c r="AF599" s="27">
        <v>0</v>
      </c>
      <c r="AG599" s="27">
        <v>426398.45</v>
      </c>
      <c r="AH599" s="27">
        <v>0</v>
      </c>
      <c r="AI599" s="29">
        <v>443934.76392534852</v>
      </c>
    </row>
    <row r="600" spans="2:35" x14ac:dyDescent="0.25">
      <c r="B600" s="11" t="s">
        <v>8</v>
      </c>
      <c r="C600" s="10" t="s">
        <v>2410</v>
      </c>
      <c r="D600" s="10" t="s">
        <v>1850</v>
      </c>
      <c r="E600" s="10" t="s">
        <v>1022</v>
      </c>
      <c r="F600" s="10" t="s">
        <v>1857</v>
      </c>
      <c r="G600" s="10">
        <v>0</v>
      </c>
      <c r="H600" s="10">
        <v>116712.22</v>
      </c>
      <c r="I600" s="10">
        <v>0</v>
      </c>
      <c r="J600" s="10">
        <v>0</v>
      </c>
      <c r="K600" s="10">
        <v>116712.22</v>
      </c>
      <c r="L600" s="10">
        <v>0</v>
      </c>
      <c r="M600" s="10">
        <v>4782592.3546865797</v>
      </c>
      <c r="N600" s="10">
        <v>0</v>
      </c>
      <c r="O600" s="10">
        <v>0</v>
      </c>
      <c r="P600" s="10">
        <v>41447</v>
      </c>
      <c r="Q600" s="10">
        <v>2088650.28</v>
      </c>
      <c r="R600" s="10">
        <v>45137</v>
      </c>
      <c r="S600" s="10">
        <v>0</v>
      </c>
      <c r="T600" s="10">
        <v>0</v>
      </c>
      <c r="U600" s="10">
        <v>172791</v>
      </c>
      <c r="V600" s="10">
        <v>7247329.8546865797</v>
      </c>
      <c r="W600" s="29">
        <v>0</v>
      </c>
      <c r="X600" s="29">
        <v>6871242.6346865799</v>
      </c>
      <c r="Y600" s="29">
        <v>376087.22</v>
      </c>
      <c r="Z600" s="29">
        <v>7247329.8546865797</v>
      </c>
      <c r="AA600" s="27">
        <v>3136784</v>
      </c>
      <c r="AB600" s="29">
        <v>4110545.8546865797</v>
      </c>
      <c r="AC600" s="27">
        <v>0</v>
      </c>
      <c r="AD600" s="27">
        <v>0</v>
      </c>
      <c r="AE600" s="27">
        <v>0</v>
      </c>
      <c r="AF600" s="27">
        <v>2607940.25</v>
      </c>
      <c r="AG600" s="27">
        <v>2607940.25</v>
      </c>
      <c r="AH600" s="27">
        <v>0</v>
      </c>
      <c r="AI600" s="29">
        <v>6718486.1046865797</v>
      </c>
    </row>
    <row r="601" spans="2:35" x14ac:dyDescent="0.25">
      <c r="B601" s="11" t="s">
        <v>8</v>
      </c>
      <c r="C601" s="10" t="s">
        <v>2410</v>
      </c>
      <c r="D601" s="10" t="s">
        <v>1850</v>
      </c>
      <c r="E601" s="10" t="s">
        <v>1023</v>
      </c>
      <c r="F601" s="10" t="s">
        <v>1858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29">
        <v>0</v>
      </c>
      <c r="X601" s="29">
        <v>0</v>
      </c>
      <c r="Y601" s="29">
        <v>0</v>
      </c>
      <c r="Z601" s="29">
        <v>0</v>
      </c>
      <c r="AA601" s="27">
        <v>0</v>
      </c>
      <c r="AB601" s="29">
        <v>0</v>
      </c>
      <c r="AC601" s="27">
        <v>0</v>
      </c>
      <c r="AD601" s="27">
        <v>0</v>
      </c>
      <c r="AE601" s="27">
        <v>0</v>
      </c>
      <c r="AF601" s="27">
        <v>0</v>
      </c>
      <c r="AG601" s="27">
        <v>0</v>
      </c>
      <c r="AH601" s="27">
        <v>0</v>
      </c>
      <c r="AI601" s="29">
        <v>0</v>
      </c>
    </row>
    <row r="602" spans="2:35" x14ac:dyDescent="0.25">
      <c r="B602" s="11" t="s">
        <v>8</v>
      </c>
      <c r="C602" s="10" t="s">
        <v>2410</v>
      </c>
      <c r="D602" s="10" t="s">
        <v>1850</v>
      </c>
      <c r="E602" s="10" t="s">
        <v>1024</v>
      </c>
      <c r="F602" s="10" t="s">
        <v>1859</v>
      </c>
      <c r="G602" s="10">
        <v>0</v>
      </c>
      <c r="H602" s="10">
        <v>33440043.57</v>
      </c>
      <c r="I602" s="10">
        <v>0</v>
      </c>
      <c r="J602" s="10">
        <v>0</v>
      </c>
      <c r="K602" s="10">
        <v>33440043.57</v>
      </c>
      <c r="L602" s="10">
        <v>0</v>
      </c>
      <c r="M602" s="10">
        <v>508243003.50132447</v>
      </c>
      <c r="N602" s="10">
        <v>0</v>
      </c>
      <c r="O602" s="10">
        <v>0</v>
      </c>
      <c r="P602" s="10">
        <v>4393090</v>
      </c>
      <c r="Q602" s="10">
        <v>84777897.150000006</v>
      </c>
      <c r="R602" s="10">
        <v>5628191</v>
      </c>
      <c r="S602" s="10">
        <v>0</v>
      </c>
      <c r="T602" s="10">
        <v>0</v>
      </c>
      <c r="U602" s="10">
        <v>17232595</v>
      </c>
      <c r="V602" s="10">
        <v>653714820.22132444</v>
      </c>
      <c r="W602" s="29">
        <v>0</v>
      </c>
      <c r="X602" s="29">
        <v>593020900.65132451</v>
      </c>
      <c r="Y602" s="29">
        <v>60693919.57</v>
      </c>
      <c r="Z602" s="29">
        <v>653714820.22132456</v>
      </c>
      <c r="AA602" s="27">
        <v>0</v>
      </c>
      <c r="AB602" s="29">
        <v>653714820.22132456</v>
      </c>
      <c r="AC602" s="27">
        <v>0</v>
      </c>
      <c r="AD602" s="27">
        <v>13058435.23</v>
      </c>
      <c r="AE602" s="27">
        <v>0</v>
      </c>
      <c r="AF602" s="27">
        <v>0</v>
      </c>
      <c r="AG602" s="27">
        <v>13058435.23</v>
      </c>
      <c r="AH602" s="27">
        <v>0</v>
      </c>
      <c r="AI602" s="29">
        <v>666773255.45132458</v>
      </c>
    </row>
    <row r="603" spans="2:35" x14ac:dyDescent="0.25">
      <c r="B603" s="11" t="s">
        <v>8</v>
      </c>
      <c r="C603" s="10" t="s">
        <v>2410</v>
      </c>
      <c r="D603" s="10" t="s">
        <v>1850</v>
      </c>
      <c r="E603" s="10" t="s">
        <v>453</v>
      </c>
      <c r="F603" s="10" t="s">
        <v>1860</v>
      </c>
      <c r="G603" s="10">
        <v>41402209.590000004</v>
      </c>
      <c r="H603" s="10">
        <v>84048335.670000002</v>
      </c>
      <c r="I603" s="10">
        <v>0</v>
      </c>
      <c r="J603" s="10">
        <v>0</v>
      </c>
      <c r="K603" s="10">
        <v>125450545.26000001</v>
      </c>
      <c r="L603" s="10">
        <v>0</v>
      </c>
      <c r="M603" s="10">
        <v>2365603550.8467865</v>
      </c>
      <c r="N603" s="10">
        <v>0</v>
      </c>
      <c r="O603" s="10">
        <v>1354034.04</v>
      </c>
      <c r="P603" s="10">
        <v>20723637</v>
      </c>
      <c r="Q603" s="10">
        <v>219459532.66999999</v>
      </c>
      <c r="R603" s="10">
        <v>31386118</v>
      </c>
      <c r="S603" s="10">
        <v>0</v>
      </c>
      <c r="T603" s="10">
        <v>1103602619.3864579</v>
      </c>
      <c r="U603" s="10">
        <v>139977790</v>
      </c>
      <c r="V603" s="10">
        <v>4007557827.2032447</v>
      </c>
      <c r="W603" s="29">
        <v>1372246315.2469506</v>
      </c>
      <c r="X603" s="29">
        <v>2585063083.5167866</v>
      </c>
      <c r="Y603" s="29">
        <v>277489914.71000004</v>
      </c>
      <c r="Z603" s="29">
        <v>4234799313.4737372</v>
      </c>
      <c r="AA603" s="27">
        <v>2645800091.5</v>
      </c>
      <c r="AB603" s="29">
        <v>1588999221.9737372</v>
      </c>
      <c r="AC603" s="27">
        <v>0</v>
      </c>
      <c r="AD603" s="27">
        <v>92444725.299999997</v>
      </c>
      <c r="AE603" s="27">
        <v>0</v>
      </c>
      <c r="AF603" s="27">
        <v>0</v>
      </c>
      <c r="AG603" s="27">
        <v>92444725.299999997</v>
      </c>
      <c r="AH603" s="27">
        <v>226117</v>
      </c>
      <c r="AI603" s="29">
        <v>1681670064.2737372</v>
      </c>
    </row>
    <row r="604" spans="2:35" x14ac:dyDescent="0.25">
      <c r="B604" s="11" t="s">
        <v>8</v>
      </c>
      <c r="C604" s="10" t="s">
        <v>2410</v>
      </c>
      <c r="D604" s="10" t="s">
        <v>1850</v>
      </c>
      <c r="E604" s="10" t="s">
        <v>1025</v>
      </c>
      <c r="F604" s="10" t="s">
        <v>1861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29">
        <v>0</v>
      </c>
      <c r="X604" s="29">
        <v>0</v>
      </c>
      <c r="Y604" s="29">
        <v>0</v>
      </c>
      <c r="Z604" s="29">
        <v>0</v>
      </c>
      <c r="AA604" s="27">
        <v>0</v>
      </c>
      <c r="AB604" s="29">
        <v>0</v>
      </c>
      <c r="AC604" s="27">
        <v>0</v>
      </c>
      <c r="AD604" s="27">
        <v>0</v>
      </c>
      <c r="AE604" s="27">
        <v>0</v>
      </c>
      <c r="AF604" s="27">
        <v>0</v>
      </c>
      <c r="AG604" s="27">
        <v>0</v>
      </c>
      <c r="AH604" s="27">
        <v>0</v>
      </c>
      <c r="AI604" s="29">
        <v>0</v>
      </c>
    </row>
    <row r="605" spans="2:35" x14ac:dyDescent="0.25">
      <c r="B605" s="11" t="s">
        <v>8</v>
      </c>
      <c r="C605" s="10" t="s">
        <v>2410</v>
      </c>
      <c r="D605" s="10" t="s">
        <v>1850</v>
      </c>
      <c r="E605" s="10" t="s">
        <v>454</v>
      </c>
      <c r="F605" s="10" t="s">
        <v>1862</v>
      </c>
      <c r="G605" s="10">
        <v>338523221.98000002</v>
      </c>
      <c r="H605" s="10">
        <v>62255090.479999997</v>
      </c>
      <c r="I605" s="10">
        <v>0</v>
      </c>
      <c r="J605" s="10">
        <v>0</v>
      </c>
      <c r="K605" s="10">
        <v>400778312.46000004</v>
      </c>
      <c r="L605" s="10">
        <v>0</v>
      </c>
      <c r="M605" s="10">
        <v>851589280.02368951</v>
      </c>
      <c r="N605" s="10">
        <v>0</v>
      </c>
      <c r="O605" s="10">
        <v>11071195.43</v>
      </c>
      <c r="P605" s="10">
        <v>8092498</v>
      </c>
      <c r="Q605" s="10">
        <v>355532560.38</v>
      </c>
      <c r="R605" s="10">
        <v>12196300</v>
      </c>
      <c r="S605" s="10">
        <v>0</v>
      </c>
      <c r="T605" s="10">
        <v>0</v>
      </c>
      <c r="U605" s="10">
        <v>35138403</v>
      </c>
      <c r="V605" s="10">
        <v>1674398549.2936897</v>
      </c>
      <c r="W605" s="29">
        <v>346387087.86642778</v>
      </c>
      <c r="X605" s="29">
        <v>1207121840.4036894</v>
      </c>
      <c r="Y605" s="29">
        <v>128753486.91</v>
      </c>
      <c r="Z605" s="29">
        <v>1682262415.1801174</v>
      </c>
      <c r="AA605" s="27">
        <v>1073351063.09</v>
      </c>
      <c r="AB605" s="29">
        <v>608911352.09011734</v>
      </c>
      <c r="AC605" s="27">
        <v>0</v>
      </c>
      <c r="AD605" s="27">
        <v>5797556.6699999999</v>
      </c>
      <c r="AE605" s="27">
        <v>0</v>
      </c>
      <c r="AF605" s="27">
        <v>0</v>
      </c>
      <c r="AG605" s="27">
        <v>5797556.6699999999</v>
      </c>
      <c r="AH605" s="27">
        <v>22123</v>
      </c>
      <c r="AI605" s="29">
        <v>614731031.76011729</v>
      </c>
    </row>
    <row r="606" spans="2:35" x14ac:dyDescent="0.25">
      <c r="B606" s="11" t="s">
        <v>8</v>
      </c>
      <c r="C606" s="10" t="s">
        <v>2410</v>
      </c>
      <c r="D606" s="10" t="s">
        <v>1850</v>
      </c>
      <c r="E606" s="10" t="s">
        <v>455</v>
      </c>
      <c r="F606" s="10" t="s">
        <v>1863</v>
      </c>
      <c r="G606" s="10">
        <v>3646024147.29</v>
      </c>
      <c r="H606" s="10">
        <v>63477385.469999999</v>
      </c>
      <c r="I606" s="10">
        <v>0</v>
      </c>
      <c r="J606" s="10">
        <v>0</v>
      </c>
      <c r="K606" s="10">
        <v>3709501532.7599998</v>
      </c>
      <c r="L606" s="10">
        <v>0</v>
      </c>
      <c r="M606" s="10">
        <v>1077200021.5063787</v>
      </c>
      <c r="N606" s="10">
        <v>0</v>
      </c>
      <c r="O606" s="10">
        <v>119240995.04000001</v>
      </c>
      <c r="P606" s="10">
        <v>11589543</v>
      </c>
      <c r="Q606" s="10">
        <v>306365736.24000001</v>
      </c>
      <c r="R606" s="10">
        <v>13677220</v>
      </c>
      <c r="S606" s="10">
        <v>0</v>
      </c>
      <c r="T606" s="10">
        <v>-364602414.72900009</v>
      </c>
      <c r="U606" s="10">
        <v>39210456</v>
      </c>
      <c r="V606" s="10">
        <v>4912183089.817378</v>
      </c>
      <c r="W606" s="29">
        <v>774199858.25999987</v>
      </c>
      <c r="X606" s="29">
        <v>1383565757.7463787</v>
      </c>
      <c r="Y606" s="29">
        <v>247195599.50999999</v>
      </c>
      <c r="Z606" s="29">
        <v>2404961215.5163784</v>
      </c>
      <c r="AA606" s="27">
        <v>2369247686.9099998</v>
      </c>
      <c r="AB606" s="29">
        <v>35713528.606378555</v>
      </c>
      <c r="AC606" s="27">
        <v>0</v>
      </c>
      <c r="AD606" s="27">
        <v>7290725.4299999997</v>
      </c>
      <c r="AE606" s="27">
        <v>0</v>
      </c>
      <c r="AF606" s="27">
        <v>0</v>
      </c>
      <c r="AG606" s="27">
        <v>7290725.4299999997</v>
      </c>
      <c r="AH606" s="27">
        <v>61997</v>
      </c>
      <c r="AI606" s="29">
        <v>43066251.036378555</v>
      </c>
    </row>
    <row r="607" spans="2:35" x14ac:dyDescent="0.25">
      <c r="B607" s="11" t="s">
        <v>8</v>
      </c>
      <c r="C607" s="10" t="s">
        <v>2410</v>
      </c>
      <c r="D607" s="10" t="s">
        <v>1850</v>
      </c>
      <c r="E607" s="10" t="s">
        <v>456</v>
      </c>
      <c r="F607" s="10" t="s">
        <v>1864</v>
      </c>
      <c r="G607" s="10">
        <v>1171112688.1800001</v>
      </c>
      <c r="H607" s="10">
        <v>22307358.050000001</v>
      </c>
      <c r="I607" s="10">
        <v>0</v>
      </c>
      <c r="J607" s="10">
        <v>0</v>
      </c>
      <c r="K607" s="10">
        <v>1193420046.23</v>
      </c>
      <c r="L607" s="10">
        <v>0</v>
      </c>
      <c r="M607" s="10">
        <v>599494854.08741498</v>
      </c>
      <c r="N607" s="10">
        <v>0</v>
      </c>
      <c r="O607" s="10">
        <v>38300525.899999999</v>
      </c>
      <c r="P607" s="10">
        <v>5325726</v>
      </c>
      <c r="Q607" s="10">
        <v>0</v>
      </c>
      <c r="R607" s="10">
        <v>7643577</v>
      </c>
      <c r="S607" s="10">
        <v>0</v>
      </c>
      <c r="T607" s="10">
        <v>-117111268.81799996</v>
      </c>
      <c r="U607" s="10">
        <v>20409431</v>
      </c>
      <c r="V607" s="10">
        <v>1747482891.399415</v>
      </c>
      <c r="W607" s="29">
        <v>56865663.020000003</v>
      </c>
      <c r="X607" s="29">
        <v>599494854.08741498</v>
      </c>
      <c r="Y607" s="29">
        <v>93986617.950000003</v>
      </c>
      <c r="Z607" s="29">
        <v>750347135.05741501</v>
      </c>
      <c r="AA607" s="27">
        <v>0</v>
      </c>
      <c r="AB607" s="29">
        <v>750347135.05741501</v>
      </c>
      <c r="AC607" s="27">
        <v>0</v>
      </c>
      <c r="AD607" s="27">
        <v>52509126.909999996</v>
      </c>
      <c r="AE607" s="27">
        <v>0</v>
      </c>
      <c r="AF607" s="27">
        <v>0</v>
      </c>
      <c r="AG607" s="27">
        <v>52509126.909999996</v>
      </c>
      <c r="AH607" s="27">
        <v>13877</v>
      </c>
      <c r="AI607" s="29">
        <v>802870138.96741498</v>
      </c>
    </row>
    <row r="608" spans="2:35" x14ac:dyDescent="0.25">
      <c r="B608" s="11" t="s">
        <v>8</v>
      </c>
      <c r="C608" s="10" t="s">
        <v>2410</v>
      </c>
      <c r="D608" s="10" t="s">
        <v>1850</v>
      </c>
      <c r="E608" s="10" t="s">
        <v>1026</v>
      </c>
      <c r="F608" s="10" t="s">
        <v>1865</v>
      </c>
      <c r="G608" s="10">
        <v>0</v>
      </c>
      <c r="H608" s="10">
        <v>230559.44</v>
      </c>
      <c r="I608" s="10">
        <v>0</v>
      </c>
      <c r="J608" s="10">
        <v>0</v>
      </c>
      <c r="K608" s="10">
        <v>230559.44</v>
      </c>
      <c r="L608" s="10">
        <v>0</v>
      </c>
      <c r="M608" s="10">
        <v>7368896.7543805558</v>
      </c>
      <c r="N608" s="10">
        <v>0</v>
      </c>
      <c r="O608" s="10">
        <v>0</v>
      </c>
      <c r="P608" s="10">
        <v>62719</v>
      </c>
      <c r="Q608" s="10">
        <v>2647936.65</v>
      </c>
      <c r="R608" s="10">
        <v>78548</v>
      </c>
      <c r="S608" s="10">
        <v>0</v>
      </c>
      <c r="T608" s="10">
        <v>0</v>
      </c>
      <c r="U608" s="10">
        <v>273813</v>
      </c>
      <c r="V608" s="10">
        <v>10662472.844380556</v>
      </c>
      <c r="W608" s="29">
        <v>0</v>
      </c>
      <c r="X608" s="29">
        <v>10016833.404380556</v>
      </c>
      <c r="Y608" s="29">
        <v>645639.43999999994</v>
      </c>
      <c r="Z608" s="29">
        <v>10662472.844380556</v>
      </c>
      <c r="AA608" s="27">
        <v>0</v>
      </c>
      <c r="AB608" s="29">
        <v>10662472.844380556</v>
      </c>
      <c r="AC608" s="27">
        <v>0</v>
      </c>
      <c r="AD608" s="27">
        <v>0</v>
      </c>
      <c r="AE608" s="27">
        <v>0</v>
      </c>
      <c r="AF608" s="27">
        <v>0</v>
      </c>
      <c r="AG608" s="27">
        <v>0</v>
      </c>
      <c r="AH608" s="27">
        <v>0</v>
      </c>
      <c r="AI608" s="29">
        <v>10662472.844380556</v>
      </c>
    </row>
    <row r="609" spans="2:35" x14ac:dyDescent="0.25">
      <c r="B609" s="11" t="s">
        <v>8</v>
      </c>
      <c r="C609" s="10" t="s">
        <v>2410</v>
      </c>
      <c r="D609" s="10" t="s">
        <v>1850</v>
      </c>
      <c r="E609" s="10" t="s">
        <v>457</v>
      </c>
      <c r="F609" s="10" t="s">
        <v>1866</v>
      </c>
      <c r="G609" s="10">
        <v>6428442641.5600004</v>
      </c>
      <c r="H609" s="10">
        <v>129585878.42</v>
      </c>
      <c r="I609" s="10">
        <v>0</v>
      </c>
      <c r="J609" s="10">
        <v>0</v>
      </c>
      <c r="K609" s="10">
        <v>6558028519.9800005</v>
      </c>
      <c r="L609" s="10">
        <v>0</v>
      </c>
      <c r="M609" s="10">
        <v>2460113054.8627038</v>
      </c>
      <c r="N609" s="10">
        <v>0</v>
      </c>
      <c r="O609" s="10">
        <v>210263108.72999999</v>
      </c>
      <c r="P609" s="10">
        <v>37210552</v>
      </c>
      <c r="Q609" s="10">
        <v>1420805279.6900001</v>
      </c>
      <c r="R609" s="10">
        <v>37081096</v>
      </c>
      <c r="S609" s="10">
        <v>0</v>
      </c>
      <c r="T609" s="10">
        <v>-642844264.15600014</v>
      </c>
      <c r="U609" s="10">
        <v>76132401</v>
      </c>
      <c r="V609" s="10">
        <v>10156789748.106705</v>
      </c>
      <c r="W609" s="29">
        <v>3212678847.0199995</v>
      </c>
      <c r="X609" s="29">
        <v>3880918334.5527039</v>
      </c>
      <c r="Y609" s="29">
        <v>490273036.14999998</v>
      </c>
      <c r="Z609" s="29">
        <v>7583870217.722703</v>
      </c>
      <c r="AA609" s="27">
        <v>7398424525.25</v>
      </c>
      <c r="AB609" s="29">
        <v>185445692.47270298</v>
      </c>
      <c r="AC609" s="27">
        <v>0</v>
      </c>
      <c r="AD609" s="27">
        <v>32717838.739999998</v>
      </c>
      <c r="AE609" s="27">
        <v>0</v>
      </c>
      <c r="AF609" s="27">
        <v>107599.83</v>
      </c>
      <c r="AG609" s="27">
        <v>32825438.569999997</v>
      </c>
      <c r="AH609" s="27">
        <v>188816</v>
      </c>
      <c r="AI609" s="29">
        <v>218459947.04270297</v>
      </c>
    </row>
    <row r="610" spans="2:35" x14ac:dyDescent="0.25">
      <c r="B610" s="11" t="s">
        <v>8</v>
      </c>
      <c r="C610" s="10" t="s">
        <v>2410</v>
      </c>
      <c r="D610" s="10" t="s">
        <v>1850</v>
      </c>
      <c r="E610" s="10" t="s">
        <v>1027</v>
      </c>
      <c r="F610" s="10" t="s">
        <v>1867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29">
        <v>0</v>
      </c>
      <c r="X610" s="29">
        <v>0</v>
      </c>
      <c r="Y610" s="29">
        <v>0</v>
      </c>
      <c r="Z610" s="29">
        <v>0</v>
      </c>
      <c r="AA610" s="27">
        <v>0</v>
      </c>
      <c r="AB610" s="29">
        <v>0</v>
      </c>
      <c r="AC610" s="27">
        <v>0</v>
      </c>
      <c r="AD610" s="27">
        <v>0</v>
      </c>
      <c r="AE610" s="27">
        <v>0</v>
      </c>
      <c r="AF610" s="27">
        <v>0</v>
      </c>
      <c r="AG610" s="27">
        <v>0</v>
      </c>
      <c r="AH610" s="27">
        <v>0</v>
      </c>
      <c r="AI610" s="29">
        <v>0</v>
      </c>
    </row>
    <row r="611" spans="2:35" x14ac:dyDescent="0.25">
      <c r="B611" s="11" t="s">
        <v>8</v>
      </c>
      <c r="C611" s="10" t="s">
        <v>2410</v>
      </c>
      <c r="D611" s="10" t="s">
        <v>1850</v>
      </c>
      <c r="E611" s="10" t="s">
        <v>458</v>
      </c>
      <c r="F611" s="10" t="s">
        <v>1868</v>
      </c>
      <c r="G611" s="10">
        <v>686189817.52999997</v>
      </c>
      <c r="H611" s="10">
        <v>74521326.569999993</v>
      </c>
      <c r="I611" s="10">
        <v>0</v>
      </c>
      <c r="J611" s="10">
        <v>0</v>
      </c>
      <c r="K611" s="10">
        <v>760711144.0999999</v>
      </c>
      <c r="L611" s="10">
        <v>0</v>
      </c>
      <c r="M611" s="10">
        <v>793864206.89571762</v>
      </c>
      <c r="N611" s="10">
        <v>0</v>
      </c>
      <c r="O611" s="10">
        <v>22441419.27</v>
      </c>
      <c r="P611" s="10">
        <v>8712808</v>
      </c>
      <c r="Q611" s="10">
        <v>201432928.63999999</v>
      </c>
      <c r="R611" s="10">
        <v>15354036</v>
      </c>
      <c r="S611" s="10">
        <v>0</v>
      </c>
      <c r="T611" s="10">
        <v>118418474.35688081</v>
      </c>
      <c r="U611" s="10">
        <v>55508109</v>
      </c>
      <c r="V611" s="10">
        <v>1976443126.2625983</v>
      </c>
      <c r="W611" s="29">
        <v>834057200.07521069</v>
      </c>
      <c r="X611" s="29">
        <v>995297135.53571761</v>
      </c>
      <c r="Y611" s="29">
        <v>176537698.83999997</v>
      </c>
      <c r="Z611" s="29">
        <v>2005892034.4509282</v>
      </c>
      <c r="AA611" s="27">
        <v>1193692587.9200001</v>
      </c>
      <c r="AB611" s="29">
        <v>812199446.53092813</v>
      </c>
      <c r="AC611" s="27">
        <v>0</v>
      </c>
      <c r="AD611" s="27">
        <v>813070.16</v>
      </c>
      <c r="AE611" s="27">
        <v>0</v>
      </c>
      <c r="AF611" s="27">
        <v>0</v>
      </c>
      <c r="AG611" s="27">
        <v>813070.16</v>
      </c>
      <c r="AH611" s="27">
        <v>67381</v>
      </c>
      <c r="AI611" s="29">
        <v>813079897.6909281</v>
      </c>
    </row>
    <row r="612" spans="2:35" x14ac:dyDescent="0.25">
      <c r="B612" s="11" t="s">
        <v>8</v>
      </c>
      <c r="C612" s="10" t="s">
        <v>2410</v>
      </c>
      <c r="D612" s="10" t="s">
        <v>1850</v>
      </c>
      <c r="E612" s="10" t="s">
        <v>459</v>
      </c>
      <c r="F612" s="10" t="s">
        <v>1869</v>
      </c>
      <c r="G612" s="10">
        <v>548921909.20000005</v>
      </c>
      <c r="H612" s="10">
        <v>60826320.810000002</v>
      </c>
      <c r="I612" s="10">
        <v>0</v>
      </c>
      <c r="J612" s="10">
        <v>0</v>
      </c>
      <c r="K612" s="10">
        <v>609748230.00999999</v>
      </c>
      <c r="L612" s="10">
        <v>0</v>
      </c>
      <c r="M612" s="10">
        <v>156166742.90821859</v>
      </c>
      <c r="N612" s="10">
        <v>0</v>
      </c>
      <c r="O612" s="10">
        <v>17952156</v>
      </c>
      <c r="P612" s="10">
        <v>26741390</v>
      </c>
      <c r="Q612" s="10">
        <v>0</v>
      </c>
      <c r="R612" s="10">
        <v>21983491</v>
      </c>
      <c r="S612" s="10">
        <v>0</v>
      </c>
      <c r="T612" s="10">
        <v>-54892190.920000017</v>
      </c>
      <c r="U612" s="10">
        <v>69732171</v>
      </c>
      <c r="V612" s="10">
        <v>847431989.99821854</v>
      </c>
      <c r="W612" s="29">
        <v>226047553.77999997</v>
      </c>
      <c r="X612" s="29">
        <v>156166742.90821859</v>
      </c>
      <c r="Y612" s="29">
        <v>197235528.81</v>
      </c>
      <c r="Z612" s="29">
        <v>579449825.49821854</v>
      </c>
      <c r="AA612" s="27">
        <v>565324987.90999997</v>
      </c>
      <c r="AB612" s="29">
        <v>14124837.58821857</v>
      </c>
      <c r="AC612" s="27">
        <v>0</v>
      </c>
      <c r="AD612" s="27">
        <v>811006.38</v>
      </c>
      <c r="AE612" s="27">
        <v>0</v>
      </c>
      <c r="AF612" s="27">
        <v>0</v>
      </c>
      <c r="AG612" s="27">
        <v>811006.38</v>
      </c>
      <c r="AH612" s="27">
        <v>18128</v>
      </c>
      <c r="AI612" s="29">
        <v>14953971.968218571</v>
      </c>
    </row>
    <row r="613" spans="2:35" x14ac:dyDescent="0.25">
      <c r="B613" s="11" t="s">
        <v>8</v>
      </c>
      <c r="C613" s="10" t="s">
        <v>2410</v>
      </c>
      <c r="D613" s="10" t="s">
        <v>1850</v>
      </c>
      <c r="E613" s="10" t="s">
        <v>460</v>
      </c>
      <c r="F613" s="10" t="s">
        <v>1870</v>
      </c>
      <c r="G613" s="10">
        <v>44116.79</v>
      </c>
      <c r="H613" s="10">
        <v>81562656.060000002</v>
      </c>
      <c r="I613" s="10">
        <v>0</v>
      </c>
      <c r="J613" s="10">
        <v>0</v>
      </c>
      <c r="K613" s="10">
        <v>81606772.850000009</v>
      </c>
      <c r="L613" s="10">
        <v>0</v>
      </c>
      <c r="M613" s="10">
        <v>2135489169.0211446</v>
      </c>
      <c r="N613" s="10">
        <v>0</v>
      </c>
      <c r="O613" s="10">
        <v>1442.74</v>
      </c>
      <c r="P613" s="10">
        <v>18109247</v>
      </c>
      <c r="Q613" s="10">
        <v>1095616401.75</v>
      </c>
      <c r="R613" s="10">
        <v>22514457</v>
      </c>
      <c r="S613" s="10">
        <v>0</v>
      </c>
      <c r="T613" s="10">
        <v>0</v>
      </c>
      <c r="U613" s="10">
        <v>61998670</v>
      </c>
      <c r="V613" s="10">
        <v>3415336160.3611445</v>
      </c>
      <c r="W613" s="29">
        <v>56542.96093645061</v>
      </c>
      <c r="X613" s="29">
        <v>3231105570.7711449</v>
      </c>
      <c r="Y613" s="29">
        <v>184186472.80000001</v>
      </c>
      <c r="Z613" s="29">
        <v>3415348586.5320816</v>
      </c>
      <c r="AA613" s="27">
        <v>2127940070</v>
      </c>
      <c r="AB613" s="29">
        <v>1287408516.5320816</v>
      </c>
      <c r="AC613" s="27">
        <v>0</v>
      </c>
      <c r="AD613" s="27">
        <v>979058243.64999998</v>
      </c>
      <c r="AE613" s="27">
        <v>0</v>
      </c>
      <c r="AF613" s="27">
        <v>0</v>
      </c>
      <c r="AG613" s="27">
        <v>979058243.64999998</v>
      </c>
      <c r="AH613" s="27">
        <v>33</v>
      </c>
      <c r="AI613" s="29">
        <v>2266466793.1820817</v>
      </c>
    </row>
    <row r="614" spans="2:35" x14ac:dyDescent="0.25">
      <c r="B614" s="11" t="s">
        <v>8</v>
      </c>
      <c r="C614" s="10" t="s">
        <v>2410</v>
      </c>
      <c r="D614" s="10" t="s">
        <v>1850</v>
      </c>
      <c r="E614" s="10" t="s">
        <v>461</v>
      </c>
      <c r="F614" s="10" t="s">
        <v>1871</v>
      </c>
      <c r="G614" s="10">
        <v>76846830.620000005</v>
      </c>
      <c r="H614" s="10">
        <v>39003707.759999998</v>
      </c>
      <c r="I614" s="10">
        <v>0</v>
      </c>
      <c r="J614" s="10">
        <v>0</v>
      </c>
      <c r="K614" s="10">
        <v>115850538.38</v>
      </c>
      <c r="L614" s="10">
        <v>0</v>
      </c>
      <c r="M614" s="10">
        <v>213251023.37862915</v>
      </c>
      <c r="N614" s="10">
        <v>0</v>
      </c>
      <c r="O614" s="10">
        <v>2513228.61</v>
      </c>
      <c r="P614" s="10">
        <v>1928721</v>
      </c>
      <c r="Q614" s="10">
        <v>79497615.579999998</v>
      </c>
      <c r="R614" s="10">
        <v>3016011</v>
      </c>
      <c r="S614" s="10">
        <v>0</v>
      </c>
      <c r="T614" s="10">
        <v>0</v>
      </c>
      <c r="U614" s="10">
        <v>10238413</v>
      </c>
      <c r="V614" s="10">
        <v>426295550.94862914</v>
      </c>
      <c r="W614" s="29">
        <v>76950015.203305215</v>
      </c>
      <c r="X614" s="29">
        <v>292748638.95862913</v>
      </c>
      <c r="Y614" s="29">
        <v>56700081.369999997</v>
      </c>
      <c r="Z614" s="29">
        <v>426398735.53193438</v>
      </c>
      <c r="AA614" s="27">
        <v>14289535.4</v>
      </c>
      <c r="AB614" s="29">
        <v>412109200.1319344</v>
      </c>
      <c r="AC614" s="27">
        <v>0</v>
      </c>
      <c r="AD614" s="27">
        <v>4294738.51</v>
      </c>
      <c r="AE614" s="27">
        <v>0</v>
      </c>
      <c r="AF614" s="27">
        <v>0</v>
      </c>
      <c r="AG614" s="27">
        <v>4294738.51</v>
      </c>
      <c r="AH614" s="27">
        <v>4724</v>
      </c>
      <c r="AI614" s="29">
        <v>416408662.64193439</v>
      </c>
    </row>
    <row r="615" spans="2:35" x14ac:dyDescent="0.25">
      <c r="B615" s="11" t="s">
        <v>8</v>
      </c>
      <c r="C615" s="10" t="s">
        <v>2410</v>
      </c>
      <c r="D615" s="10" t="s">
        <v>1850</v>
      </c>
      <c r="E615" s="10" t="s">
        <v>462</v>
      </c>
      <c r="F615" s="10" t="s">
        <v>1872</v>
      </c>
      <c r="G615" s="10">
        <v>1056278492.4</v>
      </c>
      <c r="H615" s="10">
        <v>253868461.59</v>
      </c>
      <c r="I615" s="10">
        <v>0</v>
      </c>
      <c r="J615" s="10">
        <v>0</v>
      </c>
      <c r="K615" s="10">
        <v>1310146953.99</v>
      </c>
      <c r="L615" s="10">
        <v>0</v>
      </c>
      <c r="M615" s="10">
        <v>2487501273.3345861</v>
      </c>
      <c r="N615" s="10">
        <v>0</v>
      </c>
      <c r="O615" s="10">
        <v>34544943.659999996</v>
      </c>
      <c r="P615" s="10">
        <v>24115893</v>
      </c>
      <c r="Q615" s="10">
        <v>799918306.76999998</v>
      </c>
      <c r="R615" s="10">
        <v>16934368</v>
      </c>
      <c r="S615" s="10">
        <v>0</v>
      </c>
      <c r="T615" s="10">
        <v>-105627849.24000001</v>
      </c>
      <c r="U615" s="10">
        <v>62354366</v>
      </c>
      <c r="V615" s="10">
        <v>4629888255.5145855</v>
      </c>
      <c r="W615" s="29">
        <v>958136151.57430243</v>
      </c>
      <c r="X615" s="29">
        <v>3287419580.1045861</v>
      </c>
      <c r="Y615" s="29">
        <v>391818032.25</v>
      </c>
      <c r="Z615" s="29">
        <v>4637373763.9288883</v>
      </c>
      <c r="AA615" s="27">
        <v>3280706819.1500001</v>
      </c>
      <c r="AB615" s="29">
        <v>1356666944.7788882</v>
      </c>
      <c r="AC615" s="27">
        <v>0</v>
      </c>
      <c r="AD615" s="27">
        <v>16707170.98</v>
      </c>
      <c r="AE615" s="27">
        <v>0</v>
      </c>
      <c r="AF615" s="27">
        <v>0</v>
      </c>
      <c r="AG615" s="27">
        <v>16707170.98</v>
      </c>
      <c r="AH615" s="27">
        <v>45981</v>
      </c>
      <c r="AI615" s="29">
        <v>1373420096.7588882</v>
      </c>
    </row>
    <row r="616" spans="2:35" x14ac:dyDescent="0.25">
      <c r="B616" s="11" t="s">
        <v>8</v>
      </c>
      <c r="C616" s="10" t="s">
        <v>2410</v>
      </c>
      <c r="D616" s="10" t="s">
        <v>1850</v>
      </c>
      <c r="E616" s="10" t="s">
        <v>1028</v>
      </c>
      <c r="F616" s="10" t="s">
        <v>1873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176</v>
      </c>
      <c r="V616" s="10">
        <v>176</v>
      </c>
      <c r="W616" s="29">
        <v>2879.8597399963551</v>
      </c>
      <c r="X616" s="29">
        <v>0</v>
      </c>
      <c r="Y616" s="29">
        <v>176</v>
      </c>
      <c r="Z616" s="29">
        <v>3055.8597399963551</v>
      </c>
      <c r="AA616" s="27">
        <v>0</v>
      </c>
      <c r="AB616" s="29">
        <v>3055.8597399963551</v>
      </c>
      <c r="AC616" s="27">
        <v>0</v>
      </c>
      <c r="AD616" s="27">
        <v>0</v>
      </c>
      <c r="AE616" s="27">
        <v>0</v>
      </c>
      <c r="AF616" s="27">
        <v>0</v>
      </c>
      <c r="AG616" s="27">
        <v>0</v>
      </c>
      <c r="AH616" s="27">
        <v>8</v>
      </c>
      <c r="AI616" s="29">
        <v>3063.8597399963551</v>
      </c>
    </row>
    <row r="617" spans="2:35" x14ac:dyDescent="0.25">
      <c r="B617" s="11" t="s">
        <v>8</v>
      </c>
      <c r="C617" s="10" t="s">
        <v>2410</v>
      </c>
      <c r="D617" s="10" t="s">
        <v>1850</v>
      </c>
      <c r="E617" s="10" t="s">
        <v>1029</v>
      </c>
      <c r="F617" s="10" t="s">
        <v>1874</v>
      </c>
      <c r="G617" s="10">
        <v>51996558.079999998</v>
      </c>
      <c r="H617" s="10">
        <v>48687280.030000001</v>
      </c>
      <c r="I617" s="10">
        <v>0</v>
      </c>
      <c r="J617" s="10">
        <v>0</v>
      </c>
      <c r="K617" s="10">
        <v>100683838.11</v>
      </c>
      <c r="L617" s="10">
        <v>0</v>
      </c>
      <c r="M617" s="10">
        <v>672959223.73339772</v>
      </c>
      <c r="N617" s="10">
        <v>0</v>
      </c>
      <c r="O617" s="10">
        <v>1700515.77</v>
      </c>
      <c r="P617" s="10">
        <v>5992748</v>
      </c>
      <c r="Q617" s="10">
        <v>280971286.68000001</v>
      </c>
      <c r="R617" s="10">
        <v>7485173</v>
      </c>
      <c r="S617" s="10">
        <v>0</v>
      </c>
      <c r="T617" s="10">
        <v>0</v>
      </c>
      <c r="U617" s="10">
        <v>12565124</v>
      </c>
      <c r="V617" s="10">
        <v>1082357909.2933977</v>
      </c>
      <c r="W617" s="29">
        <v>36057431.870000005</v>
      </c>
      <c r="X617" s="29">
        <v>953930510.41339779</v>
      </c>
      <c r="Y617" s="29">
        <v>76430840.800000012</v>
      </c>
      <c r="Z617" s="29">
        <v>1066418783.0833979</v>
      </c>
      <c r="AA617" s="27">
        <v>671816500.21000004</v>
      </c>
      <c r="AB617" s="29">
        <v>394602282.87339783</v>
      </c>
      <c r="AC617" s="27">
        <v>0</v>
      </c>
      <c r="AD617" s="27">
        <v>0</v>
      </c>
      <c r="AE617" s="27">
        <v>0</v>
      </c>
      <c r="AF617" s="27">
        <v>0</v>
      </c>
      <c r="AG617" s="27">
        <v>0</v>
      </c>
      <c r="AH617" s="27">
        <v>1981</v>
      </c>
      <c r="AI617" s="29">
        <v>394604263.87339783</v>
      </c>
    </row>
    <row r="618" spans="2:35" x14ac:dyDescent="0.25">
      <c r="B618" s="11" t="s">
        <v>8</v>
      </c>
      <c r="C618" s="10" t="s">
        <v>2410</v>
      </c>
      <c r="D618" s="10" t="s">
        <v>1850</v>
      </c>
      <c r="E618" s="10" t="s">
        <v>463</v>
      </c>
      <c r="F618" s="10" t="s">
        <v>1875</v>
      </c>
      <c r="G618" s="10">
        <v>628265700.14999998</v>
      </c>
      <c r="H618" s="10">
        <v>18314769.859999999</v>
      </c>
      <c r="I618" s="10">
        <v>0</v>
      </c>
      <c r="J618" s="10">
        <v>0</v>
      </c>
      <c r="K618" s="10">
        <v>646580470.00999999</v>
      </c>
      <c r="L618" s="10">
        <v>0</v>
      </c>
      <c r="M618" s="10">
        <v>592117836.95668244</v>
      </c>
      <c r="N618" s="10">
        <v>0</v>
      </c>
      <c r="O618" s="10">
        <v>20547046.32</v>
      </c>
      <c r="P618" s="10">
        <v>6238516</v>
      </c>
      <c r="Q618" s="10">
        <v>0</v>
      </c>
      <c r="R618" s="10">
        <v>8417412</v>
      </c>
      <c r="S618" s="10">
        <v>0</v>
      </c>
      <c r="T618" s="10">
        <v>-62826570.014999986</v>
      </c>
      <c r="U618" s="10">
        <v>18621074</v>
      </c>
      <c r="V618" s="10">
        <v>1229695785.2716823</v>
      </c>
      <c r="W618" s="29">
        <v>211265117.27999997</v>
      </c>
      <c r="X618" s="29">
        <v>592117836.95668244</v>
      </c>
      <c r="Y618" s="29">
        <v>72138818.180000007</v>
      </c>
      <c r="Z618" s="29">
        <v>875521772.41668248</v>
      </c>
      <c r="AA618" s="27">
        <v>828956256.60000002</v>
      </c>
      <c r="AB618" s="29">
        <v>46565515.816682458</v>
      </c>
      <c r="AC618" s="27">
        <v>0</v>
      </c>
      <c r="AD618" s="27">
        <v>91028.77</v>
      </c>
      <c r="AE618" s="27">
        <v>0</v>
      </c>
      <c r="AF618" s="27">
        <v>0</v>
      </c>
      <c r="AG618" s="27">
        <v>91028.77</v>
      </c>
      <c r="AH618" s="27">
        <v>20829</v>
      </c>
      <c r="AI618" s="29">
        <v>46677373.586682461</v>
      </c>
    </row>
    <row r="619" spans="2:35" x14ac:dyDescent="0.25">
      <c r="B619" s="11" t="s">
        <v>8</v>
      </c>
      <c r="C619" s="10" t="s">
        <v>2410</v>
      </c>
      <c r="D619" s="10" t="s">
        <v>1850</v>
      </c>
      <c r="E619" s="10" t="s">
        <v>464</v>
      </c>
      <c r="F619" s="10" t="s">
        <v>1622</v>
      </c>
      <c r="G619" s="10">
        <v>43495221.700000003</v>
      </c>
      <c r="H619" s="10">
        <v>113713730.43000001</v>
      </c>
      <c r="I619" s="10">
        <v>0</v>
      </c>
      <c r="J619" s="10">
        <v>0</v>
      </c>
      <c r="K619" s="10">
        <v>157208952.13</v>
      </c>
      <c r="L619" s="10">
        <v>0</v>
      </c>
      <c r="M619" s="10">
        <v>23233784.805611424</v>
      </c>
      <c r="N619" s="10">
        <v>0</v>
      </c>
      <c r="O619" s="10">
        <v>1422484.81</v>
      </c>
      <c r="P619" s="10">
        <v>10409078</v>
      </c>
      <c r="Q619" s="10">
        <v>41635.199999999997</v>
      </c>
      <c r="R619" s="10">
        <v>3919582</v>
      </c>
      <c r="S619" s="10">
        <v>0</v>
      </c>
      <c r="T619" s="10">
        <v>-4349522.1700000018</v>
      </c>
      <c r="U619" s="10">
        <v>25411157</v>
      </c>
      <c r="V619" s="10">
        <v>217297151.7756114</v>
      </c>
      <c r="W619" s="29">
        <v>0</v>
      </c>
      <c r="X619" s="29">
        <v>23275420.005611423</v>
      </c>
      <c r="Y619" s="29">
        <v>154876032.24000001</v>
      </c>
      <c r="Z619" s="29">
        <v>178151452.24561143</v>
      </c>
      <c r="AA619" s="27">
        <v>0</v>
      </c>
      <c r="AB619" s="29">
        <v>178151452.24561143</v>
      </c>
      <c r="AC619" s="27">
        <v>0</v>
      </c>
      <c r="AD619" s="27">
        <v>1788148.73</v>
      </c>
      <c r="AE619" s="27">
        <v>0</v>
      </c>
      <c r="AF619" s="27">
        <v>0</v>
      </c>
      <c r="AG619" s="27">
        <v>1788148.73</v>
      </c>
      <c r="AH619" s="27">
        <v>407</v>
      </c>
      <c r="AI619" s="29">
        <v>179940007.97561142</v>
      </c>
    </row>
    <row r="620" spans="2:35" x14ac:dyDescent="0.25">
      <c r="B620" s="11" t="s">
        <v>8</v>
      </c>
      <c r="C620" s="10" t="s">
        <v>2410</v>
      </c>
      <c r="D620" s="10" t="s">
        <v>1850</v>
      </c>
      <c r="E620" s="10" t="s">
        <v>465</v>
      </c>
      <c r="F620" s="10" t="s">
        <v>1876</v>
      </c>
      <c r="G620" s="10">
        <v>2735054.13</v>
      </c>
      <c r="H620" s="10">
        <v>11114436.470000001</v>
      </c>
      <c r="I620" s="10">
        <v>0</v>
      </c>
      <c r="J620" s="10">
        <v>0</v>
      </c>
      <c r="K620" s="10">
        <v>13849490.600000001</v>
      </c>
      <c r="L620" s="10">
        <v>0</v>
      </c>
      <c r="M620" s="10">
        <v>223728773.96117604</v>
      </c>
      <c r="N620" s="10">
        <v>0</v>
      </c>
      <c r="O620" s="10">
        <v>89448.22</v>
      </c>
      <c r="P620" s="10">
        <v>1578201</v>
      </c>
      <c r="Q620" s="10">
        <v>31484525.309999999</v>
      </c>
      <c r="R620" s="10">
        <v>822052</v>
      </c>
      <c r="S620" s="10">
        <v>0</v>
      </c>
      <c r="T620" s="10">
        <v>-273505.41299999971</v>
      </c>
      <c r="U620" s="10">
        <v>3832366</v>
      </c>
      <c r="V620" s="10">
        <v>275111351.67817605</v>
      </c>
      <c r="W620" s="29">
        <v>0</v>
      </c>
      <c r="X620" s="29">
        <v>255213299.27117604</v>
      </c>
      <c r="Y620" s="29">
        <v>17436503.690000001</v>
      </c>
      <c r="Z620" s="29">
        <v>272649802.96117604</v>
      </c>
      <c r="AA620" s="27">
        <v>156233330</v>
      </c>
      <c r="AB620" s="29">
        <v>116416472.96117604</v>
      </c>
      <c r="AC620" s="27">
        <v>0</v>
      </c>
      <c r="AD620" s="27">
        <v>0</v>
      </c>
      <c r="AE620" s="27">
        <v>0</v>
      </c>
      <c r="AF620" s="27">
        <v>0</v>
      </c>
      <c r="AG620" s="27">
        <v>0</v>
      </c>
      <c r="AH620" s="27">
        <v>219</v>
      </c>
      <c r="AI620" s="29">
        <v>116416691.96117604</v>
      </c>
    </row>
    <row r="621" spans="2:35" x14ac:dyDescent="0.25">
      <c r="B621" s="11" t="s">
        <v>8</v>
      </c>
      <c r="C621" s="10" t="s">
        <v>2410</v>
      </c>
      <c r="D621" s="10" t="s">
        <v>1850</v>
      </c>
      <c r="E621" s="10" t="s">
        <v>466</v>
      </c>
      <c r="F621" s="10" t="s">
        <v>1877</v>
      </c>
      <c r="G621" s="10">
        <v>126665762.81999999</v>
      </c>
      <c r="H621" s="10">
        <v>75953535.120000005</v>
      </c>
      <c r="I621" s="10">
        <v>0</v>
      </c>
      <c r="J621" s="10">
        <v>0</v>
      </c>
      <c r="K621" s="10">
        <v>202619297.94</v>
      </c>
      <c r="L621" s="10">
        <v>0</v>
      </c>
      <c r="M621" s="10">
        <v>38855677.091559589</v>
      </c>
      <c r="N621" s="10">
        <v>0</v>
      </c>
      <c r="O621" s="10">
        <v>4142526.5</v>
      </c>
      <c r="P621" s="10">
        <v>612223</v>
      </c>
      <c r="Q621" s="10">
        <v>145991022.44999999</v>
      </c>
      <c r="R621" s="10">
        <v>1445050</v>
      </c>
      <c r="S621" s="10">
        <v>0</v>
      </c>
      <c r="T621" s="10">
        <v>-12666576.28199999</v>
      </c>
      <c r="U621" s="10">
        <v>7960191</v>
      </c>
      <c r="V621" s="10">
        <v>388959411.69955957</v>
      </c>
      <c r="W621" s="29">
        <v>120534419.57492983</v>
      </c>
      <c r="X621" s="29">
        <v>184846699.54155958</v>
      </c>
      <c r="Y621" s="29">
        <v>90113525.620000005</v>
      </c>
      <c r="Z621" s="29">
        <v>395494644.73648942</v>
      </c>
      <c r="AA621" s="27">
        <v>281157581.38</v>
      </c>
      <c r="AB621" s="29">
        <v>114337063.35648942</v>
      </c>
      <c r="AC621" s="27">
        <v>0</v>
      </c>
      <c r="AD621" s="27">
        <v>10963155.77</v>
      </c>
      <c r="AE621" s="27">
        <v>0</v>
      </c>
      <c r="AF621" s="27">
        <v>41726891.329999998</v>
      </c>
      <c r="AG621" s="27">
        <v>52690047.099999994</v>
      </c>
      <c r="AH621" s="27">
        <v>6695</v>
      </c>
      <c r="AI621" s="29">
        <v>167033805.45648941</v>
      </c>
    </row>
    <row r="622" spans="2:35" x14ac:dyDescent="0.25">
      <c r="B622" s="11" t="s">
        <v>8</v>
      </c>
      <c r="C622" s="10" t="s">
        <v>2410</v>
      </c>
      <c r="D622" s="10" t="s">
        <v>1850</v>
      </c>
      <c r="E622" s="10" t="s">
        <v>467</v>
      </c>
      <c r="F622" s="10" t="s">
        <v>1878</v>
      </c>
      <c r="G622" s="10">
        <v>2166651698.1999998</v>
      </c>
      <c r="H622" s="10">
        <v>72057497.900000006</v>
      </c>
      <c r="I622" s="10">
        <v>0</v>
      </c>
      <c r="J622" s="10">
        <v>0</v>
      </c>
      <c r="K622" s="10">
        <v>2238709196.0999999</v>
      </c>
      <c r="L622" s="10">
        <v>0</v>
      </c>
      <c r="M622" s="10">
        <v>976704815.85663474</v>
      </c>
      <c r="N622" s="10">
        <v>0</v>
      </c>
      <c r="O622" s="10">
        <v>71288307.810000002</v>
      </c>
      <c r="P622" s="10">
        <v>14180478</v>
      </c>
      <c r="Q622" s="10">
        <v>204889662.75999999</v>
      </c>
      <c r="R622" s="10">
        <v>15980663</v>
      </c>
      <c r="S622" s="10">
        <v>0</v>
      </c>
      <c r="T622" s="10">
        <v>-216665169.81999993</v>
      </c>
      <c r="U622" s="10">
        <v>49688875</v>
      </c>
      <c r="V622" s="10">
        <v>3354776828.7066345</v>
      </c>
      <c r="W622" s="29">
        <v>576220513.40999985</v>
      </c>
      <c r="X622" s="29">
        <v>1181594478.6166348</v>
      </c>
      <c r="Y622" s="29">
        <v>223195821.71000001</v>
      </c>
      <c r="Z622" s="29">
        <v>1981010813.7366347</v>
      </c>
      <c r="AA622" s="27">
        <v>393848418.60000002</v>
      </c>
      <c r="AB622" s="29">
        <v>1587162395.1366348</v>
      </c>
      <c r="AC622" s="27">
        <v>0</v>
      </c>
      <c r="AD622" s="27">
        <v>19727866.079999998</v>
      </c>
      <c r="AE622" s="27">
        <v>0</v>
      </c>
      <c r="AF622" s="27">
        <v>0</v>
      </c>
      <c r="AG622" s="27">
        <v>19727866.079999998</v>
      </c>
      <c r="AH622" s="27">
        <v>38839</v>
      </c>
      <c r="AI622" s="29">
        <v>1606929100.2166348</v>
      </c>
    </row>
    <row r="623" spans="2:35" x14ac:dyDescent="0.25">
      <c r="B623" s="11" t="s">
        <v>8</v>
      </c>
      <c r="C623" s="10" t="s">
        <v>2410</v>
      </c>
      <c r="D623" s="10" t="s">
        <v>1850</v>
      </c>
      <c r="E623" s="10" t="s">
        <v>1030</v>
      </c>
      <c r="F623" s="10" t="s">
        <v>1879</v>
      </c>
      <c r="G623" s="10">
        <v>0</v>
      </c>
      <c r="H623" s="10">
        <v>140703.67000000001</v>
      </c>
      <c r="I623" s="10">
        <v>0</v>
      </c>
      <c r="J623" s="10">
        <v>0</v>
      </c>
      <c r="K623" s="10">
        <v>140703.67000000001</v>
      </c>
      <c r="L623" s="10">
        <v>0</v>
      </c>
      <c r="M623" s="10">
        <v>4801603.7584398929</v>
      </c>
      <c r="N623" s="10">
        <v>0</v>
      </c>
      <c r="O623" s="10">
        <v>0</v>
      </c>
      <c r="P623" s="10">
        <v>41322</v>
      </c>
      <c r="Q623" s="10">
        <v>1871364.89</v>
      </c>
      <c r="R623" s="10">
        <v>51550</v>
      </c>
      <c r="S623" s="10">
        <v>0</v>
      </c>
      <c r="T623" s="10">
        <v>0</v>
      </c>
      <c r="U623" s="10">
        <v>181645</v>
      </c>
      <c r="V623" s="10">
        <v>7088189.3184398925</v>
      </c>
      <c r="W623" s="29">
        <v>0</v>
      </c>
      <c r="X623" s="29">
        <v>6672968.6484398926</v>
      </c>
      <c r="Y623" s="29">
        <v>415220.67000000004</v>
      </c>
      <c r="Z623" s="29">
        <v>7088189.3184398925</v>
      </c>
      <c r="AA623" s="27">
        <v>0</v>
      </c>
      <c r="AB623" s="29">
        <v>7088189.3184398925</v>
      </c>
      <c r="AC623" s="27">
        <v>0</v>
      </c>
      <c r="AD623" s="27">
        <v>33737222.009999998</v>
      </c>
      <c r="AE623" s="27">
        <v>0</v>
      </c>
      <c r="AF623" s="27">
        <v>0</v>
      </c>
      <c r="AG623" s="27">
        <v>33737222.009999998</v>
      </c>
      <c r="AH623" s="27">
        <v>10783</v>
      </c>
      <c r="AI623" s="29">
        <v>40836194.328439891</v>
      </c>
    </row>
    <row r="624" spans="2:35" x14ac:dyDescent="0.25">
      <c r="B624" s="11" t="s">
        <v>8</v>
      </c>
      <c r="C624" s="10" t="s">
        <v>2410</v>
      </c>
      <c r="D624" s="10" t="s">
        <v>1850</v>
      </c>
      <c r="E624" s="10" t="s">
        <v>468</v>
      </c>
      <c r="F624" s="10" t="s">
        <v>1880</v>
      </c>
      <c r="G624" s="10">
        <v>199365577.88</v>
      </c>
      <c r="H624" s="10">
        <v>67763439.900000006</v>
      </c>
      <c r="I624" s="10">
        <v>0</v>
      </c>
      <c r="J624" s="10">
        <v>0</v>
      </c>
      <c r="K624" s="10">
        <v>267129017.78</v>
      </c>
      <c r="L624" s="10">
        <v>0</v>
      </c>
      <c r="M624" s="10">
        <v>2667402706.1629324</v>
      </c>
      <c r="N624" s="10">
        <v>0</v>
      </c>
      <c r="O624" s="10">
        <v>6520129.5899999999</v>
      </c>
      <c r="P624" s="10">
        <v>27479772</v>
      </c>
      <c r="Q624" s="10">
        <v>0</v>
      </c>
      <c r="R624" s="10">
        <v>45776938</v>
      </c>
      <c r="S624" s="10">
        <v>0</v>
      </c>
      <c r="T624" s="10">
        <v>699800885.15266895</v>
      </c>
      <c r="U624" s="10">
        <v>134974235</v>
      </c>
      <c r="V624" s="10">
        <v>3849083683.6856017</v>
      </c>
      <c r="W624" s="29">
        <v>1009413631.9015839</v>
      </c>
      <c r="X624" s="29">
        <v>2667402706.1629324</v>
      </c>
      <c r="Y624" s="29">
        <v>282514514.49000001</v>
      </c>
      <c r="Z624" s="29">
        <v>3959330852.5545158</v>
      </c>
      <c r="AA624" s="27">
        <v>759896859</v>
      </c>
      <c r="AB624" s="29">
        <v>3199433993.5545158</v>
      </c>
      <c r="AC624" s="27">
        <v>0</v>
      </c>
      <c r="AD624" s="27">
        <v>21827305.289999999</v>
      </c>
      <c r="AE624" s="27">
        <v>0</v>
      </c>
      <c r="AF624" s="27">
        <v>0</v>
      </c>
      <c r="AG624" s="27">
        <v>21827305.289999999</v>
      </c>
      <c r="AH624" s="27">
        <v>135023</v>
      </c>
      <c r="AI624" s="29">
        <v>3221396321.8445158</v>
      </c>
    </row>
    <row r="625" spans="2:35" x14ac:dyDescent="0.25">
      <c r="B625" s="11" t="s">
        <v>8</v>
      </c>
      <c r="C625" s="10" t="s">
        <v>2409</v>
      </c>
      <c r="D625" s="10" t="s">
        <v>1881</v>
      </c>
      <c r="E625" s="10" t="s">
        <v>470</v>
      </c>
      <c r="F625" s="10" t="s">
        <v>1881</v>
      </c>
      <c r="G625" s="10">
        <v>72695679642.059998</v>
      </c>
      <c r="H625" s="10">
        <v>3513617687.25</v>
      </c>
      <c r="I625" s="10">
        <v>0</v>
      </c>
      <c r="J625" s="10">
        <v>0</v>
      </c>
      <c r="K625" s="10">
        <v>76209297329.309998</v>
      </c>
      <c r="L625" s="10">
        <v>0</v>
      </c>
      <c r="M625" s="10">
        <v>82725298510.037018</v>
      </c>
      <c r="N625" s="10">
        <v>614472271.89754295</v>
      </c>
      <c r="O625" s="10">
        <v>8201981076.9799995</v>
      </c>
      <c r="P625" s="10">
        <v>754765121</v>
      </c>
      <c r="Q625" s="10">
        <v>21850454748.93</v>
      </c>
      <c r="R625" s="10">
        <v>1098696909</v>
      </c>
      <c r="S625" s="10">
        <v>0</v>
      </c>
      <c r="T625" s="10">
        <v>0</v>
      </c>
      <c r="U625" s="10">
        <v>3655243469</v>
      </c>
      <c r="V625" s="10">
        <v>195110209436.15457</v>
      </c>
      <c r="W625" s="29">
        <v>73959826897.483215</v>
      </c>
      <c r="X625" s="29">
        <v>104575753258.96701</v>
      </c>
      <c r="Y625" s="29">
        <v>17838776535.127541</v>
      </c>
      <c r="Z625" s="29">
        <v>196374356691.57776</v>
      </c>
      <c r="AA625" s="27">
        <v>43738384644.900002</v>
      </c>
      <c r="AB625" s="29">
        <v>152635972046.67776</v>
      </c>
      <c r="AC625" s="27">
        <v>0</v>
      </c>
      <c r="AD625" s="27">
        <v>1798873.76</v>
      </c>
      <c r="AE625" s="27">
        <v>0</v>
      </c>
      <c r="AF625" s="27">
        <v>205466850</v>
      </c>
      <c r="AG625" s="27">
        <v>207265723.75999999</v>
      </c>
      <c r="AH625" s="27">
        <v>4283533</v>
      </c>
      <c r="AI625" s="29">
        <v>152847521303.43777</v>
      </c>
    </row>
    <row r="626" spans="2:35" x14ac:dyDescent="0.25">
      <c r="B626" s="11" t="s">
        <v>8</v>
      </c>
      <c r="C626" s="10" t="s">
        <v>2409</v>
      </c>
      <c r="D626" s="10" t="s">
        <v>1881</v>
      </c>
      <c r="E626" s="10" t="s">
        <v>471</v>
      </c>
      <c r="F626" s="10" t="s">
        <v>1882</v>
      </c>
      <c r="G626" s="10">
        <v>10671298576.59</v>
      </c>
      <c r="H626" s="10">
        <v>1387754341.3</v>
      </c>
      <c r="I626" s="10">
        <v>0</v>
      </c>
      <c r="J626" s="10">
        <v>0</v>
      </c>
      <c r="K626" s="10">
        <v>12059052917.889999</v>
      </c>
      <c r="L626" s="10">
        <v>0</v>
      </c>
      <c r="M626" s="10">
        <v>38312289999.708382</v>
      </c>
      <c r="N626" s="10">
        <v>609527491.34343696</v>
      </c>
      <c r="O626" s="10">
        <v>1465763723.3399999</v>
      </c>
      <c r="P626" s="10">
        <v>305483221</v>
      </c>
      <c r="Q626" s="10">
        <v>5297989429.5600004</v>
      </c>
      <c r="R626" s="10">
        <v>384593434</v>
      </c>
      <c r="S626" s="10">
        <v>0</v>
      </c>
      <c r="T626" s="10">
        <v>0</v>
      </c>
      <c r="U626" s="10">
        <v>1199882012</v>
      </c>
      <c r="V626" s="10">
        <v>59634582228.841812</v>
      </c>
      <c r="W626" s="29">
        <v>11306731799.686823</v>
      </c>
      <c r="X626" s="29">
        <v>43610279429.268379</v>
      </c>
      <c r="Y626" s="29">
        <v>5353004222.9834366</v>
      </c>
      <c r="Z626" s="29">
        <v>60270015451.938637</v>
      </c>
      <c r="AA626" s="27">
        <v>42603614878.040001</v>
      </c>
      <c r="AB626" s="29">
        <v>17666400573.898636</v>
      </c>
      <c r="AC626" s="27">
        <v>0</v>
      </c>
      <c r="AD626" s="27">
        <v>7347.65</v>
      </c>
      <c r="AE626" s="27">
        <v>0</v>
      </c>
      <c r="AF626" s="27">
        <v>3196406338</v>
      </c>
      <c r="AG626" s="27">
        <v>3196413685.6500001</v>
      </c>
      <c r="AH626" s="27">
        <v>729558</v>
      </c>
      <c r="AI626" s="29">
        <v>20863543817.548637</v>
      </c>
    </row>
    <row r="627" spans="2:35" x14ac:dyDescent="0.25">
      <c r="B627" s="11" t="s">
        <v>8</v>
      </c>
      <c r="C627" s="10" t="s">
        <v>2409</v>
      </c>
      <c r="D627" s="10" t="s">
        <v>1881</v>
      </c>
      <c r="E627" s="10" t="s">
        <v>1031</v>
      </c>
      <c r="F627" s="10" t="s">
        <v>1883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29">
        <v>0</v>
      </c>
      <c r="X627" s="29">
        <v>0</v>
      </c>
      <c r="Y627" s="29">
        <v>0</v>
      </c>
      <c r="Z627" s="29">
        <v>0</v>
      </c>
      <c r="AA627" s="27">
        <v>0</v>
      </c>
      <c r="AB627" s="29">
        <v>0</v>
      </c>
      <c r="AC627" s="27">
        <v>0</v>
      </c>
      <c r="AD627" s="27">
        <v>0</v>
      </c>
      <c r="AE627" s="27">
        <v>0</v>
      </c>
      <c r="AF627" s="27">
        <v>0</v>
      </c>
      <c r="AG627" s="27">
        <v>0</v>
      </c>
      <c r="AH627" s="27">
        <v>0</v>
      </c>
      <c r="AI627" s="29">
        <v>0</v>
      </c>
    </row>
    <row r="628" spans="2:35" x14ac:dyDescent="0.25">
      <c r="B628" s="11" t="s">
        <v>8</v>
      </c>
      <c r="C628" s="10" t="s">
        <v>2409</v>
      </c>
      <c r="D628" s="10" t="s">
        <v>1881</v>
      </c>
      <c r="E628" s="10" t="s">
        <v>472</v>
      </c>
      <c r="F628" s="10" t="s">
        <v>1884</v>
      </c>
      <c r="G628" s="10">
        <v>2060115.93</v>
      </c>
      <c r="H628" s="10">
        <v>778151.11</v>
      </c>
      <c r="I628" s="10">
        <v>0</v>
      </c>
      <c r="J628" s="10">
        <v>0</v>
      </c>
      <c r="K628" s="10">
        <v>2838267.04</v>
      </c>
      <c r="L628" s="10">
        <v>0</v>
      </c>
      <c r="M628" s="10">
        <v>12168849.022270704</v>
      </c>
      <c r="N628" s="10">
        <v>0</v>
      </c>
      <c r="O628" s="10">
        <v>296233.34000000003</v>
      </c>
      <c r="P628" s="10">
        <v>307782</v>
      </c>
      <c r="Q628" s="10">
        <v>0</v>
      </c>
      <c r="R628" s="10">
        <v>509914</v>
      </c>
      <c r="S628" s="10">
        <v>0</v>
      </c>
      <c r="T628" s="10">
        <v>-206011.59299999988</v>
      </c>
      <c r="U628" s="10">
        <v>1191271</v>
      </c>
      <c r="V628" s="10">
        <v>17106304.809270702</v>
      </c>
      <c r="W628" s="29">
        <v>0</v>
      </c>
      <c r="X628" s="29">
        <v>12168849.022270704</v>
      </c>
      <c r="Y628" s="29">
        <v>3083351.45</v>
      </c>
      <c r="Z628" s="29">
        <v>15252200.472270705</v>
      </c>
      <c r="AA628" s="27">
        <v>0</v>
      </c>
      <c r="AB628" s="29">
        <v>15252200.472270705</v>
      </c>
      <c r="AC628" s="27">
        <v>0</v>
      </c>
      <c r="AD628" s="27">
        <v>0</v>
      </c>
      <c r="AE628" s="27">
        <v>0</v>
      </c>
      <c r="AF628" s="27">
        <v>35672035.490000002</v>
      </c>
      <c r="AG628" s="27">
        <v>35672035.490000002</v>
      </c>
      <c r="AH628" s="27">
        <v>23</v>
      </c>
      <c r="AI628" s="29">
        <v>50924258.962270707</v>
      </c>
    </row>
    <row r="629" spans="2:35" x14ac:dyDescent="0.25">
      <c r="B629" s="11" t="s">
        <v>8</v>
      </c>
      <c r="C629" s="10" t="s">
        <v>2409</v>
      </c>
      <c r="D629" s="10" t="s">
        <v>1881</v>
      </c>
      <c r="E629" s="10" t="s">
        <v>473</v>
      </c>
      <c r="F629" s="10" t="s">
        <v>1885</v>
      </c>
      <c r="G629" s="10">
        <v>7074439665.6599998</v>
      </c>
      <c r="H629" s="10">
        <v>1227148095.8</v>
      </c>
      <c r="I629" s="10">
        <v>0</v>
      </c>
      <c r="J629" s="10">
        <v>0</v>
      </c>
      <c r="K629" s="10">
        <v>8301587761.46</v>
      </c>
      <c r="L629" s="10">
        <v>0</v>
      </c>
      <c r="M629" s="10">
        <v>32066276206.532959</v>
      </c>
      <c r="N629" s="10">
        <v>338805560.04605049</v>
      </c>
      <c r="O629" s="10">
        <v>649752620.83000004</v>
      </c>
      <c r="P629" s="10">
        <v>297728776</v>
      </c>
      <c r="Q629" s="10">
        <v>3350204294.3400002</v>
      </c>
      <c r="R629" s="10">
        <v>363116088</v>
      </c>
      <c r="S629" s="10">
        <v>0</v>
      </c>
      <c r="T629" s="10">
        <v>0</v>
      </c>
      <c r="U629" s="10">
        <v>1020391388</v>
      </c>
      <c r="V629" s="10">
        <v>46387862695.209015</v>
      </c>
      <c r="W629" s="29">
        <v>7350609119.0557804</v>
      </c>
      <c r="X629" s="29">
        <v>35416480500.872955</v>
      </c>
      <c r="Y629" s="29">
        <v>3896942528.6760507</v>
      </c>
      <c r="Z629" s="29">
        <v>46664032148.604782</v>
      </c>
      <c r="AA629" s="27">
        <v>30914591487.23</v>
      </c>
      <c r="AB629" s="29">
        <v>15749440661.374783</v>
      </c>
      <c r="AC629" s="27">
        <v>0</v>
      </c>
      <c r="AD629" s="27">
        <v>101424.95</v>
      </c>
      <c r="AE629" s="27">
        <v>0</v>
      </c>
      <c r="AF629" s="27">
        <v>1626070217</v>
      </c>
      <c r="AG629" s="27">
        <v>1626171641.95</v>
      </c>
      <c r="AH629" s="27">
        <v>392321</v>
      </c>
      <c r="AI629" s="29">
        <v>17376004624.324783</v>
      </c>
    </row>
    <row r="630" spans="2:35" x14ac:dyDescent="0.25">
      <c r="B630" s="11" t="s">
        <v>8</v>
      </c>
      <c r="C630" s="10" t="s">
        <v>2409</v>
      </c>
      <c r="D630" s="10" t="s">
        <v>1881</v>
      </c>
      <c r="E630" s="10" t="s">
        <v>1032</v>
      </c>
      <c r="F630" s="10" t="s">
        <v>1886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29">
        <v>0</v>
      </c>
      <c r="X630" s="29">
        <v>0</v>
      </c>
      <c r="Y630" s="29">
        <v>0</v>
      </c>
      <c r="Z630" s="29">
        <v>0</v>
      </c>
      <c r="AA630" s="27">
        <v>0</v>
      </c>
      <c r="AB630" s="29">
        <v>0</v>
      </c>
      <c r="AC630" s="27">
        <v>0</v>
      </c>
      <c r="AD630" s="27">
        <v>0</v>
      </c>
      <c r="AE630" s="27">
        <v>0</v>
      </c>
      <c r="AF630" s="27">
        <v>0</v>
      </c>
      <c r="AG630" s="27">
        <v>0</v>
      </c>
      <c r="AH630" s="27">
        <v>0</v>
      </c>
      <c r="AI630" s="29">
        <v>0</v>
      </c>
    </row>
    <row r="631" spans="2:35" x14ac:dyDescent="0.25">
      <c r="B631" s="11" t="s">
        <v>8</v>
      </c>
      <c r="C631" s="10" t="s">
        <v>2409</v>
      </c>
      <c r="D631" s="10" t="s">
        <v>1881</v>
      </c>
      <c r="E631" s="10" t="s">
        <v>474</v>
      </c>
      <c r="F631" s="10" t="s">
        <v>1887</v>
      </c>
      <c r="G631" s="10">
        <v>2617.48</v>
      </c>
      <c r="H631" s="10">
        <v>348.66</v>
      </c>
      <c r="I631" s="10">
        <v>0</v>
      </c>
      <c r="J631" s="10">
        <v>0</v>
      </c>
      <c r="K631" s="10">
        <v>2966.14</v>
      </c>
      <c r="L631" s="10">
        <v>0</v>
      </c>
      <c r="M631" s="10">
        <v>6125</v>
      </c>
      <c r="N631" s="10">
        <v>0</v>
      </c>
      <c r="O631" s="10">
        <v>168.29</v>
      </c>
      <c r="P631" s="10">
        <v>0</v>
      </c>
      <c r="Q631" s="10">
        <v>0</v>
      </c>
      <c r="R631" s="10">
        <v>11</v>
      </c>
      <c r="S631" s="10">
        <v>0</v>
      </c>
      <c r="T631" s="10">
        <v>-261.74800000000005</v>
      </c>
      <c r="U631" s="10">
        <v>181</v>
      </c>
      <c r="V631" s="10">
        <v>9189.6820000000007</v>
      </c>
      <c r="W631" s="29">
        <v>0</v>
      </c>
      <c r="X631" s="29">
        <v>6125</v>
      </c>
      <c r="Y631" s="29">
        <v>708.95</v>
      </c>
      <c r="Z631" s="29">
        <v>6833.95</v>
      </c>
      <c r="AA631" s="27">
        <v>0</v>
      </c>
      <c r="AB631" s="29">
        <v>6833.95</v>
      </c>
      <c r="AC631" s="27">
        <v>0</v>
      </c>
      <c r="AD631" s="27">
        <v>0</v>
      </c>
      <c r="AE631" s="27">
        <v>0</v>
      </c>
      <c r="AF631" s="27">
        <v>0</v>
      </c>
      <c r="AG631" s="27">
        <v>0</v>
      </c>
      <c r="AH631" s="27">
        <v>0</v>
      </c>
      <c r="AI631" s="29">
        <v>6833.95</v>
      </c>
    </row>
    <row r="632" spans="2:35" x14ac:dyDescent="0.25">
      <c r="B632" s="11" t="s">
        <v>8</v>
      </c>
      <c r="C632" s="10" t="s">
        <v>2409</v>
      </c>
      <c r="D632" s="10" t="s">
        <v>1881</v>
      </c>
      <c r="E632" s="10" t="s">
        <v>475</v>
      </c>
      <c r="F632" s="10" t="s">
        <v>1888</v>
      </c>
      <c r="G632" s="10">
        <v>190169686.41999999</v>
      </c>
      <c r="H632" s="10">
        <v>23858610.609999999</v>
      </c>
      <c r="I632" s="10">
        <v>0</v>
      </c>
      <c r="J632" s="10">
        <v>0</v>
      </c>
      <c r="K632" s="10">
        <v>214028297.02999997</v>
      </c>
      <c r="L632" s="10">
        <v>0</v>
      </c>
      <c r="M632" s="10">
        <v>512013576.23034298</v>
      </c>
      <c r="N632" s="10">
        <v>0</v>
      </c>
      <c r="O632" s="10">
        <v>7315281.0499999998</v>
      </c>
      <c r="P632" s="10">
        <v>2819906</v>
      </c>
      <c r="Q632" s="10">
        <v>64321901.189999998</v>
      </c>
      <c r="R632" s="10">
        <v>713224</v>
      </c>
      <c r="S632" s="10">
        <v>0</v>
      </c>
      <c r="T632" s="10">
        <v>-19016968.64199999</v>
      </c>
      <c r="U632" s="10">
        <v>5583621</v>
      </c>
      <c r="V632" s="10">
        <v>787778837.85834289</v>
      </c>
      <c r="W632" s="29">
        <v>69087.289999999994</v>
      </c>
      <c r="X632" s="29">
        <v>576335477.42034292</v>
      </c>
      <c r="Y632" s="29">
        <v>40290642.659999996</v>
      </c>
      <c r="Z632" s="29">
        <v>616695207.37034285</v>
      </c>
      <c r="AA632" s="27">
        <v>611063015.5</v>
      </c>
      <c r="AB632" s="29">
        <v>5632191.8703428507</v>
      </c>
      <c r="AC632" s="27">
        <v>0</v>
      </c>
      <c r="AD632" s="27">
        <v>0</v>
      </c>
      <c r="AE632" s="27">
        <v>0</v>
      </c>
      <c r="AF632" s="27">
        <v>0</v>
      </c>
      <c r="AG632" s="27">
        <v>0</v>
      </c>
      <c r="AH632" s="27">
        <v>0</v>
      </c>
      <c r="AI632" s="29">
        <v>5632191.8703428507</v>
      </c>
    </row>
    <row r="633" spans="2:35" x14ac:dyDescent="0.25">
      <c r="B633" s="11" t="s">
        <v>8</v>
      </c>
      <c r="C633" s="10" t="s">
        <v>2409</v>
      </c>
      <c r="D633" s="10" t="s">
        <v>1881</v>
      </c>
      <c r="E633" s="10" t="s">
        <v>476</v>
      </c>
      <c r="F633" s="10" t="s">
        <v>1889</v>
      </c>
      <c r="G633" s="10">
        <v>1085884.6599999999</v>
      </c>
      <c r="H633" s="10">
        <v>3200762.54</v>
      </c>
      <c r="I633" s="10">
        <v>0</v>
      </c>
      <c r="J633" s="10">
        <v>0</v>
      </c>
      <c r="K633" s="10">
        <v>4286647.2</v>
      </c>
      <c r="L633" s="10">
        <v>0</v>
      </c>
      <c r="M633" s="10">
        <v>94566061.939999998</v>
      </c>
      <c r="N633" s="10">
        <v>0</v>
      </c>
      <c r="O633" s="10">
        <v>18668.580000000002</v>
      </c>
      <c r="P633" s="10">
        <v>1070211</v>
      </c>
      <c r="Q633" s="10">
        <v>0</v>
      </c>
      <c r="R633" s="10">
        <v>2052493</v>
      </c>
      <c r="S633" s="10">
        <v>0</v>
      </c>
      <c r="T633" s="10">
        <v>59862456.447507337</v>
      </c>
      <c r="U633" s="10">
        <v>7042267</v>
      </c>
      <c r="V633" s="10">
        <v>168898805.16750735</v>
      </c>
      <c r="W633" s="29">
        <v>70119152.608565778</v>
      </c>
      <c r="X633" s="29">
        <v>94566061.939999998</v>
      </c>
      <c r="Y633" s="29">
        <v>13384402.120000001</v>
      </c>
      <c r="Z633" s="29">
        <v>178069616.66856578</v>
      </c>
      <c r="AA633" s="27">
        <v>0</v>
      </c>
      <c r="AB633" s="29">
        <v>178069616.66856578</v>
      </c>
      <c r="AC633" s="27">
        <v>0</v>
      </c>
      <c r="AD633" s="27">
        <v>0</v>
      </c>
      <c r="AE633" s="27">
        <v>0</v>
      </c>
      <c r="AF633" s="27">
        <v>0</v>
      </c>
      <c r="AG633" s="27">
        <v>0</v>
      </c>
      <c r="AH633" s="27">
        <v>10485</v>
      </c>
      <c r="AI633" s="29">
        <v>178080101.66856578</v>
      </c>
    </row>
    <row r="634" spans="2:35" x14ac:dyDescent="0.25">
      <c r="B634" s="11" t="s">
        <v>8</v>
      </c>
      <c r="C634" s="10" t="s">
        <v>2409</v>
      </c>
      <c r="D634" s="10" t="s">
        <v>1881</v>
      </c>
      <c r="E634" s="10" t="s">
        <v>1033</v>
      </c>
      <c r="F634" s="10" t="s">
        <v>1890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29">
        <v>16934.170791525696</v>
      </c>
      <c r="X634" s="29">
        <v>0</v>
      </c>
      <c r="Y634" s="29">
        <v>0</v>
      </c>
      <c r="Z634" s="29">
        <v>16934.170791525696</v>
      </c>
      <c r="AA634" s="27">
        <v>0</v>
      </c>
      <c r="AB634" s="29">
        <v>16934.170791525696</v>
      </c>
      <c r="AC634" s="27">
        <v>0</v>
      </c>
      <c r="AD634" s="27">
        <v>0</v>
      </c>
      <c r="AE634" s="27">
        <v>0</v>
      </c>
      <c r="AF634" s="27">
        <v>0</v>
      </c>
      <c r="AG634" s="27">
        <v>0</v>
      </c>
      <c r="AH634" s="27">
        <v>0</v>
      </c>
      <c r="AI634" s="29">
        <v>16934.170791525696</v>
      </c>
    </row>
    <row r="635" spans="2:35" x14ac:dyDescent="0.25">
      <c r="B635" s="11" t="s">
        <v>8</v>
      </c>
      <c r="C635" s="10" t="s">
        <v>2409</v>
      </c>
      <c r="D635" s="10" t="s">
        <v>1881</v>
      </c>
      <c r="E635" s="10" t="s">
        <v>1034</v>
      </c>
      <c r="F635" s="10" t="s">
        <v>1891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15</v>
      </c>
      <c r="Q635" s="10">
        <v>0</v>
      </c>
      <c r="R635" s="10">
        <v>195</v>
      </c>
      <c r="S635" s="10">
        <v>0</v>
      </c>
      <c r="T635" s="10">
        <v>0</v>
      </c>
      <c r="U635" s="10">
        <v>450</v>
      </c>
      <c r="V635" s="10">
        <v>660</v>
      </c>
      <c r="W635" s="29">
        <v>884.21427568326283</v>
      </c>
      <c r="X635" s="29">
        <v>0</v>
      </c>
      <c r="Y635" s="29">
        <v>660</v>
      </c>
      <c r="Z635" s="29">
        <v>1544.2142756832627</v>
      </c>
      <c r="AA635" s="27">
        <v>0</v>
      </c>
      <c r="AB635" s="29">
        <v>1544.2142756832627</v>
      </c>
      <c r="AC635" s="27">
        <v>0</v>
      </c>
      <c r="AD635" s="27">
        <v>0</v>
      </c>
      <c r="AE635" s="27">
        <v>0</v>
      </c>
      <c r="AF635" s="27">
        <v>0</v>
      </c>
      <c r="AG635" s="27">
        <v>0</v>
      </c>
      <c r="AH635" s="27">
        <v>1</v>
      </c>
      <c r="AI635" s="29">
        <v>1545.2142756832627</v>
      </c>
    </row>
    <row r="636" spans="2:35" x14ac:dyDescent="0.25">
      <c r="B636" s="11" t="s">
        <v>8</v>
      </c>
      <c r="C636" s="10" t="s">
        <v>2409</v>
      </c>
      <c r="D636" s="10" t="s">
        <v>1881</v>
      </c>
      <c r="E636" s="10" t="s">
        <v>477</v>
      </c>
      <c r="F636" s="10" t="s">
        <v>1892</v>
      </c>
      <c r="G636" s="10">
        <v>1325331309.05</v>
      </c>
      <c r="H636" s="10">
        <v>26997059.73</v>
      </c>
      <c r="I636" s="10">
        <v>0</v>
      </c>
      <c r="J636" s="10">
        <v>0</v>
      </c>
      <c r="K636" s="10">
        <v>1352328368.78</v>
      </c>
      <c r="L636" s="10">
        <v>0</v>
      </c>
      <c r="M636" s="10">
        <v>994971324.67149341</v>
      </c>
      <c r="N636" s="10">
        <v>0</v>
      </c>
      <c r="O636" s="10">
        <v>181648480.87</v>
      </c>
      <c r="P636" s="10">
        <v>17968404.109999999</v>
      </c>
      <c r="Q636" s="10">
        <v>168613179.81999999</v>
      </c>
      <c r="R636" s="10">
        <v>31907022</v>
      </c>
      <c r="S636" s="10">
        <v>0</v>
      </c>
      <c r="T636" s="10">
        <v>0</v>
      </c>
      <c r="U636" s="10">
        <v>99205361</v>
      </c>
      <c r="V636" s="10">
        <v>2846642141.2514935</v>
      </c>
      <c r="W636" s="29">
        <v>1371223068.4415255</v>
      </c>
      <c r="X636" s="29">
        <v>1163584504.4914935</v>
      </c>
      <c r="Y636" s="29">
        <v>357726327.70999998</v>
      </c>
      <c r="Z636" s="29">
        <v>2892533900.6430187</v>
      </c>
      <c r="AA636" s="27">
        <v>1795043993</v>
      </c>
      <c r="AB636" s="29">
        <v>1097489907.6430187</v>
      </c>
      <c r="AC636" s="27">
        <v>0</v>
      </c>
      <c r="AD636" s="27">
        <v>0</v>
      </c>
      <c r="AE636" s="27">
        <v>0</v>
      </c>
      <c r="AF636" s="27">
        <v>935527912.87</v>
      </c>
      <c r="AG636" s="27">
        <v>935527912.87</v>
      </c>
      <c r="AH636" s="27">
        <v>71262</v>
      </c>
      <c r="AI636" s="29">
        <v>2033089082.5130186</v>
      </c>
    </row>
    <row r="637" spans="2:35" x14ac:dyDescent="0.25">
      <c r="B637" s="11" t="s">
        <v>8</v>
      </c>
      <c r="C637" s="10" t="s">
        <v>2409</v>
      </c>
      <c r="D637" s="10" t="s">
        <v>1881</v>
      </c>
      <c r="E637" s="10" t="s">
        <v>478</v>
      </c>
      <c r="F637" s="10" t="s">
        <v>1893</v>
      </c>
      <c r="G637" s="10">
        <v>246891968.03999999</v>
      </c>
      <c r="H637" s="10">
        <v>17154198.600000001</v>
      </c>
      <c r="I637" s="10">
        <v>0</v>
      </c>
      <c r="J637" s="10">
        <v>0</v>
      </c>
      <c r="K637" s="10">
        <v>264046166.63999999</v>
      </c>
      <c r="L637" s="10">
        <v>0</v>
      </c>
      <c r="M637" s="10">
        <v>653919789.1164701</v>
      </c>
      <c r="N637" s="10">
        <v>0</v>
      </c>
      <c r="O637" s="10">
        <v>27534478.690000001</v>
      </c>
      <c r="P637" s="10">
        <v>5888934</v>
      </c>
      <c r="Q637" s="10">
        <v>153378725.63999999</v>
      </c>
      <c r="R637" s="10">
        <v>6193022</v>
      </c>
      <c r="S637" s="10">
        <v>0</v>
      </c>
      <c r="T637" s="10">
        <v>0</v>
      </c>
      <c r="U637" s="10">
        <v>16070318</v>
      </c>
      <c r="V637" s="10">
        <v>1127031434.0864701</v>
      </c>
      <c r="W637" s="29">
        <v>246139290.75</v>
      </c>
      <c r="X637" s="29">
        <v>807298514.75647008</v>
      </c>
      <c r="Y637" s="29">
        <v>72840951.290000007</v>
      </c>
      <c r="Z637" s="29">
        <v>1126278756.7964702</v>
      </c>
      <c r="AA637" s="27">
        <v>642789141</v>
      </c>
      <c r="AB637" s="29">
        <v>483489615.79647017</v>
      </c>
      <c r="AC637" s="27">
        <v>0</v>
      </c>
      <c r="AD637" s="27">
        <v>0</v>
      </c>
      <c r="AE637" s="27">
        <v>0</v>
      </c>
      <c r="AF637" s="27">
        <v>79292776.459999993</v>
      </c>
      <c r="AG637" s="27">
        <v>79292776.459999993</v>
      </c>
      <c r="AH637" s="27">
        <v>8319</v>
      </c>
      <c r="AI637" s="29">
        <v>562790711.2564702</v>
      </c>
    </row>
    <row r="638" spans="2:35" x14ac:dyDescent="0.25">
      <c r="B638" s="11" t="s">
        <v>8</v>
      </c>
      <c r="C638" s="10" t="s">
        <v>2409</v>
      </c>
      <c r="D638" s="10" t="s">
        <v>1881</v>
      </c>
      <c r="E638" s="10" t="s">
        <v>1035</v>
      </c>
      <c r="F638" s="10" t="s">
        <v>1342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29">
        <v>0</v>
      </c>
      <c r="X638" s="29">
        <v>0</v>
      </c>
      <c r="Y638" s="29">
        <v>0</v>
      </c>
      <c r="Z638" s="29">
        <v>0</v>
      </c>
      <c r="AA638" s="27">
        <v>0</v>
      </c>
      <c r="AB638" s="29">
        <v>0</v>
      </c>
      <c r="AC638" s="27">
        <v>0</v>
      </c>
      <c r="AD638" s="27">
        <v>0</v>
      </c>
      <c r="AE638" s="27">
        <v>0</v>
      </c>
      <c r="AF638" s="27">
        <v>0</v>
      </c>
      <c r="AG638" s="27">
        <v>0</v>
      </c>
      <c r="AH638" s="27">
        <v>0</v>
      </c>
      <c r="AI638" s="29">
        <v>0</v>
      </c>
    </row>
    <row r="639" spans="2:35" x14ac:dyDescent="0.25">
      <c r="B639" s="11" t="s">
        <v>8</v>
      </c>
      <c r="C639" s="10" t="s">
        <v>2409</v>
      </c>
      <c r="D639" s="10" t="s">
        <v>1881</v>
      </c>
      <c r="E639" s="10" t="s">
        <v>479</v>
      </c>
      <c r="F639" s="10" t="s">
        <v>1894</v>
      </c>
      <c r="G639" s="10">
        <v>1445862.85</v>
      </c>
      <c r="H639" s="10">
        <v>77015.899999999994</v>
      </c>
      <c r="I639" s="10">
        <v>0</v>
      </c>
      <c r="J639" s="10">
        <v>0</v>
      </c>
      <c r="K639" s="10">
        <v>1522878.75</v>
      </c>
      <c r="L639" s="10">
        <v>0</v>
      </c>
      <c r="M639" s="10">
        <v>3524248</v>
      </c>
      <c r="N639" s="10">
        <v>0</v>
      </c>
      <c r="O639" s="10">
        <v>0</v>
      </c>
      <c r="P639" s="10">
        <v>30266</v>
      </c>
      <c r="Q639" s="10">
        <v>0</v>
      </c>
      <c r="R639" s="10">
        <v>37593</v>
      </c>
      <c r="S639" s="10">
        <v>0</v>
      </c>
      <c r="T639" s="10">
        <v>-144586.28499999992</v>
      </c>
      <c r="U639" s="10">
        <v>103627</v>
      </c>
      <c r="V639" s="10">
        <v>5074026.4649999999</v>
      </c>
      <c r="W639" s="29">
        <v>0</v>
      </c>
      <c r="X639" s="29">
        <v>3524248</v>
      </c>
      <c r="Y639" s="29">
        <v>248501.9</v>
      </c>
      <c r="Z639" s="29">
        <v>3772749.9</v>
      </c>
      <c r="AA639" s="27">
        <v>0</v>
      </c>
      <c r="AB639" s="29">
        <v>3772749.9</v>
      </c>
      <c r="AC639" s="27">
        <v>0</v>
      </c>
      <c r="AD639" s="27">
        <v>0</v>
      </c>
      <c r="AE639" s="27">
        <v>0</v>
      </c>
      <c r="AF639" s="27">
        <v>0</v>
      </c>
      <c r="AG639" s="27">
        <v>0</v>
      </c>
      <c r="AH639" s="27">
        <v>154</v>
      </c>
      <c r="AI639" s="29">
        <v>3772903.9</v>
      </c>
    </row>
    <row r="640" spans="2:35" x14ac:dyDescent="0.25">
      <c r="B640" s="11" t="s">
        <v>8</v>
      </c>
      <c r="C640" s="10" t="s">
        <v>2409</v>
      </c>
      <c r="D640" s="10" t="s">
        <v>1881</v>
      </c>
      <c r="E640" s="10" t="s">
        <v>480</v>
      </c>
      <c r="F640" s="10" t="s">
        <v>1895</v>
      </c>
      <c r="G640" s="10">
        <v>1569.7</v>
      </c>
      <c r="H640" s="10">
        <v>615268.80000000005</v>
      </c>
      <c r="I640" s="10">
        <v>0</v>
      </c>
      <c r="J640" s="10">
        <v>0</v>
      </c>
      <c r="K640" s="10">
        <v>616838.5</v>
      </c>
      <c r="L640" s="10">
        <v>0</v>
      </c>
      <c r="M640" s="10">
        <v>22942588.088047832</v>
      </c>
      <c r="N640" s="10">
        <v>0</v>
      </c>
      <c r="O640" s="10">
        <v>0</v>
      </c>
      <c r="P640" s="10">
        <v>245028</v>
      </c>
      <c r="Q640" s="10">
        <v>0</v>
      </c>
      <c r="R640" s="10">
        <v>731534</v>
      </c>
      <c r="S640" s="10">
        <v>0</v>
      </c>
      <c r="T640" s="10">
        <v>0</v>
      </c>
      <c r="U640" s="10">
        <v>1978626</v>
      </c>
      <c r="V640" s="10">
        <v>26514614.588047832</v>
      </c>
      <c r="W640" s="29">
        <v>3588791.5883920388</v>
      </c>
      <c r="X640" s="29">
        <v>22942588.088047832</v>
      </c>
      <c r="Y640" s="29">
        <v>3570456.8</v>
      </c>
      <c r="Z640" s="29">
        <v>30101836.476439871</v>
      </c>
      <c r="AA640" s="27">
        <v>0</v>
      </c>
      <c r="AB640" s="29">
        <v>30101836.476439871</v>
      </c>
      <c r="AC640" s="27">
        <v>0</v>
      </c>
      <c r="AD640" s="27">
        <v>48888.97</v>
      </c>
      <c r="AE640" s="27">
        <v>0</v>
      </c>
      <c r="AF640" s="27">
        <v>0</v>
      </c>
      <c r="AG640" s="27">
        <v>48888.97</v>
      </c>
      <c r="AH640" s="27">
        <v>3803</v>
      </c>
      <c r="AI640" s="29">
        <v>30154528.44643987</v>
      </c>
    </row>
    <row r="641" spans="2:35" x14ac:dyDescent="0.25">
      <c r="B641" s="11" t="s">
        <v>8</v>
      </c>
      <c r="C641" s="10" t="s">
        <v>2409</v>
      </c>
      <c r="D641" s="10" t="s">
        <v>1881</v>
      </c>
      <c r="E641" s="10" t="s">
        <v>481</v>
      </c>
      <c r="F641" s="10" t="s">
        <v>1896</v>
      </c>
      <c r="G641" s="10">
        <v>951.67</v>
      </c>
      <c r="H641" s="10">
        <v>15.35</v>
      </c>
      <c r="I641" s="10">
        <v>0</v>
      </c>
      <c r="J641" s="10">
        <v>0</v>
      </c>
      <c r="K641" s="10">
        <v>967.02</v>
      </c>
      <c r="L641" s="10">
        <v>0</v>
      </c>
      <c r="M641" s="10">
        <v>2204</v>
      </c>
      <c r="N641" s="10">
        <v>0</v>
      </c>
      <c r="O641" s="10">
        <v>142.41999999999999</v>
      </c>
      <c r="P641" s="10">
        <v>0</v>
      </c>
      <c r="Q641" s="10">
        <v>0</v>
      </c>
      <c r="R641" s="10">
        <v>0</v>
      </c>
      <c r="S641" s="10">
        <v>0</v>
      </c>
      <c r="T641" s="10">
        <v>-95.16700000000003</v>
      </c>
      <c r="U641" s="10">
        <v>0</v>
      </c>
      <c r="V641" s="10">
        <v>3218.2730000000001</v>
      </c>
      <c r="W641" s="29">
        <v>0</v>
      </c>
      <c r="X641" s="29">
        <v>2204</v>
      </c>
      <c r="Y641" s="29">
        <v>157.76999999999998</v>
      </c>
      <c r="Z641" s="29">
        <v>2361.77</v>
      </c>
      <c r="AA641" s="27">
        <v>0</v>
      </c>
      <c r="AB641" s="29">
        <v>2361.77</v>
      </c>
      <c r="AC641" s="27">
        <v>0</v>
      </c>
      <c r="AD641" s="27">
        <v>0</v>
      </c>
      <c r="AE641" s="27">
        <v>0</v>
      </c>
      <c r="AF641" s="27">
        <v>0</v>
      </c>
      <c r="AG641" s="27">
        <v>0</v>
      </c>
      <c r="AH641" s="27">
        <v>0</v>
      </c>
      <c r="AI641" s="29">
        <v>2361.77</v>
      </c>
    </row>
    <row r="642" spans="2:35" x14ac:dyDescent="0.25">
      <c r="B642" s="11" t="s">
        <v>8</v>
      </c>
      <c r="C642" s="10" t="s">
        <v>2409</v>
      </c>
      <c r="D642" s="10" t="s">
        <v>1881</v>
      </c>
      <c r="E642" s="10" t="s">
        <v>1036</v>
      </c>
      <c r="F642" s="10" t="s">
        <v>1897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29">
        <v>0</v>
      </c>
      <c r="X642" s="29">
        <v>0</v>
      </c>
      <c r="Y642" s="29">
        <v>0</v>
      </c>
      <c r="Z642" s="29">
        <v>0</v>
      </c>
      <c r="AA642" s="27">
        <v>0</v>
      </c>
      <c r="AB642" s="29">
        <v>0</v>
      </c>
      <c r="AC642" s="27">
        <v>0</v>
      </c>
      <c r="AD642" s="27">
        <v>0</v>
      </c>
      <c r="AE642" s="27">
        <v>0</v>
      </c>
      <c r="AF642" s="27">
        <v>0</v>
      </c>
      <c r="AG642" s="27">
        <v>0</v>
      </c>
      <c r="AH642" s="27">
        <v>0</v>
      </c>
      <c r="AI642" s="29">
        <v>0</v>
      </c>
    </row>
    <row r="643" spans="2:35" x14ac:dyDescent="0.25">
      <c r="B643" s="11" t="s">
        <v>8</v>
      </c>
      <c r="C643" s="10" t="s">
        <v>2409</v>
      </c>
      <c r="D643" s="10" t="s">
        <v>1881</v>
      </c>
      <c r="E643" s="10" t="s">
        <v>482</v>
      </c>
      <c r="F643" s="10" t="s">
        <v>1898</v>
      </c>
      <c r="G643" s="10">
        <v>90990.71</v>
      </c>
      <c r="H643" s="10">
        <v>12158</v>
      </c>
      <c r="I643" s="10">
        <v>0</v>
      </c>
      <c r="J643" s="10">
        <v>0</v>
      </c>
      <c r="K643" s="10">
        <v>103148.71</v>
      </c>
      <c r="L643" s="10">
        <v>0</v>
      </c>
      <c r="M643" s="10">
        <v>352809.35425728379</v>
      </c>
      <c r="N643" s="10">
        <v>0</v>
      </c>
      <c r="O643" s="10">
        <v>269.94</v>
      </c>
      <c r="P643" s="10">
        <v>9837</v>
      </c>
      <c r="Q643" s="10">
        <v>0</v>
      </c>
      <c r="R643" s="10">
        <v>12681</v>
      </c>
      <c r="S643" s="10">
        <v>0</v>
      </c>
      <c r="T643" s="10">
        <v>0</v>
      </c>
      <c r="U643" s="10">
        <v>34985</v>
      </c>
      <c r="V643" s="10">
        <v>513731.00425728381</v>
      </c>
      <c r="W643" s="29">
        <v>99742.610099412777</v>
      </c>
      <c r="X643" s="29">
        <v>352809.35425728379</v>
      </c>
      <c r="Y643" s="29">
        <v>69930.94</v>
      </c>
      <c r="Z643" s="29">
        <v>522482.90435669658</v>
      </c>
      <c r="AA643" s="27">
        <v>0</v>
      </c>
      <c r="AB643" s="29">
        <v>522482.90435669658</v>
      </c>
      <c r="AC643" s="27">
        <v>0</v>
      </c>
      <c r="AD643" s="27">
        <v>0</v>
      </c>
      <c r="AE643" s="27">
        <v>0</v>
      </c>
      <c r="AF643" s="27">
        <v>0</v>
      </c>
      <c r="AG643" s="27">
        <v>0</v>
      </c>
      <c r="AH643" s="27">
        <v>8</v>
      </c>
      <c r="AI643" s="29">
        <v>522490.90435669658</v>
      </c>
    </row>
    <row r="644" spans="2:35" x14ac:dyDescent="0.25">
      <c r="B644" s="11" t="s">
        <v>8</v>
      </c>
      <c r="C644" s="10" t="s">
        <v>2409</v>
      </c>
      <c r="D644" s="10" t="s">
        <v>1881</v>
      </c>
      <c r="E644" s="10" t="s">
        <v>483</v>
      </c>
      <c r="F644" s="10" t="s">
        <v>1899</v>
      </c>
      <c r="G644" s="10">
        <v>66753.3</v>
      </c>
      <c r="H644" s="10">
        <v>9134.1200000000008</v>
      </c>
      <c r="I644" s="10">
        <v>0</v>
      </c>
      <c r="J644" s="10">
        <v>0</v>
      </c>
      <c r="K644" s="10">
        <v>75887.42</v>
      </c>
      <c r="L644" s="10">
        <v>0</v>
      </c>
      <c r="M644" s="10">
        <v>152402</v>
      </c>
      <c r="N644" s="10">
        <v>0</v>
      </c>
      <c r="O644" s="10">
        <v>7039.65</v>
      </c>
      <c r="P644" s="10">
        <v>1317</v>
      </c>
      <c r="Q644" s="10">
        <v>0</v>
      </c>
      <c r="R644" s="10">
        <v>2128</v>
      </c>
      <c r="S644" s="10">
        <v>0</v>
      </c>
      <c r="T644" s="10">
        <v>0</v>
      </c>
      <c r="U644" s="10">
        <v>5753</v>
      </c>
      <c r="V644" s="10">
        <v>244527.06999999998</v>
      </c>
      <c r="W644" s="29">
        <v>36033.199999999997</v>
      </c>
      <c r="X644" s="29">
        <v>152402</v>
      </c>
      <c r="Y644" s="29">
        <v>25371.77</v>
      </c>
      <c r="Z644" s="29">
        <v>213806.97</v>
      </c>
      <c r="AA644" s="27">
        <v>0</v>
      </c>
      <c r="AB644" s="29">
        <v>213806.97</v>
      </c>
      <c r="AC644" s="27">
        <v>0</v>
      </c>
      <c r="AD644" s="27">
        <v>0</v>
      </c>
      <c r="AE644" s="27">
        <v>0</v>
      </c>
      <c r="AF644" s="27">
        <v>0</v>
      </c>
      <c r="AG644" s="27">
        <v>0</v>
      </c>
      <c r="AH644" s="27">
        <v>2</v>
      </c>
      <c r="AI644" s="29">
        <v>213808.97</v>
      </c>
    </row>
    <row r="645" spans="2:35" x14ac:dyDescent="0.25">
      <c r="B645" s="11" t="s">
        <v>8</v>
      </c>
      <c r="C645" s="10" t="s">
        <v>2409</v>
      </c>
      <c r="D645" s="10" t="s">
        <v>1881</v>
      </c>
      <c r="E645" s="10" t="s">
        <v>484</v>
      </c>
      <c r="F645" s="10" t="s">
        <v>1900</v>
      </c>
      <c r="G645" s="10">
        <v>1711809.07</v>
      </c>
      <c r="H645" s="10">
        <v>15542</v>
      </c>
      <c r="I645" s="10">
        <v>0</v>
      </c>
      <c r="J645" s="10">
        <v>0</v>
      </c>
      <c r="K645" s="10">
        <v>1727351.07</v>
      </c>
      <c r="L645" s="10">
        <v>0</v>
      </c>
      <c r="M645" s="10">
        <v>2002835</v>
      </c>
      <c r="N645" s="10">
        <v>0</v>
      </c>
      <c r="O645" s="10">
        <v>0</v>
      </c>
      <c r="P645" s="10">
        <v>74310</v>
      </c>
      <c r="Q645" s="10">
        <v>0</v>
      </c>
      <c r="R645" s="10">
        <v>193711</v>
      </c>
      <c r="S645" s="10">
        <v>0</v>
      </c>
      <c r="T645" s="10">
        <v>0</v>
      </c>
      <c r="U645" s="10">
        <v>436419</v>
      </c>
      <c r="V645" s="10">
        <v>4434626.07</v>
      </c>
      <c r="W645" s="29">
        <v>2326855.3065388203</v>
      </c>
      <c r="X645" s="29">
        <v>2002835</v>
      </c>
      <c r="Y645" s="29">
        <v>719982</v>
      </c>
      <c r="Z645" s="29">
        <v>5049672.3065388203</v>
      </c>
      <c r="AA645" s="27">
        <v>0</v>
      </c>
      <c r="AB645" s="29">
        <v>5049672.3065388203</v>
      </c>
      <c r="AC645" s="27">
        <v>0</v>
      </c>
      <c r="AD645" s="27">
        <v>0</v>
      </c>
      <c r="AE645" s="27">
        <v>0</v>
      </c>
      <c r="AF645" s="27">
        <v>0</v>
      </c>
      <c r="AG645" s="27">
        <v>0</v>
      </c>
      <c r="AH645" s="27">
        <v>371</v>
      </c>
      <c r="AI645" s="29">
        <v>5050043.3065388203</v>
      </c>
    </row>
    <row r="646" spans="2:35" x14ac:dyDescent="0.25">
      <c r="B646" s="11" t="s">
        <v>8</v>
      </c>
      <c r="C646" s="10" t="s">
        <v>2409</v>
      </c>
      <c r="D646" s="10" t="s">
        <v>1881</v>
      </c>
      <c r="E646" s="10" t="s">
        <v>485</v>
      </c>
      <c r="F646" s="10" t="s">
        <v>1901</v>
      </c>
      <c r="G646" s="10">
        <v>834271492.21000004</v>
      </c>
      <c r="H646" s="10">
        <v>37071796.25</v>
      </c>
      <c r="I646" s="10">
        <v>0</v>
      </c>
      <c r="J646" s="10">
        <v>0</v>
      </c>
      <c r="K646" s="10">
        <v>871343288.46000004</v>
      </c>
      <c r="L646" s="10">
        <v>0</v>
      </c>
      <c r="M646" s="10">
        <v>84106188.066197231</v>
      </c>
      <c r="N646" s="10">
        <v>0</v>
      </c>
      <c r="O646" s="10">
        <v>94583074.400000006</v>
      </c>
      <c r="P646" s="10">
        <v>1819422</v>
      </c>
      <c r="Q646" s="10">
        <v>44411084.740000002</v>
      </c>
      <c r="R646" s="10">
        <v>8036197</v>
      </c>
      <c r="S646" s="10">
        <v>0</v>
      </c>
      <c r="T646" s="10">
        <v>0</v>
      </c>
      <c r="U646" s="10">
        <v>35320429</v>
      </c>
      <c r="V646" s="10">
        <v>1139619683.6661973</v>
      </c>
      <c r="W646" s="29">
        <v>872955350.36176419</v>
      </c>
      <c r="X646" s="29">
        <v>128517272.80619723</v>
      </c>
      <c r="Y646" s="29">
        <v>176830918.65000001</v>
      </c>
      <c r="Z646" s="29">
        <v>1178303541.8179615</v>
      </c>
      <c r="AA646" s="27">
        <v>824506942.48000002</v>
      </c>
      <c r="AB646" s="29">
        <v>353796599.33796144</v>
      </c>
      <c r="AC646" s="27">
        <v>0</v>
      </c>
      <c r="AD646" s="27">
        <v>0</v>
      </c>
      <c r="AE646" s="27">
        <v>0</v>
      </c>
      <c r="AF646" s="27">
        <v>35285039.340000004</v>
      </c>
      <c r="AG646" s="27">
        <v>35285039.340000004</v>
      </c>
      <c r="AH646" s="27">
        <v>50439</v>
      </c>
      <c r="AI646" s="29">
        <v>389132077.67796147</v>
      </c>
    </row>
    <row r="647" spans="2:35" x14ac:dyDescent="0.25">
      <c r="B647" s="11" t="s">
        <v>8</v>
      </c>
      <c r="C647" s="10" t="s">
        <v>2409</v>
      </c>
      <c r="D647" s="10" t="s">
        <v>1881</v>
      </c>
      <c r="E647" s="10" t="s">
        <v>486</v>
      </c>
      <c r="F647" s="10" t="s">
        <v>1902</v>
      </c>
      <c r="G647" s="10">
        <v>6093067379.3800001</v>
      </c>
      <c r="H647" s="10">
        <v>451821229.69</v>
      </c>
      <c r="I647" s="10">
        <v>0</v>
      </c>
      <c r="J647" s="10">
        <v>0</v>
      </c>
      <c r="K647" s="10">
        <v>6544888609.0699997</v>
      </c>
      <c r="L647" s="10">
        <v>0</v>
      </c>
      <c r="M647" s="10">
        <v>13524432836.142963</v>
      </c>
      <c r="N647" s="10">
        <v>190258955.75764143</v>
      </c>
      <c r="O647" s="10">
        <v>436652503.80000001</v>
      </c>
      <c r="P647" s="10">
        <v>154770199</v>
      </c>
      <c r="Q647" s="10">
        <v>1676036195.01</v>
      </c>
      <c r="R647" s="10">
        <v>221409026</v>
      </c>
      <c r="S647" s="10">
        <v>0</v>
      </c>
      <c r="T647" s="10">
        <v>0</v>
      </c>
      <c r="U647" s="10">
        <v>550597005</v>
      </c>
      <c r="V647" s="10">
        <v>23299045329.780602</v>
      </c>
      <c r="W647" s="29">
        <v>6193840307.6385708</v>
      </c>
      <c r="X647" s="29">
        <v>15200469031.152964</v>
      </c>
      <c r="Y647" s="29">
        <v>2005508919.2476413</v>
      </c>
      <c r="Z647" s="29">
        <v>23399818258.039177</v>
      </c>
      <c r="AA647" s="27">
        <v>12100685595.07</v>
      </c>
      <c r="AB647" s="29">
        <v>11299132662.969177</v>
      </c>
      <c r="AC647" s="27">
        <v>0</v>
      </c>
      <c r="AD647" s="27">
        <v>3888394.68</v>
      </c>
      <c r="AE647" s="27">
        <v>0</v>
      </c>
      <c r="AF647" s="27">
        <v>3635816514.3000002</v>
      </c>
      <c r="AG647" s="27">
        <v>3639704908.98</v>
      </c>
      <c r="AH647" s="27">
        <v>299260</v>
      </c>
      <c r="AI647" s="29">
        <v>14939136831.949177</v>
      </c>
    </row>
    <row r="648" spans="2:35" x14ac:dyDescent="0.25">
      <c r="B648" s="11" t="s">
        <v>8</v>
      </c>
      <c r="C648" s="10" t="s">
        <v>2409</v>
      </c>
      <c r="D648" s="10" t="s">
        <v>1881</v>
      </c>
      <c r="E648" s="10" t="s">
        <v>1037</v>
      </c>
      <c r="F648" s="10" t="s">
        <v>1620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29">
        <v>0</v>
      </c>
      <c r="X648" s="29">
        <v>0</v>
      </c>
      <c r="Y648" s="29">
        <v>0</v>
      </c>
      <c r="Z648" s="29">
        <v>0</v>
      </c>
      <c r="AA648" s="27">
        <v>0</v>
      </c>
      <c r="AB648" s="29">
        <v>0</v>
      </c>
      <c r="AC648" s="27">
        <v>0</v>
      </c>
      <c r="AD648" s="27">
        <v>0</v>
      </c>
      <c r="AE648" s="27">
        <v>0</v>
      </c>
      <c r="AF648" s="27">
        <v>0</v>
      </c>
      <c r="AG648" s="27">
        <v>0</v>
      </c>
      <c r="AH648" s="27">
        <v>0</v>
      </c>
      <c r="AI648" s="29">
        <v>0</v>
      </c>
    </row>
    <row r="649" spans="2:35" x14ac:dyDescent="0.25">
      <c r="B649" s="11" t="s">
        <v>8</v>
      </c>
      <c r="C649" s="10" t="s">
        <v>2409</v>
      </c>
      <c r="D649" s="10" t="s">
        <v>1881</v>
      </c>
      <c r="E649" s="10" t="s">
        <v>1038</v>
      </c>
      <c r="F649" s="10" t="s">
        <v>1903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323987</v>
      </c>
      <c r="S649" s="10">
        <v>0</v>
      </c>
      <c r="T649" s="10">
        <v>0</v>
      </c>
      <c r="U649" s="10">
        <v>937068</v>
      </c>
      <c r="V649" s="10">
        <v>1261055</v>
      </c>
      <c r="W649" s="29">
        <v>0</v>
      </c>
      <c r="X649" s="29">
        <v>0</v>
      </c>
      <c r="Y649" s="29">
        <v>1261055</v>
      </c>
      <c r="Z649" s="29">
        <v>1261055</v>
      </c>
      <c r="AA649" s="27">
        <v>0</v>
      </c>
      <c r="AB649" s="29">
        <v>1261055</v>
      </c>
      <c r="AC649" s="27">
        <v>0</v>
      </c>
      <c r="AD649" s="27">
        <v>0</v>
      </c>
      <c r="AE649" s="27">
        <v>0</v>
      </c>
      <c r="AF649" s="27">
        <v>41325494</v>
      </c>
      <c r="AG649" s="27">
        <v>41325494</v>
      </c>
      <c r="AH649" s="27">
        <v>0</v>
      </c>
      <c r="AI649" s="29">
        <v>42586549</v>
      </c>
    </row>
    <row r="650" spans="2:35" x14ac:dyDescent="0.25">
      <c r="B650" s="11" t="s">
        <v>8</v>
      </c>
      <c r="C650" s="10" t="s">
        <v>2409</v>
      </c>
      <c r="D650" s="10" t="s">
        <v>1881</v>
      </c>
      <c r="E650" s="10" t="s">
        <v>487</v>
      </c>
      <c r="F650" s="10" t="s">
        <v>1904</v>
      </c>
      <c r="G650" s="10">
        <v>3387162.92</v>
      </c>
      <c r="H650" s="10">
        <v>321175</v>
      </c>
      <c r="I650" s="10">
        <v>0</v>
      </c>
      <c r="J650" s="10">
        <v>0</v>
      </c>
      <c r="K650" s="10">
        <v>3708337.92</v>
      </c>
      <c r="L650" s="10">
        <v>0</v>
      </c>
      <c r="M650" s="10">
        <v>7278696.7338504428</v>
      </c>
      <c r="N650" s="10">
        <v>44542.812285357621</v>
      </c>
      <c r="O650" s="10">
        <v>164769.04999999999</v>
      </c>
      <c r="P650" s="10">
        <v>92557</v>
      </c>
      <c r="Q650" s="10">
        <v>0</v>
      </c>
      <c r="R650" s="10">
        <v>160873</v>
      </c>
      <c r="S650" s="10">
        <v>0</v>
      </c>
      <c r="T650" s="10">
        <v>0</v>
      </c>
      <c r="U650" s="10">
        <v>419513</v>
      </c>
      <c r="V650" s="10">
        <v>11869289.516135802</v>
      </c>
      <c r="W650" s="29">
        <v>3506723.9558412642</v>
      </c>
      <c r="X650" s="29">
        <v>7278696.7338504428</v>
      </c>
      <c r="Y650" s="29">
        <v>1203429.8622853577</v>
      </c>
      <c r="Z650" s="29">
        <v>11988850.551977064</v>
      </c>
      <c r="AA650" s="27">
        <v>0</v>
      </c>
      <c r="AB650" s="29">
        <v>11988850.551977064</v>
      </c>
      <c r="AC650" s="27">
        <v>0</v>
      </c>
      <c r="AD650" s="27">
        <v>5646762.5700000003</v>
      </c>
      <c r="AE650" s="27">
        <v>0</v>
      </c>
      <c r="AF650" s="27">
        <v>0</v>
      </c>
      <c r="AG650" s="27">
        <v>5646762.5700000003</v>
      </c>
      <c r="AH650" s="27">
        <v>183</v>
      </c>
      <c r="AI650" s="29">
        <v>17635796.121977065</v>
      </c>
    </row>
    <row r="651" spans="2:35" x14ac:dyDescent="0.25">
      <c r="B651" s="11" t="s">
        <v>8</v>
      </c>
      <c r="C651" s="10" t="s">
        <v>2409</v>
      </c>
      <c r="D651" s="10" t="s">
        <v>1881</v>
      </c>
      <c r="E651" s="10" t="s">
        <v>488</v>
      </c>
      <c r="F651" s="10" t="s">
        <v>1905</v>
      </c>
      <c r="G651" s="10">
        <v>378987497.43000001</v>
      </c>
      <c r="H651" s="10">
        <v>10355204.949999999</v>
      </c>
      <c r="I651" s="10">
        <v>0</v>
      </c>
      <c r="J651" s="10">
        <v>0</v>
      </c>
      <c r="K651" s="10">
        <v>389342702.38</v>
      </c>
      <c r="L651" s="10">
        <v>0</v>
      </c>
      <c r="M651" s="10">
        <v>233551553.17572147</v>
      </c>
      <c r="N651" s="10">
        <v>0</v>
      </c>
      <c r="O651" s="10">
        <v>12451399.720000001</v>
      </c>
      <c r="P651" s="10">
        <v>2171998</v>
      </c>
      <c r="Q651" s="10">
        <v>0</v>
      </c>
      <c r="R651" s="10">
        <v>3662643</v>
      </c>
      <c r="S651" s="10">
        <v>0</v>
      </c>
      <c r="T651" s="10">
        <v>-37898749.742999971</v>
      </c>
      <c r="U651" s="10">
        <v>11630887</v>
      </c>
      <c r="V651" s="10">
        <v>614912433.53272152</v>
      </c>
      <c r="W651" s="29">
        <v>258318712.79000002</v>
      </c>
      <c r="X651" s="29">
        <v>233551553.17572147</v>
      </c>
      <c r="Y651" s="29">
        <v>40272132.670000002</v>
      </c>
      <c r="Z651" s="29">
        <v>532142398.6357215</v>
      </c>
      <c r="AA651" s="27">
        <v>302399692</v>
      </c>
      <c r="AB651" s="29">
        <v>229742706.6357215</v>
      </c>
      <c r="AC651" s="27">
        <v>0</v>
      </c>
      <c r="AD651" s="27">
        <v>0</v>
      </c>
      <c r="AE651" s="27">
        <v>0</v>
      </c>
      <c r="AF651" s="27">
        <v>0</v>
      </c>
      <c r="AG651" s="27">
        <v>0</v>
      </c>
      <c r="AH651" s="27">
        <v>12975</v>
      </c>
      <c r="AI651" s="29">
        <v>229755681.6357215</v>
      </c>
    </row>
    <row r="652" spans="2:35" x14ac:dyDescent="0.25">
      <c r="B652" s="11" t="s">
        <v>8</v>
      </c>
      <c r="C652" s="10" t="s">
        <v>2409</v>
      </c>
      <c r="D652" s="10" t="s">
        <v>1881</v>
      </c>
      <c r="E652" s="10" t="s">
        <v>1039</v>
      </c>
      <c r="F652" s="10" t="s">
        <v>1906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29">
        <v>0</v>
      </c>
      <c r="X652" s="29">
        <v>0</v>
      </c>
      <c r="Y652" s="29">
        <v>0</v>
      </c>
      <c r="Z652" s="29">
        <v>0</v>
      </c>
      <c r="AA652" s="27">
        <v>0</v>
      </c>
      <c r="AB652" s="29">
        <v>0</v>
      </c>
      <c r="AC652" s="27">
        <v>0</v>
      </c>
      <c r="AD652" s="27">
        <v>0</v>
      </c>
      <c r="AE652" s="27">
        <v>0</v>
      </c>
      <c r="AF652" s="27">
        <v>0</v>
      </c>
      <c r="AG652" s="27">
        <v>0</v>
      </c>
      <c r="AH652" s="27">
        <v>0</v>
      </c>
      <c r="AI652" s="29">
        <v>0</v>
      </c>
    </row>
    <row r="653" spans="2:35" x14ac:dyDescent="0.25">
      <c r="B653" s="11" t="s">
        <v>8</v>
      </c>
      <c r="C653" s="10" t="s">
        <v>2409</v>
      </c>
      <c r="D653" s="10" t="s">
        <v>1881</v>
      </c>
      <c r="E653" s="10" t="s">
        <v>489</v>
      </c>
      <c r="F653" s="10" t="s">
        <v>1907</v>
      </c>
      <c r="G653" s="10">
        <v>1103844.5900000001</v>
      </c>
      <c r="H653" s="10">
        <v>19415</v>
      </c>
      <c r="I653" s="10">
        <v>0</v>
      </c>
      <c r="J653" s="10">
        <v>0</v>
      </c>
      <c r="K653" s="10">
        <v>1123259.5900000001</v>
      </c>
      <c r="L653" s="10">
        <v>0</v>
      </c>
      <c r="M653" s="10">
        <v>1248955.162110847</v>
      </c>
      <c r="N653" s="10">
        <v>0</v>
      </c>
      <c r="O653" s="10">
        <v>22176.78</v>
      </c>
      <c r="P653" s="10">
        <v>25306</v>
      </c>
      <c r="Q653" s="10">
        <v>0</v>
      </c>
      <c r="R653" s="10">
        <v>56412</v>
      </c>
      <c r="S653" s="10">
        <v>0</v>
      </c>
      <c r="T653" s="10">
        <v>0</v>
      </c>
      <c r="U653" s="10">
        <v>132476</v>
      </c>
      <c r="V653" s="10">
        <v>2608585.5321108471</v>
      </c>
      <c r="W653" s="29">
        <v>1207187.7272456829</v>
      </c>
      <c r="X653" s="29">
        <v>1248955.162110847</v>
      </c>
      <c r="Y653" s="29">
        <v>255785.78</v>
      </c>
      <c r="Z653" s="29">
        <v>2711928.6693565296</v>
      </c>
      <c r="AA653" s="27">
        <v>0</v>
      </c>
      <c r="AB653" s="29">
        <v>2711928.6693565296</v>
      </c>
      <c r="AC653" s="27">
        <v>0</v>
      </c>
      <c r="AD653" s="27">
        <v>0</v>
      </c>
      <c r="AE653" s="27">
        <v>0</v>
      </c>
      <c r="AF653" s="27">
        <v>0</v>
      </c>
      <c r="AG653" s="27">
        <v>0</v>
      </c>
      <c r="AH653" s="27">
        <v>85</v>
      </c>
      <c r="AI653" s="29">
        <v>2712013.6693565296</v>
      </c>
    </row>
    <row r="654" spans="2:35" x14ac:dyDescent="0.25">
      <c r="B654" s="11" t="s">
        <v>8</v>
      </c>
      <c r="C654" s="10" t="s">
        <v>2409</v>
      </c>
      <c r="D654" s="10" t="s">
        <v>1881</v>
      </c>
      <c r="E654" s="10" t="s">
        <v>490</v>
      </c>
      <c r="F654" s="10" t="s">
        <v>1569</v>
      </c>
      <c r="G654" s="10">
        <v>14621901.57</v>
      </c>
      <c r="H654" s="10">
        <v>1824594.56</v>
      </c>
      <c r="I654" s="10">
        <v>0</v>
      </c>
      <c r="J654" s="10">
        <v>0</v>
      </c>
      <c r="K654" s="10">
        <v>16446496.130000001</v>
      </c>
      <c r="L654" s="10">
        <v>0</v>
      </c>
      <c r="M654" s="10">
        <v>24528546.11283762</v>
      </c>
      <c r="N654" s="10">
        <v>0</v>
      </c>
      <c r="O654" s="10">
        <v>1409942.84</v>
      </c>
      <c r="P654" s="10">
        <v>243481</v>
      </c>
      <c r="Q654" s="10">
        <v>0</v>
      </c>
      <c r="R654" s="10">
        <v>361572</v>
      </c>
      <c r="S654" s="10">
        <v>0</v>
      </c>
      <c r="T654" s="10">
        <v>-1462190.1569999997</v>
      </c>
      <c r="U654" s="10">
        <v>1003109</v>
      </c>
      <c r="V654" s="10">
        <v>42530956.925837629</v>
      </c>
      <c r="W654" s="29">
        <v>7904318.919999999</v>
      </c>
      <c r="X654" s="29">
        <v>24528546.11283762</v>
      </c>
      <c r="Y654" s="29">
        <v>4842699.4000000004</v>
      </c>
      <c r="Z654" s="29">
        <v>37275564.43283762</v>
      </c>
      <c r="AA654" s="27">
        <v>0</v>
      </c>
      <c r="AB654" s="29">
        <v>37275564.43283762</v>
      </c>
      <c r="AC654" s="27">
        <v>0</v>
      </c>
      <c r="AD654" s="27">
        <v>0</v>
      </c>
      <c r="AE654" s="27">
        <v>0</v>
      </c>
      <c r="AF654" s="27">
        <v>0</v>
      </c>
      <c r="AG654" s="27">
        <v>0</v>
      </c>
      <c r="AH654" s="27">
        <v>247</v>
      </c>
      <c r="AI654" s="29">
        <v>37275811.43283762</v>
      </c>
    </row>
    <row r="655" spans="2:35" x14ac:dyDescent="0.25">
      <c r="B655" s="11" t="s">
        <v>8</v>
      </c>
      <c r="C655" s="10" t="s">
        <v>2409</v>
      </c>
      <c r="D655" s="10" t="s">
        <v>1881</v>
      </c>
      <c r="E655" s="10" t="s">
        <v>491</v>
      </c>
      <c r="F655" s="10" t="s">
        <v>1908</v>
      </c>
      <c r="G655" s="10">
        <v>99011.94</v>
      </c>
      <c r="H655" s="10">
        <v>1305</v>
      </c>
      <c r="I655" s="10">
        <v>0</v>
      </c>
      <c r="J655" s="10">
        <v>0</v>
      </c>
      <c r="K655" s="10">
        <v>100316.94</v>
      </c>
      <c r="L655" s="10">
        <v>0</v>
      </c>
      <c r="M655" s="10">
        <v>115845</v>
      </c>
      <c r="N655" s="10">
        <v>0</v>
      </c>
      <c r="O655" s="10">
        <v>0</v>
      </c>
      <c r="P655" s="10">
        <v>17295</v>
      </c>
      <c r="Q655" s="10">
        <v>0</v>
      </c>
      <c r="R655" s="10">
        <v>50600</v>
      </c>
      <c r="S655" s="10">
        <v>0</v>
      </c>
      <c r="T655" s="10">
        <v>0</v>
      </c>
      <c r="U655" s="10">
        <v>111463</v>
      </c>
      <c r="V655" s="10">
        <v>395519.94</v>
      </c>
      <c r="W655" s="29">
        <v>295552.12011004612</v>
      </c>
      <c r="X655" s="29">
        <v>115845</v>
      </c>
      <c r="Y655" s="29">
        <v>180663</v>
      </c>
      <c r="Z655" s="29">
        <v>592060.12011004612</v>
      </c>
      <c r="AA655" s="27">
        <v>0</v>
      </c>
      <c r="AB655" s="29">
        <v>592060.12011004612</v>
      </c>
      <c r="AC655" s="27">
        <v>0</v>
      </c>
      <c r="AD655" s="27">
        <v>0</v>
      </c>
      <c r="AE655" s="27">
        <v>0</v>
      </c>
      <c r="AF655" s="27">
        <v>0</v>
      </c>
      <c r="AG655" s="27">
        <v>0</v>
      </c>
      <c r="AH655" s="27">
        <v>97</v>
      </c>
      <c r="AI655" s="29">
        <v>592157.12011004612</v>
      </c>
    </row>
    <row r="656" spans="2:35" x14ac:dyDescent="0.25">
      <c r="B656" s="11" t="s">
        <v>8</v>
      </c>
      <c r="C656" s="10" t="s">
        <v>2409</v>
      </c>
      <c r="D656" s="10" t="s">
        <v>1881</v>
      </c>
      <c r="E656" s="10" t="s">
        <v>492</v>
      </c>
      <c r="F656" s="10" t="s">
        <v>1909</v>
      </c>
      <c r="G656" s="10">
        <v>1613355.27</v>
      </c>
      <c r="H656" s="10">
        <v>53430</v>
      </c>
      <c r="I656" s="10">
        <v>0</v>
      </c>
      <c r="J656" s="10">
        <v>0</v>
      </c>
      <c r="K656" s="10">
        <v>1666785.27</v>
      </c>
      <c r="L656" s="10">
        <v>0</v>
      </c>
      <c r="M656" s="10">
        <v>2380433.5689976355</v>
      </c>
      <c r="N656" s="10">
        <v>0</v>
      </c>
      <c r="O656" s="10">
        <v>52625.33</v>
      </c>
      <c r="P656" s="10">
        <v>194114</v>
      </c>
      <c r="Q656" s="10">
        <v>0</v>
      </c>
      <c r="R656" s="10">
        <v>374240</v>
      </c>
      <c r="S656" s="10">
        <v>0</v>
      </c>
      <c r="T656" s="10">
        <v>0</v>
      </c>
      <c r="U656" s="10">
        <v>974828</v>
      </c>
      <c r="V656" s="10">
        <v>5643026.1689976361</v>
      </c>
      <c r="W656" s="29">
        <v>2838703.4233527016</v>
      </c>
      <c r="X656" s="29">
        <v>2380433.5689976355</v>
      </c>
      <c r="Y656" s="29">
        <v>1649237.33</v>
      </c>
      <c r="Z656" s="29">
        <v>6868374.3223503372</v>
      </c>
      <c r="AA656" s="27">
        <v>0</v>
      </c>
      <c r="AB656" s="29">
        <v>6868374.3223503372</v>
      </c>
      <c r="AC656" s="27">
        <v>0</v>
      </c>
      <c r="AD656" s="27">
        <v>60717.120000000003</v>
      </c>
      <c r="AE656" s="27">
        <v>0</v>
      </c>
      <c r="AF656" s="27">
        <v>0</v>
      </c>
      <c r="AG656" s="27">
        <v>60717.120000000003</v>
      </c>
      <c r="AH656" s="27">
        <v>1288</v>
      </c>
      <c r="AI656" s="29">
        <v>6930379.4423503373</v>
      </c>
    </row>
    <row r="657" spans="2:35" x14ac:dyDescent="0.25">
      <c r="B657" s="11" t="s">
        <v>8</v>
      </c>
      <c r="C657" s="10" t="s">
        <v>2409</v>
      </c>
      <c r="D657" s="10" t="s">
        <v>1881</v>
      </c>
      <c r="E657" s="10" t="s">
        <v>493</v>
      </c>
      <c r="F657" s="10" t="s">
        <v>1910</v>
      </c>
      <c r="G657" s="10">
        <v>445338583.14999998</v>
      </c>
      <c r="H657" s="10">
        <v>22157235.609999999</v>
      </c>
      <c r="I657" s="10">
        <v>0</v>
      </c>
      <c r="J657" s="10">
        <v>0</v>
      </c>
      <c r="K657" s="10">
        <v>467495818.75999999</v>
      </c>
      <c r="L657" s="10">
        <v>0</v>
      </c>
      <c r="M657" s="10">
        <v>99201051.831738055</v>
      </c>
      <c r="N657" s="10">
        <v>0</v>
      </c>
      <c r="O657" s="10">
        <v>44935778.5</v>
      </c>
      <c r="P657" s="10">
        <v>1418257</v>
      </c>
      <c r="Q657" s="10">
        <v>110349322</v>
      </c>
      <c r="R657" s="10">
        <v>4231707</v>
      </c>
      <c r="S657" s="10">
        <v>0</v>
      </c>
      <c r="T657" s="10">
        <v>0</v>
      </c>
      <c r="U657" s="10">
        <v>19212924</v>
      </c>
      <c r="V657" s="10">
        <v>746844859.09173799</v>
      </c>
      <c r="W657" s="29">
        <v>455209193.12653351</v>
      </c>
      <c r="X657" s="29">
        <v>209550373.83173805</v>
      </c>
      <c r="Y657" s="29">
        <v>91955902.109999999</v>
      </c>
      <c r="Z657" s="29">
        <v>756715469.06827152</v>
      </c>
      <c r="AA657" s="27">
        <v>107732424.58</v>
      </c>
      <c r="AB657" s="29">
        <v>648983044.48827147</v>
      </c>
      <c r="AC657" s="27">
        <v>0</v>
      </c>
      <c r="AD657" s="27">
        <v>0</v>
      </c>
      <c r="AE657" s="27">
        <v>0</v>
      </c>
      <c r="AF657" s="27">
        <v>186249340.75</v>
      </c>
      <c r="AG657" s="27">
        <v>186249340.75</v>
      </c>
      <c r="AH657" s="27">
        <v>29952</v>
      </c>
      <c r="AI657" s="29">
        <v>835262337.23827147</v>
      </c>
    </row>
    <row r="658" spans="2:35" x14ac:dyDescent="0.25">
      <c r="B658" s="11" t="s">
        <v>8</v>
      </c>
      <c r="C658" s="10" t="s">
        <v>2409</v>
      </c>
      <c r="D658" s="10" t="s">
        <v>1881</v>
      </c>
      <c r="E658" s="10" t="s">
        <v>494</v>
      </c>
      <c r="F658" s="10" t="s">
        <v>1911</v>
      </c>
      <c r="G658" s="10">
        <v>594073.13</v>
      </c>
      <c r="H658" s="10">
        <v>43729799.969999999</v>
      </c>
      <c r="I658" s="10">
        <v>0</v>
      </c>
      <c r="J658" s="10">
        <v>0</v>
      </c>
      <c r="K658" s="10">
        <v>44323873.100000001</v>
      </c>
      <c r="L658" s="10">
        <v>0</v>
      </c>
      <c r="M658" s="10">
        <v>1154480.8382698605</v>
      </c>
      <c r="N658" s="10">
        <v>0</v>
      </c>
      <c r="O658" s="10">
        <v>43065.52</v>
      </c>
      <c r="P658" s="10">
        <v>113086</v>
      </c>
      <c r="Q658" s="10">
        <v>0</v>
      </c>
      <c r="R658" s="10">
        <v>470936</v>
      </c>
      <c r="S658" s="10">
        <v>0</v>
      </c>
      <c r="T658" s="10">
        <v>0</v>
      </c>
      <c r="U658" s="10">
        <v>1042604</v>
      </c>
      <c r="V658" s="10">
        <v>47148045.458269864</v>
      </c>
      <c r="W658" s="29">
        <v>594943.73799143161</v>
      </c>
      <c r="X658" s="29">
        <v>1154480.8382698605</v>
      </c>
      <c r="Y658" s="29">
        <v>45399491.490000002</v>
      </c>
      <c r="Z658" s="29">
        <v>47148916.066261292</v>
      </c>
      <c r="AA658" s="27">
        <v>0</v>
      </c>
      <c r="AB658" s="29">
        <v>47148916.066261292</v>
      </c>
      <c r="AC658" s="27">
        <v>0</v>
      </c>
      <c r="AD658" s="27">
        <v>0</v>
      </c>
      <c r="AE658" s="27">
        <v>0</v>
      </c>
      <c r="AF658" s="27">
        <v>32872947.25</v>
      </c>
      <c r="AG658" s="27">
        <v>32872947.25</v>
      </c>
      <c r="AH658" s="27">
        <v>21</v>
      </c>
      <c r="AI658" s="29">
        <v>80021884.316261292</v>
      </c>
    </row>
    <row r="659" spans="2:35" x14ac:dyDescent="0.25">
      <c r="B659" s="11" t="s">
        <v>8</v>
      </c>
      <c r="C659" s="10" t="s">
        <v>2409</v>
      </c>
      <c r="D659" s="10" t="s">
        <v>1881</v>
      </c>
      <c r="E659" s="10" t="s">
        <v>495</v>
      </c>
      <c r="F659" s="10" t="s">
        <v>1912</v>
      </c>
      <c r="G659" s="10">
        <v>2518424</v>
      </c>
      <c r="H659" s="10">
        <v>276689.08</v>
      </c>
      <c r="I659" s="10">
        <v>0</v>
      </c>
      <c r="J659" s="10">
        <v>0</v>
      </c>
      <c r="K659" s="10">
        <v>2795113.08</v>
      </c>
      <c r="L659" s="10">
        <v>0</v>
      </c>
      <c r="M659" s="10">
        <v>5438468.7518711137</v>
      </c>
      <c r="N659" s="10">
        <v>0</v>
      </c>
      <c r="O659" s="10">
        <v>111108.64</v>
      </c>
      <c r="P659" s="10">
        <v>69977</v>
      </c>
      <c r="Q659" s="10">
        <v>0</v>
      </c>
      <c r="R659" s="10">
        <v>92812</v>
      </c>
      <c r="S659" s="10">
        <v>0</v>
      </c>
      <c r="T659" s="10">
        <v>-251842.39999999991</v>
      </c>
      <c r="U659" s="10">
        <v>251874</v>
      </c>
      <c r="V659" s="10">
        <v>8507511.071871113</v>
      </c>
      <c r="W659" s="29">
        <v>674806.9</v>
      </c>
      <c r="X659" s="29">
        <v>5438468.7518711137</v>
      </c>
      <c r="Y659" s="29">
        <v>802460.72</v>
      </c>
      <c r="Z659" s="29">
        <v>6915736.3718711138</v>
      </c>
      <c r="AA659" s="27">
        <v>0</v>
      </c>
      <c r="AB659" s="29">
        <v>6915736.3718711138</v>
      </c>
      <c r="AC659" s="27">
        <v>0</v>
      </c>
      <c r="AD659" s="27">
        <v>2222262.4300000002</v>
      </c>
      <c r="AE659" s="27">
        <v>0</v>
      </c>
      <c r="AF659" s="27">
        <v>0</v>
      </c>
      <c r="AG659" s="27">
        <v>2222262.4300000002</v>
      </c>
      <c r="AH659" s="27">
        <v>37</v>
      </c>
      <c r="AI659" s="29">
        <v>9138035.8018711135</v>
      </c>
    </row>
    <row r="660" spans="2:35" x14ac:dyDescent="0.25">
      <c r="B660" s="11" t="s">
        <v>8</v>
      </c>
      <c r="C660" s="10" t="s">
        <v>2409</v>
      </c>
      <c r="D660" s="10" t="s">
        <v>1881</v>
      </c>
      <c r="E660" s="10" t="s">
        <v>496</v>
      </c>
      <c r="F660" s="10" t="s">
        <v>1913</v>
      </c>
      <c r="G660" s="10">
        <v>143404.38</v>
      </c>
      <c r="H660" s="10">
        <v>23527.65</v>
      </c>
      <c r="I660" s="10">
        <v>0</v>
      </c>
      <c r="J660" s="10">
        <v>0</v>
      </c>
      <c r="K660" s="10">
        <v>166932.03</v>
      </c>
      <c r="L660" s="10">
        <v>0</v>
      </c>
      <c r="M660" s="10">
        <v>366522.1416296289</v>
      </c>
      <c r="N660" s="10">
        <v>0</v>
      </c>
      <c r="O660" s="10">
        <v>15908.28</v>
      </c>
      <c r="P660" s="10">
        <v>3223</v>
      </c>
      <c r="Q660" s="10">
        <v>0</v>
      </c>
      <c r="R660" s="10">
        <v>4242</v>
      </c>
      <c r="S660" s="10">
        <v>0</v>
      </c>
      <c r="T660" s="10">
        <v>-14340.437999999995</v>
      </c>
      <c r="U660" s="10">
        <v>11498</v>
      </c>
      <c r="V660" s="10">
        <v>553985.01362962893</v>
      </c>
      <c r="W660" s="29">
        <v>0</v>
      </c>
      <c r="X660" s="29">
        <v>366522.1416296289</v>
      </c>
      <c r="Y660" s="29">
        <v>58398.93</v>
      </c>
      <c r="Z660" s="29">
        <v>424921.07162962889</v>
      </c>
      <c r="AA660" s="27">
        <v>0</v>
      </c>
      <c r="AB660" s="29">
        <v>424921.07162962889</v>
      </c>
      <c r="AC660" s="27">
        <v>0</v>
      </c>
      <c r="AD660" s="27">
        <v>0</v>
      </c>
      <c r="AE660" s="27">
        <v>0</v>
      </c>
      <c r="AF660" s="27">
        <v>0</v>
      </c>
      <c r="AG660" s="27">
        <v>0</v>
      </c>
      <c r="AH660" s="27">
        <v>2</v>
      </c>
      <c r="AI660" s="29">
        <v>424923.07162962889</v>
      </c>
    </row>
    <row r="661" spans="2:35" x14ac:dyDescent="0.25">
      <c r="B661" s="11" t="s">
        <v>8</v>
      </c>
      <c r="C661" s="10" t="s">
        <v>2409</v>
      </c>
      <c r="D661" s="10" t="s">
        <v>1881</v>
      </c>
      <c r="E661" s="10" t="s">
        <v>497</v>
      </c>
      <c r="F661" s="10" t="s">
        <v>1914</v>
      </c>
      <c r="G661" s="10">
        <v>63338720.829999998</v>
      </c>
      <c r="H661" s="10">
        <v>3947125.86</v>
      </c>
      <c r="I661" s="10">
        <v>0</v>
      </c>
      <c r="J661" s="10">
        <v>0</v>
      </c>
      <c r="K661" s="10">
        <v>67285846.689999998</v>
      </c>
      <c r="L661" s="10">
        <v>0</v>
      </c>
      <c r="M661" s="10">
        <v>111596665.35661408</v>
      </c>
      <c r="N661" s="10">
        <v>6499020.541972965</v>
      </c>
      <c r="O661" s="10">
        <v>8662275.4399999995</v>
      </c>
      <c r="P661" s="10">
        <v>1062039</v>
      </c>
      <c r="Q661" s="10">
        <v>16467505.640000001</v>
      </c>
      <c r="R661" s="10">
        <v>912352</v>
      </c>
      <c r="S661" s="10">
        <v>0</v>
      </c>
      <c r="T661" s="10">
        <v>0</v>
      </c>
      <c r="U661" s="10">
        <v>5235996</v>
      </c>
      <c r="V661" s="10">
        <v>217721700.66858703</v>
      </c>
      <c r="W661" s="29">
        <v>72242265.081789896</v>
      </c>
      <c r="X661" s="29">
        <v>128064170.99661408</v>
      </c>
      <c r="Y661" s="29">
        <v>26318808.841972962</v>
      </c>
      <c r="Z661" s="29">
        <v>226625244.92037696</v>
      </c>
      <c r="AA661" s="27">
        <v>110616832</v>
      </c>
      <c r="AB661" s="29">
        <v>116008412.92037696</v>
      </c>
      <c r="AC661" s="27">
        <v>0</v>
      </c>
      <c r="AD661" s="27">
        <v>0</v>
      </c>
      <c r="AE661" s="27">
        <v>0</v>
      </c>
      <c r="AF661" s="27">
        <v>0</v>
      </c>
      <c r="AG661" s="27">
        <v>0</v>
      </c>
      <c r="AH661" s="27">
        <v>7287</v>
      </c>
      <c r="AI661" s="29">
        <v>116015699.92037696</v>
      </c>
    </row>
    <row r="662" spans="2:35" x14ac:dyDescent="0.25">
      <c r="B662" s="11" t="s">
        <v>8</v>
      </c>
      <c r="C662" s="10" t="s">
        <v>2409</v>
      </c>
      <c r="D662" s="10" t="s">
        <v>1881</v>
      </c>
      <c r="E662" s="10" t="s">
        <v>498</v>
      </c>
      <c r="F662" s="10" t="s">
        <v>1915</v>
      </c>
      <c r="G662" s="10">
        <v>2491204359.48</v>
      </c>
      <c r="H662" s="10">
        <v>549624832.95000005</v>
      </c>
      <c r="I662" s="10">
        <v>0</v>
      </c>
      <c r="J662" s="10">
        <v>0</v>
      </c>
      <c r="K662" s="10">
        <v>3040829192.4300003</v>
      </c>
      <c r="L662" s="10">
        <v>0</v>
      </c>
      <c r="M662" s="10">
        <v>11301971178.16507</v>
      </c>
      <c r="N662" s="10">
        <v>98802683.342635155</v>
      </c>
      <c r="O662" s="10">
        <v>22601035.390000001</v>
      </c>
      <c r="P662" s="10">
        <v>93053606</v>
      </c>
      <c r="Q662" s="10">
        <v>1339643603.74</v>
      </c>
      <c r="R662" s="10">
        <v>156506317.78</v>
      </c>
      <c r="S662" s="10">
        <v>0</v>
      </c>
      <c r="T662" s="10">
        <v>0</v>
      </c>
      <c r="U662" s="10">
        <v>427380540</v>
      </c>
      <c r="V662" s="10">
        <v>16480788156.847706</v>
      </c>
      <c r="W662" s="29">
        <v>2680735051.1106281</v>
      </c>
      <c r="X662" s="29">
        <v>12641614781.905069</v>
      </c>
      <c r="Y662" s="29">
        <v>1347969015.462635</v>
      </c>
      <c r="Z662" s="29">
        <v>16670318848.478333</v>
      </c>
      <c r="AA662" s="27">
        <v>8120665083.6000004</v>
      </c>
      <c r="AB662" s="29">
        <v>8549653764.8783321</v>
      </c>
      <c r="AC662" s="27">
        <v>0</v>
      </c>
      <c r="AD662" s="27">
        <v>2923499275</v>
      </c>
      <c r="AE662" s="27">
        <v>0</v>
      </c>
      <c r="AF662" s="27">
        <v>970288456.88</v>
      </c>
      <c r="AG662" s="27">
        <v>3893787731.8800001</v>
      </c>
      <c r="AH662" s="27">
        <v>288715</v>
      </c>
      <c r="AI662" s="29">
        <v>12443730211.758331</v>
      </c>
    </row>
    <row r="663" spans="2:35" x14ac:dyDescent="0.25">
      <c r="B663" s="11" t="s">
        <v>8</v>
      </c>
      <c r="C663" s="10" t="s">
        <v>2407</v>
      </c>
      <c r="D663" s="10" t="s">
        <v>1916</v>
      </c>
      <c r="E663" s="10" t="s">
        <v>500</v>
      </c>
      <c r="F663" s="10" t="s">
        <v>1916</v>
      </c>
      <c r="G663" s="10">
        <v>65944765103.610001</v>
      </c>
      <c r="H663" s="10">
        <v>5165200556.3800001</v>
      </c>
      <c r="I663" s="10">
        <v>0</v>
      </c>
      <c r="J663" s="10">
        <v>0</v>
      </c>
      <c r="K663" s="10">
        <v>71109965659.990005</v>
      </c>
      <c r="L663" s="10">
        <v>0</v>
      </c>
      <c r="M663" s="10">
        <v>82455721596.834778</v>
      </c>
      <c r="N663" s="10">
        <v>1694356092.5618382</v>
      </c>
      <c r="O663" s="10">
        <v>8269592269.1199999</v>
      </c>
      <c r="P663" s="10">
        <v>713852996</v>
      </c>
      <c r="Q663" s="10">
        <v>22559964653.470001</v>
      </c>
      <c r="R663" s="10">
        <v>818908474</v>
      </c>
      <c r="S663" s="10">
        <v>0</v>
      </c>
      <c r="T663" s="10">
        <v>0</v>
      </c>
      <c r="U663" s="10">
        <v>3081695867</v>
      </c>
      <c r="V663" s="10">
        <v>190704057608.97659</v>
      </c>
      <c r="W663" s="29">
        <v>70369424655.100006</v>
      </c>
      <c r="X663" s="29">
        <v>105015686250.30478</v>
      </c>
      <c r="Y663" s="29">
        <v>19743606255.061836</v>
      </c>
      <c r="Z663" s="29">
        <v>195128717160.46661</v>
      </c>
      <c r="AA663" s="27">
        <v>129749033823.89</v>
      </c>
      <c r="AB663" s="29">
        <v>65379683336.576614</v>
      </c>
      <c r="AC663" s="27">
        <v>0</v>
      </c>
      <c r="AD663" s="27">
        <v>201846451.52000001</v>
      </c>
      <c r="AE663" s="27">
        <v>0</v>
      </c>
      <c r="AF663" s="27">
        <v>0</v>
      </c>
      <c r="AG663" s="27">
        <v>201846451.52000001</v>
      </c>
      <c r="AH663" s="27">
        <v>5990050</v>
      </c>
      <c r="AI663" s="29">
        <v>65587519838.096611</v>
      </c>
    </row>
    <row r="664" spans="2:35" x14ac:dyDescent="0.25">
      <c r="B664" s="11" t="s">
        <v>8</v>
      </c>
      <c r="C664" s="10" t="s">
        <v>2407</v>
      </c>
      <c r="D664" s="10" t="s">
        <v>1916</v>
      </c>
      <c r="E664" s="10" t="s">
        <v>501</v>
      </c>
      <c r="F664" s="10" t="s">
        <v>1917</v>
      </c>
      <c r="G664" s="10">
        <v>1811217206.4200001</v>
      </c>
      <c r="H664" s="10">
        <v>583366101.55999994</v>
      </c>
      <c r="I664" s="10">
        <v>0</v>
      </c>
      <c r="J664" s="10">
        <v>0</v>
      </c>
      <c r="K664" s="10">
        <v>2394583307.98</v>
      </c>
      <c r="L664" s="10">
        <v>0</v>
      </c>
      <c r="M664" s="10">
        <v>9654674242.8910904</v>
      </c>
      <c r="N664" s="10">
        <v>0</v>
      </c>
      <c r="O664" s="10">
        <v>300491956.10000002</v>
      </c>
      <c r="P664" s="10">
        <v>83126258</v>
      </c>
      <c r="Q664" s="10">
        <v>1506196385.74</v>
      </c>
      <c r="R664" s="10">
        <v>93920983</v>
      </c>
      <c r="S664" s="10">
        <v>0</v>
      </c>
      <c r="T664" s="10">
        <v>0</v>
      </c>
      <c r="U664" s="10">
        <v>313384051</v>
      </c>
      <c r="V664" s="10">
        <v>14346377184.71109</v>
      </c>
      <c r="W664" s="29">
        <v>2097575499.2879992</v>
      </c>
      <c r="X664" s="29">
        <v>11160870628.63109</v>
      </c>
      <c r="Y664" s="29">
        <v>1374289349.6599998</v>
      </c>
      <c r="Z664" s="29">
        <v>14632735477.57909</v>
      </c>
      <c r="AA664" s="27">
        <v>6748184879.3299999</v>
      </c>
      <c r="AB664" s="29">
        <v>7884550598.2490902</v>
      </c>
      <c r="AC664" s="27">
        <v>0</v>
      </c>
      <c r="AD664" s="27">
        <v>0</v>
      </c>
      <c r="AE664" s="27">
        <v>0</v>
      </c>
      <c r="AF664" s="27">
        <v>0</v>
      </c>
      <c r="AG664" s="27">
        <v>0</v>
      </c>
      <c r="AH664" s="27">
        <v>153659</v>
      </c>
      <c r="AI664" s="29">
        <v>7884704257.2490902</v>
      </c>
    </row>
    <row r="665" spans="2:35" x14ac:dyDescent="0.25">
      <c r="B665" s="11" t="s">
        <v>8</v>
      </c>
      <c r="C665" s="10" t="s">
        <v>2407</v>
      </c>
      <c r="D665" s="10" t="s">
        <v>1916</v>
      </c>
      <c r="E665" s="10" t="s">
        <v>1040</v>
      </c>
      <c r="F665" s="10" t="s">
        <v>1633</v>
      </c>
      <c r="G665" s="10">
        <v>12357956555.16</v>
      </c>
      <c r="H665" s="10">
        <v>1196518651.0899999</v>
      </c>
      <c r="I665" s="10">
        <v>0</v>
      </c>
      <c r="J665" s="10">
        <v>0</v>
      </c>
      <c r="K665" s="10">
        <v>13554475206.25</v>
      </c>
      <c r="L665" s="10">
        <v>0</v>
      </c>
      <c r="M665" s="10">
        <v>18175950574.055225</v>
      </c>
      <c r="N665" s="10">
        <v>799730351.53939629</v>
      </c>
      <c r="O665" s="10">
        <v>1739794771.49</v>
      </c>
      <c r="P665" s="10">
        <v>143199128</v>
      </c>
      <c r="Q665" s="10">
        <v>4603929573.2799997</v>
      </c>
      <c r="R665" s="10">
        <v>106099571</v>
      </c>
      <c r="S665" s="10">
        <v>0</v>
      </c>
      <c r="T665" s="10">
        <v>-1235795655.5159988</v>
      </c>
      <c r="U665" s="10">
        <v>370812923</v>
      </c>
      <c r="V665" s="10">
        <v>38258196443.098625</v>
      </c>
      <c r="W665" s="29">
        <v>11378412460.477463</v>
      </c>
      <c r="X665" s="29">
        <v>22779880147.335224</v>
      </c>
      <c r="Y665" s="29">
        <v>4356155396.1193962</v>
      </c>
      <c r="Z665" s="29">
        <v>38514448003.932083</v>
      </c>
      <c r="AA665" s="27">
        <v>32019848907.27</v>
      </c>
      <c r="AB665" s="29">
        <v>6494599096.6620827</v>
      </c>
      <c r="AC665" s="27">
        <v>0</v>
      </c>
      <c r="AD665" s="27">
        <v>77656909.930000007</v>
      </c>
      <c r="AE665" s="27">
        <v>0</v>
      </c>
      <c r="AF665" s="27">
        <v>0</v>
      </c>
      <c r="AG665" s="27">
        <v>77656909.930000007</v>
      </c>
      <c r="AH665" s="27">
        <v>829543</v>
      </c>
      <c r="AI665" s="29">
        <v>6573085549.592083</v>
      </c>
    </row>
    <row r="666" spans="2:35" x14ac:dyDescent="0.25">
      <c r="B666" s="11" t="s">
        <v>8</v>
      </c>
      <c r="C666" s="10" t="s">
        <v>2407</v>
      </c>
      <c r="D666" s="10" t="s">
        <v>1916</v>
      </c>
      <c r="E666" s="10" t="s">
        <v>502</v>
      </c>
      <c r="F666" s="10" t="s">
        <v>1918</v>
      </c>
      <c r="G666" s="10">
        <v>14605220914.290001</v>
      </c>
      <c r="H666" s="10">
        <v>1754457907.7</v>
      </c>
      <c r="I666" s="10">
        <v>0</v>
      </c>
      <c r="J666" s="10">
        <v>0</v>
      </c>
      <c r="K666" s="10">
        <v>16359678821.990002</v>
      </c>
      <c r="L666" s="10">
        <v>0</v>
      </c>
      <c r="M666" s="10">
        <v>23521551672.952049</v>
      </c>
      <c r="N666" s="10">
        <v>615073117.95940018</v>
      </c>
      <c r="O666" s="10">
        <v>1388993260.1600001</v>
      </c>
      <c r="P666" s="10">
        <v>175951702</v>
      </c>
      <c r="Q666" s="10">
        <v>3388186698.5500002</v>
      </c>
      <c r="R666" s="10">
        <v>292087461</v>
      </c>
      <c r="S666" s="10">
        <v>0</v>
      </c>
      <c r="T666" s="10">
        <v>3511917460.7466102</v>
      </c>
      <c r="U666" s="10">
        <v>1233394991</v>
      </c>
      <c r="V666" s="10">
        <v>50486835186.358063</v>
      </c>
      <c r="W666" s="29">
        <v>20970705051.744095</v>
      </c>
      <c r="X666" s="29">
        <v>26909738371.502048</v>
      </c>
      <c r="Y666" s="29">
        <v>5459958439.8193998</v>
      </c>
      <c r="Z666" s="29">
        <v>53340401863.065536</v>
      </c>
      <c r="AA666" s="27">
        <v>31946696828.959999</v>
      </c>
      <c r="AB666" s="29">
        <v>21393705034.105537</v>
      </c>
      <c r="AC666" s="27">
        <v>0</v>
      </c>
      <c r="AD666" s="27">
        <v>25160862.539999999</v>
      </c>
      <c r="AE666" s="27">
        <v>0</v>
      </c>
      <c r="AF666" s="27">
        <v>0</v>
      </c>
      <c r="AG666" s="27">
        <v>25160862.539999999</v>
      </c>
      <c r="AH666" s="27">
        <v>2770332</v>
      </c>
      <c r="AI666" s="29">
        <v>21421636228.645538</v>
      </c>
    </row>
    <row r="667" spans="2:35" x14ac:dyDescent="0.25">
      <c r="B667" s="11" t="s">
        <v>8</v>
      </c>
      <c r="C667" s="10" t="s">
        <v>2407</v>
      </c>
      <c r="D667" s="10" t="s">
        <v>1916</v>
      </c>
      <c r="E667" s="10" t="s">
        <v>503</v>
      </c>
      <c r="F667" s="10" t="s">
        <v>1919</v>
      </c>
      <c r="G667" s="10">
        <v>417205953.5</v>
      </c>
      <c r="H667" s="10">
        <v>140909856.22</v>
      </c>
      <c r="I667" s="10">
        <v>0</v>
      </c>
      <c r="J667" s="10">
        <v>0</v>
      </c>
      <c r="K667" s="10">
        <v>558115809.72000003</v>
      </c>
      <c r="L667" s="10">
        <v>0</v>
      </c>
      <c r="M667" s="10">
        <v>3644436110.4041753</v>
      </c>
      <c r="N667" s="10">
        <v>0</v>
      </c>
      <c r="O667" s="10">
        <v>216514614.56</v>
      </c>
      <c r="P667" s="10">
        <v>31168690</v>
      </c>
      <c r="Q667" s="10">
        <v>508365872.94</v>
      </c>
      <c r="R667" s="10">
        <v>37623892</v>
      </c>
      <c r="S667" s="10">
        <v>0</v>
      </c>
      <c r="T667" s="10">
        <v>0</v>
      </c>
      <c r="U667" s="10">
        <v>110205282</v>
      </c>
      <c r="V667" s="10">
        <v>5106430271.6241751</v>
      </c>
      <c r="W667" s="29">
        <v>497298579.21730673</v>
      </c>
      <c r="X667" s="29">
        <v>4152801983.3441753</v>
      </c>
      <c r="Y667" s="29">
        <v>536422334.77999997</v>
      </c>
      <c r="Z667" s="29">
        <v>5186522897.3414822</v>
      </c>
      <c r="AA667" s="27">
        <v>2229676875.04</v>
      </c>
      <c r="AB667" s="29">
        <v>2956846022.3014822</v>
      </c>
      <c r="AC667" s="27">
        <v>0</v>
      </c>
      <c r="AD667" s="27">
        <v>0</v>
      </c>
      <c r="AE667" s="27">
        <v>0</v>
      </c>
      <c r="AF667" s="27">
        <v>0</v>
      </c>
      <c r="AG667" s="27">
        <v>0</v>
      </c>
      <c r="AH667" s="27">
        <v>44487</v>
      </c>
      <c r="AI667" s="29">
        <v>2956890509.3014822</v>
      </c>
    </row>
    <row r="668" spans="2:35" x14ac:dyDescent="0.25">
      <c r="B668" s="11" t="s">
        <v>8</v>
      </c>
      <c r="C668" s="10" t="s">
        <v>2407</v>
      </c>
      <c r="D668" s="10" t="s">
        <v>1916</v>
      </c>
      <c r="E668" s="10" t="s">
        <v>504</v>
      </c>
      <c r="F668" s="10" t="s">
        <v>1920</v>
      </c>
      <c r="G668" s="10">
        <v>27810.46</v>
      </c>
      <c r="H668" s="10">
        <v>4750.67</v>
      </c>
      <c r="I668" s="10">
        <v>0</v>
      </c>
      <c r="J668" s="10">
        <v>0</v>
      </c>
      <c r="K668" s="10">
        <v>32561.129999999997</v>
      </c>
      <c r="L668" s="10">
        <v>0</v>
      </c>
      <c r="M668" s="10">
        <v>40195</v>
      </c>
      <c r="N668" s="10">
        <v>0</v>
      </c>
      <c r="O668" s="10">
        <v>248.51</v>
      </c>
      <c r="P668" s="10">
        <v>16696</v>
      </c>
      <c r="Q668" s="10">
        <v>0</v>
      </c>
      <c r="R668" s="10">
        <v>20481</v>
      </c>
      <c r="S668" s="10">
        <v>0</v>
      </c>
      <c r="T668" s="10">
        <v>-2781.0459999999985</v>
      </c>
      <c r="U668" s="10">
        <v>56780</v>
      </c>
      <c r="V668" s="10">
        <v>164180.59399999998</v>
      </c>
      <c r="W668" s="29">
        <v>0</v>
      </c>
      <c r="X668" s="29">
        <v>40195</v>
      </c>
      <c r="Y668" s="29">
        <v>98956.18</v>
      </c>
      <c r="Z668" s="29">
        <v>139151.18</v>
      </c>
      <c r="AA668" s="27">
        <v>0</v>
      </c>
      <c r="AB668" s="29">
        <v>139151.18</v>
      </c>
      <c r="AC668" s="27">
        <v>0</v>
      </c>
      <c r="AD668" s="27">
        <v>0</v>
      </c>
      <c r="AE668" s="27">
        <v>0</v>
      </c>
      <c r="AF668" s="27">
        <v>0</v>
      </c>
      <c r="AG668" s="27">
        <v>0</v>
      </c>
      <c r="AH668" s="27">
        <v>0</v>
      </c>
      <c r="AI668" s="29">
        <v>139151.18</v>
      </c>
    </row>
    <row r="669" spans="2:35" x14ac:dyDescent="0.25">
      <c r="B669" s="11" t="s">
        <v>8</v>
      </c>
      <c r="C669" s="10" t="s">
        <v>2407</v>
      </c>
      <c r="D669" s="10" t="s">
        <v>1916</v>
      </c>
      <c r="E669" s="10" t="s">
        <v>1041</v>
      </c>
      <c r="F669" s="10" t="s">
        <v>1921</v>
      </c>
      <c r="G669" s="10">
        <v>0</v>
      </c>
      <c r="H669" s="10">
        <v>2775744</v>
      </c>
      <c r="I669" s="10">
        <v>0</v>
      </c>
      <c r="J669" s="10">
        <v>0</v>
      </c>
      <c r="K669" s="10">
        <v>2775744</v>
      </c>
      <c r="L669" s="10">
        <v>0</v>
      </c>
      <c r="M669" s="10">
        <v>590965441</v>
      </c>
      <c r="N669" s="10">
        <v>0</v>
      </c>
      <c r="O669" s="10">
        <v>0</v>
      </c>
      <c r="P669" s="10">
        <v>6685834</v>
      </c>
      <c r="Q669" s="10">
        <v>0</v>
      </c>
      <c r="R669" s="10">
        <v>10204384</v>
      </c>
      <c r="S669" s="10">
        <v>0</v>
      </c>
      <c r="T669" s="10">
        <v>141628555.50667801</v>
      </c>
      <c r="U669" s="10">
        <v>24187535</v>
      </c>
      <c r="V669" s="10">
        <v>776447493.50667799</v>
      </c>
      <c r="W669" s="29">
        <v>150105591.51655528</v>
      </c>
      <c r="X669" s="29">
        <v>590965441</v>
      </c>
      <c r="Y669" s="29">
        <v>43853497</v>
      </c>
      <c r="Z669" s="29">
        <v>784924529.51655531</v>
      </c>
      <c r="AA669" s="27">
        <v>0</v>
      </c>
      <c r="AB669" s="29">
        <v>784924529.51655531</v>
      </c>
      <c r="AC669" s="27">
        <v>0</v>
      </c>
      <c r="AD669" s="27">
        <v>0</v>
      </c>
      <c r="AE669" s="27">
        <v>0</v>
      </c>
      <c r="AF669" s="27">
        <v>0</v>
      </c>
      <c r="AG669" s="27">
        <v>0</v>
      </c>
      <c r="AH669" s="27">
        <v>33622</v>
      </c>
      <c r="AI669" s="29">
        <v>784958151.51655531</v>
      </c>
    </row>
    <row r="670" spans="2:35" x14ac:dyDescent="0.25">
      <c r="B670" s="11" t="s">
        <v>8</v>
      </c>
      <c r="C670" s="10" t="s">
        <v>2407</v>
      </c>
      <c r="D670" s="10" t="s">
        <v>1916</v>
      </c>
      <c r="E670" s="10" t="s">
        <v>505</v>
      </c>
      <c r="F670" s="10" t="s">
        <v>1922</v>
      </c>
      <c r="G670" s="10">
        <v>902954.33</v>
      </c>
      <c r="H670" s="10">
        <v>66578.2</v>
      </c>
      <c r="I670" s="10">
        <v>0</v>
      </c>
      <c r="J670" s="10">
        <v>0</v>
      </c>
      <c r="K670" s="10">
        <v>969532.52999999991</v>
      </c>
      <c r="L670" s="10">
        <v>0</v>
      </c>
      <c r="M670" s="10">
        <v>1532029.0608560948</v>
      </c>
      <c r="N670" s="10">
        <v>0</v>
      </c>
      <c r="O670" s="10">
        <v>0</v>
      </c>
      <c r="P670" s="10">
        <v>13256</v>
      </c>
      <c r="Q670" s="10">
        <v>0</v>
      </c>
      <c r="R670" s="10">
        <v>16711</v>
      </c>
      <c r="S670" s="10">
        <v>0</v>
      </c>
      <c r="T670" s="10">
        <v>-90295.432999999961</v>
      </c>
      <c r="U670" s="10">
        <v>45842</v>
      </c>
      <c r="V670" s="10">
        <v>2487075.1578560947</v>
      </c>
      <c r="W670" s="29">
        <v>0</v>
      </c>
      <c r="X670" s="29">
        <v>1532029.0608560948</v>
      </c>
      <c r="Y670" s="29">
        <v>142387.20000000001</v>
      </c>
      <c r="Z670" s="29">
        <v>1674416.2608560948</v>
      </c>
      <c r="AA670" s="27">
        <v>0</v>
      </c>
      <c r="AB670" s="29">
        <v>1674416.2608560948</v>
      </c>
      <c r="AC670" s="27">
        <v>0</v>
      </c>
      <c r="AD670" s="27">
        <v>0</v>
      </c>
      <c r="AE670" s="27">
        <v>0</v>
      </c>
      <c r="AF670" s="27">
        <v>0</v>
      </c>
      <c r="AG670" s="27">
        <v>0</v>
      </c>
      <c r="AH670" s="27">
        <v>15</v>
      </c>
      <c r="AI670" s="29">
        <v>1674431.2608560948</v>
      </c>
    </row>
    <row r="671" spans="2:35" x14ac:dyDescent="0.25">
      <c r="B671" s="11" t="s">
        <v>8</v>
      </c>
      <c r="C671" s="10" t="s">
        <v>2407</v>
      </c>
      <c r="D671" s="10" t="s">
        <v>1916</v>
      </c>
      <c r="E671" s="10" t="s">
        <v>506</v>
      </c>
      <c r="F671" s="10" t="s">
        <v>1923</v>
      </c>
      <c r="G671" s="10">
        <v>3279586323.25</v>
      </c>
      <c r="H671" s="10">
        <v>471415125.99000001</v>
      </c>
      <c r="I671" s="10">
        <v>0</v>
      </c>
      <c r="J671" s="10">
        <v>0</v>
      </c>
      <c r="K671" s="10">
        <v>3751001449.2399998</v>
      </c>
      <c r="L671" s="10">
        <v>0</v>
      </c>
      <c r="M671" s="10">
        <v>6692277273.6619053</v>
      </c>
      <c r="N671" s="10">
        <v>258755553.05851656</v>
      </c>
      <c r="O671" s="10">
        <v>463015332.44999999</v>
      </c>
      <c r="P671" s="10">
        <v>60778801</v>
      </c>
      <c r="Q671" s="10">
        <v>2597205354.04</v>
      </c>
      <c r="R671" s="10">
        <v>75775475</v>
      </c>
      <c r="S671" s="10">
        <v>0</v>
      </c>
      <c r="T671" s="10">
        <v>-327958632.32499981</v>
      </c>
      <c r="U671" s="10">
        <v>239258893</v>
      </c>
      <c r="V671" s="10">
        <v>13810109499.125423</v>
      </c>
      <c r="W671" s="29">
        <v>3090428178.4629297</v>
      </c>
      <c r="X671" s="29">
        <v>9289482627.7019043</v>
      </c>
      <c r="Y671" s="29">
        <v>1568999180.4985166</v>
      </c>
      <c r="Z671" s="29">
        <v>13948909986.663349</v>
      </c>
      <c r="AA671" s="27">
        <v>10039508473.5</v>
      </c>
      <c r="AB671" s="29">
        <v>3909401513.1633492</v>
      </c>
      <c r="AC671" s="27">
        <v>0</v>
      </c>
      <c r="AD671" s="27">
        <v>13207375.09</v>
      </c>
      <c r="AE671" s="27">
        <v>0</v>
      </c>
      <c r="AF671" s="27">
        <v>0</v>
      </c>
      <c r="AG671" s="27">
        <v>13207375.09</v>
      </c>
      <c r="AH671" s="27">
        <v>226697</v>
      </c>
      <c r="AI671" s="29">
        <v>3922835585.2533493</v>
      </c>
    </row>
    <row r="672" spans="2:35" x14ac:dyDescent="0.25">
      <c r="B672" s="11" t="s">
        <v>8</v>
      </c>
      <c r="C672" s="10" t="s">
        <v>2407</v>
      </c>
      <c r="D672" s="10" t="s">
        <v>1916</v>
      </c>
      <c r="E672" s="10" t="s">
        <v>1042</v>
      </c>
      <c r="F672" s="10" t="s">
        <v>1924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29">
        <v>0</v>
      </c>
      <c r="X672" s="29">
        <v>0</v>
      </c>
      <c r="Y672" s="29">
        <v>0</v>
      </c>
      <c r="Z672" s="29">
        <v>0</v>
      </c>
      <c r="AA672" s="27">
        <v>0</v>
      </c>
      <c r="AB672" s="29">
        <v>0</v>
      </c>
      <c r="AC672" s="27">
        <v>0</v>
      </c>
      <c r="AD672" s="27">
        <v>0</v>
      </c>
      <c r="AE672" s="27">
        <v>0</v>
      </c>
      <c r="AF672" s="27">
        <v>0</v>
      </c>
      <c r="AG672" s="27">
        <v>0</v>
      </c>
      <c r="AH672" s="27">
        <v>0</v>
      </c>
      <c r="AI672" s="29">
        <v>0</v>
      </c>
    </row>
    <row r="673" spans="2:35" x14ac:dyDescent="0.25">
      <c r="B673" s="11" t="s">
        <v>8</v>
      </c>
      <c r="C673" s="10" t="s">
        <v>2407</v>
      </c>
      <c r="D673" s="10" t="s">
        <v>1916</v>
      </c>
      <c r="E673" s="10" t="s">
        <v>507</v>
      </c>
      <c r="F673" s="10" t="s">
        <v>1925</v>
      </c>
      <c r="G673" s="10">
        <v>831470883.99000001</v>
      </c>
      <c r="H673" s="10">
        <v>85646210.719999999</v>
      </c>
      <c r="I673" s="10">
        <v>0</v>
      </c>
      <c r="J673" s="10">
        <v>0</v>
      </c>
      <c r="K673" s="10">
        <v>917117094.71000004</v>
      </c>
      <c r="L673" s="10">
        <v>0</v>
      </c>
      <c r="M673" s="10">
        <v>2426227699.1123409</v>
      </c>
      <c r="N673" s="10">
        <v>0</v>
      </c>
      <c r="O673" s="10">
        <v>139957786.18000001</v>
      </c>
      <c r="P673" s="10">
        <v>20660913</v>
      </c>
      <c r="Q673" s="10">
        <v>524077501.75999999</v>
      </c>
      <c r="R673" s="10">
        <v>26814203</v>
      </c>
      <c r="S673" s="10">
        <v>0</v>
      </c>
      <c r="T673" s="10">
        <v>-83147088.398999929</v>
      </c>
      <c r="U673" s="10">
        <v>54300298</v>
      </c>
      <c r="V673" s="10">
        <v>4026008407.3633404</v>
      </c>
      <c r="W673" s="29">
        <v>759714472.9817003</v>
      </c>
      <c r="X673" s="29">
        <v>2950305200.8723412</v>
      </c>
      <c r="Y673" s="29">
        <v>327379410.89999998</v>
      </c>
      <c r="Z673" s="29">
        <v>4037399084.7540417</v>
      </c>
      <c r="AA673" s="27">
        <v>2844562081.0100002</v>
      </c>
      <c r="AB673" s="29">
        <v>1192837003.7440414</v>
      </c>
      <c r="AC673" s="27">
        <v>0</v>
      </c>
      <c r="AD673" s="27">
        <v>22876961.969999999</v>
      </c>
      <c r="AE673" s="27">
        <v>0</v>
      </c>
      <c r="AF673" s="27">
        <v>0</v>
      </c>
      <c r="AG673" s="27">
        <v>22876961.969999999</v>
      </c>
      <c r="AH673" s="27">
        <v>50253</v>
      </c>
      <c r="AI673" s="29">
        <v>1215764218.7140415</v>
      </c>
    </row>
    <row r="674" spans="2:35" x14ac:dyDescent="0.25">
      <c r="B674" s="11" t="s">
        <v>8</v>
      </c>
      <c r="C674" s="10" t="s">
        <v>2407</v>
      </c>
      <c r="D674" s="10" t="s">
        <v>1916</v>
      </c>
      <c r="E674" s="10" t="s">
        <v>508</v>
      </c>
      <c r="F674" s="10" t="s">
        <v>1701</v>
      </c>
      <c r="G674" s="10">
        <v>5788206719.8599997</v>
      </c>
      <c r="H674" s="10">
        <v>1054968691.26</v>
      </c>
      <c r="I674" s="10">
        <v>0</v>
      </c>
      <c r="J674" s="10">
        <v>0</v>
      </c>
      <c r="K674" s="10">
        <v>6843175411.1199999</v>
      </c>
      <c r="L674" s="10">
        <v>0</v>
      </c>
      <c r="M674" s="10">
        <v>25078451832.520462</v>
      </c>
      <c r="N674" s="10">
        <v>0</v>
      </c>
      <c r="O674" s="10">
        <v>432202719.70999998</v>
      </c>
      <c r="P674" s="10">
        <v>196553829</v>
      </c>
      <c r="Q674" s="10">
        <v>1358382868.6400001</v>
      </c>
      <c r="R674" s="10">
        <v>159136794</v>
      </c>
      <c r="S674" s="10">
        <v>0</v>
      </c>
      <c r="T674" s="10">
        <v>0</v>
      </c>
      <c r="U674" s="10">
        <v>392783737</v>
      </c>
      <c r="V674" s="10">
        <v>34460687191.990463</v>
      </c>
      <c r="W674" s="29">
        <v>5920099495.1096039</v>
      </c>
      <c r="X674" s="29">
        <v>26436834701.160461</v>
      </c>
      <c r="Y674" s="29">
        <v>2235645770.9700003</v>
      </c>
      <c r="Z674" s="29">
        <v>34592579967.240067</v>
      </c>
      <c r="AA674" s="27">
        <v>26015559611</v>
      </c>
      <c r="AB674" s="29">
        <v>8577020356.2400665</v>
      </c>
      <c r="AC674" s="27">
        <v>0</v>
      </c>
      <c r="AD674" s="27">
        <v>25736314.149999999</v>
      </c>
      <c r="AE674" s="27">
        <v>0</v>
      </c>
      <c r="AF674" s="27">
        <v>0</v>
      </c>
      <c r="AG674" s="27">
        <v>25736314.149999999</v>
      </c>
      <c r="AH674" s="27">
        <v>239138</v>
      </c>
      <c r="AI674" s="29">
        <v>8602995808.3900661</v>
      </c>
    </row>
    <row r="675" spans="2:35" x14ac:dyDescent="0.25">
      <c r="B675" s="11" t="s">
        <v>8</v>
      </c>
      <c r="C675" s="10" t="s">
        <v>2407</v>
      </c>
      <c r="D675" s="10" t="s">
        <v>1916</v>
      </c>
      <c r="E675" s="10" t="s">
        <v>1043</v>
      </c>
      <c r="F675" s="10" t="s">
        <v>1926</v>
      </c>
      <c r="G675" s="10">
        <v>0</v>
      </c>
      <c r="H675" s="10">
        <v>1724028.03</v>
      </c>
      <c r="I675" s="10">
        <v>0</v>
      </c>
      <c r="J675" s="10">
        <v>0</v>
      </c>
      <c r="K675" s="10">
        <v>1724028.03</v>
      </c>
      <c r="L675" s="10">
        <v>0</v>
      </c>
      <c r="M675" s="10">
        <v>295341239</v>
      </c>
      <c r="N675" s="10">
        <v>0</v>
      </c>
      <c r="O675" s="10">
        <v>0</v>
      </c>
      <c r="P675" s="10">
        <v>3343100</v>
      </c>
      <c r="Q675" s="10">
        <v>0</v>
      </c>
      <c r="R675" s="10">
        <v>5050793</v>
      </c>
      <c r="S675" s="10">
        <v>0</v>
      </c>
      <c r="T675" s="10">
        <v>68921275.179792807</v>
      </c>
      <c r="U675" s="10">
        <v>11942831</v>
      </c>
      <c r="V675" s="10">
        <v>386323266.20979279</v>
      </c>
      <c r="W675" s="29">
        <v>73046489.402773678</v>
      </c>
      <c r="X675" s="29">
        <v>295341239</v>
      </c>
      <c r="Y675" s="29">
        <v>22060752.030000001</v>
      </c>
      <c r="Z675" s="29">
        <v>390448480.43277371</v>
      </c>
      <c r="AA675" s="27">
        <v>0</v>
      </c>
      <c r="AB675" s="29">
        <v>390448480.43277371</v>
      </c>
      <c r="AC675" s="27">
        <v>0</v>
      </c>
      <c r="AD675" s="27">
        <v>0</v>
      </c>
      <c r="AE675" s="27">
        <v>0</v>
      </c>
      <c r="AF675" s="27">
        <v>0</v>
      </c>
      <c r="AG675" s="27">
        <v>0</v>
      </c>
      <c r="AH675" s="27">
        <v>13403</v>
      </c>
      <c r="AI675" s="29">
        <v>390461883.43277371</v>
      </c>
    </row>
    <row r="676" spans="2:35" x14ac:dyDescent="0.25">
      <c r="B676" s="11" t="s">
        <v>8</v>
      </c>
      <c r="C676" s="10" t="s">
        <v>2407</v>
      </c>
      <c r="D676" s="10" t="s">
        <v>1916</v>
      </c>
      <c r="E676" s="10" t="s">
        <v>509</v>
      </c>
      <c r="F676" s="10" t="s">
        <v>1927</v>
      </c>
      <c r="G676" s="10">
        <v>9192142366.1299992</v>
      </c>
      <c r="H676" s="10">
        <v>1191846796.05</v>
      </c>
      <c r="I676" s="10">
        <v>0</v>
      </c>
      <c r="J676" s="10">
        <v>0</v>
      </c>
      <c r="K676" s="10">
        <v>10383989162.179998</v>
      </c>
      <c r="L676" s="10">
        <v>0</v>
      </c>
      <c r="M676" s="10">
        <v>27875818122.058376</v>
      </c>
      <c r="N676" s="10">
        <v>395342372.68365788</v>
      </c>
      <c r="O676" s="10">
        <v>1158752948.6900001</v>
      </c>
      <c r="P676" s="10">
        <v>249308446</v>
      </c>
      <c r="Q676" s="10">
        <v>4844172749.0600004</v>
      </c>
      <c r="R676" s="10">
        <v>248268678</v>
      </c>
      <c r="S676" s="10">
        <v>0</v>
      </c>
      <c r="T676" s="10">
        <v>0</v>
      </c>
      <c r="U676" s="10">
        <v>876152649</v>
      </c>
      <c r="V676" s="10">
        <v>46031805127.672028</v>
      </c>
      <c r="W676" s="29">
        <v>10308977761.191154</v>
      </c>
      <c r="X676" s="29">
        <v>32719990871.118378</v>
      </c>
      <c r="Y676" s="29">
        <v>4119671890.4236579</v>
      </c>
      <c r="Z676" s="29">
        <v>47148640522.733192</v>
      </c>
      <c r="AA676" s="27">
        <v>24255100653.119999</v>
      </c>
      <c r="AB676" s="29">
        <v>22893539869.613194</v>
      </c>
      <c r="AC676" s="27">
        <v>0</v>
      </c>
      <c r="AD676" s="27">
        <v>28168182.23</v>
      </c>
      <c r="AE676" s="27">
        <v>0</v>
      </c>
      <c r="AF676" s="27">
        <v>0</v>
      </c>
      <c r="AG676" s="27">
        <v>28168182.23</v>
      </c>
      <c r="AH676" s="27">
        <v>1038385</v>
      </c>
      <c r="AI676" s="29">
        <v>22922746436.843193</v>
      </c>
    </row>
    <row r="677" spans="2:35" x14ac:dyDescent="0.25">
      <c r="B677" s="11" t="s">
        <v>8</v>
      </c>
      <c r="C677" s="10" t="s">
        <v>2407</v>
      </c>
      <c r="D677" s="10" t="s">
        <v>1916</v>
      </c>
      <c r="E677" s="10" t="s">
        <v>1044</v>
      </c>
      <c r="F677" s="10" t="s">
        <v>1928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29">
        <v>0</v>
      </c>
      <c r="X677" s="29">
        <v>0</v>
      </c>
      <c r="Y677" s="29">
        <v>0</v>
      </c>
      <c r="Z677" s="29">
        <v>0</v>
      </c>
      <c r="AA677" s="27">
        <v>0</v>
      </c>
      <c r="AB677" s="29">
        <v>0</v>
      </c>
      <c r="AC677" s="27">
        <v>0</v>
      </c>
      <c r="AD677" s="27">
        <v>0</v>
      </c>
      <c r="AE677" s="27">
        <v>0</v>
      </c>
      <c r="AF677" s="27">
        <v>0</v>
      </c>
      <c r="AG677" s="27">
        <v>0</v>
      </c>
      <c r="AH677" s="27">
        <v>0</v>
      </c>
      <c r="AI677" s="29">
        <v>0</v>
      </c>
    </row>
    <row r="678" spans="2:35" x14ac:dyDescent="0.25">
      <c r="B678" s="11" t="s">
        <v>8</v>
      </c>
      <c r="C678" s="10" t="s">
        <v>2407</v>
      </c>
      <c r="D678" s="10" t="s">
        <v>1916</v>
      </c>
      <c r="E678" s="10" t="s">
        <v>510</v>
      </c>
      <c r="F678" s="10" t="s">
        <v>1482</v>
      </c>
      <c r="G678" s="10">
        <v>328853.8</v>
      </c>
      <c r="H678" s="10">
        <v>74455.490000000005</v>
      </c>
      <c r="I678" s="10">
        <v>0</v>
      </c>
      <c r="J678" s="10">
        <v>0</v>
      </c>
      <c r="K678" s="10">
        <v>403309.29</v>
      </c>
      <c r="L678" s="10">
        <v>0</v>
      </c>
      <c r="M678" s="10">
        <v>809837.44592515728</v>
      </c>
      <c r="N678" s="10">
        <v>0</v>
      </c>
      <c r="O678" s="10">
        <v>37129.15</v>
      </c>
      <c r="P678" s="10">
        <v>109600</v>
      </c>
      <c r="Q678" s="10">
        <v>0</v>
      </c>
      <c r="R678" s="10">
        <v>134871</v>
      </c>
      <c r="S678" s="10">
        <v>0</v>
      </c>
      <c r="T678" s="10">
        <v>-32885.380000000005</v>
      </c>
      <c r="U678" s="10">
        <v>372893</v>
      </c>
      <c r="V678" s="10">
        <v>1834754.5059251571</v>
      </c>
      <c r="W678" s="29">
        <v>0</v>
      </c>
      <c r="X678" s="29">
        <v>809837.44592515728</v>
      </c>
      <c r="Y678" s="29">
        <v>728948.64</v>
      </c>
      <c r="Z678" s="29">
        <v>1538786.0859251572</v>
      </c>
      <c r="AA678" s="27">
        <v>0</v>
      </c>
      <c r="AB678" s="29">
        <v>1538786.0859251572</v>
      </c>
      <c r="AC678" s="27">
        <v>0</v>
      </c>
      <c r="AD678" s="27">
        <v>0</v>
      </c>
      <c r="AE678" s="27">
        <v>0</v>
      </c>
      <c r="AF678" s="27">
        <v>0</v>
      </c>
      <c r="AG678" s="27">
        <v>0</v>
      </c>
      <c r="AH678" s="27">
        <v>3</v>
      </c>
      <c r="AI678" s="29">
        <v>1538789.0859251572</v>
      </c>
    </row>
    <row r="679" spans="2:35" x14ac:dyDescent="0.25">
      <c r="B679" s="11" t="s">
        <v>8</v>
      </c>
      <c r="C679" s="10" t="s">
        <v>2407</v>
      </c>
      <c r="D679" s="10" t="s">
        <v>1929</v>
      </c>
      <c r="E679" s="10" t="s">
        <v>512</v>
      </c>
      <c r="F679" s="10" t="s">
        <v>1929</v>
      </c>
      <c r="G679" s="10">
        <v>1821393567.53</v>
      </c>
      <c r="H679" s="10">
        <v>245601237.59</v>
      </c>
      <c r="I679" s="10">
        <v>0</v>
      </c>
      <c r="J679" s="10">
        <v>0</v>
      </c>
      <c r="K679" s="10">
        <v>2066994805.1199999</v>
      </c>
      <c r="L679" s="10">
        <v>0</v>
      </c>
      <c r="M679" s="10">
        <v>5389823291.8434658</v>
      </c>
      <c r="N679" s="10">
        <v>0</v>
      </c>
      <c r="O679" s="10">
        <v>185457319.80000001</v>
      </c>
      <c r="P679" s="10">
        <v>38261762</v>
      </c>
      <c r="Q679" s="10">
        <v>0</v>
      </c>
      <c r="R679" s="10">
        <v>29143295</v>
      </c>
      <c r="S679" s="10">
        <v>0</v>
      </c>
      <c r="T679" s="10">
        <v>0</v>
      </c>
      <c r="U679" s="10">
        <v>112378257</v>
      </c>
      <c r="V679" s="10">
        <v>7822058730.7634659</v>
      </c>
      <c r="W679" s="29">
        <v>1893477802.4726076</v>
      </c>
      <c r="X679" s="29">
        <v>5389823291.8434658</v>
      </c>
      <c r="Y679" s="29">
        <v>610841871.38999999</v>
      </c>
      <c r="Z679" s="29">
        <v>7894142965.7060738</v>
      </c>
      <c r="AA679" s="27">
        <v>3869119247.71</v>
      </c>
      <c r="AB679" s="29">
        <v>4025023717.9960737</v>
      </c>
      <c r="AC679" s="27">
        <v>0</v>
      </c>
      <c r="AD679" s="27">
        <v>75915.37</v>
      </c>
      <c r="AE679" s="27">
        <v>0</v>
      </c>
      <c r="AF679" s="27">
        <v>0</v>
      </c>
      <c r="AG679" s="27">
        <v>75915.37</v>
      </c>
      <c r="AH679" s="27">
        <v>414595</v>
      </c>
      <c r="AI679" s="29">
        <v>4025514228.3660736</v>
      </c>
    </row>
    <row r="680" spans="2:35" x14ac:dyDescent="0.25">
      <c r="B680" s="11" t="s">
        <v>8</v>
      </c>
      <c r="C680" s="10" t="s">
        <v>2407</v>
      </c>
      <c r="D680" s="10" t="s">
        <v>1929</v>
      </c>
      <c r="E680" s="10" t="s">
        <v>513</v>
      </c>
      <c r="F680" s="10" t="s">
        <v>1930</v>
      </c>
      <c r="G680" s="10">
        <v>510737916.95999998</v>
      </c>
      <c r="H680" s="10">
        <v>1035902425.26</v>
      </c>
      <c r="I680" s="10">
        <v>0</v>
      </c>
      <c r="J680" s="10">
        <v>0</v>
      </c>
      <c r="K680" s="10">
        <v>1546640342.22</v>
      </c>
      <c r="L680" s="10">
        <v>0</v>
      </c>
      <c r="M680" s="10">
        <v>25725757227.231861</v>
      </c>
      <c r="N680" s="10">
        <v>320504123.08892727</v>
      </c>
      <c r="O680" s="10">
        <v>60642127.060000002</v>
      </c>
      <c r="P680" s="10">
        <v>375437185.25</v>
      </c>
      <c r="Q680" s="10">
        <v>6301416186</v>
      </c>
      <c r="R680" s="10">
        <v>297881031</v>
      </c>
      <c r="S680" s="10">
        <v>0</v>
      </c>
      <c r="T680" s="10">
        <v>1558787563.1162019</v>
      </c>
      <c r="U680" s="10">
        <v>884681519</v>
      </c>
      <c r="V680" s="10">
        <v>37071747303.966995</v>
      </c>
      <c r="W680" s="29">
        <v>2457163289.6645393</v>
      </c>
      <c r="X680" s="29">
        <v>32027173413.231861</v>
      </c>
      <c r="Y680" s="29">
        <v>2975048410.658927</v>
      </c>
      <c r="Z680" s="29">
        <v>37459385113.555328</v>
      </c>
      <c r="AA680" s="27">
        <v>20119367867.950001</v>
      </c>
      <c r="AB680" s="29">
        <v>17340017245.605328</v>
      </c>
      <c r="AC680" s="27">
        <v>0</v>
      </c>
      <c r="AD680" s="27">
        <v>0</v>
      </c>
      <c r="AE680" s="27">
        <v>0</v>
      </c>
      <c r="AF680" s="27">
        <v>288169690.93000001</v>
      </c>
      <c r="AG680" s="27">
        <v>288169690.93000001</v>
      </c>
      <c r="AH680" s="27">
        <v>559581</v>
      </c>
      <c r="AI680" s="29">
        <v>17628746517.535328</v>
      </c>
    </row>
    <row r="681" spans="2:35" x14ac:dyDescent="0.25">
      <c r="B681" s="11" t="s">
        <v>8</v>
      </c>
      <c r="C681" s="10" t="s">
        <v>2407</v>
      </c>
      <c r="D681" s="10" t="s">
        <v>1929</v>
      </c>
      <c r="E681" s="10" t="s">
        <v>514</v>
      </c>
      <c r="F681" s="10" t="s">
        <v>1931</v>
      </c>
      <c r="G681" s="10">
        <v>1931282.41</v>
      </c>
      <c r="H681" s="10">
        <v>245080.3</v>
      </c>
      <c r="I681" s="10">
        <v>0</v>
      </c>
      <c r="J681" s="10">
        <v>0</v>
      </c>
      <c r="K681" s="10">
        <v>2176362.71</v>
      </c>
      <c r="L681" s="10">
        <v>0</v>
      </c>
      <c r="M681" s="10">
        <v>448622.81606491469</v>
      </c>
      <c r="N681" s="10">
        <v>0</v>
      </c>
      <c r="O681" s="10">
        <v>213799.69</v>
      </c>
      <c r="P681" s="10">
        <v>5019</v>
      </c>
      <c r="Q681" s="10">
        <v>0</v>
      </c>
      <c r="R681" s="10">
        <v>10917</v>
      </c>
      <c r="S681" s="10">
        <v>0</v>
      </c>
      <c r="T681" s="10">
        <v>-193128.24099999992</v>
      </c>
      <c r="U681" s="10">
        <v>43934</v>
      </c>
      <c r="V681" s="10">
        <v>2705526.9750649147</v>
      </c>
      <c r="W681" s="29">
        <v>1356733.4</v>
      </c>
      <c r="X681" s="29">
        <v>448622.81606491469</v>
      </c>
      <c r="Y681" s="29">
        <v>518749.99</v>
      </c>
      <c r="Z681" s="29">
        <v>2324106.2060649144</v>
      </c>
      <c r="AA681" s="27">
        <v>0</v>
      </c>
      <c r="AB681" s="29">
        <v>2324106.2060649144</v>
      </c>
      <c r="AC681" s="27">
        <v>0</v>
      </c>
      <c r="AD681" s="27">
        <v>0</v>
      </c>
      <c r="AE681" s="27">
        <v>0</v>
      </c>
      <c r="AF681" s="27">
        <v>0</v>
      </c>
      <c r="AG681" s="27">
        <v>0</v>
      </c>
      <c r="AH681" s="27">
        <v>55</v>
      </c>
      <c r="AI681" s="29">
        <v>2324161.2060649144</v>
      </c>
    </row>
    <row r="682" spans="2:35" x14ac:dyDescent="0.25">
      <c r="B682" s="11" t="s">
        <v>8</v>
      </c>
      <c r="C682" s="10" t="s">
        <v>2407</v>
      </c>
      <c r="D682" s="10" t="s">
        <v>1929</v>
      </c>
      <c r="E682" s="10" t="s">
        <v>515</v>
      </c>
      <c r="F682" s="10" t="s">
        <v>1932</v>
      </c>
      <c r="G682" s="10">
        <v>2882322.07</v>
      </c>
      <c r="H682" s="10">
        <v>56876042.520000003</v>
      </c>
      <c r="I682" s="10">
        <v>0</v>
      </c>
      <c r="J682" s="10">
        <v>0</v>
      </c>
      <c r="K682" s="10">
        <v>59758364.590000004</v>
      </c>
      <c r="L682" s="10">
        <v>0</v>
      </c>
      <c r="M682" s="10">
        <v>5027512.3167538848</v>
      </c>
      <c r="N682" s="10">
        <v>0</v>
      </c>
      <c r="O682" s="10">
        <v>70234.789999999994</v>
      </c>
      <c r="P682" s="10">
        <v>19734825</v>
      </c>
      <c r="Q682" s="10">
        <v>0</v>
      </c>
      <c r="R682" s="10">
        <v>10003952</v>
      </c>
      <c r="S682" s="10">
        <v>0</v>
      </c>
      <c r="T682" s="10">
        <v>-288232.20699999994</v>
      </c>
      <c r="U682" s="10">
        <v>27583190</v>
      </c>
      <c r="V682" s="10">
        <v>121889846.48975389</v>
      </c>
      <c r="W682" s="29">
        <v>470139.8</v>
      </c>
      <c r="X682" s="29">
        <v>5027512.3167538848</v>
      </c>
      <c r="Y682" s="29">
        <v>114268244.31</v>
      </c>
      <c r="Z682" s="29">
        <v>119765896.42675389</v>
      </c>
      <c r="AA682" s="27">
        <v>0</v>
      </c>
      <c r="AB682" s="29">
        <v>119765896.42675389</v>
      </c>
      <c r="AC682" s="27">
        <v>0</v>
      </c>
      <c r="AD682" s="27">
        <v>0</v>
      </c>
      <c r="AE682" s="27">
        <v>0</v>
      </c>
      <c r="AF682" s="27">
        <v>0</v>
      </c>
      <c r="AG682" s="27">
        <v>0</v>
      </c>
      <c r="AH682" s="27">
        <v>33</v>
      </c>
      <c r="AI682" s="29">
        <v>119765929.42675389</v>
      </c>
    </row>
    <row r="683" spans="2:35" x14ac:dyDescent="0.25">
      <c r="B683" s="11" t="s">
        <v>8</v>
      </c>
      <c r="C683" s="10" t="s">
        <v>2407</v>
      </c>
      <c r="D683" s="10" t="s">
        <v>1929</v>
      </c>
      <c r="E683" s="10" t="s">
        <v>516</v>
      </c>
      <c r="F683" s="10" t="s">
        <v>1933</v>
      </c>
      <c r="G683" s="10">
        <v>1051295149.45</v>
      </c>
      <c r="H683" s="10">
        <v>72224384.180000007</v>
      </c>
      <c r="I683" s="10">
        <v>0</v>
      </c>
      <c r="J683" s="10">
        <v>0</v>
      </c>
      <c r="K683" s="10">
        <v>1123519533.6300001</v>
      </c>
      <c r="L683" s="10">
        <v>0</v>
      </c>
      <c r="M683" s="10">
        <v>1000291152.446691</v>
      </c>
      <c r="N683" s="10">
        <v>0</v>
      </c>
      <c r="O683" s="10">
        <v>76730290.450000003</v>
      </c>
      <c r="P683" s="10">
        <v>9170232</v>
      </c>
      <c r="Q683" s="10">
        <v>0</v>
      </c>
      <c r="R683" s="10">
        <v>12171016</v>
      </c>
      <c r="S683" s="10">
        <v>0</v>
      </c>
      <c r="T683" s="10">
        <v>-105129514.94499993</v>
      </c>
      <c r="U683" s="10">
        <v>16521045</v>
      </c>
      <c r="V683" s="10">
        <v>2133273754.581691</v>
      </c>
      <c r="W683" s="29">
        <v>655904056.16999996</v>
      </c>
      <c r="X683" s="29">
        <v>1000291152.446691</v>
      </c>
      <c r="Y683" s="29">
        <v>186816967.63</v>
      </c>
      <c r="Z683" s="29">
        <v>1843012176.2466912</v>
      </c>
      <c r="AA683" s="27">
        <v>1797813938.8699999</v>
      </c>
      <c r="AB683" s="29">
        <v>45198237.376691341</v>
      </c>
      <c r="AC683" s="27">
        <v>0</v>
      </c>
      <c r="AD683" s="27">
        <v>0</v>
      </c>
      <c r="AE683" s="27">
        <v>0</v>
      </c>
      <c r="AF683" s="27">
        <v>0</v>
      </c>
      <c r="AG683" s="27">
        <v>0</v>
      </c>
      <c r="AH683" s="27">
        <v>19536</v>
      </c>
      <c r="AI683" s="29">
        <v>45217773.376691341</v>
      </c>
    </row>
    <row r="684" spans="2:35" x14ac:dyDescent="0.25">
      <c r="B684" s="11" t="s">
        <v>8</v>
      </c>
      <c r="C684" s="10" t="s">
        <v>2407</v>
      </c>
      <c r="D684" s="10" t="s">
        <v>1929</v>
      </c>
      <c r="E684" s="10" t="s">
        <v>1045</v>
      </c>
      <c r="F684" s="10" t="s">
        <v>1934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29">
        <v>0</v>
      </c>
      <c r="X684" s="29">
        <v>0</v>
      </c>
      <c r="Y684" s="29">
        <v>0</v>
      </c>
      <c r="Z684" s="29">
        <v>0</v>
      </c>
      <c r="AA684" s="27">
        <v>0</v>
      </c>
      <c r="AB684" s="29">
        <v>0</v>
      </c>
      <c r="AC684" s="27">
        <v>0</v>
      </c>
      <c r="AD684" s="27">
        <v>0</v>
      </c>
      <c r="AE684" s="27">
        <v>0</v>
      </c>
      <c r="AF684" s="27">
        <v>0</v>
      </c>
      <c r="AG684" s="27">
        <v>0</v>
      </c>
      <c r="AH684" s="27">
        <v>0</v>
      </c>
      <c r="AI684" s="29">
        <v>0</v>
      </c>
    </row>
    <row r="685" spans="2:35" x14ac:dyDescent="0.25">
      <c r="B685" s="11" t="s">
        <v>8</v>
      </c>
      <c r="C685" s="10" t="s">
        <v>2407</v>
      </c>
      <c r="D685" s="10" t="s">
        <v>1929</v>
      </c>
      <c r="E685" s="10" t="s">
        <v>1046</v>
      </c>
      <c r="F685" s="10" t="s">
        <v>1935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29">
        <v>0</v>
      </c>
      <c r="X685" s="29">
        <v>0</v>
      </c>
      <c r="Y685" s="29">
        <v>0</v>
      </c>
      <c r="Z685" s="29">
        <v>0</v>
      </c>
      <c r="AA685" s="27">
        <v>0</v>
      </c>
      <c r="AB685" s="29">
        <v>0</v>
      </c>
      <c r="AC685" s="27">
        <v>0</v>
      </c>
      <c r="AD685" s="27">
        <v>0</v>
      </c>
      <c r="AE685" s="27">
        <v>0</v>
      </c>
      <c r="AF685" s="27">
        <v>0</v>
      </c>
      <c r="AG685" s="27">
        <v>0</v>
      </c>
      <c r="AH685" s="27">
        <v>0</v>
      </c>
      <c r="AI685" s="29">
        <v>0</v>
      </c>
    </row>
    <row r="686" spans="2:35" x14ac:dyDescent="0.25">
      <c r="B686" s="11" t="s">
        <v>8</v>
      </c>
      <c r="C686" s="10" t="s">
        <v>2407</v>
      </c>
      <c r="D686" s="10" t="s">
        <v>1929</v>
      </c>
      <c r="E686" s="10" t="s">
        <v>517</v>
      </c>
      <c r="F686" s="10" t="s">
        <v>1936</v>
      </c>
      <c r="G686" s="10">
        <v>19447693898.32</v>
      </c>
      <c r="H686" s="10">
        <v>1468776585.95</v>
      </c>
      <c r="I686" s="10">
        <v>0</v>
      </c>
      <c r="J686" s="10">
        <v>0</v>
      </c>
      <c r="K686" s="10">
        <v>20916470484.27</v>
      </c>
      <c r="L686" s="10">
        <v>0</v>
      </c>
      <c r="M686" s="10">
        <v>18310007376.415813</v>
      </c>
      <c r="N686" s="10">
        <v>0</v>
      </c>
      <c r="O686" s="10">
        <v>2112915388.3800001</v>
      </c>
      <c r="P686" s="10">
        <v>178836797</v>
      </c>
      <c r="Q686" s="10">
        <v>12586533264.950001</v>
      </c>
      <c r="R686" s="10">
        <v>259237827</v>
      </c>
      <c r="S686" s="10">
        <v>0</v>
      </c>
      <c r="T686" s="10">
        <v>5265788295.0034008</v>
      </c>
      <c r="U686" s="10">
        <v>1107864121</v>
      </c>
      <c r="V686" s="10">
        <v>60737653554.019211</v>
      </c>
      <c r="W686" s="29">
        <v>28982058241.473877</v>
      </c>
      <c r="X686" s="29">
        <v>30896540641.365814</v>
      </c>
      <c r="Y686" s="29">
        <v>5127630719.3299999</v>
      </c>
      <c r="Z686" s="29">
        <v>65006229602.169693</v>
      </c>
      <c r="AA686" s="27">
        <v>45905107159.269997</v>
      </c>
      <c r="AB686" s="29">
        <v>19101122442.899696</v>
      </c>
      <c r="AC686" s="27">
        <v>0</v>
      </c>
      <c r="AD686" s="27">
        <v>0</v>
      </c>
      <c r="AE686" s="27">
        <v>0</v>
      </c>
      <c r="AF686" s="27">
        <v>0</v>
      </c>
      <c r="AG686" s="27">
        <v>0</v>
      </c>
      <c r="AH686" s="27">
        <v>2684882</v>
      </c>
      <c r="AI686" s="29">
        <v>19103807324.899696</v>
      </c>
    </row>
    <row r="687" spans="2:35" x14ac:dyDescent="0.25">
      <c r="B687" s="11" t="s">
        <v>8</v>
      </c>
      <c r="C687" s="10" t="s">
        <v>2407</v>
      </c>
      <c r="D687" s="10" t="s">
        <v>1929</v>
      </c>
      <c r="E687" s="10" t="s">
        <v>1047</v>
      </c>
      <c r="F687" s="10" t="s">
        <v>1328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29">
        <v>0</v>
      </c>
      <c r="X687" s="29">
        <v>0</v>
      </c>
      <c r="Y687" s="29">
        <v>0</v>
      </c>
      <c r="Z687" s="29">
        <v>0</v>
      </c>
      <c r="AA687" s="27">
        <v>0</v>
      </c>
      <c r="AB687" s="29">
        <v>0</v>
      </c>
      <c r="AC687" s="27">
        <v>0</v>
      </c>
      <c r="AD687" s="27">
        <v>0</v>
      </c>
      <c r="AE687" s="27">
        <v>0</v>
      </c>
      <c r="AF687" s="27">
        <v>0</v>
      </c>
      <c r="AG687" s="27">
        <v>0</v>
      </c>
      <c r="AH687" s="27">
        <v>0</v>
      </c>
      <c r="AI687" s="29">
        <v>0</v>
      </c>
    </row>
    <row r="688" spans="2:35" x14ac:dyDescent="0.25">
      <c r="B688" s="11" t="s">
        <v>8</v>
      </c>
      <c r="C688" s="10" t="s">
        <v>2407</v>
      </c>
      <c r="D688" s="10" t="s">
        <v>1929</v>
      </c>
      <c r="E688" s="10" t="s">
        <v>518</v>
      </c>
      <c r="F688" s="10" t="s">
        <v>1937</v>
      </c>
      <c r="G688" s="10">
        <v>6374301.2400000002</v>
      </c>
      <c r="H688" s="10">
        <v>777756.37</v>
      </c>
      <c r="I688" s="10">
        <v>0</v>
      </c>
      <c r="J688" s="10">
        <v>0</v>
      </c>
      <c r="K688" s="10">
        <v>7152057.6100000003</v>
      </c>
      <c r="L688" s="10">
        <v>0</v>
      </c>
      <c r="M688" s="10">
        <v>13729317.451547487</v>
      </c>
      <c r="N688" s="10">
        <v>0</v>
      </c>
      <c r="O688" s="10">
        <v>557838.61</v>
      </c>
      <c r="P688" s="10">
        <v>122597</v>
      </c>
      <c r="Q688" s="10">
        <v>0</v>
      </c>
      <c r="R688" s="10">
        <v>163871</v>
      </c>
      <c r="S688" s="10">
        <v>0</v>
      </c>
      <c r="T688" s="10">
        <v>-637430.12399999984</v>
      </c>
      <c r="U688" s="10">
        <v>447888</v>
      </c>
      <c r="V688" s="10">
        <v>21536139.547547489</v>
      </c>
      <c r="W688" s="29">
        <v>828348.78</v>
      </c>
      <c r="X688" s="29">
        <v>13729317.451547487</v>
      </c>
      <c r="Y688" s="29">
        <v>2069950.98</v>
      </c>
      <c r="Z688" s="29">
        <v>16627617.211547486</v>
      </c>
      <c r="AA688" s="27">
        <v>0</v>
      </c>
      <c r="AB688" s="29">
        <v>16627617.211547486</v>
      </c>
      <c r="AC688" s="27">
        <v>0</v>
      </c>
      <c r="AD688" s="27">
        <v>0</v>
      </c>
      <c r="AE688" s="27">
        <v>0</v>
      </c>
      <c r="AF688" s="27">
        <v>0</v>
      </c>
      <c r="AG688" s="27">
        <v>0</v>
      </c>
      <c r="AH688" s="27">
        <v>56</v>
      </c>
      <c r="AI688" s="29">
        <v>16627673.211547486</v>
      </c>
    </row>
    <row r="689" spans="2:35" x14ac:dyDescent="0.25">
      <c r="B689" s="11" t="s">
        <v>8</v>
      </c>
      <c r="C689" s="10" t="s">
        <v>2407</v>
      </c>
      <c r="D689" s="10" t="s">
        <v>1929</v>
      </c>
      <c r="E689" s="10" t="s">
        <v>1048</v>
      </c>
      <c r="F689" s="10" t="s">
        <v>1938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29">
        <v>0</v>
      </c>
      <c r="X689" s="29">
        <v>0</v>
      </c>
      <c r="Y689" s="29">
        <v>0</v>
      </c>
      <c r="Z689" s="29">
        <v>0</v>
      </c>
      <c r="AA689" s="27">
        <v>0</v>
      </c>
      <c r="AB689" s="29">
        <v>0</v>
      </c>
      <c r="AC689" s="27">
        <v>0</v>
      </c>
      <c r="AD689" s="27">
        <v>0</v>
      </c>
      <c r="AE689" s="27">
        <v>0</v>
      </c>
      <c r="AF689" s="27">
        <v>0</v>
      </c>
      <c r="AG689" s="27">
        <v>0</v>
      </c>
      <c r="AH689" s="27">
        <v>0</v>
      </c>
      <c r="AI689" s="29">
        <v>0</v>
      </c>
    </row>
    <row r="690" spans="2:35" x14ac:dyDescent="0.25">
      <c r="B690" s="11" t="s">
        <v>8</v>
      </c>
      <c r="C690" s="10" t="s">
        <v>2407</v>
      </c>
      <c r="D690" s="10" t="s">
        <v>1929</v>
      </c>
      <c r="E690" s="10" t="s">
        <v>1049</v>
      </c>
      <c r="F690" s="10" t="s">
        <v>1939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29">
        <v>0</v>
      </c>
      <c r="X690" s="29">
        <v>0</v>
      </c>
      <c r="Y690" s="29">
        <v>0</v>
      </c>
      <c r="Z690" s="29">
        <v>0</v>
      </c>
      <c r="AA690" s="27">
        <v>0</v>
      </c>
      <c r="AB690" s="29">
        <v>0</v>
      </c>
      <c r="AC690" s="27">
        <v>0</v>
      </c>
      <c r="AD690" s="27">
        <v>0</v>
      </c>
      <c r="AE690" s="27">
        <v>0</v>
      </c>
      <c r="AF690" s="27">
        <v>0</v>
      </c>
      <c r="AG690" s="27">
        <v>0</v>
      </c>
      <c r="AH690" s="27">
        <v>0</v>
      </c>
      <c r="AI690" s="29">
        <v>0</v>
      </c>
    </row>
    <row r="691" spans="2:35" x14ac:dyDescent="0.25">
      <c r="B691" s="11" t="s">
        <v>8</v>
      </c>
      <c r="C691" s="10" t="s">
        <v>2407</v>
      </c>
      <c r="D691" s="10" t="s">
        <v>1929</v>
      </c>
      <c r="E691" s="10" t="s">
        <v>1050</v>
      </c>
      <c r="F691" s="10" t="s">
        <v>1940</v>
      </c>
      <c r="G691" s="10">
        <v>0</v>
      </c>
      <c r="H691" s="10">
        <v>16585.13</v>
      </c>
      <c r="I691" s="10">
        <v>0</v>
      </c>
      <c r="J691" s="10">
        <v>0</v>
      </c>
      <c r="K691" s="10">
        <v>16585.13</v>
      </c>
      <c r="L691" s="10">
        <v>0</v>
      </c>
      <c r="M691" s="10">
        <v>645097.66827831254</v>
      </c>
      <c r="N691" s="10">
        <v>0</v>
      </c>
      <c r="O691" s="10">
        <v>0</v>
      </c>
      <c r="P691" s="10">
        <v>5530</v>
      </c>
      <c r="Q691" s="10">
        <v>333847.23</v>
      </c>
      <c r="R691" s="10">
        <v>6916</v>
      </c>
      <c r="S691" s="10">
        <v>0</v>
      </c>
      <c r="T691" s="10">
        <v>0</v>
      </c>
      <c r="U691" s="10">
        <v>26072</v>
      </c>
      <c r="V691" s="10">
        <v>1034048.0282783125</v>
      </c>
      <c r="W691" s="29">
        <v>0</v>
      </c>
      <c r="X691" s="29">
        <v>978944.89827831252</v>
      </c>
      <c r="Y691" s="29">
        <v>55103.130000000005</v>
      </c>
      <c r="Z691" s="29">
        <v>1034048.0282783125</v>
      </c>
      <c r="AA691" s="27">
        <v>0</v>
      </c>
      <c r="AB691" s="29">
        <v>1034048.0282783125</v>
      </c>
      <c r="AC691" s="27">
        <v>0</v>
      </c>
      <c r="AD691" s="27">
        <v>2926957.77</v>
      </c>
      <c r="AE691" s="27">
        <v>0</v>
      </c>
      <c r="AF691" s="27">
        <v>0</v>
      </c>
      <c r="AG691" s="27">
        <v>2926957.77</v>
      </c>
      <c r="AH691" s="27">
        <v>0</v>
      </c>
      <c r="AI691" s="29">
        <v>3961005.7982783127</v>
      </c>
    </row>
    <row r="692" spans="2:35" x14ac:dyDescent="0.25">
      <c r="B692" s="11" t="s">
        <v>8</v>
      </c>
      <c r="C692" s="10" t="s">
        <v>2407</v>
      </c>
      <c r="D692" s="10" t="s">
        <v>1929</v>
      </c>
      <c r="E692" s="10" t="s">
        <v>519</v>
      </c>
      <c r="F692" s="10" t="s">
        <v>1941</v>
      </c>
      <c r="G692" s="10">
        <v>130277.81</v>
      </c>
      <c r="H692" s="10">
        <v>19574.38</v>
      </c>
      <c r="I692" s="10">
        <v>0</v>
      </c>
      <c r="J692" s="10">
        <v>0</v>
      </c>
      <c r="K692" s="10">
        <v>149852.19</v>
      </c>
      <c r="L692" s="10">
        <v>0</v>
      </c>
      <c r="M692" s="10">
        <v>304853</v>
      </c>
      <c r="N692" s="10">
        <v>0</v>
      </c>
      <c r="O692" s="10">
        <v>19511.86</v>
      </c>
      <c r="P692" s="10">
        <v>2710</v>
      </c>
      <c r="Q692" s="10">
        <v>0</v>
      </c>
      <c r="R692" s="10">
        <v>3645</v>
      </c>
      <c r="S692" s="10">
        <v>0</v>
      </c>
      <c r="T692" s="10">
        <v>-13027.781000000003</v>
      </c>
      <c r="U692" s="10">
        <v>9692</v>
      </c>
      <c r="V692" s="10">
        <v>477236.26899999997</v>
      </c>
      <c r="W692" s="29">
        <v>0</v>
      </c>
      <c r="X692" s="29">
        <v>304853</v>
      </c>
      <c r="Y692" s="29">
        <v>55133.240000000005</v>
      </c>
      <c r="Z692" s="29">
        <v>359986.24</v>
      </c>
      <c r="AA692" s="27">
        <v>0</v>
      </c>
      <c r="AB692" s="29">
        <v>359986.24</v>
      </c>
      <c r="AC692" s="27">
        <v>0</v>
      </c>
      <c r="AD692" s="27">
        <v>0</v>
      </c>
      <c r="AE692" s="27">
        <v>0</v>
      </c>
      <c r="AF692" s="27">
        <v>0</v>
      </c>
      <c r="AG692" s="27">
        <v>0</v>
      </c>
      <c r="AH692" s="27">
        <v>3</v>
      </c>
      <c r="AI692" s="29">
        <v>359989.24</v>
      </c>
    </row>
    <row r="693" spans="2:35" x14ac:dyDescent="0.25">
      <c r="B693" s="11" t="s">
        <v>8</v>
      </c>
      <c r="C693" s="10" t="s">
        <v>2407</v>
      </c>
      <c r="D693" s="10" t="s">
        <v>1929</v>
      </c>
      <c r="E693" s="10" t="s">
        <v>1051</v>
      </c>
      <c r="F693" s="10" t="s">
        <v>1942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29">
        <v>0</v>
      </c>
      <c r="X693" s="29">
        <v>0</v>
      </c>
      <c r="Y693" s="29">
        <v>0</v>
      </c>
      <c r="Z693" s="29">
        <v>0</v>
      </c>
      <c r="AA693" s="27">
        <v>0</v>
      </c>
      <c r="AB693" s="29">
        <v>0</v>
      </c>
      <c r="AC693" s="27">
        <v>0</v>
      </c>
      <c r="AD693" s="27">
        <v>0</v>
      </c>
      <c r="AE693" s="27">
        <v>0</v>
      </c>
      <c r="AF693" s="27">
        <v>0</v>
      </c>
      <c r="AG693" s="27">
        <v>0</v>
      </c>
      <c r="AH693" s="27">
        <v>0</v>
      </c>
      <c r="AI693" s="29">
        <v>0</v>
      </c>
    </row>
    <row r="694" spans="2:35" x14ac:dyDescent="0.25">
      <c r="B694" s="11" t="s">
        <v>8</v>
      </c>
      <c r="C694" s="10" t="s">
        <v>2407</v>
      </c>
      <c r="D694" s="10" t="s">
        <v>1929</v>
      </c>
      <c r="E694" s="10" t="s">
        <v>1052</v>
      </c>
      <c r="F694" s="10" t="s">
        <v>1943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29">
        <v>0</v>
      </c>
      <c r="X694" s="29">
        <v>0</v>
      </c>
      <c r="Y694" s="29">
        <v>0</v>
      </c>
      <c r="Z694" s="29">
        <v>0</v>
      </c>
      <c r="AA694" s="27">
        <v>0</v>
      </c>
      <c r="AB694" s="29">
        <v>0</v>
      </c>
      <c r="AC694" s="27">
        <v>0</v>
      </c>
      <c r="AD694" s="27">
        <v>0</v>
      </c>
      <c r="AE694" s="27">
        <v>0</v>
      </c>
      <c r="AF694" s="27">
        <v>0</v>
      </c>
      <c r="AG694" s="27">
        <v>0</v>
      </c>
      <c r="AH694" s="27">
        <v>0</v>
      </c>
      <c r="AI694" s="29">
        <v>0</v>
      </c>
    </row>
    <row r="695" spans="2:35" x14ac:dyDescent="0.25">
      <c r="B695" s="11" t="s">
        <v>8</v>
      </c>
      <c r="C695" s="10" t="s">
        <v>2407</v>
      </c>
      <c r="D695" s="10" t="s">
        <v>1929</v>
      </c>
      <c r="E695" s="10" t="s">
        <v>1053</v>
      </c>
      <c r="F695" s="10" t="s">
        <v>1944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5.2165689146931982E-2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5.2165689146931982E-2</v>
      </c>
      <c r="W695" s="29">
        <v>0</v>
      </c>
      <c r="X695" s="29">
        <v>5.2165689146931982E-2</v>
      </c>
      <c r="Y695" s="29">
        <v>0</v>
      </c>
      <c r="Z695" s="29">
        <v>5.2165689146931982E-2</v>
      </c>
      <c r="AA695" s="27">
        <v>0</v>
      </c>
      <c r="AB695" s="29">
        <v>5.2165689146931982E-2</v>
      </c>
      <c r="AC695" s="27">
        <v>0</v>
      </c>
      <c r="AD695" s="27">
        <v>363330018</v>
      </c>
      <c r="AE695" s="27">
        <v>0</v>
      </c>
      <c r="AF695" s="27">
        <v>0</v>
      </c>
      <c r="AG695" s="27">
        <v>363330018</v>
      </c>
      <c r="AH695" s="27">
        <v>0</v>
      </c>
      <c r="AI695" s="29">
        <v>363330018.05216569</v>
      </c>
    </row>
    <row r="696" spans="2:35" x14ac:dyDescent="0.25">
      <c r="B696" s="11" t="s">
        <v>8</v>
      </c>
      <c r="C696" s="10" t="s">
        <v>2407</v>
      </c>
      <c r="D696" s="10" t="s">
        <v>1929</v>
      </c>
      <c r="E696" s="10" t="s">
        <v>1054</v>
      </c>
      <c r="F696" s="10" t="s">
        <v>1945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29">
        <v>0</v>
      </c>
      <c r="X696" s="29">
        <v>0</v>
      </c>
      <c r="Y696" s="29">
        <v>0</v>
      </c>
      <c r="Z696" s="29">
        <v>0</v>
      </c>
      <c r="AA696" s="27">
        <v>0</v>
      </c>
      <c r="AB696" s="29">
        <v>0</v>
      </c>
      <c r="AC696" s="27">
        <v>0</v>
      </c>
      <c r="AD696" s="27">
        <v>0</v>
      </c>
      <c r="AE696" s="27">
        <v>0</v>
      </c>
      <c r="AF696" s="27">
        <v>0</v>
      </c>
      <c r="AG696" s="27">
        <v>0</v>
      </c>
      <c r="AH696" s="27">
        <v>0</v>
      </c>
      <c r="AI696" s="29">
        <v>0</v>
      </c>
    </row>
    <row r="697" spans="2:35" x14ac:dyDescent="0.25">
      <c r="B697" s="11" t="s">
        <v>8</v>
      </c>
      <c r="C697" s="10" t="s">
        <v>2407</v>
      </c>
      <c r="D697" s="10" t="s">
        <v>1929</v>
      </c>
      <c r="E697" s="10" t="s">
        <v>520</v>
      </c>
      <c r="F697" s="10" t="s">
        <v>1946</v>
      </c>
      <c r="G697" s="10">
        <v>2163576.96</v>
      </c>
      <c r="H697" s="10">
        <v>627614.86</v>
      </c>
      <c r="I697" s="10">
        <v>0</v>
      </c>
      <c r="J697" s="10">
        <v>0</v>
      </c>
      <c r="K697" s="10">
        <v>2791191.82</v>
      </c>
      <c r="L697" s="10">
        <v>0</v>
      </c>
      <c r="M697" s="10">
        <v>36576953.711228363</v>
      </c>
      <c r="N697" s="10">
        <v>0</v>
      </c>
      <c r="O697" s="10">
        <v>262764.48</v>
      </c>
      <c r="P697" s="10">
        <v>369172</v>
      </c>
      <c r="Q697" s="10">
        <v>0</v>
      </c>
      <c r="R697" s="10">
        <v>1795038</v>
      </c>
      <c r="S697" s="10">
        <v>0</v>
      </c>
      <c r="T697" s="10">
        <v>71905437.519208342</v>
      </c>
      <c r="U697" s="10">
        <v>12215883</v>
      </c>
      <c r="V697" s="10">
        <v>125916440.53043669</v>
      </c>
      <c r="W697" s="29">
        <v>139259882.85195905</v>
      </c>
      <c r="X697" s="29">
        <v>36576953.711228363</v>
      </c>
      <c r="Y697" s="29">
        <v>15270472.34</v>
      </c>
      <c r="Z697" s="29">
        <v>191107308.90318742</v>
      </c>
      <c r="AA697" s="27">
        <v>0</v>
      </c>
      <c r="AB697" s="29">
        <v>191107308.90318742</v>
      </c>
      <c r="AC697" s="27">
        <v>0</v>
      </c>
      <c r="AD697" s="27">
        <v>0</v>
      </c>
      <c r="AE697" s="27">
        <v>0</v>
      </c>
      <c r="AF697" s="27">
        <v>0</v>
      </c>
      <c r="AG697" s="27">
        <v>0</v>
      </c>
      <c r="AH697" s="27">
        <v>177323</v>
      </c>
      <c r="AI697" s="29">
        <v>191284631.90318742</v>
      </c>
    </row>
    <row r="698" spans="2:35" x14ac:dyDescent="0.25">
      <c r="B698" s="11" t="s">
        <v>8</v>
      </c>
      <c r="C698" s="10" t="s">
        <v>2407</v>
      </c>
      <c r="D698" s="10" t="s">
        <v>1929</v>
      </c>
      <c r="E698" s="10" t="s">
        <v>1055</v>
      </c>
      <c r="F698" s="10" t="s">
        <v>1947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29">
        <v>0</v>
      </c>
      <c r="X698" s="29">
        <v>0</v>
      </c>
      <c r="Y698" s="29">
        <v>0</v>
      </c>
      <c r="Z698" s="29">
        <v>0</v>
      </c>
      <c r="AA698" s="27">
        <v>0</v>
      </c>
      <c r="AB698" s="29">
        <v>0</v>
      </c>
      <c r="AC698" s="27">
        <v>0</v>
      </c>
      <c r="AD698" s="27">
        <v>0</v>
      </c>
      <c r="AE698" s="27">
        <v>0</v>
      </c>
      <c r="AF698" s="27">
        <v>0</v>
      </c>
      <c r="AG698" s="27">
        <v>0</v>
      </c>
      <c r="AH698" s="27">
        <v>0</v>
      </c>
      <c r="AI698" s="29">
        <v>0</v>
      </c>
    </row>
    <row r="699" spans="2:35" x14ac:dyDescent="0.25">
      <c r="B699" s="11" t="s">
        <v>8</v>
      </c>
      <c r="C699" s="10" t="s">
        <v>2407</v>
      </c>
      <c r="D699" s="10" t="s">
        <v>1929</v>
      </c>
      <c r="E699" s="10" t="s">
        <v>1056</v>
      </c>
      <c r="F699" s="10" t="s">
        <v>1948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47</v>
      </c>
      <c r="S699" s="10">
        <v>0</v>
      </c>
      <c r="T699" s="10">
        <v>0</v>
      </c>
      <c r="U699" s="10">
        <v>840</v>
      </c>
      <c r="V699" s="10">
        <v>887</v>
      </c>
      <c r="W699" s="29">
        <v>1470.3725543145958</v>
      </c>
      <c r="X699" s="29">
        <v>0</v>
      </c>
      <c r="Y699" s="29">
        <v>887</v>
      </c>
      <c r="Z699" s="29">
        <v>2357.3725543145956</v>
      </c>
      <c r="AA699" s="27">
        <v>0</v>
      </c>
      <c r="AB699" s="29">
        <v>2357.3725543145956</v>
      </c>
      <c r="AC699" s="27">
        <v>0</v>
      </c>
      <c r="AD699" s="27">
        <v>0</v>
      </c>
      <c r="AE699" s="27">
        <v>0</v>
      </c>
      <c r="AF699" s="27">
        <v>0</v>
      </c>
      <c r="AG699" s="27">
        <v>0</v>
      </c>
      <c r="AH699" s="27">
        <v>7</v>
      </c>
      <c r="AI699" s="29">
        <v>2364.3725543145956</v>
      </c>
    </row>
    <row r="700" spans="2:35" x14ac:dyDescent="0.25">
      <c r="B700" s="11" t="s">
        <v>8</v>
      </c>
      <c r="C700" s="10" t="s">
        <v>2407</v>
      </c>
      <c r="D700" s="10" t="s">
        <v>1929</v>
      </c>
      <c r="E700" s="10" t="s">
        <v>1057</v>
      </c>
      <c r="F700" s="10" t="s">
        <v>1949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29">
        <v>0</v>
      </c>
      <c r="X700" s="29">
        <v>0</v>
      </c>
      <c r="Y700" s="29">
        <v>0</v>
      </c>
      <c r="Z700" s="29">
        <v>0</v>
      </c>
      <c r="AA700" s="27">
        <v>0</v>
      </c>
      <c r="AB700" s="29">
        <v>0</v>
      </c>
      <c r="AC700" s="27">
        <v>0</v>
      </c>
      <c r="AD700" s="27">
        <v>0</v>
      </c>
      <c r="AE700" s="27">
        <v>0</v>
      </c>
      <c r="AF700" s="27">
        <v>0</v>
      </c>
      <c r="AG700" s="27">
        <v>0</v>
      </c>
      <c r="AH700" s="27">
        <v>0</v>
      </c>
      <c r="AI700" s="29">
        <v>0</v>
      </c>
    </row>
    <row r="701" spans="2:35" x14ac:dyDescent="0.25">
      <c r="B701" s="11" t="s">
        <v>8</v>
      </c>
      <c r="C701" s="10" t="s">
        <v>2407</v>
      </c>
      <c r="D701" s="10" t="s">
        <v>1929</v>
      </c>
      <c r="E701" s="10" t="s">
        <v>1058</v>
      </c>
      <c r="F701" s="10" t="s">
        <v>1624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29">
        <v>0</v>
      </c>
      <c r="X701" s="29">
        <v>0</v>
      </c>
      <c r="Y701" s="29">
        <v>0</v>
      </c>
      <c r="Z701" s="29">
        <v>0</v>
      </c>
      <c r="AA701" s="27">
        <v>0</v>
      </c>
      <c r="AB701" s="29">
        <v>0</v>
      </c>
      <c r="AC701" s="27">
        <v>0</v>
      </c>
      <c r="AD701" s="27">
        <v>0</v>
      </c>
      <c r="AE701" s="27">
        <v>0</v>
      </c>
      <c r="AF701" s="27">
        <v>0</v>
      </c>
      <c r="AG701" s="27">
        <v>0</v>
      </c>
      <c r="AH701" s="27">
        <v>0</v>
      </c>
      <c r="AI701" s="29">
        <v>0</v>
      </c>
    </row>
    <row r="702" spans="2:35" x14ac:dyDescent="0.25">
      <c r="B702" s="11" t="s">
        <v>8</v>
      </c>
      <c r="C702" s="10" t="s">
        <v>2407</v>
      </c>
      <c r="D702" s="10" t="s">
        <v>1929</v>
      </c>
      <c r="E702" s="10" t="s">
        <v>1059</v>
      </c>
      <c r="F702" s="10" t="s">
        <v>1950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29">
        <v>0</v>
      </c>
      <c r="X702" s="29">
        <v>0</v>
      </c>
      <c r="Y702" s="29">
        <v>0</v>
      </c>
      <c r="Z702" s="29">
        <v>0</v>
      </c>
      <c r="AA702" s="27">
        <v>0</v>
      </c>
      <c r="AB702" s="29">
        <v>0</v>
      </c>
      <c r="AC702" s="27">
        <v>0</v>
      </c>
      <c r="AD702" s="27">
        <v>0</v>
      </c>
      <c r="AE702" s="27">
        <v>0</v>
      </c>
      <c r="AF702" s="27">
        <v>0</v>
      </c>
      <c r="AG702" s="27">
        <v>0</v>
      </c>
      <c r="AH702" s="27">
        <v>0</v>
      </c>
      <c r="AI702" s="29">
        <v>0</v>
      </c>
    </row>
    <row r="703" spans="2:35" x14ac:dyDescent="0.25">
      <c r="B703" s="11" t="s">
        <v>8</v>
      </c>
      <c r="C703" s="10" t="s">
        <v>2407</v>
      </c>
      <c r="D703" s="10" t="s">
        <v>1929</v>
      </c>
      <c r="E703" s="10" t="s">
        <v>1060</v>
      </c>
      <c r="F703" s="10" t="s">
        <v>1951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29">
        <v>0</v>
      </c>
      <c r="X703" s="29">
        <v>0</v>
      </c>
      <c r="Y703" s="29">
        <v>0</v>
      </c>
      <c r="Z703" s="29">
        <v>0</v>
      </c>
      <c r="AA703" s="27">
        <v>0</v>
      </c>
      <c r="AB703" s="29">
        <v>0</v>
      </c>
      <c r="AC703" s="27">
        <v>0</v>
      </c>
      <c r="AD703" s="27">
        <v>0</v>
      </c>
      <c r="AE703" s="27">
        <v>0</v>
      </c>
      <c r="AF703" s="27">
        <v>0</v>
      </c>
      <c r="AG703" s="27">
        <v>0</v>
      </c>
      <c r="AH703" s="27">
        <v>0</v>
      </c>
      <c r="AI703" s="29">
        <v>0</v>
      </c>
    </row>
    <row r="704" spans="2:35" x14ac:dyDescent="0.25">
      <c r="B704" s="11" t="s">
        <v>8</v>
      </c>
      <c r="C704" s="10" t="s">
        <v>2407</v>
      </c>
      <c r="D704" s="10" t="s">
        <v>1929</v>
      </c>
      <c r="E704" s="10" t="s">
        <v>521</v>
      </c>
      <c r="F704" s="10" t="s">
        <v>1952</v>
      </c>
      <c r="G704" s="10">
        <v>5585625.9699999997</v>
      </c>
      <c r="H704" s="10">
        <v>2862279.8</v>
      </c>
      <c r="I704" s="10">
        <v>0</v>
      </c>
      <c r="J704" s="10">
        <v>0</v>
      </c>
      <c r="K704" s="10">
        <v>8447905.7699999996</v>
      </c>
      <c r="L704" s="10">
        <v>0</v>
      </c>
      <c r="M704" s="10">
        <v>23088049.724449962</v>
      </c>
      <c r="N704" s="10">
        <v>0</v>
      </c>
      <c r="O704" s="10">
        <v>269314.42</v>
      </c>
      <c r="P704" s="10">
        <v>207118</v>
      </c>
      <c r="Q704" s="10">
        <v>0</v>
      </c>
      <c r="R704" s="10">
        <v>302256</v>
      </c>
      <c r="S704" s="10">
        <v>0</v>
      </c>
      <c r="T704" s="10">
        <v>0</v>
      </c>
      <c r="U704" s="10">
        <v>801599</v>
      </c>
      <c r="V704" s="10">
        <v>33116242.914449964</v>
      </c>
      <c r="W704" s="29">
        <v>2996031.04</v>
      </c>
      <c r="X704" s="29">
        <v>23088049.724449962</v>
      </c>
      <c r="Y704" s="29">
        <v>4442567.22</v>
      </c>
      <c r="Z704" s="29">
        <v>30526647.98444996</v>
      </c>
      <c r="AA704" s="27">
        <v>0</v>
      </c>
      <c r="AB704" s="29">
        <v>30526647.98444996</v>
      </c>
      <c r="AC704" s="27">
        <v>0</v>
      </c>
      <c r="AD704" s="27">
        <v>0</v>
      </c>
      <c r="AE704" s="27">
        <v>0</v>
      </c>
      <c r="AF704" s="27">
        <v>0</v>
      </c>
      <c r="AG704" s="27">
        <v>0</v>
      </c>
      <c r="AH704" s="27">
        <v>108</v>
      </c>
      <c r="AI704" s="29">
        <v>30526755.98444996</v>
      </c>
    </row>
    <row r="705" spans="2:35" x14ac:dyDescent="0.25">
      <c r="B705" s="11" t="s">
        <v>8</v>
      </c>
      <c r="C705" s="10" t="s">
        <v>2407</v>
      </c>
      <c r="D705" s="10" t="s">
        <v>1929</v>
      </c>
      <c r="E705" s="10" t="s">
        <v>1061</v>
      </c>
      <c r="F705" s="10" t="s">
        <v>1953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29">
        <v>0</v>
      </c>
      <c r="X705" s="29">
        <v>0</v>
      </c>
      <c r="Y705" s="29">
        <v>0</v>
      </c>
      <c r="Z705" s="29">
        <v>0</v>
      </c>
      <c r="AA705" s="27">
        <v>0</v>
      </c>
      <c r="AB705" s="29">
        <v>0</v>
      </c>
      <c r="AC705" s="27">
        <v>0</v>
      </c>
      <c r="AD705" s="27">
        <v>0</v>
      </c>
      <c r="AE705" s="27">
        <v>0</v>
      </c>
      <c r="AF705" s="27">
        <v>0</v>
      </c>
      <c r="AG705" s="27">
        <v>0</v>
      </c>
      <c r="AH705" s="27">
        <v>0</v>
      </c>
      <c r="AI705" s="29">
        <v>0</v>
      </c>
    </row>
    <row r="706" spans="2:35" x14ac:dyDescent="0.25">
      <c r="B706" s="11" t="s">
        <v>8</v>
      </c>
      <c r="C706" s="10" t="s">
        <v>2407</v>
      </c>
      <c r="D706" s="10" t="s">
        <v>1929</v>
      </c>
      <c r="E706" s="10" t="s">
        <v>1062</v>
      </c>
      <c r="F706" s="10" t="s">
        <v>1954</v>
      </c>
      <c r="G706" s="10">
        <v>0</v>
      </c>
      <c r="H706" s="10">
        <v>4544468.49</v>
      </c>
      <c r="I706" s="10">
        <v>0</v>
      </c>
      <c r="J706" s="10">
        <v>0</v>
      </c>
      <c r="K706" s="10">
        <v>4544468.49</v>
      </c>
      <c r="L706" s="10">
        <v>0</v>
      </c>
      <c r="M706" s="10">
        <v>176486966.17197001</v>
      </c>
      <c r="N706" s="10">
        <v>0</v>
      </c>
      <c r="O706" s="10">
        <v>0</v>
      </c>
      <c r="P706" s="10">
        <v>1516817</v>
      </c>
      <c r="Q706" s="10">
        <v>91334581.890000001</v>
      </c>
      <c r="R706" s="10">
        <v>1889457</v>
      </c>
      <c r="S706" s="10">
        <v>0</v>
      </c>
      <c r="T706" s="10">
        <v>0</v>
      </c>
      <c r="U706" s="10">
        <v>7168921</v>
      </c>
      <c r="V706" s="10">
        <v>282941211.55197001</v>
      </c>
      <c r="W706" s="29">
        <v>4517381.3590694787</v>
      </c>
      <c r="X706" s="29">
        <v>267821548.06197</v>
      </c>
      <c r="Y706" s="29">
        <v>15119663.49</v>
      </c>
      <c r="Z706" s="29">
        <v>287458592.91103947</v>
      </c>
      <c r="AA706" s="27">
        <v>0</v>
      </c>
      <c r="AB706" s="29">
        <v>287458592.91103947</v>
      </c>
      <c r="AC706" s="27">
        <v>0</v>
      </c>
      <c r="AD706" s="27">
        <v>0</v>
      </c>
      <c r="AE706" s="27">
        <v>0</v>
      </c>
      <c r="AF706" s="27">
        <v>0</v>
      </c>
      <c r="AG706" s="27">
        <v>0</v>
      </c>
      <c r="AH706" s="27">
        <v>1450</v>
      </c>
      <c r="AI706" s="29">
        <v>287460042.91103947</v>
      </c>
    </row>
    <row r="707" spans="2:35" x14ac:dyDescent="0.25">
      <c r="B707" s="11" t="s">
        <v>8</v>
      </c>
      <c r="C707" s="10" t="s">
        <v>2407</v>
      </c>
      <c r="D707" s="10" t="s">
        <v>1929</v>
      </c>
      <c r="E707" s="10" t="s">
        <v>522</v>
      </c>
      <c r="F707" s="10" t="s">
        <v>1955</v>
      </c>
      <c r="G707" s="10">
        <v>65593.56</v>
      </c>
      <c r="H707" s="10">
        <v>13352.37</v>
      </c>
      <c r="I707" s="10">
        <v>0</v>
      </c>
      <c r="J707" s="10">
        <v>0</v>
      </c>
      <c r="K707" s="10">
        <v>78945.929999999993</v>
      </c>
      <c r="L707" s="10">
        <v>0</v>
      </c>
      <c r="M707" s="10">
        <v>207597.48406684719</v>
      </c>
      <c r="N707" s="10">
        <v>0</v>
      </c>
      <c r="O707" s="10">
        <v>9922</v>
      </c>
      <c r="P707" s="10">
        <v>1846</v>
      </c>
      <c r="Q707" s="10">
        <v>0</v>
      </c>
      <c r="R707" s="10">
        <v>2412</v>
      </c>
      <c r="S707" s="10">
        <v>0</v>
      </c>
      <c r="T707" s="10">
        <v>-6559.3559999999998</v>
      </c>
      <c r="U707" s="10">
        <v>6537</v>
      </c>
      <c r="V707" s="10">
        <v>300701.05806684715</v>
      </c>
      <c r="W707" s="29">
        <v>0</v>
      </c>
      <c r="X707" s="29">
        <v>207597.48406684719</v>
      </c>
      <c r="Y707" s="29">
        <v>34069.370000000003</v>
      </c>
      <c r="Z707" s="29">
        <v>241666.85406684718</v>
      </c>
      <c r="AA707" s="27">
        <v>0</v>
      </c>
      <c r="AB707" s="29">
        <v>241666.85406684718</v>
      </c>
      <c r="AC707" s="27">
        <v>0</v>
      </c>
      <c r="AD707" s="27">
        <v>0</v>
      </c>
      <c r="AE707" s="27">
        <v>0</v>
      </c>
      <c r="AF707" s="27">
        <v>0</v>
      </c>
      <c r="AG707" s="27">
        <v>0</v>
      </c>
      <c r="AH707" s="27">
        <v>3</v>
      </c>
      <c r="AI707" s="29">
        <v>241669.85406684718</v>
      </c>
    </row>
    <row r="708" spans="2:35" x14ac:dyDescent="0.25">
      <c r="B708" s="11" t="s">
        <v>8</v>
      </c>
      <c r="C708" s="10" t="s">
        <v>2407</v>
      </c>
      <c r="D708" s="10" t="s">
        <v>1929</v>
      </c>
      <c r="E708" s="10" t="s">
        <v>1063</v>
      </c>
      <c r="F708" s="10" t="s">
        <v>1956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29">
        <v>0</v>
      </c>
      <c r="X708" s="29">
        <v>0</v>
      </c>
      <c r="Y708" s="29">
        <v>0</v>
      </c>
      <c r="Z708" s="29">
        <v>0</v>
      </c>
      <c r="AA708" s="27">
        <v>0</v>
      </c>
      <c r="AB708" s="29">
        <v>0</v>
      </c>
      <c r="AC708" s="27">
        <v>0</v>
      </c>
      <c r="AD708" s="27">
        <v>0</v>
      </c>
      <c r="AE708" s="27">
        <v>0</v>
      </c>
      <c r="AF708" s="27">
        <v>0</v>
      </c>
      <c r="AG708" s="27">
        <v>0</v>
      </c>
      <c r="AH708" s="27">
        <v>0</v>
      </c>
      <c r="AI708" s="29">
        <v>0</v>
      </c>
    </row>
    <row r="709" spans="2:35" x14ac:dyDescent="0.25">
      <c r="B709" s="11" t="s">
        <v>8</v>
      </c>
      <c r="C709" s="10" t="s">
        <v>2407</v>
      </c>
      <c r="D709" s="10" t="s">
        <v>1929</v>
      </c>
      <c r="E709" s="10" t="s">
        <v>523</v>
      </c>
      <c r="F709" s="10" t="s">
        <v>1957</v>
      </c>
      <c r="G709" s="10">
        <v>249650.34</v>
      </c>
      <c r="H709" s="10">
        <v>33996.78</v>
      </c>
      <c r="I709" s="10">
        <v>0</v>
      </c>
      <c r="J709" s="10">
        <v>0</v>
      </c>
      <c r="K709" s="10">
        <v>283647.12</v>
      </c>
      <c r="L709" s="10">
        <v>0</v>
      </c>
      <c r="M709" s="10">
        <v>591314.06551025307</v>
      </c>
      <c r="N709" s="10">
        <v>0</v>
      </c>
      <c r="O709" s="10">
        <v>29734.63</v>
      </c>
      <c r="P709" s="10">
        <v>5190</v>
      </c>
      <c r="Q709" s="10">
        <v>0</v>
      </c>
      <c r="R709" s="10">
        <v>6804</v>
      </c>
      <c r="S709" s="10">
        <v>0</v>
      </c>
      <c r="T709" s="10">
        <v>-24965.033999999985</v>
      </c>
      <c r="U709" s="10">
        <v>18529</v>
      </c>
      <c r="V709" s="10">
        <v>910253.78151025309</v>
      </c>
      <c r="W709" s="29">
        <v>0</v>
      </c>
      <c r="X709" s="29">
        <v>591314.06551025307</v>
      </c>
      <c r="Y709" s="29">
        <v>94254.41</v>
      </c>
      <c r="Z709" s="29">
        <v>685568.47551025311</v>
      </c>
      <c r="AA709" s="27">
        <v>0</v>
      </c>
      <c r="AB709" s="29">
        <v>685568.47551025311</v>
      </c>
      <c r="AC709" s="27">
        <v>0</v>
      </c>
      <c r="AD709" s="27">
        <v>0</v>
      </c>
      <c r="AE709" s="27">
        <v>0</v>
      </c>
      <c r="AF709" s="27">
        <v>0</v>
      </c>
      <c r="AG709" s="27">
        <v>0</v>
      </c>
      <c r="AH709" s="27">
        <v>2</v>
      </c>
      <c r="AI709" s="29">
        <v>685570.47551025311</v>
      </c>
    </row>
    <row r="710" spans="2:35" x14ac:dyDescent="0.25">
      <c r="B710" s="11" t="s">
        <v>8</v>
      </c>
      <c r="C710" s="10" t="s">
        <v>2411</v>
      </c>
      <c r="D710" s="10" t="s">
        <v>1958</v>
      </c>
      <c r="E710" s="10" t="s">
        <v>525</v>
      </c>
      <c r="F710" s="10" t="s">
        <v>1958</v>
      </c>
      <c r="G710" s="10">
        <v>673805985109.31006</v>
      </c>
      <c r="H710" s="10">
        <v>17413534429.619999</v>
      </c>
      <c r="I710" s="10">
        <v>0</v>
      </c>
      <c r="J710" s="10">
        <v>0</v>
      </c>
      <c r="K710" s="10">
        <v>691219519538.93005</v>
      </c>
      <c r="L710" s="10">
        <v>0</v>
      </c>
      <c r="M710" s="10">
        <v>279706133580.19354</v>
      </c>
      <c r="N710" s="10">
        <v>77856143.415420532</v>
      </c>
      <c r="O710" s="10">
        <v>65033208964.940002</v>
      </c>
      <c r="P710" s="10">
        <v>2548016781</v>
      </c>
      <c r="Q710" s="10">
        <v>20396804090.27</v>
      </c>
      <c r="R710" s="10">
        <v>5142606696</v>
      </c>
      <c r="S710" s="10">
        <v>0</v>
      </c>
      <c r="T710" s="10">
        <v>0</v>
      </c>
      <c r="U710" s="10">
        <v>12981587029</v>
      </c>
      <c r="V710" s="10">
        <v>1077105732823.749</v>
      </c>
      <c r="W710" s="29">
        <v>688815369195.35974</v>
      </c>
      <c r="X710" s="29">
        <v>300102937670.46356</v>
      </c>
      <c r="Y710" s="29">
        <v>103196810043.97542</v>
      </c>
      <c r="Z710" s="29">
        <v>1092115116909.7987</v>
      </c>
      <c r="AA710" s="27">
        <v>652786927318.81006</v>
      </c>
      <c r="AB710" s="29">
        <v>439328189590.98865</v>
      </c>
      <c r="AC710" s="27">
        <v>0</v>
      </c>
      <c r="AD710" s="27">
        <v>0</v>
      </c>
      <c r="AE710" s="27">
        <v>0</v>
      </c>
      <c r="AF710" s="27">
        <v>0</v>
      </c>
      <c r="AG710" s="27">
        <v>0</v>
      </c>
      <c r="AH710" s="27">
        <v>48944545</v>
      </c>
      <c r="AI710" s="29">
        <v>439377134135.98865</v>
      </c>
    </row>
    <row r="711" spans="2:35" x14ac:dyDescent="0.25">
      <c r="B711" s="11" t="s">
        <v>8</v>
      </c>
      <c r="C711" s="10" t="s">
        <v>2411</v>
      </c>
      <c r="D711" s="10" t="s">
        <v>1958</v>
      </c>
      <c r="E711" s="10" t="s">
        <v>526</v>
      </c>
      <c r="F711" s="10" t="s">
        <v>1959</v>
      </c>
      <c r="G711" s="10">
        <v>4970657539.3800001</v>
      </c>
      <c r="H711" s="10">
        <v>1074600468.9100001</v>
      </c>
      <c r="I711" s="10">
        <v>0</v>
      </c>
      <c r="J711" s="10">
        <v>0</v>
      </c>
      <c r="K711" s="10">
        <v>6045258008.29</v>
      </c>
      <c r="L711" s="10">
        <v>0</v>
      </c>
      <c r="M711" s="10">
        <v>26814614823.342155</v>
      </c>
      <c r="N711" s="10">
        <v>297386058.17833376</v>
      </c>
      <c r="O711" s="10">
        <v>277332590.82999998</v>
      </c>
      <c r="P711" s="10">
        <v>254425445</v>
      </c>
      <c r="Q711" s="10">
        <v>1363252960.3199999</v>
      </c>
      <c r="R711" s="10">
        <v>331743392</v>
      </c>
      <c r="S711" s="10">
        <v>0</v>
      </c>
      <c r="T711" s="10">
        <v>0</v>
      </c>
      <c r="U711" s="10">
        <v>980459273</v>
      </c>
      <c r="V711" s="10">
        <v>36364472550.960495</v>
      </c>
      <c r="W711" s="29">
        <v>5336456866.6256981</v>
      </c>
      <c r="X711" s="29">
        <v>28177867783.662155</v>
      </c>
      <c r="Y711" s="29">
        <v>3215947227.918334</v>
      </c>
      <c r="Z711" s="29">
        <v>36730271878.206184</v>
      </c>
      <c r="AA711" s="27">
        <v>14090551247.040001</v>
      </c>
      <c r="AB711" s="29">
        <v>22639720631.166183</v>
      </c>
      <c r="AC711" s="27">
        <v>0</v>
      </c>
      <c r="AD711" s="27">
        <v>0</v>
      </c>
      <c r="AE711" s="27">
        <v>0</v>
      </c>
      <c r="AF711" s="27">
        <v>0</v>
      </c>
      <c r="AG711" s="27">
        <v>0</v>
      </c>
      <c r="AH711" s="27">
        <v>299529</v>
      </c>
      <c r="AI711" s="29">
        <v>22640020160.166183</v>
      </c>
    </row>
    <row r="712" spans="2:35" x14ac:dyDescent="0.25">
      <c r="B712" s="11" t="s">
        <v>8</v>
      </c>
      <c r="C712" s="10" t="s">
        <v>2411</v>
      </c>
      <c r="D712" s="10" t="s">
        <v>1958</v>
      </c>
      <c r="E712" s="10" t="s">
        <v>527</v>
      </c>
      <c r="F712" s="10" t="s">
        <v>1960</v>
      </c>
      <c r="G712" s="10">
        <v>45037059195.449997</v>
      </c>
      <c r="H712" s="10">
        <v>1268465918.98</v>
      </c>
      <c r="I712" s="10">
        <v>0</v>
      </c>
      <c r="J712" s="10">
        <v>0</v>
      </c>
      <c r="K712" s="10">
        <v>46305525114.43</v>
      </c>
      <c r="L712" s="10">
        <v>0</v>
      </c>
      <c r="M712" s="10">
        <v>26484061595.773964</v>
      </c>
      <c r="N712" s="10">
        <v>0</v>
      </c>
      <c r="O712" s="10">
        <v>3088426877.6300001</v>
      </c>
      <c r="P712" s="10">
        <v>264795025</v>
      </c>
      <c r="Q712" s="10">
        <v>1471621817.6600001</v>
      </c>
      <c r="R712" s="10">
        <v>512420548</v>
      </c>
      <c r="S712" s="10">
        <v>0</v>
      </c>
      <c r="T712" s="10">
        <v>0</v>
      </c>
      <c r="U712" s="10">
        <v>1890716344</v>
      </c>
      <c r="V712" s="10">
        <v>80017567322.493973</v>
      </c>
      <c r="W712" s="29">
        <v>45649575882.755692</v>
      </c>
      <c r="X712" s="29">
        <v>27955683413.433964</v>
      </c>
      <c r="Y712" s="29">
        <v>7024824713.6100006</v>
      </c>
      <c r="Z712" s="29">
        <v>80630084009.799652</v>
      </c>
      <c r="AA712" s="27">
        <v>34825153151.260002</v>
      </c>
      <c r="AB712" s="29">
        <v>45804930858.53965</v>
      </c>
      <c r="AC712" s="27">
        <v>0</v>
      </c>
      <c r="AD712" s="27">
        <v>0</v>
      </c>
      <c r="AE712" s="27">
        <v>0</v>
      </c>
      <c r="AF712" s="27">
        <v>138277</v>
      </c>
      <c r="AG712" s="27">
        <v>138277</v>
      </c>
      <c r="AH712" s="27">
        <v>2913017</v>
      </c>
      <c r="AI712" s="29">
        <v>45807982152.53965</v>
      </c>
    </row>
    <row r="713" spans="2:35" x14ac:dyDescent="0.25">
      <c r="B713" s="11" t="s">
        <v>8</v>
      </c>
      <c r="C713" s="10" t="s">
        <v>2411</v>
      </c>
      <c r="D713" s="10" t="s">
        <v>1958</v>
      </c>
      <c r="E713" s="10" t="s">
        <v>528</v>
      </c>
      <c r="F713" s="10" t="s">
        <v>1961</v>
      </c>
      <c r="G713" s="10">
        <v>56031923.479999997</v>
      </c>
      <c r="H713" s="10">
        <v>199665594.75999999</v>
      </c>
      <c r="I713" s="10">
        <v>0</v>
      </c>
      <c r="J713" s="10">
        <v>0</v>
      </c>
      <c r="K713" s="10">
        <v>255697518.23999998</v>
      </c>
      <c r="L713" s="10">
        <v>0</v>
      </c>
      <c r="M713" s="10">
        <v>2840832593.2267714</v>
      </c>
      <c r="N713" s="10">
        <v>1113672.1589144617</v>
      </c>
      <c r="O713" s="10">
        <v>2605916.39</v>
      </c>
      <c r="P713" s="10">
        <v>22816996</v>
      </c>
      <c r="Q713" s="10">
        <v>460924006.88999999</v>
      </c>
      <c r="R713" s="10">
        <v>24154469</v>
      </c>
      <c r="S713" s="10">
        <v>0</v>
      </c>
      <c r="T713" s="10">
        <v>0</v>
      </c>
      <c r="U713" s="10">
        <v>61679044</v>
      </c>
      <c r="V713" s="10">
        <v>3669824215.9056854</v>
      </c>
      <c r="W713" s="29">
        <v>62019157.970436744</v>
      </c>
      <c r="X713" s="29">
        <v>3301756600.1167712</v>
      </c>
      <c r="Y713" s="29">
        <v>312035692.30891442</v>
      </c>
      <c r="Z713" s="29">
        <v>3675811450.396122</v>
      </c>
      <c r="AA713" s="27">
        <v>2826784155.3499999</v>
      </c>
      <c r="AB713" s="29">
        <v>849027295.04612207</v>
      </c>
      <c r="AC713" s="27">
        <v>0</v>
      </c>
      <c r="AD713" s="27">
        <v>0</v>
      </c>
      <c r="AE713" s="27">
        <v>0</v>
      </c>
      <c r="AF713" s="27">
        <v>26637938.309999999</v>
      </c>
      <c r="AG713" s="27">
        <v>26637938.309999999</v>
      </c>
      <c r="AH713" s="27">
        <v>5549</v>
      </c>
      <c r="AI713" s="29">
        <v>875670782.35612202</v>
      </c>
    </row>
    <row r="714" spans="2:35" x14ac:dyDescent="0.25">
      <c r="B714" s="11" t="s">
        <v>8</v>
      </c>
      <c r="C714" s="10" t="s">
        <v>2411</v>
      </c>
      <c r="D714" s="10" t="s">
        <v>1958</v>
      </c>
      <c r="E714" s="10" t="s">
        <v>529</v>
      </c>
      <c r="F714" s="10" t="s">
        <v>1962</v>
      </c>
      <c r="G714" s="10">
        <v>3325880424.0599999</v>
      </c>
      <c r="H714" s="10">
        <v>520176315.48000002</v>
      </c>
      <c r="I714" s="10">
        <v>0</v>
      </c>
      <c r="J714" s="10">
        <v>0</v>
      </c>
      <c r="K714" s="10">
        <v>3846056739.54</v>
      </c>
      <c r="L714" s="10">
        <v>0</v>
      </c>
      <c r="M714" s="10">
        <v>10223514038.98521</v>
      </c>
      <c r="N714" s="10">
        <v>390848149.89769173</v>
      </c>
      <c r="O714" s="10">
        <v>240822529.34</v>
      </c>
      <c r="P714" s="10">
        <v>97306934</v>
      </c>
      <c r="Q714" s="10">
        <v>220925481.78</v>
      </c>
      <c r="R714" s="10">
        <v>163387959</v>
      </c>
      <c r="S714" s="10">
        <v>0</v>
      </c>
      <c r="T714" s="10">
        <v>2524946595.8494406</v>
      </c>
      <c r="U714" s="10">
        <v>623748985</v>
      </c>
      <c r="V714" s="10">
        <v>18331557413.392345</v>
      </c>
      <c r="W714" s="29">
        <v>6870171581.5372057</v>
      </c>
      <c r="X714" s="29">
        <v>10444439520.765211</v>
      </c>
      <c r="Y714" s="29">
        <v>2036290872.7176917</v>
      </c>
      <c r="Z714" s="29">
        <v>19350901975.020111</v>
      </c>
      <c r="AA714" s="27">
        <v>10386642605.530001</v>
      </c>
      <c r="AB714" s="29">
        <v>8964259369.4901104</v>
      </c>
      <c r="AC714" s="27">
        <v>0</v>
      </c>
      <c r="AD714" s="27">
        <v>0</v>
      </c>
      <c r="AE714" s="27">
        <v>0</v>
      </c>
      <c r="AF714" s="27">
        <v>0</v>
      </c>
      <c r="AG714" s="27">
        <v>0</v>
      </c>
      <c r="AH714" s="27">
        <v>367010</v>
      </c>
      <c r="AI714" s="29">
        <v>8964626379.4901104</v>
      </c>
    </row>
    <row r="715" spans="2:35" x14ac:dyDescent="0.25">
      <c r="B715" s="11" t="s">
        <v>8</v>
      </c>
      <c r="C715" s="10" t="s">
        <v>2411</v>
      </c>
      <c r="D715" s="10" t="s">
        <v>1958</v>
      </c>
      <c r="E715" s="10" t="s">
        <v>530</v>
      </c>
      <c r="F715" s="10" t="s">
        <v>1963</v>
      </c>
      <c r="G715" s="10">
        <v>21759582571.59</v>
      </c>
      <c r="H715" s="10">
        <v>1285506937.6900001</v>
      </c>
      <c r="I715" s="10">
        <v>0</v>
      </c>
      <c r="J715" s="10">
        <v>0</v>
      </c>
      <c r="K715" s="10">
        <v>23045089509.279999</v>
      </c>
      <c r="L715" s="10">
        <v>0</v>
      </c>
      <c r="M715" s="10">
        <v>22952231140.310497</v>
      </c>
      <c r="N715" s="10">
        <v>587425418.32479286</v>
      </c>
      <c r="O715" s="10">
        <v>1782551668.53</v>
      </c>
      <c r="P715" s="10">
        <v>771088394.83999991</v>
      </c>
      <c r="Q715" s="10">
        <v>1868365413.53</v>
      </c>
      <c r="R715" s="10">
        <v>498853687.55000001</v>
      </c>
      <c r="S715" s="10">
        <v>0</v>
      </c>
      <c r="T715" s="10">
        <v>0</v>
      </c>
      <c r="U715" s="10">
        <v>1537109602.49</v>
      </c>
      <c r="V715" s="10">
        <v>53042714834.855286</v>
      </c>
      <c r="W715" s="29">
        <v>22637475164.888412</v>
      </c>
      <c r="X715" s="29">
        <v>24820596553.840496</v>
      </c>
      <c r="Y715" s="29">
        <v>6462535709.4247932</v>
      </c>
      <c r="Z715" s="29">
        <v>53920607428.153702</v>
      </c>
      <c r="AA715" s="27">
        <v>26519599606.080002</v>
      </c>
      <c r="AB715" s="29">
        <v>27401007822.0737</v>
      </c>
      <c r="AC715" s="27">
        <v>0</v>
      </c>
      <c r="AD715" s="27">
        <v>0</v>
      </c>
      <c r="AE715" s="27">
        <v>0</v>
      </c>
      <c r="AF715" s="27">
        <v>2905021846.9699998</v>
      </c>
      <c r="AG715" s="27">
        <v>2905021846.9699998</v>
      </c>
      <c r="AH715" s="27">
        <v>1734198</v>
      </c>
      <c r="AI715" s="29">
        <v>30307763867.043701</v>
      </c>
    </row>
    <row r="716" spans="2:35" x14ac:dyDescent="0.25">
      <c r="B716" s="11" t="s">
        <v>8</v>
      </c>
      <c r="C716" s="10" t="s">
        <v>2411</v>
      </c>
      <c r="D716" s="10" t="s">
        <v>1958</v>
      </c>
      <c r="E716" s="10" t="s">
        <v>1064</v>
      </c>
      <c r="F716" s="10" t="s">
        <v>1964</v>
      </c>
      <c r="G716" s="10">
        <v>0</v>
      </c>
      <c r="H716" s="10">
        <v>8906.0400000000009</v>
      </c>
      <c r="I716" s="10">
        <v>0</v>
      </c>
      <c r="J716" s="10">
        <v>0</v>
      </c>
      <c r="K716" s="10">
        <v>8906.0400000000009</v>
      </c>
      <c r="L716" s="10">
        <v>0</v>
      </c>
      <c r="M716" s="10">
        <v>139102.25</v>
      </c>
      <c r="N716" s="10">
        <v>0</v>
      </c>
      <c r="O716" s="10">
        <v>0</v>
      </c>
      <c r="P716" s="10">
        <v>1247</v>
      </c>
      <c r="Q716" s="10">
        <v>0</v>
      </c>
      <c r="R716" s="10">
        <v>1517</v>
      </c>
      <c r="S716" s="10">
        <v>0</v>
      </c>
      <c r="T716" s="10">
        <v>0</v>
      </c>
      <c r="U716" s="10">
        <v>4242</v>
      </c>
      <c r="V716" s="10">
        <v>155014.29</v>
      </c>
      <c r="W716" s="29">
        <v>0</v>
      </c>
      <c r="X716" s="29">
        <v>139102.25</v>
      </c>
      <c r="Y716" s="29">
        <v>15912.04</v>
      </c>
      <c r="Z716" s="29">
        <v>155014.29</v>
      </c>
      <c r="AA716" s="27">
        <v>0</v>
      </c>
      <c r="AB716" s="29">
        <v>155014.29</v>
      </c>
      <c r="AC716" s="27">
        <v>0</v>
      </c>
      <c r="AD716" s="27">
        <v>0</v>
      </c>
      <c r="AE716" s="27">
        <v>0</v>
      </c>
      <c r="AF716" s="27">
        <v>0</v>
      </c>
      <c r="AG716" s="27">
        <v>0</v>
      </c>
      <c r="AH716" s="27">
        <v>0</v>
      </c>
      <c r="AI716" s="29">
        <v>155014.29</v>
      </c>
    </row>
    <row r="717" spans="2:35" x14ac:dyDescent="0.25">
      <c r="B717" s="11" t="s">
        <v>8</v>
      </c>
      <c r="C717" s="10" t="s">
        <v>2411</v>
      </c>
      <c r="D717" s="10" t="s">
        <v>1958</v>
      </c>
      <c r="E717" s="10" t="s">
        <v>531</v>
      </c>
      <c r="F717" s="10" t="s">
        <v>1965</v>
      </c>
      <c r="G717" s="10">
        <v>5629352.3399999999</v>
      </c>
      <c r="H717" s="10">
        <v>44406874.960000001</v>
      </c>
      <c r="I717" s="10">
        <v>0</v>
      </c>
      <c r="J717" s="10">
        <v>0</v>
      </c>
      <c r="K717" s="10">
        <v>50036227.299999997</v>
      </c>
      <c r="L717" s="10">
        <v>0</v>
      </c>
      <c r="M717" s="10">
        <v>5108931.103689976</v>
      </c>
      <c r="N717" s="10">
        <v>0</v>
      </c>
      <c r="O717" s="10">
        <v>363070.21</v>
      </c>
      <c r="P717" s="10">
        <v>151499</v>
      </c>
      <c r="Q717" s="10">
        <v>0</v>
      </c>
      <c r="R717" s="10">
        <v>14735950</v>
      </c>
      <c r="S717" s="10">
        <v>0</v>
      </c>
      <c r="T717" s="10">
        <v>-562935.23400000017</v>
      </c>
      <c r="U717" s="10">
        <v>2148269</v>
      </c>
      <c r="V717" s="10">
        <v>71981011.379689977</v>
      </c>
      <c r="W717" s="29">
        <v>2685758.01</v>
      </c>
      <c r="X717" s="29">
        <v>5108931.103689976</v>
      </c>
      <c r="Y717" s="29">
        <v>61805663.170000002</v>
      </c>
      <c r="Z717" s="29">
        <v>69600352.283689976</v>
      </c>
      <c r="AA717" s="27">
        <v>0</v>
      </c>
      <c r="AB717" s="29">
        <v>69600352.283689976</v>
      </c>
      <c r="AC717" s="27">
        <v>0</v>
      </c>
      <c r="AD717" s="27">
        <v>0</v>
      </c>
      <c r="AE717" s="27">
        <v>0</v>
      </c>
      <c r="AF717" s="27">
        <v>15922427.279999999</v>
      </c>
      <c r="AG717" s="27">
        <v>15922427.279999999</v>
      </c>
      <c r="AH717" s="27">
        <v>100</v>
      </c>
      <c r="AI717" s="29">
        <v>85522879.563689977</v>
      </c>
    </row>
    <row r="718" spans="2:35" x14ac:dyDescent="0.25">
      <c r="B718" s="11" t="s">
        <v>8</v>
      </c>
      <c r="C718" s="10" t="s">
        <v>2411</v>
      </c>
      <c r="D718" s="10" t="s">
        <v>1958</v>
      </c>
      <c r="E718" s="10" t="s">
        <v>532</v>
      </c>
      <c r="F718" s="10" t="s">
        <v>1966</v>
      </c>
      <c r="G718" s="10">
        <v>349626.93</v>
      </c>
      <c r="H718" s="10">
        <v>26043</v>
      </c>
      <c r="I718" s="10">
        <v>0</v>
      </c>
      <c r="J718" s="10">
        <v>0</v>
      </c>
      <c r="K718" s="10">
        <v>375669.93</v>
      </c>
      <c r="L718" s="10">
        <v>0</v>
      </c>
      <c r="M718" s="10">
        <v>818135</v>
      </c>
      <c r="N718" s="10">
        <v>0</v>
      </c>
      <c r="O718" s="10">
        <v>0</v>
      </c>
      <c r="P718" s="10">
        <v>7029</v>
      </c>
      <c r="Q718" s="10">
        <v>0</v>
      </c>
      <c r="R718" s="10">
        <v>8860</v>
      </c>
      <c r="S718" s="10">
        <v>0</v>
      </c>
      <c r="T718" s="10">
        <v>-34962.69299999997</v>
      </c>
      <c r="U718" s="10">
        <v>24216</v>
      </c>
      <c r="V718" s="10">
        <v>1198947.237</v>
      </c>
      <c r="W718" s="29">
        <v>0</v>
      </c>
      <c r="X718" s="29">
        <v>818135</v>
      </c>
      <c r="Y718" s="29">
        <v>66148</v>
      </c>
      <c r="Z718" s="29">
        <v>884283</v>
      </c>
      <c r="AA718" s="27">
        <v>0</v>
      </c>
      <c r="AB718" s="29">
        <v>884283</v>
      </c>
      <c r="AC718" s="27">
        <v>0</v>
      </c>
      <c r="AD718" s="27">
        <v>0</v>
      </c>
      <c r="AE718" s="27">
        <v>0</v>
      </c>
      <c r="AF718" s="27">
        <v>0</v>
      </c>
      <c r="AG718" s="27">
        <v>0</v>
      </c>
      <c r="AH718" s="27">
        <v>17</v>
      </c>
      <c r="AI718" s="29">
        <v>884300</v>
      </c>
    </row>
    <row r="719" spans="2:35" x14ac:dyDescent="0.25">
      <c r="B719" s="11" t="s">
        <v>8</v>
      </c>
      <c r="C719" s="10" t="s">
        <v>2411</v>
      </c>
      <c r="D719" s="10" t="s">
        <v>1958</v>
      </c>
      <c r="E719" s="10" t="s">
        <v>533</v>
      </c>
      <c r="F719" s="10" t="s">
        <v>1967</v>
      </c>
      <c r="G719" s="10">
        <v>3399342.0800000001</v>
      </c>
      <c r="H719" s="10">
        <v>34610607.990000002</v>
      </c>
      <c r="I719" s="10">
        <v>0</v>
      </c>
      <c r="J719" s="10">
        <v>0</v>
      </c>
      <c r="K719" s="10">
        <v>38009950.07</v>
      </c>
      <c r="L719" s="10">
        <v>0</v>
      </c>
      <c r="M719" s="10">
        <v>14671728.500411319</v>
      </c>
      <c r="N719" s="10">
        <v>0</v>
      </c>
      <c r="O719" s="10">
        <v>430191.66</v>
      </c>
      <c r="P719" s="10">
        <v>236360</v>
      </c>
      <c r="Q719" s="10">
        <v>0</v>
      </c>
      <c r="R719" s="10">
        <v>552889</v>
      </c>
      <c r="S719" s="10">
        <v>0</v>
      </c>
      <c r="T719" s="10">
        <v>-339934.2080000001</v>
      </c>
      <c r="U719" s="10">
        <v>2021140</v>
      </c>
      <c r="V719" s="10">
        <v>55582325.022411317</v>
      </c>
      <c r="W719" s="29">
        <v>32334.2</v>
      </c>
      <c r="X719" s="29">
        <v>14671728.500411319</v>
      </c>
      <c r="Y719" s="29">
        <v>37851188.649999999</v>
      </c>
      <c r="Z719" s="29">
        <v>52555251.350411318</v>
      </c>
      <c r="AA719" s="27">
        <v>0</v>
      </c>
      <c r="AB719" s="29">
        <v>52555251.350411318</v>
      </c>
      <c r="AC719" s="27">
        <v>0</v>
      </c>
      <c r="AD719" s="27">
        <v>0</v>
      </c>
      <c r="AE719" s="27">
        <v>0</v>
      </c>
      <c r="AF719" s="27">
        <v>0</v>
      </c>
      <c r="AG719" s="27">
        <v>0</v>
      </c>
      <c r="AH719" s="27">
        <v>28</v>
      </c>
      <c r="AI719" s="29">
        <v>52555279.350411318</v>
      </c>
    </row>
    <row r="720" spans="2:35" x14ac:dyDescent="0.25">
      <c r="B720" s="11" t="s">
        <v>8</v>
      </c>
      <c r="C720" s="10" t="s">
        <v>2411</v>
      </c>
      <c r="D720" s="10" t="s">
        <v>1958</v>
      </c>
      <c r="E720" s="10" t="s">
        <v>534</v>
      </c>
      <c r="F720" s="10" t="s">
        <v>1968</v>
      </c>
      <c r="G720" s="10">
        <v>7124201.3799999999</v>
      </c>
      <c r="H720" s="10">
        <v>36019467.07</v>
      </c>
      <c r="I720" s="10">
        <v>0</v>
      </c>
      <c r="J720" s="10">
        <v>0</v>
      </c>
      <c r="K720" s="10">
        <v>43143668.450000003</v>
      </c>
      <c r="L720" s="10">
        <v>0</v>
      </c>
      <c r="M720" s="10">
        <v>18034736.814376198</v>
      </c>
      <c r="N720" s="10">
        <v>487174.53911428945</v>
      </c>
      <c r="O720" s="10">
        <v>821828.93</v>
      </c>
      <c r="P720" s="10">
        <v>245151</v>
      </c>
      <c r="Q720" s="10">
        <v>0</v>
      </c>
      <c r="R720" s="10">
        <v>600945</v>
      </c>
      <c r="S720" s="10">
        <v>0</v>
      </c>
      <c r="T720" s="10">
        <v>0</v>
      </c>
      <c r="U720" s="10">
        <v>1489146</v>
      </c>
      <c r="V720" s="10">
        <v>64822650.733490489</v>
      </c>
      <c r="W720" s="29">
        <v>6439739.9999999991</v>
      </c>
      <c r="X720" s="29">
        <v>18034736.814376198</v>
      </c>
      <c r="Y720" s="29">
        <v>39663712.539114289</v>
      </c>
      <c r="Z720" s="29">
        <v>64138189.353490487</v>
      </c>
      <c r="AA720" s="27">
        <v>0</v>
      </c>
      <c r="AB720" s="29">
        <v>64138189.353490487</v>
      </c>
      <c r="AC720" s="27">
        <v>0</v>
      </c>
      <c r="AD720" s="27">
        <v>0</v>
      </c>
      <c r="AE720" s="27">
        <v>0</v>
      </c>
      <c r="AF720" s="27">
        <v>0</v>
      </c>
      <c r="AG720" s="27">
        <v>0</v>
      </c>
      <c r="AH720" s="27">
        <v>168</v>
      </c>
      <c r="AI720" s="29">
        <v>64138357.353490487</v>
      </c>
    </row>
    <row r="721" spans="2:35" x14ac:dyDescent="0.25">
      <c r="B721" s="11" t="s">
        <v>8</v>
      </c>
      <c r="C721" s="10" t="s">
        <v>2411</v>
      </c>
      <c r="D721" s="10" t="s">
        <v>1958</v>
      </c>
      <c r="E721" s="10" t="s">
        <v>535</v>
      </c>
      <c r="F721" s="10" t="s">
        <v>1969</v>
      </c>
      <c r="G721" s="10">
        <v>1000273.66</v>
      </c>
      <c r="H721" s="10">
        <v>56824102.07</v>
      </c>
      <c r="I721" s="10">
        <v>0</v>
      </c>
      <c r="J721" s="10">
        <v>0</v>
      </c>
      <c r="K721" s="10">
        <v>57824375.729999997</v>
      </c>
      <c r="L721" s="10">
        <v>0</v>
      </c>
      <c r="M721" s="10">
        <v>12389598.48702389</v>
      </c>
      <c r="N721" s="10">
        <v>0</v>
      </c>
      <c r="O721" s="10">
        <v>62670.15</v>
      </c>
      <c r="P721" s="10">
        <v>246474</v>
      </c>
      <c r="Q721" s="10">
        <v>0</v>
      </c>
      <c r="R721" s="10">
        <v>739713</v>
      </c>
      <c r="S721" s="10">
        <v>0</v>
      </c>
      <c r="T721" s="10">
        <v>0</v>
      </c>
      <c r="U721" s="10">
        <v>1780977</v>
      </c>
      <c r="V721" s="10">
        <v>73043808.367023885</v>
      </c>
      <c r="W721" s="29">
        <v>1049155.1042242663</v>
      </c>
      <c r="X721" s="29">
        <v>12389598.48702389</v>
      </c>
      <c r="Y721" s="29">
        <v>59653936.219999999</v>
      </c>
      <c r="Z721" s="29">
        <v>73092689.811248153</v>
      </c>
      <c r="AA721" s="27">
        <v>0</v>
      </c>
      <c r="AB721" s="29">
        <v>73092689.811248153</v>
      </c>
      <c r="AC721" s="27">
        <v>0</v>
      </c>
      <c r="AD721" s="27">
        <v>0</v>
      </c>
      <c r="AE721" s="27">
        <v>0</v>
      </c>
      <c r="AF721" s="27">
        <v>0</v>
      </c>
      <c r="AG721" s="27">
        <v>0</v>
      </c>
      <c r="AH721" s="27">
        <v>56</v>
      </c>
      <c r="AI721" s="29">
        <v>73092745.811248153</v>
      </c>
    </row>
    <row r="722" spans="2:35" x14ac:dyDescent="0.25">
      <c r="B722" s="11" t="s">
        <v>8</v>
      </c>
      <c r="C722" s="10" t="s">
        <v>2411</v>
      </c>
      <c r="D722" s="10" t="s">
        <v>1958</v>
      </c>
      <c r="E722" s="10" t="s">
        <v>536</v>
      </c>
      <c r="F722" s="10" t="s">
        <v>1341</v>
      </c>
      <c r="G722" s="10">
        <v>7032883.8399999999</v>
      </c>
      <c r="H722" s="10">
        <v>29370936.010000002</v>
      </c>
      <c r="I722" s="10">
        <v>0</v>
      </c>
      <c r="J722" s="10">
        <v>0</v>
      </c>
      <c r="K722" s="10">
        <v>36403819.850000001</v>
      </c>
      <c r="L722" s="10">
        <v>0</v>
      </c>
      <c r="M722" s="10">
        <v>3168270.3591833003</v>
      </c>
      <c r="N722" s="10">
        <v>0</v>
      </c>
      <c r="O722" s="10">
        <v>789360.13</v>
      </c>
      <c r="P722" s="10">
        <v>3045574.6</v>
      </c>
      <c r="Q722" s="10">
        <v>0</v>
      </c>
      <c r="R722" s="10">
        <v>417358</v>
      </c>
      <c r="S722" s="10">
        <v>0</v>
      </c>
      <c r="T722" s="10">
        <v>-703288.38399999961</v>
      </c>
      <c r="U722" s="10">
        <v>964485</v>
      </c>
      <c r="V722" s="10">
        <v>44085579.555183306</v>
      </c>
      <c r="W722" s="29">
        <v>3223650.6399999997</v>
      </c>
      <c r="X722" s="29">
        <v>3168270.3591833003</v>
      </c>
      <c r="Y722" s="29">
        <v>34587713.740000002</v>
      </c>
      <c r="Z722" s="29">
        <v>40979634.739183299</v>
      </c>
      <c r="AA722" s="27">
        <v>0</v>
      </c>
      <c r="AB722" s="29">
        <v>40979634.739183299</v>
      </c>
      <c r="AC722" s="27">
        <v>0</v>
      </c>
      <c r="AD722" s="27">
        <v>0</v>
      </c>
      <c r="AE722" s="27">
        <v>0</v>
      </c>
      <c r="AF722" s="27">
        <v>0</v>
      </c>
      <c r="AG722" s="27">
        <v>0</v>
      </c>
      <c r="AH722" s="27">
        <v>73</v>
      </c>
      <c r="AI722" s="29">
        <v>40979707.739183299</v>
      </c>
    </row>
    <row r="723" spans="2:35" x14ac:dyDescent="0.25">
      <c r="B723" s="11" t="s">
        <v>8</v>
      </c>
      <c r="C723" s="10" t="s">
        <v>2411</v>
      </c>
      <c r="D723" s="10" t="s">
        <v>1958</v>
      </c>
      <c r="E723" s="10" t="s">
        <v>537</v>
      </c>
      <c r="F723" s="10" t="s">
        <v>1941</v>
      </c>
      <c r="G723" s="10">
        <v>5454252475.6099997</v>
      </c>
      <c r="H723" s="10">
        <v>387210884.23000002</v>
      </c>
      <c r="I723" s="10">
        <v>0</v>
      </c>
      <c r="J723" s="10">
        <v>0</v>
      </c>
      <c r="K723" s="10">
        <v>5841463359.8400002</v>
      </c>
      <c r="L723" s="10">
        <v>0</v>
      </c>
      <c r="M723" s="10">
        <v>4306278006.5248356</v>
      </c>
      <c r="N723" s="10">
        <v>371460929.21723318</v>
      </c>
      <c r="O723" s="10">
        <v>345339874.41000003</v>
      </c>
      <c r="P723" s="10">
        <v>158033044.34</v>
      </c>
      <c r="Q723" s="10">
        <v>0</v>
      </c>
      <c r="R723" s="10">
        <v>122310451</v>
      </c>
      <c r="S723" s="10">
        <v>0</v>
      </c>
      <c r="T723" s="10">
        <v>358835206.67516279</v>
      </c>
      <c r="U723" s="10">
        <v>403395899</v>
      </c>
      <c r="V723" s="10">
        <v>11907116771.007233</v>
      </c>
      <c r="W723" s="29">
        <v>6358286589.5066328</v>
      </c>
      <c r="X723" s="29">
        <v>4306278006.5248356</v>
      </c>
      <c r="Y723" s="29">
        <v>1787751082.1972332</v>
      </c>
      <c r="Z723" s="29">
        <v>12452315678.228701</v>
      </c>
      <c r="AA723" s="27">
        <v>5698025013.0200005</v>
      </c>
      <c r="AB723" s="29">
        <v>6754290665.2087002</v>
      </c>
      <c r="AC723" s="27">
        <v>0</v>
      </c>
      <c r="AD723" s="27">
        <v>0</v>
      </c>
      <c r="AE723" s="27">
        <v>0</v>
      </c>
      <c r="AF723" s="27">
        <v>426426697</v>
      </c>
      <c r="AG723" s="27">
        <v>426426697</v>
      </c>
      <c r="AH723" s="27">
        <v>419940</v>
      </c>
      <c r="AI723" s="29">
        <v>7181137302.2087002</v>
      </c>
    </row>
    <row r="724" spans="2:35" x14ac:dyDescent="0.25">
      <c r="B724" s="11" t="s">
        <v>8</v>
      </c>
      <c r="C724" s="10" t="s">
        <v>2411</v>
      </c>
      <c r="D724" s="10" t="s">
        <v>1958</v>
      </c>
      <c r="E724" s="10" t="s">
        <v>538</v>
      </c>
      <c r="F724" s="10" t="s">
        <v>1970</v>
      </c>
      <c r="G724" s="10">
        <v>737442.41</v>
      </c>
      <c r="H724" s="10">
        <v>165569.1</v>
      </c>
      <c r="I724" s="10">
        <v>0</v>
      </c>
      <c r="J724" s="10">
        <v>0</v>
      </c>
      <c r="K724" s="10">
        <v>903011.51</v>
      </c>
      <c r="L724" s="10">
        <v>0</v>
      </c>
      <c r="M724" s="10">
        <v>2584092.4666778166</v>
      </c>
      <c r="N724" s="10">
        <v>0</v>
      </c>
      <c r="O724" s="10">
        <v>111550</v>
      </c>
      <c r="P724" s="10">
        <v>22739</v>
      </c>
      <c r="Q724" s="10">
        <v>0</v>
      </c>
      <c r="R724" s="10">
        <v>29826</v>
      </c>
      <c r="S724" s="10">
        <v>0</v>
      </c>
      <c r="T724" s="10">
        <v>-73744.241000000038</v>
      </c>
      <c r="U724" s="10">
        <v>81032</v>
      </c>
      <c r="V724" s="10">
        <v>3658506.7356778164</v>
      </c>
      <c r="W724" s="29">
        <v>0</v>
      </c>
      <c r="X724" s="29">
        <v>2584092.4666778166</v>
      </c>
      <c r="Y724" s="29">
        <v>410716.1</v>
      </c>
      <c r="Z724" s="29">
        <v>2994808.5666778167</v>
      </c>
      <c r="AA724" s="27">
        <v>0</v>
      </c>
      <c r="AB724" s="29">
        <v>2994808.5666778167</v>
      </c>
      <c r="AC724" s="27">
        <v>0</v>
      </c>
      <c r="AD724" s="27">
        <v>0</v>
      </c>
      <c r="AE724" s="27">
        <v>0</v>
      </c>
      <c r="AF724" s="27">
        <v>0</v>
      </c>
      <c r="AG724" s="27">
        <v>0</v>
      </c>
      <c r="AH724" s="27">
        <v>20</v>
      </c>
      <c r="AI724" s="29">
        <v>2994828.5666778167</v>
      </c>
    </row>
    <row r="725" spans="2:35" x14ac:dyDescent="0.25">
      <c r="B725" s="11" t="s">
        <v>8</v>
      </c>
      <c r="C725" s="10" t="s">
        <v>2411</v>
      </c>
      <c r="D725" s="10" t="s">
        <v>1958</v>
      </c>
      <c r="E725" s="10" t="s">
        <v>539</v>
      </c>
      <c r="F725" s="10" t="s">
        <v>1971</v>
      </c>
      <c r="G725" s="10">
        <v>560516.34</v>
      </c>
      <c r="H725" s="10">
        <v>27314311.530000001</v>
      </c>
      <c r="I725" s="10">
        <v>0</v>
      </c>
      <c r="J725" s="10">
        <v>0</v>
      </c>
      <c r="K725" s="10">
        <v>27874827.870000001</v>
      </c>
      <c r="L725" s="10">
        <v>0</v>
      </c>
      <c r="M725" s="10">
        <v>1656001.228439698</v>
      </c>
      <c r="N725" s="10">
        <v>0</v>
      </c>
      <c r="O725" s="10">
        <v>18694.71</v>
      </c>
      <c r="P725" s="10">
        <v>110457</v>
      </c>
      <c r="Q725" s="10">
        <v>0</v>
      </c>
      <c r="R725" s="10">
        <v>340728</v>
      </c>
      <c r="S725" s="10">
        <v>0</v>
      </c>
      <c r="T725" s="10">
        <v>-56051.633999999962</v>
      </c>
      <c r="U725" s="10">
        <v>778794</v>
      </c>
      <c r="V725" s="10">
        <v>30723451.174439702</v>
      </c>
      <c r="W725" s="29">
        <v>0</v>
      </c>
      <c r="X725" s="29">
        <v>1656001.228439698</v>
      </c>
      <c r="Y725" s="29">
        <v>28562985.240000002</v>
      </c>
      <c r="Z725" s="29">
        <v>30218986.468439698</v>
      </c>
      <c r="AA725" s="27">
        <v>0</v>
      </c>
      <c r="AB725" s="29">
        <v>30218986.468439698</v>
      </c>
      <c r="AC725" s="27">
        <v>0</v>
      </c>
      <c r="AD725" s="27">
        <v>0</v>
      </c>
      <c r="AE725" s="27">
        <v>0</v>
      </c>
      <c r="AF725" s="27">
        <v>0</v>
      </c>
      <c r="AG725" s="27">
        <v>0</v>
      </c>
      <c r="AH725" s="27">
        <v>6</v>
      </c>
      <c r="AI725" s="29">
        <v>30218992.468439698</v>
      </c>
    </row>
    <row r="726" spans="2:35" x14ac:dyDescent="0.25">
      <c r="B726" s="11" t="s">
        <v>8</v>
      </c>
      <c r="C726" s="10" t="s">
        <v>2411</v>
      </c>
      <c r="D726" s="10" t="s">
        <v>1958</v>
      </c>
      <c r="E726" s="10" t="s">
        <v>540</v>
      </c>
      <c r="F726" s="10" t="s">
        <v>1972</v>
      </c>
      <c r="G726" s="10">
        <v>29702.45</v>
      </c>
      <c r="H726" s="10">
        <v>45651177.649999999</v>
      </c>
      <c r="I726" s="10">
        <v>0</v>
      </c>
      <c r="J726" s="10">
        <v>0</v>
      </c>
      <c r="K726" s="10">
        <v>45680880.100000001</v>
      </c>
      <c r="L726" s="10">
        <v>0</v>
      </c>
      <c r="M726" s="10">
        <v>95018.551591627329</v>
      </c>
      <c r="N726" s="10">
        <v>0</v>
      </c>
      <c r="O726" s="10">
        <v>4492.8500000000004</v>
      </c>
      <c r="P726" s="10">
        <v>29447469</v>
      </c>
      <c r="Q726" s="10">
        <v>0</v>
      </c>
      <c r="R726" s="10">
        <v>19622603</v>
      </c>
      <c r="S726" s="10">
        <v>0</v>
      </c>
      <c r="T726" s="10">
        <v>0</v>
      </c>
      <c r="U726" s="10">
        <v>23162514</v>
      </c>
      <c r="V726" s="10">
        <v>118012977.50159162</v>
      </c>
      <c r="W726" s="29">
        <v>91110.242379570438</v>
      </c>
      <c r="X726" s="29">
        <v>95018.551591627329</v>
      </c>
      <c r="Y726" s="29">
        <v>117888256.5</v>
      </c>
      <c r="Z726" s="29">
        <v>118074385.2939712</v>
      </c>
      <c r="AA726" s="27">
        <v>0</v>
      </c>
      <c r="AB726" s="29">
        <v>118074385.2939712</v>
      </c>
      <c r="AC726" s="27">
        <v>0</v>
      </c>
      <c r="AD726" s="27">
        <v>0</v>
      </c>
      <c r="AE726" s="27">
        <v>0</v>
      </c>
      <c r="AF726" s="27">
        <v>0</v>
      </c>
      <c r="AG726" s="27">
        <v>0</v>
      </c>
      <c r="AH726" s="27">
        <v>31</v>
      </c>
      <c r="AI726" s="29">
        <v>118074416.2939712</v>
      </c>
    </row>
    <row r="727" spans="2:35" x14ac:dyDescent="0.25">
      <c r="B727" s="11" t="s">
        <v>8</v>
      </c>
      <c r="C727" s="10" t="s">
        <v>2411</v>
      </c>
      <c r="D727" s="10" t="s">
        <v>1958</v>
      </c>
      <c r="E727" s="10" t="s">
        <v>1065</v>
      </c>
      <c r="F727" s="10" t="s">
        <v>1973</v>
      </c>
      <c r="G727" s="10">
        <v>2473.8000000000002</v>
      </c>
      <c r="H727" s="10">
        <v>660.9</v>
      </c>
      <c r="I727" s="10">
        <v>0</v>
      </c>
      <c r="J727" s="10">
        <v>0</v>
      </c>
      <c r="K727" s="10">
        <v>3134.7000000000003</v>
      </c>
      <c r="L727" s="10">
        <v>0</v>
      </c>
      <c r="M727" s="10">
        <v>6014.3486523706824</v>
      </c>
      <c r="N727" s="10">
        <v>0</v>
      </c>
      <c r="O727" s="10">
        <v>374.21</v>
      </c>
      <c r="P727" s="10">
        <v>1437</v>
      </c>
      <c r="Q727" s="10">
        <v>0</v>
      </c>
      <c r="R727" s="10">
        <v>1731</v>
      </c>
      <c r="S727" s="10">
        <v>0</v>
      </c>
      <c r="T727" s="10">
        <v>-247.38000000000011</v>
      </c>
      <c r="U727" s="10">
        <v>4814</v>
      </c>
      <c r="V727" s="10">
        <v>17257.87865237068</v>
      </c>
      <c r="W727" s="29">
        <v>0</v>
      </c>
      <c r="X727" s="29">
        <v>6014.3486523706824</v>
      </c>
      <c r="Y727" s="29">
        <v>9017.11</v>
      </c>
      <c r="Z727" s="29">
        <v>15031.458652370682</v>
      </c>
      <c r="AA727" s="27">
        <v>0</v>
      </c>
      <c r="AB727" s="29">
        <v>15031.458652370682</v>
      </c>
      <c r="AC727" s="27">
        <v>0</v>
      </c>
      <c r="AD727" s="27">
        <v>0</v>
      </c>
      <c r="AE727" s="27">
        <v>0</v>
      </c>
      <c r="AF727" s="27">
        <v>0</v>
      </c>
      <c r="AG727" s="27">
        <v>0</v>
      </c>
      <c r="AH727" s="27">
        <v>0</v>
      </c>
      <c r="AI727" s="29">
        <v>15031.458652370682</v>
      </c>
    </row>
    <row r="728" spans="2:35" x14ac:dyDescent="0.25">
      <c r="B728" s="11" t="s">
        <v>8</v>
      </c>
      <c r="C728" s="10" t="s">
        <v>2411</v>
      </c>
      <c r="D728" s="10" t="s">
        <v>1958</v>
      </c>
      <c r="E728" s="10" t="s">
        <v>1066</v>
      </c>
      <c r="F728" s="10" t="s">
        <v>1974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29">
        <v>0</v>
      </c>
      <c r="X728" s="29">
        <v>0</v>
      </c>
      <c r="Y728" s="29">
        <v>0</v>
      </c>
      <c r="Z728" s="29">
        <v>0</v>
      </c>
      <c r="AA728" s="27">
        <v>0</v>
      </c>
      <c r="AB728" s="29">
        <v>0</v>
      </c>
      <c r="AC728" s="27">
        <v>0</v>
      </c>
      <c r="AD728" s="27">
        <v>0</v>
      </c>
      <c r="AE728" s="27">
        <v>0</v>
      </c>
      <c r="AF728" s="27">
        <v>0</v>
      </c>
      <c r="AG728" s="27">
        <v>0</v>
      </c>
      <c r="AH728" s="27">
        <v>0</v>
      </c>
      <c r="AI728" s="29">
        <v>0</v>
      </c>
    </row>
    <row r="729" spans="2:35" x14ac:dyDescent="0.25">
      <c r="B729" s="11" t="s">
        <v>8</v>
      </c>
      <c r="C729" s="10" t="s">
        <v>2411</v>
      </c>
      <c r="D729" s="10" t="s">
        <v>1958</v>
      </c>
      <c r="E729" s="10" t="s">
        <v>1067</v>
      </c>
      <c r="F729" s="10" t="s">
        <v>1975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29">
        <v>0</v>
      </c>
      <c r="X729" s="29">
        <v>0</v>
      </c>
      <c r="Y729" s="29">
        <v>0</v>
      </c>
      <c r="Z729" s="29">
        <v>0</v>
      </c>
      <c r="AA729" s="27">
        <v>0</v>
      </c>
      <c r="AB729" s="29">
        <v>0</v>
      </c>
      <c r="AC729" s="27">
        <v>0</v>
      </c>
      <c r="AD729" s="27">
        <v>0</v>
      </c>
      <c r="AE729" s="27">
        <v>0</v>
      </c>
      <c r="AF729" s="27">
        <v>0</v>
      </c>
      <c r="AG729" s="27">
        <v>0</v>
      </c>
      <c r="AH729" s="27">
        <v>0</v>
      </c>
      <c r="AI729" s="29">
        <v>0</v>
      </c>
    </row>
    <row r="730" spans="2:35" x14ac:dyDescent="0.25">
      <c r="B730" s="11" t="s">
        <v>8</v>
      </c>
      <c r="C730" s="10" t="s">
        <v>2411</v>
      </c>
      <c r="D730" s="10" t="s">
        <v>1958</v>
      </c>
      <c r="E730" s="10" t="s">
        <v>541</v>
      </c>
      <c r="F730" s="10" t="s">
        <v>1976</v>
      </c>
      <c r="G730" s="10">
        <v>112005451233.53</v>
      </c>
      <c r="H730" s="10">
        <v>3826874672.7399998</v>
      </c>
      <c r="I730" s="10">
        <v>0</v>
      </c>
      <c r="J730" s="10">
        <v>0</v>
      </c>
      <c r="K730" s="10">
        <v>115832325906.27</v>
      </c>
      <c r="L730" s="10">
        <v>0</v>
      </c>
      <c r="M730" s="10">
        <v>61467094548.231934</v>
      </c>
      <c r="N730" s="10">
        <v>0</v>
      </c>
      <c r="O730" s="10">
        <v>13587882120.73</v>
      </c>
      <c r="P730" s="10">
        <v>641214612</v>
      </c>
      <c r="Q730" s="10">
        <v>2015684891.9200001</v>
      </c>
      <c r="R730" s="10">
        <v>1455975290</v>
      </c>
      <c r="S730" s="10">
        <v>0</v>
      </c>
      <c r="T730" s="10">
        <v>0</v>
      </c>
      <c r="U730" s="10">
        <v>4637723272</v>
      </c>
      <c r="V730" s="10">
        <v>199637900641.15198</v>
      </c>
      <c r="W730" s="29">
        <v>113489945022.11578</v>
      </c>
      <c r="X730" s="29">
        <v>63482779440.151932</v>
      </c>
      <c r="Y730" s="29">
        <v>24149669967.470001</v>
      </c>
      <c r="Z730" s="29">
        <v>201122394429.7377</v>
      </c>
      <c r="AA730" s="27">
        <v>91958838856.699997</v>
      </c>
      <c r="AB730" s="29">
        <v>109163555573.0377</v>
      </c>
      <c r="AC730" s="27">
        <v>0</v>
      </c>
      <c r="AD730" s="27">
        <v>0</v>
      </c>
      <c r="AE730" s="27">
        <v>0</v>
      </c>
      <c r="AF730" s="27">
        <v>0</v>
      </c>
      <c r="AG730" s="27">
        <v>0</v>
      </c>
      <c r="AH730" s="27">
        <v>7942639</v>
      </c>
      <c r="AI730" s="29">
        <v>109171498212.0377</v>
      </c>
    </row>
    <row r="731" spans="2:35" x14ac:dyDescent="0.25">
      <c r="B731" s="11" t="s">
        <v>8</v>
      </c>
      <c r="C731" s="10" t="s">
        <v>2411</v>
      </c>
      <c r="D731" s="10" t="s">
        <v>1958</v>
      </c>
      <c r="E731" s="10" t="s">
        <v>542</v>
      </c>
      <c r="F731" s="10" t="s">
        <v>1977</v>
      </c>
      <c r="G731" s="10">
        <v>1383689320.9300001</v>
      </c>
      <c r="H731" s="10">
        <v>141498384.19</v>
      </c>
      <c r="I731" s="10">
        <v>0</v>
      </c>
      <c r="J731" s="10">
        <v>0</v>
      </c>
      <c r="K731" s="10">
        <v>1525187705.1200001</v>
      </c>
      <c r="L731" s="10">
        <v>0</v>
      </c>
      <c r="M731" s="10">
        <v>2823937344.8731833</v>
      </c>
      <c r="N731" s="10">
        <v>0</v>
      </c>
      <c r="O731" s="10">
        <v>217522729.75999999</v>
      </c>
      <c r="P731" s="10">
        <v>162879522.80000001</v>
      </c>
      <c r="Q731" s="10">
        <v>219939336.49000001</v>
      </c>
      <c r="R731" s="10">
        <v>20401011</v>
      </c>
      <c r="S731" s="10">
        <v>0</v>
      </c>
      <c r="T731" s="10">
        <v>0</v>
      </c>
      <c r="U731" s="10">
        <v>71048941</v>
      </c>
      <c r="V731" s="10">
        <v>5040916591.0431833</v>
      </c>
      <c r="W731" s="29">
        <v>1407539769.269805</v>
      </c>
      <c r="X731" s="29">
        <v>3043876681.363183</v>
      </c>
      <c r="Y731" s="29">
        <v>613350588.75</v>
      </c>
      <c r="Z731" s="29">
        <v>5064767039.382988</v>
      </c>
      <c r="AA731" s="27">
        <v>4087206266.3099999</v>
      </c>
      <c r="AB731" s="29">
        <v>977560773.07298803</v>
      </c>
      <c r="AC731" s="27">
        <v>0</v>
      </c>
      <c r="AD731" s="27">
        <v>7469</v>
      </c>
      <c r="AE731" s="27">
        <v>0</v>
      </c>
      <c r="AF731" s="27">
        <v>108817730.14</v>
      </c>
      <c r="AG731" s="27">
        <v>108825199.14</v>
      </c>
      <c r="AH731" s="27">
        <v>96146</v>
      </c>
      <c r="AI731" s="29">
        <v>1086482118.2129881</v>
      </c>
    </row>
    <row r="732" spans="2:35" x14ac:dyDescent="0.25">
      <c r="B732" s="11" t="s">
        <v>8</v>
      </c>
      <c r="C732" s="10" t="s">
        <v>2411</v>
      </c>
      <c r="D732" s="10" t="s">
        <v>1958</v>
      </c>
      <c r="E732" s="10" t="s">
        <v>543</v>
      </c>
      <c r="F732" s="10" t="s">
        <v>1978</v>
      </c>
      <c r="G732" s="10">
        <v>44038.22</v>
      </c>
      <c r="H732" s="10">
        <v>26753059.219999999</v>
      </c>
      <c r="I732" s="10">
        <v>0</v>
      </c>
      <c r="J732" s="10">
        <v>0</v>
      </c>
      <c r="K732" s="10">
        <v>26797097.439999998</v>
      </c>
      <c r="L732" s="10">
        <v>0</v>
      </c>
      <c r="M732" s="10">
        <v>251284.94233516965</v>
      </c>
      <c r="N732" s="10">
        <v>52808.521731243032</v>
      </c>
      <c r="O732" s="10">
        <v>0</v>
      </c>
      <c r="P732" s="10">
        <v>401974</v>
      </c>
      <c r="Q732" s="10">
        <v>0</v>
      </c>
      <c r="R732" s="10">
        <v>704663</v>
      </c>
      <c r="S732" s="10">
        <v>0</v>
      </c>
      <c r="T732" s="10">
        <v>0</v>
      </c>
      <c r="U732" s="10">
        <v>1782866</v>
      </c>
      <c r="V732" s="10">
        <v>29990693.90406641</v>
      </c>
      <c r="W732" s="29">
        <v>94220.342636352463</v>
      </c>
      <c r="X732" s="29">
        <v>251284.94233516965</v>
      </c>
      <c r="Y732" s="29">
        <v>29695370.741731241</v>
      </c>
      <c r="Z732" s="29">
        <v>30040876.026702762</v>
      </c>
      <c r="AA732" s="27">
        <v>0</v>
      </c>
      <c r="AB732" s="29">
        <v>30040876.026702762</v>
      </c>
      <c r="AC732" s="27">
        <v>0</v>
      </c>
      <c r="AD732" s="27">
        <v>0</v>
      </c>
      <c r="AE732" s="27">
        <v>0</v>
      </c>
      <c r="AF732" s="27">
        <v>0</v>
      </c>
      <c r="AG732" s="27">
        <v>0</v>
      </c>
      <c r="AH732" s="27">
        <v>27</v>
      </c>
      <c r="AI732" s="29">
        <v>30040903.026702762</v>
      </c>
    </row>
    <row r="733" spans="2:35" x14ac:dyDescent="0.25">
      <c r="B733" s="11" t="s">
        <v>8</v>
      </c>
      <c r="C733" s="10" t="s">
        <v>2411</v>
      </c>
      <c r="D733" s="10" t="s">
        <v>1958</v>
      </c>
      <c r="E733" s="10" t="s">
        <v>544</v>
      </c>
      <c r="F733" s="10" t="s">
        <v>1642</v>
      </c>
      <c r="G733" s="10">
        <v>76288.25</v>
      </c>
      <c r="H733" s="10">
        <v>50596954.479999997</v>
      </c>
      <c r="I733" s="10">
        <v>0</v>
      </c>
      <c r="J733" s="10">
        <v>0</v>
      </c>
      <c r="K733" s="10">
        <v>50673242.729999997</v>
      </c>
      <c r="L733" s="10">
        <v>0</v>
      </c>
      <c r="M733" s="10">
        <v>526064.35140856379</v>
      </c>
      <c r="N733" s="10">
        <v>0</v>
      </c>
      <c r="O733" s="10">
        <v>1500.49</v>
      </c>
      <c r="P733" s="10">
        <v>12167855</v>
      </c>
      <c r="Q733" s="10">
        <v>15687.8</v>
      </c>
      <c r="R733" s="10">
        <v>14275299</v>
      </c>
      <c r="S733" s="10">
        <v>0</v>
      </c>
      <c r="T733" s="10">
        <v>-7628.8249999999971</v>
      </c>
      <c r="U733" s="10">
        <v>5941453</v>
      </c>
      <c r="V733" s="10">
        <v>83593473.546408549</v>
      </c>
      <c r="W733" s="29">
        <v>0</v>
      </c>
      <c r="X733" s="29">
        <v>541752.15140856383</v>
      </c>
      <c r="Y733" s="29">
        <v>82983061.969999999</v>
      </c>
      <c r="Z733" s="29">
        <v>83524814.121408567</v>
      </c>
      <c r="AA733" s="27">
        <v>0</v>
      </c>
      <c r="AB733" s="29">
        <v>83524814.121408567</v>
      </c>
      <c r="AC733" s="27">
        <v>0</v>
      </c>
      <c r="AD733" s="27">
        <v>1581037.02</v>
      </c>
      <c r="AE733" s="27">
        <v>0</v>
      </c>
      <c r="AF733" s="27">
        <v>0</v>
      </c>
      <c r="AG733" s="27">
        <v>1581037.02</v>
      </c>
      <c r="AH733" s="27">
        <v>2</v>
      </c>
      <c r="AI733" s="29">
        <v>85105853.141408563</v>
      </c>
    </row>
    <row r="734" spans="2:35" x14ac:dyDescent="0.25">
      <c r="B734" s="11" t="s">
        <v>8</v>
      </c>
      <c r="C734" s="10" t="s">
        <v>2411</v>
      </c>
      <c r="D734" s="10" t="s">
        <v>1958</v>
      </c>
      <c r="E734" s="10" t="s">
        <v>545</v>
      </c>
      <c r="F734" s="10" t="s">
        <v>1979</v>
      </c>
      <c r="G734" s="10">
        <v>5538178.9800000004</v>
      </c>
      <c r="H734" s="10">
        <v>6505424.9000000004</v>
      </c>
      <c r="I734" s="10">
        <v>0</v>
      </c>
      <c r="J734" s="10">
        <v>0</v>
      </c>
      <c r="K734" s="10">
        <v>12043603.880000001</v>
      </c>
      <c r="L734" s="10">
        <v>0</v>
      </c>
      <c r="M734" s="10">
        <v>137992344.11304373</v>
      </c>
      <c r="N734" s="10">
        <v>0</v>
      </c>
      <c r="O734" s="10">
        <v>536884.54</v>
      </c>
      <c r="P734" s="10">
        <v>922579</v>
      </c>
      <c r="Q734" s="10">
        <v>12821689.73</v>
      </c>
      <c r="R734" s="10">
        <v>551712</v>
      </c>
      <c r="S734" s="10">
        <v>0</v>
      </c>
      <c r="T734" s="10">
        <v>0</v>
      </c>
      <c r="U734" s="10">
        <v>2228915</v>
      </c>
      <c r="V734" s="10">
        <v>167097728.2630437</v>
      </c>
      <c r="W734" s="29">
        <v>3734677.6</v>
      </c>
      <c r="X734" s="29">
        <v>150814033.84304371</v>
      </c>
      <c r="Y734" s="29">
        <v>10745515.440000001</v>
      </c>
      <c r="Z734" s="29">
        <v>165294226.88304371</v>
      </c>
      <c r="AA734" s="27">
        <v>109469038.12</v>
      </c>
      <c r="AB734" s="29">
        <v>55825188.763043702</v>
      </c>
      <c r="AC734" s="27">
        <v>0</v>
      </c>
      <c r="AD734" s="27">
        <v>0</v>
      </c>
      <c r="AE734" s="27">
        <v>0</v>
      </c>
      <c r="AF734" s="27">
        <v>0</v>
      </c>
      <c r="AG734" s="27">
        <v>0</v>
      </c>
      <c r="AH734" s="27">
        <v>132</v>
      </c>
      <c r="AI734" s="29">
        <v>55825320.763043702</v>
      </c>
    </row>
    <row r="735" spans="2:35" x14ac:dyDescent="0.25">
      <c r="B735" s="11" t="s">
        <v>8</v>
      </c>
      <c r="C735" s="10" t="s">
        <v>2411</v>
      </c>
      <c r="D735" s="10" t="s">
        <v>1958</v>
      </c>
      <c r="E735" s="10" t="s">
        <v>546</v>
      </c>
      <c r="F735" s="10" t="s">
        <v>1980</v>
      </c>
      <c r="G735" s="10">
        <v>6585083.5</v>
      </c>
      <c r="H735" s="10">
        <v>15892063.51</v>
      </c>
      <c r="I735" s="10">
        <v>0</v>
      </c>
      <c r="J735" s="10">
        <v>0</v>
      </c>
      <c r="K735" s="10">
        <v>22477147.009999998</v>
      </c>
      <c r="L735" s="10">
        <v>0</v>
      </c>
      <c r="M735" s="10">
        <v>7832892.9885374326</v>
      </c>
      <c r="N735" s="10">
        <v>0</v>
      </c>
      <c r="O735" s="10">
        <v>399707.57</v>
      </c>
      <c r="P735" s="10">
        <v>195396</v>
      </c>
      <c r="Q735" s="10">
        <v>0</v>
      </c>
      <c r="R735" s="10">
        <v>406451</v>
      </c>
      <c r="S735" s="10">
        <v>0</v>
      </c>
      <c r="T735" s="10">
        <v>-658508.34999999963</v>
      </c>
      <c r="U735" s="10">
        <v>964727</v>
      </c>
      <c r="V735" s="10">
        <v>31617813.218537427</v>
      </c>
      <c r="W735" s="29">
        <v>3336888.4</v>
      </c>
      <c r="X735" s="29">
        <v>7832892.9885374326</v>
      </c>
      <c r="Y735" s="29">
        <v>17858345.079999998</v>
      </c>
      <c r="Z735" s="29">
        <v>29028126.468537431</v>
      </c>
      <c r="AA735" s="27">
        <v>0</v>
      </c>
      <c r="AB735" s="29">
        <v>29028126.468537431</v>
      </c>
      <c r="AC735" s="27">
        <v>0</v>
      </c>
      <c r="AD735" s="27">
        <v>0</v>
      </c>
      <c r="AE735" s="27">
        <v>0</v>
      </c>
      <c r="AF735" s="27">
        <v>12829712</v>
      </c>
      <c r="AG735" s="27">
        <v>12829712</v>
      </c>
      <c r="AH735" s="27">
        <v>72</v>
      </c>
      <c r="AI735" s="29">
        <v>41857910.468537435</v>
      </c>
    </row>
    <row r="736" spans="2:35" x14ac:dyDescent="0.25">
      <c r="B736" s="11" t="s">
        <v>8</v>
      </c>
      <c r="C736" s="10" t="s">
        <v>2411</v>
      </c>
      <c r="D736" s="10" t="s">
        <v>1958</v>
      </c>
      <c r="E736" s="10" t="s">
        <v>547</v>
      </c>
      <c r="F736" s="10" t="s">
        <v>1981</v>
      </c>
      <c r="G736" s="10">
        <v>11759.98</v>
      </c>
      <c r="H736" s="10">
        <v>36048156.07</v>
      </c>
      <c r="I736" s="10">
        <v>0</v>
      </c>
      <c r="J736" s="10">
        <v>0</v>
      </c>
      <c r="K736" s="10">
        <v>36059916.049999997</v>
      </c>
      <c r="L736" s="10">
        <v>0</v>
      </c>
      <c r="M736" s="10">
        <v>30927.203760733268</v>
      </c>
      <c r="N736" s="10">
        <v>0</v>
      </c>
      <c r="O736" s="10">
        <v>1736.72</v>
      </c>
      <c r="P736" s="10">
        <v>86434</v>
      </c>
      <c r="Q736" s="10">
        <v>0</v>
      </c>
      <c r="R736" s="10">
        <v>376927</v>
      </c>
      <c r="S736" s="10">
        <v>0</v>
      </c>
      <c r="T736" s="10">
        <v>-1175.9979999999996</v>
      </c>
      <c r="U736" s="10">
        <v>826429</v>
      </c>
      <c r="V736" s="10">
        <v>37381193.975760728</v>
      </c>
      <c r="W736" s="29">
        <v>0</v>
      </c>
      <c r="X736" s="29">
        <v>30927.203760733268</v>
      </c>
      <c r="Y736" s="29">
        <v>37339682.789999999</v>
      </c>
      <c r="Z736" s="29">
        <v>37370609.993760735</v>
      </c>
      <c r="AA736" s="27">
        <v>0</v>
      </c>
      <c r="AB736" s="29">
        <v>37370609.993760735</v>
      </c>
      <c r="AC736" s="27">
        <v>0</v>
      </c>
      <c r="AD736" s="27">
        <v>0</v>
      </c>
      <c r="AE736" s="27">
        <v>0</v>
      </c>
      <c r="AF736" s="27">
        <v>0</v>
      </c>
      <c r="AG736" s="27">
        <v>0</v>
      </c>
      <c r="AH736" s="27">
        <v>0</v>
      </c>
      <c r="AI736" s="29">
        <v>37370609.993760735</v>
      </c>
    </row>
    <row r="737" spans="2:35" x14ac:dyDescent="0.25">
      <c r="B737" s="11" t="s">
        <v>8</v>
      </c>
      <c r="C737" s="10" t="s">
        <v>2411</v>
      </c>
      <c r="D737" s="10" t="s">
        <v>1958</v>
      </c>
      <c r="E737" s="10" t="s">
        <v>1068</v>
      </c>
      <c r="F737" s="10" t="s">
        <v>1982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36018</v>
      </c>
      <c r="Q737" s="10">
        <v>0</v>
      </c>
      <c r="R737" s="10">
        <v>81979</v>
      </c>
      <c r="S737" s="10">
        <v>0</v>
      </c>
      <c r="T737" s="10">
        <v>0</v>
      </c>
      <c r="U737" s="10">
        <v>179700</v>
      </c>
      <c r="V737" s="10">
        <v>297697</v>
      </c>
      <c r="W737" s="29">
        <v>0</v>
      </c>
      <c r="X737" s="29">
        <v>0</v>
      </c>
      <c r="Y737" s="29">
        <v>297697</v>
      </c>
      <c r="Z737" s="29">
        <v>297697</v>
      </c>
      <c r="AA737" s="27">
        <v>0</v>
      </c>
      <c r="AB737" s="29">
        <v>297697</v>
      </c>
      <c r="AC737" s="27">
        <v>0</v>
      </c>
      <c r="AD737" s="27">
        <v>0</v>
      </c>
      <c r="AE737" s="27">
        <v>0</v>
      </c>
      <c r="AF737" s="27">
        <v>7873831</v>
      </c>
      <c r="AG737" s="27">
        <v>7873831</v>
      </c>
      <c r="AH737" s="27">
        <v>0</v>
      </c>
      <c r="AI737" s="29">
        <v>8171528</v>
      </c>
    </row>
    <row r="738" spans="2:35" x14ac:dyDescent="0.25">
      <c r="B738" s="11" t="s">
        <v>8</v>
      </c>
      <c r="C738" s="10" t="s">
        <v>2411</v>
      </c>
      <c r="D738" s="10" t="s">
        <v>1958</v>
      </c>
      <c r="E738" s="10" t="s">
        <v>548</v>
      </c>
      <c r="F738" s="10" t="s">
        <v>1709</v>
      </c>
      <c r="G738" s="10">
        <v>449016.05</v>
      </c>
      <c r="H738" s="10">
        <v>2867006.85</v>
      </c>
      <c r="I738" s="10">
        <v>0</v>
      </c>
      <c r="J738" s="10">
        <v>0</v>
      </c>
      <c r="K738" s="10">
        <v>3316022.9</v>
      </c>
      <c r="L738" s="10">
        <v>0</v>
      </c>
      <c r="M738" s="10">
        <v>70494981.386497676</v>
      </c>
      <c r="N738" s="10">
        <v>0</v>
      </c>
      <c r="O738" s="10">
        <v>3014507.22</v>
      </c>
      <c r="P738" s="10">
        <v>639809</v>
      </c>
      <c r="Q738" s="10">
        <v>4775517.68</v>
      </c>
      <c r="R738" s="10">
        <v>868911</v>
      </c>
      <c r="S738" s="10">
        <v>0</v>
      </c>
      <c r="T738" s="10">
        <v>0</v>
      </c>
      <c r="U738" s="10">
        <v>2332263</v>
      </c>
      <c r="V738" s="10">
        <v>85442012.186497688</v>
      </c>
      <c r="W738" s="29">
        <v>1057656.3842791943</v>
      </c>
      <c r="X738" s="29">
        <v>75270499.066497684</v>
      </c>
      <c r="Y738" s="29">
        <v>9722497.0700000003</v>
      </c>
      <c r="Z738" s="29">
        <v>86050652.520776868</v>
      </c>
      <c r="AA738" s="27">
        <v>61600515</v>
      </c>
      <c r="AB738" s="29">
        <v>24450137.520776868</v>
      </c>
      <c r="AC738" s="27">
        <v>0</v>
      </c>
      <c r="AD738" s="27">
        <v>0</v>
      </c>
      <c r="AE738" s="27">
        <v>0</v>
      </c>
      <c r="AF738" s="27">
        <v>0</v>
      </c>
      <c r="AG738" s="27">
        <v>0</v>
      </c>
      <c r="AH738" s="27">
        <v>141</v>
      </c>
      <c r="AI738" s="29">
        <v>24450278.520776868</v>
      </c>
    </row>
    <row r="739" spans="2:35" x14ac:dyDescent="0.25">
      <c r="B739" s="11" t="s">
        <v>8</v>
      </c>
      <c r="C739" s="10" t="s">
        <v>2411</v>
      </c>
      <c r="D739" s="10" t="s">
        <v>1958</v>
      </c>
      <c r="E739" s="10" t="s">
        <v>549</v>
      </c>
      <c r="F739" s="10" t="s">
        <v>1983</v>
      </c>
      <c r="G739" s="10">
        <v>2309586.12</v>
      </c>
      <c r="H739" s="10">
        <v>2858911.2</v>
      </c>
      <c r="I739" s="10">
        <v>0</v>
      </c>
      <c r="J739" s="10">
        <v>0</v>
      </c>
      <c r="K739" s="10">
        <v>5168497.32</v>
      </c>
      <c r="L739" s="10">
        <v>0</v>
      </c>
      <c r="M739" s="10">
        <v>46989990.135299429</v>
      </c>
      <c r="N739" s="10">
        <v>0</v>
      </c>
      <c r="O739" s="10">
        <v>0</v>
      </c>
      <c r="P739" s="10">
        <v>410797</v>
      </c>
      <c r="Q739" s="10">
        <v>0</v>
      </c>
      <c r="R739" s="10">
        <v>564359</v>
      </c>
      <c r="S739" s="10">
        <v>0</v>
      </c>
      <c r="T739" s="10">
        <v>0</v>
      </c>
      <c r="U739" s="10">
        <v>1520225</v>
      </c>
      <c r="V739" s="10">
        <v>54653868.45529943</v>
      </c>
      <c r="W739" s="29">
        <v>2367499.95659925</v>
      </c>
      <c r="X739" s="29">
        <v>46989990.135299429</v>
      </c>
      <c r="Y739" s="29">
        <v>5354292.2</v>
      </c>
      <c r="Z739" s="29">
        <v>54711782.291898683</v>
      </c>
      <c r="AA739" s="27">
        <v>0</v>
      </c>
      <c r="AB739" s="29">
        <v>54711782.291898683</v>
      </c>
      <c r="AC739" s="27">
        <v>0</v>
      </c>
      <c r="AD739" s="27">
        <v>0</v>
      </c>
      <c r="AE739" s="27">
        <v>0</v>
      </c>
      <c r="AF739" s="27">
        <v>0</v>
      </c>
      <c r="AG739" s="27">
        <v>0</v>
      </c>
      <c r="AH739" s="27">
        <v>121</v>
      </c>
      <c r="AI739" s="29">
        <v>54711903.291898683</v>
      </c>
    </row>
    <row r="740" spans="2:35" x14ac:dyDescent="0.25">
      <c r="B740" s="11" t="s">
        <v>8</v>
      </c>
      <c r="C740" s="10" t="s">
        <v>2411</v>
      </c>
      <c r="D740" s="10" t="s">
        <v>1958</v>
      </c>
      <c r="E740" s="10" t="s">
        <v>2378</v>
      </c>
      <c r="F740" s="10" t="s">
        <v>2379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14525533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14525533</v>
      </c>
      <c r="W740" s="29">
        <v>0</v>
      </c>
      <c r="X740" s="29">
        <v>14525533</v>
      </c>
      <c r="Y740" s="29">
        <v>0</v>
      </c>
      <c r="Z740" s="29">
        <v>14525533</v>
      </c>
      <c r="AA740" s="27">
        <v>0</v>
      </c>
      <c r="AB740" s="29">
        <v>14525533</v>
      </c>
      <c r="AC740" s="27">
        <v>0</v>
      </c>
      <c r="AD740" s="27">
        <v>0</v>
      </c>
      <c r="AE740" s="27">
        <v>0</v>
      </c>
      <c r="AF740" s="27">
        <v>0</v>
      </c>
      <c r="AG740" s="27">
        <v>0</v>
      </c>
      <c r="AH740" s="27">
        <v>0</v>
      </c>
      <c r="AI740" s="29">
        <v>14525533</v>
      </c>
    </row>
    <row r="741" spans="2:35" x14ac:dyDescent="0.25">
      <c r="B741" s="11" t="s">
        <v>8</v>
      </c>
      <c r="C741" s="10" t="s">
        <v>2411</v>
      </c>
      <c r="D741" s="10" t="s">
        <v>1958</v>
      </c>
      <c r="E741" s="10" t="s">
        <v>1069</v>
      </c>
      <c r="F741" s="10" t="s">
        <v>1984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10259.99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10259.99</v>
      </c>
      <c r="W741" s="29">
        <v>0</v>
      </c>
      <c r="X741" s="29">
        <v>10259.99</v>
      </c>
      <c r="Y741" s="29">
        <v>0</v>
      </c>
      <c r="Z741" s="29">
        <v>10259.99</v>
      </c>
      <c r="AA741" s="27">
        <v>0</v>
      </c>
      <c r="AB741" s="29">
        <v>10259.99</v>
      </c>
      <c r="AC741" s="27">
        <v>0</v>
      </c>
      <c r="AD741" s="27">
        <v>0</v>
      </c>
      <c r="AE741" s="27">
        <v>0</v>
      </c>
      <c r="AF741" s="27">
        <v>0</v>
      </c>
      <c r="AG741" s="27">
        <v>0</v>
      </c>
      <c r="AH741" s="27">
        <v>0</v>
      </c>
      <c r="AI741" s="29">
        <v>10259.99</v>
      </c>
    </row>
    <row r="742" spans="2:35" x14ac:dyDescent="0.25">
      <c r="B742" s="11" t="s">
        <v>8</v>
      </c>
      <c r="C742" s="10" t="s">
        <v>2410</v>
      </c>
      <c r="D742" s="10" t="s">
        <v>1361</v>
      </c>
      <c r="E742" s="10" t="s">
        <v>551</v>
      </c>
      <c r="F742" s="10" t="s">
        <v>1361</v>
      </c>
      <c r="G742" s="10">
        <v>1868994903.0699999</v>
      </c>
      <c r="H742" s="10">
        <v>512308488.25999999</v>
      </c>
      <c r="I742" s="10">
        <v>0</v>
      </c>
      <c r="J742" s="10">
        <v>0</v>
      </c>
      <c r="K742" s="10">
        <v>2381303391.3299999</v>
      </c>
      <c r="L742" s="10">
        <v>0</v>
      </c>
      <c r="M742" s="10">
        <v>17140246582.765917</v>
      </c>
      <c r="N742" s="10">
        <v>6813474.915263515</v>
      </c>
      <c r="O742" s="10">
        <v>656397725.13</v>
      </c>
      <c r="P742" s="10">
        <v>147392837</v>
      </c>
      <c r="Q742" s="10">
        <v>227203795.00999999</v>
      </c>
      <c r="R742" s="10">
        <v>181569841</v>
      </c>
      <c r="S742" s="10">
        <v>0</v>
      </c>
      <c r="T742" s="10">
        <v>-186899490.30699992</v>
      </c>
      <c r="U742" s="10">
        <v>437500534</v>
      </c>
      <c r="V742" s="10">
        <v>20991528690.844181</v>
      </c>
      <c r="W742" s="29">
        <v>1019474536.87</v>
      </c>
      <c r="X742" s="29">
        <v>17367450377.775917</v>
      </c>
      <c r="Y742" s="29">
        <v>1941982900.3052635</v>
      </c>
      <c r="Z742" s="29">
        <v>20328907814.95118</v>
      </c>
      <c r="AA742" s="27">
        <v>8741525956.8700008</v>
      </c>
      <c r="AB742" s="29">
        <v>11587381858.081179</v>
      </c>
      <c r="AC742" s="27">
        <v>0</v>
      </c>
      <c r="AD742" s="27">
        <v>1168519.49</v>
      </c>
      <c r="AE742" s="27">
        <v>0</v>
      </c>
      <c r="AF742" s="27">
        <v>0</v>
      </c>
      <c r="AG742" s="27">
        <v>1168519.49</v>
      </c>
      <c r="AH742" s="27">
        <v>46830</v>
      </c>
      <c r="AI742" s="29">
        <v>11588597207.571178</v>
      </c>
    </row>
    <row r="743" spans="2:35" x14ac:dyDescent="0.25">
      <c r="B743" s="11" t="s">
        <v>8</v>
      </c>
      <c r="C743" s="10" t="s">
        <v>2410</v>
      </c>
      <c r="D743" s="10" t="s">
        <v>1361</v>
      </c>
      <c r="E743" s="10" t="s">
        <v>552</v>
      </c>
      <c r="F743" s="10" t="s">
        <v>1985</v>
      </c>
      <c r="G743" s="10">
        <v>8739813.9600000009</v>
      </c>
      <c r="H743" s="10">
        <v>786391381.42999995</v>
      </c>
      <c r="I743" s="10">
        <v>0</v>
      </c>
      <c r="J743" s="10">
        <v>0</v>
      </c>
      <c r="K743" s="10">
        <v>795131195.38999999</v>
      </c>
      <c r="L743" s="10">
        <v>0</v>
      </c>
      <c r="M743" s="10">
        <v>18108681.650504597</v>
      </c>
      <c r="N743" s="10">
        <v>0</v>
      </c>
      <c r="O743" s="10">
        <v>281290.38</v>
      </c>
      <c r="P743" s="10">
        <v>52230733</v>
      </c>
      <c r="Q743" s="10">
        <v>0</v>
      </c>
      <c r="R743" s="10">
        <v>41497626</v>
      </c>
      <c r="S743" s="10">
        <v>0</v>
      </c>
      <c r="T743" s="10">
        <v>-873981.39599999972</v>
      </c>
      <c r="U743" s="10">
        <v>70304932</v>
      </c>
      <c r="V743" s="10">
        <v>976680477.02450454</v>
      </c>
      <c r="W743" s="29">
        <v>2589976.6</v>
      </c>
      <c r="X743" s="29">
        <v>18108681.650504597</v>
      </c>
      <c r="Y743" s="29">
        <v>950705962.80999994</v>
      </c>
      <c r="Z743" s="29">
        <v>971404621.06050456</v>
      </c>
      <c r="AA743" s="27">
        <v>0</v>
      </c>
      <c r="AB743" s="29">
        <v>971404621.06050456</v>
      </c>
      <c r="AC743" s="27">
        <v>0</v>
      </c>
      <c r="AD743" s="27">
        <v>4166390.95</v>
      </c>
      <c r="AE743" s="27">
        <v>0</v>
      </c>
      <c r="AF743" s="27">
        <v>0</v>
      </c>
      <c r="AG743" s="27">
        <v>4166390.95</v>
      </c>
      <c r="AH743" s="27">
        <v>115</v>
      </c>
      <c r="AI743" s="29">
        <v>975571127.0105046</v>
      </c>
    </row>
    <row r="744" spans="2:35" x14ac:dyDescent="0.25">
      <c r="B744" s="11" t="s">
        <v>8</v>
      </c>
      <c r="C744" s="10" t="s">
        <v>2410</v>
      </c>
      <c r="D744" s="10" t="s">
        <v>1361</v>
      </c>
      <c r="E744" s="10" t="s">
        <v>1070</v>
      </c>
      <c r="F744" s="10" t="s">
        <v>1741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29">
        <v>0</v>
      </c>
      <c r="X744" s="29">
        <v>0</v>
      </c>
      <c r="Y744" s="29">
        <v>0</v>
      </c>
      <c r="Z744" s="29">
        <v>0</v>
      </c>
      <c r="AA744" s="27">
        <v>0</v>
      </c>
      <c r="AB744" s="29">
        <v>0</v>
      </c>
      <c r="AC744" s="27">
        <v>0</v>
      </c>
      <c r="AD744" s="27">
        <v>0</v>
      </c>
      <c r="AE744" s="27">
        <v>0</v>
      </c>
      <c r="AF744" s="27">
        <v>0</v>
      </c>
      <c r="AG744" s="27">
        <v>0</v>
      </c>
      <c r="AH744" s="27">
        <v>0</v>
      </c>
      <c r="AI744" s="29">
        <v>0</v>
      </c>
    </row>
    <row r="745" spans="2:35" x14ac:dyDescent="0.25">
      <c r="B745" s="11" t="s">
        <v>8</v>
      </c>
      <c r="C745" s="10" t="s">
        <v>2410</v>
      </c>
      <c r="D745" s="10" t="s">
        <v>1361</v>
      </c>
      <c r="E745" s="10" t="s">
        <v>1071</v>
      </c>
      <c r="F745" s="10" t="s">
        <v>1986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29">
        <v>0</v>
      </c>
      <c r="X745" s="29">
        <v>0</v>
      </c>
      <c r="Y745" s="29">
        <v>0</v>
      </c>
      <c r="Z745" s="29">
        <v>0</v>
      </c>
      <c r="AA745" s="27">
        <v>0</v>
      </c>
      <c r="AB745" s="29">
        <v>0</v>
      </c>
      <c r="AC745" s="27">
        <v>0</v>
      </c>
      <c r="AD745" s="27">
        <v>0</v>
      </c>
      <c r="AE745" s="27">
        <v>0</v>
      </c>
      <c r="AF745" s="27">
        <v>0</v>
      </c>
      <c r="AG745" s="27">
        <v>0</v>
      </c>
      <c r="AH745" s="27">
        <v>0</v>
      </c>
      <c r="AI745" s="29">
        <v>0</v>
      </c>
    </row>
    <row r="746" spans="2:35" x14ac:dyDescent="0.25">
      <c r="B746" s="11" t="s">
        <v>8</v>
      </c>
      <c r="C746" s="10" t="s">
        <v>2410</v>
      </c>
      <c r="D746" s="10" t="s">
        <v>1361</v>
      </c>
      <c r="E746" s="10" t="s">
        <v>1072</v>
      </c>
      <c r="F746" s="10" t="s">
        <v>1987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29">
        <v>0</v>
      </c>
      <c r="X746" s="29">
        <v>0</v>
      </c>
      <c r="Y746" s="29">
        <v>0</v>
      </c>
      <c r="Z746" s="29">
        <v>0</v>
      </c>
      <c r="AA746" s="27">
        <v>0</v>
      </c>
      <c r="AB746" s="29">
        <v>0</v>
      </c>
      <c r="AC746" s="27">
        <v>0</v>
      </c>
      <c r="AD746" s="27">
        <v>0</v>
      </c>
      <c r="AE746" s="27">
        <v>0</v>
      </c>
      <c r="AF746" s="27">
        <v>0</v>
      </c>
      <c r="AG746" s="27">
        <v>0</v>
      </c>
      <c r="AH746" s="27">
        <v>0</v>
      </c>
      <c r="AI746" s="29">
        <v>0</v>
      </c>
    </row>
    <row r="747" spans="2:35" x14ac:dyDescent="0.25">
      <c r="B747" s="11" t="s">
        <v>8</v>
      </c>
      <c r="C747" s="10" t="s">
        <v>2410</v>
      </c>
      <c r="D747" s="10" t="s">
        <v>1361</v>
      </c>
      <c r="E747" s="10" t="s">
        <v>553</v>
      </c>
      <c r="F747" s="10" t="s">
        <v>1988</v>
      </c>
      <c r="G747" s="10">
        <v>97906.75</v>
      </c>
      <c r="H747" s="10">
        <v>1110</v>
      </c>
      <c r="I747" s="10">
        <v>0</v>
      </c>
      <c r="J747" s="10">
        <v>0</v>
      </c>
      <c r="K747" s="10">
        <v>99016.75</v>
      </c>
      <c r="L747" s="10">
        <v>0</v>
      </c>
      <c r="M747" s="10">
        <v>114552</v>
      </c>
      <c r="N747" s="10">
        <v>0</v>
      </c>
      <c r="O747" s="10">
        <v>0</v>
      </c>
      <c r="P747" s="10">
        <v>971</v>
      </c>
      <c r="Q747" s="10">
        <v>0</v>
      </c>
      <c r="R747" s="10">
        <v>1233</v>
      </c>
      <c r="S747" s="10">
        <v>0</v>
      </c>
      <c r="T747" s="10">
        <v>0</v>
      </c>
      <c r="U747" s="10">
        <v>5457</v>
      </c>
      <c r="V747" s="10">
        <v>221229.75</v>
      </c>
      <c r="W747" s="29">
        <v>61552.42</v>
      </c>
      <c r="X747" s="29">
        <v>114552</v>
      </c>
      <c r="Y747" s="29">
        <v>8771</v>
      </c>
      <c r="Z747" s="29">
        <v>184875.41999999998</v>
      </c>
      <c r="AA747" s="27">
        <v>0</v>
      </c>
      <c r="AB747" s="29">
        <v>184875.41999999998</v>
      </c>
      <c r="AC747" s="27">
        <v>0</v>
      </c>
      <c r="AD747" s="27">
        <v>0</v>
      </c>
      <c r="AE747" s="27">
        <v>0</v>
      </c>
      <c r="AF747" s="27">
        <v>0</v>
      </c>
      <c r="AG747" s="27">
        <v>0</v>
      </c>
      <c r="AH747" s="27">
        <v>2</v>
      </c>
      <c r="AI747" s="29">
        <v>184877.41999999998</v>
      </c>
    </row>
    <row r="748" spans="2:35" x14ac:dyDescent="0.25">
      <c r="B748" s="11" t="s">
        <v>8</v>
      </c>
      <c r="C748" s="10" t="s">
        <v>2410</v>
      </c>
      <c r="D748" s="10" t="s">
        <v>1361</v>
      </c>
      <c r="E748" s="10" t="s">
        <v>554</v>
      </c>
      <c r="F748" s="10" t="s">
        <v>1989</v>
      </c>
      <c r="G748" s="10">
        <v>2285676493.48</v>
      </c>
      <c r="H748" s="10">
        <v>82593873.549999997</v>
      </c>
      <c r="I748" s="10">
        <v>0</v>
      </c>
      <c r="J748" s="10">
        <v>0</v>
      </c>
      <c r="K748" s="10">
        <v>2368270367.0300002</v>
      </c>
      <c r="L748" s="10">
        <v>0</v>
      </c>
      <c r="M748" s="10">
        <v>592815279.63592863</v>
      </c>
      <c r="N748" s="10">
        <v>0</v>
      </c>
      <c r="O748" s="10">
        <v>74751655.140000001</v>
      </c>
      <c r="P748" s="10">
        <v>7244536</v>
      </c>
      <c r="Q748" s="10">
        <v>6357698.9400000004</v>
      </c>
      <c r="R748" s="10">
        <v>11152319</v>
      </c>
      <c r="S748" s="10">
        <v>0</v>
      </c>
      <c r="T748" s="10">
        <v>-228567649.34800005</v>
      </c>
      <c r="U748" s="10">
        <v>29926698</v>
      </c>
      <c r="V748" s="10">
        <v>2861950904.3979287</v>
      </c>
      <c r="W748" s="29">
        <v>195299259.43000001</v>
      </c>
      <c r="X748" s="29">
        <v>599172978.57592869</v>
      </c>
      <c r="Y748" s="29">
        <v>205669081.69</v>
      </c>
      <c r="Z748" s="29">
        <v>1000141319.6959288</v>
      </c>
      <c r="AA748" s="27">
        <v>0</v>
      </c>
      <c r="AB748" s="29">
        <v>1000141319.6959288</v>
      </c>
      <c r="AC748" s="27">
        <v>0</v>
      </c>
      <c r="AD748" s="27">
        <v>225869.84</v>
      </c>
      <c r="AE748" s="27">
        <v>0</v>
      </c>
      <c r="AF748" s="27">
        <v>0</v>
      </c>
      <c r="AG748" s="27">
        <v>225869.84</v>
      </c>
      <c r="AH748" s="27">
        <v>26385</v>
      </c>
      <c r="AI748" s="29">
        <v>1000393574.5359288</v>
      </c>
    </row>
    <row r="749" spans="2:35" x14ac:dyDescent="0.25">
      <c r="B749" s="11" t="s">
        <v>8</v>
      </c>
      <c r="C749" s="10" t="s">
        <v>2410</v>
      </c>
      <c r="D749" s="10" t="s">
        <v>1361</v>
      </c>
      <c r="E749" s="10" t="s">
        <v>1073</v>
      </c>
      <c r="F749" s="10" t="s">
        <v>1489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29">
        <v>0</v>
      </c>
      <c r="X749" s="29">
        <v>0</v>
      </c>
      <c r="Y749" s="29">
        <v>0</v>
      </c>
      <c r="Z749" s="29">
        <v>0</v>
      </c>
      <c r="AA749" s="27">
        <v>0</v>
      </c>
      <c r="AB749" s="29">
        <v>0</v>
      </c>
      <c r="AC749" s="27">
        <v>0</v>
      </c>
      <c r="AD749" s="27">
        <v>0</v>
      </c>
      <c r="AE749" s="27">
        <v>0</v>
      </c>
      <c r="AF749" s="27">
        <v>0</v>
      </c>
      <c r="AG749" s="27">
        <v>0</v>
      </c>
      <c r="AH749" s="27">
        <v>0</v>
      </c>
      <c r="AI749" s="29">
        <v>0</v>
      </c>
    </row>
    <row r="750" spans="2:35" x14ac:dyDescent="0.25">
      <c r="B750" s="11" t="s">
        <v>8</v>
      </c>
      <c r="C750" s="10" t="s">
        <v>2410</v>
      </c>
      <c r="D750" s="10" t="s">
        <v>1361</v>
      </c>
      <c r="E750" s="10" t="s">
        <v>555</v>
      </c>
      <c r="F750" s="10" t="s">
        <v>1990</v>
      </c>
      <c r="G750" s="10">
        <v>557141.11</v>
      </c>
      <c r="H750" s="10">
        <v>84010.59</v>
      </c>
      <c r="I750" s="10">
        <v>0</v>
      </c>
      <c r="J750" s="10">
        <v>0</v>
      </c>
      <c r="K750" s="10">
        <v>641151.69999999995</v>
      </c>
      <c r="L750" s="10">
        <v>0</v>
      </c>
      <c r="M750" s="10">
        <v>1354097.4090415824</v>
      </c>
      <c r="N750" s="10">
        <v>0</v>
      </c>
      <c r="O750" s="10">
        <v>0</v>
      </c>
      <c r="P750" s="10">
        <v>11846</v>
      </c>
      <c r="Q750" s="10">
        <v>22985.95</v>
      </c>
      <c r="R750" s="10">
        <v>16036</v>
      </c>
      <c r="S750" s="10">
        <v>0</v>
      </c>
      <c r="T750" s="10">
        <v>-55714.110999999975</v>
      </c>
      <c r="U750" s="10">
        <v>43759</v>
      </c>
      <c r="V750" s="10">
        <v>2034161.9480415822</v>
      </c>
      <c r="W750" s="29">
        <v>77831.199999999997</v>
      </c>
      <c r="X750" s="29">
        <v>1377083.3590415823</v>
      </c>
      <c r="Y750" s="29">
        <v>155651.59</v>
      </c>
      <c r="Z750" s="29">
        <v>1610566.1490415824</v>
      </c>
      <c r="AA750" s="27">
        <v>0</v>
      </c>
      <c r="AB750" s="29">
        <v>1610566.1490415824</v>
      </c>
      <c r="AC750" s="27">
        <v>0</v>
      </c>
      <c r="AD750" s="27">
        <v>7572836.4000000004</v>
      </c>
      <c r="AE750" s="27">
        <v>0</v>
      </c>
      <c r="AF750" s="27">
        <v>0</v>
      </c>
      <c r="AG750" s="27">
        <v>7572836.4000000004</v>
      </c>
      <c r="AH750" s="27">
        <v>29</v>
      </c>
      <c r="AI750" s="29">
        <v>9183431.5490415823</v>
      </c>
    </row>
    <row r="751" spans="2:35" x14ac:dyDescent="0.25">
      <c r="B751" s="11" t="s">
        <v>8</v>
      </c>
      <c r="C751" s="10" t="s">
        <v>2410</v>
      </c>
      <c r="D751" s="10" t="s">
        <v>1361</v>
      </c>
      <c r="E751" s="10" t="s">
        <v>1074</v>
      </c>
      <c r="F751" s="10" t="s">
        <v>1991</v>
      </c>
      <c r="G751" s="10">
        <v>0</v>
      </c>
      <c r="H751" s="10">
        <v>11277.73</v>
      </c>
      <c r="I751" s="10">
        <v>0</v>
      </c>
      <c r="J751" s="10">
        <v>0</v>
      </c>
      <c r="K751" s="10">
        <v>11277.73</v>
      </c>
      <c r="L751" s="10">
        <v>0</v>
      </c>
      <c r="M751" s="10">
        <v>176207.92845476783</v>
      </c>
      <c r="N751" s="10">
        <v>0</v>
      </c>
      <c r="O751" s="10">
        <v>0</v>
      </c>
      <c r="P751" s="10">
        <v>1489</v>
      </c>
      <c r="Q751" s="10">
        <v>0</v>
      </c>
      <c r="R751" s="10">
        <v>1944</v>
      </c>
      <c r="S751" s="10">
        <v>0</v>
      </c>
      <c r="T751" s="10">
        <v>0</v>
      </c>
      <c r="U751" s="10">
        <v>5325</v>
      </c>
      <c r="V751" s="10">
        <v>196243.65845476784</v>
      </c>
      <c r="W751" s="29">
        <v>0</v>
      </c>
      <c r="X751" s="29">
        <v>176207.92845476783</v>
      </c>
      <c r="Y751" s="29">
        <v>20035.73</v>
      </c>
      <c r="Z751" s="29">
        <v>196243.65845476784</v>
      </c>
      <c r="AA751" s="27">
        <v>0</v>
      </c>
      <c r="AB751" s="29">
        <v>196243.65845476784</v>
      </c>
      <c r="AC751" s="27">
        <v>0</v>
      </c>
      <c r="AD751" s="27">
        <v>0</v>
      </c>
      <c r="AE751" s="27">
        <v>0</v>
      </c>
      <c r="AF751" s="27">
        <v>0</v>
      </c>
      <c r="AG751" s="27">
        <v>0</v>
      </c>
      <c r="AH751" s="27">
        <v>4</v>
      </c>
      <c r="AI751" s="29">
        <v>196247.65845476784</v>
      </c>
    </row>
    <row r="752" spans="2:35" x14ac:dyDescent="0.25">
      <c r="B752" s="11" t="s">
        <v>8</v>
      </c>
      <c r="C752" s="10" t="s">
        <v>2410</v>
      </c>
      <c r="D752" s="10" t="s">
        <v>1361</v>
      </c>
      <c r="E752" s="10" t="s">
        <v>556</v>
      </c>
      <c r="F752" s="10" t="s">
        <v>1992</v>
      </c>
      <c r="G752" s="10">
        <v>32854.22</v>
      </c>
      <c r="H752" s="10">
        <v>2194.23</v>
      </c>
      <c r="I752" s="10">
        <v>0</v>
      </c>
      <c r="J752" s="10">
        <v>0</v>
      </c>
      <c r="K752" s="10">
        <v>35048.450000000004</v>
      </c>
      <c r="L752" s="10">
        <v>0</v>
      </c>
      <c r="M752" s="10">
        <v>64086</v>
      </c>
      <c r="N752" s="10">
        <v>0</v>
      </c>
      <c r="O752" s="10">
        <v>0</v>
      </c>
      <c r="P752" s="10">
        <v>555</v>
      </c>
      <c r="Q752" s="10">
        <v>0</v>
      </c>
      <c r="R752" s="10">
        <v>865</v>
      </c>
      <c r="S752" s="10">
        <v>0</v>
      </c>
      <c r="T752" s="10">
        <v>-3285.4219999999987</v>
      </c>
      <c r="U752" s="10">
        <v>2227</v>
      </c>
      <c r="V752" s="10">
        <v>99496.02800000002</v>
      </c>
      <c r="W752" s="29">
        <v>11835.6</v>
      </c>
      <c r="X752" s="29">
        <v>64086</v>
      </c>
      <c r="Y752" s="29">
        <v>5841.23</v>
      </c>
      <c r="Z752" s="29">
        <v>81762.83</v>
      </c>
      <c r="AA752" s="27">
        <v>0</v>
      </c>
      <c r="AB752" s="29">
        <v>81762.83</v>
      </c>
      <c r="AC752" s="27">
        <v>0</v>
      </c>
      <c r="AD752" s="27">
        <v>0</v>
      </c>
      <c r="AE752" s="27">
        <v>0</v>
      </c>
      <c r="AF752" s="27">
        <v>0</v>
      </c>
      <c r="AG752" s="27">
        <v>0</v>
      </c>
      <c r="AH752" s="27">
        <v>1</v>
      </c>
      <c r="AI752" s="29">
        <v>81763.83</v>
      </c>
    </row>
    <row r="753" spans="2:35" x14ac:dyDescent="0.25">
      <c r="B753" s="11" t="s">
        <v>8</v>
      </c>
      <c r="C753" s="10" t="s">
        <v>2410</v>
      </c>
      <c r="D753" s="10" t="s">
        <v>1361</v>
      </c>
      <c r="E753" s="10" t="s">
        <v>557</v>
      </c>
      <c r="F753" s="10" t="s">
        <v>1993</v>
      </c>
      <c r="G753" s="10">
        <v>295566.64</v>
      </c>
      <c r="H753" s="10">
        <v>13092.63</v>
      </c>
      <c r="I753" s="10">
        <v>0</v>
      </c>
      <c r="J753" s="10">
        <v>0</v>
      </c>
      <c r="K753" s="10">
        <v>308659.27</v>
      </c>
      <c r="L753" s="10">
        <v>0</v>
      </c>
      <c r="M753" s="10">
        <v>460943.76999999996</v>
      </c>
      <c r="N753" s="10">
        <v>0</v>
      </c>
      <c r="O753" s="10">
        <v>2413.8000000000002</v>
      </c>
      <c r="P753" s="10">
        <v>3995</v>
      </c>
      <c r="Q753" s="10">
        <v>0</v>
      </c>
      <c r="R753" s="10">
        <v>4978</v>
      </c>
      <c r="S753" s="10">
        <v>0</v>
      </c>
      <c r="T753" s="10">
        <v>-29556.66399999999</v>
      </c>
      <c r="U753" s="10">
        <v>13689</v>
      </c>
      <c r="V753" s="10">
        <v>765122.17600000009</v>
      </c>
      <c r="W753" s="29">
        <v>0</v>
      </c>
      <c r="X753" s="29">
        <v>460943.76999999996</v>
      </c>
      <c r="Y753" s="29">
        <v>38168.43</v>
      </c>
      <c r="Z753" s="29">
        <v>499112.19999999995</v>
      </c>
      <c r="AA753" s="27">
        <v>0</v>
      </c>
      <c r="AB753" s="29">
        <v>499112.19999999995</v>
      </c>
      <c r="AC753" s="27">
        <v>0</v>
      </c>
      <c r="AD753" s="27">
        <v>0</v>
      </c>
      <c r="AE753" s="27">
        <v>0</v>
      </c>
      <c r="AF753" s="27">
        <v>0</v>
      </c>
      <c r="AG753" s="27">
        <v>0</v>
      </c>
      <c r="AH753" s="27">
        <v>3</v>
      </c>
      <c r="AI753" s="29">
        <v>499115.19999999995</v>
      </c>
    </row>
    <row r="754" spans="2:35" x14ac:dyDescent="0.25">
      <c r="B754" s="11" t="s">
        <v>8</v>
      </c>
      <c r="C754" s="10" t="s">
        <v>2410</v>
      </c>
      <c r="D754" s="10" t="s">
        <v>1361</v>
      </c>
      <c r="E754" s="10" t="s">
        <v>1075</v>
      </c>
      <c r="F754" s="10" t="s">
        <v>1448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29">
        <v>0</v>
      </c>
      <c r="X754" s="29">
        <v>0</v>
      </c>
      <c r="Y754" s="29">
        <v>0</v>
      </c>
      <c r="Z754" s="29">
        <v>0</v>
      </c>
      <c r="AA754" s="27">
        <v>0</v>
      </c>
      <c r="AB754" s="29">
        <v>0</v>
      </c>
      <c r="AC754" s="27">
        <v>0</v>
      </c>
      <c r="AD754" s="27">
        <v>0</v>
      </c>
      <c r="AE754" s="27">
        <v>0</v>
      </c>
      <c r="AF754" s="27">
        <v>0</v>
      </c>
      <c r="AG754" s="27">
        <v>0</v>
      </c>
      <c r="AH754" s="27">
        <v>0</v>
      </c>
      <c r="AI754" s="29">
        <v>0</v>
      </c>
    </row>
    <row r="755" spans="2:35" x14ac:dyDescent="0.25">
      <c r="B755" s="11" t="s">
        <v>8</v>
      </c>
      <c r="C755" s="10" t="s">
        <v>2410</v>
      </c>
      <c r="D755" s="10" t="s">
        <v>1361</v>
      </c>
      <c r="E755" s="10" t="s">
        <v>558</v>
      </c>
      <c r="F755" s="10" t="s">
        <v>1994</v>
      </c>
      <c r="G755" s="10">
        <v>36709.69</v>
      </c>
      <c r="H755" s="10">
        <v>4026.69</v>
      </c>
      <c r="I755" s="10">
        <v>0</v>
      </c>
      <c r="J755" s="10">
        <v>0</v>
      </c>
      <c r="K755" s="10">
        <v>40736.380000000005</v>
      </c>
      <c r="L755" s="10">
        <v>0</v>
      </c>
      <c r="M755" s="10">
        <v>79090.037856916359</v>
      </c>
      <c r="N755" s="10">
        <v>0</v>
      </c>
      <c r="O755" s="10">
        <v>3639.12</v>
      </c>
      <c r="P755" s="10">
        <v>735</v>
      </c>
      <c r="Q755" s="10">
        <v>0</v>
      </c>
      <c r="R755" s="10">
        <v>1079</v>
      </c>
      <c r="S755" s="10">
        <v>0</v>
      </c>
      <c r="T755" s="10">
        <v>-3670.9689999999973</v>
      </c>
      <c r="U755" s="10">
        <v>2820</v>
      </c>
      <c r="V755" s="10">
        <v>124428.56885691636</v>
      </c>
      <c r="W755" s="29">
        <v>11857.8</v>
      </c>
      <c r="X755" s="29">
        <v>79090.037856916359</v>
      </c>
      <c r="Y755" s="29">
        <v>12299.81</v>
      </c>
      <c r="Z755" s="29">
        <v>103247.64785691636</v>
      </c>
      <c r="AA755" s="27">
        <v>0</v>
      </c>
      <c r="AB755" s="29">
        <v>103247.64785691636</v>
      </c>
      <c r="AC755" s="27">
        <v>0</v>
      </c>
      <c r="AD755" s="27">
        <v>0</v>
      </c>
      <c r="AE755" s="27">
        <v>0</v>
      </c>
      <c r="AF755" s="27">
        <v>0</v>
      </c>
      <c r="AG755" s="27">
        <v>0</v>
      </c>
      <c r="AH755" s="27">
        <v>1</v>
      </c>
      <c r="AI755" s="29">
        <v>103248.64785691636</v>
      </c>
    </row>
    <row r="756" spans="2:35" x14ac:dyDescent="0.25">
      <c r="B756" s="11" t="s">
        <v>8</v>
      </c>
      <c r="C756" s="10" t="s">
        <v>2410</v>
      </c>
      <c r="D756" s="10" t="s">
        <v>1361</v>
      </c>
      <c r="E756" s="10" t="s">
        <v>1076</v>
      </c>
      <c r="F756" s="10" t="s">
        <v>1995</v>
      </c>
      <c r="G756" s="10">
        <v>0</v>
      </c>
      <c r="H756" s="10">
        <v>4.79</v>
      </c>
      <c r="I756" s="10">
        <v>0</v>
      </c>
      <c r="J756" s="10">
        <v>0</v>
      </c>
      <c r="K756" s="10">
        <v>4.79</v>
      </c>
      <c r="L756" s="10">
        <v>0</v>
      </c>
      <c r="M756" s="10">
        <v>914.27074818975734</v>
      </c>
      <c r="N756" s="10">
        <v>0</v>
      </c>
      <c r="O756" s="10">
        <v>0</v>
      </c>
      <c r="P756" s="10">
        <v>0</v>
      </c>
      <c r="Q756" s="10">
        <v>55.43</v>
      </c>
      <c r="R756" s="10">
        <v>0</v>
      </c>
      <c r="S756" s="10">
        <v>0</v>
      </c>
      <c r="T756" s="10">
        <v>0</v>
      </c>
      <c r="U756" s="10">
        <v>0</v>
      </c>
      <c r="V756" s="10">
        <v>974.49074818975726</v>
      </c>
      <c r="W756" s="29">
        <v>0</v>
      </c>
      <c r="X756" s="29">
        <v>969.70074818975729</v>
      </c>
      <c r="Y756" s="29">
        <v>4.79</v>
      </c>
      <c r="Z756" s="29">
        <v>974.49074818975726</v>
      </c>
      <c r="AA756" s="27">
        <v>0</v>
      </c>
      <c r="AB756" s="29">
        <v>974.49074818975726</v>
      </c>
      <c r="AC756" s="27">
        <v>0</v>
      </c>
      <c r="AD756" s="27">
        <v>3508</v>
      </c>
      <c r="AE756" s="27">
        <v>0</v>
      </c>
      <c r="AF756" s="27">
        <v>0</v>
      </c>
      <c r="AG756" s="27">
        <v>3508</v>
      </c>
      <c r="AH756" s="27">
        <v>0</v>
      </c>
      <c r="AI756" s="29">
        <v>4482.4907481897571</v>
      </c>
    </row>
    <row r="757" spans="2:35" x14ac:dyDescent="0.25">
      <c r="B757" s="11" t="s">
        <v>8</v>
      </c>
      <c r="C757" s="10" t="s">
        <v>2410</v>
      </c>
      <c r="D757" s="10" t="s">
        <v>1361</v>
      </c>
      <c r="E757" s="10" t="s">
        <v>559</v>
      </c>
      <c r="F757" s="10" t="s">
        <v>1996</v>
      </c>
      <c r="G757" s="10">
        <v>3223522.67</v>
      </c>
      <c r="H757" s="10">
        <v>725340.74</v>
      </c>
      <c r="I757" s="10">
        <v>0</v>
      </c>
      <c r="J757" s="10">
        <v>0</v>
      </c>
      <c r="K757" s="10">
        <v>3948863.41</v>
      </c>
      <c r="L757" s="10">
        <v>0</v>
      </c>
      <c r="M757" s="10">
        <v>35260470.565895259</v>
      </c>
      <c r="N757" s="10">
        <v>0</v>
      </c>
      <c r="O757" s="10">
        <v>105423.4</v>
      </c>
      <c r="P757" s="10">
        <v>298190</v>
      </c>
      <c r="Q757" s="10">
        <v>4136362.71</v>
      </c>
      <c r="R757" s="10">
        <v>379971</v>
      </c>
      <c r="S757" s="10">
        <v>0</v>
      </c>
      <c r="T757" s="10">
        <v>-322352.26699999999</v>
      </c>
      <c r="U757" s="10">
        <v>1067321</v>
      </c>
      <c r="V757" s="10">
        <v>44874249.818895258</v>
      </c>
      <c r="W757" s="29">
        <v>0</v>
      </c>
      <c r="X757" s="29">
        <v>39396833.27589526</v>
      </c>
      <c r="Y757" s="29">
        <v>2576246.14</v>
      </c>
      <c r="Z757" s="29">
        <v>41973079.415895261</v>
      </c>
      <c r="AA757" s="27">
        <v>0</v>
      </c>
      <c r="AB757" s="29">
        <v>41973079.415895261</v>
      </c>
      <c r="AC757" s="27">
        <v>0</v>
      </c>
      <c r="AD757" s="27">
        <v>3011621.81</v>
      </c>
      <c r="AE757" s="27">
        <v>0</v>
      </c>
      <c r="AF757" s="27">
        <v>0</v>
      </c>
      <c r="AG757" s="27">
        <v>3011621.81</v>
      </c>
      <c r="AH757" s="27">
        <v>118</v>
      </c>
      <c r="AI757" s="29">
        <v>44984819.225895263</v>
      </c>
    </row>
    <row r="758" spans="2:35" x14ac:dyDescent="0.25">
      <c r="B758" s="11" t="s">
        <v>8</v>
      </c>
      <c r="C758" s="10" t="s">
        <v>2410</v>
      </c>
      <c r="D758" s="10" t="s">
        <v>1361</v>
      </c>
      <c r="E758" s="10" t="s">
        <v>1077</v>
      </c>
      <c r="F758" s="10" t="s">
        <v>1997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29">
        <v>0</v>
      </c>
      <c r="X758" s="29">
        <v>0</v>
      </c>
      <c r="Y758" s="29">
        <v>0</v>
      </c>
      <c r="Z758" s="29">
        <v>0</v>
      </c>
      <c r="AA758" s="27">
        <v>0</v>
      </c>
      <c r="AB758" s="29">
        <v>0</v>
      </c>
      <c r="AC758" s="27">
        <v>0</v>
      </c>
      <c r="AD758" s="27">
        <v>0</v>
      </c>
      <c r="AE758" s="27">
        <v>0</v>
      </c>
      <c r="AF758" s="27">
        <v>0</v>
      </c>
      <c r="AG758" s="27">
        <v>0</v>
      </c>
      <c r="AH758" s="27">
        <v>0</v>
      </c>
      <c r="AI758" s="29">
        <v>0</v>
      </c>
    </row>
    <row r="759" spans="2:35" x14ac:dyDescent="0.25">
      <c r="B759" s="11" t="s">
        <v>8</v>
      </c>
      <c r="C759" s="10" t="s">
        <v>2410</v>
      </c>
      <c r="D759" s="10" t="s">
        <v>1361</v>
      </c>
      <c r="E759" s="10" t="s">
        <v>560</v>
      </c>
      <c r="F759" s="10" t="s">
        <v>1998</v>
      </c>
      <c r="G759" s="10">
        <v>579716286.13999999</v>
      </c>
      <c r="H759" s="10">
        <v>2288647.56</v>
      </c>
      <c r="I759" s="10">
        <v>0</v>
      </c>
      <c r="J759" s="10">
        <v>0</v>
      </c>
      <c r="K759" s="10">
        <v>582004933.69999993</v>
      </c>
      <c r="L759" s="10">
        <v>0</v>
      </c>
      <c r="M759" s="10">
        <v>77681577.379084229</v>
      </c>
      <c r="N759" s="10">
        <v>0</v>
      </c>
      <c r="O759" s="10">
        <v>18959267.469999999</v>
      </c>
      <c r="P759" s="10">
        <v>1480061</v>
      </c>
      <c r="Q759" s="10">
        <v>0</v>
      </c>
      <c r="R759" s="10">
        <v>2355660</v>
      </c>
      <c r="S759" s="10">
        <v>0</v>
      </c>
      <c r="T759" s="10">
        <v>-57971628.613999963</v>
      </c>
      <c r="U759" s="10">
        <v>5912004</v>
      </c>
      <c r="V759" s="10">
        <v>630421874.93508422</v>
      </c>
      <c r="W759" s="29">
        <v>55157244.859999999</v>
      </c>
      <c r="X759" s="29">
        <v>77681577.379084229</v>
      </c>
      <c r="Y759" s="29">
        <v>30995640.029999997</v>
      </c>
      <c r="Z759" s="29">
        <v>163834462.26908422</v>
      </c>
      <c r="AA759" s="27">
        <v>45634428</v>
      </c>
      <c r="AB759" s="29">
        <v>118200034.26908422</v>
      </c>
      <c r="AC759" s="27">
        <v>0</v>
      </c>
      <c r="AD759" s="27">
        <v>46679.75</v>
      </c>
      <c r="AE759" s="27">
        <v>0</v>
      </c>
      <c r="AF759" s="27">
        <v>0</v>
      </c>
      <c r="AG759" s="27">
        <v>46679.75</v>
      </c>
      <c r="AH759" s="27">
        <v>9061</v>
      </c>
      <c r="AI759" s="29">
        <v>118255775.01908422</v>
      </c>
    </row>
    <row r="760" spans="2:35" x14ac:dyDescent="0.25">
      <c r="B760" s="11" t="s">
        <v>8</v>
      </c>
      <c r="C760" s="10" t="s">
        <v>2410</v>
      </c>
      <c r="D760" s="10" t="s">
        <v>1361</v>
      </c>
      <c r="E760" s="10" t="s">
        <v>1078</v>
      </c>
      <c r="F760" s="10" t="s">
        <v>1999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29">
        <v>22.23996721999205</v>
      </c>
      <c r="X760" s="29">
        <v>0</v>
      </c>
      <c r="Y760" s="29">
        <v>0</v>
      </c>
      <c r="Z760" s="29">
        <v>22.23996721999205</v>
      </c>
      <c r="AA760" s="27">
        <v>0</v>
      </c>
      <c r="AB760" s="29">
        <v>22.23996721999205</v>
      </c>
      <c r="AC760" s="27">
        <v>0</v>
      </c>
      <c r="AD760" s="27">
        <v>0</v>
      </c>
      <c r="AE760" s="27">
        <v>0</v>
      </c>
      <c r="AF760" s="27">
        <v>0</v>
      </c>
      <c r="AG760" s="27">
        <v>0</v>
      </c>
      <c r="AH760" s="27">
        <v>1</v>
      </c>
      <c r="AI760" s="29">
        <v>23.23996721999205</v>
      </c>
    </row>
    <row r="761" spans="2:35" x14ac:dyDescent="0.25">
      <c r="B761" s="11" t="s">
        <v>8</v>
      </c>
      <c r="C761" s="10" t="s">
        <v>2410</v>
      </c>
      <c r="D761" s="10" t="s">
        <v>1361</v>
      </c>
      <c r="E761" s="10" t="s">
        <v>1079</v>
      </c>
      <c r="F761" s="10" t="s">
        <v>2000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29">
        <v>0</v>
      </c>
      <c r="X761" s="29">
        <v>0</v>
      </c>
      <c r="Y761" s="29">
        <v>0</v>
      </c>
      <c r="Z761" s="29">
        <v>0</v>
      </c>
      <c r="AA761" s="27">
        <v>0</v>
      </c>
      <c r="AB761" s="29">
        <v>0</v>
      </c>
      <c r="AC761" s="27">
        <v>0</v>
      </c>
      <c r="AD761" s="27">
        <v>0</v>
      </c>
      <c r="AE761" s="27">
        <v>0</v>
      </c>
      <c r="AF761" s="27">
        <v>0</v>
      </c>
      <c r="AG761" s="27">
        <v>0</v>
      </c>
      <c r="AH761" s="27">
        <v>0</v>
      </c>
      <c r="AI761" s="29">
        <v>0</v>
      </c>
    </row>
    <row r="762" spans="2:35" x14ac:dyDescent="0.25">
      <c r="B762" s="11" t="s">
        <v>8</v>
      </c>
      <c r="C762" s="10" t="s">
        <v>2410</v>
      </c>
      <c r="D762" s="10" t="s">
        <v>1361</v>
      </c>
      <c r="E762" s="10" t="s">
        <v>1080</v>
      </c>
      <c r="F762" s="10" t="s">
        <v>2001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710</v>
      </c>
      <c r="Q762" s="10">
        <v>0</v>
      </c>
      <c r="R762" s="10">
        <v>2128</v>
      </c>
      <c r="S762" s="10">
        <v>0</v>
      </c>
      <c r="T762" s="10">
        <v>0</v>
      </c>
      <c r="U762" s="10">
        <v>4531</v>
      </c>
      <c r="V762" s="10">
        <v>7369</v>
      </c>
      <c r="W762" s="29">
        <v>8476.0814092976725</v>
      </c>
      <c r="X762" s="29">
        <v>0</v>
      </c>
      <c r="Y762" s="29">
        <v>7369</v>
      </c>
      <c r="Z762" s="29">
        <v>15845.081409297673</v>
      </c>
      <c r="AA762" s="27">
        <v>0</v>
      </c>
      <c r="AB762" s="29">
        <v>15845.081409297673</v>
      </c>
      <c r="AC762" s="27">
        <v>0</v>
      </c>
      <c r="AD762" s="27">
        <v>0</v>
      </c>
      <c r="AE762" s="27">
        <v>0</v>
      </c>
      <c r="AF762" s="27">
        <v>0</v>
      </c>
      <c r="AG762" s="27">
        <v>0</v>
      </c>
      <c r="AH762" s="27">
        <v>5</v>
      </c>
      <c r="AI762" s="29">
        <v>15850.081409297673</v>
      </c>
    </row>
    <row r="763" spans="2:35" x14ac:dyDescent="0.25">
      <c r="B763" s="11" t="s">
        <v>8</v>
      </c>
      <c r="C763" s="10" t="s">
        <v>2410</v>
      </c>
      <c r="D763" s="10" t="s">
        <v>1361</v>
      </c>
      <c r="E763" s="10" t="s">
        <v>561</v>
      </c>
      <c r="F763" s="10" t="s">
        <v>1656</v>
      </c>
      <c r="G763" s="10">
        <v>76792.210000000006</v>
      </c>
      <c r="H763" s="10">
        <v>61596.23</v>
      </c>
      <c r="I763" s="10">
        <v>0</v>
      </c>
      <c r="J763" s="10">
        <v>0</v>
      </c>
      <c r="K763" s="10">
        <v>138388.44</v>
      </c>
      <c r="L763" s="10">
        <v>0</v>
      </c>
      <c r="M763" s="10">
        <v>1224880.7210787283</v>
      </c>
      <c r="N763" s="10">
        <v>0</v>
      </c>
      <c r="O763" s="10">
        <v>26847.32</v>
      </c>
      <c r="P763" s="10">
        <v>12042</v>
      </c>
      <c r="Q763" s="10">
        <v>0</v>
      </c>
      <c r="R763" s="10">
        <v>15403</v>
      </c>
      <c r="S763" s="10">
        <v>0</v>
      </c>
      <c r="T763" s="10">
        <v>-7679.221000000005</v>
      </c>
      <c r="U763" s="10">
        <v>42065</v>
      </c>
      <c r="V763" s="10">
        <v>1451947.2600787284</v>
      </c>
      <c r="W763" s="29">
        <v>0</v>
      </c>
      <c r="X763" s="29">
        <v>1224880.7210787283</v>
      </c>
      <c r="Y763" s="29">
        <v>157953.54999999999</v>
      </c>
      <c r="Z763" s="29">
        <v>1382834.2710787284</v>
      </c>
      <c r="AA763" s="27">
        <v>0</v>
      </c>
      <c r="AB763" s="29">
        <v>1382834.2710787284</v>
      </c>
      <c r="AC763" s="27">
        <v>0</v>
      </c>
      <c r="AD763" s="27">
        <v>0</v>
      </c>
      <c r="AE763" s="27">
        <v>0</v>
      </c>
      <c r="AF763" s="27">
        <v>0</v>
      </c>
      <c r="AG763" s="27">
        <v>0</v>
      </c>
      <c r="AH763" s="27">
        <v>0</v>
      </c>
      <c r="AI763" s="29">
        <v>1382834.2710787284</v>
      </c>
    </row>
    <row r="764" spans="2:35" x14ac:dyDescent="0.25">
      <c r="B764" s="11" t="s">
        <v>8</v>
      </c>
      <c r="C764" s="10" t="s">
        <v>2410</v>
      </c>
      <c r="D764" s="10" t="s">
        <v>1361</v>
      </c>
      <c r="E764" s="10" t="s">
        <v>562</v>
      </c>
      <c r="F764" s="10" t="s">
        <v>2002</v>
      </c>
      <c r="G764" s="10">
        <v>3038920.39</v>
      </c>
      <c r="H764" s="10">
        <v>837384.83</v>
      </c>
      <c r="I764" s="10">
        <v>0</v>
      </c>
      <c r="J764" s="10">
        <v>0</v>
      </c>
      <c r="K764" s="10">
        <v>3876305.22</v>
      </c>
      <c r="L764" s="10">
        <v>0</v>
      </c>
      <c r="M764" s="10">
        <v>15056909.299561732</v>
      </c>
      <c r="N764" s="10">
        <v>0</v>
      </c>
      <c r="O764" s="10">
        <v>165587.5</v>
      </c>
      <c r="P764" s="10">
        <v>131477</v>
      </c>
      <c r="Q764" s="10">
        <v>0</v>
      </c>
      <c r="R764" s="10">
        <v>186187</v>
      </c>
      <c r="S764" s="10">
        <v>0</v>
      </c>
      <c r="T764" s="10">
        <v>0</v>
      </c>
      <c r="U764" s="10">
        <v>501142</v>
      </c>
      <c r="V764" s="10">
        <v>19917608.01956173</v>
      </c>
      <c r="W764" s="29">
        <v>1593517.2</v>
      </c>
      <c r="X764" s="29">
        <v>15056909.299561732</v>
      </c>
      <c r="Y764" s="29">
        <v>1821778.33</v>
      </c>
      <c r="Z764" s="29">
        <v>18472204.829561733</v>
      </c>
      <c r="AA764" s="27">
        <v>0</v>
      </c>
      <c r="AB764" s="29">
        <v>18472204.829561733</v>
      </c>
      <c r="AC764" s="27">
        <v>0</v>
      </c>
      <c r="AD764" s="27">
        <v>0</v>
      </c>
      <c r="AE764" s="27">
        <v>0</v>
      </c>
      <c r="AF764" s="27">
        <v>0</v>
      </c>
      <c r="AG764" s="27">
        <v>0</v>
      </c>
      <c r="AH764" s="27">
        <v>69</v>
      </c>
      <c r="AI764" s="29">
        <v>18472273.829561733</v>
      </c>
    </row>
    <row r="765" spans="2:35" x14ac:dyDescent="0.25">
      <c r="B765" s="11" t="s">
        <v>8</v>
      </c>
      <c r="C765" s="10" t="s">
        <v>2410</v>
      </c>
      <c r="D765" s="10" t="s">
        <v>1361</v>
      </c>
      <c r="E765" s="10" t="s">
        <v>1081</v>
      </c>
      <c r="F765" s="10" t="s">
        <v>2003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29">
        <v>0</v>
      </c>
      <c r="X765" s="29">
        <v>0</v>
      </c>
      <c r="Y765" s="29">
        <v>0</v>
      </c>
      <c r="Z765" s="29">
        <v>0</v>
      </c>
      <c r="AA765" s="27">
        <v>0</v>
      </c>
      <c r="AB765" s="29">
        <v>0</v>
      </c>
      <c r="AC765" s="27">
        <v>0</v>
      </c>
      <c r="AD765" s="27">
        <v>0</v>
      </c>
      <c r="AE765" s="27">
        <v>0</v>
      </c>
      <c r="AF765" s="27">
        <v>0</v>
      </c>
      <c r="AG765" s="27">
        <v>0</v>
      </c>
      <c r="AH765" s="27">
        <v>0</v>
      </c>
      <c r="AI765" s="29">
        <v>0</v>
      </c>
    </row>
    <row r="766" spans="2:35" x14ac:dyDescent="0.25">
      <c r="B766" s="11" t="s">
        <v>8</v>
      </c>
      <c r="C766" s="10" t="s">
        <v>2410</v>
      </c>
      <c r="D766" s="10" t="s">
        <v>1361</v>
      </c>
      <c r="E766" s="10" t="s">
        <v>1082</v>
      </c>
      <c r="F766" s="10" t="s">
        <v>2004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29">
        <v>0</v>
      </c>
      <c r="X766" s="29">
        <v>0</v>
      </c>
      <c r="Y766" s="29">
        <v>0</v>
      </c>
      <c r="Z766" s="29">
        <v>0</v>
      </c>
      <c r="AA766" s="27">
        <v>0</v>
      </c>
      <c r="AB766" s="29">
        <v>0</v>
      </c>
      <c r="AC766" s="27">
        <v>0</v>
      </c>
      <c r="AD766" s="27">
        <v>0</v>
      </c>
      <c r="AE766" s="27">
        <v>0</v>
      </c>
      <c r="AF766" s="27">
        <v>0</v>
      </c>
      <c r="AG766" s="27">
        <v>0</v>
      </c>
      <c r="AH766" s="27">
        <v>0</v>
      </c>
      <c r="AI766" s="29">
        <v>0</v>
      </c>
    </row>
    <row r="767" spans="2:35" x14ac:dyDescent="0.25">
      <c r="B767" s="11" t="s">
        <v>8</v>
      </c>
      <c r="C767" s="10" t="s">
        <v>2410</v>
      </c>
      <c r="D767" s="10" t="s">
        <v>1361</v>
      </c>
      <c r="E767" s="10" t="s">
        <v>1083</v>
      </c>
      <c r="F767" s="10" t="s">
        <v>2005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29">
        <v>0</v>
      </c>
      <c r="X767" s="29">
        <v>0</v>
      </c>
      <c r="Y767" s="29">
        <v>0</v>
      </c>
      <c r="Z767" s="29">
        <v>0</v>
      </c>
      <c r="AA767" s="27">
        <v>0</v>
      </c>
      <c r="AB767" s="29">
        <v>0</v>
      </c>
      <c r="AC767" s="27">
        <v>0</v>
      </c>
      <c r="AD767" s="27">
        <v>0</v>
      </c>
      <c r="AE767" s="27">
        <v>0</v>
      </c>
      <c r="AF767" s="27">
        <v>0</v>
      </c>
      <c r="AG767" s="27">
        <v>0</v>
      </c>
      <c r="AH767" s="27">
        <v>0</v>
      </c>
      <c r="AI767" s="29">
        <v>0</v>
      </c>
    </row>
    <row r="768" spans="2:35" x14ac:dyDescent="0.25">
      <c r="B768" s="11" t="s">
        <v>8</v>
      </c>
      <c r="C768" s="10" t="s">
        <v>2410</v>
      </c>
      <c r="D768" s="10" t="s">
        <v>1361</v>
      </c>
      <c r="E768" s="10" t="s">
        <v>563</v>
      </c>
      <c r="F768" s="10" t="s">
        <v>2006</v>
      </c>
      <c r="G768" s="10">
        <v>3310503.1</v>
      </c>
      <c r="H768" s="10">
        <v>368141.75</v>
      </c>
      <c r="I768" s="10">
        <v>0</v>
      </c>
      <c r="J768" s="10">
        <v>0</v>
      </c>
      <c r="K768" s="10">
        <v>3678644.85</v>
      </c>
      <c r="L768" s="10">
        <v>0</v>
      </c>
      <c r="M768" s="10">
        <v>12620172.624930477</v>
      </c>
      <c r="N768" s="10">
        <v>0</v>
      </c>
      <c r="O768" s="10">
        <v>143245.31</v>
      </c>
      <c r="P768" s="10">
        <v>115963</v>
      </c>
      <c r="Q768" s="10">
        <v>0</v>
      </c>
      <c r="R768" s="10">
        <v>179386</v>
      </c>
      <c r="S768" s="10">
        <v>0</v>
      </c>
      <c r="T768" s="10">
        <v>0</v>
      </c>
      <c r="U768" s="10">
        <v>452713</v>
      </c>
      <c r="V768" s="10">
        <v>17190124.784930475</v>
      </c>
      <c r="W768" s="29">
        <v>3320664.6208313094</v>
      </c>
      <c r="X768" s="29">
        <v>12620172.624930477</v>
      </c>
      <c r="Y768" s="29">
        <v>1259449.06</v>
      </c>
      <c r="Z768" s="29">
        <v>17200286.305761784</v>
      </c>
      <c r="AA768" s="27">
        <v>0</v>
      </c>
      <c r="AB768" s="29">
        <v>17200286.305761784</v>
      </c>
      <c r="AC768" s="27">
        <v>0</v>
      </c>
      <c r="AD768" s="27">
        <v>0</v>
      </c>
      <c r="AE768" s="27">
        <v>0</v>
      </c>
      <c r="AF768" s="27">
        <v>0</v>
      </c>
      <c r="AG768" s="27">
        <v>0</v>
      </c>
      <c r="AH768" s="27">
        <v>106</v>
      </c>
      <c r="AI768" s="29">
        <v>17200392.305761784</v>
      </c>
    </row>
    <row r="769" spans="2:35" x14ac:dyDescent="0.25">
      <c r="B769" s="11" t="s">
        <v>8</v>
      </c>
      <c r="C769" s="10" t="s">
        <v>2410</v>
      </c>
      <c r="D769" s="10" t="s">
        <v>1361</v>
      </c>
      <c r="E769" s="10" t="s">
        <v>564</v>
      </c>
      <c r="F769" s="10" t="s">
        <v>2007</v>
      </c>
      <c r="G769" s="10">
        <v>75442.25</v>
      </c>
      <c r="H769" s="10">
        <v>9295.51</v>
      </c>
      <c r="I769" s="10">
        <v>0</v>
      </c>
      <c r="J769" s="10">
        <v>0</v>
      </c>
      <c r="K769" s="10">
        <v>84737.76</v>
      </c>
      <c r="L769" s="10">
        <v>0</v>
      </c>
      <c r="M769" s="10">
        <v>176537</v>
      </c>
      <c r="N769" s="10">
        <v>0</v>
      </c>
      <c r="O769" s="10">
        <v>0</v>
      </c>
      <c r="P769" s="10">
        <v>1489</v>
      </c>
      <c r="Q769" s="10">
        <v>0</v>
      </c>
      <c r="R769" s="10">
        <v>1944</v>
      </c>
      <c r="S769" s="10">
        <v>0</v>
      </c>
      <c r="T769" s="10">
        <v>-7544.2249999999913</v>
      </c>
      <c r="U769" s="10">
        <v>5240</v>
      </c>
      <c r="V769" s="10">
        <v>262403.53500000003</v>
      </c>
      <c r="W769" s="29">
        <v>0</v>
      </c>
      <c r="X769" s="29">
        <v>176537</v>
      </c>
      <c r="Y769" s="29">
        <v>17968.510000000002</v>
      </c>
      <c r="Z769" s="29">
        <v>194505.51</v>
      </c>
      <c r="AA769" s="27">
        <v>0</v>
      </c>
      <c r="AB769" s="29">
        <v>194505.51</v>
      </c>
      <c r="AC769" s="27">
        <v>0</v>
      </c>
      <c r="AD769" s="27">
        <v>0</v>
      </c>
      <c r="AE769" s="27">
        <v>0</v>
      </c>
      <c r="AF769" s="27">
        <v>0</v>
      </c>
      <c r="AG769" s="27">
        <v>0</v>
      </c>
      <c r="AH769" s="27">
        <v>4</v>
      </c>
      <c r="AI769" s="29">
        <v>194509.51</v>
      </c>
    </row>
    <row r="770" spans="2:35" x14ac:dyDescent="0.25">
      <c r="B770" s="11" t="s">
        <v>8</v>
      </c>
      <c r="C770" s="10" t="s">
        <v>2410</v>
      </c>
      <c r="D770" s="10" t="s">
        <v>1361</v>
      </c>
      <c r="E770" s="10" t="s">
        <v>565</v>
      </c>
      <c r="F770" s="10" t="s">
        <v>2008</v>
      </c>
      <c r="G770" s="10">
        <v>241146898.72999999</v>
      </c>
      <c r="H770" s="10">
        <v>88747198.219999999</v>
      </c>
      <c r="I770" s="10">
        <v>0</v>
      </c>
      <c r="J770" s="10">
        <v>0</v>
      </c>
      <c r="K770" s="10">
        <v>329894096.94999999</v>
      </c>
      <c r="L770" s="10">
        <v>0</v>
      </c>
      <c r="M770" s="10">
        <v>1813412592.6832252</v>
      </c>
      <c r="N770" s="10">
        <v>15357332.456205487</v>
      </c>
      <c r="O770" s="10">
        <v>346844739.56999999</v>
      </c>
      <c r="P770" s="10">
        <v>16777001</v>
      </c>
      <c r="Q770" s="10">
        <v>140381522.66999999</v>
      </c>
      <c r="R770" s="10">
        <v>23999301</v>
      </c>
      <c r="S770" s="10">
        <v>0</v>
      </c>
      <c r="T770" s="10">
        <v>-24114689.872999996</v>
      </c>
      <c r="U770" s="10">
        <v>70763598</v>
      </c>
      <c r="V770" s="10">
        <v>2733315494.4564309</v>
      </c>
      <c r="W770" s="29">
        <v>235049685.41749254</v>
      </c>
      <c r="X770" s="29">
        <v>1953794115.3532252</v>
      </c>
      <c r="Y770" s="29">
        <v>562489170.24620545</v>
      </c>
      <c r="Z770" s="29">
        <v>2751332971.016923</v>
      </c>
      <c r="AA770" s="27">
        <v>254003442</v>
      </c>
      <c r="AB770" s="29">
        <v>2497329529.016923</v>
      </c>
      <c r="AC770" s="27">
        <v>0</v>
      </c>
      <c r="AD770" s="27">
        <v>2918.75</v>
      </c>
      <c r="AE770" s="27">
        <v>0</v>
      </c>
      <c r="AF770" s="27">
        <v>40443915.630000003</v>
      </c>
      <c r="AG770" s="27">
        <v>40446834.380000003</v>
      </c>
      <c r="AH770" s="27">
        <v>20182</v>
      </c>
      <c r="AI770" s="29">
        <v>2537796545.3969231</v>
      </c>
    </row>
    <row r="771" spans="2:35" x14ac:dyDescent="0.25">
      <c r="B771" s="11" t="s">
        <v>8</v>
      </c>
      <c r="C771" s="10" t="s">
        <v>2410</v>
      </c>
      <c r="D771" s="10" t="s">
        <v>1361</v>
      </c>
      <c r="E771" s="10" t="s">
        <v>1084</v>
      </c>
      <c r="F771" s="10" t="s">
        <v>2009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29">
        <v>0</v>
      </c>
      <c r="X771" s="29">
        <v>0</v>
      </c>
      <c r="Y771" s="29">
        <v>0</v>
      </c>
      <c r="Z771" s="29">
        <v>0</v>
      </c>
      <c r="AA771" s="27">
        <v>0</v>
      </c>
      <c r="AB771" s="29">
        <v>0</v>
      </c>
      <c r="AC771" s="27">
        <v>0</v>
      </c>
      <c r="AD771" s="27">
        <v>0</v>
      </c>
      <c r="AE771" s="27">
        <v>0</v>
      </c>
      <c r="AF771" s="27">
        <v>0</v>
      </c>
      <c r="AG771" s="27">
        <v>0</v>
      </c>
      <c r="AH771" s="27">
        <v>0</v>
      </c>
      <c r="AI771" s="29">
        <v>0</v>
      </c>
    </row>
    <row r="772" spans="2:35" x14ac:dyDescent="0.25">
      <c r="B772" s="11" t="s">
        <v>8</v>
      </c>
      <c r="C772" s="10" t="s">
        <v>2410</v>
      </c>
      <c r="D772" s="10" t="s">
        <v>1361</v>
      </c>
      <c r="E772" s="10" t="s">
        <v>1085</v>
      </c>
      <c r="F772" s="10" t="s">
        <v>2010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29">
        <v>0</v>
      </c>
      <c r="X772" s="29">
        <v>0</v>
      </c>
      <c r="Y772" s="29">
        <v>0</v>
      </c>
      <c r="Z772" s="29">
        <v>0</v>
      </c>
      <c r="AA772" s="27">
        <v>0</v>
      </c>
      <c r="AB772" s="29">
        <v>0</v>
      </c>
      <c r="AC772" s="27">
        <v>0</v>
      </c>
      <c r="AD772" s="27">
        <v>0</v>
      </c>
      <c r="AE772" s="27">
        <v>0</v>
      </c>
      <c r="AF772" s="27">
        <v>0</v>
      </c>
      <c r="AG772" s="27">
        <v>0</v>
      </c>
      <c r="AH772" s="27">
        <v>0</v>
      </c>
      <c r="AI772" s="29">
        <v>0</v>
      </c>
    </row>
    <row r="773" spans="2:35" x14ac:dyDescent="0.25">
      <c r="B773" s="11" t="s">
        <v>8</v>
      </c>
      <c r="C773" s="10" t="s">
        <v>2410</v>
      </c>
      <c r="D773" s="10" t="s">
        <v>1361</v>
      </c>
      <c r="E773" s="10" t="s">
        <v>566</v>
      </c>
      <c r="F773" s="10" t="s">
        <v>2011</v>
      </c>
      <c r="G773" s="10">
        <v>275575371.80000001</v>
      </c>
      <c r="H773" s="10">
        <v>3944526.36</v>
      </c>
      <c r="I773" s="10">
        <v>0</v>
      </c>
      <c r="J773" s="10">
        <v>0</v>
      </c>
      <c r="K773" s="10">
        <v>279519898.16000003</v>
      </c>
      <c r="L773" s="10">
        <v>0</v>
      </c>
      <c r="M773" s="10">
        <v>137614895.23327196</v>
      </c>
      <c r="N773" s="10">
        <v>0</v>
      </c>
      <c r="O773" s="10">
        <v>9012524.3300000001</v>
      </c>
      <c r="P773" s="10">
        <v>1267895</v>
      </c>
      <c r="Q773" s="10">
        <v>18055734.239999998</v>
      </c>
      <c r="R773" s="10">
        <v>2064382</v>
      </c>
      <c r="S773" s="10">
        <v>0</v>
      </c>
      <c r="T773" s="10">
        <v>-27557537.180000007</v>
      </c>
      <c r="U773" s="10">
        <v>5700453</v>
      </c>
      <c r="V773" s="10">
        <v>425678244.78327197</v>
      </c>
      <c r="W773" s="29">
        <v>37210095</v>
      </c>
      <c r="X773" s="29">
        <v>155670629.47327197</v>
      </c>
      <c r="Y773" s="29">
        <v>21989780.689999998</v>
      </c>
      <c r="Z773" s="29">
        <v>214870505.16327196</v>
      </c>
      <c r="AA773" s="27">
        <v>209000000</v>
      </c>
      <c r="AB773" s="29">
        <v>5870505.1632719636</v>
      </c>
      <c r="AC773" s="27">
        <v>0</v>
      </c>
      <c r="AD773" s="27">
        <v>2833574.06</v>
      </c>
      <c r="AE773" s="27">
        <v>0</v>
      </c>
      <c r="AF773" s="27">
        <v>0</v>
      </c>
      <c r="AG773" s="27">
        <v>2833574.06</v>
      </c>
      <c r="AH773" s="27">
        <v>2943</v>
      </c>
      <c r="AI773" s="29">
        <v>8707022.2232719641</v>
      </c>
    </row>
    <row r="774" spans="2:35" x14ac:dyDescent="0.25">
      <c r="B774" s="11" t="s">
        <v>8</v>
      </c>
      <c r="C774" s="10" t="s">
        <v>2410</v>
      </c>
      <c r="D774" s="10" t="s">
        <v>1361</v>
      </c>
      <c r="E774" s="10" t="s">
        <v>1086</v>
      </c>
      <c r="F774" s="10" t="s">
        <v>2012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29">
        <v>0</v>
      </c>
      <c r="X774" s="29">
        <v>0</v>
      </c>
      <c r="Y774" s="29">
        <v>0</v>
      </c>
      <c r="Z774" s="29">
        <v>0</v>
      </c>
      <c r="AA774" s="27">
        <v>0</v>
      </c>
      <c r="AB774" s="29">
        <v>0</v>
      </c>
      <c r="AC774" s="27">
        <v>0</v>
      </c>
      <c r="AD774" s="27">
        <v>0</v>
      </c>
      <c r="AE774" s="27">
        <v>0</v>
      </c>
      <c r="AF774" s="27">
        <v>0</v>
      </c>
      <c r="AG774" s="27">
        <v>0</v>
      </c>
      <c r="AH774" s="27">
        <v>0</v>
      </c>
      <c r="AI774" s="29">
        <v>0</v>
      </c>
    </row>
    <row r="775" spans="2:35" x14ac:dyDescent="0.25">
      <c r="B775" s="11" t="s">
        <v>8</v>
      </c>
      <c r="C775" s="10" t="s">
        <v>2410</v>
      </c>
      <c r="D775" s="10" t="s">
        <v>1361</v>
      </c>
      <c r="E775" s="10" t="s">
        <v>567</v>
      </c>
      <c r="F775" s="10" t="s">
        <v>1354</v>
      </c>
      <c r="G775" s="10">
        <v>14145.45</v>
      </c>
      <c r="H775" s="10">
        <v>79636.55</v>
      </c>
      <c r="I775" s="10">
        <v>0</v>
      </c>
      <c r="J775" s="10">
        <v>0</v>
      </c>
      <c r="K775" s="10">
        <v>93782</v>
      </c>
      <c r="L775" s="10">
        <v>0</v>
      </c>
      <c r="M775" s="10">
        <v>1252111</v>
      </c>
      <c r="N775" s="10">
        <v>0</v>
      </c>
      <c r="O775" s="10">
        <v>0</v>
      </c>
      <c r="P775" s="10">
        <v>11286</v>
      </c>
      <c r="Q775" s="10">
        <v>0</v>
      </c>
      <c r="R775" s="10">
        <v>19728</v>
      </c>
      <c r="S775" s="10">
        <v>0</v>
      </c>
      <c r="T775" s="10">
        <v>0</v>
      </c>
      <c r="U775" s="10">
        <v>50744</v>
      </c>
      <c r="V775" s="10">
        <v>1427651</v>
      </c>
      <c r="W775" s="29">
        <v>37220.094362947624</v>
      </c>
      <c r="X775" s="29">
        <v>1252111</v>
      </c>
      <c r="Y775" s="29">
        <v>161394.54999999999</v>
      </c>
      <c r="Z775" s="29">
        <v>1450725.6443629477</v>
      </c>
      <c r="AA775" s="27">
        <v>0</v>
      </c>
      <c r="AB775" s="29">
        <v>1450725.6443629477</v>
      </c>
      <c r="AC775" s="27">
        <v>0</v>
      </c>
      <c r="AD775" s="27">
        <v>0</v>
      </c>
      <c r="AE775" s="27">
        <v>0</v>
      </c>
      <c r="AF775" s="27">
        <v>0</v>
      </c>
      <c r="AG775" s="27">
        <v>0</v>
      </c>
      <c r="AH775" s="27">
        <v>11</v>
      </c>
      <c r="AI775" s="29">
        <v>1450736.6443629477</v>
      </c>
    </row>
    <row r="776" spans="2:35" x14ac:dyDescent="0.25">
      <c r="B776" s="11" t="s">
        <v>8</v>
      </c>
      <c r="C776" s="10" t="s">
        <v>2410</v>
      </c>
      <c r="D776" s="10" t="s">
        <v>1361</v>
      </c>
      <c r="E776" s="10" t="s">
        <v>1087</v>
      </c>
      <c r="F776" s="10" t="s">
        <v>2013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29">
        <v>0</v>
      </c>
      <c r="X776" s="29">
        <v>0</v>
      </c>
      <c r="Y776" s="29">
        <v>0</v>
      </c>
      <c r="Z776" s="29">
        <v>0</v>
      </c>
      <c r="AA776" s="27">
        <v>0</v>
      </c>
      <c r="AB776" s="29">
        <v>0</v>
      </c>
      <c r="AC776" s="27">
        <v>0</v>
      </c>
      <c r="AD776" s="27">
        <v>0</v>
      </c>
      <c r="AE776" s="27">
        <v>0</v>
      </c>
      <c r="AF776" s="27">
        <v>0</v>
      </c>
      <c r="AG776" s="27">
        <v>0</v>
      </c>
      <c r="AH776" s="27">
        <v>0</v>
      </c>
      <c r="AI776" s="29">
        <v>0</v>
      </c>
    </row>
    <row r="777" spans="2:35" x14ac:dyDescent="0.25">
      <c r="B777" s="11" t="s">
        <v>8</v>
      </c>
      <c r="C777" s="10" t="s">
        <v>2410</v>
      </c>
      <c r="D777" s="10" t="s">
        <v>1361</v>
      </c>
      <c r="E777" s="10" t="s">
        <v>1088</v>
      </c>
      <c r="F777" s="10" t="s">
        <v>2014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29">
        <v>0</v>
      </c>
      <c r="X777" s="29">
        <v>0</v>
      </c>
      <c r="Y777" s="29">
        <v>0</v>
      </c>
      <c r="Z777" s="29">
        <v>0</v>
      </c>
      <c r="AA777" s="27">
        <v>0</v>
      </c>
      <c r="AB777" s="29">
        <v>0</v>
      </c>
      <c r="AC777" s="27">
        <v>0</v>
      </c>
      <c r="AD777" s="27">
        <v>0</v>
      </c>
      <c r="AE777" s="27">
        <v>0</v>
      </c>
      <c r="AF777" s="27">
        <v>0</v>
      </c>
      <c r="AG777" s="27">
        <v>0</v>
      </c>
      <c r="AH777" s="27">
        <v>0</v>
      </c>
      <c r="AI777" s="29">
        <v>0</v>
      </c>
    </row>
    <row r="778" spans="2:35" x14ac:dyDescent="0.25">
      <c r="B778" s="11" t="s">
        <v>8</v>
      </c>
      <c r="C778" s="10" t="s">
        <v>2410</v>
      </c>
      <c r="D778" s="10" t="s">
        <v>1361</v>
      </c>
      <c r="E778" s="10" t="s">
        <v>568</v>
      </c>
      <c r="F778" s="10" t="s">
        <v>2015</v>
      </c>
      <c r="G778" s="10">
        <v>18183033.5</v>
      </c>
      <c r="H778" s="10">
        <v>1849576.62</v>
      </c>
      <c r="I778" s="10">
        <v>0</v>
      </c>
      <c r="J778" s="10">
        <v>0</v>
      </c>
      <c r="K778" s="10">
        <v>20032610.120000001</v>
      </c>
      <c r="L778" s="10">
        <v>0</v>
      </c>
      <c r="M778" s="10">
        <v>64782945.361937448</v>
      </c>
      <c r="N778" s="10">
        <v>0</v>
      </c>
      <c r="O778" s="10">
        <v>594692.34</v>
      </c>
      <c r="P778" s="10">
        <v>596398</v>
      </c>
      <c r="Q778" s="10">
        <v>9554116.6600000001</v>
      </c>
      <c r="R778" s="10">
        <v>796048</v>
      </c>
      <c r="S778" s="10">
        <v>0</v>
      </c>
      <c r="T778" s="10">
        <v>-1818303.3499999996</v>
      </c>
      <c r="U778" s="10">
        <v>2229695</v>
      </c>
      <c r="V778" s="10">
        <v>96768202.131937459</v>
      </c>
      <c r="W778" s="29">
        <v>16442410.369863201</v>
      </c>
      <c r="X778" s="29">
        <v>74337062.021937445</v>
      </c>
      <c r="Y778" s="29">
        <v>6066409.96</v>
      </c>
      <c r="Z778" s="29">
        <v>96845882.351800635</v>
      </c>
      <c r="AA778" s="27">
        <v>43873447.490000002</v>
      </c>
      <c r="AB778" s="29">
        <v>52972434.861800633</v>
      </c>
      <c r="AC778" s="27">
        <v>0</v>
      </c>
      <c r="AD778" s="27">
        <v>18703.689999999999</v>
      </c>
      <c r="AE778" s="27">
        <v>0</v>
      </c>
      <c r="AF778" s="27">
        <v>0</v>
      </c>
      <c r="AG778" s="27">
        <v>18703.689999999999</v>
      </c>
      <c r="AH778" s="27">
        <v>1078</v>
      </c>
      <c r="AI778" s="29">
        <v>52992216.551800631</v>
      </c>
    </row>
    <row r="779" spans="2:35" x14ac:dyDescent="0.25">
      <c r="B779" s="11" t="s">
        <v>8</v>
      </c>
      <c r="C779" s="10" t="s">
        <v>2410</v>
      </c>
      <c r="D779" s="10" t="s">
        <v>1361</v>
      </c>
      <c r="E779" s="10" t="s">
        <v>569</v>
      </c>
      <c r="F779" s="10" t="s">
        <v>2016</v>
      </c>
      <c r="G779" s="10">
        <v>1382820585.5699999</v>
      </c>
      <c r="H779" s="10">
        <v>34811467.840000004</v>
      </c>
      <c r="I779" s="10">
        <v>0</v>
      </c>
      <c r="J779" s="10">
        <v>0</v>
      </c>
      <c r="K779" s="10">
        <v>1417632053.4099998</v>
      </c>
      <c r="L779" s="10">
        <v>0</v>
      </c>
      <c r="M779" s="10">
        <v>788062740.93140876</v>
      </c>
      <c r="N779" s="10">
        <v>0</v>
      </c>
      <c r="O779" s="10">
        <v>45224303.479999997</v>
      </c>
      <c r="P779" s="10">
        <v>227573827</v>
      </c>
      <c r="Q779" s="10">
        <v>0</v>
      </c>
      <c r="R779" s="10">
        <v>13484006</v>
      </c>
      <c r="S779" s="10">
        <v>0</v>
      </c>
      <c r="T779" s="10">
        <v>-138282058.55699992</v>
      </c>
      <c r="U779" s="10">
        <v>31437325</v>
      </c>
      <c r="V779" s="10">
        <v>2385132197.2644091</v>
      </c>
      <c r="W779" s="29">
        <v>0</v>
      </c>
      <c r="X779" s="29">
        <v>788062740.93140876</v>
      </c>
      <c r="Y779" s="29">
        <v>352530929.31999999</v>
      </c>
      <c r="Z779" s="29">
        <v>1140593670.2514088</v>
      </c>
      <c r="AA779" s="27">
        <v>1140593670</v>
      </c>
      <c r="AB779" s="29">
        <v>0.25140881538391113</v>
      </c>
      <c r="AC779" s="27">
        <v>0</v>
      </c>
      <c r="AD779" s="27">
        <v>260086.17</v>
      </c>
      <c r="AE779" s="27">
        <v>0</v>
      </c>
      <c r="AF779" s="27">
        <v>446827231.62</v>
      </c>
      <c r="AG779" s="27">
        <v>447087317.79000002</v>
      </c>
      <c r="AH779" s="27">
        <v>11095</v>
      </c>
      <c r="AI779" s="29">
        <v>447098413.04140884</v>
      </c>
    </row>
    <row r="780" spans="2:35" x14ac:dyDescent="0.25">
      <c r="B780" s="11" t="s">
        <v>8</v>
      </c>
      <c r="C780" s="10" t="s">
        <v>2410</v>
      </c>
      <c r="D780" s="10" t="s">
        <v>1361</v>
      </c>
      <c r="E780" s="10" t="s">
        <v>570</v>
      </c>
      <c r="F780" s="10" t="s">
        <v>2017</v>
      </c>
      <c r="G780" s="10">
        <v>35437439.359999999</v>
      </c>
      <c r="H780" s="10">
        <v>469904.05</v>
      </c>
      <c r="I780" s="10">
        <v>0</v>
      </c>
      <c r="J780" s="10">
        <v>0</v>
      </c>
      <c r="K780" s="10">
        <v>35907343.409999996</v>
      </c>
      <c r="L780" s="10">
        <v>0</v>
      </c>
      <c r="M780" s="10">
        <v>8599310.3010748252</v>
      </c>
      <c r="N780" s="10">
        <v>0</v>
      </c>
      <c r="O780" s="10">
        <v>1159062.8600000001</v>
      </c>
      <c r="P780" s="10">
        <v>77659</v>
      </c>
      <c r="Q780" s="10">
        <v>423896.58</v>
      </c>
      <c r="R780" s="10">
        <v>106691</v>
      </c>
      <c r="S780" s="10">
        <v>0</v>
      </c>
      <c r="T780" s="10">
        <v>-3543743.9360000007</v>
      </c>
      <c r="U780" s="10">
        <v>294686</v>
      </c>
      <c r="V780" s="10">
        <v>43024905.215074822</v>
      </c>
      <c r="W780" s="29">
        <v>0</v>
      </c>
      <c r="X780" s="29">
        <v>9023206.8810748253</v>
      </c>
      <c r="Y780" s="29">
        <v>2108002.91</v>
      </c>
      <c r="Z780" s="29">
        <v>11131209.791074825</v>
      </c>
      <c r="AA780" s="27">
        <v>0</v>
      </c>
      <c r="AB780" s="29">
        <v>11131209.791074825</v>
      </c>
      <c r="AC780" s="27">
        <v>0</v>
      </c>
      <c r="AD780" s="27">
        <v>3395.3</v>
      </c>
      <c r="AE780" s="27">
        <v>0</v>
      </c>
      <c r="AF780" s="27">
        <v>0</v>
      </c>
      <c r="AG780" s="27">
        <v>3395.3</v>
      </c>
      <c r="AH780" s="27">
        <v>288</v>
      </c>
      <c r="AI780" s="29">
        <v>11134893.091074826</v>
      </c>
    </row>
    <row r="781" spans="2:35" x14ac:dyDescent="0.25">
      <c r="B781" s="11" t="s">
        <v>8</v>
      </c>
      <c r="C781" s="10" t="s">
        <v>2410</v>
      </c>
      <c r="D781" s="10" t="s">
        <v>1361</v>
      </c>
      <c r="E781" s="10" t="s">
        <v>1089</v>
      </c>
      <c r="F781" s="10" t="s">
        <v>1794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29">
        <v>0</v>
      </c>
      <c r="X781" s="29">
        <v>0</v>
      </c>
      <c r="Y781" s="29">
        <v>0</v>
      </c>
      <c r="Z781" s="29">
        <v>0</v>
      </c>
      <c r="AA781" s="27">
        <v>0</v>
      </c>
      <c r="AB781" s="29">
        <v>0</v>
      </c>
      <c r="AC781" s="27">
        <v>0</v>
      </c>
      <c r="AD781" s="27">
        <v>0</v>
      </c>
      <c r="AE781" s="27">
        <v>0</v>
      </c>
      <c r="AF781" s="27">
        <v>0</v>
      </c>
      <c r="AG781" s="27">
        <v>0</v>
      </c>
      <c r="AH781" s="27">
        <v>0</v>
      </c>
      <c r="AI781" s="29">
        <v>0</v>
      </c>
    </row>
    <row r="782" spans="2:35" x14ac:dyDescent="0.25">
      <c r="B782" s="11" t="s">
        <v>8</v>
      </c>
      <c r="C782" s="10" t="s">
        <v>2410</v>
      </c>
      <c r="D782" s="10" t="s">
        <v>1361</v>
      </c>
      <c r="E782" s="10" t="s">
        <v>1090</v>
      </c>
      <c r="F782" s="10" t="s">
        <v>1361</v>
      </c>
      <c r="G782" s="10">
        <v>0</v>
      </c>
      <c r="H782" s="10">
        <v>6411.03</v>
      </c>
      <c r="I782" s="10">
        <v>0</v>
      </c>
      <c r="J782" s="10">
        <v>0</v>
      </c>
      <c r="K782" s="10">
        <v>6411.03</v>
      </c>
      <c r="L782" s="10">
        <v>0</v>
      </c>
      <c r="M782" s="10">
        <v>478635</v>
      </c>
      <c r="N782" s="10">
        <v>0</v>
      </c>
      <c r="O782" s="10">
        <v>0</v>
      </c>
      <c r="P782" s="10">
        <v>78179</v>
      </c>
      <c r="Q782" s="10">
        <v>0</v>
      </c>
      <c r="R782" s="10">
        <v>260603</v>
      </c>
      <c r="S782" s="10">
        <v>0</v>
      </c>
      <c r="T782" s="10">
        <v>0</v>
      </c>
      <c r="U782" s="10">
        <v>573599</v>
      </c>
      <c r="V782" s="10">
        <v>1397427.03</v>
      </c>
      <c r="W782" s="29">
        <v>1021918.6097434609</v>
      </c>
      <c r="X782" s="29">
        <v>478635</v>
      </c>
      <c r="Y782" s="29">
        <v>918792.03</v>
      </c>
      <c r="Z782" s="29">
        <v>2419345.6397434613</v>
      </c>
      <c r="AA782" s="27">
        <v>0</v>
      </c>
      <c r="AB782" s="29">
        <v>2419345.6397434613</v>
      </c>
      <c r="AC782" s="27">
        <v>0</v>
      </c>
      <c r="AD782" s="27">
        <v>0</v>
      </c>
      <c r="AE782" s="27">
        <v>0</v>
      </c>
      <c r="AF782" s="27">
        <v>0</v>
      </c>
      <c r="AG782" s="27">
        <v>0</v>
      </c>
      <c r="AH782" s="27">
        <v>931</v>
      </c>
      <c r="AI782" s="29">
        <v>2420276.6397434613</v>
      </c>
    </row>
    <row r="783" spans="2:35" x14ac:dyDescent="0.25">
      <c r="B783" s="11" t="s">
        <v>8</v>
      </c>
      <c r="C783" s="10" t="s">
        <v>2410</v>
      </c>
      <c r="D783" s="10" t="s">
        <v>1361</v>
      </c>
      <c r="E783" s="10" t="s">
        <v>1091</v>
      </c>
      <c r="F783" s="10" t="s">
        <v>2018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29">
        <v>0</v>
      </c>
      <c r="X783" s="29">
        <v>0</v>
      </c>
      <c r="Y783" s="29">
        <v>0</v>
      </c>
      <c r="Z783" s="29">
        <v>0</v>
      </c>
      <c r="AA783" s="27">
        <v>0</v>
      </c>
      <c r="AB783" s="29">
        <v>0</v>
      </c>
      <c r="AC783" s="27">
        <v>0</v>
      </c>
      <c r="AD783" s="27">
        <v>0</v>
      </c>
      <c r="AE783" s="27">
        <v>0</v>
      </c>
      <c r="AF783" s="27">
        <v>0</v>
      </c>
      <c r="AG783" s="27">
        <v>0</v>
      </c>
      <c r="AH783" s="27">
        <v>0</v>
      </c>
      <c r="AI783" s="29">
        <v>0</v>
      </c>
    </row>
    <row r="784" spans="2:35" x14ac:dyDescent="0.25">
      <c r="B784" s="11" t="s">
        <v>8</v>
      </c>
      <c r="C784" s="10" t="s">
        <v>2410</v>
      </c>
      <c r="D784" s="10" t="s">
        <v>1361</v>
      </c>
      <c r="E784" s="10" t="s">
        <v>1092</v>
      </c>
      <c r="F784" s="10" t="s">
        <v>2019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1110</v>
      </c>
      <c r="Q784" s="10">
        <v>0</v>
      </c>
      <c r="R784" s="10">
        <v>15937</v>
      </c>
      <c r="S784" s="10">
        <v>0</v>
      </c>
      <c r="T784" s="10">
        <v>0</v>
      </c>
      <c r="U784" s="10">
        <v>34824</v>
      </c>
      <c r="V784" s="10">
        <v>51871</v>
      </c>
      <c r="W784" s="29">
        <v>65187.37637813115</v>
      </c>
      <c r="X784" s="29">
        <v>0</v>
      </c>
      <c r="Y784" s="29">
        <v>51871</v>
      </c>
      <c r="Z784" s="29">
        <v>117058.37637813116</v>
      </c>
      <c r="AA784" s="27">
        <v>0</v>
      </c>
      <c r="AB784" s="29">
        <v>117058.37637813116</v>
      </c>
      <c r="AC784" s="27">
        <v>0</v>
      </c>
      <c r="AD784" s="27">
        <v>0</v>
      </c>
      <c r="AE784" s="27">
        <v>0</v>
      </c>
      <c r="AF784" s="27">
        <v>0</v>
      </c>
      <c r="AG784" s="27">
        <v>0</v>
      </c>
      <c r="AH784" s="27">
        <v>31</v>
      </c>
      <c r="AI784" s="29">
        <v>117089.37637813116</v>
      </c>
    </row>
    <row r="785" spans="2:35" x14ac:dyDescent="0.25">
      <c r="B785" s="11" t="s">
        <v>8</v>
      </c>
      <c r="C785" s="10" t="s">
        <v>2410</v>
      </c>
      <c r="D785" s="10" t="s">
        <v>1361</v>
      </c>
      <c r="E785" s="10" t="s">
        <v>1093</v>
      </c>
      <c r="F785" s="10" t="s">
        <v>2020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29">
        <v>0</v>
      </c>
      <c r="X785" s="29">
        <v>0</v>
      </c>
      <c r="Y785" s="29">
        <v>0</v>
      </c>
      <c r="Z785" s="29">
        <v>0</v>
      </c>
      <c r="AA785" s="27">
        <v>0</v>
      </c>
      <c r="AB785" s="29">
        <v>0</v>
      </c>
      <c r="AC785" s="27">
        <v>0</v>
      </c>
      <c r="AD785" s="27">
        <v>0</v>
      </c>
      <c r="AE785" s="27">
        <v>0</v>
      </c>
      <c r="AF785" s="27">
        <v>0</v>
      </c>
      <c r="AG785" s="27">
        <v>0</v>
      </c>
      <c r="AH785" s="27">
        <v>0</v>
      </c>
      <c r="AI785" s="29">
        <v>0</v>
      </c>
    </row>
    <row r="786" spans="2:35" x14ac:dyDescent="0.25">
      <c r="B786" s="11" t="s">
        <v>8</v>
      </c>
      <c r="C786" s="10" t="s">
        <v>2410</v>
      </c>
      <c r="D786" s="10" t="s">
        <v>1361</v>
      </c>
      <c r="E786" s="10" t="s">
        <v>1094</v>
      </c>
      <c r="F786" s="10" t="s">
        <v>2021</v>
      </c>
      <c r="G786" s="10">
        <v>0</v>
      </c>
      <c r="H786" s="10">
        <v>957146.98</v>
      </c>
      <c r="I786" s="10">
        <v>0</v>
      </c>
      <c r="J786" s="10">
        <v>0</v>
      </c>
      <c r="K786" s="10">
        <v>957146.98</v>
      </c>
      <c r="L786" s="10">
        <v>0</v>
      </c>
      <c r="M786" s="10">
        <v>17883867.336556252</v>
      </c>
      <c r="N786" s="10">
        <v>0</v>
      </c>
      <c r="O786" s="10">
        <v>0</v>
      </c>
      <c r="P786" s="10">
        <v>154876</v>
      </c>
      <c r="Q786" s="10">
        <v>961618.6</v>
      </c>
      <c r="R786" s="10">
        <v>196623</v>
      </c>
      <c r="S786" s="10">
        <v>0</v>
      </c>
      <c r="T786" s="10">
        <v>0</v>
      </c>
      <c r="U786" s="10">
        <v>559196</v>
      </c>
      <c r="V786" s="10">
        <v>20713327.916556254</v>
      </c>
      <c r="W786" s="29">
        <v>0</v>
      </c>
      <c r="X786" s="29">
        <v>18845485.936556254</v>
      </c>
      <c r="Y786" s="29">
        <v>1867841.98</v>
      </c>
      <c r="Z786" s="29">
        <v>20713327.916556254</v>
      </c>
      <c r="AA786" s="27">
        <v>0</v>
      </c>
      <c r="AB786" s="29">
        <v>20713327.916556254</v>
      </c>
      <c r="AC786" s="27">
        <v>0</v>
      </c>
      <c r="AD786" s="27">
        <v>1013753.51</v>
      </c>
      <c r="AE786" s="27">
        <v>0</v>
      </c>
      <c r="AF786" s="27">
        <v>0</v>
      </c>
      <c r="AG786" s="27">
        <v>1013753.51</v>
      </c>
      <c r="AH786" s="27">
        <v>0</v>
      </c>
      <c r="AI786" s="29">
        <v>21727081.426556256</v>
      </c>
    </row>
    <row r="787" spans="2:35" x14ac:dyDescent="0.25">
      <c r="B787" s="11" t="s">
        <v>8</v>
      </c>
      <c r="C787" s="10" t="s">
        <v>2410</v>
      </c>
      <c r="D787" s="10" t="s">
        <v>1361</v>
      </c>
      <c r="E787" s="10" t="s">
        <v>571</v>
      </c>
      <c r="F787" s="10" t="s">
        <v>2022</v>
      </c>
      <c r="G787" s="10">
        <v>87162.53</v>
      </c>
      <c r="H787" s="10">
        <v>11553.78</v>
      </c>
      <c r="I787" s="10">
        <v>0</v>
      </c>
      <c r="J787" s="10">
        <v>0</v>
      </c>
      <c r="K787" s="10">
        <v>98716.31</v>
      </c>
      <c r="L787" s="10">
        <v>0</v>
      </c>
      <c r="M787" s="10">
        <v>197660.04504517448</v>
      </c>
      <c r="N787" s="10">
        <v>0</v>
      </c>
      <c r="O787" s="10">
        <v>5513.29</v>
      </c>
      <c r="P787" s="10">
        <v>8577</v>
      </c>
      <c r="Q787" s="10">
        <v>0</v>
      </c>
      <c r="R787" s="10">
        <v>10831</v>
      </c>
      <c r="S787" s="10">
        <v>0</v>
      </c>
      <c r="T787" s="10">
        <v>-8716.252999999997</v>
      </c>
      <c r="U787" s="10">
        <v>29892</v>
      </c>
      <c r="V787" s="10">
        <v>342473.39204517449</v>
      </c>
      <c r="W787" s="29">
        <v>22852.399999999998</v>
      </c>
      <c r="X787" s="29">
        <v>197660.04504517448</v>
      </c>
      <c r="Y787" s="29">
        <v>66367.070000000007</v>
      </c>
      <c r="Z787" s="29">
        <v>286879.51504517451</v>
      </c>
      <c r="AA787" s="27">
        <v>0</v>
      </c>
      <c r="AB787" s="29">
        <v>286879.51504517451</v>
      </c>
      <c r="AC787" s="27">
        <v>0</v>
      </c>
      <c r="AD787" s="27">
        <v>0</v>
      </c>
      <c r="AE787" s="27">
        <v>0</v>
      </c>
      <c r="AF787" s="27">
        <v>0</v>
      </c>
      <c r="AG787" s="27">
        <v>0</v>
      </c>
      <c r="AH787" s="27">
        <v>1</v>
      </c>
      <c r="AI787" s="29">
        <v>286880.51504517451</v>
      </c>
    </row>
    <row r="788" spans="2:35" x14ac:dyDescent="0.25">
      <c r="B788" s="11" t="s">
        <v>8</v>
      </c>
      <c r="C788" s="10" t="s">
        <v>2410</v>
      </c>
      <c r="D788" s="10" t="s">
        <v>1361</v>
      </c>
      <c r="E788" s="10" t="s">
        <v>1095</v>
      </c>
      <c r="F788" s="10" t="s">
        <v>2023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29">
        <v>0</v>
      </c>
      <c r="X788" s="29">
        <v>0</v>
      </c>
      <c r="Y788" s="29">
        <v>0</v>
      </c>
      <c r="Z788" s="29">
        <v>0</v>
      </c>
      <c r="AA788" s="27">
        <v>0</v>
      </c>
      <c r="AB788" s="29">
        <v>0</v>
      </c>
      <c r="AC788" s="27">
        <v>0</v>
      </c>
      <c r="AD788" s="27">
        <v>0</v>
      </c>
      <c r="AE788" s="27">
        <v>0</v>
      </c>
      <c r="AF788" s="27">
        <v>0</v>
      </c>
      <c r="AG788" s="27">
        <v>0</v>
      </c>
      <c r="AH788" s="27">
        <v>0</v>
      </c>
      <c r="AI788" s="29">
        <v>0</v>
      </c>
    </row>
    <row r="789" spans="2:35" x14ac:dyDescent="0.25">
      <c r="B789" s="11" t="s">
        <v>8</v>
      </c>
      <c r="C789" s="10" t="s">
        <v>2410</v>
      </c>
      <c r="D789" s="10" t="s">
        <v>1361</v>
      </c>
      <c r="E789" s="10" t="s">
        <v>572</v>
      </c>
      <c r="F789" s="10" t="s">
        <v>2024</v>
      </c>
      <c r="G789" s="10">
        <v>27887.9</v>
      </c>
      <c r="H789" s="10">
        <v>5683.82</v>
      </c>
      <c r="I789" s="10">
        <v>0</v>
      </c>
      <c r="J789" s="10">
        <v>0</v>
      </c>
      <c r="K789" s="10">
        <v>33571.72</v>
      </c>
      <c r="L789" s="10">
        <v>0</v>
      </c>
      <c r="M789" s="10">
        <v>79695.521865570059</v>
      </c>
      <c r="N789" s="10">
        <v>0</v>
      </c>
      <c r="O789" s="10">
        <v>2542.37</v>
      </c>
      <c r="P789" s="10">
        <v>3455</v>
      </c>
      <c r="Q789" s="10">
        <v>0</v>
      </c>
      <c r="R789" s="10">
        <v>4290</v>
      </c>
      <c r="S789" s="10">
        <v>0</v>
      </c>
      <c r="T789" s="10">
        <v>-2788.7900000000009</v>
      </c>
      <c r="U789" s="10">
        <v>11756</v>
      </c>
      <c r="V789" s="10">
        <v>132521.82186557006</v>
      </c>
      <c r="W789" s="29">
        <v>0</v>
      </c>
      <c r="X789" s="29">
        <v>79695.521865570059</v>
      </c>
      <c r="Y789" s="29">
        <v>27727.19</v>
      </c>
      <c r="Z789" s="29">
        <v>107422.71186557006</v>
      </c>
      <c r="AA789" s="27">
        <v>0</v>
      </c>
      <c r="AB789" s="29">
        <v>107422.71186557006</v>
      </c>
      <c r="AC789" s="27">
        <v>0</v>
      </c>
      <c r="AD789" s="27">
        <v>0</v>
      </c>
      <c r="AE789" s="27">
        <v>0</v>
      </c>
      <c r="AF789" s="27">
        <v>0</v>
      </c>
      <c r="AG789" s="27">
        <v>0</v>
      </c>
      <c r="AH789" s="27">
        <v>1</v>
      </c>
      <c r="AI789" s="29">
        <v>107423.71186557006</v>
      </c>
    </row>
    <row r="790" spans="2:35" x14ac:dyDescent="0.25">
      <c r="B790" s="11" t="s">
        <v>8</v>
      </c>
      <c r="C790" s="10" t="s">
        <v>2410</v>
      </c>
      <c r="D790" s="10" t="s">
        <v>1361</v>
      </c>
      <c r="E790" s="10" t="s">
        <v>573</v>
      </c>
      <c r="F790" s="10" t="s">
        <v>2025</v>
      </c>
      <c r="G790" s="10">
        <v>448444.65</v>
      </c>
      <c r="H790" s="10">
        <v>17967.400000000001</v>
      </c>
      <c r="I790" s="10">
        <v>0</v>
      </c>
      <c r="J790" s="10">
        <v>0</v>
      </c>
      <c r="K790" s="10">
        <v>466412.05000000005</v>
      </c>
      <c r="L790" s="10">
        <v>0</v>
      </c>
      <c r="M790" s="10">
        <v>886138.30999999994</v>
      </c>
      <c r="N790" s="10">
        <v>0</v>
      </c>
      <c r="O790" s="10">
        <v>4156.79</v>
      </c>
      <c r="P790" s="10">
        <v>7558</v>
      </c>
      <c r="Q790" s="10">
        <v>0</v>
      </c>
      <c r="R790" s="10">
        <v>11097</v>
      </c>
      <c r="S790" s="10">
        <v>0</v>
      </c>
      <c r="T790" s="10">
        <v>-44844.464999999967</v>
      </c>
      <c r="U790" s="10">
        <v>29786</v>
      </c>
      <c r="V790" s="10">
        <v>1360303.6850000001</v>
      </c>
      <c r="W790" s="29">
        <v>159730.20000000001</v>
      </c>
      <c r="X790" s="29">
        <v>886138.30999999994</v>
      </c>
      <c r="Y790" s="29">
        <v>70565.19</v>
      </c>
      <c r="Z790" s="29">
        <v>1116433.7</v>
      </c>
      <c r="AA790" s="27">
        <v>0</v>
      </c>
      <c r="AB790" s="29">
        <v>1116433.7</v>
      </c>
      <c r="AC790" s="27">
        <v>0</v>
      </c>
      <c r="AD790" s="27">
        <v>0</v>
      </c>
      <c r="AE790" s="27">
        <v>0</v>
      </c>
      <c r="AF790" s="27">
        <v>0</v>
      </c>
      <c r="AG790" s="27">
        <v>0</v>
      </c>
      <c r="AH790" s="27">
        <v>10</v>
      </c>
      <c r="AI790" s="29">
        <v>1116443.7</v>
      </c>
    </row>
    <row r="791" spans="2:35" x14ac:dyDescent="0.25">
      <c r="B791" s="11" t="s">
        <v>8</v>
      </c>
      <c r="C791" s="10" t="s">
        <v>2410</v>
      </c>
      <c r="D791" s="10" t="s">
        <v>1361</v>
      </c>
      <c r="E791" s="10" t="s">
        <v>1096</v>
      </c>
      <c r="F791" s="10" t="s">
        <v>1810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29">
        <v>0</v>
      </c>
      <c r="X791" s="29">
        <v>0</v>
      </c>
      <c r="Y791" s="29">
        <v>0</v>
      </c>
      <c r="Z791" s="29">
        <v>0</v>
      </c>
      <c r="AA791" s="27">
        <v>0</v>
      </c>
      <c r="AB791" s="29">
        <v>0</v>
      </c>
      <c r="AC791" s="27">
        <v>0</v>
      </c>
      <c r="AD791" s="27">
        <v>0</v>
      </c>
      <c r="AE791" s="27">
        <v>0</v>
      </c>
      <c r="AF791" s="27">
        <v>0</v>
      </c>
      <c r="AG791" s="27">
        <v>0</v>
      </c>
      <c r="AH791" s="27">
        <v>0</v>
      </c>
      <c r="AI791" s="29">
        <v>0</v>
      </c>
    </row>
    <row r="792" spans="2:35" x14ac:dyDescent="0.25">
      <c r="B792" s="11" t="s">
        <v>8</v>
      </c>
      <c r="C792" s="10" t="s">
        <v>2410</v>
      </c>
      <c r="D792" s="10" t="s">
        <v>1361</v>
      </c>
      <c r="E792" s="10" t="s">
        <v>574</v>
      </c>
      <c r="F792" s="10" t="s">
        <v>2026</v>
      </c>
      <c r="G792" s="10">
        <v>332876078.19</v>
      </c>
      <c r="H792" s="10">
        <v>22041107.949999999</v>
      </c>
      <c r="I792" s="10">
        <v>0</v>
      </c>
      <c r="J792" s="10">
        <v>0</v>
      </c>
      <c r="K792" s="10">
        <v>354917186.13999999</v>
      </c>
      <c r="L792" s="10">
        <v>0</v>
      </c>
      <c r="M792" s="10">
        <v>567539729.82686245</v>
      </c>
      <c r="N792" s="10">
        <v>0</v>
      </c>
      <c r="O792" s="10">
        <v>10886508.960000001</v>
      </c>
      <c r="P792" s="10">
        <v>4990852</v>
      </c>
      <c r="Q792" s="10">
        <v>47711.99</v>
      </c>
      <c r="R792" s="10">
        <v>7683831</v>
      </c>
      <c r="S792" s="10">
        <v>0</v>
      </c>
      <c r="T792" s="10">
        <v>0</v>
      </c>
      <c r="U792" s="10">
        <v>22208176</v>
      </c>
      <c r="V792" s="10">
        <v>968273995.91686249</v>
      </c>
      <c r="W792" s="29">
        <v>340638859.7701838</v>
      </c>
      <c r="X792" s="29">
        <v>567587441.81686246</v>
      </c>
      <c r="Y792" s="29">
        <v>67810475.909999996</v>
      </c>
      <c r="Z792" s="29">
        <v>976036777.49704623</v>
      </c>
      <c r="AA792" s="27">
        <v>597695029</v>
      </c>
      <c r="AB792" s="29">
        <v>378341748.49704623</v>
      </c>
      <c r="AC792" s="27">
        <v>0</v>
      </c>
      <c r="AD792" s="27">
        <v>3921647.24</v>
      </c>
      <c r="AE792" s="27">
        <v>0</v>
      </c>
      <c r="AF792" s="27">
        <v>0</v>
      </c>
      <c r="AG792" s="27">
        <v>3921647.24</v>
      </c>
      <c r="AH792" s="27">
        <v>20207</v>
      </c>
      <c r="AI792" s="29">
        <v>382283602.73704624</v>
      </c>
    </row>
    <row r="793" spans="2:35" x14ac:dyDescent="0.25">
      <c r="B793" s="11" t="s">
        <v>8</v>
      </c>
      <c r="C793" s="10" t="s">
        <v>2410</v>
      </c>
      <c r="D793" s="10" t="s">
        <v>1361</v>
      </c>
      <c r="E793" s="10" t="s">
        <v>575</v>
      </c>
      <c r="F793" s="10" t="s">
        <v>2027</v>
      </c>
      <c r="G793" s="10">
        <v>19758224.629999999</v>
      </c>
      <c r="H793" s="10">
        <v>375293.32</v>
      </c>
      <c r="I793" s="10">
        <v>0</v>
      </c>
      <c r="J793" s="10">
        <v>0</v>
      </c>
      <c r="K793" s="10">
        <v>20133517.949999999</v>
      </c>
      <c r="L793" s="10">
        <v>0</v>
      </c>
      <c r="M793" s="10">
        <v>8444171.6597251333</v>
      </c>
      <c r="N793" s="10">
        <v>0</v>
      </c>
      <c r="O793" s="10">
        <v>643102.07999999996</v>
      </c>
      <c r="P793" s="10">
        <v>87026</v>
      </c>
      <c r="Q793" s="10">
        <v>828493.82</v>
      </c>
      <c r="R793" s="10">
        <v>114193</v>
      </c>
      <c r="S793" s="10">
        <v>0</v>
      </c>
      <c r="T793" s="10">
        <v>-1975822.4629999995</v>
      </c>
      <c r="U793" s="10">
        <v>327423</v>
      </c>
      <c r="V793" s="10">
        <v>28602105.046725132</v>
      </c>
      <c r="W793" s="29">
        <v>84090.2</v>
      </c>
      <c r="X793" s="29">
        <v>9272665.4797251336</v>
      </c>
      <c r="Y793" s="29">
        <v>1547037.4</v>
      </c>
      <c r="Z793" s="29">
        <v>10903793.079725133</v>
      </c>
      <c r="AA793" s="27">
        <v>0</v>
      </c>
      <c r="AB793" s="29">
        <v>10903793.079725133</v>
      </c>
      <c r="AC793" s="27">
        <v>0</v>
      </c>
      <c r="AD793" s="27">
        <v>26740796.420000002</v>
      </c>
      <c r="AE793" s="27">
        <v>0</v>
      </c>
      <c r="AF793" s="27">
        <v>0</v>
      </c>
      <c r="AG793" s="27">
        <v>26740796.420000002</v>
      </c>
      <c r="AH793" s="27">
        <v>250</v>
      </c>
      <c r="AI793" s="29">
        <v>37644839.499725133</v>
      </c>
    </row>
    <row r="794" spans="2:35" x14ac:dyDescent="0.25">
      <c r="B794" s="11" t="s">
        <v>8</v>
      </c>
      <c r="C794" s="10" t="s">
        <v>2410</v>
      </c>
      <c r="D794" s="10" t="s">
        <v>1361</v>
      </c>
      <c r="E794" s="10" t="s">
        <v>576</v>
      </c>
      <c r="F794" s="10" t="s">
        <v>2028</v>
      </c>
      <c r="G794" s="10">
        <v>279500.36</v>
      </c>
      <c r="H794" s="10">
        <v>43086.47</v>
      </c>
      <c r="I794" s="10">
        <v>0</v>
      </c>
      <c r="J794" s="10">
        <v>0</v>
      </c>
      <c r="K794" s="10">
        <v>322586.82999999996</v>
      </c>
      <c r="L794" s="10">
        <v>0</v>
      </c>
      <c r="M794" s="10">
        <v>673618.48256508086</v>
      </c>
      <c r="N794" s="10">
        <v>0</v>
      </c>
      <c r="O794" s="10">
        <v>35943.81</v>
      </c>
      <c r="P794" s="10">
        <v>5955</v>
      </c>
      <c r="Q794" s="10">
        <v>0</v>
      </c>
      <c r="R794" s="10">
        <v>8061</v>
      </c>
      <c r="S794" s="10">
        <v>0</v>
      </c>
      <c r="T794" s="10">
        <v>-27950.035999999993</v>
      </c>
      <c r="U794" s="10">
        <v>22683</v>
      </c>
      <c r="V794" s="10">
        <v>1040898.0865650809</v>
      </c>
      <c r="W794" s="29">
        <v>50153</v>
      </c>
      <c r="X794" s="29">
        <v>673618.48256508086</v>
      </c>
      <c r="Y794" s="29">
        <v>115729.28</v>
      </c>
      <c r="Z794" s="29">
        <v>839500.76256508089</v>
      </c>
      <c r="AA794" s="27">
        <v>0</v>
      </c>
      <c r="AB794" s="29">
        <v>839500.76256508089</v>
      </c>
      <c r="AC794" s="27">
        <v>0</v>
      </c>
      <c r="AD794" s="27">
        <v>0</v>
      </c>
      <c r="AE794" s="27">
        <v>0</v>
      </c>
      <c r="AF794" s="27">
        <v>0</v>
      </c>
      <c r="AG794" s="27">
        <v>0</v>
      </c>
      <c r="AH794" s="27">
        <v>5</v>
      </c>
      <c r="AI794" s="29">
        <v>839505.76256508089</v>
      </c>
    </row>
    <row r="795" spans="2:35" x14ac:dyDescent="0.25">
      <c r="B795" s="11" t="s">
        <v>8</v>
      </c>
      <c r="C795" s="10" t="s">
        <v>2410</v>
      </c>
      <c r="D795" s="10" t="s">
        <v>1361</v>
      </c>
      <c r="E795" s="10" t="s">
        <v>1097</v>
      </c>
      <c r="F795" s="10" t="s">
        <v>1812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29">
        <v>0</v>
      </c>
      <c r="X795" s="29">
        <v>0</v>
      </c>
      <c r="Y795" s="29">
        <v>0</v>
      </c>
      <c r="Z795" s="29">
        <v>0</v>
      </c>
      <c r="AA795" s="27">
        <v>0</v>
      </c>
      <c r="AB795" s="29">
        <v>0</v>
      </c>
      <c r="AC795" s="27">
        <v>0</v>
      </c>
      <c r="AD795" s="27">
        <v>0</v>
      </c>
      <c r="AE795" s="27">
        <v>0</v>
      </c>
      <c r="AF795" s="27">
        <v>0</v>
      </c>
      <c r="AG795" s="27">
        <v>0</v>
      </c>
      <c r="AH795" s="27">
        <v>0</v>
      </c>
      <c r="AI795" s="29">
        <v>0</v>
      </c>
    </row>
    <row r="796" spans="2:35" x14ac:dyDescent="0.25">
      <c r="B796" s="11" t="s">
        <v>8</v>
      </c>
      <c r="C796" s="10" t="s">
        <v>2410</v>
      </c>
      <c r="D796" s="10" t="s">
        <v>1361</v>
      </c>
      <c r="E796" s="10" t="s">
        <v>1098</v>
      </c>
      <c r="F796" s="10" t="s">
        <v>2029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1125</v>
      </c>
      <c r="Q796" s="10">
        <v>0</v>
      </c>
      <c r="R796" s="10">
        <v>16178</v>
      </c>
      <c r="S796" s="10">
        <v>0</v>
      </c>
      <c r="T796" s="10">
        <v>0</v>
      </c>
      <c r="U796" s="10">
        <v>35297</v>
      </c>
      <c r="V796" s="10">
        <v>52600</v>
      </c>
      <c r="W796" s="29">
        <v>66097.501811795606</v>
      </c>
      <c r="X796" s="29">
        <v>0</v>
      </c>
      <c r="Y796" s="29">
        <v>52600</v>
      </c>
      <c r="Z796" s="29">
        <v>118697.50181179561</v>
      </c>
      <c r="AA796" s="27">
        <v>0</v>
      </c>
      <c r="AB796" s="29">
        <v>118697.50181179561</v>
      </c>
      <c r="AC796" s="27">
        <v>0</v>
      </c>
      <c r="AD796" s="27">
        <v>0</v>
      </c>
      <c r="AE796" s="27">
        <v>0</v>
      </c>
      <c r="AF796" s="27">
        <v>0</v>
      </c>
      <c r="AG796" s="27">
        <v>0</v>
      </c>
      <c r="AH796" s="27">
        <v>32</v>
      </c>
      <c r="AI796" s="29">
        <v>118729.50181179561</v>
      </c>
    </row>
    <row r="797" spans="2:35" x14ac:dyDescent="0.25">
      <c r="B797" s="11" t="s">
        <v>8</v>
      </c>
      <c r="C797" s="10" t="s">
        <v>2410</v>
      </c>
      <c r="D797" s="10" t="s">
        <v>1361</v>
      </c>
      <c r="E797" s="10" t="s">
        <v>577</v>
      </c>
      <c r="F797" s="10" t="s">
        <v>1472</v>
      </c>
      <c r="G797" s="10">
        <v>1102545.3799999999</v>
      </c>
      <c r="H797" s="10">
        <v>116556.66</v>
      </c>
      <c r="I797" s="10">
        <v>0</v>
      </c>
      <c r="J797" s="10">
        <v>0</v>
      </c>
      <c r="K797" s="10">
        <v>1219102.0399999998</v>
      </c>
      <c r="L797" s="10">
        <v>0</v>
      </c>
      <c r="M797" s="10">
        <v>1928190.3623641541</v>
      </c>
      <c r="N797" s="10">
        <v>0</v>
      </c>
      <c r="O797" s="10">
        <v>47554.45</v>
      </c>
      <c r="P797" s="10">
        <v>48310</v>
      </c>
      <c r="Q797" s="10">
        <v>0</v>
      </c>
      <c r="R797" s="10">
        <v>60966</v>
      </c>
      <c r="S797" s="10">
        <v>0</v>
      </c>
      <c r="T797" s="10">
        <v>-110254.53799999994</v>
      </c>
      <c r="U797" s="10">
        <v>167363</v>
      </c>
      <c r="V797" s="10">
        <v>3361231.3143641539</v>
      </c>
      <c r="W797" s="29">
        <v>57664</v>
      </c>
      <c r="X797" s="29">
        <v>1928190.3623641541</v>
      </c>
      <c r="Y797" s="29">
        <v>440750.11</v>
      </c>
      <c r="Z797" s="29">
        <v>2426604.4723641542</v>
      </c>
      <c r="AA797" s="27">
        <v>0</v>
      </c>
      <c r="AB797" s="29">
        <v>2426604.4723641542</v>
      </c>
      <c r="AC797" s="27">
        <v>0</v>
      </c>
      <c r="AD797" s="27">
        <v>0</v>
      </c>
      <c r="AE797" s="27">
        <v>0</v>
      </c>
      <c r="AF797" s="27">
        <v>0</v>
      </c>
      <c r="AG797" s="27">
        <v>0</v>
      </c>
      <c r="AH797" s="27">
        <v>25</v>
      </c>
      <c r="AI797" s="29">
        <v>2426629.4723641542</v>
      </c>
    </row>
    <row r="798" spans="2:35" x14ac:dyDescent="0.25">
      <c r="B798" s="11" t="s">
        <v>8</v>
      </c>
      <c r="C798" s="10" t="s">
        <v>2410</v>
      </c>
      <c r="D798" s="10" t="s">
        <v>1361</v>
      </c>
      <c r="E798" s="10" t="s">
        <v>1099</v>
      </c>
      <c r="F798" s="10" t="s">
        <v>2030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405</v>
      </c>
      <c r="Q798" s="10">
        <v>0</v>
      </c>
      <c r="R798" s="10">
        <v>5873</v>
      </c>
      <c r="S798" s="10">
        <v>0</v>
      </c>
      <c r="T798" s="10">
        <v>0</v>
      </c>
      <c r="U798" s="10">
        <v>12930</v>
      </c>
      <c r="V798" s="10">
        <v>19208</v>
      </c>
      <c r="W798" s="29">
        <v>24207.927649512676</v>
      </c>
      <c r="X798" s="29">
        <v>0</v>
      </c>
      <c r="Y798" s="29">
        <v>19208</v>
      </c>
      <c r="Z798" s="29">
        <v>43415.927649512676</v>
      </c>
      <c r="AA798" s="27">
        <v>0</v>
      </c>
      <c r="AB798" s="29">
        <v>43415.927649512676</v>
      </c>
      <c r="AC798" s="27">
        <v>0</v>
      </c>
      <c r="AD798" s="27">
        <v>0</v>
      </c>
      <c r="AE798" s="27">
        <v>0</v>
      </c>
      <c r="AF798" s="27">
        <v>0</v>
      </c>
      <c r="AG798" s="27">
        <v>0</v>
      </c>
      <c r="AH798" s="27">
        <v>12</v>
      </c>
      <c r="AI798" s="29">
        <v>43427.927649512676</v>
      </c>
    </row>
    <row r="799" spans="2:35" x14ac:dyDescent="0.25">
      <c r="B799" s="11" t="s">
        <v>8</v>
      </c>
      <c r="C799" s="10" t="s">
        <v>2410</v>
      </c>
      <c r="D799" s="10" t="s">
        <v>1361</v>
      </c>
      <c r="E799" s="10" t="s">
        <v>578</v>
      </c>
      <c r="F799" s="10" t="s">
        <v>1389</v>
      </c>
      <c r="G799" s="10">
        <v>1523305906.9400001</v>
      </c>
      <c r="H799" s="10">
        <v>13716754.75</v>
      </c>
      <c r="I799" s="10">
        <v>0</v>
      </c>
      <c r="J799" s="10">
        <v>0</v>
      </c>
      <c r="K799" s="10">
        <v>1537022661.6900001</v>
      </c>
      <c r="L799" s="10">
        <v>0</v>
      </c>
      <c r="M799" s="10">
        <v>113555815.84172176</v>
      </c>
      <c r="N799" s="10">
        <v>0</v>
      </c>
      <c r="O799" s="10">
        <v>49818790.240000002</v>
      </c>
      <c r="P799" s="10">
        <v>1806695</v>
      </c>
      <c r="Q799" s="10">
        <v>0</v>
      </c>
      <c r="R799" s="10">
        <v>3367697</v>
      </c>
      <c r="S799" s="10">
        <v>0</v>
      </c>
      <c r="T799" s="10">
        <v>-152330590.69400001</v>
      </c>
      <c r="U799" s="10">
        <v>8893075</v>
      </c>
      <c r="V799" s="10">
        <v>1562134144.0777218</v>
      </c>
      <c r="W799" s="29">
        <v>125158025.41</v>
      </c>
      <c r="X799" s="29">
        <v>113555815.84172176</v>
      </c>
      <c r="Y799" s="29">
        <v>77603011.99000001</v>
      </c>
      <c r="Z799" s="29">
        <v>316316853.24172175</v>
      </c>
      <c r="AA799" s="27">
        <v>0</v>
      </c>
      <c r="AB799" s="29">
        <v>316316853.24172175</v>
      </c>
      <c r="AC799" s="27">
        <v>0</v>
      </c>
      <c r="AD799" s="27">
        <v>2644668.5699999998</v>
      </c>
      <c r="AE799" s="27">
        <v>0</v>
      </c>
      <c r="AF799" s="27">
        <v>0</v>
      </c>
      <c r="AG799" s="27">
        <v>2644668.5699999998</v>
      </c>
      <c r="AH799" s="27">
        <v>18832</v>
      </c>
      <c r="AI799" s="29">
        <v>318980353.81172174</v>
      </c>
    </row>
    <row r="800" spans="2:35" x14ac:dyDescent="0.25">
      <c r="B800" s="11" t="s">
        <v>8</v>
      </c>
      <c r="C800" s="10" t="s">
        <v>2410</v>
      </c>
      <c r="D800" s="10" t="s">
        <v>1361</v>
      </c>
      <c r="E800" s="10" t="s">
        <v>579</v>
      </c>
      <c r="F800" s="10" t="s">
        <v>2031</v>
      </c>
      <c r="G800" s="10">
        <v>17870512.609999999</v>
      </c>
      <c r="H800" s="10">
        <v>255043.78</v>
      </c>
      <c r="I800" s="10">
        <v>0</v>
      </c>
      <c r="J800" s="10">
        <v>0</v>
      </c>
      <c r="K800" s="10">
        <v>18125556.390000001</v>
      </c>
      <c r="L800" s="10">
        <v>0</v>
      </c>
      <c r="M800" s="10">
        <v>8421210.1271436699</v>
      </c>
      <c r="N800" s="10">
        <v>0</v>
      </c>
      <c r="O800" s="10">
        <v>584444.22</v>
      </c>
      <c r="P800" s="10">
        <v>76778</v>
      </c>
      <c r="Q800" s="10">
        <v>1452199.28</v>
      </c>
      <c r="R800" s="10">
        <v>448002</v>
      </c>
      <c r="S800" s="10">
        <v>0</v>
      </c>
      <c r="T800" s="10">
        <v>-1787051.2609999999</v>
      </c>
      <c r="U800" s="10">
        <v>1176261</v>
      </c>
      <c r="V800" s="10">
        <v>28497399.756143671</v>
      </c>
      <c r="W800" s="29">
        <v>0</v>
      </c>
      <c r="X800" s="29">
        <v>9873409.4071436692</v>
      </c>
      <c r="Y800" s="29">
        <v>2540529</v>
      </c>
      <c r="Z800" s="29">
        <v>12413938.407143669</v>
      </c>
      <c r="AA800" s="27">
        <v>0</v>
      </c>
      <c r="AB800" s="29">
        <v>12413938.407143669</v>
      </c>
      <c r="AC800" s="27">
        <v>0</v>
      </c>
      <c r="AD800" s="27">
        <v>3638.9</v>
      </c>
      <c r="AE800" s="27">
        <v>0</v>
      </c>
      <c r="AF800" s="27">
        <v>38495515</v>
      </c>
      <c r="AG800" s="27">
        <v>38499153.899999999</v>
      </c>
      <c r="AH800" s="27">
        <v>109</v>
      </c>
      <c r="AI800" s="29">
        <v>50913201.307143666</v>
      </c>
    </row>
    <row r="801" spans="2:35" x14ac:dyDescent="0.25">
      <c r="B801" s="11" t="s">
        <v>8</v>
      </c>
      <c r="C801" s="10" t="s">
        <v>2410</v>
      </c>
      <c r="D801" s="10" t="s">
        <v>1361</v>
      </c>
      <c r="E801" s="10" t="s">
        <v>580</v>
      </c>
      <c r="F801" s="10" t="s">
        <v>2032</v>
      </c>
      <c r="G801" s="10">
        <v>4152968.71</v>
      </c>
      <c r="H801" s="10">
        <v>655785.30000000005</v>
      </c>
      <c r="I801" s="10">
        <v>0</v>
      </c>
      <c r="J801" s="10">
        <v>0</v>
      </c>
      <c r="K801" s="10">
        <v>4808754.01</v>
      </c>
      <c r="L801" s="10">
        <v>0</v>
      </c>
      <c r="M801" s="10">
        <v>14149456.015892092</v>
      </c>
      <c r="N801" s="10">
        <v>73241.175268792082</v>
      </c>
      <c r="O801" s="10">
        <v>162947.14000000001</v>
      </c>
      <c r="P801" s="10">
        <v>136778</v>
      </c>
      <c r="Q801" s="10">
        <v>0</v>
      </c>
      <c r="R801" s="10">
        <v>201008</v>
      </c>
      <c r="S801" s="10">
        <v>0</v>
      </c>
      <c r="T801" s="10">
        <v>0</v>
      </c>
      <c r="U801" s="10">
        <v>532418</v>
      </c>
      <c r="V801" s="10">
        <v>20064602.341160886</v>
      </c>
      <c r="W801" s="29">
        <v>3396779.72</v>
      </c>
      <c r="X801" s="29">
        <v>14149456.015892092</v>
      </c>
      <c r="Y801" s="29">
        <v>1762177.615268792</v>
      </c>
      <c r="Z801" s="29">
        <v>19308413.351160884</v>
      </c>
      <c r="AA801" s="27">
        <v>0</v>
      </c>
      <c r="AB801" s="29">
        <v>19308413.351160884</v>
      </c>
      <c r="AC801" s="27">
        <v>0</v>
      </c>
      <c r="AD801" s="27">
        <v>0</v>
      </c>
      <c r="AE801" s="27">
        <v>0</v>
      </c>
      <c r="AF801" s="27">
        <v>0</v>
      </c>
      <c r="AG801" s="27">
        <v>0</v>
      </c>
      <c r="AH801" s="27">
        <v>122</v>
      </c>
      <c r="AI801" s="29">
        <v>19308535.351160884</v>
      </c>
    </row>
    <row r="802" spans="2:35" x14ac:dyDescent="0.25">
      <c r="B802" s="11" t="s">
        <v>8</v>
      </c>
      <c r="C802" s="10" t="s">
        <v>2410</v>
      </c>
      <c r="D802" s="10" t="s">
        <v>1361</v>
      </c>
      <c r="E802" s="10" t="s">
        <v>1100</v>
      </c>
      <c r="F802" s="10" t="s">
        <v>2033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29">
        <v>0</v>
      </c>
      <c r="X802" s="29">
        <v>0</v>
      </c>
      <c r="Y802" s="29">
        <v>0</v>
      </c>
      <c r="Z802" s="29">
        <v>0</v>
      </c>
      <c r="AA802" s="27">
        <v>0</v>
      </c>
      <c r="AB802" s="29">
        <v>0</v>
      </c>
      <c r="AC802" s="27">
        <v>0</v>
      </c>
      <c r="AD802" s="27">
        <v>0</v>
      </c>
      <c r="AE802" s="27">
        <v>0</v>
      </c>
      <c r="AF802" s="27">
        <v>0</v>
      </c>
      <c r="AG802" s="27">
        <v>0</v>
      </c>
      <c r="AH802" s="27">
        <v>0</v>
      </c>
      <c r="AI802" s="29">
        <v>0</v>
      </c>
    </row>
    <row r="803" spans="2:35" x14ac:dyDescent="0.25">
      <c r="B803" s="11" t="s">
        <v>8</v>
      </c>
      <c r="C803" s="10" t="s">
        <v>2410</v>
      </c>
      <c r="D803" s="10" t="s">
        <v>1361</v>
      </c>
      <c r="E803" s="10" t="s">
        <v>1101</v>
      </c>
      <c r="F803" s="10" t="s">
        <v>2034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29">
        <v>0</v>
      </c>
      <c r="X803" s="29">
        <v>0</v>
      </c>
      <c r="Y803" s="29">
        <v>0</v>
      </c>
      <c r="Z803" s="29">
        <v>0</v>
      </c>
      <c r="AA803" s="27">
        <v>0</v>
      </c>
      <c r="AB803" s="29">
        <v>0</v>
      </c>
      <c r="AC803" s="27">
        <v>0</v>
      </c>
      <c r="AD803" s="27">
        <v>0</v>
      </c>
      <c r="AE803" s="27">
        <v>0</v>
      </c>
      <c r="AF803" s="27">
        <v>0</v>
      </c>
      <c r="AG803" s="27">
        <v>0</v>
      </c>
      <c r="AH803" s="27">
        <v>0</v>
      </c>
      <c r="AI803" s="29">
        <v>0</v>
      </c>
    </row>
    <row r="804" spans="2:35" x14ac:dyDescent="0.25">
      <c r="B804" s="11" t="s">
        <v>8</v>
      </c>
      <c r="C804" s="10" t="s">
        <v>2410</v>
      </c>
      <c r="D804" s="10" t="s">
        <v>1361</v>
      </c>
      <c r="E804" s="10" t="s">
        <v>581</v>
      </c>
      <c r="F804" s="10" t="s">
        <v>2035</v>
      </c>
      <c r="G804" s="10">
        <v>3174283624.3699999</v>
      </c>
      <c r="H804" s="10">
        <v>342854836.93000001</v>
      </c>
      <c r="I804" s="10">
        <v>0</v>
      </c>
      <c r="J804" s="10">
        <v>0</v>
      </c>
      <c r="K804" s="10">
        <v>3517138461.2999997</v>
      </c>
      <c r="L804" s="10">
        <v>0</v>
      </c>
      <c r="M804" s="10">
        <v>7913547324.2829905</v>
      </c>
      <c r="N804" s="10">
        <v>0</v>
      </c>
      <c r="O804" s="10">
        <v>1098464351.9000001</v>
      </c>
      <c r="P804" s="10">
        <v>72148498</v>
      </c>
      <c r="Q804" s="10">
        <v>1908378532.05</v>
      </c>
      <c r="R804" s="10">
        <v>71968485</v>
      </c>
      <c r="S804" s="10">
        <v>0</v>
      </c>
      <c r="T804" s="10">
        <v>-317428362.4369998</v>
      </c>
      <c r="U804" s="10">
        <v>173061100</v>
      </c>
      <c r="V804" s="10">
        <v>14437278390.095989</v>
      </c>
      <c r="W804" s="29">
        <v>233350949.22999999</v>
      </c>
      <c r="X804" s="29">
        <v>9821925856.3329906</v>
      </c>
      <c r="Y804" s="29">
        <v>1758497271.8300002</v>
      </c>
      <c r="Z804" s="29">
        <v>11813774077.39299</v>
      </c>
      <c r="AA804" s="27">
        <v>11142854231</v>
      </c>
      <c r="AB804" s="29">
        <v>670919846.39299011</v>
      </c>
      <c r="AC804" s="27">
        <v>0</v>
      </c>
      <c r="AD804" s="27">
        <v>29073.61</v>
      </c>
      <c r="AE804" s="27">
        <v>0</v>
      </c>
      <c r="AF804" s="27">
        <v>0</v>
      </c>
      <c r="AG804" s="27">
        <v>29073.61</v>
      </c>
      <c r="AH804" s="27">
        <v>121549</v>
      </c>
      <c r="AI804" s="29">
        <v>671070469.00299013</v>
      </c>
    </row>
    <row r="805" spans="2:35" x14ac:dyDescent="0.25">
      <c r="B805" s="11" t="s">
        <v>8</v>
      </c>
      <c r="C805" s="10" t="s">
        <v>2410</v>
      </c>
      <c r="D805" s="10" t="s">
        <v>1361</v>
      </c>
      <c r="E805" s="10" t="s">
        <v>582</v>
      </c>
      <c r="F805" s="10" t="s">
        <v>2036</v>
      </c>
      <c r="G805" s="10">
        <v>50912.21</v>
      </c>
      <c r="H805" s="10">
        <v>7506.58</v>
      </c>
      <c r="I805" s="10">
        <v>0</v>
      </c>
      <c r="J805" s="10">
        <v>0</v>
      </c>
      <c r="K805" s="10">
        <v>58418.79</v>
      </c>
      <c r="L805" s="10">
        <v>0</v>
      </c>
      <c r="M805" s="10">
        <v>135175.29608836898</v>
      </c>
      <c r="N805" s="10">
        <v>0</v>
      </c>
      <c r="O805" s="10">
        <v>3947.47</v>
      </c>
      <c r="P805" s="10">
        <v>1137</v>
      </c>
      <c r="Q805" s="10">
        <v>0</v>
      </c>
      <c r="R805" s="10">
        <v>1517</v>
      </c>
      <c r="S805" s="10">
        <v>0</v>
      </c>
      <c r="T805" s="10">
        <v>-5091.2209999999977</v>
      </c>
      <c r="U805" s="10">
        <v>4121</v>
      </c>
      <c r="V805" s="10">
        <v>199225.335088369</v>
      </c>
      <c r="W805" s="29">
        <v>0</v>
      </c>
      <c r="X805" s="29">
        <v>135175.29608836898</v>
      </c>
      <c r="Y805" s="29">
        <v>18229.05</v>
      </c>
      <c r="Z805" s="29">
        <v>153404.34608836897</v>
      </c>
      <c r="AA805" s="27">
        <v>0</v>
      </c>
      <c r="AB805" s="29">
        <v>153404.34608836897</v>
      </c>
      <c r="AC805" s="27">
        <v>0</v>
      </c>
      <c r="AD805" s="27">
        <v>0</v>
      </c>
      <c r="AE805" s="27">
        <v>0</v>
      </c>
      <c r="AF805" s="27">
        <v>0</v>
      </c>
      <c r="AG805" s="27">
        <v>0</v>
      </c>
      <c r="AH805" s="27">
        <v>0</v>
      </c>
      <c r="AI805" s="29">
        <v>153404.34608836897</v>
      </c>
    </row>
    <row r="806" spans="2:35" x14ac:dyDescent="0.25">
      <c r="B806" s="11" t="s">
        <v>8</v>
      </c>
      <c r="C806" s="10" t="s">
        <v>2410</v>
      </c>
      <c r="D806" s="10" t="s">
        <v>1361</v>
      </c>
      <c r="E806" s="10" t="s">
        <v>583</v>
      </c>
      <c r="F806" s="10" t="s">
        <v>2037</v>
      </c>
      <c r="G806" s="10">
        <v>81529.3</v>
      </c>
      <c r="H806" s="10">
        <v>11831.3</v>
      </c>
      <c r="I806" s="10">
        <v>0</v>
      </c>
      <c r="J806" s="10">
        <v>0</v>
      </c>
      <c r="K806" s="10">
        <v>93360.6</v>
      </c>
      <c r="L806" s="10">
        <v>0</v>
      </c>
      <c r="M806" s="10">
        <v>201037</v>
      </c>
      <c r="N806" s="10">
        <v>0</v>
      </c>
      <c r="O806" s="10">
        <v>5211.21</v>
      </c>
      <c r="P806" s="10">
        <v>4501</v>
      </c>
      <c r="Q806" s="10">
        <v>0</v>
      </c>
      <c r="R806" s="10">
        <v>5628</v>
      </c>
      <c r="S806" s="10">
        <v>0</v>
      </c>
      <c r="T806" s="10">
        <v>-8152.929999999993</v>
      </c>
      <c r="U806" s="10">
        <v>15459</v>
      </c>
      <c r="V806" s="10">
        <v>317043.88</v>
      </c>
      <c r="W806" s="29">
        <v>0</v>
      </c>
      <c r="X806" s="29">
        <v>201037</v>
      </c>
      <c r="Y806" s="29">
        <v>42630.509999999995</v>
      </c>
      <c r="Z806" s="29">
        <v>243667.51</v>
      </c>
      <c r="AA806" s="27">
        <v>0</v>
      </c>
      <c r="AB806" s="29">
        <v>243667.51</v>
      </c>
      <c r="AC806" s="27">
        <v>0</v>
      </c>
      <c r="AD806" s="27">
        <v>0</v>
      </c>
      <c r="AE806" s="27">
        <v>0</v>
      </c>
      <c r="AF806" s="27">
        <v>0</v>
      </c>
      <c r="AG806" s="27">
        <v>0</v>
      </c>
      <c r="AH806" s="27">
        <v>1</v>
      </c>
      <c r="AI806" s="29">
        <v>243668.51</v>
      </c>
    </row>
    <row r="807" spans="2:35" x14ac:dyDescent="0.25">
      <c r="B807" s="11" t="s">
        <v>8</v>
      </c>
      <c r="C807" s="10" t="s">
        <v>2408</v>
      </c>
      <c r="D807" s="10" t="s">
        <v>2038</v>
      </c>
      <c r="E807" s="10" t="s">
        <v>585</v>
      </c>
      <c r="F807" s="10" t="s">
        <v>2038</v>
      </c>
      <c r="G807" s="10">
        <v>8984837209.2399998</v>
      </c>
      <c r="H807" s="10">
        <v>654060399.77999997</v>
      </c>
      <c r="I807" s="10">
        <v>0</v>
      </c>
      <c r="J807" s="10">
        <v>0</v>
      </c>
      <c r="K807" s="10">
        <v>9638897609.0200005</v>
      </c>
      <c r="L807" s="10">
        <v>0</v>
      </c>
      <c r="M807" s="10">
        <v>20964532190.048676</v>
      </c>
      <c r="N807" s="10">
        <v>0</v>
      </c>
      <c r="O807" s="10">
        <v>1163493170.8599999</v>
      </c>
      <c r="P807" s="10">
        <v>770919134.88999999</v>
      </c>
      <c r="Q807" s="10">
        <v>4648324863.0200005</v>
      </c>
      <c r="R807" s="10">
        <v>261022023</v>
      </c>
      <c r="S807" s="10">
        <v>0</v>
      </c>
      <c r="T807" s="10">
        <v>0</v>
      </c>
      <c r="U807" s="10">
        <v>822475424</v>
      </c>
      <c r="V807" s="10">
        <v>38269664414.838676</v>
      </c>
      <c r="W807" s="29">
        <v>9165978595.4154434</v>
      </c>
      <c r="X807" s="29">
        <v>25612857053.068676</v>
      </c>
      <c r="Y807" s="29">
        <v>3671970152.5299997</v>
      </c>
      <c r="Z807" s="29">
        <v>38450805801.014114</v>
      </c>
      <c r="AA807" s="27">
        <v>12013287420.41</v>
      </c>
      <c r="AB807" s="29">
        <v>26437518380.604115</v>
      </c>
      <c r="AC807" s="27">
        <v>0</v>
      </c>
      <c r="AD807" s="27">
        <v>78746017.569999993</v>
      </c>
      <c r="AE807" s="27">
        <v>0</v>
      </c>
      <c r="AF807" s="27">
        <v>0</v>
      </c>
      <c r="AG807" s="27">
        <v>78746017.569999993</v>
      </c>
      <c r="AH807" s="27">
        <v>764381</v>
      </c>
      <c r="AI807" s="29">
        <v>26517028779.174114</v>
      </c>
    </row>
    <row r="808" spans="2:35" x14ac:dyDescent="0.25">
      <c r="B808" s="11" t="s">
        <v>8</v>
      </c>
      <c r="C808" s="10" t="s">
        <v>2408</v>
      </c>
      <c r="D808" s="10" t="s">
        <v>2038</v>
      </c>
      <c r="E808" s="10" t="s">
        <v>586</v>
      </c>
      <c r="F808" s="10" t="s">
        <v>2039</v>
      </c>
      <c r="G808" s="10">
        <v>2289224158.48</v>
      </c>
      <c r="H808" s="10">
        <v>297273092.91000003</v>
      </c>
      <c r="I808" s="10">
        <v>0</v>
      </c>
      <c r="J808" s="10">
        <v>0</v>
      </c>
      <c r="K808" s="10">
        <v>2586497251.3899999</v>
      </c>
      <c r="L808" s="10">
        <v>0</v>
      </c>
      <c r="M808" s="10">
        <v>8611660960.8238144</v>
      </c>
      <c r="N808" s="10">
        <v>0</v>
      </c>
      <c r="O808" s="10">
        <v>172653240.40000001</v>
      </c>
      <c r="P808" s="10">
        <v>73587191</v>
      </c>
      <c r="Q808" s="10">
        <v>822914367.96000004</v>
      </c>
      <c r="R808" s="10">
        <v>94911760</v>
      </c>
      <c r="S808" s="10">
        <v>0</v>
      </c>
      <c r="T808" s="10">
        <v>0</v>
      </c>
      <c r="U808" s="10">
        <v>298986379</v>
      </c>
      <c r="V808" s="10">
        <v>12661211150.573814</v>
      </c>
      <c r="W808" s="29">
        <v>2317726677.0622864</v>
      </c>
      <c r="X808" s="29">
        <v>9434575328.7838135</v>
      </c>
      <c r="Y808" s="29">
        <v>937411663.31000006</v>
      </c>
      <c r="Z808" s="29">
        <v>12689713669.156099</v>
      </c>
      <c r="AA808" s="27">
        <v>1738769517</v>
      </c>
      <c r="AB808" s="29">
        <v>10950944152.156099</v>
      </c>
      <c r="AC808" s="27">
        <v>0</v>
      </c>
      <c r="AD808" s="27">
        <v>6919771.5199999996</v>
      </c>
      <c r="AE808" s="27">
        <v>0</v>
      </c>
      <c r="AF808" s="27">
        <v>0</v>
      </c>
      <c r="AG808" s="27">
        <v>6919771.5199999996</v>
      </c>
      <c r="AH808" s="27">
        <v>231474</v>
      </c>
      <c r="AI808" s="29">
        <v>10958095397.6761</v>
      </c>
    </row>
    <row r="809" spans="2:35" x14ac:dyDescent="0.25">
      <c r="B809" s="11" t="s">
        <v>8</v>
      </c>
      <c r="C809" s="10" t="s">
        <v>2408</v>
      </c>
      <c r="D809" s="10" t="s">
        <v>2038</v>
      </c>
      <c r="E809" s="10" t="s">
        <v>587</v>
      </c>
      <c r="F809" s="10" t="s">
        <v>2040</v>
      </c>
      <c r="G809" s="10">
        <v>948275.74</v>
      </c>
      <c r="H809" s="10">
        <v>214213.44</v>
      </c>
      <c r="I809" s="10">
        <v>0</v>
      </c>
      <c r="J809" s="10">
        <v>0</v>
      </c>
      <c r="K809" s="10">
        <v>1162489.18</v>
      </c>
      <c r="L809" s="10">
        <v>0</v>
      </c>
      <c r="M809" s="10">
        <v>4247029.7790201884</v>
      </c>
      <c r="N809" s="10">
        <v>0</v>
      </c>
      <c r="O809" s="10">
        <v>84583.52</v>
      </c>
      <c r="P809" s="10">
        <v>37824</v>
      </c>
      <c r="Q809" s="10">
        <v>0</v>
      </c>
      <c r="R809" s="10">
        <v>53047</v>
      </c>
      <c r="S809" s="10">
        <v>0</v>
      </c>
      <c r="T809" s="10">
        <v>0</v>
      </c>
      <c r="U809" s="10">
        <v>140100</v>
      </c>
      <c r="V809" s="10">
        <v>5725073.4790201876</v>
      </c>
      <c r="W809" s="29">
        <v>459534.39999999997</v>
      </c>
      <c r="X809" s="29">
        <v>4247029.7790201884</v>
      </c>
      <c r="Y809" s="29">
        <v>529767.96</v>
      </c>
      <c r="Z809" s="29">
        <v>5236332.1390201887</v>
      </c>
      <c r="AA809" s="27">
        <v>0</v>
      </c>
      <c r="AB809" s="29">
        <v>5236332.1390201887</v>
      </c>
      <c r="AC809" s="27">
        <v>0</v>
      </c>
      <c r="AD809" s="27">
        <v>0</v>
      </c>
      <c r="AE809" s="27">
        <v>0</v>
      </c>
      <c r="AF809" s="27">
        <v>0</v>
      </c>
      <c r="AG809" s="27">
        <v>0</v>
      </c>
      <c r="AH809" s="27">
        <v>24</v>
      </c>
      <c r="AI809" s="29">
        <v>5236356.1390201887</v>
      </c>
    </row>
    <row r="810" spans="2:35" x14ac:dyDescent="0.25">
      <c r="B810" s="11" t="s">
        <v>8</v>
      </c>
      <c r="C810" s="10" t="s">
        <v>2408</v>
      </c>
      <c r="D810" s="10" t="s">
        <v>2038</v>
      </c>
      <c r="E810" s="10" t="s">
        <v>588</v>
      </c>
      <c r="F810" s="10" t="s">
        <v>2041</v>
      </c>
      <c r="G810" s="10">
        <v>12222909.74</v>
      </c>
      <c r="H810" s="10">
        <v>1068301.6399999999</v>
      </c>
      <c r="I810" s="10">
        <v>0</v>
      </c>
      <c r="J810" s="10">
        <v>0</v>
      </c>
      <c r="K810" s="10">
        <v>13291211.380000001</v>
      </c>
      <c r="L810" s="10">
        <v>0</v>
      </c>
      <c r="M810" s="10">
        <v>33820807.165014401</v>
      </c>
      <c r="N810" s="10">
        <v>0</v>
      </c>
      <c r="O810" s="10">
        <v>1902223.21</v>
      </c>
      <c r="P810" s="10">
        <v>311456</v>
      </c>
      <c r="Q810" s="10">
        <v>0</v>
      </c>
      <c r="R810" s="10">
        <v>674988</v>
      </c>
      <c r="S810" s="10">
        <v>0</v>
      </c>
      <c r="T810" s="10">
        <v>0</v>
      </c>
      <c r="U810" s="10">
        <v>2364038</v>
      </c>
      <c r="V810" s="10">
        <v>52364723.755014405</v>
      </c>
      <c r="W810" s="29">
        <v>14773272.340088176</v>
      </c>
      <c r="X810" s="29">
        <v>33820807.165014401</v>
      </c>
      <c r="Y810" s="29">
        <v>6321006.8499999996</v>
      </c>
      <c r="Z810" s="29">
        <v>54915086.355102576</v>
      </c>
      <c r="AA810" s="27">
        <v>0</v>
      </c>
      <c r="AB810" s="29">
        <v>54915086.355102576</v>
      </c>
      <c r="AC810" s="27">
        <v>0</v>
      </c>
      <c r="AD810" s="27">
        <v>157768373.44</v>
      </c>
      <c r="AE810" s="27">
        <v>0</v>
      </c>
      <c r="AF810" s="27">
        <v>0</v>
      </c>
      <c r="AG810" s="27">
        <v>157768373.44</v>
      </c>
      <c r="AH810" s="27">
        <v>4699</v>
      </c>
      <c r="AI810" s="29">
        <v>212688158.79510257</v>
      </c>
    </row>
    <row r="811" spans="2:35" x14ac:dyDescent="0.25">
      <c r="B811" s="11" t="s">
        <v>8</v>
      </c>
      <c r="C811" s="10" t="s">
        <v>2408</v>
      </c>
      <c r="D811" s="10" t="s">
        <v>2038</v>
      </c>
      <c r="E811" s="10" t="s">
        <v>589</v>
      </c>
      <c r="F811" s="10" t="s">
        <v>2042</v>
      </c>
      <c r="G811" s="10">
        <v>174383243.09</v>
      </c>
      <c r="H811" s="10">
        <v>18726052.949999999</v>
      </c>
      <c r="I811" s="10">
        <v>0</v>
      </c>
      <c r="J811" s="10">
        <v>0</v>
      </c>
      <c r="K811" s="10">
        <v>193109296.03999999</v>
      </c>
      <c r="L811" s="10">
        <v>0</v>
      </c>
      <c r="M811" s="10">
        <v>452518338.14993429</v>
      </c>
      <c r="N811" s="10">
        <v>0</v>
      </c>
      <c r="O811" s="10">
        <v>13295434.699999999</v>
      </c>
      <c r="P811" s="10">
        <v>4533038</v>
      </c>
      <c r="Q811" s="10">
        <v>0</v>
      </c>
      <c r="R811" s="10">
        <v>6884044</v>
      </c>
      <c r="S811" s="10">
        <v>0</v>
      </c>
      <c r="T811" s="10">
        <v>0</v>
      </c>
      <c r="U811" s="10">
        <v>21434853</v>
      </c>
      <c r="V811" s="10">
        <v>691775003.8899343</v>
      </c>
      <c r="W811" s="29">
        <v>205214700.14995208</v>
      </c>
      <c r="X811" s="29">
        <v>452518338.14993429</v>
      </c>
      <c r="Y811" s="29">
        <v>64873422.649999999</v>
      </c>
      <c r="Z811" s="29">
        <v>722606460.94988632</v>
      </c>
      <c r="AA811" s="27">
        <v>0</v>
      </c>
      <c r="AB811" s="29">
        <v>722606460.94988632</v>
      </c>
      <c r="AC811" s="27">
        <v>0</v>
      </c>
      <c r="AD811" s="27">
        <v>530887.36</v>
      </c>
      <c r="AE811" s="27">
        <v>0</v>
      </c>
      <c r="AF811" s="27">
        <v>0</v>
      </c>
      <c r="AG811" s="27">
        <v>530887.36</v>
      </c>
      <c r="AH811" s="27">
        <v>46654</v>
      </c>
      <c r="AI811" s="29">
        <v>723184002.30988634</v>
      </c>
    </row>
    <row r="812" spans="2:35" x14ac:dyDescent="0.25">
      <c r="B812" s="11" t="s">
        <v>8</v>
      </c>
      <c r="C812" s="10" t="s">
        <v>2408</v>
      </c>
      <c r="D812" s="10" t="s">
        <v>2038</v>
      </c>
      <c r="E812" s="10" t="s">
        <v>590</v>
      </c>
      <c r="F812" s="10" t="s">
        <v>2043</v>
      </c>
      <c r="G812" s="10">
        <v>8929147.1999999993</v>
      </c>
      <c r="H812" s="10">
        <v>27907346.949999999</v>
      </c>
      <c r="I812" s="10">
        <v>0</v>
      </c>
      <c r="J812" s="10">
        <v>0</v>
      </c>
      <c r="K812" s="10">
        <v>36836494.149999999</v>
      </c>
      <c r="L812" s="10">
        <v>0</v>
      </c>
      <c r="M812" s="10">
        <v>22087472.732731219</v>
      </c>
      <c r="N812" s="10">
        <v>0</v>
      </c>
      <c r="O812" s="10">
        <v>230563.78</v>
      </c>
      <c r="P812" s="10">
        <v>269740</v>
      </c>
      <c r="Q812" s="10">
        <v>0</v>
      </c>
      <c r="R812" s="10">
        <v>573659</v>
      </c>
      <c r="S812" s="10">
        <v>0</v>
      </c>
      <c r="T812" s="10">
        <v>0</v>
      </c>
      <c r="U812" s="10">
        <v>1391375</v>
      </c>
      <c r="V812" s="10">
        <v>61389304.662731215</v>
      </c>
      <c r="W812" s="29">
        <v>3979815.2</v>
      </c>
      <c r="X812" s="29">
        <v>22087472.732731219</v>
      </c>
      <c r="Y812" s="29">
        <v>30372684.73</v>
      </c>
      <c r="Z812" s="29">
        <v>56439972.662731215</v>
      </c>
      <c r="AA812" s="27">
        <v>0</v>
      </c>
      <c r="AB812" s="29">
        <v>56439972.662731215</v>
      </c>
      <c r="AC812" s="27">
        <v>0</v>
      </c>
      <c r="AD812" s="27">
        <v>0</v>
      </c>
      <c r="AE812" s="27">
        <v>0</v>
      </c>
      <c r="AF812" s="27">
        <v>0</v>
      </c>
      <c r="AG812" s="27">
        <v>0</v>
      </c>
      <c r="AH812" s="27">
        <v>164</v>
      </c>
      <c r="AI812" s="29">
        <v>56440136.662731215</v>
      </c>
    </row>
    <row r="813" spans="2:35" x14ac:dyDescent="0.25">
      <c r="B813" s="11" t="s">
        <v>8</v>
      </c>
      <c r="C813" s="10" t="s">
        <v>2408</v>
      </c>
      <c r="D813" s="10" t="s">
        <v>2038</v>
      </c>
      <c r="E813" s="10" t="s">
        <v>591</v>
      </c>
      <c r="F813" s="10" t="s">
        <v>2044</v>
      </c>
      <c r="G813" s="10">
        <v>4308343.51</v>
      </c>
      <c r="H813" s="10">
        <v>39901735.75</v>
      </c>
      <c r="I813" s="10">
        <v>0</v>
      </c>
      <c r="J813" s="10">
        <v>0</v>
      </c>
      <c r="K813" s="10">
        <v>44210079.259999998</v>
      </c>
      <c r="L813" s="10">
        <v>0</v>
      </c>
      <c r="M813" s="10">
        <v>12144585.110147795</v>
      </c>
      <c r="N813" s="10">
        <v>0</v>
      </c>
      <c r="O813" s="10">
        <v>965215.09</v>
      </c>
      <c r="P813" s="10">
        <v>201629</v>
      </c>
      <c r="Q813" s="10">
        <v>0</v>
      </c>
      <c r="R813" s="10">
        <v>553606</v>
      </c>
      <c r="S813" s="10">
        <v>0</v>
      </c>
      <c r="T813" s="10">
        <v>-430834.35099999979</v>
      </c>
      <c r="U813" s="10">
        <v>1286764</v>
      </c>
      <c r="V813" s="10">
        <v>58931044.109147802</v>
      </c>
      <c r="W813" s="29">
        <v>987582.24</v>
      </c>
      <c r="X813" s="29">
        <v>12144585.110147795</v>
      </c>
      <c r="Y813" s="29">
        <v>42908949.840000004</v>
      </c>
      <c r="Z813" s="29">
        <v>56041117.190147802</v>
      </c>
      <c r="AA813" s="27">
        <v>0</v>
      </c>
      <c r="AB813" s="29">
        <v>56041117.190147802</v>
      </c>
      <c r="AC813" s="27">
        <v>0</v>
      </c>
      <c r="AD813" s="27">
        <v>73536531.159999996</v>
      </c>
      <c r="AE813" s="27">
        <v>0</v>
      </c>
      <c r="AF813" s="27">
        <v>0</v>
      </c>
      <c r="AG813" s="27">
        <v>73536531.159999996</v>
      </c>
      <c r="AH813" s="27">
        <v>378</v>
      </c>
      <c r="AI813" s="29">
        <v>129578026.3501478</v>
      </c>
    </row>
    <row r="814" spans="2:35" x14ac:dyDescent="0.25">
      <c r="B814" s="11" t="s">
        <v>8</v>
      </c>
      <c r="C814" s="10" t="s">
        <v>2408</v>
      </c>
      <c r="D814" s="10" t="s">
        <v>2038</v>
      </c>
      <c r="E814" s="10" t="s">
        <v>1102</v>
      </c>
      <c r="F814" s="10" t="s">
        <v>2045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29">
        <v>0</v>
      </c>
      <c r="X814" s="29">
        <v>0</v>
      </c>
      <c r="Y814" s="29">
        <v>0</v>
      </c>
      <c r="Z814" s="29">
        <v>0</v>
      </c>
      <c r="AA814" s="27">
        <v>0</v>
      </c>
      <c r="AB814" s="29">
        <v>0</v>
      </c>
      <c r="AC814" s="27">
        <v>0</v>
      </c>
      <c r="AD814" s="27">
        <v>0</v>
      </c>
      <c r="AE814" s="27">
        <v>0</v>
      </c>
      <c r="AF814" s="27">
        <v>0</v>
      </c>
      <c r="AG814" s="27">
        <v>0</v>
      </c>
      <c r="AH814" s="27">
        <v>0</v>
      </c>
      <c r="AI814" s="29">
        <v>0</v>
      </c>
    </row>
    <row r="815" spans="2:35" x14ac:dyDescent="0.25">
      <c r="B815" s="11" t="s">
        <v>8</v>
      </c>
      <c r="C815" s="10" t="s">
        <v>2408</v>
      </c>
      <c r="D815" s="10" t="s">
        <v>2038</v>
      </c>
      <c r="E815" s="10" t="s">
        <v>592</v>
      </c>
      <c r="F815" s="10" t="s">
        <v>2046</v>
      </c>
      <c r="G815" s="10">
        <v>15390067.09</v>
      </c>
      <c r="H815" s="10">
        <v>55006391.539999999</v>
      </c>
      <c r="I815" s="10">
        <v>0</v>
      </c>
      <c r="J815" s="10">
        <v>0</v>
      </c>
      <c r="K815" s="10">
        <v>70396458.629999995</v>
      </c>
      <c r="L815" s="10">
        <v>0</v>
      </c>
      <c r="M815" s="10">
        <v>63412712.130944468</v>
      </c>
      <c r="N815" s="10">
        <v>546050.11433773674</v>
      </c>
      <c r="O815" s="10">
        <v>1238807.29</v>
      </c>
      <c r="P815" s="10">
        <v>1074532</v>
      </c>
      <c r="Q815" s="10">
        <v>3877480.35</v>
      </c>
      <c r="R815" s="10">
        <v>1447463</v>
      </c>
      <c r="S815" s="10">
        <v>0</v>
      </c>
      <c r="T815" s="10">
        <v>0</v>
      </c>
      <c r="U815" s="10">
        <v>8629833</v>
      </c>
      <c r="V815" s="10">
        <v>150623336.51528218</v>
      </c>
      <c r="W815" s="29">
        <v>16751218.126190612</v>
      </c>
      <c r="X815" s="29">
        <v>67290192.48094447</v>
      </c>
      <c r="Y815" s="29">
        <v>67943076.944337726</v>
      </c>
      <c r="Z815" s="29">
        <v>151984487.55147281</v>
      </c>
      <c r="AA815" s="27">
        <v>0</v>
      </c>
      <c r="AB815" s="29">
        <v>151984487.55147281</v>
      </c>
      <c r="AC815" s="27">
        <v>0</v>
      </c>
      <c r="AD815" s="27">
        <v>224531.56</v>
      </c>
      <c r="AE815" s="27">
        <v>0</v>
      </c>
      <c r="AF815" s="27">
        <v>0</v>
      </c>
      <c r="AG815" s="27">
        <v>224531.56</v>
      </c>
      <c r="AH815" s="27">
        <v>3539</v>
      </c>
      <c r="AI815" s="29">
        <v>152212558.11147282</v>
      </c>
    </row>
    <row r="816" spans="2:35" x14ac:dyDescent="0.25">
      <c r="B816" s="11" t="s">
        <v>8</v>
      </c>
      <c r="C816" s="10" t="s">
        <v>2408</v>
      </c>
      <c r="D816" s="10" t="s">
        <v>2038</v>
      </c>
      <c r="E816" s="10" t="s">
        <v>593</v>
      </c>
      <c r="F816" s="10" t="s">
        <v>2047</v>
      </c>
      <c r="G816" s="10">
        <v>1806419.29</v>
      </c>
      <c r="H816" s="10">
        <v>112053657.90000001</v>
      </c>
      <c r="I816" s="10">
        <v>0</v>
      </c>
      <c r="J816" s="10">
        <v>0</v>
      </c>
      <c r="K816" s="10">
        <v>113860077.19000001</v>
      </c>
      <c r="L816" s="10">
        <v>0</v>
      </c>
      <c r="M816" s="10">
        <v>5039250.0035213269</v>
      </c>
      <c r="N816" s="10">
        <v>0</v>
      </c>
      <c r="O816" s="10">
        <v>416112.35</v>
      </c>
      <c r="P816" s="10">
        <v>1091893</v>
      </c>
      <c r="Q816" s="10">
        <v>487105.43</v>
      </c>
      <c r="R816" s="10">
        <v>2255533</v>
      </c>
      <c r="S816" s="10">
        <v>0</v>
      </c>
      <c r="T816" s="10">
        <v>0</v>
      </c>
      <c r="U816" s="10">
        <v>9587897</v>
      </c>
      <c r="V816" s="10">
        <v>132737867.97352134</v>
      </c>
      <c r="W816" s="29">
        <v>5942102.8876321167</v>
      </c>
      <c r="X816" s="29">
        <v>5526355.4335213266</v>
      </c>
      <c r="Y816" s="29">
        <v>125405093.25</v>
      </c>
      <c r="Z816" s="29">
        <v>136873551.57115343</v>
      </c>
      <c r="AA816" s="27">
        <v>0</v>
      </c>
      <c r="AB816" s="29">
        <v>136873551.57115343</v>
      </c>
      <c r="AC816" s="27">
        <v>0</v>
      </c>
      <c r="AD816" s="27">
        <v>8432.64</v>
      </c>
      <c r="AE816" s="27">
        <v>0</v>
      </c>
      <c r="AF816" s="27">
        <v>0</v>
      </c>
      <c r="AG816" s="27">
        <v>8432.64</v>
      </c>
      <c r="AH816" s="27">
        <v>3661</v>
      </c>
      <c r="AI816" s="29">
        <v>136885645.21115342</v>
      </c>
    </row>
    <row r="817" spans="2:35" x14ac:dyDescent="0.25">
      <c r="B817" s="11" t="s">
        <v>8</v>
      </c>
      <c r="C817" s="10" t="s">
        <v>2408</v>
      </c>
      <c r="D817" s="10" t="s">
        <v>2038</v>
      </c>
      <c r="E817" s="10" t="s">
        <v>1103</v>
      </c>
      <c r="F817" s="10" t="s">
        <v>2048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30</v>
      </c>
      <c r="Q817" s="10">
        <v>0</v>
      </c>
      <c r="R817" s="10">
        <v>468</v>
      </c>
      <c r="S817" s="10">
        <v>0</v>
      </c>
      <c r="T817" s="10">
        <v>0</v>
      </c>
      <c r="U817" s="10">
        <v>1109</v>
      </c>
      <c r="V817" s="10">
        <v>1607</v>
      </c>
      <c r="W817" s="29">
        <v>2057.9099237362211</v>
      </c>
      <c r="X817" s="29">
        <v>0</v>
      </c>
      <c r="Y817" s="29">
        <v>1607</v>
      </c>
      <c r="Z817" s="29">
        <v>3664.9099237362211</v>
      </c>
      <c r="AA817" s="27">
        <v>0</v>
      </c>
      <c r="AB817" s="29">
        <v>3664.9099237362211</v>
      </c>
      <c r="AC817" s="27">
        <v>0</v>
      </c>
      <c r="AD817" s="27">
        <v>0</v>
      </c>
      <c r="AE817" s="27">
        <v>0</v>
      </c>
      <c r="AF817" s="27">
        <v>0</v>
      </c>
      <c r="AG817" s="27">
        <v>0</v>
      </c>
      <c r="AH817" s="27">
        <v>2</v>
      </c>
      <c r="AI817" s="29">
        <v>3666.9099237362211</v>
      </c>
    </row>
    <row r="818" spans="2:35" x14ac:dyDescent="0.25">
      <c r="B818" s="11" t="s">
        <v>8</v>
      </c>
      <c r="C818" s="10" t="s">
        <v>2408</v>
      </c>
      <c r="D818" s="10" t="s">
        <v>2038</v>
      </c>
      <c r="E818" s="10" t="s">
        <v>1104</v>
      </c>
      <c r="F818" s="10" t="s">
        <v>2049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29">
        <v>0</v>
      </c>
      <c r="X818" s="29">
        <v>0</v>
      </c>
      <c r="Y818" s="29">
        <v>0</v>
      </c>
      <c r="Z818" s="29">
        <v>0</v>
      </c>
      <c r="AA818" s="27">
        <v>0</v>
      </c>
      <c r="AB818" s="29">
        <v>0</v>
      </c>
      <c r="AC818" s="27">
        <v>0</v>
      </c>
      <c r="AD818" s="27">
        <v>0</v>
      </c>
      <c r="AE818" s="27">
        <v>0</v>
      </c>
      <c r="AF818" s="27">
        <v>0</v>
      </c>
      <c r="AG818" s="27">
        <v>0</v>
      </c>
      <c r="AH818" s="27">
        <v>0</v>
      </c>
      <c r="AI818" s="29">
        <v>0</v>
      </c>
    </row>
    <row r="819" spans="2:35" x14ac:dyDescent="0.25">
      <c r="B819" s="11" t="s">
        <v>8</v>
      </c>
      <c r="C819" s="10" t="s">
        <v>2408</v>
      </c>
      <c r="D819" s="10" t="s">
        <v>2038</v>
      </c>
      <c r="E819" s="10" t="s">
        <v>594</v>
      </c>
      <c r="F819" s="10" t="s">
        <v>2050</v>
      </c>
      <c r="G819" s="10">
        <v>38568734.969999999</v>
      </c>
      <c r="H819" s="10">
        <v>5044174.9000000004</v>
      </c>
      <c r="I819" s="10">
        <v>0</v>
      </c>
      <c r="J819" s="10">
        <v>0</v>
      </c>
      <c r="K819" s="10">
        <v>43612909.869999997</v>
      </c>
      <c r="L819" s="10">
        <v>0</v>
      </c>
      <c r="M819" s="10">
        <v>159060720.57701537</v>
      </c>
      <c r="N819" s="10">
        <v>0</v>
      </c>
      <c r="O819" s="10">
        <v>2992137.06</v>
      </c>
      <c r="P819" s="10">
        <v>1435382</v>
      </c>
      <c r="Q819" s="10">
        <v>0</v>
      </c>
      <c r="R819" s="10">
        <v>2330156</v>
      </c>
      <c r="S819" s="10">
        <v>0</v>
      </c>
      <c r="T819" s="10">
        <v>0</v>
      </c>
      <c r="U819" s="10">
        <v>7983621</v>
      </c>
      <c r="V819" s="10">
        <v>217414926.50701538</v>
      </c>
      <c r="W819" s="29">
        <v>48091264.355512559</v>
      </c>
      <c r="X819" s="29">
        <v>159060720.57701537</v>
      </c>
      <c r="Y819" s="29">
        <v>19785470.960000001</v>
      </c>
      <c r="Z819" s="29">
        <v>226937455.89252794</v>
      </c>
      <c r="AA819" s="27">
        <v>100000000</v>
      </c>
      <c r="AB819" s="29">
        <v>126937455.89252794</v>
      </c>
      <c r="AC819" s="27">
        <v>0</v>
      </c>
      <c r="AD819" s="27">
        <v>813556.33</v>
      </c>
      <c r="AE819" s="27">
        <v>0</v>
      </c>
      <c r="AF819" s="27">
        <v>0</v>
      </c>
      <c r="AG819" s="27">
        <v>813556.33</v>
      </c>
      <c r="AH819" s="27">
        <v>17341</v>
      </c>
      <c r="AI819" s="29">
        <v>127768353.22252794</v>
      </c>
    </row>
    <row r="820" spans="2:35" x14ac:dyDescent="0.25">
      <c r="B820" s="11" t="s">
        <v>8</v>
      </c>
      <c r="C820" s="10" t="s">
        <v>2408</v>
      </c>
      <c r="D820" s="10" t="s">
        <v>2038</v>
      </c>
      <c r="E820" s="10" t="s">
        <v>1105</v>
      </c>
      <c r="F820" s="10" t="s">
        <v>2051</v>
      </c>
      <c r="G820" s="10">
        <v>0</v>
      </c>
      <c r="H820" s="10">
        <v>3.01</v>
      </c>
      <c r="I820" s="10">
        <v>0</v>
      </c>
      <c r="J820" s="10">
        <v>0</v>
      </c>
      <c r="K820" s="10">
        <v>3.01</v>
      </c>
      <c r="L820" s="10">
        <v>0</v>
      </c>
      <c r="M820" s="10">
        <v>1995.3355933382188</v>
      </c>
      <c r="N820" s="10">
        <v>0</v>
      </c>
      <c r="O820" s="10">
        <v>0</v>
      </c>
      <c r="P820" s="10">
        <v>0</v>
      </c>
      <c r="Q820" s="10">
        <v>489.69</v>
      </c>
      <c r="R820" s="10">
        <v>0</v>
      </c>
      <c r="S820" s="10">
        <v>0</v>
      </c>
      <c r="T820" s="10">
        <v>0</v>
      </c>
      <c r="U820" s="10">
        <v>0</v>
      </c>
      <c r="V820" s="10">
        <v>2488.0355933382189</v>
      </c>
      <c r="W820" s="29">
        <v>0</v>
      </c>
      <c r="X820" s="29">
        <v>2485.0255933382186</v>
      </c>
      <c r="Y820" s="29">
        <v>3.01</v>
      </c>
      <c r="Z820" s="29">
        <v>2488.0355933382189</v>
      </c>
      <c r="AA820" s="27">
        <v>0</v>
      </c>
      <c r="AB820" s="29">
        <v>2488.0355933382189</v>
      </c>
      <c r="AC820" s="27">
        <v>0</v>
      </c>
      <c r="AD820" s="27">
        <v>11064565.199999999</v>
      </c>
      <c r="AE820" s="27">
        <v>0</v>
      </c>
      <c r="AF820" s="27">
        <v>0</v>
      </c>
      <c r="AG820" s="27">
        <v>11064565.199999999</v>
      </c>
      <c r="AH820" s="27">
        <v>0</v>
      </c>
      <c r="AI820" s="29">
        <v>11067053.235593338</v>
      </c>
    </row>
    <row r="821" spans="2:35" x14ac:dyDescent="0.25">
      <c r="B821" s="11" t="s">
        <v>8</v>
      </c>
      <c r="C821" s="10" t="s">
        <v>2408</v>
      </c>
      <c r="D821" s="10" t="s">
        <v>2038</v>
      </c>
      <c r="E821" s="10" t="s">
        <v>1106</v>
      </c>
      <c r="F821" s="10" t="s">
        <v>2052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29">
        <v>0</v>
      </c>
      <c r="X821" s="29">
        <v>0</v>
      </c>
      <c r="Y821" s="29">
        <v>0</v>
      </c>
      <c r="Z821" s="29">
        <v>0</v>
      </c>
      <c r="AA821" s="27">
        <v>0</v>
      </c>
      <c r="AB821" s="29">
        <v>0</v>
      </c>
      <c r="AC821" s="27">
        <v>0</v>
      </c>
      <c r="AD821" s="27">
        <v>0</v>
      </c>
      <c r="AE821" s="27">
        <v>0</v>
      </c>
      <c r="AF821" s="27">
        <v>0</v>
      </c>
      <c r="AG821" s="27">
        <v>0</v>
      </c>
      <c r="AH821" s="27">
        <v>0</v>
      </c>
      <c r="AI821" s="29">
        <v>0</v>
      </c>
    </row>
    <row r="822" spans="2:35" x14ac:dyDescent="0.25">
      <c r="B822" s="11" t="s">
        <v>8</v>
      </c>
      <c r="C822" s="10" t="s">
        <v>2408</v>
      </c>
      <c r="D822" s="10" t="s">
        <v>2038</v>
      </c>
      <c r="E822" s="10" t="s">
        <v>595</v>
      </c>
      <c r="F822" s="10" t="s">
        <v>2053</v>
      </c>
      <c r="G822" s="10">
        <v>108196687.22</v>
      </c>
      <c r="H822" s="10">
        <v>31141295.73</v>
      </c>
      <c r="I822" s="10">
        <v>0</v>
      </c>
      <c r="J822" s="10">
        <v>0</v>
      </c>
      <c r="K822" s="10">
        <v>139337982.94999999</v>
      </c>
      <c r="L822" s="10">
        <v>0</v>
      </c>
      <c r="M822" s="10">
        <v>819749701.53916931</v>
      </c>
      <c r="N822" s="10">
        <v>0</v>
      </c>
      <c r="O822" s="10">
        <v>13410952.039999999</v>
      </c>
      <c r="P822" s="10">
        <v>5274574</v>
      </c>
      <c r="Q822" s="10">
        <v>127863132.29000001</v>
      </c>
      <c r="R822" s="10">
        <v>5326142</v>
      </c>
      <c r="S822" s="10">
        <v>0</v>
      </c>
      <c r="T822" s="10">
        <v>0</v>
      </c>
      <c r="U822" s="10">
        <v>20821582</v>
      </c>
      <c r="V822" s="10">
        <v>1131784066.8191693</v>
      </c>
      <c r="W822" s="29">
        <v>146621669.16954988</v>
      </c>
      <c r="X822" s="29">
        <v>947612833.82916927</v>
      </c>
      <c r="Y822" s="29">
        <v>75974545.769999996</v>
      </c>
      <c r="Z822" s="29">
        <v>1170209048.7687192</v>
      </c>
      <c r="AA822" s="27">
        <v>966953542.42999995</v>
      </c>
      <c r="AB822" s="29">
        <v>203255506.33871925</v>
      </c>
      <c r="AC822" s="27">
        <v>0</v>
      </c>
      <c r="AD822" s="27">
        <v>16252708.960000001</v>
      </c>
      <c r="AE822" s="27">
        <v>0</v>
      </c>
      <c r="AF822" s="27">
        <v>0</v>
      </c>
      <c r="AG822" s="27">
        <v>16252708.960000001</v>
      </c>
      <c r="AH822" s="27">
        <v>23103</v>
      </c>
      <c r="AI822" s="29">
        <v>219531318.29871926</v>
      </c>
    </row>
    <row r="823" spans="2:35" x14ac:dyDescent="0.25">
      <c r="B823" s="11" t="s">
        <v>8</v>
      </c>
      <c r="C823" s="10" t="s">
        <v>2408</v>
      </c>
      <c r="D823" s="10" t="s">
        <v>2038</v>
      </c>
      <c r="E823" s="10" t="s">
        <v>1107</v>
      </c>
      <c r="F823" s="10" t="s">
        <v>2054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29">
        <v>0</v>
      </c>
      <c r="X823" s="29">
        <v>0</v>
      </c>
      <c r="Y823" s="29">
        <v>0</v>
      </c>
      <c r="Z823" s="29">
        <v>0</v>
      </c>
      <c r="AA823" s="27">
        <v>0</v>
      </c>
      <c r="AB823" s="29">
        <v>0</v>
      </c>
      <c r="AC823" s="27">
        <v>0</v>
      </c>
      <c r="AD823" s="27">
        <v>0</v>
      </c>
      <c r="AE823" s="27">
        <v>0</v>
      </c>
      <c r="AF823" s="27">
        <v>0</v>
      </c>
      <c r="AG823" s="27">
        <v>0</v>
      </c>
      <c r="AH823" s="27">
        <v>0</v>
      </c>
      <c r="AI823" s="29">
        <v>0</v>
      </c>
    </row>
    <row r="824" spans="2:35" x14ac:dyDescent="0.25">
      <c r="B824" s="11" t="s">
        <v>8</v>
      </c>
      <c r="C824" s="10" t="s">
        <v>2408</v>
      </c>
      <c r="D824" s="10" t="s">
        <v>2038</v>
      </c>
      <c r="E824" s="10" t="s">
        <v>1108</v>
      </c>
      <c r="F824" s="10" t="s">
        <v>2055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29">
        <v>0</v>
      </c>
      <c r="X824" s="29">
        <v>0</v>
      </c>
      <c r="Y824" s="29">
        <v>0</v>
      </c>
      <c r="Z824" s="29">
        <v>0</v>
      </c>
      <c r="AA824" s="27">
        <v>0</v>
      </c>
      <c r="AB824" s="29">
        <v>0</v>
      </c>
      <c r="AC824" s="27">
        <v>0</v>
      </c>
      <c r="AD824" s="27">
        <v>0</v>
      </c>
      <c r="AE824" s="27">
        <v>0</v>
      </c>
      <c r="AF824" s="27">
        <v>0</v>
      </c>
      <c r="AG824" s="27">
        <v>0</v>
      </c>
      <c r="AH824" s="27">
        <v>0</v>
      </c>
      <c r="AI824" s="29">
        <v>0</v>
      </c>
    </row>
    <row r="825" spans="2:35" x14ac:dyDescent="0.25">
      <c r="B825" s="11" t="s">
        <v>8</v>
      </c>
      <c r="C825" s="10" t="s">
        <v>2408</v>
      </c>
      <c r="D825" s="10" t="s">
        <v>2038</v>
      </c>
      <c r="E825" s="10" t="s">
        <v>596</v>
      </c>
      <c r="F825" s="10" t="s">
        <v>2056</v>
      </c>
      <c r="G825" s="10">
        <v>9861344.0700000003</v>
      </c>
      <c r="H825" s="10">
        <v>978551.14</v>
      </c>
      <c r="I825" s="10">
        <v>0</v>
      </c>
      <c r="J825" s="10">
        <v>0</v>
      </c>
      <c r="K825" s="10">
        <v>10839895.210000001</v>
      </c>
      <c r="L825" s="10">
        <v>0</v>
      </c>
      <c r="M825" s="10">
        <v>49194979.276910193</v>
      </c>
      <c r="N825" s="10">
        <v>826314.0832128753</v>
      </c>
      <c r="O825" s="10">
        <v>45452.41</v>
      </c>
      <c r="P825" s="10">
        <v>456907</v>
      </c>
      <c r="Q825" s="10">
        <v>0</v>
      </c>
      <c r="R825" s="10">
        <v>2080122.35</v>
      </c>
      <c r="S825" s="10">
        <v>0</v>
      </c>
      <c r="T825" s="10">
        <v>0</v>
      </c>
      <c r="U825" s="10">
        <v>1858889</v>
      </c>
      <c r="V825" s="10">
        <v>65302559.330123067</v>
      </c>
      <c r="W825" s="29">
        <v>12733863.827517319</v>
      </c>
      <c r="X825" s="29">
        <v>49194979.276910193</v>
      </c>
      <c r="Y825" s="29">
        <v>6246235.9832128752</v>
      </c>
      <c r="Z825" s="29">
        <v>68175079.08764039</v>
      </c>
      <c r="AA825" s="27">
        <v>0</v>
      </c>
      <c r="AB825" s="29">
        <v>68175079.08764039</v>
      </c>
      <c r="AC825" s="27">
        <v>0</v>
      </c>
      <c r="AD825" s="27">
        <v>1694.38</v>
      </c>
      <c r="AE825" s="27">
        <v>0</v>
      </c>
      <c r="AF825" s="27">
        <v>0</v>
      </c>
      <c r="AG825" s="27">
        <v>1694.38</v>
      </c>
      <c r="AH825" s="27">
        <v>3175</v>
      </c>
      <c r="AI825" s="29">
        <v>68179948.467640385</v>
      </c>
    </row>
    <row r="826" spans="2:35" x14ac:dyDescent="0.25">
      <c r="B826" s="11" t="s">
        <v>8</v>
      </c>
      <c r="C826" s="10" t="s">
        <v>2408</v>
      </c>
      <c r="D826" s="10" t="s">
        <v>2038</v>
      </c>
      <c r="E826" s="10" t="s">
        <v>597</v>
      </c>
      <c r="F826" s="10" t="s">
        <v>2057</v>
      </c>
      <c r="G826" s="10">
        <v>2476059</v>
      </c>
      <c r="H826" s="10">
        <v>57682497.890000001</v>
      </c>
      <c r="I826" s="10">
        <v>0</v>
      </c>
      <c r="J826" s="10">
        <v>0</v>
      </c>
      <c r="K826" s="10">
        <v>60158556.890000001</v>
      </c>
      <c r="L826" s="10">
        <v>0</v>
      </c>
      <c r="M826" s="10">
        <v>20336559.136293903</v>
      </c>
      <c r="N826" s="10">
        <v>156229.07426904264</v>
      </c>
      <c r="O826" s="10">
        <v>18347.68</v>
      </c>
      <c r="P826" s="10">
        <v>12510444</v>
      </c>
      <c r="Q826" s="10">
        <v>0</v>
      </c>
      <c r="R826" s="10">
        <v>10346697</v>
      </c>
      <c r="S826" s="10">
        <v>0</v>
      </c>
      <c r="T826" s="10">
        <v>0</v>
      </c>
      <c r="U826" s="10">
        <v>14988661</v>
      </c>
      <c r="V826" s="10">
        <v>118515494.78056295</v>
      </c>
      <c r="W826" s="29">
        <v>3263533.6880307696</v>
      </c>
      <c r="X826" s="29">
        <v>20336559.136293903</v>
      </c>
      <c r="Y826" s="29">
        <v>95702876.644269049</v>
      </c>
      <c r="Z826" s="29">
        <v>119302969.46859372</v>
      </c>
      <c r="AA826" s="27">
        <v>0</v>
      </c>
      <c r="AB826" s="29">
        <v>119302969.46859372</v>
      </c>
      <c r="AC826" s="27">
        <v>0</v>
      </c>
      <c r="AD826" s="27">
        <v>0</v>
      </c>
      <c r="AE826" s="27">
        <v>0</v>
      </c>
      <c r="AF826" s="27">
        <v>0</v>
      </c>
      <c r="AG826" s="27">
        <v>0</v>
      </c>
      <c r="AH826" s="27">
        <v>603</v>
      </c>
      <c r="AI826" s="29">
        <v>119303572.46859372</v>
      </c>
    </row>
    <row r="827" spans="2:35" x14ac:dyDescent="0.25">
      <c r="B827" s="11" t="s">
        <v>8</v>
      </c>
      <c r="C827" s="10" t="s">
        <v>2408</v>
      </c>
      <c r="D827" s="10" t="s">
        <v>2038</v>
      </c>
      <c r="E827" s="10" t="s">
        <v>1109</v>
      </c>
      <c r="F827" s="10" t="s">
        <v>2058</v>
      </c>
      <c r="G827" s="10">
        <v>4616314.22</v>
      </c>
      <c r="H827" s="10">
        <v>38553311.119999997</v>
      </c>
      <c r="I827" s="10">
        <v>0</v>
      </c>
      <c r="J827" s="10">
        <v>0</v>
      </c>
      <c r="K827" s="10">
        <v>43169625.339999996</v>
      </c>
      <c r="L827" s="10">
        <v>0</v>
      </c>
      <c r="M827" s="10">
        <v>212786164.45314169</v>
      </c>
      <c r="N827" s="10">
        <v>0</v>
      </c>
      <c r="O827" s="10">
        <v>3587484.26</v>
      </c>
      <c r="P827" s="10">
        <v>1529435</v>
      </c>
      <c r="Q827" s="10">
        <v>63947589.68</v>
      </c>
      <c r="R827" s="10">
        <v>579575</v>
      </c>
      <c r="S827" s="10">
        <v>0</v>
      </c>
      <c r="T827" s="10">
        <v>-461631.42199999979</v>
      </c>
      <c r="U827" s="10">
        <v>4647200</v>
      </c>
      <c r="V827" s="10">
        <v>329785442.31114167</v>
      </c>
      <c r="W827" s="29">
        <v>5488210.6467251703</v>
      </c>
      <c r="X827" s="29">
        <v>276733754.1331417</v>
      </c>
      <c r="Y827" s="29">
        <v>48897005.379999995</v>
      </c>
      <c r="Z827" s="29">
        <v>331118970.15986687</v>
      </c>
      <c r="AA827" s="27">
        <v>258245707.44999999</v>
      </c>
      <c r="AB827" s="29">
        <v>72873262.709866881</v>
      </c>
      <c r="AC827" s="27">
        <v>0</v>
      </c>
      <c r="AD827" s="27">
        <v>0</v>
      </c>
      <c r="AE827" s="27">
        <v>0</v>
      </c>
      <c r="AF827" s="27">
        <v>0</v>
      </c>
      <c r="AG827" s="27">
        <v>0</v>
      </c>
      <c r="AH827" s="27">
        <v>45</v>
      </c>
      <c r="AI827" s="29">
        <v>72873307.709866881</v>
      </c>
    </row>
    <row r="828" spans="2:35" x14ac:dyDescent="0.25">
      <c r="B828" s="11" t="s">
        <v>8</v>
      </c>
      <c r="C828" s="10" t="s">
        <v>2408</v>
      </c>
      <c r="D828" s="10" t="s">
        <v>2038</v>
      </c>
      <c r="E828" s="10" t="s">
        <v>1110</v>
      </c>
      <c r="F828" s="10" t="s">
        <v>2059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29">
        <v>0</v>
      </c>
      <c r="X828" s="29">
        <v>0</v>
      </c>
      <c r="Y828" s="29">
        <v>0</v>
      </c>
      <c r="Z828" s="29">
        <v>0</v>
      </c>
      <c r="AA828" s="27">
        <v>0</v>
      </c>
      <c r="AB828" s="29">
        <v>0</v>
      </c>
      <c r="AC828" s="27">
        <v>0</v>
      </c>
      <c r="AD828" s="27">
        <v>0</v>
      </c>
      <c r="AE828" s="27">
        <v>0</v>
      </c>
      <c r="AF828" s="27">
        <v>0</v>
      </c>
      <c r="AG828" s="27">
        <v>0</v>
      </c>
      <c r="AH828" s="27">
        <v>0</v>
      </c>
      <c r="AI828" s="29">
        <v>0</v>
      </c>
    </row>
    <row r="829" spans="2:35" x14ac:dyDescent="0.25">
      <c r="B829" s="11" t="s">
        <v>8</v>
      </c>
      <c r="C829" s="10" t="s">
        <v>2408</v>
      </c>
      <c r="D829" s="10" t="s">
        <v>2038</v>
      </c>
      <c r="E829" s="10" t="s">
        <v>598</v>
      </c>
      <c r="F829" s="10" t="s">
        <v>2060</v>
      </c>
      <c r="G829" s="10">
        <v>27563097.239999998</v>
      </c>
      <c r="H829" s="10">
        <v>794396.93</v>
      </c>
      <c r="I829" s="10">
        <v>0</v>
      </c>
      <c r="J829" s="10">
        <v>0</v>
      </c>
      <c r="K829" s="10">
        <v>28357494.169999998</v>
      </c>
      <c r="L829" s="10">
        <v>0</v>
      </c>
      <c r="M829" s="10">
        <v>17070271.750286113</v>
      </c>
      <c r="N829" s="10">
        <v>0</v>
      </c>
      <c r="O829" s="10">
        <v>1999325.45</v>
      </c>
      <c r="P829" s="10">
        <v>167749</v>
      </c>
      <c r="Q829" s="10">
        <v>0</v>
      </c>
      <c r="R829" s="10">
        <v>274383</v>
      </c>
      <c r="S829" s="10">
        <v>0</v>
      </c>
      <c r="T829" s="10">
        <v>0</v>
      </c>
      <c r="U829" s="10">
        <v>735726</v>
      </c>
      <c r="V829" s="10">
        <v>48604949.370286115</v>
      </c>
      <c r="W829" s="29">
        <v>20506304.879999999</v>
      </c>
      <c r="X829" s="29">
        <v>17070271.750286113</v>
      </c>
      <c r="Y829" s="29">
        <v>3971580.38</v>
      </c>
      <c r="Z829" s="29">
        <v>41548157.010286115</v>
      </c>
      <c r="AA829" s="27">
        <v>8014409.7999999998</v>
      </c>
      <c r="AB829" s="29">
        <v>33533747.210286114</v>
      </c>
      <c r="AC829" s="27">
        <v>0</v>
      </c>
      <c r="AD829" s="27">
        <v>20997326.23</v>
      </c>
      <c r="AE829" s="27">
        <v>0</v>
      </c>
      <c r="AF829" s="27">
        <v>0</v>
      </c>
      <c r="AG829" s="27">
        <v>20997326.23</v>
      </c>
      <c r="AH829" s="27">
        <v>713</v>
      </c>
      <c r="AI829" s="29">
        <v>54531786.440286115</v>
      </c>
    </row>
    <row r="830" spans="2:35" x14ac:dyDescent="0.25">
      <c r="B830" s="11" t="s">
        <v>8</v>
      </c>
      <c r="C830" s="10" t="s">
        <v>2408</v>
      </c>
      <c r="D830" s="10" t="s">
        <v>2038</v>
      </c>
      <c r="E830" s="10" t="s">
        <v>1111</v>
      </c>
      <c r="F830" s="10" t="s">
        <v>2061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29">
        <v>0</v>
      </c>
      <c r="X830" s="29">
        <v>0</v>
      </c>
      <c r="Y830" s="29">
        <v>0</v>
      </c>
      <c r="Z830" s="29">
        <v>0</v>
      </c>
      <c r="AA830" s="27">
        <v>0</v>
      </c>
      <c r="AB830" s="29">
        <v>0</v>
      </c>
      <c r="AC830" s="27">
        <v>0</v>
      </c>
      <c r="AD830" s="27">
        <v>0</v>
      </c>
      <c r="AE830" s="27">
        <v>0</v>
      </c>
      <c r="AF830" s="27">
        <v>0</v>
      </c>
      <c r="AG830" s="27">
        <v>0</v>
      </c>
      <c r="AH830" s="27">
        <v>0</v>
      </c>
      <c r="AI830" s="29">
        <v>0</v>
      </c>
    </row>
    <row r="831" spans="2:35" x14ac:dyDescent="0.25">
      <c r="B831" s="11" t="s">
        <v>8</v>
      </c>
      <c r="C831" s="10" t="s">
        <v>2408</v>
      </c>
      <c r="D831" s="10" t="s">
        <v>2038</v>
      </c>
      <c r="E831" s="10" t="s">
        <v>599</v>
      </c>
      <c r="F831" s="10" t="s">
        <v>2062</v>
      </c>
      <c r="G831" s="10">
        <v>1542708.01</v>
      </c>
      <c r="H831" s="10">
        <v>288584.94</v>
      </c>
      <c r="I831" s="10">
        <v>0</v>
      </c>
      <c r="J831" s="10">
        <v>0</v>
      </c>
      <c r="K831" s="10">
        <v>1831292.95</v>
      </c>
      <c r="L831" s="10">
        <v>0</v>
      </c>
      <c r="M831" s="10">
        <v>6678100.8653969029</v>
      </c>
      <c r="N831" s="10">
        <v>0</v>
      </c>
      <c r="O831" s="10">
        <v>519500.34</v>
      </c>
      <c r="P831" s="10">
        <v>65362</v>
      </c>
      <c r="Q831" s="10">
        <v>1546842.45</v>
      </c>
      <c r="R831" s="10">
        <v>85790</v>
      </c>
      <c r="S831" s="10">
        <v>0</v>
      </c>
      <c r="T831" s="10">
        <v>-154270.80099999998</v>
      </c>
      <c r="U831" s="10">
        <v>265423</v>
      </c>
      <c r="V831" s="10">
        <v>10838040.804396901</v>
      </c>
      <c r="W831" s="29">
        <v>1428847.4816335691</v>
      </c>
      <c r="X831" s="29">
        <v>8224943.3153969031</v>
      </c>
      <c r="Y831" s="29">
        <v>1224660.28</v>
      </c>
      <c r="Z831" s="29">
        <v>10878451.077030471</v>
      </c>
      <c r="AA831" s="27">
        <v>589646.52</v>
      </c>
      <c r="AB831" s="29">
        <v>10288804.557030471</v>
      </c>
      <c r="AC831" s="27">
        <v>0</v>
      </c>
      <c r="AD831" s="27">
        <v>51760.62</v>
      </c>
      <c r="AE831" s="27">
        <v>0</v>
      </c>
      <c r="AF831" s="27">
        <v>0</v>
      </c>
      <c r="AG831" s="27">
        <v>51760.62</v>
      </c>
      <c r="AH831" s="27">
        <v>300</v>
      </c>
      <c r="AI831" s="29">
        <v>10340865.17703047</v>
      </c>
    </row>
    <row r="832" spans="2:35" x14ac:dyDescent="0.25">
      <c r="B832" s="11" t="s">
        <v>8</v>
      </c>
      <c r="C832" s="10" t="s">
        <v>2408</v>
      </c>
      <c r="D832" s="10" t="s">
        <v>2038</v>
      </c>
      <c r="E832" s="10" t="s">
        <v>600</v>
      </c>
      <c r="F832" s="10" t="s">
        <v>2063</v>
      </c>
      <c r="G832" s="10">
        <v>2835834.69</v>
      </c>
      <c r="H832" s="10">
        <v>473458.5</v>
      </c>
      <c r="I832" s="10">
        <v>0</v>
      </c>
      <c r="J832" s="10">
        <v>0</v>
      </c>
      <c r="K832" s="10">
        <v>3309293.19</v>
      </c>
      <c r="L832" s="10">
        <v>0</v>
      </c>
      <c r="M832" s="10">
        <v>8459461.8016552571</v>
      </c>
      <c r="N832" s="10">
        <v>0</v>
      </c>
      <c r="O832" s="10">
        <v>146900.37</v>
      </c>
      <c r="P832" s="10">
        <v>81907</v>
      </c>
      <c r="Q832" s="10">
        <v>0</v>
      </c>
      <c r="R832" s="10">
        <v>110911</v>
      </c>
      <c r="S832" s="10">
        <v>0</v>
      </c>
      <c r="T832" s="10">
        <v>-283583.46900000004</v>
      </c>
      <c r="U832" s="10">
        <v>300112</v>
      </c>
      <c r="V832" s="10">
        <v>12125001.892655255</v>
      </c>
      <c r="W832" s="29">
        <v>785945.39999999991</v>
      </c>
      <c r="X832" s="29">
        <v>8459461.8016552571</v>
      </c>
      <c r="Y832" s="29">
        <v>1113288.8700000001</v>
      </c>
      <c r="Z832" s="29">
        <v>10358696.071655259</v>
      </c>
      <c r="AA832" s="27">
        <v>0</v>
      </c>
      <c r="AB832" s="29">
        <v>10358696.071655259</v>
      </c>
      <c r="AC832" s="27">
        <v>0</v>
      </c>
      <c r="AD832" s="27">
        <v>0</v>
      </c>
      <c r="AE832" s="27">
        <v>0</v>
      </c>
      <c r="AF832" s="27">
        <v>0</v>
      </c>
      <c r="AG832" s="27">
        <v>0</v>
      </c>
      <c r="AH832" s="27">
        <v>44</v>
      </c>
      <c r="AI832" s="29">
        <v>10358740.071655259</v>
      </c>
    </row>
    <row r="833" spans="2:35" x14ac:dyDescent="0.25">
      <c r="B833" s="11" t="s">
        <v>8</v>
      </c>
      <c r="C833" s="10" t="s">
        <v>2408</v>
      </c>
      <c r="D833" s="10" t="s">
        <v>2038</v>
      </c>
      <c r="E833" s="10" t="s">
        <v>601</v>
      </c>
      <c r="F833" s="10" t="s">
        <v>2064</v>
      </c>
      <c r="G833" s="10">
        <v>64556.69</v>
      </c>
      <c r="H833" s="10">
        <v>121369.88</v>
      </c>
      <c r="I833" s="10">
        <v>0</v>
      </c>
      <c r="J833" s="10">
        <v>0</v>
      </c>
      <c r="K833" s="10">
        <v>185926.57</v>
      </c>
      <c r="L833" s="10">
        <v>0</v>
      </c>
      <c r="M833" s="10">
        <v>4932617.2367917197</v>
      </c>
      <c r="N833" s="10">
        <v>0</v>
      </c>
      <c r="O833" s="10">
        <v>9659.3700000000008</v>
      </c>
      <c r="P833" s="10">
        <v>48265</v>
      </c>
      <c r="Q833" s="10">
        <v>1238074.99</v>
      </c>
      <c r="R833" s="10">
        <v>60439</v>
      </c>
      <c r="S833" s="10">
        <v>0</v>
      </c>
      <c r="T833" s="10">
        <v>-6455.6690000000017</v>
      </c>
      <c r="U833" s="10">
        <v>192603</v>
      </c>
      <c r="V833" s="10">
        <v>6661129.4977917206</v>
      </c>
      <c r="W833" s="29">
        <v>33859</v>
      </c>
      <c r="X833" s="29">
        <v>6170692.2267917199</v>
      </c>
      <c r="Y833" s="29">
        <v>432336.25</v>
      </c>
      <c r="Z833" s="29">
        <v>6636887.4767917199</v>
      </c>
      <c r="AA833" s="27">
        <v>0</v>
      </c>
      <c r="AB833" s="29">
        <v>6636887.4767917199</v>
      </c>
      <c r="AC833" s="27">
        <v>0</v>
      </c>
      <c r="AD833" s="27">
        <v>59974358.509999998</v>
      </c>
      <c r="AE833" s="27">
        <v>0</v>
      </c>
      <c r="AF833" s="27">
        <v>0</v>
      </c>
      <c r="AG833" s="27">
        <v>59974358.509999998</v>
      </c>
      <c r="AH833" s="27">
        <v>8</v>
      </c>
      <c r="AI833" s="29">
        <v>66611253.986791715</v>
      </c>
    </row>
    <row r="834" spans="2:35" x14ac:dyDescent="0.25">
      <c r="B834" s="11" t="s">
        <v>8</v>
      </c>
      <c r="C834" s="10" t="s">
        <v>2408</v>
      </c>
      <c r="D834" s="10" t="s">
        <v>2038</v>
      </c>
      <c r="E834" s="10" t="s">
        <v>602</v>
      </c>
      <c r="F834" s="10" t="s">
        <v>2065</v>
      </c>
      <c r="G834" s="10">
        <v>17881303.550000001</v>
      </c>
      <c r="H834" s="10">
        <v>2399850.5</v>
      </c>
      <c r="I834" s="10">
        <v>0</v>
      </c>
      <c r="J834" s="10">
        <v>0</v>
      </c>
      <c r="K834" s="10">
        <v>20281154.050000001</v>
      </c>
      <c r="L834" s="10">
        <v>0</v>
      </c>
      <c r="M834" s="10">
        <v>55799144.258058533</v>
      </c>
      <c r="N834" s="10">
        <v>0</v>
      </c>
      <c r="O834" s="10">
        <v>785103.77</v>
      </c>
      <c r="P834" s="10">
        <v>523855</v>
      </c>
      <c r="Q834" s="10">
        <v>0</v>
      </c>
      <c r="R834" s="10">
        <v>724583</v>
      </c>
      <c r="S834" s="10">
        <v>0</v>
      </c>
      <c r="T834" s="10">
        <v>0</v>
      </c>
      <c r="U834" s="10">
        <v>1922646</v>
      </c>
      <c r="V834" s="10">
        <v>80036486.078058526</v>
      </c>
      <c r="W834" s="29">
        <v>14195744.489999998</v>
      </c>
      <c r="X834" s="29">
        <v>55799144.258058533</v>
      </c>
      <c r="Y834" s="29">
        <v>6356038.2699999996</v>
      </c>
      <c r="Z834" s="29">
        <v>76350927.018058524</v>
      </c>
      <c r="AA834" s="27">
        <v>5854048</v>
      </c>
      <c r="AB834" s="29">
        <v>70496879.018058524</v>
      </c>
      <c r="AC834" s="27">
        <v>0</v>
      </c>
      <c r="AD834" s="27">
        <v>1779685.86</v>
      </c>
      <c r="AE834" s="27">
        <v>0</v>
      </c>
      <c r="AF834" s="27">
        <v>0</v>
      </c>
      <c r="AG834" s="27">
        <v>1779685.86</v>
      </c>
      <c r="AH834" s="27">
        <v>2302</v>
      </c>
      <c r="AI834" s="29">
        <v>72278866.878058523</v>
      </c>
    </row>
    <row r="835" spans="2:35" x14ac:dyDescent="0.25">
      <c r="B835" s="11" t="s">
        <v>8</v>
      </c>
      <c r="C835" s="10" t="s">
        <v>2408</v>
      </c>
      <c r="D835" s="10" t="s">
        <v>2038</v>
      </c>
      <c r="E835" s="10" t="s">
        <v>1112</v>
      </c>
      <c r="F835" s="10" t="s">
        <v>2066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29">
        <v>0</v>
      </c>
      <c r="X835" s="29">
        <v>0</v>
      </c>
      <c r="Y835" s="29">
        <v>0</v>
      </c>
      <c r="Z835" s="29">
        <v>0</v>
      </c>
      <c r="AA835" s="27">
        <v>0</v>
      </c>
      <c r="AB835" s="29">
        <v>0</v>
      </c>
      <c r="AC835" s="27">
        <v>0</v>
      </c>
      <c r="AD835" s="27">
        <v>0</v>
      </c>
      <c r="AE835" s="27">
        <v>0</v>
      </c>
      <c r="AF835" s="27">
        <v>0</v>
      </c>
      <c r="AG835" s="27">
        <v>0</v>
      </c>
      <c r="AH835" s="27">
        <v>0</v>
      </c>
      <c r="AI835" s="29">
        <v>0</v>
      </c>
    </row>
    <row r="836" spans="2:35" x14ac:dyDescent="0.25">
      <c r="B836" s="11" t="s">
        <v>8</v>
      </c>
      <c r="C836" s="10" t="s">
        <v>2408</v>
      </c>
      <c r="D836" s="10" t="s">
        <v>2038</v>
      </c>
      <c r="E836" s="10" t="s">
        <v>1113</v>
      </c>
      <c r="F836" s="10" t="s">
        <v>2067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29">
        <v>0</v>
      </c>
      <c r="X836" s="29">
        <v>0</v>
      </c>
      <c r="Y836" s="29">
        <v>0</v>
      </c>
      <c r="Z836" s="29">
        <v>0</v>
      </c>
      <c r="AA836" s="27">
        <v>0</v>
      </c>
      <c r="AB836" s="29">
        <v>0</v>
      </c>
      <c r="AC836" s="27">
        <v>0</v>
      </c>
      <c r="AD836" s="27">
        <v>0</v>
      </c>
      <c r="AE836" s="27">
        <v>0</v>
      </c>
      <c r="AF836" s="27">
        <v>0</v>
      </c>
      <c r="AG836" s="27">
        <v>0</v>
      </c>
      <c r="AH836" s="27">
        <v>0</v>
      </c>
      <c r="AI836" s="29">
        <v>0</v>
      </c>
    </row>
    <row r="837" spans="2:35" x14ac:dyDescent="0.25">
      <c r="B837" s="11" t="s">
        <v>8</v>
      </c>
      <c r="C837" s="10" t="s">
        <v>2408</v>
      </c>
      <c r="D837" s="10" t="s">
        <v>2038</v>
      </c>
      <c r="E837" s="10" t="s">
        <v>603</v>
      </c>
      <c r="F837" s="10" t="s">
        <v>2068</v>
      </c>
      <c r="G837" s="10">
        <v>53442983.140000001</v>
      </c>
      <c r="H837" s="10">
        <v>43638828.149999999</v>
      </c>
      <c r="I837" s="10">
        <v>0</v>
      </c>
      <c r="J837" s="10">
        <v>0</v>
      </c>
      <c r="K837" s="10">
        <v>97081811.289999992</v>
      </c>
      <c r="L837" s="10">
        <v>0</v>
      </c>
      <c r="M837" s="10">
        <v>215198064.27397501</v>
      </c>
      <c r="N837" s="10">
        <v>0</v>
      </c>
      <c r="O837" s="10">
        <v>5436176.6699999999</v>
      </c>
      <c r="P837" s="10">
        <v>9103936</v>
      </c>
      <c r="Q837" s="10">
        <v>0</v>
      </c>
      <c r="R837" s="10">
        <v>5204181</v>
      </c>
      <c r="S837" s="10">
        <v>0</v>
      </c>
      <c r="T837" s="10">
        <v>0</v>
      </c>
      <c r="U837" s="10">
        <v>13848106</v>
      </c>
      <c r="V837" s="10">
        <v>345872275.23397499</v>
      </c>
      <c r="W837" s="29">
        <v>64932373.53608714</v>
      </c>
      <c r="X837" s="29">
        <v>215198064.27397501</v>
      </c>
      <c r="Y837" s="29">
        <v>77231227.819999993</v>
      </c>
      <c r="Z837" s="29">
        <v>357361665.63006216</v>
      </c>
      <c r="AA837" s="27">
        <v>0</v>
      </c>
      <c r="AB837" s="29">
        <v>357361665.63006216</v>
      </c>
      <c r="AC837" s="27">
        <v>0</v>
      </c>
      <c r="AD837" s="27">
        <v>3534445.82</v>
      </c>
      <c r="AE837" s="27">
        <v>0</v>
      </c>
      <c r="AF837" s="27">
        <v>162505699.61000001</v>
      </c>
      <c r="AG837" s="27">
        <v>166040145.43000001</v>
      </c>
      <c r="AH837" s="27">
        <v>12898</v>
      </c>
      <c r="AI837" s="29">
        <v>523414709.06006217</v>
      </c>
    </row>
    <row r="838" spans="2:35" x14ac:dyDescent="0.25">
      <c r="B838" s="11" t="s">
        <v>8</v>
      </c>
      <c r="C838" s="10" t="s">
        <v>2408</v>
      </c>
      <c r="D838" s="10" t="s">
        <v>2038</v>
      </c>
      <c r="E838" s="10" t="s">
        <v>1114</v>
      </c>
      <c r="F838" s="10" t="s">
        <v>2069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29">
        <v>0</v>
      </c>
      <c r="X838" s="29">
        <v>0</v>
      </c>
      <c r="Y838" s="29">
        <v>0</v>
      </c>
      <c r="Z838" s="29">
        <v>0</v>
      </c>
      <c r="AA838" s="27">
        <v>0</v>
      </c>
      <c r="AB838" s="29">
        <v>0</v>
      </c>
      <c r="AC838" s="27">
        <v>0</v>
      </c>
      <c r="AD838" s="27">
        <v>0</v>
      </c>
      <c r="AE838" s="27">
        <v>0</v>
      </c>
      <c r="AF838" s="27">
        <v>0</v>
      </c>
      <c r="AG838" s="27">
        <v>0</v>
      </c>
      <c r="AH838" s="27">
        <v>0</v>
      </c>
      <c r="AI838" s="29">
        <v>0</v>
      </c>
    </row>
    <row r="839" spans="2:35" x14ac:dyDescent="0.25">
      <c r="B839" s="11" t="s">
        <v>8</v>
      </c>
      <c r="C839" s="10" t="s">
        <v>2408</v>
      </c>
      <c r="D839" s="10" t="s">
        <v>2038</v>
      </c>
      <c r="E839" s="10" t="s">
        <v>604</v>
      </c>
      <c r="F839" s="10" t="s">
        <v>1813</v>
      </c>
      <c r="G839" s="10">
        <v>112372111.34</v>
      </c>
      <c r="H839" s="10">
        <v>14886726.51</v>
      </c>
      <c r="I839" s="10">
        <v>0</v>
      </c>
      <c r="J839" s="10">
        <v>0</v>
      </c>
      <c r="K839" s="10">
        <v>127258837.85000001</v>
      </c>
      <c r="L839" s="10">
        <v>0</v>
      </c>
      <c r="M839" s="10">
        <v>452732901.75328827</v>
      </c>
      <c r="N839" s="10">
        <v>0</v>
      </c>
      <c r="O839" s="10">
        <v>9646472.6899999995</v>
      </c>
      <c r="P839" s="10">
        <v>4146848</v>
      </c>
      <c r="Q839" s="10">
        <v>0</v>
      </c>
      <c r="R839" s="10">
        <v>5761268</v>
      </c>
      <c r="S839" s="10">
        <v>0</v>
      </c>
      <c r="T839" s="10">
        <v>0</v>
      </c>
      <c r="U839" s="10">
        <v>16731182</v>
      </c>
      <c r="V839" s="10">
        <v>616277510.29328835</v>
      </c>
      <c r="W839" s="29">
        <v>123345914.71915019</v>
      </c>
      <c r="X839" s="29">
        <v>452732901.75328827</v>
      </c>
      <c r="Y839" s="29">
        <v>51172497.200000003</v>
      </c>
      <c r="Z839" s="29">
        <v>627251313.6724385</v>
      </c>
      <c r="AA839" s="27">
        <v>0</v>
      </c>
      <c r="AB839" s="29">
        <v>627251313.6724385</v>
      </c>
      <c r="AC839" s="27">
        <v>0</v>
      </c>
      <c r="AD839" s="27">
        <v>356625541.24000001</v>
      </c>
      <c r="AE839" s="27">
        <v>0</v>
      </c>
      <c r="AF839" s="27">
        <v>178465377</v>
      </c>
      <c r="AG839" s="27">
        <v>535090918.24000001</v>
      </c>
      <c r="AH839" s="27">
        <v>21123</v>
      </c>
      <c r="AI839" s="29">
        <v>1162363354.9124384</v>
      </c>
    </row>
    <row r="840" spans="2:35" x14ac:dyDescent="0.25">
      <c r="B840" s="11" t="s">
        <v>8</v>
      </c>
      <c r="C840" s="10" t="s">
        <v>2408</v>
      </c>
      <c r="D840" s="10" t="s">
        <v>2038</v>
      </c>
      <c r="E840" s="10" t="s">
        <v>605</v>
      </c>
      <c r="F840" s="10" t="s">
        <v>2070</v>
      </c>
      <c r="G840" s="10">
        <v>16051220.24</v>
      </c>
      <c r="H840" s="10">
        <v>3423522.84</v>
      </c>
      <c r="I840" s="10">
        <v>0</v>
      </c>
      <c r="J840" s="10">
        <v>0</v>
      </c>
      <c r="K840" s="10">
        <v>19474743.079999998</v>
      </c>
      <c r="L840" s="10">
        <v>0</v>
      </c>
      <c r="M840" s="10">
        <v>116571726.51744464</v>
      </c>
      <c r="N840" s="10">
        <v>0</v>
      </c>
      <c r="O840" s="10">
        <v>929382.59</v>
      </c>
      <c r="P840" s="10">
        <v>1155979</v>
      </c>
      <c r="Q840" s="10">
        <v>7980656.4900000002</v>
      </c>
      <c r="R840" s="10">
        <v>1607795</v>
      </c>
      <c r="S840" s="10">
        <v>0</v>
      </c>
      <c r="T840" s="10">
        <v>0</v>
      </c>
      <c r="U840" s="10">
        <v>4375712</v>
      </c>
      <c r="V840" s="10">
        <v>152095994.67744467</v>
      </c>
      <c r="W840" s="29">
        <v>19399261.526755586</v>
      </c>
      <c r="X840" s="29">
        <v>124552383.00744464</v>
      </c>
      <c r="Y840" s="29">
        <v>11492391.43</v>
      </c>
      <c r="Z840" s="29">
        <v>155444035.96420023</v>
      </c>
      <c r="AA840" s="27">
        <v>113148204</v>
      </c>
      <c r="AB840" s="29">
        <v>42295831.964200228</v>
      </c>
      <c r="AC840" s="27">
        <v>0</v>
      </c>
      <c r="AD840" s="27">
        <v>112506.93</v>
      </c>
      <c r="AE840" s="27">
        <v>0</v>
      </c>
      <c r="AF840" s="27">
        <v>0</v>
      </c>
      <c r="AG840" s="27">
        <v>112506.93</v>
      </c>
      <c r="AH840" s="27">
        <v>4239</v>
      </c>
      <c r="AI840" s="29">
        <v>42412577.894200228</v>
      </c>
    </row>
    <row r="841" spans="2:35" x14ac:dyDescent="0.25">
      <c r="B841" s="11" t="s">
        <v>8</v>
      </c>
      <c r="C841" s="10" t="s">
        <v>2408</v>
      </c>
      <c r="D841" s="10" t="s">
        <v>2038</v>
      </c>
      <c r="E841" s="10" t="s">
        <v>606</v>
      </c>
      <c r="F841" s="10" t="s">
        <v>2071</v>
      </c>
      <c r="G841" s="10">
        <v>285453582.37</v>
      </c>
      <c r="H841" s="10">
        <v>50583524.229999997</v>
      </c>
      <c r="I841" s="10">
        <v>0</v>
      </c>
      <c r="J841" s="10">
        <v>0</v>
      </c>
      <c r="K841" s="10">
        <v>336037106.60000002</v>
      </c>
      <c r="L841" s="10">
        <v>0</v>
      </c>
      <c r="M841" s="10">
        <v>1720919632.1464548</v>
      </c>
      <c r="N841" s="10">
        <v>0</v>
      </c>
      <c r="O841" s="10">
        <v>32515187.949999999</v>
      </c>
      <c r="P841" s="10">
        <v>15250888</v>
      </c>
      <c r="Q841" s="10">
        <v>147318022.33000001</v>
      </c>
      <c r="R841" s="10">
        <v>19815887</v>
      </c>
      <c r="S841" s="10">
        <v>0</v>
      </c>
      <c r="T841" s="10">
        <v>-28545358.236999989</v>
      </c>
      <c r="U841" s="10">
        <v>57641030</v>
      </c>
      <c r="V841" s="10">
        <v>2300952395.7894549</v>
      </c>
      <c r="W841" s="29">
        <v>315687557.29977828</v>
      </c>
      <c r="X841" s="29">
        <v>1868237654.4764547</v>
      </c>
      <c r="Y841" s="29">
        <v>175806517.18000001</v>
      </c>
      <c r="Z841" s="29">
        <v>2359731728.956233</v>
      </c>
      <c r="AA841" s="27">
        <v>0</v>
      </c>
      <c r="AB841" s="29">
        <v>2359731728.956233</v>
      </c>
      <c r="AC841" s="27">
        <v>0</v>
      </c>
      <c r="AD841" s="27">
        <v>6973515.4000000004</v>
      </c>
      <c r="AE841" s="27">
        <v>0</v>
      </c>
      <c r="AF841" s="27">
        <v>0</v>
      </c>
      <c r="AG841" s="27">
        <v>6973515.4000000004</v>
      </c>
      <c r="AH841" s="27">
        <v>47140</v>
      </c>
      <c r="AI841" s="29">
        <v>2366752384.3562331</v>
      </c>
    </row>
    <row r="842" spans="2:35" x14ac:dyDescent="0.25">
      <c r="B842" s="11" t="s">
        <v>8</v>
      </c>
      <c r="C842" s="10" t="s">
        <v>2408</v>
      </c>
      <c r="D842" s="10" t="s">
        <v>2038</v>
      </c>
      <c r="E842" s="10" t="s">
        <v>1115</v>
      </c>
      <c r="F842" s="10" t="s">
        <v>2072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29">
        <v>0</v>
      </c>
      <c r="X842" s="29">
        <v>0</v>
      </c>
      <c r="Y842" s="29">
        <v>0</v>
      </c>
      <c r="Z842" s="29">
        <v>0</v>
      </c>
      <c r="AA842" s="27">
        <v>0</v>
      </c>
      <c r="AB842" s="29">
        <v>0</v>
      </c>
      <c r="AC842" s="27">
        <v>0</v>
      </c>
      <c r="AD842" s="27">
        <v>0</v>
      </c>
      <c r="AE842" s="27">
        <v>0</v>
      </c>
      <c r="AF842" s="27">
        <v>0</v>
      </c>
      <c r="AG842" s="27">
        <v>0</v>
      </c>
      <c r="AH842" s="27">
        <v>0</v>
      </c>
      <c r="AI842" s="29">
        <v>0</v>
      </c>
    </row>
    <row r="843" spans="2:35" x14ac:dyDescent="0.25">
      <c r="B843" s="11" t="s">
        <v>8</v>
      </c>
      <c r="C843" s="10" t="s">
        <v>2408</v>
      </c>
      <c r="D843" s="10" t="s">
        <v>2038</v>
      </c>
      <c r="E843" s="10" t="s">
        <v>1116</v>
      </c>
      <c r="F843" s="10" t="s">
        <v>2073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29">
        <v>0</v>
      </c>
      <c r="X843" s="29">
        <v>0</v>
      </c>
      <c r="Y843" s="29">
        <v>0</v>
      </c>
      <c r="Z843" s="29">
        <v>0</v>
      </c>
      <c r="AA843" s="27">
        <v>0</v>
      </c>
      <c r="AB843" s="29">
        <v>0</v>
      </c>
      <c r="AC843" s="27">
        <v>0</v>
      </c>
      <c r="AD843" s="27">
        <v>0</v>
      </c>
      <c r="AE843" s="27">
        <v>0</v>
      </c>
      <c r="AF843" s="27">
        <v>0</v>
      </c>
      <c r="AG843" s="27">
        <v>0</v>
      </c>
      <c r="AH843" s="27">
        <v>0</v>
      </c>
      <c r="AI843" s="29">
        <v>0</v>
      </c>
    </row>
    <row r="844" spans="2:35" x14ac:dyDescent="0.25">
      <c r="B844" s="11" t="s">
        <v>8</v>
      </c>
      <c r="C844" s="10" t="s">
        <v>2408</v>
      </c>
      <c r="D844" s="10" t="s">
        <v>2038</v>
      </c>
      <c r="E844" s="10" t="s">
        <v>607</v>
      </c>
      <c r="F844" s="10" t="s">
        <v>2074</v>
      </c>
      <c r="G844" s="10">
        <v>2412856835.1399999</v>
      </c>
      <c r="H844" s="10">
        <v>371253010.87</v>
      </c>
      <c r="I844" s="10">
        <v>0</v>
      </c>
      <c r="J844" s="10">
        <v>0</v>
      </c>
      <c r="K844" s="10">
        <v>2784109846.0099998</v>
      </c>
      <c r="L844" s="10">
        <v>0</v>
      </c>
      <c r="M844" s="10">
        <v>4121856383.8538413</v>
      </c>
      <c r="N844" s="10">
        <v>0</v>
      </c>
      <c r="O844" s="10">
        <v>291123088.94</v>
      </c>
      <c r="P844" s="10">
        <v>38533151</v>
      </c>
      <c r="Q844" s="10">
        <v>1468000662.9300001</v>
      </c>
      <c r="R844" s="10">
        <v>60178283</v>
      </c>
      <c r="S844" s="10">
        <v>0</v>
      </c>
      <c r="T844" s="10">
        <v>-241285683.51399994</v>
      </c>
      <c r="U844" s="10">
        <v>174755830</v>
      </c>
      <c r="V844" s="10">
        <v>8697271562.219841</v>
      </c>
      <c r="W844" s="29">
        <v>2176136703.467555</v>
      </c>
      <c r="X844" s="29">
        <v>5589857046.7838411</v>
      </c>
      <c r="Y844" s="29">
        <v>935843363.80999994</v>
      </c>
      <c r="Z844" s="29">
        <v>8701837114.0613956</v>
      </c>
      <c r="AA844" s="27">
        <v>3256203402</v>
      </c>
      <c r="AB844" s="29">
        <v>5445633712.0613956</v>
      </c>
      <c r="AC844" s="27">
        <v>0</v>
      </c>
      <c r="AD844" s="27">
        <v>165389.81</v>
      </c>
      <c r="AE844" s="27">
        <v>0</v>
      </c>
      <c r="AF844" s="27">
        <v>188240050.44</v>
      </c>
      <c r="AG844" s="27">
        <v>188405440.25</v>
      </c>
      <c r="AH844" s="27">
        <v>120508</v>
      </c>
      <c r="AI844" s="29">
        <v>5634159660.3113956</v>
      </c>
    </row>
    <row r="845" spans="2:35" x14ac:dyDescent="0.25">
      <c r="B845" s="11" t="s">
        <v>8</v>
      </c>
      <c r="C845" s="10" t="s">
        <v>2408</v>
      </c>
      <c r="D845" s="10" t="s">
        <v>2038</v>
      </c>
      <c r="E845" s="10" t="s">
        <v>608</v>
      </c>
      <c r="F845" s="10" t="s">
        <v>1400</v>
      </c>
      <c r="G845" s="10">
        <v>26941567.84</v>
      </c>
      <c r="H845" s="10">
        <v>66131063.219999999</v>
      </c>
      <c r="I845" s="10">
        <v>0</v>
      </c>
      <c r="J845" s="10">
        <v>0</v>
      </c>
      <c r="K845" s="10">
        <v>93072631.060000002</v>
      </c>
      <c r="L845" s="10">
        <v>0</v>
      </c>
      <c r="M845" s="10">
        <v>95913169.018911421</v>
      </c>
      <c r="N845" s="10">
        <v>0</v>
      </c>
      <c r="O845" s="10">
        <v>2345763.79</v>
      </c>
      <c r="P845" s="10">
        <v>7930578</v>
      </c>
      <c r="Q845" s="10">
        <v>11030438.17</v>
      </c>
      <c r="R845" s="10">
        <v>10545881</v>
      </c>
      <c r="S845" s="10">
        <v>0</v>
      </c>
      <c r="T845" s="10">
        <v>0</v>
      </c>
      <c r="U845" s="10">
        <v>29571913</v>
      </c>
      <c r="V845" s="10">
        <v>250410374.0389114</v>
      </c>
      <c r="W845" s="29">
        <v>33588668.55051434</v>
      </c>
      <c r="X845" s="29">
        <v>106943607.18891142</v>
      </c>
      <c r="Y845" s="29">
        <v>116525199.01000001</v>
      </c>
      <c r="Z845" s="29">
        <v>257057474.74942577</v>
      </c>
      <c r="AA845" s="27">
        <v>40000000</v>
      </c>
      <c r="AB845" s="29">
        <v>217057474.74942577</v>
      </c>
      <c r="AC845" s="27">
        <v>0</v>
      </c>
      <c r="AD845" s="27">
        <v>88349.19</v>
      </c>
      <c r="AE845" s="27">
        <v>0</v>
      </c>
      <c r="AF845" s="27">
        <v>0</v>
      </c>
      <c r="AG845" s="27">
        <v>88349.19</v>
      </c>
      <c r="AH845" s="27">
        <v>8635</v>
      </c>
      <c r="AI845" s="29">
        <v>217154458.93942577</v>
      </c>
    </row>
    <row r="846" spans="2:35" x14ac:dyDescent="0.25">
      <c r="B846" s="11" t="s">
        <v>8</v>
      </c>
      <c r="C846" s="10" t="s">
        <v>2408</v>
      </c>
      <c r="D846" s="10" t="s">
        <v>2038</v>
      </c>
      <c r="E846" s="10" t="s">
        <v>1117</v>
      </c>
      <c r="F846" s="10" t="s">
        <v>2075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29">
        <v>0</v>
      </c>
      <c r="X846" s="29">
        <v>0</v>
      </c>
      <c r="Y846" s="29">
        <v>0</v>
      </c>
      <c r="Z846" s="29">
        <v>0</v>
      </c>
      <c r="AA846" s="27">
        <v>0</v>
      </c>
      <c r="AB846" s="29">
        <v>0</v>
      </c>
      <c r="AC846" s="27">
        <v>0</v>
      </c>
      <c r="AD846" s="27">
        <v>0</v>
      </c>
      <c r="AE846" s="27">
        <v>0</v>
      </c>
      <c r="AF846" s="27">
        <v>0</v>
      </c>
      <c r="AG846" s="27">
        <v>0</v>
      </c>
      <c r="AH846" s="27">
        <v>0</v>
      </c>
      <c r="AI846" s="29">
        <v>0</v>
      </c>
    </row>
    <row r="847" spans="2:35" x14ac:dyDescent="0.25">
      <c r="B847" s="11" t="s">
        <v>8</v>
      </c>
      <c r="C847" s="10" t="s">
        <v>2408</v>
      </c>
      <c r="D847" s="10" t="s">
        <v>2038</v>
      </c>
      <c r="E847" s="10" t="s">
        <v>609</v>
      </c>
      <c r="F847" s="10" t="s">
        <v>2076</v>
      </c>
      <c r="G847" s="10">
        <v>4961771.3499999996</v>
      </c>
      <c r="H847" s="10">
        <v>359577.92</v>
      </c>
      <c r="I847" s="10">
        <v>0</v>
      </c>
      <c r="J847" s="10">
        <v>0</v>
      </c>
      <c r="K847" s="10">
        <v>5321349.2699999996</v>
      </c>
      <c r="L847" s="10">
        <v>0</v>
      </c>
      <c r="M847" s="10">
        <v>11041903.273416659</v>
      </c>
      <c r="N847" s="10">
        <v>0</v>
      </c>
      <c r="O847" s="10">
        <v>343749.38</v>
      </c>
      <c r="P847" s="10">
        <v>106247</v>
      </c>
      <c r="Q847" s="10">
        <v>1216323.5</v>
      </c>
      <c r="R847" s="10">
        <v>178627</v>
      </c>
      <c r="S847" s="10">
        <v>0</v>
      </c>
      <c r="T847" s="10">
        <v>0</v>
      </c>
      <c r="U847" s="10">
        <v>542714</v>
      </c>
      <c r="V847" s="10">
        <v>18750913.423416659</v>
      </c>
      <c r="W847" s="29">
        <v>5078951.6372546107</v>
      </c>
      <c r="X847" s="29">
        <v>12258226.773416659</v>
      </c>
      <c r="Y847" s="29">
        <v>1530915.3</v>
      </c>
      <c r="Z847" s="29">
        <v>18868093.710671272</v>
      </c>
      <c r="AA847" s="27">
        <v>0</v>
      </c>
      <c r="AB847" s="29">
        <v>18868093.710671272</v>
      </c>
      <c r="AC847" s="27">
        <v>0</v>
      </c>
      <c r="AD847" s="27">
        <v>54333964.619999997</v>
      </c>
      <c r="AE847" s="27">
        <v>0</v>
      </c>
      <c r="AF847" s="27">
        <v>184352.92</v>
      </c>
      <c r="AG847" s="27">
        <v>54518317.539999999</v>
      </c>
      <c r="AH847" s="27">
        <v>216</v>
      </c>
      <c r="AI847" s="29">
        <v>73386627.250671268</v>
      </c>
    </row>
    <row r="848" spans="2:35" x14ac:dyDescent="0.25">
      <c r="B848" s="11" t="s">
        <v>8</v>
      </c>
      <c r="C848" s="10" t="s">
        <v>2406</v>
      </c>
      <c r="D848" s="10" t="s">
        <v>2077</v>
      </c>
      <c r="E848" s="10" t="s">
        <v>611</v>
      </c>
      <c r="F848" s="10" t="s">
        <v>2077</v>
      </c>
      <c r="G848" s="10">
        <v>16097.95</v>
      </c>
      <c r="H848" s="10">
        <v>228137061.13</v>
      </c>
      <c r="I848" s="10">
        <v>0</v>
      </c>
      <c r="J848" s="10">
        <v>0</v>
      </c>
      <c r="K848" s="10">
        <v>228153159.07999998</v>
      </c>
      <c r="L848" s="10">
        <v>0</v>
      </c>
      <c r="M848" s="10">
        <v>6043867901.4056721</v>
      </c>
      <c r="N848" s="10">
        <v>0</v>
      </c>
      <c r="O848" s="10">
        <v>2434.96</v>
      </c>
      <c r="P848" s="10">
        <v>52114524</v>
      </c>
      <c r="Q848" s="10">
        <v>793319.88</v>
      </c>
      <c r="R848" s="10">
        <v>57603088</v>
      </c>
      <c r="S848" s="10">
        <v>0</v>
      </c>
      <c r="T848" s="10">
        <v>-1609.7950000000001</v>
      </c>
      <c r="U848" s="10">
        <v>130813359</v>
      </c>
      <c r="V848" s="10">
        <v>6513346176.5306721</v>
      </c>
      <c r="W848" s="29">
        <v>0</v>
      </c>
      <c r="X848" s="29">
        <v>6044661221.2856722</v>
      </c>
      <c r="Y848" s="29">
        <v>468670467.09000003</v>
      </c>
      <c r="Z848" s="29">
        <v>6513331688.3756723</v>
      </c>
      <c r="AA848" s="27">
        <v>2557182029.6799998</v>
      </c>
      <c r="AB848" s="29">
        <v>3956149658.6956725</v>
      </c>
      <c r="AC848" s="27">
        <v>0</v>
      </c>
      <c r="AD848" s="27">
        <v>0</v>
      </c>
      <c r="AE848" s="27">
        <v>0</v>
      </c>
      <c r="AF848" s="27">
        <v>0</v>
      </c>
      <c r="AG848" s="27">
        <v>0</v>
      </c>
      <c r="AH848" s="27">
        <v>1</v>
      </c>
      <c r="AI848" s="29">
        <v>3956149659.6956725</v>
      </c>
    </row>
    <row r="849" spans="2:35" x14ac:dyDescent="0.25">
      <c r="B849" s="11" t="s">
        <v>8</v>
      </c>
      <c r="C849" s="10" t="s">
        <v>2406</v>
      </c>
      <c r="D849" s="10" t="s">
        <v>2077</v>
      </c>
      <c r="E849" s="10" t="s">
        <v>1118</v>
      </c>
      <c r="F849" s="10" t="s">
        <v>1304</v>
      </c>
      <c r="G849" s="10">
        <v>0</v>
      </c>
      <c r="H849" s="10">
        <v>125267.07</v>
      </c>
      <c r="I849" s="10">
        <v>0</v>
      </c>
      <c r="J849" s="10">
        <v>0</v>
      </c>
      <c r="K849" s="10">
        <v>125267.07</v>
      </c>
      <c r="L849" s="10">
        <v>0</v>
      </c>
      <c r="M849" s="10">
        <v>9085985.1946939006</v>
      </c>
      <c r="N849" s="10">
        <v>0</v>
      </c>
      <c r="O849" s="10">
        <v>0</v>
      </c>
      <c r="P849" s="10">
        <v>76686</v>
      </c>
      <c r="Q849" s="10">
        <v>5895730</v>
      </c>
      <c r="R849" s="10">
        <v>94918</v>
      </c>
      <c r="S849" s="10">
        <v>0</v>
      </c>
      <c r="T849" s="10">
        <v>0</v>
      </c>
      <c r="U849" s="10">
        <v>389466</v>
      </c>
      <c r="V849" s="10">
        <v>15668052.264693901</v>
      </c>
      <c r="W849" s="29">
        <v>0</v>
      </c>
      <c r="X849" s="29">
        <v>14981715.194693901</v>
      </c>
      <c r="Y849" s="29">
        <v>686337.07000000007</v>
      </c>
      <c r="Z849" s="29">
        <v>15668052.264693901</v>
      </c>
      <c r="AA849" s="27">
        <v>0</v>
      </c>
      <c r="AB849" s="29">
        <v>15668052.264693901</v>
      </c>
      <c r="AC849" s="27">
        <v>0</v>
      </c>
      <c r="AD849" s="27">
        <v>0</v>
      </c>
      <c r="AE849" s="27">
        <v>0</v>
      </c>
      <c r="AF849" s="27">
        <v>0</v>
      </c>
      <c r="AG849" s="27">
        <v>0</v>
      </c>
      <c r="AH849" s="27">
        <v>0</v>
      </c>
      <c r="AI849" s="29">
        <v>15668052.264693901</v>
      </c>
    </row>
    <row r="850" spans="2:35" x14ac:dyDescent="0.25">
      <c r="B850" s="11" t="s">
        <v>8</v>
      </c>
      <c r="C850" s="10" t="s">
        <v>2406</v>
      </c>
      <c r="D850" s="10" t="s">
        <v>2077</v>
      </c>
      <c r="E850" s="10" t="s">
        <v>1119</v>
      </c>
      <c r="F850" s="10" t="s">
        <v>1493</v>
      </c>
      <c r="G850" s="10">
        <v>0</v>
      </c>
      <c r="H850" s="10">
        <v>0.89</v>
      </c>
      <c r="I850" s="10">
        <v>0</v>
      </c>
      <c r="J850" s="10">
        <v>0</v>
      </c>
      <c r="K850" s="10">
        <v>0.89</v>
      </c>
      <c r="L850" s="10">
        <v>0</v>
      </c>
      <c r="M850" s="10">
        <v>1847.9073728335889</v>
      </c>
      <c r="N850" s="10">
        <v>0</v>
      </c>
      <c r="O850" s="10">
        <v>0</v>
      </c>
      <c r="P850" s="10">
        <v>0</v>
      </c>
      <c r="Q850" s="10">
        <v>1216.57</v>
      </c>
      <c r="R850" s="10">
        <v>0</v>
      </c>
      <c r="S850" s="10">
        <v>0</v>
      </c>
      <c r="T850" s="10">
        <v>0</v>
      </c>
      <c r="U850" s="10">
        <v>0</v>
      </c>
      <c r="V850" s="10">
        <v>3065.3673728335889</v>
      </c>
      <c r="W850" s="29">
        <v>0</v>
      </c>
      <c r="X850" s="29">
        <v>3064.4773728335886</v>
      </c>
      <c r="Y850" s="29">
        <v>0.89</v>
      </c>
      <c r="Z850" s="29">
        <v>3065.3673728335884</v>
      </c>
      <c r="AA850" s="27">
        <v>0</v>
      </c>
      <c r="AB850" s="29">
        <v>3065.3673728335884</v>
      </c>
      <c r="AC850" s="27">
        <v>0</v>
      </c>
      <c r="AD850" s="27">
        <v>44457.15</v>
      </c>
      <c r="AE850" s="27">
        <v>0</v>
      </c>
      <c r="AF850" s="27">
        <v>0</v>
      </c>
      <c r="AG850" s="27">
        <v>44457.15</v>
      </c>
      <c r="AH850" s="27">
        <v>0</v>
      </c>
      <c r="AI850" s="29">
        <v>47522.517372833587</v>
      </c>
    </row>
    <row r="851" spans="2:35" x14ac:dyDescent="0.25">
      <c r="B851" s="11" t="s">
        <v>8</v>
      </c>
      <c r="C851" s="10" t="s">
        <v>2406</v>
      </c>
      <c r="D851" s="10" t="s">
        <v>2077</v>
      </c>
      <c r="E851" s="10" t="s">
        <v>612</v>
      </c>
      <c r="F851" s="10" t="s">
        <v>2078</v>
      </c>
      <c r="G851" s="10">
        <v>3714109.5</v>
      </c>
      <c r="H851" s="10">
        <v>664313.68000000005</v>
      </c>
      <c r="I851" s="10">
        <v>0</v>
      </c>
      <c r="J851" s="10">
        <v>0</v>
      </c>
      <c r="K851" s="10">
        <v>4378423.18</v>
      </c>
      <c r="L851" s="10">
        <v>0</v>
      </c>
      <c r="M851" s="10">
        <v>10539423.089188535</v>
      </c>
      <c r="N851" s="10">
        <v>0</v>
      </c>
      <c r="O851" s="10">
        <v>401673.2</v>
      </c>
      <c r="P851" s="10">
        <v>197694</v>
      </c>
      <c r="Q851" s="10">
        <v>0</v>
      </c>
      <c r="R851" s="10">
        <v>245657</v>
      </c>
      <c r="S851" s="10">
        <v>0</v>
      </c>
      <c r="T851" s="10">
        <v>-371410.94999999972</v>
      </c>
      <c r="U851" s="10">
        <v>467094</v>
      </c>
      <c r="V851" s="10">
        <v>15858553.519188534</v>
      </c>
      <c r="W851" s="29">
        <v>0</v>
      </c>
      <c r="X851" s="29">
        <v>10539423.089188535</v>
      </c>
      <c r="Y851" s="29">
        <v>1976431.8800000001</v>
      </c>
      <c r="Z851" s="29">
        <v>12515854.969188536</v>
      </c>
      <c r="AA851" s="27">
        <v>0</v>
      </c>
      <c r="AB851" s="29">
        <v>12515854.969188536</v>
      </c>
      <c r="AC851" s="27">
        <v>0</v>
      </c>
      <c r="AD851" s="27">
        <v>0</v>
      </c>
      <c r="AE851" s="27">
        <v>0</v>
      </c>
      <c r="AF851" s="27">
        <v>0</v>
      </c>
      <c r="AG851" s="27">
        <v>0</v>
      </c>
      <c r="AH851" s="27">
        <v>34</v>
      </c>
      <c r="AI851" s="29">
        <v>12515888.969188536</v>
      </c>
    </row>
    <row r="852" spans="2:35" x14ac:dyDescent="0.25">
      <c r="B852" s="11" t="s">
        <v>8</v>
      </c>
      <c r="C852" s="10" t="s">
        <v>2406</v>
      </c>
      <c r="D852" s="10" t="s">
        <v>2077</v>
      </c>
      <c r="E852" s="10" t="s">
        <v>1120</v>
      </c>
      <c r="F852" s="10" t="s">
        <v>2079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29">
        <v>0</v>
      </c>
      <c r="X852" s="29">
        <v>0</v>
      </c>
      <c r="Y852" s="29">
        <v>0</v>
      </c>
      <c r="Z852" s="29">
        <v>0</v>
      </c>
      <c r="AA852" s="27">
        <v>0</v>
      </c>
      <c r="AB852" s="29">
        <v>0</v>
      </c>
      <c r="AC852" s="27">
        <v>0</v>
      </c>
      <c r="AD852" s="27">
        <v>0</v>
      </c>
      <c r="AE852" s="27">
        <v>0</v>
      </c>
      <c r="AF852" s="27">
        <v>0</v>
      </c>
      <c r="AG852" s="27">
        <v>0</v>
      </c>
      <c r="AH852" s="27">
        <v>0</v>
      </c>
      <c r="AI852" s="29">
        <v>0</v>
      </c>
    </row>
    <row r="853" spans="2:35" x14ac:dyDescent="0.25">
      <c r="B853" s="11" t="s">
        <v>8</v>
      </c>
      <c r="C853" s="10" t="s">
        <v>2406</v>
      </c>
      <c r="D853" s="10" t="s">
        <v>2077</v>
      </c>
      <c r="E853" s="10" t="s">
        <v>613</v>
      </c>
      <c r="F853" s="10" t="s">
        <v>1448</v>
      </c>
      <c r="G853" s="10">
        <v>195532.69</v>
      </c>
      <c r="H853" s="10">
        <v>61952578.049999997</v>
      </c>
      <c r="I853" s="10">
        <v>0</v>
      </c>
      <c r="J853" s="10">
        <v>0</v>
      </c>
      <c r="K853" s="10">
        <v>62148110.739999995</v>
      </c>
      <c r="L853" s="10">
        <v>0</v>
      </c>
      <c r="M853" s="10">
        <v>466165.50983858434</v>
      </c>
      <c r="N853" s="10">
        <v>0</v>
      </c>
      <c r="O853" s="10">
        <v>10141.76</v>
      </c>
      <c r="P853" s="10">
        <v>173283</v>
      </c>
      <c r="Q853" s="10">
        <v>0</v>
      </c>
      <c r="R853" s="10">
        <v>678484</v>
      </c>
      <c r="S853" s="10">
        <v>0</v>
      </c>
      <c r="T853" s="10">
        <v>-19553.269</v>
      </c>
      <c r="U853" s="10">
        <v>1504867</v>
      </c>
      <c r="V853" s="10">
        <v>64961498.740838572</v>
      </c>
      <c r="W853" s="29">
        <v>41817.600000000006</v>
      </c>
      <c r="X853" s="29">
        <v>466165.50983858434</v>
      </c>
      <c r="Y853" s="29">
        <v>64319353.809999995</v>
      </c>
      <c r="Z853" s="29">
        <v>64827336.919838578</v>
      </c>
      <c r="AA853" s="27">
        <v>0</v>
      </c>
      <c r="AB853" s="29">
        <v>64827336.919838578</v>
      </c>
      <c r="AC853" s="27">
        <v>0</v>
      </c>
      <c r="AD853" s="27">
        <v>0</v>
      </c>
      <c r="AE853" s="27">
        <v>0</v>
      </c>
      <c r="AF853" s="27">
        <v>0</v>
      </c>
      <c r="AG853" s="27">
        <v>0</v>
      </c>
      <c r="AH853" s="27">
        <v>4</v>
      </c>
      <c r="AI853" s="29">
        <v>64827340.919838578</v>
      </c>
    </row>
    <row r="854" spans="2:35" x14ac:dyDescent="0.25">
      <c r="B854" s="11" t="s">
        <v>8</v>
      </c>
      <c r="C854" s="10" t="s">
        <v>2406</v>
      </c>
      <c r="D854" s="10" t="s">
        <v>2077</v>
      </c>
      <c r="E854" s="10" t="s">
        <v>614</v>
      </c>
      <c r="F854" s="10" t="s">
        <v>2080</v>
      </c>
      <c r="G854" s="10">
        <v>324475.01</v>
      </c>
      <c r="H854" s="10">
        <v>44021.78</v>
      </c>
      <c r="I854" s="10">
        <v>0</v>
      </c>
      <c r="J854" s="10">
        <v>0</v>
      </c>
      <c r="K854" s="10">
        <v>368496.79000000004</v>
      </c>
      <c r="L854" s="10">
        <v>0</v>
      </c>
      <c r="M854" s="10">
        <v>746430.94119349914</v>
      </c>
      <c r="N854" s="10">
        <v>0</v>
      </c>
      <c r="O854" s="10">
        <v>29302.93</v>
      </c>
      <c r="P854" s="10">
        <v>6575</v>
      </c>
      <c r="Q854" s="10">
        <v>0</v>
      </c>
      <c r="R854" s="10">
        <v>8676</v>
      </c>
      <c r="S854" s="10">
        <v>0</v>
      </c>
      <c r="T854" s="10">
        <v>-32447.500999999989</v>
      </c>
      <c r="U854" s="10">
        <v>23450</v>
      </c>
      <c r="V854" s="10">
        <v>1150484.1601934992</v>
      </c>
      <c r="W854" s="29">
        <v>9139.2000000000007</v>
      </c>
      <c r="X854" s="29">
        <v>746430.94119349914</v>
      </c>
      <c r="Y854" s="29">
        <v>112025.70999999999</v>
      </c>
      <c r="Z854" s="29">
        <v>867595.85119349905</v>
      </c>
      <c r="AA854" s="27">
        <v>0</v>
      </c>
      <c r="AB854" s="29">
        <v>867595.85119349905</v>
      </c>
      <c r="AC854" s="27">
        <v>0</v>
      </c>
      <c r="AD854" s="27">
        <v>0</v>
      </c>
      <c r="AE854" s="27">
        <v>0</v>
      </c>
      <c r="AF854" s="27">
        <v>0</v>
      </c>
      <c r="AG854" s="27">
        <v>0</v>
      </c>
      <c r="AH854" s="27">
        <v>3</v>
      </c>
      <c r="AI854" s="29">
        <v>867598.85119349905</v>
      </c>
    </row>
    <row r="855" spans="2:35" x14ac:dyDescent="0.25">
      <c r="B855" s="11" t="s">
        <v>8</v>
      </c>
      <c r="C855" s="10" t="s">
        <v>2406</v>
      </c>
      <c r="D855" s="10" t="s">
        <v>2077</v>
      </c>
      <c r="E855" s="10" t="s">
        <v>615</v>
      </c>
      <c r="F855" s="10" t="s">
        <v>2081</v>
      </c>
      <c r="G855" s="10">
        <v>7627344.7400000002</v>
      </c>
      <c r="H855" s="10">
        <v>786446.53</v>
      </c>
      <c r="I855" s="10">
        <v>0</v>
      </c>
      <c r="J855" s="10">
        <v>0</v>
      </c>
      <c r="K855" s="10">
        <v>8413791.2699999996</v>
      </c>
      <c r="L855" s="10">
        <v>0</v>
      </c>
      <c r="M855" s="10">
        <v>23672971.241296291</v>
      </c>
      <c r="N855" s="10">
        <v>0</v>
      </c>
      <c r="O855" s="10">
        <v>777941.82</v>
      </c>
      <c r="P855" s="10">
        <v>220136</v>
      </c>
      <c r="Q855" s="10">
        <v>0</v>
      </c>
      <c r="R855" s="10">
        <v>307179</v>
      </c>
      <c r="S855" s="10">
        <v>0</v>
      </c>
      <c r="T855" s="10">
        <v>-762734.47399999946</v>
      </c>
      <c r="U855" s="10">
        <v>765930</v>
      </c>
      <c r="V855" s="10">
        <v>33395214.857296292</v>
      </c>
      <c r="W855" s="29">
        <v>2206146.4000000004</v>
      </c>
      <c r="X855" s="29">
        <v>23672971.241296291</v>
      </c>
      <c r="Y855" s="29">
        <v>2857633.35</v>
      </c>
      <c r="Z855" s="29">
        <v>28736750.991296291</v>
      </c>
      <c r="AA855" s="27">
        <v>0</v>
      </c>
      <c r="AB855" s="29">
        <v>28736750.991296291</v>
      </c>
      <c r="AC855" s="27">
        <v>0</v>
      </c>
      <c r="AD855" s="27">
        <v>242522.9</v>
      </c>
      <c r="AE855" s="27">
        <v>0</v>
      </c>
      <c r="AF855" s="27">
        <v>0</v>
      </c>
      <c r="AG855" s="27">
        <v>242522.9</v>
      </c>
      <c r="AH855" s="27">
        <v>105</v>
      </c>
      <c r="AI855" s="29">
        <v>28979378.89129629</v>
      </c>
    </row>
    <row r="856" spans="2:35" x14ac:dyDescent="0.25">
      <c r="B856" s="11" t="s">
        <v>8</v>
      </c>
      <c r="C856" s="10" t="s">
        <v>2406</v>
      </c>
      <c r="D856" s="10" t="s">
        <v>2077</v>
      </c>
      <c r="E856" s="10" t="s">
        <v>616</v>
      </c>
      <c r="F856" s="10" t="s">
        <v>2082</v>
      </c>
      <c r="G856" s="10">
        <v>464565.11</v>
      </c>
      <c r="H856" s="10">
        <v>52294.91</v>
      </c>
      <c r="I856" s="10">
        <v>0</v>
      </c>
      <c r="J856" s="10">
        <v>0</v>
      </c>
      <c r="K856" s="10">
        <v>516860.02</v>
      </c>
      <c r="L856" s="10">
        <v>0</v>
      </c>
      <c r="M856" s="10">
        <v>1577969.3012418752</v>
      </c>
      <c r="N856" s="10">
        <v>0</v>
      </c>
      <c r="O856" s="10">
        <v>23153.85</v>
      </c>
      <c r="P856" s="10">
        <v>101593</v>
      </c>
      <c r="Q856" s="10">
        <v>0</v>
      </c>
      <c r="R856" s="10">
        <v>50573</v>
      </c>
      <c r="S856" s="10">
        <v>0</v>
      </c>
      <c r="T856" s="10">
        <v>0</v>
      </c>
      <c r="U856" s="10">
        <v>190924</v>
      </c>
      <c r="V856" s="10">
        <v>2461073.1712418753</v>
      </c>
      <c r="W856" s="29">
        <v>512381.86367870594</v>
      </c>
      <c r="X856" s="29">
        <v>1577969.3012418752</v>
      </c>
      <c r="Y856" s="29">
        <v>418538.76</v>
      </c>
      <c r="Z856" s="29">
        <v>2508889.9249205813</v>
      </c>
      <c r="AA856" s="27">
        <v>0</v>
      </c>
      <c r="AB856" s="29">
        <v>2508889.9249205813</v>
      </c>
      <c r="AC856" s="27">
        <v>0</v>
      </c>
      <c r="AD856" s="27">
        <v>0</v>
      </c>
      <c r="AE856" s="27">
        <v>0</v>
      </c>
      <c r="AF856" s="27">
        <v>0</v>
      </c>
      <c r="AG856" s="27">
        <v>0</v>
      </c>
      <c r="AH856" s="27">
        <v>42</v>
      </c>
      <c r="AI856" s="29">
        <v>2508931.9249205813</v>
      </c>
    </row>
    <row r="857" spans="2:35" x14ac:dyDescent="0.25">
      <c r="B857" s="11" t="s">
        <v>8</v>
      </c>
      <c r="C857" s="10" t="s">
        <v>2406</v>
      </c>
      <c r="D857" s="10" t="s">
        <v>2077</v>
      </c>
      <c r="E857" s="10" t="s">
        <v>617</v>
      </c>
      <c r="F857" s="10" t="s">
        <v>2083</v>
      </c>
      <c r="G857" s="10">
        <v>3678.99</v>
      </c>
      <c r="H857" s="10">
        <v>3412.29</v>
      </c>
      <c r="I857" s="10">
        <v>0</v>
      </c>
      <c r="J857" s="10">
        <v>0</v>
      </c>
      <c r="K857" s="10">
        <v>7091.28</v>
      </c>
      <c r="L857" s="10">
        <v>0</v>
      </c>
      <c r="M857" s="10">
        <v>55529</v>
      </c>
      <c r="N857" s="10">
        <v>0</v>
      </c>
      <c r="O857" s="10">
        <v>0</v>
      </c>
      <c r="P857" s="10">
        <v>540</v>
      </c>
      <c r="Q857" s="10">
        <v>0</v>
      </c>
      <c r="R857" s="10">
        <v>622</v>
      </c>
      <c r="S857" s="10">
        <v>0</v>
      </c>
      <c r="T857" s="10">
        <v>-367.89899999999989</v>
      </c>
      <c r="U857" s="10">
        <v>1723</v>
      </c>
      <c r="V857" s="10">
        <v>65137.381000000001</v>
      </c>
      <c r="W857" s="29">
        <v>0</v>
      </c>
      <c r="X857" s="29">
        <v>55529</v>
      </c>
      <c r="Y857" s="29">
        <v>6297.29</v>
      </c>
      <c r="Z857" s="29">
        <v>61826.29</v>
      </c>
      <c r="AA857" s="27">
        <v>0</v>
      </c>
      <c r="AB857" s="29">
        <v>61826.29</v>
      </c>
      <c r="AC857" s="27">
        <v>0</v>
      </c>
      <c r="AD857" s="27">
        <v>0</v>
      </c>
      <c r="AE857" s="27">
        <v>0</v>
      </c>
      <c r="AF857" s="27">
        <v>0</v>
      </c>
      <c r="AG857" s="27">
        <v>0</v>
      </c>
      <c r="AH857" s="27">
        <v>0</v>
      </c>
      <c r="AI857" s="29">
        <v>61826.29</v>
      </c>
    </row>
    <row r="858" spans="2:35" x14ac:dyDescent="0.25">
      <c r="B858" s="11" t="s">
        <v>8</v>
      </c>
      <c r="C858" s="10" t="s">
        <v>2406</v>
      </c>
      <c r="D858" s="10" t="s">
        <v>2077</v>
      </c>
      <c r="E858" s="10" t="s">
        <v>618</v>
      </c>
      <c r="F858" s="10" t="s">
        <v>2084</v>
      </c>
      <c r="G858" s="10">
        <v>4337031.43</v>
      </c>
      <c r="H858" s="10">
        <v>27433747</v>
      </c>
      <c r="I858" s="10">
        <v>0</v>
      </c>
      <c r="J858" s="10">
        <v>0</v>
      </c>
      <c r="K858" s="10">
        <v>31770778.43</v>
      </c>
      <c r="L858" s="10">
        <v>0</v>
      </c>
      <c r="M858" s="10">
        <v>7487776.8273389963</v>
      </c>
      <c r="N858" s="10">
        <v>0</v>
      </c>
      <c r="O858" s="10">
        <v>391656.61</v>
      </c>
      <c r="P858" s="10">
        <v>130698</v>
      </c>
      <c r="Q858" s="10">
        <v>0</v>
      </c>
      <c r="R858" s="10">
        <v>386611</v>
      </c>
      <c r="S858" s="10">
        <v>0</v>
      </c>
      <c r="T858" s="10">
        <v>0</v>
      </c>
      <c r="U858" s="10">
        <v>1419604.87</v>
      </c>
      <c r="V858" s="10">
        <v>41587125.73733899</v>
      </c>
      <c r="W858" s="29">
        <v>4445074.1787838871</v>
      </c>
      <c r="X858" s="29">
        <v>7487776.8273389963</v>
      </c>
      <c r="Y858" s="29">
        <v>29762317.48</v>
      </c>
      <c r="Z858" s="29">
        <v>41695168.486122884</v>
      </c>
      <c r="AA858" s="27">
        <v>0</v>
      </c>
      <c r="AB858" s="29">
        <v>41695168.486122884</v>
      </c>
      <c r="AC858" s="27">
        <v>0</v>
      </c>
      <c r="AD858" s="27">
        <v>24258.78</v>
      </c>
      <c r="AE858" s="27">
        <v>0</v>
      </c>
      <c r="AF858" s="27">
        <v>0</v>
      </c>
      <c r="AG858" s="27">
        <v>24258.78</v>
      </c>
      <c r="AH858" s="27">
        <v>201</v>
      </c>
      <c r="AI858" s="29">
        <v>41719628.266122885</v>
      </c>
    </row>
    <row r="859" spans="2:35" x14ac:dyDescent="0.25">
      <c r="B859" s="11" t="s">
        <v>8</v>
      </c>
      <c r="C859" s="10" t="s">
        <v>2406</v>
      </c>
      <c r="D859" s="10" t="s">
        <v>2077</v>
      </c>
      <c r="E859" s="10" t="s">
        <v>1121</v>
      </c>
      <c r="F859" s="10" t="s">
        <v>2085</v>
      </c>
      <c r="G859" s="10">
        <v>0</v>
      </c>
      <c r="H859" s="10">
        <v>16159.53</v>
      </c>
      <c r="I859" s="10">
        <v>0</v>
      </c>
      <c r="J859" s="10">
        <v>0</v>
      </c>
      <c r="K859" s="10">
        <v>16159.53</v>
      </c>
      <c r="L859" s="10">
        <v>0</v>
      </c>
      <c r="M859" s="10">
        <v>1155502.158845162</v>
      </c>
      <c r="N859" s="10">
        <v>0</v>
      </c>
      <c r="O859" s="10">
        <v>0</v>
      </c>
      <c r="P859" s="10">
        <v>9849</v>
      </c>
      <c r="Q859" s="10">
        <v>760881.91</v>
      </c>
      <c r="R859" s="10">
        <v>12203</v>
      </c>
      <c r="S859" s="10">
        <v>0</v>
      </c>
      <c r="T859" s="10">
        <v>0</v>
      </c>
      <c r="U859" s="10">
        <v>49860</v>
      </c>
      <c r="V859" s="10">
        <v>2004455.598845162</v>
      </c>
      <c r="W859" s="29">
        <v>0</v>
      </c>
      <c r="X859" s="29">
        <v>1916384.0688451622</v>
      </c>
      <c r="Y859" s="29">
        <v>88071.53</v>
      </c>
      <c r="Z859" s="29">
        <v>2004455.5988451622</v>
      </c>
      <c r="AA859" s="27">
        <v>0</v>
      </c>
      <c r="AB859" s="29">
        <v>2004455.5988451622</v>
      </c>
      <c r="AC859" s="27">
        <v>0</v>
      </c>
      <c r="AD859" s="27">
        <v>12651153.01</v>
      </c>
      <c r="AE859" s="27">
        <v>0</v>
      </c>
      <c r="AF859" s="27">
        <v>0</v>
      </c>
      <c r="AG859" s="27">
        <v>12651153.01</v>
      </c>
      <c r="AH859" s="27">
        <v>0</v>
      </c>
      <c r="AI859" s="29">
        <v>14655608.608845161</v>
      </c>
    </row>
    <row r="860" spans="2:35" x14ac:dyDescent="0.25">
      <c r="B860" s="11" t="s">
        <v>8</v>
      </c>
      <c r="C860" s="10" t="s">
        <v>2406</v>
      </c>
      <c r="D860" s="10" t="s">
        <v>2077</v>
      </c>
      <c r="E860" s="10" t="s">
        <v>1122</v>
      </c>
      <c r="F860" s="10" t="s">
        <v>2086</v>
      </c>
      <c r="G860" s="10">
        <v>0</v>
      </c>
      <c r="H860" s="10">
        <v>2462.17</v>
      </c>
      <c r="I860" s="10">
        <v>0</v>
      </c>
      <c r="J860" s="10">
        <v>0</v>
      </c>
      <c r="K860" s="10">
        <v>2462.17</v>
      </c>
      <c r="L860" s="10">
        <v>0</v>
      </c>
      <c r="M860" s="10">
        <v>204853.71444301688</v>
      </c>
      <c r="N860" s="10">
        <v>0</v>
      </c>
      <c r="O860" s="10">
        <v>0</v>
      </c>
      <c r="P860" s="10">
        <v>1787</v>
      </c>
      <c r="Q860" s="10">
        <v>142789.74</v>
      </c>
      <c r="R860" s="10">
        <v>2162</v>
      </c>
      <c r="S860" s="10">
        <v>0</v>
      </c>
      <c r="T860" s="10">
        <v>0</v>
      </c>
      <c r="U860" s="10">
        <v>9028</v>
      </c>
      <c r="V860" s="10">
        <v>363082.62444301689</v>
      </c>
      <c r="W860" s="29">
        <v>0</v>
      </c>
      <c r="X860" s="29">
        <v>347643.4544430169</v>
      </c>
      <c r="Y860" s="29">
        <v>15439.17</v>
      </c>
      <c r="Z860" s="29">
        <v>363082.62444301689</v>
      </c>
      <c r="AA860" s="27">
        <v>0</v>
      </c>
      <c r="AB860" s="29">
        <v>363082.62444301689</v>
      </c>
      <c r="AC860" s="27">
        <v>0</v>
      </c>
      <c r="AD860" s="27">
        <v>735948.22</v>
      </c>
      <c r="AE860" s="27">
        <v>0</v>
      </c>
      <c r="AF860" s="27">
        <v>0</v>
      </c>
      <c r="AG860" s="27">
        <v>735948.22</v>
      </c>
      <c r="AH860" s="27">
        <v>5</v>
      </c>
      <c r="AI860" s="29">
        <v>1099035.8444430169</v>
      </c>
    </row>
    <row r="861" spans="2:35" x14ac:dyDescent="0.25">
      <c r="B861" s="11" t="s">
        <v>8</v>
      </c>
      <c r="C861" s="10" t="s">
        <v>2406</v>
      </c>
      <c r="D861" s="10" t="s">
        <v>1623</v>
      </c>
      <c r="E861" s="10" t="s">
        <v>620</v>
      </c>
      <c r="F861" s="10" t="s">
        <v>1623</v>
      </c>
      <c r="G861" s="10">
        <v>57143221.740000002</v>
      </c>
      <c r="H861" s="10">
        <v>329832926.31999999</v>
      </c>
      <c r="I861" s="10">
        <v>0</v>
      </c>
      <c r="J861" s="10">
        <v>0</v>
      </c>
      <c r="K861" s="10">
        <v>386976148.06</v>
      </c>
      <c r="L861" s="10">
        <v>0</v>
      </c>
      <c r="M861" s="10">
        <v>8884834955.4154682</v>
      </c>
      <c r="N861" s="10">
        <v>2318569.7991346829</v>
      </c>
      <c r="O861" s="10">
        <v>1868608.53</v>
      </c>
      <c r="P861" s="10">
        <v>52989985</v>
      </c>
      <c r="Q861" s="10">
        <v>0</v>
      </c>
      <c r="R861" s="10">
        <v>55457978.259999998</v>
      </c>
      <c r="S861" s="10">
        <v>0</v>
      </c>
      <c r="T861" s="10">
        <v>0</v>
      </c>
      <c r="U861" s="10">
        <v>88880721</v>
      </c>
      <c r="V861" s="10">
        <v>9473326966.0646038</v>
      </c>
      <c r="W861" s="29">
        <v>41497745.929999992</v>
      </c>
      <c r="X861" s="29">
        <v>8884834955.4154682</v>
      </c>
      <c r="Y861" s="29">
        <v>531348788.90913463</v>
      </c>
      <c r="Z861" s="29">
        <v>9457681490.2546024</v>
      </c>
      <c r="AA861" s="27">
        <v>7783722444.9200001</v>
      </c>
      <c r="AB861" s="29">
        <v>1673959045.3346024</v>
      </c>
      <c r="AC861" s="27">
        <v>0</v>
      </c>
      <c r="AD861" s="27">
        <v>4088062.65</v>
      </c>
      <c r="AE861" s="27">
        <v>0</v>
      </c>
      <c r="AF861" s="27">
        <v>0</v>
      </c>
      <c r="AG861" s="27">
        <v>4088062.65</v>
      </c>
      <c r="AH861" s="27">
        <v>3811</v>
      </c>
      <c r="AI861" s="29">
        <v>1678050918.9846025</v>
      </c>
    </row>
    <row r="862" spans="2:35" x14ac:dyDescent="0.25">
      <c r="B862" s="11" t="s">
        <v>8</v>
      </c>
      <c r="C862" s="10" t="s">
        <v>2406</v>
      </c>
      <c r="D862" s="10" t="s">
        <v>1623</v>
      </c>
      <c r="E862" s="10" t="s">
        <v>621</v>
      </c>
      <c r="F862" s="10" t="s">
        <v>2087</v>
      </c>
      <c r="G862" s="10">
        <v>24494682.890000001</v>
      </c>
      <c r="H862" s="10">
        <v>1751111.34</v>
      </c>
      <c r="I862" s="10">
        <v>0</v>
      </c>
      <c r="J862" s="10">
        <v>0</v>
      </c>
      <c r="K862" s="10">
        <v>26245794.23</v>
      </c>
      <c r="L862" s="10">
        <v>0</v>
      </c>
      <c r="M862" s="10">
        <v>43275942.556423247</v>
      </c>
      <c r="N862" s="10">
        <v>0</v>
      </c>
      <c r="O862" s="10">
        <v>1503644.54</v>
      </c>
      <c r="P862" s="10">
        <v>463782</v>
      </c>
      <c r="Q862" s="10">
        <v>0</v>
      </c>
      <c r="R862" s="10">
        <v>724676</v>
      </c>
      <c r="S862" s="10">
        <v>0</v>
      </c>
      <c r="T862" s="10">
        <v>0</v>
      </c>
      <c r="U862" s="10">
        <v>1936006</v>
      </c>
      <c r="V862" s="10">
        <v>74149845.326423258</v>
      </c>
      <c r="W862" s="29">
        <v>20064993.600000001</v>
      </c>
      <c r="X862" s="29">
        <v>43275942.556423247</v>
      </c>
      <c r="Y862" s="29">
        <v>6379219.8799999999</v>
      </c>
      <c r="Z862" s="29">
        <v>69720156.036423251</v>
      </c>
      <c r="AA862" s="27">
        <v>0</v>
      </c>
      <c r="AB862" s="29">
        <v>69720156.036423251</v>
      </c>
      <c r="AC862" s="27">
        <v>0</v>
      </c>
      <c r="AD862" s="27">
        <v>161560.75</v>
      </c>
      <c r="AE862" s="27">
        <v>0</v>
      </c>
      <c r="AF862" s="27">
        <v>0</v>
      </c>
      <c r="AG862" s="27">
        <v>161560.75</v>
      </c>
      <c r="AH862" s="27">
        <v>706</v>
      </c>
      <c r="AI862" s="29">
        <v>69882422.786423251</v>
      </c>
    </row>
    <row r="863" spans="2:35" x14ac:dyDescent="0.25">
      <c r="B863" s="11" t="s">
        <v>8</v>
      </c>
      <c r="C863" s="10" t="s">
        <v>2406</v>
      </c>
      <c r="D863" s="10" t="s">
        <v>1623</v>
      </c>
      <c r="E863" s="10" t="s">
        <v>622</v>
      </c>
      <c r="F863" s="10" t="s">
        <v>2088</v>
      </c>
      <c r="G863" s="10">
        <v>330241.3</v>
      </c>
      <c r="H863" s="10">
        <v>28271.81</v>
      </c>
      <c r="I863" s="10">
        <v>0</v>
      </c>
      <c r="J863" s="10">
        <v>0</v>
      </c>
      <c r="K863" s="10">
        <v>358513.11</v>
      </c>
      <c r="L863" s="10">
        <v>0</v>
      </c>
      <c r="M863" s="10">
        <v>595026.96633253642</v>
      </c>
      <c r="N863" s="10">
        <v>0</v>
      </c>
      <c r="O863" s="10">
        <v>6225.65</v>
      </c>
      <c r="P863" s="10">
        <v>5161</v>
      </c>
      <c r="Q863" s="10">
        <v>0</v>
      </c>
      <c r="R863" s="10">
        <v>6731</v>
      </c>
      <c r="S863" s="10">
        <v>0</v>
      </c>
      <c r="T863" s="10">
        <v>-33024.130000000005</v>
      </c>
      <c r="U863" s="10">
        <v>19378</v>
      </c>
      <c r="V863" s="10">
        <v>958011.59633253643</v>
      </c>
      <c r="W863" s="29">
        <v>89415.200000000012</v>
      </c>
      <c r="X863" s="29">
        <v>595026.96633253642</v>
      </c>
      <c r="Y863" s="29">
        <v>65767.459999999992</v>
      </c>
      <c r="Z863" s="29">
        <v>750209.62633253634</v>
      </c>
      <c r="AA863" s="27">
        <v>0</v>
      </c>
      <c r="AB863" s="29">
        <v>750209.62633253634</v>
      </c>
      <c r="AC863" s="27">
        <v>0</v>
      </c>
      <c r="AD863" s="27">
        <v>0</v>
      </c>
      <c r="AE863" s="27">
        <v>0</v>
      </c>
      <c r="AF863" s="27">
        <v>0</v>
      </c>
      <c r="AG863" s="27">
        <v>0</v>
      </c>
      <c r="AH863" s="27">
        <v>6</v>
      </c>
      <c r="AI863" s="29">
        <v>750215.62633253634</v>
      </c>
    </row>
    <row r="864" spans="2:35" x14ac:dyDescent="0.25">
      <c r="B864" s="11" t="s">
        <v>8</v>
      </c>
      <c r="C864" s="10" t="s">
        <v>2406</v>
      </c>
      <c r="D864" s="10" t="s">
        <v>1623</v>
      </c>
      <c r="E864" s="10" t="s">
        <v>623</v>
      </c>
      <c r="F864" s="10" t="s">
        <v>1650</v>
      </c>
      <c r="G864" s="10">
        <v>545145.99</v>
      </c>
      <c r="H864" s="10">
        <v>65221.3</v>
      </c>
      <c r="I864" s="10">
        <v>0</v>
      </c>
      <c r="J864" s="10">
        <v>0</v>
      </c>
      <c r="K864" s="10">
        <v>610367.29</v>
      </c>
      <c r="L864" s="10">
        <v>0</v>
      </c>
      <c r="M864" s="10">
        <v>1580656.9040867672</v>
      </c>
      <c r="N864" s="10">
        <v>0</v>
      </c>
      <c r="O864" s="10">
        <v>30318.68</v>
      </c>
      <c r="P864" s="10">
        <v>15224</v>
      </c>
      <c r="Q864" s="10">
        <v>0</v>
      </c>
      <c r="R864" s="10">
        <v>28082</v>
      </c>
      <c r="S864" s="10">
        <v>0</v>
      </c>
      <c r="T864" s="10">
        <v>0</v>
      </c>
      <c r="U864" s="10">
        <v>71536</v>
      </c>
      <c r="V864" s="10">
        <v>2336184.8740867674</v>
      </c>
      <c r="W864" s="29">
        <v>563127.91916682734</v>
      </c>
      <c r="X864" s="29">
        <v>1580656.9040867672</v>
      </c>
      <c r="Y864" s="29">
        <v>210381.98</v>
      </c>
      <c r="Z864" s="29">
        <v>2354166.8032535943</v>
      </c>
      <c r="AA864" s="27">
        <v>0</v>
      </c>
      <c r="AB864" s="29">
        <v>2354166.8032535943</v>
      </c>
      <c r="AC864" s="27">
        <v>0</v>
      </c>
      <c r="AD864" s="27">
        <v>0</v>
      </c>
      <c r="AE864" s="27">
        <v>0</v>
      </c>
      <c r="AF864" s="27">
        <v>0</v>
      </c>
      <c r="AG864" s="27">
        <v>0</v>
      </c>
      <c r="AH864" s="27">
        <v>28</v>
      </c>
      <c r="AI864" s="29">
        <v>2354194.8032535943</v>
      </c>
    </row>
    <row r="865" spans="2:35" x14ac:dyDescent="0.25">
      <c r="B865" s="11" t="s">
        <v>8</v>
      </c>
      <c r="C865" s="10" t="s">
        <v>2406</v>
      </c>
      <c r="D865" s="10" t="s">
        <v>1623</v>
      </c>
      <c r="E865" s="10" t="s">
        <v>624</v>
      </c>
      <c r="F865" s="10" t="s">
        <v>2089</v>
      </c>
      <c r="G865" s="10">
        <v>1634667.88</v>
      </c>
      <c r="H865" s="10">
        <v>52334.239999999998</v>
      </c>
      <c r="I865" s="10">
        <v>0</v>
      </c>
      <c r="J865" s="10">
        <v>0</v>
      </c>
      <c r="K865" s="10">
        <v>1687002.1199999999</v>
      </c>
      <c r="L865" s="10">
        <v>0</v>
      </c>
      <c r="M865" s="10">
        <v>974629.13558390969</v>
      </c>
      <c r="N865" s="10">
        <v>0</v>
      </c>
      <c r="O865" s="10">
        <v>101219.05</v>
      </c>
      <c r="P865" s="10">
        <v>48141</v>
      </c>
      <c r="Q865" s="10">
        <v>0</v>
      </c>
      <c r="R865" s="10">
        <v>60196</v>
      </c>
      <c r="S865" s="10">
        <v>0</v>
      </c>
      <c r="T865" s="10">
        <v>-163466.78799999994</v>
      </c>
      <c r="U865" s="10">
        <v>164519</v>
      </c>
      <c r="V865" s="10">
        <v>2872239.5175839094</v>
      </c>
      <c r="W865" s="29">
        <v>53013.599999999999</v>
      </c>
      <c r="X865" s="29">
        <v>974629.13558390969</v>
      </c>
      <c r="Y865" s="29">
        <v>426409.29000000004</v>
      </c>
      <c r="Z865" s="29">
        <v>1454052.0255839098</v>
      </c>
      <c r="AA865" s="27">
        <v>0</v>
      </c>
      <c r="AB865" s="29">
        <v>1454052.0255839098</v>
      </c>
      <c r="AC865" s="27">
        <v>0</v>
      </c>
      <c r="AD865" s="27">
        <v>0</v>
      </c>
      <c r="AE865" s="27">
        <v>0</v>
      </c>
      <c r="AF865" s="27">
        <v>0</v>
      </c>
      <c r="AG865" s="27">
        <v>0</v>
      </c>
      <c r="AH865" s="27">
        <v>21</v>
      </c>
      <c r="AI865" s="29">
        <v>1454073.0255839098</v>
      </c>
    </row>
    <row r="866" spans="2:35" x14ac:dyDescent="0.25">
      <c r="B866" s="11" t="s">
        <v>8</v>
      </c>
      <c r="C866" s="10" t="s">
        <v>2406</v>
      </c>
      <c r="D866" s="10" t="s">
        <v>1623</v>
      </c>
      <c r="E866" s="10" t="s">
        <v>1123</v>
      </c>
      <c r="F866" s="10" t="s">
        <v>2090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29">
        <v>0</v>
      </c>
      <c r="X866" s="29">
        <v>0</v>
      </c>
      <c r="Y866" s="29">
        <v>0</v>
      </c>
      <c r="Z866" s="29">
        <v>0</v>
      </c>
      <c r="AA866" s="27">
        <v>0</v>
      </c>
      <c r="AB866" s="29">
        <v>0</v>
      </c>
      <c r="AC866" s="27">
        <v>0</v>
      </c>
      <c r="AD866" s="27">
        <v>0</v>
      </c>
      <c r="AE866" s="27">
        <v>0</v>
      </c>
      <c r="AF866" s="27">
        <v>0</v>
      </c>
      <c r="AG866" s="27">
        <v>0</v>
      </c>
      <c r="AH866" s="27">
        <v>0</v>
      </c>
      <c r="AI866" s="29">
        <v>0</v>
      </c>
    </row>
    <row r="867" spans="2:35" x14ac:dyDescent="0.25">
      <c r="B867" s="11" t="s">
        <v>8</v>
      </c>
      <c r="C867" s="10" t="s">
        <v>2406</v>
      </c>
      <c r="D867" s="10" t="s">
        <v>1623</v>
      </c>
      <c r="E867" s="10" t="s">
        <v>1124</v>
      </c>
      <c r="F867" s="10" t="s">
        <v>2091</v>
      </c>
      <c r="G867" s="10">
        <v>0</v>
      </c>
      <c r="H867" s="10">
        <v>3569350.72</v>
      </c>
      <c r="I867" s="10">
        <v>0</v>
      </c>
      <c r="J867" s="10">
        <v>0</v>
      </c>
      <c r="K867" s="10">
        <v>3569350.72</v>
      </c>
      <c r="L867" s="10">
        <v>0</v>
      </c>
      <c r="M867" s="10">
        <v>55702688.69627966</v>
      </c>
      <c r="N867" s="10">
        <v>0</v>
      </c>
      <c r="O867" s="10">
        <v>0</v>
      </c>
      <c r="P867" s="10">
        <v>483758</v>
      </c>
      <c r="Q867" s="10">
        <v>0</v>
      </c>
      <c r="R867" s="10">
        <v>618551</v>
      </c>
      <c r="S867" s="10">
        <v>0</v>
      </c>
      <c r="T867" s="10">
        <v>0</v>
      </c>
      <c r="U867" s="10">
        <v>1691725</v>
      </c>
      <c r="V867" s="10">
        <v>62066073.416279659</v>
      </c>
      <c r="W867" s="29">
        <v>0</v>
      </c>
      <c r="X867" s="29">
        <v>55702688.69627966</v>
      </c>
      <c r="Y867" s="29">
        <v>6363384.7200000007</v>
      </c>
      <c r="Z867" s="29">
        <v>62066073.416279659</v>
      </c>
      <c r="AA867" s="27">
        <v>0</v>
      </c>
      <c r="AB867" s="29">
        <v>62066073.416279659</v>
      </c>
      <c r="AC867" s="27">
        <v>0</v>
      </c>
      <c r="AD867" s="27">
        <v>0</v>
      </c>
      <c r="AE867" s="27">
        <v>0</v>
      </c>
      <c r="AF867" s="27">
        <v>0</v>
      </c>
      <c r="AG867" s="27">
        <v>0</v>
      </c>
      <c r="AH867" s="27">
        <v>1937</v>
      </c>
      <c r="AI867" s="29">
        <v>62068010.416279659</v>
      </c>
    </row>
    <row r="868" spans="2:35" x14ac:dyDescent="0.25">
      <c r="B868" s="11" t="s">
        <v>8</v>
      </c>
      <c r="C868" s="10" t="s">
        <v>2406</v>
      </c>
      <c r="D868" s="10" t="s">
        <v>1623</v>
      </c>
      <c r="E868" s="10" t="s">
        <v>1125</v>
      </c>
      <c r="F868" s="10" t="s">
        <v>2092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29">
        <v>0</v>
      </c>
      <c r="X868" s="29">
        <v>0</v>
      </c>
      <c r="Y868" s="29">
        <v>0</v>
      </c>
      <c r="Z868" s="29">
        <v>0</v>
      </c>
      <c r="AA868" s="27">
        <v>0</v>
      </c>
      <c r="AB868" s="29">
        <v>0</v>
      </c>
      <c r="AC868" s="27">
        <v>0</v>
      </c>
      <c r="AD868" s="27">
        <v>0</v>
      </c>
      <c r="AE868" s="27">
        <v>0</v>
      </c>
      <c r="AF868" s="27">
        <v>0</v>
      </c>
      <c r="AG868" s="27">
        <v>0</v>
      </c>
      <c r="AH868" s="27">
        <v>0</v>
      </c>
      <c r="AI868" s="29">
        <v>0</v>
      </c>
    </row>
    <row r="869" spans="2:35" x14ac:dyDescent="0.25">
      <c r="B869" s="11" t="s">
        <v>8</v>
      </c>
      <c r="C869" s="10" t="s">
        <v>2406</v>
      </c>
      <c r="D869" s="10" t="s">
        <v>1623</v>
      </c>
      <c r="E869" s="10" t="s">
        <v>625</v>
      </c>
      <c r="F869" s="10" t="s">
        <v>2093</v>
      </c>
      <c r="G869" s="10">
        <v>1158232.02</v>
      </c>
      <c r="H869" s="10">
        <v>177987.84</v>
      </c>
      <c r="I869" s="10">
        <v>0</v>
      </c>
      <c r="J869" s="10">
        <v>0</v>
      </c>
      <c r="K869" s="10">
        <v>1336219.8600000001</v>
      </c>
      <c r="L869" s="10">
        <v>0</v>
      </c>
      <c r="M869" s="10">
        <v>3247222.377587371</v>
      </c>
      <c r="N869" s="10">
        <v>0</v>
      </c>
      <c r="O869" s="10">
        <v>12359.31</v>
      </c>
      <c r="P869" s="10">
        <v>150673</v>
      </c>
      <c r="Q869" s="10">
        <v>0</v>
      </c>
      <c r="R869" s="10">
        <v>104849</v>
      </c>
      <c r="S869" s="10">
        <v>0</v>
      </c>
      <c r="T869" s="10">
        <v>-115823.20199999993</v>
      </c>
      <c r="U869" s="10">
        <v>325989</v>
      </c>
      <c r="V869" s="10">
        <v>5061489.3455873709</v>
      </c>
      <c r="W869" s="29">
        <v>389385.4</v>
      </c>
      <c r="X869" s="29">
        <v>3247222.377587371</v>
      </c>
      <c r="Y869" s="29">
        <v>771858.15</v>
      </c>
      <c r="Z869" s="29">
        <v>4408465.9275873713</v>
      </c>
      <c r="AA869" s="27">
        <v>0</v>
      </c>
      <c r="AB869" s="29">
        <v>4408465.9275873713</v>
      </c>
      <c r="AC869" s="27">
        <v>0</v>
      </c>
      <c r="AD869" s="27">
        <v>0</v>
      </c>
      <c r="AE869" s="27">
        <v>0</v>
      </c>
      <c r="AF869" s="27">
        <v>0</v>
      </c>
      <c r="AG869" s="27">
        <v>0</v>
      </c>
      <c r="AH869" s="27">
        <v>19</v>
      </c>
      <c r="AI869" s="29">
        <v>4408484.9275873713</v>
      </c>
    </row>
    <row r="870" spans="2:35" x14ac:dyDescent="0.25">
      <c r="B870" s="11" t="s">
        <v>8</v>
      </c>
      <c r="C870" s="10" t="s">
        <v>2406</v>
      </c>
      <c r="D870" s="10" t="s">
        <v>1623</v>
      </c>
      <c r="E870" s="10" t="s">
        <v>626</v>
      </c>
      <c r="F870" s="10" t="s">
        <v>2094</v>
      </c>
      <c r="G870" s="10">
        <v>3177962.86</v>
      </c>
      <c r="H870" s="10">
        <v>5195.2700000000004</v>
      </c>
      <c r="I870" s="10">
        <v>0</v>
      </c>
      <c r="J870" s="10">
        <v>0</v>
      </c>
      <c r="K870" s="10">
        <v>3183158.13</v>
      </c>
      <c r="L870" s="10">
        <v>0</v>
      </c>
      <c r="M870" s="10">
        <v>11470526.251065593</v>
      </c>
      <c r="N870" s="10">
        <v>0</v>
      </c>
      <c r="O870" s="10">
        <v>103933.36</v>
      </c>
      <c r="P870" s="10">
        <v>107073</v>
      </c>
      <c r="Q870" s="10">
        <v>45495.59</v>
      </c>
      <c r="R870" s="10">
        <v>140861</v>
      </c>
      <c r="S870" s="10">
        <v>0</v>
      </c>
      <c r="T870" s="10">
        <v>-317796.28599999985</v>
      </c>
      <c r="U870" s="10">
        <v>322074</v>
      </c>
      <c r="V870" s="10">
        <v>15055325.045065591</v>
      </c>
      <c r="W870" s="29">
        <v>0</v>
      </c>
      <c r="X870" s="29">
        <v>11516021.841065593</v>
      </c>
      <c r="Y870" s="29">
        <v>679136.63</v>
      </c>
      <c r="Z870" s="29">
        <v>12195158.471065594</v>
      </c>
      <c r="AA870" s="27">
        <v>0</v>
      </c>
      <c r="AB870" s="29">
        <v>12195158.471065594</v>
      </c>
      <c r="AC870" s="27">
        <v>0</v>
      </c>
      <c r="AD870" s="27">
        <v>1074238.29</v>
      </c>
      <c r="AE870" s="27">
        <v>0</v>
      </c>
      <c r="AF870" s="27">
        <v>0</v>
      </c>
      <c r="AG870" s="27">
        <v>1074238.29</v>
      </c>
      <c r="AH870" s="27">
        <v>161</v>
      </c>
      <c r="AI870" s="29">
        <v>13269557.761065595</v>
      </c>
    </row>
    <row r="871" spans="2:35" x14ac:dyDescent="0.25">
      <c r="B871" s="11" t="s">
        <v>8</v>
      </c>
      <c r="C871" s="10" t="s">
        <v>2406</v>
      </c>
      <c r="D871" s="10" t="s">
        <v>1623</v>
      </c>
      <c r="E871" s="10" t="s">
        <v>627</v>
      </c>
      <c r="F871" s="10" t="s">
        <v>2095</v>
      </c>
      <c r="G871" s="10">
        <v>191835622.22</v>
      </c>
      <c r="H871" s="10">
        <v>2643620.0299999998</v>
      </c>
      <c r="I871" s="10">
        <v>0</v>
      </c>
      <c r="J871" s="10">
        <v>0</v>
      </c>
      <c r="K871" s="10">
        <v>194479242.25</v>
      </c>
      <c r="L871" s="10">
        <v>0</v>
      </c>
      <c r="M871" s="10">
        <v>42072781.344130993</v>
      </c>
      <c r="N871" s="10">
        <v>0</v>
      </c>
      <c r="O871" s="10">
        <v>6273866.8399999999</v>
      </c>
      <c r="P871" s="10">
        <v>432960</v>
      </c>
      <c r="Q871" s="10">
        <v>1125599.8400000001</v>
      </c>
      <c r="R871" s="10">
        <v>593715</v>
      </c>
      <c r="S871" s="10">
        <v>0</v>
      </c>
      <c r="T871" s="10">
        <v>-19183562.222000003</v>
      </c>
      <c r="U871" s="10">
        <v>1614477</v>
      </c>
      <c r="V871" s="10">
        <v>227409080.052131</v>
      </c>
      <c r="W871" s="29">
        <v>1157645.6299999999</v>
      </c>
      <c r="X871" s="29">
        <v>43198381.184130996</v>
      </c>
      <c r="Y871" s="29">
        <v>11558638.869999999</v>
      </c>
      <c r="Z871" s="29">
        <v>55914665.684130996</v>
      </c>
      <c r="AA871" s="27">
        <v>0</v>
      </c>
      <c r="AB871" s="29">
        <v>55914665.684130996</v>
      </c>
      <c r="AC871" s="27">
        <v>0</v>
      </c>
      <c r="AD871" s="27">
        <v>9832.64</v>
      </c>
      <c r="AE871" s="27">
        <v>0</v>
      </c>
      <c r="AF871" s="27">
        <v>0</v>
      </c>
      <c r="AG871" s="27">
        <v>9832.64</v>
      </c>
      <c r="AH871" s="27">
        <v>1085</v>
      </c>
      <c r="AI871" s="29">
        <v>55925583.324130997</v>
      </c>
    </row>
    <row r="872" spans="2:35" x14ac:dyDescent="0.25">
      <c r="B872" s="11" t="s">
        <v>8</v>
      </c>
      <c r="C872" s="10" t="s">
        <v>2406</v>
      </c>
      <c r="D872" s="10" t="s">
        <v>1623</v>
      </c>
      <c r="E872" s="10" t="s">
        <v>628</v>
      </c>
      <c r="F872" s="10" t="s">
        <v>2096</v>
      </c>
      <c r="G872" s="10">
        <v>155372.21</v>
      </c>
      <c r="H872" s="10">
        <v>71269.86</v>
      </c>
      <c r="I872" s="10">
        <v>0</v>
      </c>
      <c r="J872" s="10">
        <v>0</v>
      </c>
      <c r="K872" s="10">
        <v>226642.07</v>
      </c>
      <c r="L872" s="10">
        <v>0</v>
      </c>
      <c r="M872" s="10">
        <v>2027948.309910581</v>
      </c>
      <c r="N872" s="10">
        <v>0</v>
      </c>
      <c r="O872" s="10">
        <v>5035.87</v>
      </c>
      <c r="P872" s="10">
        <v>104358</v>
      </c>
      <c r="Q872" s="10">
        <v>1049493.8600000001</v>
      </c>
      <c r="R872" s="10">
        <v>129765</v>
      </c>
      <c r="S872" s="10">
        <v>0</v>
      </c>
      <c r="T872" s="10">
        <v>0</v>
      </c>
      <c r="U872" s="10">
        <v>379683</v>
      </c>
      <c r="V872" s="10">
        <v>3922926.1099105813</v>
      </c>
      <c r="W872" s="29">
        <v>157689.65661679709</v>
      </c>
      <c r="X872" s="29">
        <v>3077442.1699105809</v>
      </c>
      <c r="Y872" s="29">
        <v>690111.73</v>
      </c>
      <c r="Z872" s="29">
        <v>3925243.556527378</v>
      </c>
      <c r="AA872" s="27">
        <v>0</v>
      </c>
      <c r="AB872" s="29">
        <v>3925243.556527378</v>
      </c>
      <c r="AC872" s="27">
        <v>0</v>
      </c>
      <c r="AD872" s="27">
        <v>23469252.010000002</v>
      </c>
      <c r="AE872" s="27">
        <v>0</v>
      </c>
      <c r="AF872" s="27">
        <v>0</v>
      </c>
      <c r="AG872" s="27">
        <v>23469252.010000002</v>
      </c>
      <c r="AH872" s="27">
        <v>112</v>
      </c>
      <c r="AI872" s="29">
        <v>27394607.566527382</v>
      </c>
    </row>
    <row r="873" spans="2:35" x14ac:dyDescent="0.25">
      <c r="B873" s="11" t="s">
        <v>8</v>
      </c>
      <c r="C873" s="10" t="s">
        <v>2406</v>
      </c>
      <c r="D873" s="10" t="s">
        <v>1623</v>
      </c>
      <c r="E873" s="10" t="s">
        <v>629</v>
      </c>
      <c r="F873" s="10" t="s">
        <v>2097</v>
      </c>
      <c r="G873" s="10">
        <v>279875546.91000003</v>
      </c>
      <c r="H873" s="10">
        <v>3098301.9</v>
      </c>
      <c r="I873" s="10">
        <v>0</v>
      </c>
      <c r="J873" s="10">
        <v>0</v>
      </c>
      <c r="K873" s="10">
        <v>282973848.81</v>
      </c>
      <c r="L873" s="10">
        <v>0</v>
      </c>
      <c r="M873" s="10">
        <v>117090209.00482191</v>
      </c>
      <c r="N873" s="10">
        <v>0</v>
      </c>
      <c r="O873" s="10">
        <v>9198781.0600000005</v>
      </c>
      <c r="P873" s="10">
        <v>22397098.370000001</v>
      </c>
      <c r="Q873" s="10">
        <v>0</v>
      </c>
      <c r="R873" s="10">
        <v>6392840</v>
      </c>
      <c r="S873" s="10">
        <v>0</v>
      </c>
      <c r="T873" s="10">
        <v>0</v>
      </c>
      <c r="U873" s="10">
        <v>16594015</v>
      </c>
      <c r="V873" s="10">
        <v>454646792.24482191</v>
      </c>
      <c r="W873" s="29">
        <v>207681649.78999999</v>
      </c>
      <c r="X873" s="29">
        <v>117090209.00482191</v>
      </c>
      <c r="Y873" s="29">
        <v>57681036.329999998</v>
      </c>
      <c r="Z873" s="29">
        <v>382452895.1248219</v>
      </c>
      <c r="AA873" s="27">
        <v>0</v>
      </c>
      <c r="AB873" s="29">
        <v>382452895.1248219</v>
      </c>
      <c r="AC873" s="27">
        <v>0</v>
      </c>
      <c r="AD873" s="27">
        <v>103650.36</v>
      </c>
      <c r="AE873" s="27">
        <v>0</v>
      </c>
      <c r="AF873" s="27">
        <v>308516665.35000002</v>
      </c>
      <c r="AG873" s="27">
        <v>308620315.71000004</v>
      </c>
      <c r="AH873" s="27">
        <v>11973</v>
      </c>
      <c r="AI873" s="29">
        <v>691085183.83482194</v>
      </c>
    </row>
    <row r="874" spans="2:35" x14ac:dyDescent="0.25">
      <c r="B874" s="11" t="s">
        <v>8</v>
      </c>
      <c r="C874" s="10" t="s">
        <v>2406</v>
      </c>
      <c r="D874" s="10" t="s">
        <v>1623</v>
      </c>
      <c r="E874" s="10" t="s">
        <v>630</v>
      </c>
      <c r="F874" s="10" t="s">
        <v>2098</v>
      </c>
      <c r="G874" s="10">
        <v>20983586.780000001</v>
      </c>
      <c r="H874" s="10">
        <v>6360543.1399999997</v>
      </c>
      <c r="I874" s="10">
        <v>0</v>
      </c>
      <c r="J874" s="10">
        <v>0</v>
      </c>
      <c r="K874" s="10">
        <v>27344129.920000002</v>
      </c>
      <c r="L874" s="10">
        <v>0</v>
      </c>
      <c r="M874" s="10">
        <v>319247299.71469218</v>
      </c>
      <c r="N874" s="10">
        <v>0</v>
      </c>
      <c r="O874" s="10">
        <v>682439.38</v>
      </c>
      <c r="P874" s="10">
        <v>3249884</v>
      </c>
      <c r="Q874" s="10">
        <v>0</v>
      </c>
      <c r="R874" s="10">
        <v>4755364</v>
      </c>
      <c r="S874" s="10">
        <v>0</v>
      </c>
      <c r="T874" s="10">
        <v>54601009.533315592</v>
      </c>
      <c r="U874" s="10">
        <v>12992214</v>
      </c>
      <c r="V874" s="10">
        <v>422872340.54800779</v>
      </c>
      <c r="W874" s="29">
        <v>79714158.989925474</v>
      </c>
      <c r="X874" s="29">
        <v>319247299.71469218</v>
      </c>
      <c r="Y874" s="29">
        <v>28040444.52</v>
      </c>
      <c r="Z874" s="29">
        <v>427001903.2246176</v>
      </c>
      <c r="AA874" s="27">
        <v>0</v>
      </c>
      <c r="AB874" s="29">
        <v>427001903.2246176</v>
      </c>
      <c r="AC874" s="27">
        <v>0</v>
      </c>
      <c r="AD874" s="27">
        <v>0</v>
      </c>
      <c r="AE874" s="27">
        <v>0</v>
      </c>
      <c r="AF874" s="27">
        <v>0</v>
      </c>
      <c r="AG874" s="27">
        <v>0</v>
      </c>
      <c r="AH874" s="27">
        <v>10960</v>
      </c>
      <c r="AI874" s="29">
        <v>427012863.2246176</v>
      </c>
    </row>
    <row r="875" spans="2:35" x14ac:dyDescent="0.25">
      <c r="B875" s="11" t="s">
        <v>8</v>
      </c>
      <c r="C875" s="10" t="s">
        <v>2406</v>
      </c>
      <c r="D875" s="10" t="s">
        <v>1623</v>
      </c>
      <c r="E875" s="10" t="s">
        <v>631</v>
      </c>
      <c r="F875" s="10" t="s">
        <v>2099</v>
      </c>
      <c r="G875" s="10">
        <v>7996925.9100000001</v>
      </c>
      <c r="H875" s="10">
        <v>1109976.49</v>
      </c>
      <c r="I875" s="10">
        <v>0</v>
      </c>
      <c r="J875" s="10">
        <v>0</v>
      </c>
      <c r="K875" s="10">
        <v>9106902.4000000004</v>
      </c>
      <c r="L875" s="10">
        <v>0</v>
      </c>
      <c r="M875" s="10">
        <v>21631813.475380681</v>
      </c>
      <c r="N875" s="10">
        <v>0</v>
      </c>
      <c r="O875" s="10">
        <v>504950.65</v>
      </c>
      <c r="P875" s="10">
        <v>209188</v>
      </c>
      <c r="Q875" s="10">
        <v>0</v>
      </c>
      <c r="R875" s="10">
        <v>268754</v>
      </c>
      <c r="S875" s="10">
        <v>0</v>
      </c>
      <c r="T875" s="10">
        <v>-799692.59100000001</v>
      </c>
      <c r="U875" s="10">
        <v>755263</v>
      </c>
      <c r="V875" s="10">
        <v>31677178.93438068</v>
      </c>
      <c r="W875" s="29">
        <v>3855032.4</v>
      </c>
      <c r="X875" s="29">
        <v>21631813.475380681</v>
      </c>
      <c r="Y875" s="29">
        <v>2848132.14</v>
      </c>
      <c r="Z875" s="29">
        <v>28334978.015380681</v>
      </c>
      <c r="AA875" s="27">
        <v>0</v>
      </c>
      <c r="AB875" s="29">
        <v>28334978.015380681</v>
      </c>
      <c r="AC875" s="27">
        <v>0</v>
      </c>
      <c r="AD875" s="27">
        <v>0</v>
      </c>
      <c r="AE875" s="27">
        <v>0</v>
      </c>
      <c r="AF875" s="27">
        <v>0</v>
      </c>
      <c r="AG875" s="27">
        <v>0</v>
      </c>
      <c r="AH875" s="27">
        <v>145</v>
      </c>
      <c r="AI875" s="29">
        <v>28335123.015380681</v>
      </c>
    </row>
    <row r="876" spans="2:35" x14ac:dyDescent="0.25">
      <c r="B876" s="11" t="s">
        <v>8</v>
      </c>
      <c r="C876" s="10" t="s">
        <v>2408</v>
      </c>
      <c r="D876" s="10" t="s">
        <v>2100</v>
      </c>
      <c r="E876" s="10" t="s">
        <v>633</v>
      </c>
      <c r="F876" s="10" t="s">
        <v>2100</v>
      </c>
      <c r="G876" s="10">
        <v>167235140308.98001</v>
      </c>
      <c r="H876" s="10">
        <v>3659977924.9899998</v>
      </c>
      <c r="I876" s="10">
        <v>0</v>
      </c>
      <c r="J876" s="10">
        <v>0</v>
      </c>
      <c r="K876" s="10">
        <v>170895118233.97</v>
      </c>
      <c r="L876" s="10">
        <v>0</v>
      </c>
      <c r="M876" s="10">
        <v>71437898548.930145</v>
      </c>
      <c r="N876" s="10">
        <v>1204301956.345192</v>
      </c>
      <c r="O876" s="10">
        <v>12900611021.65</v>
      </c>
      <c r="P876" s="10">
        <v>2408129400.3599997</v>
      </c>
      <c r="Q876" s="10">
        <v>24518601222.990002</v>
      </c>
      <c r="R876" s="10">
        <v>1145364422</v>
      </c>
      <c r="S876" s="10">
        <v>0</v>
      </c>
      <c r="T876" s="10">
        <v>0</v>
      </c>
      <c r="U876" s="10">
        <v>2955799982</v>
      </c>
      <c r="V876" s="10">
        <v>287465824788.2453</v>
      </c>
      <c r="W876" s="29">
        <v>151214013525.28</v>
      </c>
      <c r="X876" s="29">
        <v>95956499771.920151</v>
      </c>
      <c r="Y876" s="29">
        <v>24274184707.345192</v>
      </c>
      <c r="Z876" s="29">
        <v>271444698004.54532</v>
      </c>
      <c r="AA876" s="27">
        <v>199804504636.92999</v>
      </c>
      <c r="AB876" s="29">
        <v>71640193367.615326</v>
      </c>
      <c r="AC876" s="27">
        <v>0</v>
      </c>
      <c r="AD876" s="27">
        <v>5618127.8799999999</v>
      </c>
      <c r="AE876" s="27">
        <v>0</v>
      </c>
      <c r="AF876" s="27">
        <v>3039759074.8699999</v>
      </c>
      <c r="AG876" s="27">
        <v>3045377202.75</v>
      </c>
      <c r="AH876" s="27">
        <v>8769191</v>
      </c>
      <c r="AI876" s="29">
        <v>74694339761.365326</v>
      </c>
    </row>
    <row r="877" spans="2:35" x14ac:dyDescent="0.25">
      <c r="B877" s="11" t="s">
        <v>8</v>
      </c>
      <c r="C877" s="10" t="s">
        <v>2408</v>
      </c>
      <c r="D877" s="10" t="s">
        <v>2100</v>
      </c>
      <c r="E877" s="10" t="s">
        <v>634</v>
      </c>
      <c r="F877" s="10" t="s">
        <v>2101</v>
      </c>
      <c r="G877" s="10">
        <v>9912549.3900000006</v>
      </c>
      <c r="H877" s="10">
        <v>319300.07</v>
      </c>
      <c r="I877" s="10">
        <v>0</v>
      </c>
      <c r="J877" s="10">
        <v>0</v>
      </c>
      <c r="K877" s="10">
        <v>10231849.460000001</v>
      </c>
      <c r="L877" s="10">
        <v>0</v>
      </c>
      <c r="M877" s="10">
        <v>8431419.0048525129</v>
      </c>
      <c r="N877" s="10">
        <v>0</v>
      </c>
      <c r="O877" s="10">
        <v>1070154.52</v>
      </c>
      <c r="P877" s="10">
        <v>78762</v>
      </c>
      <c r="Q877" s="10">
        <v>691655.32</v>
      </c>
      <c r="R877" s="10">
        <v>114901</v>
      </c>
      <c r="S877" s="10">
        <v>0</v>
      </c>
      <c r="T877" s="10">
        <v>-991254.93899999931</v>
      </c>
      <c r="U877" s="10">
        <v>329618</v>
      </c>
      <c r="V877" s="10">
        <v>19957104.365852512</v>
      </c>
      <c r="W877" s="29">
        <v>2875871.4</v>
      </c>
      <c r="X877" s="29">
        <v>9123074.3248525131</v>
      </c>
      <c r="Y877" s="29">
        <v>1912735.59</v>
      </c>
      <c r="Z877" s="29">
        <v>13911681.314852513</v>
      </c>
      <c r="AA877" s="27">
        <v>0</v>
      </c>
      <c r="AB877" s="29">
        <v>13911681.314852513</v>
      </c>
      <c r="AC877" s="27">
        <v>0</v>
      </c>
      <c r="AD877" s="27">
        <v>1766.32</v>
      </c>
      <c r="AE877" s="27">
        <v>0</v>
      </c>
      <c r="AF877" s="27">
        <v>0</v>
      </c>
      <c r="AG877" s="27">
        <v>1766.32</v>
      </c>
      <c r="AH877" s="27">
        <v>88</v>
      </c>
      <c r="AI877" s="29">
        <v>13913535.634852514</v>
      </c>
    </row>
    <row r="878" spans="2:35" x14ac:dyDescent="0.25">
      <c r="B878" s="11" t="s">
        <v>8</v>
      </c>
      <c r="C878" s="10" t="s">
        <v>2408</v>
      </c>
      <c r="D878" s="10" t="s">
        <v>2100</v>
      </c>
      <c r="E878" s="10" t="s">
        <v>635</v>
      </c>
      <c r="F878" s="10" t="s">
        <v>2102</v>
      </c>
      <c r="G878" s="10">
        <v>1199.31</v>
      </c>
      <c r="H878" s="10">
        <v>28496141.27</v>
      </c>
      <c r="I878" s="10">
        <v>0</v>
      </c>
      <c r="J878" s="10">
        <v>0</v>
      </c>
      <c r="K878" s="10">
        <v>28497340.579999998</v>
      </c>
      <c r="L878" s="10">
        <v>0</v>
      </c>
      <c r="M878" s="10">
        <v>6658.4565179428682</v>
      </c>
      <c r="N878" s="10">
        <v>0</v>
      </c>
      <c r="O878" s="10">
        <v>179.53</v>
      </c>
      <c r="P878" s="10">
        <v>78330</v>
      </c>
      <c r="Q878" s="10">
        <v>0</v>
      </c>
      <c r="R878" s="10">
        <v>326482</v>
      </c>
      <c r="S878" s="10">
        <v>0</v>
      </c>
      <c r="T878" s="10">
        <v>0</v>
      </c>
      <c r="U878" s="10">
        <v>1996492</v>
      </c>
      <c r="V878" s="10">
        <v>30905482.566517942</v>
      </c>
      <c r="W878" s="29">
        <v>113035.57787769803</v>
      </c>
      <c r="X878" s="29">
        <v>6658.4565179428682</v>
      </c>
      <c r="Y878" s="29">
        <v>30897624.800000001</v>
      </c>
      <c r="Z878" s="29">
        <v>31017318.834395643</v>
      </c>
      <c r="AA878" s="27">
        <v>0</v>
      </c>
      <c r="AB878" s="29">
        <v>31017318.834395643</v>
      </c>
      <c r="AC878" s="27">
        <v>0</v>
      </c>
      <c r="AD878" s="27">
        <v>0</v>
      </c>
      <c r="AE878" s="27">
        <v>0</v>
      </c>
      <c r="AF878" s="27">
        <v>0</v>
      </c>
      <c r="AG878" s="27">
        <v>0</v>
      </c>
      <c r="AH878" s="27">
        <v>52</v>
      </c>
      <c r="AI878" s="29">
        <v>31017370.834395643</v>
      </c>
    </row>
    <row r="879" spans="2:35" x14ac:dyDescent="0.25">
      <c r="B879" s="11" t="s">
        <v>8</v>
      </c>
      <c r="C879" s="10" t="s">
        <v>2408</v>
      </c>
      <c r="D879" s="10" t="s">
        <v>2100</v>
      </c>
      <c r="E879" s="10" t="s">
        <v>636</v>
      </c>
      <c r="F879" s="10" t="s">
        <v>1633</v>
      </c>
      <c r="G879" s="10">
        <v>3081317.75</v>
      </c>
      <c r="H879" s="10">
        <v>22232374.350000001</v>
      </c>
      <c r="I879" s="10">
        <v>0</v>
      </c>
      <c r="J879" s="10">
        <v>0</v>
      </c>
      <c r="K879" s="10">
        <v>25313692.100000001</v>
      </c>
      <c r="L879" s="10">
        <v>0</v>
      </c>
      <c r="M879" s="10">
        <v>21901097.599210538</v>
      </c>
      <c r="N879" s="10">
        <v>0</v>
      </c>
      <c r="O879" s="10">
        <v>886268.2</v>
      </c>
      <c r="P879" s="10">
        <v>242991</v>
      </c>
      <c r="Q879" s="10">
        <v>0</v>
      </c>
      <c r="R879" s="10">
        <v>470722</v>
      </c>
      <c r="S879" s="10">
        <v>0</v>
      </c>
      <c r="T879" s="10">
        <v>-308131.77499999991</v>
      </c>
      <c r="U879" s="10">
        <v>1164279</v>
      </c>
      <c r="V879" s="10">
        <v>49670918.124210544</v>
      </c>
      <c r="W879" s="29">
        <v>732210.76</v>
      </c>
      <c r="X879" s="29">
        <v>21901097.599210538</v>
      </c>
      <c r="Y879" s="29">
        <v>24996634.550000001</v>
      </c>
      <c r="Z879" s="29">
        <v>47629942.90921054</v>
      </c>
      <c r="AA879" s="27">
        <v>0</v>
      </c>
      <c r="AB879" s="29">
        <v>47629942.90921054</v>
      </c>
      <c r="AC879" s="27">
        <v>0</v>
      </c>
      <c r="AD879" s="27">
        <v>0</v>
      </c>
      <c r="AE879" s="27">
        <v>0</v>
      </c>
      <c r="AF879" s="27">
        <v>0</v>
      </c>
      <c r="AG879" s="27">
        <v>0</v>
      </c>
      <c r="AH879" s="27">
        <v>409</v>
      </c>
      <c r="AI879" s="29">
        <v>47630351.90921054</v>
      </c>
    </row>
    <row r="880" spans="2:35" x14ac:dyDescent="0.25">
      <c r="B880" s="11" t="s">
        <v>8</v>
      </c>
      <c r="C880" s="10" t="s">
        <v>2408</v>
      </c>
      <c r="D880" s="10" t="s">
        <v>2100</v>
      </c>
      <c r="E880" s="10" t="s">
        <v>1126</v>
      </c>
      <c r="F880" s="10" t="s">
        <v>2103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192445030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192445030</v>
      </c>
      <c r="W880" s="29">
        <v>0</v>
      </c>
      <c r="X880" s="29">
        <v>192445030</v>
      </c>
      <c r="Y880" s="29">
        <v>0</v>
      </c>
      <c r="Z880" s="29">
        <v>192445030</v>
      </c>
      <c r="AA880" s="27">
        <v>0</v>
      </c>
      <c r="AB880" s="29">
        <v>192445030</v>
      </c>
      <c r="AC880" s="27">
        <v>0</v>
      </c>
      <c r="AD880" s="27">
        <v>0</v>
      </c>
      <c r="AE880" s="27">
        <v>0</v>
      </c>
      <c r="AF880" s="27">
        <v>0</v>
      </c>
      <c r="AG880" s="27">
        <v>0</v>
      </c>
      <c r="AH880" s="27">
        <v>0</v>
      </c>
      <c r="AI880" s="29">
        <v>192445030</v>
      </c>
    </row>
    <row r="881" spans="2:35" x14ac:dyDescent="0.25">
      <c r="B881" s="11" t="s">
        <v>8</v>
      </c>
      <c r="C881" s="10" t="s">
        <v>2408</v>
      </c>
      <c r="D881" s="10" t="s">
        <v>2100</v>
      </c>
      <c r="E881" s="10" t="s">
        <v>637</v>
      </c>
      <c r="F881" s="10" t="s">
        <v>2104</v>
      </c>
      <c r="G881" s="10">
        <v>17723196.969999999</v>
      </c>
      <c r="H881" s="10">
        <v>29621287.859999999</v>
      </c>
      <c r="I881" s="10">
        <v>0</v>
      </c>
      <c r="J881" s="10">
        <v>0</v>
      </c>
      <c r="K881" s="10">
        <v>47344484.829999998</v>
      </c>
      <c r="L881" s="10">
        <v>0</v>
      </c>
      <c r="M881" s="10">
        <v>26119176.834426194</v>
      </c>
      <c r="N881" s="10">
        <v>0</v>
      </c>
      <c r="O881" s="10">
        <v>441824.24</v>
      </c>
      <c r="P881" s="10">
        <v>308890</v>
      </c>
      <c r="Q881" s="10">
        <v>0</v>
      </c>
      <c r="R881" s="10">
        <v>712963</v>
      </c>
      <c r="S881" s="10">
        <v>0</v>
      </c>
      <c r="T881" s="10">
        <v>0</v>
      </c>
      <c r="U881" s="10">
        <v>1769713</v>
      </c>
      <c r="V881" s="10">
        <v>76697051.904426187</v>
      </c>
      <c r="W881" s="29">
        <v>15774823.6</v>
      </c>
      <c r="X881" s="29">
        <v>26119176.834426194</v>
      </c>
      <c r="Y881" s="29">
        <v>32854678.099999998</v>
      </c>
      <c r="Z881" s="29">
        <v>74748678.534426197</v>
      </c>
      <c r="AA881" s="27">
        <v>0</v>
      </c>
      <c r="AB881" s="29">
        <v>74748678.534426197</v>
      </c>
      <c r="AC881" s="27">
        <v>0</v>
      </c>
      <c r="AD881" s="27">
        <v>0</v>
      </c>
      <c r="AE881" s="27">
        <v>0</v>
      </c>
      <c r="AF881" s="27">
        <v>0</v>
      </c>
      <c r="AG881" s="27">
        <v>0</v>
      </c>
      <c r="AH881" s="27">
        <v>518</v>
      </c>
      <c r="AI881" s="29">
        <v>74749196.534426197</v>
      </c>
    </row>
    <row r="882" spans="2:35" x14ac:dyDescent="0.25">
      <c r="B882" s="11" t="s">
        <v>8</v>
      </c>
      <c r="C882" s="10" t="s">
        <v>2408</v>
      </c>
      <c r="D882" s="10" t="s">
        <v>2100</v>
      </c>
      <c r="E882" s="10" t="s">
        <v>1127</v>
      </c>
      <c r="F882" s="10" t="s">
        <v>1305</v>
      </c>
      <c r="G882" s="10">
        <v>0</v>
      </c>
      <c r="H882" s="10">
        <v>463.41</v>
      </c>
      <c r="I882" s="10">
        <v>0</v>
      </c>
      <c r="J882" s="10">
        <v>0</v>
      </c>
      <c r="K882" s="10">
        <v>463.41</v>
      </c>
      <c r="L882" s="10">
        <v>0</v>
      </c>
      <c r="M882" s="10">
        <v>17652.459023276606</v>
      </c>
      <c r="N882" s="10">
        <v>0</v>
      </c>
      <c r="O882" s="10">
        <v>0</v>
      </c>
      <c r="P882" s="10">
        <v>180</v>
      </c>
      <c r="Q882" s="10">
        <v>3925.53</v>
      </c>
      <c r="R882" s="10">
        <v>184</v>
      </c>
      <c r="S882" s="10">
        <v>0</v>
      </c>
      <c r="T882" s="10">
        <v>0</v>
      </c>
      <c r="U882" s="10">
        <v>614</v>
      </c>
      <c r="V882" s="10">
        <v>23019.399023276605</v>
      </c>
      <c r="W882" s="29">
        <v>0</v>
      </c>
      <c r="X882" s="29">
        <v>21577.989023276605</v>
      </c>
      <c r="Y882" s="29">
        <v>1441.41</v>
      </c>
      <c r="Z882" s="29">
        <v>23019.399023276605</v>
      </c>
      <c r="AA882" s="27">
        <v>0</v>
      </c>
      <c r="AB882" s="29">
        <v>23019.399023276605</v>
      </c>
      <c r="AC882" s="27">
        <v>0</v>
      </c>
      <c r="AD882" s="27">
        <v>511998.66</v>
      </c>
      <c r="AE882" s="27">
        <v>0</v>
      </c>
      <c r="AF882" s="27">
        <v>0</v>
      </c>
      <c r="AG882" s="27">
        <v>511998.66</v>
      </c>
      <c r="AH882" s="27">
        <v>0</v>
      </c>
      <c r="AI882" s="29">
        <v>535018.05902327655</v>
      </c>
    </row>
    <row r="883" spans="2:35" x14ac:dyDescent="0.25">
      <c r="B883" s="11" t="s">
        <v>8</v>
      </c>
      <c r="C883" s="10" t="s">
        <v>2408</v>
      </c>
      <c r="D883" s="10" t="s">
        <v>2100</v>
      </c>
      <c r="E883" s="10" t="s">
        <v>638</v>
      </c>
      <c r="F883" s="10" t="s">
        <v>2105</v>
      </c>
      <c r="G883" s="10">
        <v>286385.34999999998</v>
      </c>
      <c r="H883" s="10">
        <v>41980.38</v>
      </c>
      <c r="I883" s="10">
        <v>0</v>
      </c>
      <c r="J883" s="10">
        <v>0</v>
      </c>
      <c r="K883" s="10">
        <v>328365.73</v>
      </c>
      <c r="L883" s="10">
        <v>0</v>
      </c>
      <c r="M883" s="10">
        <v>941474.67749161401</v>
      </c>
      <c r="N883" s="10">
        <v>0</v>
      </c>
      <c r="O883" s="10">
        <v>16745.02</v>
      </c>
      <c r="P883" s="10">
        <v>9411</v>
      </c>
      <c r="Q883" s="10">
        <v>0</v>
      </c>
      <c r="R883" s="10">
        <v>16398</v>
      </c>
      <c r="S883" s="10">
        <v>0</v>
      </c>
      <c r="T883" s="10">
        <v>0</v>
      </c>
      <c r="U883" s="10">
        <v>59743</v>
      </c>
      <c r="V883" s="10">
        <v>1372137.4274916141</v>
      </c>
      <c r="W883" s="29">
        <v>347961.6393943766</v>
      </c>
      <c r="X883" s="29">
        <v>941474.67749161401</v>
      </c>
      <c r="Y883" s="29">
        <v>144277.4</v>
      </c>
      <c r="Z883" s="29">
        <v>1433713.7168859905</v>
      </c>
      <c r="AA883" s="27">
        <v>0</v>
      </c>
      <c r="AB883" s="29">
        <v>1433713.7168859905</v>
      </c>
      <c r="AC883" s="27">
        <v>0</v>
      </c>
      <c r="AD883" s="27">
        <v>0</v>
      </c>
      <c r="AE883" s="27">
        <v>0</v>
      </c>
      <c r="AF883" s="27">
        <v>0</v>
      </c>
      <c r="AG883" s="27">
        <v>0</v>
      </c>
      <c r="AH883" s="27">
        <v>33</v>
      </c>
      <c r="AI883" s="29">
        <v>1433746.7168859905</v>
      </c>
    </row>
    <row r="884" spans="2:35" x14ac:dyDescent="0.25">
      <c r="B884" s="11" t="s">
        <v>8</v>
      </c>
      <c r="C884" s="10" t="s">
        <v>2408</v>
      </c>
      <c r="D884" s="10" t="s">
        <v>2100</v>
      </c>
      <c r="E884" s="10" t="s">
        <v>639</v>
      </c>
      <c r="F884" s="10" t="s">
        <v>2106</v>
      </c>
      <c r="G884" s="10">
        <v>30466842235.790001</v>
      </c>
      <c r="H884" s="10">
        <v>1920265097.9300001</v>
      </c>
      <c r="I884" s="10">
        <v>0</v>
      </c>
      <c r="J884" s="10">
        <v>0</v>
      </c>
      <c r="K884" s="10">
        <v>32387107333.720001</v>
      </c>
      <c r="L884" s="10">
        <v>0</v>
      </c>
      <c r="M884" s="10">
        <v>27215761832.789139</v>
      </c>
      <c r="N884" s="10">
        <v>1052276055.5486631</v>
      </c>
      <c r="O884" s="10">
        <v>2169084770.8800001</v>
      </c>
      <c r="P884" s="10">
        <v>307519240</v>
      </c>
      <c r="Q884" s="10">
        <v>6558422787.2299995</v>
      </c>
      <c r="R884" s="10">
        <v>507063770</v>
      </c>
      <c r="S884" s="10">
        <v>0</v>
      </c>
      <c r="T884" s="10">
        <v>0</v>
      </c>
      <c r="U884" s="10">
        <v>1695565872</v>
      </c>
      <c r="V884" s="10">
        <v>71892801662.167801</v>
      </c>
      <c r="W884" s="29">
        <v>31223599784.001324</v>
      </c>
      <c r="X884" s="29">
        <v>33774184620.019138</v>
      </c>
      <c r="Y884" s="29">
        <v>7651774806.3586636</v>
      </c>
      <c r="Z884" s="29">
        <v>72649559210.37912</v>
      </c>
      <c r="AA884" s="27">
        <v>45562217869.830002</v>
      </c>
      <c r="AB884" s="29">
        <v>27087341340.549118</v>
      </c>
      <c r="AC884" s="27">
        <v>0</v>
      </c>
      <c r="AD884" s="27">
        <v>0</v>
      </c>
      <c r="AE884" s="27">
        <v>0</v>
      </c>
      <c r="AF884" s="27">
        <v>2818344739</v>
      </c>
      <c r="AG884" s="27">
        <v>2818344739</v>
      </c>
      <c r="AH884" s="27">
        <v>1583623</v>
      </c>
      <c r="AI884" s="29">
        <v>29907269702.549118</v>
      </c>
    </row>
    <row r="885" spans="2:35" x14ac:dyDescent="0.25">
      <c r="B885" s="11" t="s">
        <v>8</v>
      </c>
      <c r="C885" s="10" t="s">
        <v>2408</v>
      </c>
      <c r="D885" s="10" t="s">
        <v>2100</v>
      </c>
      <c r="E885" s="10" t="s">
        <v>640</v>
      </c>
      <c r="F885" s="10" t="s">
        <v>1309</v>
      </c>
      <c r="G885" s="10">
        <v>11811770.65</v>
      </c>
      <c r="H885" s="10">
        <v>26484616.02</v>
      </c>
      <c r="I885" s="10">
        <v>0</v>
      </c>
      <c r="J885" s="10">
        <v>0</v>
      </c>
      <c r="K885" s="10">
        <v>38296386.670000002</v>
      </c>
      <c r="L885" s="10">
        <v>0</v>
      </c>
      <c r="M885" s="10">
        <v>35681706.581490301</v>
      </c>
      <c r="N885" s="10">
        <v>0</v>
      </c>
      <c r="O885" s="10">
        <v>903291.26</v>
      </c>
      <c r="P885" s="10">
        <v>452868</v>
      </c>
      <c r="Q885" s="10">
        <v>0</v>
      </c>
      <c r="R885" s="10">
        <v>677082</v>
      </c>
      <c r="S885" s="10">
        <v>0</v>
      </c>
      <c r="T885" s="10">
        <v>-1181177.0649999995</v>
      </c>
      <c r="U885" s="10">
        <v>3112517</v>
      </c>
      <c r="V885" s="10">
        <v>77942674.446490303</v>
      </c>
      <c r="W885" s="29">
        <v>1595588.8</v>
      </c>
      <c r="X885" s="29">
        <v>35681706.581490301</v>
      </c>
      <c r="Y885" s="29">
        <v>31630374.280000001</v>
      </c>
      <c r="Z885" s="29">
        <v>68907669.661490291</v>
      </c>
      <c r="AA885" s="27">
        <v>0</v>
      </c>
      <c r="AB885" s="29">
        <v>68907669.661490291</v>
      </c>
      <c r="AC885" s="27">
        <v>0</v>
      </c>
      <c r="AD885" s="27">
        <v>0</v>
      </c>
      <c r="AE885" s="27">
        <v>0</v>
      </c>
      <c r="AF885" s="27">
        <v>0</v>
      </c>
      <c r="AG885" s="27">
        <v>0</v>
      </c>
      <c r="AH885" s="27">
        <v>138</v>
      </c>
      <c r="AI885" s="29">
        <v>68907807.661490291</v>
      </c>
    </row>
    <row r="886" spans="2:35" x14ac:dyDescent="0.25">
      <c r="B886" s="11" t="s">
        <v>8</v>
      </c>
      <c r="C886" s="10" t="s">
        <v>2408</v>
      </c>
      <c r="D886" s="10" t="s">
        <v>2100</v>
      </c>
      <c r="E886" s="10" t="s">
        <v>641</v>
      </c>
      <c r="F886" s="10" t="s">
        <v>1437</v>
      </c>
      <c r="G886" s="10">
        <v>3303320.27</v>
      </c>
      <c r="H886" s="10">
        <v>406278.22</v>
      </c>
      <c r="I886" s="10">
        <v>0</v>
      </c>
      <c r="J886" s="10">
        <v>0</v>
      </c>
      <c r="K886" s="10">
        <v>3709598.49</v>
      </c>
      <c r="L886" s="10">
        <v>0</v>
      </c>
      <c r="M886" s="10">
        <v>6359002.1049819179</v>
      </c>
      <c r="N886" s="10">
        <v>0</v>
      </c>
      <c r="O886" s="10">
        <v>257641.07</v>
      </c>
      <c r="P886" s="10">
        <v>506826</v>
      </c>
      <c r="Q886" s="10">
        <v>0</v>
      </c>
      <c r="R886" s="10">
        <v>177359</v>
      </c>
      <c r="S886" s="10">
        <v>0</v>
      </c>
      <c r="T886" s="10">
        <v>-330332.02699999977</v>
      </c>
      <c r="U886" s="10">
        <v>437773</v>
      </c>
      <c r="V886" s="10">
        <v>11117867.637981918</v>
      </c>
      <c r="W886" s="29">
        <v>457824.21</v>
      </c>
      <c r="X886" s="29">
        <v>6359002.1049819179</v>
      </c>
      <c r="Y886" s="29">
        <v>1785877.29</v>
      </c>
      <c r="Z886" s="29">
        <v>8602703.6049819179</v>
      </c>
      <c r="AA886" s="27">
        <v>0</v>
      </c>
      <c r="AB886" s="29">
        <v>8602703.6049819179</v>
      </c>
      <c r="AC886" s="27">
        <v>0</v>
      </c>
      <c r="AD886" s="27">
        <v>0</v>
      </c>
      <c r="AE886" s="27">
        <v>0</v>
      </c>
      <c r="AF886" s="27">
        <v>18532360.620000001</v>
      </c>
      <c r="AG886" s="27">
        <v>18532360.620000001</v>
      </c>
      <c r="AH886" s="27">
        <v>39</v>
      </c>
      <c r="AI886" s="29">
        <v>27135103.224981919</v>
      </c>
    </row>
    <row r="887" spans="2:35" x14ac:dyDescent="0.25">
      <c r="B887" s="11" t="s">
        <v>8</v>
      </c>
      <c r="C887" s="10" t="s">
        <v>2408</v>
      </c>
      <c r="D887" s="10" t="s">
        <v>2100</v>
      </c>
      <c r="E887" s="10" t="s">
        <v>642</v>
      </c>
      <c r="F887" s="10" t="s">
        <v>1748</v>
      </c>
      <c r="G887" s="10">
        <v>454634.73</v>
      </c>
      <c r="H887" s="10">
        <v>30127662.5</v>
      </c>
      <c r="I887" s="10">
        <v>0</v>
      </c>
      <c r="J887" s="10">
        <v>0</v>
      </c>
      <c r="K887" s="10">
        <v>30582297.23</v>
      </c>
      <c r="L887" s="10">
        <v>0</v>
      </c>
      <c r="M887" s="10">
        <v>1282758.814909664</v>
      </c>
      <c r="N887" s="10">
        <v>0</v>
      </c>
      <c r="O887" s="10">
        <v>34154.57</v>
      </c>
      <c r="P887" s="10">
        <v>83162</v>
      </c>
      <c r="Q887" s="10">
        <v>0</v>
      </c>
      <c r="R887" s="10">
        <v>328639</v>
      </c>
      <c r="S887" s="10">
        <v>0</v>
      </c>
      <c r="T887" s="10">
        <v>-45463.472999999998</v>
      </c>
      <c r="U887" s="10">
        <v>1332575</v>
      </c>
      <c r="V887" s="10">
        <v>33598123.141909659</v>
      </c>
      <c r="W887" s="29">
        <v>0</v>
      </c>
      <c r="X887" s="29">
        <v>1282758.814909664</v>
      </c>
      <c r="Y887" s="29">
        <v>31906193.07</v>
      </c>
      <c r="Z887" s="29">
        <v>33188951.884909663</v>
      </c>
      <c r="AA887" s="27">
        <v>0</v>
      </c>
      <c r="AB887" s="29">
        <v>33188951.884909663</v>
      </c>
      <c r="AC887" s="27">
        <v>0</v>
      </c>
      <c r="AD887" s="27">
        <v>0</v>
      </c>
      <c r="AE887" s="27">
        <v>0</v>
      </c>
      <c r="AF887" s="27">
        <v>0</v>
      </c>
      <c r="AG887" s="27">
        <v>0</v>
      </c>
      <c r="AH887" s="27">
        <v>5</v>
      </c>
      <c r="AI887" s="29">
        <v>33188956.884909663</v>
      </c>
    </row>
    <row r="888" spans="2:35" x14ac:dyDescent="0.25">
      <c r="B888" s="11" t="s">
        <v>8</v>
      </c>
      <c r="C888" s="10" t="s">
        <v>2408</v>
      </c>
      <c r="D888" s="10" t="s">
        <v>2100</v>
      </c>
      <c r="E888" s="10" t="s">
        <v>643</v>
      </c>
      <c r="F888" s="10" t="s">
        <v>2107</v>
      </c>
      <c r="G888" s="10">
        <v>2070884.8</v>
      </c>
      <c r="H888" s="10">
        <v>1340600.3600000001</v>
      </c>
      <c r="I888" s="10">
        <v>0</v>
      </c>
      <c r="J888" s="10">
        <v>0</v>
      </c>
      <c r="K888" s="10">
        <v>3411485.16</v>
      </c>
      <c r="L888" s="10">
        <v>0</v>
      </c>
      <c r="M888" s="10">
        <v>52362942.702134147</v>
      </c>
      <c r="N888" s="10">
        <v>0</v>
      </c>
      <c r="O888" s="10">
        <v>67726.92</v>
      </c>
      <c r="P888" s="10">
        <v>463257</v>
      </c>
      <c r="Q888" s="10">
        <v>7963264.9500000002</v>
      </c>
      <c r="R888" s="10">
        <v>580627</v>
      </c>
      <c r="S888" s="10">
        <v>0</v>
      </c>
      <c r="T888" s="10">
        <v>-207088.47999999998</v>
      </c>
      <c r="U888" s="10">
        <v>1751610</v>
      </c>
      <c r="V888" s="10">
        <v>66393825.252134152</v>
      </c>
      <c r="W888" s="29">
        <v>579498.19999999995</v>
      </c>
      <c r="X888" s="29">
        <v>60326207.65213415</v>
      </c>
      <c r="Y888" s="29">
        <v>4203821.28</v>
      </c>
      <c r="Z888" s="29">
        <v>65109527.132134154</v>
      </c>
      <c r="AA888" s="27">
        <v>0</v>
      </c>
      <c r="AB888" s="29">
        <v>65109527.132134154</v>
      </c>
      <c r="AC888" s="27">
        <v>0</v>
      </c>
      <c r="AD888" s="27">
        <v>62808.22</v>
      </c>
      <c r="AE888" s="27">
        <v>0</v>
      </c>
      <c r="AF888" s="27">
        <v>0</v>
      </c>
      <c r="AG888" s="27">
        <v>62808.22</v>
      </c>
      <c r="AH888" s="27">
        <v>156</v>
      </c>
      <c r="AI888" s="29">
        <v>65172491.352134153</v>
      </c>
    </row>
    <row r="889" spans="2:35" x14ac:dyDescent="0.25">
      <c r="B889" s="11" t="s">
        <v>8</v>
      </c>
      <c r="C889" s="10" t="s">
        <v>2408</v>
      </c>
      <c r="D889" s="10" t="s">
        <v>2100</v>
      </c>
      <c r="E889" s="10" t="s">
        <v>644</v>
      </c>
      <c r="F889" s="10" t="s">
        <v>2108</v>
      </c>
      <c r="G889" s="10">
        <v>1277732.28</v>
      </c>
      <c r="H889" s="10">
        <v>29672383.02</v>
      </c>
      <c r="I889" s="10">
        <v>0</v>
      </c>
      <c r="J889" s="10">
        <v>0</v>
      </c>
      <c r="K889" s="10">
        <v>30950115.300000001</v>
      </c>
      <c r="L889" s="10">
        <v>0</v>
      </c>
      <c r="M889" s="10">
        <v>5611164.2493958138</v>
      </c>
      <c r="N889" s="10">
        <v>0</v>
      </c>
      <c r="O889" s="10">
        <v>99096.62</v>
      </c>
      <c r="P889" s="10">
        <v>137351</v>
      </c>
      <c r="Q889" s="10">
        <v>0</v>
      </c>
      <c r="R889" s="10">
        <v>392171</v>
      </c>
      <c r="S889" s="10">
        <v>0</v>
      </c>
      <c r="T889" s="10">
        <v>-127773.22799999989</v>
      </c>
      <c r="U889" s="10">
        <v>1881805</v>
      </c>
      <c r="V889" s="10">
        <v>38943929.941395812</v>
      </c>
      <c r="W889" s="29">
        <v>1435428.4923040289</v>
      </c>
      <c r="X889" s="29">
        <v>5611164.2493958138</v>
      </c>
      <c r="Y889" s="29">
        <v>32182806.640000001</v>
      </c>
      <c r="Z889" s="29">
        <v>39229399.381699845</v>
      </c>
      <c r="AA889" s="27">
        <v>0</v>
      </c>
      <c r="AB889" s="29">
        <v>39229399.381699845</v>
      </c>
      <c r="AC889" s="27">
        <v>0</v>
      </c>
      <c r="AD889" s="27">
        <v>1217655.04</v>
      </c>
      <c r="AE889" s="27">
        <v>0</v>
      </c>
      <c r="AF889" s="27">
        <v>0</v>
      </c>
      <c r="AG889" s="27">
        <v>1217655.04</v>
      </c>
      <c r="AH889" s="27">
        <v>155</v>
      </c>
      <c r="AI889" s="29">
        <v>40447209.421699844</v>
      </c>
    </row>
    <row r="890" spans="2:35" x14ac:dyDescent="0.25">
      <c r="B890" s="11" t="s">
        <v>8</v>
      </c>
      <c r="C890" s="10" t="s">
        <v>2408</v>
      </c>
      <c r="D890" s="10" t="s">
        <v>2100</v>
      </c>
      <c r="E890" s="10" t="s">
        <v>1128</v>
      </c>
      <c r="F890" s="10" t="s">
        <v>2109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29">
        <v>0</v>
      </c>
      <c r="X890" s="29">
        <v>0</v>
      </c>
      <c r="Y890" s="29">
        <v>0</v>
      </c>
      <c r="Z890" s="29">
        <v>0</v>
      </c>
      <c r="AA890" s="27">
        <v>0</v>
      </c>
      <c r="AB890" s="29">
        <v>0</v>
      </c>
      <c r="AC890" s="27">
        <v>0</v>
      </c>
      <c r="AD890" s="27">
        <v>0</v>
      </c>
      <c r="AE890" s="27">
        <v>0</v>
      </c>
      <c r="AF890" s="27">
        <v>0</v>
      </c>
      <c r="AG890" s="27">
        <v>0</v>
      </c>
      <c r="AH890" s="27">
        <v>0</v>
      </c>
      <c r="AI890" s="29">
        <v>0</v>
      </c>
    </row>
    <row r="891" spans="2:35" x14ac:dyDescent="0.25">
      <c r="B891" s="11" t="s">
        <v>8</v>
      </c>
      <c r="C891" s="10" t="s">
        <v>2408</v>
      </c>
      <c r="D891" s="10" t="s">
        <v>2100</v>
      </c>
      <c r="E891" s="10" t="s">
        <v>645</v>
      </c>
      <c r="F891" s="10" t="s">
        <v>2110</v>
      </c>
      <c r="G891" s="10">
        <v>443337.26</v>
      </c>
      <c r="H891" s="10">
        <v>25286675.440000001</v>
      </c>
      <c r="I891" s="10">
        <v>0</v>
      </c>
      <c r="J891" s="10">
        <v>0</v>
      </c>
      <c r="K891" s="10">
        <v>25730012.700000003</v>
      </c>
      <c r="L891" s="10">
        <v>0</v>
      </c>
      <c r="M891" s="10">
        <v>733460.9117141224</v>
      </c>
      <c r="N891" s="10">
        <v>260646.30528783886</v>
      </c>
      <c r="O891" s="10">
        <v>1334.81</v>
      </c>
      <c r="P891" s="10">
        <v>1000238</v>
      </c>
      <c r="Q891" s="10">
        <v>0</v>
      </c>
      <c r="R891" s="10">
        <v>825724</v>
      </c>
      <c r="S891" s="10">
        <v>0</v>
      </c>
      <c r="T891" s="10">
        <v>-44333.725999999966</v>
      </c>
      <c r="U891" s="10">
        <v>1336227</v>
      </c>
      <c r="V891" s="10">
        <v>29843310.001001962</v>
      </c>
      <c r="W891" s="29">
        <v>146000</v>
      </c>
      <c r="X891" s="29">
        <v>733460.9117141224</v>
      </c>
      <c r="Y891" s="29">
        <v>28710845.555287838</v>
      </c>
      <c r="Z891" s="29">
        <v>29590306.46700196</v>
      </c>
      <c r="AA891" s="27">
        <v>19199288.050000001</v>
      </c>
      <c r="AB891" s="29">
        <v>10391018.417001959</v>
      </c>
      <c r="AC891" s="27">
        <v>0</v>
      </c>
      <c r="AD891" s="27">
        <v>0</v>
      </c>
      <c r="AE891" s="27">
        <v>0</v>
      </c>
      <c r="AF891" s="27">
        <v>0</v>
      </c>
      <c r="AG891" s="27">
        <v>0</v>
      </c>
      <c r="AH891" s="27">
        <v>5</v>
      </c>
      <c r="AI891" s="29">
        <v>10391023.417001959</v>
      </c>
    </row>
    <row r="892" spans="2:35" x14ac:dyDescent="0.25">
      <c r="B892" s="11" t="s">
        <v>8</v>
      </c>
      <c r="C892" s="10" t="s">
        <v>2408</v>
      </c>
      <c r="D892" s="10" t="s">
        <v>2100</v>
      </c>
      <c r="E892" s="10" t="s">
        <v>1129</v>
      </c>
      <c r="F892" s="10" t="s">
        <v>2111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29">
        <v>0</v>
      </c>
      <c r="X892" s="29">
        <v>0</v>
      </c>
      <c r="Y892" s="29">
        <v>0</v>
      </c>
      <c r="Z892" s="29">
        <v>0</v>
      </c>
      <c r="AA892" s="27">
        <v>0</v>
      </c>
      <c r="AB892" s="29">
        <v>0</v>
      </c>
      <c r="AC892" s="27">
        <v>0</v>
      </c>
      <c r="AD892" s="27">
        <v>57675.7</v>
      </c>
      <c r="AE892" s="27">
        <v>0</v>
      </c>
      <c r="AF892" s="27">
        <v>0</v>
      </c>
      <c r="AG892" s="27">
        <v>57675.7</v>
      </c>
      <c r="AH892" s="27">
        <v>0</v>
      </c>
      <c r="AI892" s="29">
        <v>57675.7</v>
      </c>
    </row>
    <row r="893" spans="2:35" x14ac:dyDescent="0.25">
      <c r="B893" s="11" t="s">
        <v>8</v>
      </c>
      <c r="C893" s="10" t="s">
        <v>2408</v>
      </c>
      <c r="D893" s="10" t="s">
        <v>2100</v>
      </c>
      <c r="E893" s="10" t="s">
        <v>646</v>
      </c>
      <c r="F893" s="10" t="s">
        <v>2112</v>
      </c>
      <c r="G893" s="10">
        <v>5044611.25</v>
      </c>
      <c r="H893" s="10">
        <v>26262585.34</v>
      </c>
      <c r="I893" s="10">
        <v>0</v>
      </c>
      <c r="J893" s="10">
        <v>0</v>
      </c>
      <c r="K893" s="10">
        <v>31307196.59</v>
      </c>
      <c r="L893" s="10">
        <v>0</v>
      </c>
      <c r="M893" s="10">
        <v>12817946.888403839</v>
      </c>
      <c r="N893" s="10">
        <v>0</v>
      </c>
      <c r="O893" s="10">
        <v>514770.21</v>
      </c>
      <c r="P893" s="10">
        <v>176757</v>
      </c>
      <c r="Q893" s="10">
        <v>0</v>
      </c>
      <c r="R893" s="10">
        <v>431053</v>
      </c>
      <c r="S893" s="10">
        <v>0</v>
      </c>
      <c r="T893" s="10">
        <v>-504461.125</v>
      </c>
      <c r="U893" s="10">
        <v>1026634</v>
      </c>
      <c r="V893" s="10">
        <v>45769896.563403837</v>
      </c>
      <c r="W893" s="29">
        <v>1761395.6</v>
      </c>
      <c r="X893" s="29">
        <v>12817946.888403839</v>
      </c>
      <c r="Y893" s="29">
        <v>28411799.550000001</v>
      </c>
      <c r="Z893" s="29">
        <v>42991142.038403839</v>
      </c>
      <c r="AA893" s="27">
        <v>0</v>
      </c>
      <c r="AB893" s="29">
        <v>42991142.038403839</v>
      </c>
      <c r="AC893" s="27">
        <v>0</v>
      </c>
      <c r="AD893" s="27">
        <v>0</v>
      </c>
      <c r="AE893" s="27">
        <v>0</v>
      </c>
      <c r="AF893" s="27">
        <v>0</v>
      </c>
      <c r="AG893" s="27">
        <v>0</v>
      </c>
      <c r="AH893" s="27">
        <v>71</v>
      </c>
      <c r="AI893" s="29">
        <v>42991213.038403839</v>
      </c>
    </row>
    <row r="894" spans="2:35" x14ac:dyDescent="0.25">
      <c r="B894" s="11" t="s">
        <v>8</v>
      </c>
      <c r="C894" s="10" t="s">
        <v>2408</v>
      </c>
      <c r="D894" s="10" t="s">
        <v>2100</v>
      </c>
      <c r="E894" s="10" t="s">
        <v>647</v>
      </c>
      <c r="F894" s="10" t="s">
        <v>2113</v>
      </c>
      <c r="G894" s="10">
        <v>378447.59</v>
      </c>
      <c r="H894" s="10">
        <v>48783.66</v>
      </c>
      <c r="I894" s="10">
        <v>0</v>
      </c>
      <c r="J894" s="10">
        <v>0</v>
      </c>
      <c r="K894" s="10">
        <v>427231.25</v>
      </c>
      <c r="L894" s="10">
        <v>0</v>
      </c>
      <c r="M894" s="10">
        <v>839162.8899999999</v>
      </c>
      <c r="N894" s="10">
        <v>0</v>
      </c>
      <c r="O894" s="10">
        <v>18282.349999999999</v>
      </c>
      <c r="P894" s="10">
        <v>481330</v>
      </c>
      <c r="Q894" s="10">
        <v>0</v>
      </c>
      <c r="R894" s="10">
        <v>938913</v>
      </c>
      <c r="S894" s="10">
        <v>0</v>
      </c>
      <c r="T894" s="10">
        <v>-37844.75900000002</v>
      </c>
      <c r="U894" s="10">
        <v>2063279</v>
      </c>
      <c r="V894" s="10">
        <v>4730353.7310000006</v>
      </c>
      <c r="W894" s="29">
        <v>0</v>
      </c>
      <c r="X894" s="29">
        <v>839162.8899999999</v>
      </c>
      <c r="Y894" s="29">
        <v>3550588.01</v>
      </c>
      <c r="Z894" s="29">
        <v>4389750.8999999994</v>
      </c>
      <c r="AA894" s="27">
        <v>0</v>
      </c>
      <c r="AB894" s="29">
        <v>4389750.8999999994</v>
      </c>
      <c r="AC894" s="27">
        <v>0</v>
      </c>
      <c r="AD894" s="27">
        <v>0</v>
      </c>
      <c r="AE894" s="27">
        <v>0</v>
      </c>
      <c r="AF894" s="27">
        <v>89212484.530000001</v>
      </c>
      <c r="AG894" s="27">
        <v>89212484.530000001</v>
      </c>
      <c r="AH894" s="27">
        <v>4</v>
      </c>
      <c r="AI894" s="29">
        <v>93602239.430000007</v>
      </c>
    </row>
    <row r="895" spans="2:35" x14ac:dyDescent="0.25">
      <c r="B895" s="11" t="s">
        <v>8</v>
      </c>
      <c r="C895" s="10" t="s">
        <v>2408</v>
      </c>
      <c r="D895" s="10" t="s">
        <v>2100</v>
      </c>
      <c r="E895" s="10" t="s">
        <v>1130</v>
      </c>
      <c r="F895" s="10" t="s">
        <v>2114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29">
        <v>0</v>
      </c>
      <c r="X895" s="29">
        <v>0</v>
      </c>
      <c r="Y895" s="29">
        <v>0</v>
      </c>
      <c r="Z895" s="29">
        <v>0</v>
      </c>
      <c r="AA895" s="27">
        <v>0</v>
      </c>
      <c r="AB895" s="29">
        <v>0</v>
      </c>
      <c r="AC895" s="27">
        <v>0</v>
      </c>
      <c r="AD895" s="27">
        <v>0</v>
      </c>
      <c r="AE895" s="27">
        <v>0</v>
      </c>
      <c r="AF895" s="27">
        <v>0</v>
      </c>
      <c r="AG895" s="27">
        <v>0</v>
      </c>
      <c r="AH895" s="27">
        <v>0</v>
      </c>
      <c r="AI895" s="29">
        <v>0</v>
      </c>
    </row>
    <row r="896" spans="2:35" x14ac:dyDescent="0.25">
      <c r="B896" s="11" t="s">
        <v>8</v>
      </c>
      <c r="C896" s="10" t="s">
        <v>2408</v>
      </c>
      <c r="D896" s="10" t="s">
        <v>2100</v>
      </c>
      <c r="E896" s="10" t="s">
        <v>648</v>
      </c>
      <c r="F896" s="10" t="s">
        <v>2115</v>
      </c>
      <c r="G896" s="10">
        <v>101516.09</v>
      </c>
      <c r="H896" s="10">
        <v>20792.47</v>
      </c>
      <c r="I896" s="10">
        <v>0</v>
      </c>
      <c r="J896" s="10">
        <v>0</v>
      </c>
      <c r="K896" s="10">
        <v>122308.56</v>
      </c>
      <c r="L896" s="10">
        <v>0</v>
      </c>
      <c r="M896" s="10">
        <v>324751.42114014056</v>
      </c>
      <c r="N896" s="10">
        <v>0</v>
      </c>
      <c r="O896" s="10">
        <v>15355.85</v>
      </c>
      <c r="P896" s="10">
        <v>2834</v>
      </c>
      <c r="Q896" s="10">
        <v>0</v>
      </c>
      <c r="R896" s="10">
        <v>3745</v>
      </c>
      <c r="S896" s="10">
        <v>0</v>
      </c>
      <c r="T896" s="10">
        <v>-10151.608999999997</v>
      </c>
      <c r="U896" s="10">
        <v>10224</v>
      </c>
      <c r="V896" s="10">
        <v>469067.22214014054</v>
      </c>
      <c r="W896" s="29">
        <v>0</v>
      </c>
      <c r="X896" s="29">
        <v>324751.42114014056</v>
      </c>
      <c r="Y896" s="29">
        <v>52951.32</v>
      </c>
      <c r="Z896" s="29">
        <v>377702.74114014057</v>
      </c>
      <c r="AA896" s="27">
        <v>0</v>
      </c>
      <c r="AB896" s="29">
        <v>377702.74114014057</v>
      </c>
      <c r="AC896" s="27">
        <v>0</v>
      </c>
      <c r="AD896" s="27">
        <v>0</v>
      </c>
      <c r="AE896" s="27">
        <v>0</v>
      </c>
      <c r="AF896" s="27">
        <v>0</v>
      </c>
      <c r="AG896" s="27">
        <v>0</v>
      </c>
      <c r="AH896" s="27">
        <v>5</v>
      </c>
      <c r="AI896" s="29">
        <v>377707.74114014057</v>
      </c>
    </row>
    <row r="897" spans="2:35" x14ac:dyDescent="0.25">
      <c r="B897" s="11" t="s">
        <v>8</v>
      </c>
      <c r="C897" s="10" t="s">
        <v>2408</v>
      </c>
      <c r="D897" s="10" t="s">
        <v>2100</v>
      </c>
      <c r="E897" s="10" t="s">
        <v>649</v>
      </c>
      <c r="F897" s="10" t="s">
        <v>2116</v>
      </c>
      <c r="G897" s="10">
        <v>568303274.12</v>
      </c>
      <c r="H897" s="10">
        <v>80369845.450000003</v>
      </c>
      <c r="I897" s="10">
        <v>0</v>
      </c>
      <c r="J897" s="10">
        <v>0</v>
      </c>
      <c r="K897" s="10">
        <v>648673119.57000005</v>
      </c>
      <c r="L897" s="10">
        <v>0</v>
      </c>
      <c r="M897" s="10">
        <v>443574804.09791636</v>
      </c>
      <c r="N897" s="10">
        <v>0</v>
      </c>
      <c r="O897" s="10">
        <v>120897615.59999999</v>
      </c>
      <c r="P897" s="10">
        <v>44017463</v>
      </c>
      <c r="Q897" s="10">
        <v>84794591.780000001</v>
      </c>
      <c r="R897" s="10">
        <v>55195422</v>
      </c>
      <c r="S897" s="10">
        <v>0</v>
      </c>
      <c r="T897" s="10">
        <v>-56830327.412</v>
      </c>
      <c r="U897" s="10">
        <v>78368393</v>
      </c>
      <c r="V897" s="10">
        <v>1418691081.6359162</v>
      </c>
      <c r="W897" s="29">
        <v>62030044.740000002</v>
      </c>
      <c r="X897" s="29">
        <v>528369395.87791634</v>
      </c>
      <c r="Y897" s="29">
        <v>378848739.05000001</v>
      </c>
      <c r="Z897" s="29">
        <v>969248179.6679163</v>
      </c>
      <c r="AA897" s="27">
        <v>442528149.38</v>
      </c>
      <c r="AB897" s="29">
        <v>526720030.2879163</v>
      </c>
      <c r="AC897" s="27">
        <v>0</v>
      </c>
      <c r="AD897" s="27">
        <v>0</v>
      </c>
      <c r="AE897" s="27">
        <v>0</v>
      </c>
      <c r="AF897" s="27">
        <v>0</v>
      </c>
      <c r="AG897" s="27">
        <v>0</v>
      </c>
      <c r="AH897" s="27">
        <v>2920</v>
      </c>
      <c r="AI897" s="29">
        <v>526722950.2879163</v>
      </c>
    </row>
    <row r="898" spans="2:35" x14ac:dyDescent="0.25">
      <c r="B898" s="11" t="s">
        <v>8</v>
      </c>
      <c r="C898" s="10" t="s">
        <v>2408</v>
      </c>
      <c r="D898" s="10" t="s">
        <v>2100</v>
      </c>
      <c r="E898" s="10" t="s">
        <v>650</v>
      </c>
      <c r="F898" s="10" t="s">
        <v>1327</v>
      </c>
      <c r="G898" s="10">
        <v>219592.86</v>
      </c>
      <c r="H898" s="10">
        <v>35111.07</v>
      </c>
      <c r="I898" s="10">
        <v>0</v>
      </c>
      <c r="J898" s="10">
        <v>0</v>
      </c>
      <c r="K898" s="10">
        <v>254703.93</v>
      </c>
      <c r="L898" s="10">
        <v>0</v>
      </c>
      <c r="M898" s="10">
        <v>547444.19062844478</v>
      </c>
      <c r="N898" s="10">
        <v>0</v>
      </c>
      <c r="O898" s="10">
        <v>33216.959999999999</v>
      </c>
      <c r="P898" s="10">
        <v>4878</v>
      </c>
      <c r="Q898" s="10">
        <v>0</v>
      </c>
      <c r="R898" s="10">
        <v>6455</v>
      </c>
      <c r="S898" s="10">
        <v>0</v>
      </c>
      <c r="T898" s="10">
        <v>-21959.285999999993</v>
      </c>
      <c r="U898" s="10">
        <v>17382</v>
      </c>
      <c r="V898" s="10">
        <v>842120.79462844471</v>
      </c>
      <c r="W898" s="29">
        <v>0</v>
      </c>
      <c r="X898" s="29">
        <v>547444.19062844478</v>
      </c>
      <c r="Y898" s="29">
        <v>97043.03</v>
      </c>
      <c r="Z898" s="29">
        <v>644487.2206284448</v>
      </c>
      <c r="AA898" s="27">
        <v>0</v>
      </c>
      <c r="AB898" s="29">
        <v>644487.2206284448</v>
      </c>
      <c r="AC898" s="27">
        <v>0</v>
      </c>
      <c r="AD898" s="27">
        <v>0</v>
      </c>
      <c r="AE898" s="27">
        <v>0</v>
      </c>
      <c r="AF898" s="27">
        <v>0</v>
      </c>
      <c r="AG898" s="27">
        <v>0</v>
      </c>
      <c r="AH898" s="27">
        <v>5</v>
      </c>
      <c r="AI898" s="29">
        <v>644492.2206284448</v>
      </c>
    </row>
    <row r="899" spans="2:35" x14ac:dyDescent="0.25">
      <c r="B899" s="11" t="s">
        <v>8</v>
      </c>
      <c r="C899" s="10" t="s">
        <v>2408</v>
      </c>
      <c r="D899" s="10" t="s">
        <v>2100</v>
      </c>
      <c r="E899" s="10" t="s">
        <v>1131</v>
      </c>
      <c r="F899" s="10" t="s">
        <v>2117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29">
        <v>0</v>
      </c>
      <c r="X899" s="29">
        <v>0</v>
      </c>
      <c r="Y899" s="29">
        <v>0</v>
      </c>
      <c r="Z899" s="29">
        <v>0</v>
      </c>
      <c r="AA899" s="27">
        <v>0</v>
      </c>
      <c r="AB899" s="29">
        <v>0</v>
      </c>
      <c r="AC899" s="27">
        <v>0</v>
      </c>
      <c r="AD899" s="27">
        <v>0</v>
      </c>
      <c r="AE899" s="27">
        <v>0</v>
      </c>
      <c r="AF899" s="27">
        <v>0</v>
      </c>
      <c r="AG899" s="27">
        <v>0</v>
      </c>
      <c r="AH899" s="27">
        <v>0</v>
      </c>
      <c r="AI899" s="29">
        <v>0</v>
      </c>
    </row>
    <row r="900" spans="2:35" x14ac:dyDescent="0.25">
      <c r="B900" s="11" t="s">
        <v>8</v>
      </c>
      <c r="C900" s="10" t="s">
        <v>2408</v>
      </c>
      <c r="D900" s="10" t="s">
        <v>2100</v>
      </c>
      <c r="E900" s="10" t="s">
        <v>651</v>
      </c>
      <c r="F900" s="10" t="s">
        <v>2118</v>
      </c>
      <c r="G900" s="10">
        <v>402051.7</v>
      </c>
      <c r="H900" s="10">
        <v>14083.5</v>
      </c>
      <c r="I900" s="10">
        <v>0</v>
      </c>
      <c r="J900" s="10">
        <v>0</v>
      </c>
      <c r="K900" s="10">
        <v>416135.2</v>
      </c>
      <c r="L900" s="10">
        <v>0</v>
      </c>
      <c r="M900" s="10">
        <v>678122.84180056897</v>
      </c>
      <c r="N900" s="10">
        <v>0</v>
      </c>
      <c r="O900" s="10">
        <v>2097.6</v>
      </c>
      <c r="P900" s="10">
        <v>12988</v>
      </c>
      <c r="Q900" s="10">
        <v>0</v>
      </c>
      <c r="R900" s="10">
        <v>23273</v>
      </c>
      <c r="S900" s="10">
        <v>0</v>
      </c>
      <c r="T900" s="10">
        <v>0</v>
      </c>
      <c r="U900" s="10">
        <v>58872</v>
      </c>
      <c r="V900" s="10">
        <v>1191488.6418005691</v>
      </c>
      <c r="W900" s="29">
        <v>420140.35334253847</v>
      </c>
      <c r="X900" s="29">
        <v>678122.84180056897</v>
      </c>
      <c r="Y900" s="29">
        <v>111314.1</v>
      </c>
      <c r="Z900" s="29">
        <v>1209577.2951431074</v>
      </c>
      <c r="AA900" s="27">
        <v>0</v>
      </c>
      <c r="AB900" s="29">
        <v>1209577.2951431074</v>
      </c>
      <c r="AC900" s="27">
        <v>0</v>
      </c>
      <c r="AD900" s="27">
        <v>0</v>
      </c>
      <c r="AE900" s="27">
        <v>0</v>
      </c>
      <c r="AF900" s="27">
        <v>0</v>
      </c>
      <c r="AG900" s="27">
        <v>0</v>
      </c>
      <c r="AH900" s="27">
        <v>21</v>
      </c>
      <c r="AI900" s="29">
        <v>1209598.2951431074</v>
      </c>
    </row>
    <row r="901" spans="2:35" x14ac:dyDescent="0.25">
      <c r="B901" s="11" t="s">
        <v>8</v>
      </c>
      <c r="C901" s="10" t="s">
        <v>2408</v>
      </c>
      <c r="D901" s="10" t="s">
        <v>2100</v>
      </c>
      <c r="E901" s="10" t="s">
        <v>652</v>
      </c>
      <c r="F901" s="10" t="s">
        <v>2119</v>
      </c>
      <c r="G901" s="10">
        <v>52433.43</v>
      </c>
      <c r="H901" s="10">
        <v>4434.5600000000004</v>
      </c>
      <c r="I901" s="10">
        <v>0</v>
      </c>
      <c r="J901" s="10">
        <v>0</v>
      </c>
      <c r="K901" s="10">
        <v>56867.99</v>
      </c>
      <c r="L901" s="10">
        <v>0</v>
      </c>
      <c r="M901" s="10">
        <v>104270.18072906023</v>
      </c>
      <c r="N901" s="10">
        <v>4837.9192709397685</v>
      </c>
      <c r="O901" s="10">
        <v>607.04</v>
      </c>
      <c r="P901" s="10">
        <v>900</v>
      </c>
      <c r="Q901" s="10">
        <v>0</v>
      </c>
      <c r="R901" s="10">
        <v>1557</v>
      </c>
      <c r="S901" s="10">
        <v>0</v>
      </c>
      <c r="T901" s="10">
        <v>0</v>
      </c>
      <c r="U901" s="10">
        <v>4231</v>
      </c>
      <c r="V901" s="10">
        <v>173271.13</v>
      </c>
      <c r="W901" s="29">
        <v>34391.599999999999</v>
      </c>
      <c r="X901" s="29">
        <v>104270.18072906023</v>
      </c>
      <c r="Y901" s="29">
        <v>16567.519270939771</v>
      </c>
      <c r="Z901" s="29">
        <v>155229.30000000002</v>
      </c>
      <c r="AA901" s="27">
        <v>0</v>
      </c>
      <c r="AB901" s="29">
        <v>155229.30000000002</v>
      </c>
      <c r="AC901" s="27">
        <v>0</v>
      </c>
      <c r="AD901" s="27">
        <v>0</v>
      </c>
      <c r="AE901" s="27">
        <v>0</v>
      </c>
      <c r="AF901" s="27">
        <v>0</v>
      </c>
      <c r="AG901" s="27">
        <v>0</v>
      </c>
      <c r="AH901" s="27">
        <v>1</v>
      </c>
      <c r="AI901" s="29">
        <v>155230.30000000002</v>
      </c>
    </row>
    <row r="902" spans="2:35" x14ac:dyDescent="0.25">
      <c r="B902" s="11" t="s">
        <v>8</v>
      </c>
      <c r="C902" s="10" t="s">
        <v>2408</v>
      </c>
      <c r="D902" s="10" t="s">
        <v>2100</v>
      </c>
      <c r="E902" s="10" t="s">
        <v>653</v>
      </c>
      <c r="F902" s="10" t="s">
        <v>2120</v>
      </c>
      <c r="G902" s="10">
        <v>14615672.939999999</v>
      </c>
      <c r="H902" s="10">
        <v>1936442.82</v>
      </c>
      <c r="I902" s="10">
        <v>0</v>
      </c>
      <c r="J902" s="10">
        <v>0</v>
      </c>
      <c r="K902" s="10">
        <v>16552115.76</v>
      </c>
      <c r="L902" s="10">
        <v>0</v>
      </c>
      <c r="M902" s="10">
        <v>36789426.553761378</v>
      </c>
      <c r="N902" s="10">
        <v>0</v>
      </c>
      <c r="O902" s="10">
        <v>1174543.3600000001</v>
      </c>
      <c r="P902" s="10">
        <v>336953</v>
      </c>
      <c r="Q902" s="10">
        <v>0</v>
      </c>
      <c r="R902" s="10">
        <v>462313</v>
      </c>
      <c r="S902" s="10">
        <v>0</v>
      </c>
      <c r="T902" s="10">
        <v>-1461567.2939999998</v>
      </c>
      <c r="U902" s="10">
        <v>1327160</v>
      </c>
      <c r="V902" s="10">
        <v>55180944.379761375</v>
      </c>
      <c r="W902" s="29">
        <v>9242088.209999999</v>
      </c>
      <c r="X902" s="29">
        <v>36789426.553761378</v>
      </c>
      <c r="Y902" s="29">
        <v>5237412.18</v>
      </c>
      <c r="Z902" s="29">
        <v>51268926.943761379</v>
      </c>
      <c r="AA902" s="27">
        <v>0</v>
      </c>
      <c r="AB902" s="29">
        <v>51268926.943761379</v>
      </c>
      <c r="AC902" s="27">
        <v>0</v>
      </c>
      <c r="AD902" s="27">
        <v>0</v>
      </c>
      <c r="AE902" s="27">
        <v>0</v>
      </c>
      <c r="AF902" s="27">
        <v>0</v>
      </c>
      <c r="AG902" s="27">
        <v>0</v>
      </c>
      <c r="AH902" s="27">
        <v>306</v>
      </c>
      <c r="AI902" s="29">
        <v>51269232.943761379</v>
      </c>
    </row>
    <row r="903" spans="2:35" x14ac:dyDescent="0.25">
      <c r="B903" s="11" t="s">
        <v>8</v>
      </c>
      <c r="C903" s="10" t="s">
        <v>2408</v>
      </c>
      <c r="D903" s="10" t="s">
        <v>2100</v>
      </c>
      <c r="E903" s="10" t="s">
        <v>654</v>
      </c>
      <c r="F903" s="10" t="s">
        <v>2121</v>
      </c>
      <c r="G903" s="10">
        <v>34246593.689999998</v>
      </c>
      <c r="H903" s="10">
        <v>12841871.5</v>
      </c>
      <c r="I903" s="10">
        <v>0</v>
      </c>
      <c r="J903" s="10">
        <v>0</v>
      </c>
      <c r="K903" s="10">
        <v>47088465.189999998</v>
      </c>
      <c r="L903" s="10">
        <v>0</v>
      </c>
      <c r="M903" s="10">
        <v>332379306.13696706</v>
      </c>
      <c r="N903" s="10">
        <v>14887420.821973324</v>
      </c>
      <c r="O903" s="10">
        <v>13391122.68</v>
      </c>
      <c r="P903" s="10">
        <v>3124925</v>
      </c>
      <c r="Q903" s="10">
        <v>74604946.540000007</v>
      </c>
      <c r="R903" s="10">
        <v>4239851</v>
      </c>
      <c r="S903" s="10">
        <v>0</v>
      </c>
      <c r="T903" s="10">
        <v>0</v>
      </c>
      <c r="U903" s="10">
        <v>13733990</v>
      </c>
      <c r="V903" s="10">
        <v>503450027.36894041</v>
      </c>
      <c r="W903" s="29">
        <v>42534999.188051559</v>
      </c>
      <c r="X903" s="29">
        <v>406984252.67696708</v>
      </c>
      <c r="Y903" s="29">
        <v>62219181.001973324</v>
      </c>
      <c r="Z903" s="29">
        <v>511738432.866992</v>
      </c>
      <c r="AA903" s="27">
        <v>0</v>
      </c>
      <c r="AB903" s="29">
        <v>511738432.866992</v>
      </c>
      <c r="AC903" s="27">
        <v>0</v>
      </c>
      <c r="AD903" s="27">
        <v>166605.76999999999</v>
      </c>
      <c r="AE903" s="27">
        <v>0</v>
      </c>
      <c r="AF903" s="27">
        <v>20491562.469999999</v>
      </c>
      <c r="AG903" s="27">
        <v>20658168.239999998</v>
      </c>
      <c r="AH903" s="27">
        <v>7663</v>
      </c>
      <c r="AI903" s="29">
        <v>532404264.10699201</v>
      </c>
    </row>
    <row r="904" spans="2:35" x14ac:dyDescent="0.25">
      <c r="B904" s="11" t="s">
        <v>8</v>
      </c>
      <c r="C904" s="10" t="s">
        <v>2408</v>
      </c>
      <c r="D904" s="10" t="s">
        <v>2100</v>
      </c>
      <c r="E904" s="10" t="s">
        <v>1132</v>
      </c>
      <c r="F904" s="10" t="s">
        <v>2122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29">
        <v>0</v>
      </c>
      <c r="X904" s="29">
        <v>0</v>
      </c>
      <c r="Y904" s="29">
        <v>0</v>
      </c>
      <c r="Z904" s="29">
        <v>0</v>
      </c>
      <c r="AA904" s="27">
        <v>0</v>
      </c>
      <c r="AB904" s="29">
        <v>0</v>
      </c>
      <c r="AC904" s="27">
        <v>0</v>
      </c>
      <c r="AD904" s="27">
        <v>0</v>
      </c>
      <c r="AE904" s="27">
        <v>0</v>
      </c>
      <c r="AF904" s="27">
        <v>0</v>
      </c>
      <c r="AG904" s="27">
        <v>0</v>
      </c>
      <c r="AH904" s="27">
        <v>0</v>
      </c>
      <c r="AI904" s="29">
        <v>0</v>
      </c>
    </row>
    <row r="905" spans="2:35" x14ac:dyDescent="0.25">
      <c r="B905" s="11" t="s">
        <v>8</v>
      </c>
      <c r="C905" s="10" t="s">
        <v>2408</v>
      </c>
      <c r="D905" s="10" t="s">
        <v>2100</v>
      </c>
      <c r="E905" s="10" t="s">
        <v>1133</v>
      </c>
      <c r="F905" s="10" t="s">
        <v>1452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29">
        <v>0</v>
      </c>
      <c r="X905" s="29">
        <v>0</v>
      </c>
      <c r="Y905" s="29">
        <v>0</v>
      </c>
      <c r="Z905" s="29">
        <v>0</v>
      </c>
      <c r="AA905" s="27">
        <v>0</v>
      </c>
      <c r="AB905" s="29">
        <v>0</v>
      </c>
      <c r="AC905" s="27">
        <v>0</v>
      </c>
      <c r="AD905" s="27">
        <v>0</v>
      </c>
      <c r="AE905" s="27">
        <v>0</v>
      </c>
      <c r="AF905" s="27">
        <v>0</v>
      </c>
      <c r="AG905" s="27">
        <v>0</v>
      </c>
      <c r="AH905" s="27">
        <v>0</v>
      </c>
      <c r="AI905" s="29">
        <v>0</v>
      </c>
    </row>
    <row r="906" spans="2:35" x14ac:dyDescent="0.25">
      <c r="B906" s="11" t="s">
        <v>8</v>
      </c>
      <c r="C906" s="10" t="s">
        <v>2408</v>
      </c>
      <c r="D906" s="10" t="s">
        <v>2100</v>
      </c>
      <c r="E906" s="10" t="s">
        <v>655</v>
      </c>
      <c r="F906" s="10" t="s">
        <v>2123</v>
      </c>
      <c r="G906" s="10">
        <v>129773.29</v>
      </c>
      <c r="H906" s="10">
        <v>38484867.990000002</v>
      </c>
      <c r="I906" s="10">
        <v>0</v>
      </c>
      <c r="J906" s="10">
        <v>0</v>
      </c>
      <c r="K906" s="10">
        <v>38614641.280000001</v>
      </c>
      <c r="L906" s="10">
        <v>0</v>
      </c>
      <c r="M906" s="10">
        <v>73715.984694900515</v>
      </c>
      <c r="N906" s="10">
        <v>0</v>
      </c>
      <c r="O906" s="10">
        <v>19630.23</v>
      </c>
      <c r="P906" s="10">
        <v>9775614</v>
      </c>
      <c r="Q906" s="10">
        <v>16392.759999999998</v>
      </c>
      <c r="R906" s="10">
        <v>11277340</v>
      </c>
      <c r="S906" s="10">
        <v>0</v>
      </c>
      <c r="T906" s="10">
        <v>-12977.328999999998</v>
      </c>
      <c r="U906" s="10">
        <v>30132983</v>
      </c>
      <c r="V906" s="10">
        <v>89897339.925694883</v>
      </c>
      <c r="W906" s="29">
        <v>6464.4</v>
      </c>
      <c r="X906" s="29">
        <v>90108.74469490051</v>
      </c>
      <c r="Y906" s="29">
        <v>89690435.219999999</v>
      </c>
      <c r="Z906" s="29">
        <v>89787008.364694893</v>
      </c>
      <c r="AA906" s="27">
        <v>0</v>
      </c>
      <c r="AB906" s="29">
        <v>89787008.364694893</v>
      </c>
      <c r="AC906" s="27">
        <v>0</v>
      </c>
      <c r="AD906" s="27">
        <v>0</v>
      </c>
      <c r="AE906" s="27">
        <v>0</v>
      </c>
      <c r="AF906" s="27">
        <v>0</v>
      </c>
      <c r="AG906" s="27">
        <v>0</v>
      </c>
      <c r="AH906" s="27">
        <v>1</v>
      </c>
      <c r="AI906" s="29">
        <v>89787009.364694893</v>
      </c>
    </row>
    <row r="907" spans="2:35" x14ac:dyDescent="0.25">
      <c r="B907" s="11" t="s">
        <v>8</v>
      </c>
      <c r="C907" s="10" t="s">
        <v>2408</v>
      </c>
      <c r="D907" s="10" t="s">
        <v>2100</v>
      </c>
      <c r="E907" s="10" t="s">
        <v>1134</v>
      </c>
      <c r="F907" s="10" t="s">
        <v>2124</v>
      </c>
      <c r="G907" s="10">
        <v>0</v>
      </c>
      <c r="H907" s="10">
        <v>2964</v>
      </c>
      <c r="I907" s="10">
        <v>0</v>
      </c>
      <c r="J907" s="10">
        <v>0</v>
      </c>
      <c r="K907" s="10">
        <v>2964</v>
      </c>
      <c r="L907" s="10">
        <v>0</v>
      </c>
      <c r="M907" s="10">
        <v>47641</v>
      </c>
      <c r="N907" s="10">
        <v>0</v>
      </c>
      <c r="O907" s="10">
        <v>0</v>
      </c>
      <c r="P907" s="10">
        <v>360</v>
      </c>
      <c r="Q907" s="10">
        <v>0</v>
      </c>
      <c r="R907" s="10">
        <v>487</v>
      </c>
      <c r="S907" s="10">
        <v>0</v>
      </c>
      <c r="T907" s="10">
        <v>0</v>
      </c>
      <c r="U907" s="10">
        <v>1437</v>
      </c>
      <c r="V907" s="10">
        <v>52889</v>
      </c>
      <c r="W907" s="29">
        <v>0</v>
      </c>
      <c r="X907" s="29">
        <v>47641</v>
      </c>
      <c r="Y907" s="29">
        <v>5248</v>
      </c>
      <c r="Z907" s="29">
        <v>52889</v>
      </c>
      <c r="AA907" s="27">
        <v>0</v>
      </c>
      <c r="AB907" s="29">
        <v>52889</v>
      </c>
      <c r="AC907" s="27">
        <v>0</v>
      </c>
      <c r="AD907" s="27">
        <v>0</v>
      </c>
      <c r="AE907" s="27">
        <v>0</v>
      </c>
      <c r="AF907" s="27">
        <v>0</v>
      </c>
      <c r="AG907" s="27">
        <v>0</v>
      </c>
      <c r="AH907" s="27">
        <v>0</v>
      </c>
      <c r="AI907" s="29">
        <v>52889</v>
      </c>
    </row>
    <row r="908" spans="2:35" x14ac:dyDescent="0.25">
      <c r="B908" s="11" t="s">
        <v>8</v>
      </c>
      <c r="C908" s="10" t="s">
        <v>2408</v>
      </c>
      <c r="D908" s="10" t="s">
        <v>2100</v>
      </c>
      <c r="E908" s="10" t="s">
        <v>656</v>
      </c>
      <c r="F908" s="10" t="s">
        <v>2125</v>
      </c>
      <c r="G908" s="10">
        <v>13114018.630000001</v>
      </c>
      <c r="H908" s="10">
        <v>33414594.5</v>
      </c>
      <c r="I908" s="10">
        <v>0</v>
      </c>
      <c r="J908" s="10">
        <v>0</v>
      </c>
      <c r="K908" s="10">
        <v>46528613.130000003</v>
      </c>
      <c r="L908" s="10">
        <v>0</v>
      </c>
      <c r="M908" s="10">
        <v>66061146.784619637</v>
      </c>
      <c r="N908" s="10">
        <v>0</v>
      </c>
      <c r="O908" s="10">
        <v>410151.94</v>
      </c>
      <c r="P908" s="10">
        <v>664377</v>
      </c>
      <c r="Q908" s="10">
        <v>0</v>
      </c>
      <c r="R908" s="10">
        <v>920493</v>
      </c>
      <c r="S908" s="10">
        <v>0</v>
      </c>
      <c r="T908" s="10">
        <v>0</v>
      </c>
      <c r="U908" s="10">
        <v>2611578</v>
      </c>
      <c r="V908" s="10">
        <v>117196359.85461964</v>
      </c>
      <c r="W908" s="29">
        <v>19544869.767322376</v>
      </c>
      <c r="X908" s="29">
        <v>66061146.784619637</v>
      </c>
      <c r="Y908" s="29">
        <v>38021194.439999998</v>
      </c>
      <c r="Z908" s="29">
        <v>123627210.99194202</v>
      </c>
      <c r="AA908" s="27">
        <v>20500000</v>
      </c>
      <c r="AB908" s="29">
        <v>103127210.99194202</v>
      </c>
      <c r="AC908" s="27">
        <v>0</v>
      </c>
      <c r="AD908" s="27">
        <v>0</v>
      </c>
      <c r="AE908" s="27">
        <v>0</v>
      </c>
      <c r="AF908" s="27">
        <v>0</v>
      </c>
      <c r="AG908" s="27">
        <v>0</v>
      </c>
      <c r="AH908" s="27">
        <v>2905</v>
      </c>
      <c r="AI908" s="29">
        <v>103130115.99194202</v>
      </c>
    </row>
    <row r="909" spans="2:35" x14ac:dyDescent="0.25">
      <c r="B909" s="11" t="s">
        <v>8</v>
      </c>
      <c r="C909" s="10" t="s">
        <v>2408</v>
      </c>
      <c r="D909" s="10" t="s">
        <v>2100</v>
      </c>
      <c r="E909" s="10" t="s">
        <v>1135</v>
      </c>
      <c r="F909" s="10" t="s">
        <v>2126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29">
        <v>0</v>
      </c>
      <c r="X909" s="29">
        <v>0</v>
      </c>
      <c r="Y909" s="29">
        <v>0</v>
      </c>
      <c r="Z909" s="29">
        <v>0</v>
      </c>
      <c r="AA909" s="27">
        <v>0</v>
      </c>
      <c r="AB909" s="29">
        <v>0</v>
      </c>
      <c r="AC909" s="27">
        <v>0</v>
      </c>
      <c r="AD909" s="27">
        <v>0</v>
      </c>
      <c r="AE909" s="27">
        <v>0</v>
      </c>
      <c r="AF909" s="27">
        <v>0</v>
      </c>
      <c r="AG909" s="27">
        <v>0</v>
      </c>
      <c r="AH909" s="27">
        <v>0</v>
      </c>
      <c r="AI909" s="29">
        <v>0</v>
      </c>
    </row>
    <row r="910" spans="2:35" x14ac:dyDescent="0.25">
      <c r="B910" s="11" t="s">
        <v>8</v>
      </c>
      <c r="C910" s="10" t="s">
        <v>2408</v>
      </c>
      <c r="D910" s="10" t="s">
        <v>2100</v>
      </c>
      <c r="E910" s="10" t="s">
        <v>657</v>
      </c>
      <c r="F910" s="10" t="s">
        <v>2127</v>
      </c>
      <c r="G910" s="10">
        <v>129972.69</v>
      </c>
      <c r="H910" s="10">
        <v>112978445.17</v>
      </c>
      <c r="I910" s="10">
        <v>0</v>
      </c>
      <c r="J910" s="10">
        <v>0</v>
      </c>
      <c r="K910" s="10">
        <v>113108417.86</v>
      </c>
      <c r="L910" s="10">
        <v>0</v>
      </c>
      <c r="M910" s="10">
        <v>271663.45446059114</v>
      </c>
      <c r="N910" s="10">
        <v>0</v>
      </c>
      <c r="O910" s="10">
        <v>3848.96</v>
      </c>
      <c r="P910" s="10">
        <v>268125</v>
      </c>
      <c r="Q910" s="10">
        <v>6415.88</v>
      </c>
      <c r="R910" s="10">
        <v>1177916</v>
      </c>
      <c r="S910" s="10">
        <v>0</v>
      </c>
      <c r="T910" s="10">
        <v>-12997.269</v>
      </c>
      <c r="U910" s="10">
        <v>2580893</v>
      </c>
      <c r="V910" s="10">
        <v>117404282.88546059</v>
      </c>
      <c r="W910" s="29">
        <v>1891.2</v>
      </c>
      <c r="X910" s="29">
        <v>278079.33446059114</v>
      </c>
      <c r="Y910" s="29">
        <v>117009228.13</v>
      </c>
      <c r="Z910" s="29">
        <v>117289198.66446058</v>
      </c>
      <c r="AA910" s="27">
        <v>0</v>
      </c>
      <c r="AB910" s="29">
        <v>117289198.66446058</v>
      </c>
      <c r="AC910" s="27">
        <v>0</v>
      </c>
      <c r="AD910" s="27">
        <v>435699.39</v>
      </c>
      <c r="AE910" s="27">
        <v>0</v>
      </c>
      <c r="AF910" s="27">
        <v>0</v>
      </c>
      <c r="AG910" s="27">
        <v>435699.39</v>
      </c>
      <c r="AH910" s="27">
        <v>2</v>
      </c>
      <c r="AI910" s="29">
        <v>117724900.05446059</v>
      </c>
    </row>
    <row r="911" spans="2:35" x14ac:dyDescent="0.25">
      <c r="B911" s="11" t="s">
        <v>8</v>
      </c>
      <c r="C911" s="10" t="s">
        <v>2408</v>
      </c>
      <c r="D911" s="10" t="s">
        <v>2100</v>
      </c>
      <c r="E911" s="10" t="s">
        <v>1136</v>
      </c>
      <c r="F911" s="10" t="s">
        <v>2128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29">
        <v>0</v>
      </c>
      <c r="X911" s="29">
        <v>0</v>
      </c>
      <c r="Y911" s="29">
        <v>0</v>
      </c>
      <c r="Z911" s="29">
        <v>0</v>
      </c>
      <c r="AA911" s="27">
        <v>0</v>
      </c>
      <c r="AB911" s="29">
        <v>0</v>
      </c>
      <c r="AC911" s="27">
        <v>0</v>
      </c>
      <c r="AD911" s="27">
        <v>139634434</v>
      </c>
      <c r="AE911" s="27">
        <v>0</v>
      </c>
      <c r="AF911" s="27">
        <v>0</v>
      </c>
      <c r="AG911" s="27">
        <v>139634434</v>
      </c>
      <c r="AH911" s="27">
        <v>0</v>
      </c>
      <c r="AI911" s="29">
        <v>139634434</v>
      </c>
    </row>
    <row r="912" spans="2:35" x14ac:dyDescent="0.25">
      <c r="B912" s="11" t="s">
        <v>8</v>
      </c>
      <c r="C912" s="10" t="s">
        <v>2408</v>
      </c>
      <c r="D912" s="10" t="s">
        <v>2100</v>
      </c>
      <c r="E912" s="10" t="s">
        <v>658</v>
      </c>
      <c r="F912" s="10" t="s">
        <v>2129</v>
      </c>
      <c r="G912" s="10">
        <v>248282.31</v>
      </c>
      <c r="H912" s="10">
        <v>27836173.050000001</v>
      </c>
      <c r="I912" s="10">
        <v>0</v>
      </c>
      <c r="J912" s="10">
        <v>0</v>
      </c>
      <c r="K912" s="10">
        <v>28084455.359999999</v>
      </c>
      <c r="L912" s="10">
        <v>0</v>
      </c>
      <c r="M912" s="10">
        <v>1117403.8199029407</v>
      </c>
      <c r="N912" s="10">
        <v>2347.0255909530824</v>
      </c>
      <c r="O912" s="10">
        <v>97.47</v>
      </c>
      <c r="P912" s="10">
        <v>537519</v>
      </c>
      <c r="Q912" s="10">
        <v>0</v>
      </c>
      <c r="R912" s="10">
        <v>867371</v>
      </c>
      <c r="S912" s="10">
        <v>0</v>
      </c>
      <c r="T912" s="10">
        <v>-24828.231</v>
      </c>
      <c r="U912" s="10">
        <v>2232818</v>
      </c>
      <c r="V912" s="10">
        <v>32817183.444493894</v>
      </c>
      <c r="W912" s="29">
        <v>76875.08</v>
      </c>
      <c r="X912" s="29">
        <v>1117403.8199029407</v>
      </c>
      <c r="Y912" s="29">
        <v>31476325.545590952</v>
      </c>
      <c r="Z912" s="29">
        <v>32670604.445493892</v>
      </c>
      <c r="AA912" s="27">
        <v>0</v>
      </c>
      <c r="AB912" s="29">
        <v>32670604.445493892</v>
      </c>
      <c r="AC912" s="27">
        <v>0</v>
      </c>
      <c r="AD912" s="27">
        <v>0</v>
      </c>
      <c r="AE912" s="27">
        <v>0</v>
      </c>
      <c r="AF912" s="27">
        <v>0</v>
      </c>
      <c r="AG912" s="27">
        <v>0</v>
      </c>
      <c r="AH912" s="27">
        <v>8</v>
      </c>
      <c r="AI912" s="29">
        <v>32670612.445493892</v>
      </c>
    </row>
    <row r="913" spans="2:35" x14ac:dyDescent="0.25">
      <c r="B913" s="11" t="s">
        <v>8</v>
      </c>
      <c r="C913" s="10" t="s">
        <v>2408</v>
      </c>
      <c r="D913" s="10" t="s">
        <v>2100</v>
      </c>
      <c r="E913" s="10" t="s">
        <v>659</v>
      </c>
      <c r="F913" s="10" t="s">
        <v>2130</v>
      </c>
      <c r="G913" s="10">
        <v>7070433.9299999997</v>
      </c>
      <c r="H913" s="10">
        <v>74323199.810000002</v>
      </c>
      <c r="I913" s="10">
        <v>0</v>
      </c>
      <c r="J913" s="10">
        <v>0</v>
      </c>
      <c r="K913" s="10">
        <v>81393633.74000001</v>
      </c>
      <c r="L913" s="10">
        <v>0</v>
      </c>
      <c r="M913" s="10">
        <v>32198556.599318072</v>
      </c>
      <c r="N913" s="10">
        <v>0</v>
      </c>
      <c r="O913" s="10">
        <v>241388.64</v>
      </c>
      <c r="P913" s="10">
        <v>4068352</v>
      </c>
      <c r="Q913" s="10">
        <v>0</v>
      </c>
      <c r="R913" s="10">
        <v>1281290</v>
      </c>
      <c r="S913" s="10">
        <v>0</v>
      </c>
      <c r="T913" s="10">
        <v>0</v>
      </c>
      <c r="U913" s="10">
        <v>11661302</v>
      </c>
      <c r="V913" s="10">
        <v>130844522.97931808</v>
      </c>
      <c r="W913" s="29">
        <v>5567196.7200000016</v>
      </c>
      <c r="X913" s="29">
        <v>32198556.599318072</v>
      </c>
      <c r="Y913" s="29">
        <v>91575532.450000003</v>
      </c>
      <c r="Z913" s="29">
        <v>129341285.76931807</v>
      </c>
      <c r="AA913" s="27">
        <v>0</v>
      </c>
      <c r="AB913" s="29">
        <v>129341285.76931807</v>
      </c>
      <c r="AC913" s="27">
        <v>0</v>
      </c>
      <c r="AD913" s="27">
        <v>0</v>
      </c>
      <c r="AE913" s="27">
        <v>0</v>
      </c>
      <c r="AF913" s="27">
        <v>0</v>
      </c>
      <c r="AG913" s="27">
        <v>0</v>
      </c>
      <c r="AH913" s="27">
        <v>164</v>
      </c>
      <c r="AI913" s="29">
        <v>129341449.76931807</v>
      </c>
    </row>
    <row r="914" spans="2:35" x14ac:dyDescent="0.25">
      <c r="B914" s="11" t="s">
        <v>8</v>
      </c>
      <c r="C914" s="10" t="s">
        <v>2408</v>
      </c>
      <c r="D914" s="10" t="s">
        <v>2100</v>
      </c>
      <c r="E914" s="10" t="s">
        <v>660</v>
      </c>
      <c r="F914" s="10" t="s">
        <v>2131</v>
      </c>
      <c r="G914" s="10">
        <v>579324.4</v>
      </c>
      <c r="H914" s="10">
        <v>26060357.719999999</v>
      </c>
      <c r="I914" s="10">
        <v>0</v>
      </c>
      <c r="J914" s="10">
        <v>0</v>
      </c>
      <c r="K914" s="10">
        <v>26639682.119999997</v>
      </c>
      <c r="L914" s="10">
        <v>0</v>
      </c>
      <c r="M914" s="10">
        <v>1355632</v>
      </c>
      <c r="N914" s="10">
        <v>0</v>
      </c>
      <c r="O914" s="10">
        <v>0</v>
      </c>
      <c r="P914" s="10">
        <v>73115</v>
      </c>
      <c r="Q914" s="10">
        <v>0</v>
      </c>
      <c r="R914" s="10">
        <v>288482</v>
      </c>
      <c r="S914" s="10">
        <v>0</v>
      </c>
      <c r="T914" s="10">
        <v>0</v>
      </c>
      <c r="U914" s="10">
        <v>639841</v>
      </c>
      <c r="V914" s="10">
        <v>28996752.119999997</v>
      </c>
      <c r="W914" s="29">
        <v>253674.2</v>
      </c>
      <c r="X914" s="29">
        <v>1355632</v>
      </c>
      <c r="Y914" s="29">
        <v>27061795.719999999</v>
      </c>
      <c r="Z914" s="29">
        <v>28671101.919999998</v>
      </c>
      <c r="AA914" s="27">
        <v>0</v>
      </c>
      <c r="AB914" s="29">
        <v>28671101.919999998</v>
      </c>
      <c r="AC914" s="27">
        <v>0</v>
      </c>
      <c r="AD914" s="27">
        <v>0</v>
      </c>
      <c r="AE914" s="27">
        <v>0</v>
      </c>
      <c r="AF914" s="27">
        <v>0</v>
      </c>
      <c r="AG914" s="27">
        <v>0</v>
      </c>
      <c r="AH914" s="27">
        <v>20</v>
      </c>
      <c r="AI914" s="29">
        <v>28671121.919999998</v>
      </c>
    </row>
    <row r="915" spans="2:35" x14ac:dyDescent="0.25">
      <c r="B915" s="11" t="s">
        <v>8</v>
      </c>
      <c r="C915" s="10" t="s">
        <v>2408</v>
      </c>
      <c r="D915" s="10" t="s">
        <v>2100</v>
      </c>
      <c r="E915" s="10" t="s">
        <v>1137</v>
      </c>
      <c r="F915" s="10" t="s">
        <v>1342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28591</v>
      </c>
      <c r="Q915" s="10">
        <v>0</v>
      </c>
      <c r="R915" s="10">
        <v>86289</v>
      </c>
      <c r="S915" s="10">
        <v>0</v>
      </c>
      <c r="T915" s="10">
        <v>0</v>
      </c>
      <c r="U915" s="10">
        <v>189054</v>
      </c>
      <c r="V915" s="10">
        <v>303934</v>
      </c>
      <c r="W915" s="29">
        <v>352987.33273806685</v>
      </c>
      <c r="X915" s="29">
        <v>0</v>
      </c>
      <c r="Y915" s="29">
        <v>303934</v>
      </c>
      <c r="Z915" s="29">
        <v>656921.33273806679</v>
      </c>
      <c r="AA915" s="27">
        <v>0</v>
      </c>
      <c r="AB915" s="29">
        <v>656921.33273806679</v>
      </c>
      <c r="AC915" s="27">
        <v>0</v>
      </c>
      <c r="AD915" s="27">
        <v>0</v>
      </c>
      <c r="AE915" s="27">
        <v>0</v>
      </c>
      <c r="AF915" s="27">
        <v>0</v>
      </c>
      <c r="AG915" s="27">
        <v>0</v>
      </c>
      <c r="AH915" s="27">
        <v>166</v>
      </c>
      <c r="AI915" s="29">
        <v>657087.33273806679</v>
      </c>
    </row>
    <row r="916" spans="2:35" x14ac:dyDescent="0.25">
      <c r="B916" s="11" t="s">
        <v>8</v>
      </c>
      <c r="C916" s="10" t="s">
        <v>2408</v>
      </c>
      <c r="D916" s="10" t="s">
        <v>2100</v>
      </c>
      <c r="E916" s="10" t="s">
        <v>1138</v>
      </c>
      <c r="F916" s="10" t="s">
        <v>2132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29">
        <v>0</v>
      </c>
      <c r="X916" s="29">
        <v>0</v>
      </c>
      <c r="Y916" s="29">
        <v>0</v>
      </c>
      <c r="Z916" s="29">
        <v>0</v>
      </c>
      <c r="AA916" s="27">
        <v>0</v>
      </c>
      <c r="AB916" s="29">
        <v>0</v>
      </c>
      <c r="AC916" s="27">
        <v>0</v>
      </c>
      <c r="AD916" s="27">
        <v>0</v>
      </c>
      <c r="AE916" s="27">
        <v>0</v>
      </c>
      <c r="AF916" s="27">
        <v>0</v>
      </c>
      <c r="AG916" s="27">
        <v>0</v>
      </c>
      <c r="AH916" s="27">
        <v>0</v>
      </c>
      <c r="AI916" s="29">
        <v>0</v>
      </c>
    </row>
    <row r="917" spans="2:35" x14ac:dyDescent="0.25">
      <c r="B917" s="11" t="s">
        <v>8</v>
      </c>
      <c r="C917" s="10" t="s">
        <v>2408</v>
      </c>
      <c r="D917" s="10" t="s">
        <v>2100</v>
      </c>
      <c r="E917" s="10" t="s">
        <v>1139</v>
      </c>
      <c r="F917" s="10" t="s">
        <v>2133</v>
      </c>
      <c r="G917" s="10">
        <v>0</v>
      </c>
      <c r="H917" s="10">
        <v>417.19</v>
      </c>
      <c r="I917" s="10">
        <v>0</v>
      </c>
      <c r="J917" s="10">
        <v>0</v>
      </c>
      <c r="K917" s="10">
        <v>417.19</v>
      </c>
      <c r="L917" s="10">
        <v>0</v>
      </c>
      <c r="M917" s="10">
        <v>10667.353690793356</v>
      </c>
      <c r="N917" s="10">
        <v>0</v>
      </c>
      <c r="O917" s="10">
        <v>0</v>
      </c>
      <c r="P917" s="10">
        <v>167</v>
      </c>
      <c r="Q917" s="10">
        <v>2372.1799999999998</v>
      </c>
      <c r="R917" s="10">
        <v>184</v>
      </c>
      <c r="S917" s="10">
        <v>0</v>
      </c>
      <c r="T917" s="10">
        <v>0</v>
      </c>
      <c r="U917" s="10">
        <v>391</v>
      </c>
      <c r="V917" s="10">
        <v>14198.723690793357</v>
      </c>
      <c r="W917" s="29">
        <v>0</v>
      </c>
      <c r="X917" s="29">
        <v>13039.533690793356</v>
      </c>
      <c r="Y917" s="29">
        <v>1159.19</v>
      </c>
      <c r="Z917" s="29">
        <v>14198.723690793357</v>
      </c>
      <c r="AA917" s="27">
        <v>0</v>
      </c>
      <c r="AB917" s="29">
        <v>14198.723690793357</v>
      </c>
      <c r="AC917" s="27">
        <v>0</v>
      </c>
      <c r="AD917" s="27">
        <v>55273.3</v>
      </c>
      <c r="AE917" s="27">
        <v>0</v>
      </c>
      <c r="AF917" s="27">
        <v>0</v>
      </c>
      <c r="AG917" s="27">
        <v>55273.3</v>
      </c>
      <c r="AH917" s="27">
        <v>0</v>
      </c>
      <c r="AI917" s="29">
        <v>69472.023690793358</v>
      </c>
    </row>
    <row r="918" spans="2:35" x14ac:dyDescent="0.25">
      <c r="B918" s="11" t="s">
        <v>8</v>
      </c>
      <c r="C918" s="10" t="s">
        <v>2408</v>
      </c>
      <c r="D918" s="10" t="s">
        <v>2100</v>
      </c>
      <c r="E918" s="10" t="s">
        <v>1140</v>
      </c>
      <c r="F918" s="10" t="s">
        <v>2134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29">
        <v>0</v>
      </c>
      <c r="X918" s="29">
        <v>0</v>
      </c>
      <c r="Y918" s="29">
        <v>0</v>
      </c>
      <c r="Z918" s="29">
        <v>0</v>
      </c>
      <c r="AA918" s="27">
        <v>0</v>
      </c>
      <c r="AB918" s="29">
        <v>0</v>
      </c>
      <c r="AC918" s="27">
        <v>0</v>
      </c>
      <c r="AD918" s="27">
        <v>0</v>
      </c>
      <c r="AE918" s="27">
        <v>0</v>
      </c>
      <c r="AF918" s="27">
        <v>0</v>
      </c>
      <c r="AG918" s="27">
        <v>0</v>
      </c>
      <c r="AH918" s="27">
        <v>0</v>
      </c>
      <c r="AI918" s="29">
        <v>0</v>
      </c>
    </row>
    <row r="919" spans="2:35" x14ac:dyDescent="0.25">
      <c r="B919" s="11" t="s">
        <v>8</v>
      </c>
      <c r="C919" s="10" t="s">
        <v>2408</v>
      </c>
      <c r="D919" s="10" t="s">
        <v>2100</v>
      </c>
      <c r="E919" s="10" t="s">
        <v>1141</v>
      </c>
      <c r="F919" s="10" t="s">
        <v>2135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29">
        <v>0</v>
      </c>
      <c r="X919" s="29">
        <v>0</v>
      </c>
      <c r="Y919" s="29">
        <v>0</v>
      </c>
      <c r="Z919" s="29">
        <v>0</v>
      </c>
      <c r="AA919" s="27">
        <v>0</v>
      </c>
      <c r="AB919" s="29">
        <v>0</v>
      </c>
      <c r="AC919" s="27">
        <v>0</v>
      </c>
      <c r="AD919" s="27">
        <v>0</v>
      </c>
      <c r="AE919" s="27">
        <v>0</v>
      </c>
      <c r="AF919" s="27">
        <v>0</v>
      </c>
      <c r="AG919" s="27">
        <v>0</v>
      </c>
      <c r="AH919" s="27">
        <v>0</v>
      </c>
      <c r="AI919" s="29">
        <v>0</v>
      </c>
    </row>
    <row r="920" spans="2:35" x14ac:dyDescent="0.25">
      <c r="B920" s="11" t="s">
        <v>8</v>
      </c>
      <c r="C920" s="10" t="s">
        <v>2408</v>
      </c>
      <c r="D920" s="10" t="s">
        <v>2100</v>
      </c>
      <c r="E920" s="10" t="s">
        <v>1142</v>
      </c>
      <c r="F920" s="10" t="s">
        <v>2136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29">
        <v>0</v>
      </c>
      <c r="X920" s="29">
        <v>0</v>
      </c>
      <c r="Y920" s="29">
        <v>0</v>
      </c>
      <c r="Z920" s="29">
        <v>0</v>
      </c>
      <c r="AA920" s="27">
        <v>0</v>
      </c>
      <c r="AB920" s="29">
        <v>0</v>
      </c>
      <c r="AC920" s="27">
        <v>0</v>
      </c>
      <c r="AD920" s="27">
        <v>0</v>
      </c>
      <c r="AE920" s="27">
        <v>0</v>
      </c>
      <c r="AF920" s="27">
        <v>0</v>
      </c>
      <c r="AG920" s="27">
        <v>0</v>
      </c>
      <c r="AH920" s="27">
        <v>0</v>
      </c>
      <c r="AI920" s="29">
        <v>0</v>
      </c>
    </row>
    <row r="921" spans="2:35" x14ac:dyDescent="0.25">
      <c r="B921" s="11" t="s">
        <v>8</v>
      </c>
      <c r="C921" s="10" t="s">
        <v>2408</v>
      </c>
      <c r="D921" s="10" t="s">
        <v>2100</v>
      </c>
      <c r="E921" s="10" t="s">
        <v>1143</v>
      </c>
      <c r="F921" s="10" t="s">
        <v>2137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29">
        <v>0</v>
      </c>
      <c r="X921" s="29">
        <v>0</v>
      </c>
      <c r="Y921" s="29">
        <v>0</v>
      </c>
      <c r="Z921" s="29">
        <v>0</v>
      </c>
      <c r="AA921" s="27">
        <v>0</v>
      </c>
      <c r="AB921" s="29">
        <v>0</v>
      </c>
      <c r="AC921" s="27">
        <v>0</v>
      </c>
      <c r="AD921" s="27">
        <v>0</v>
      </c>
      <c r="AE921" s="27">
        <v>0</v>
      </c>
      <c r="AF921" s="27">
        <v>0</v>
      </c>
      <c r="AG921" s="27">
        <v>0</v>
      </c>
      <c r="AH921" s="27">
        <v>0</v>
      </c>
      <c r="AI921" s="29">
        <v>0</v>
      </c>
    </row>
    <row r="922" spans="2:35" x14ac:dyDescent="0.25">
      <c r="B922" s="11" t="s">
        <v>8</v>
      </c>
      <c r="C922" s="10" t="s">
        <v>2408</v>
      </c>
      <c r="D922" s="10" t="s">
        <v>2100</v>
      </c>
      <c r="E922" s="10" t="s">
        <v>661</v>
      </c>
      <c r="F922" s="10" t="s">
        <v>2138</v>
      </c>
      <c r="G922" s="10">
        <v>4584.32</v>
      </c>
      <c r="H922" s="10">
        <v>24596988.620000001</v>
      </c>
      <c r="I922" s="10">
        <v>0</v>
      </c>
      <c r="J922" s="10">
        <v>0</v>
      </c>
      <c r="K922" s="10">
        <v>24601572.940000001</v>
      </c>
      <c r="L922" s="10">
        <v>0</v>
      </c>
      <c r="M922" s="10">
        <v>54777.442790667417</v>
      </c>
      <c r="N922" s="10">
        <v>0</v>
      </c>
      <c r="O922" s="10">
        <v>693.54</v>
      </c>
      <c r="P922" s="10">
        <v>75196</v>
      </c>
      <c r="Q922" s="10">
        <v>0</v>
      </c>
      <c r="R922" s="10">
        <v>280386</v>
      </c>
      <c r="S922" s="10">
        <v>0</v>
      </c>
      <c r="T922" s="10">
        <v>0</v>
      </c>
      <c r="U922" s="10">
        <v>630602</v>
      </c>
      <c r="V922" s="10">
        <v>25643227.922790669</v>
      </c>
      <c r="W922" s="29">
        <v>47933.010526489721</v>
      </c>
      <c r="X922" s="29">
        <v>54777.442790667417</v>
      </c>
      <c r="Y922" s="29">
        <v>25583866.16</v>
      </c>
      <c r="Z922" s="29">
        <v>25686576.613317158</v>
      </c>
      <c r="AA922" s="27">
        <v>0</v>
      </c>
      <c r="AB922" s="29">
        <v>25686576.613317158</v>
      </c>
      <c r="AC922" s="27">
        <v>0</v>
      </c>
      <c r="AD922" s="27">
        <v>0</v>
      </c>
      <c r="AE922" s="27">
        <v>0</v>
      </c>
      <c r="AF922" s="27">
        <v>0</v>
      </c>
      <c r="AG922" s="27">
        <v>0</v>
      </c>
      <c r="AH922" s="27">
        <v>21</v>
      </c>
      <c r="AI922" s="29">
        <v>25686597.613317158</v>
      </c>
    </row>
    <row r="923" spans="2:35" x14ac:dyDescent="0.25">
      <c r="B923" s="11" t="s">
        <v>8</v>
      </c>
      <c r="C923" s="10" t="s">
        <v>2408</v>
      </c>
      <c r="D923" s="10" t="s">
        <v>2100</v>
      </c>
      <c r="E923" s="10" t="s">
        <v>662</v>
      </c>
      <c r="F923" s="10" t="s">
        <v>2139</v>
      </c>
      <c r="G923" s="10">
        <v>75276340.689999998</v>
      </c>
      <c r="H923" s="10">
        <v>49660546.380000003</v>
      </c>
      <c r="I923" s="10">
        <v>0</v>
      </c>
      <c r="J923" s="10">
        <v>0</v>
      </c>
      <c r="K923" s="10">
        <v>124936887.06999999</v>
      </c>
      <c r="L923" s="10">
        <v>0</v>
      </c>
      <c r="M923" s="10">
        <v>315414623.7733199</v>
      </c>
      <c r="N923" s="10">
        <v>17426024.267482609</v>
      </c>
      <c r="O923" s="10">
        <v>2000984.56</v>
      </c>
      <c r="P923" s="10">
        <v>3074720</v>
      </c>
      <c r="Q923" s="10">
        <v>0</v>
      </c>
      <c r="R923" s="10">
        <v>4095419</v>
      </c>
      <c r="S923" s="10">
        <v>0</v>
      </c>
      <c r="T923" s="10">
        <v>0</v>
      </c>
      <c r="U923" s="10">
        <v>14303093</v>
      </c>
      <c r="V923" s="10">
        <v>481251751.67080253</v>
      </c>
      <c r="W923" s="29">
        <v>85130433.440857574</v>
      </c>
      <c r="X923" s="29">
        <v>315414623.7733199</v>
      </c>
      <c r="Y923" s="29">
        <v>90560787.207482606</v>
      </c>
      <c r="Z923" s="29">
        <v>491105844.42166007</v>
      </c>
      <c r="AA923" s="27">
        <v>145036861.66999999</v>
      </c>
      <c r="AB923" s="29">
        <v>346068982.75166011</v>
      </c>
      <c r="AC923" s="27">
        <v>0</v>
      </c>
      <c r="AD923" s="27">
        <v>38591471.090000004</v>
      </c>
      <c r="AE923" s="27">
        <v>0</v>
      </c>
      <c r="AF923" s="27">
        <v>0</v>
      </c>
      <c r="AG923" s="27">
        <v>38591471.090000004</v>
      </c>
      <c r="AH923" s="27">
        <v>25702</v>
      </c>
      <c r="AI923" s="29">
        <v>384686155.84166014</v>
      </c>
    </row>
    <row r="924" spans="2:35" x14ac:dyDescent="0.25">
      <c r="B924" s="11" t="s">
        <v>8</v>
      </c>
      <c r="C924" s="10" t="s">
        <v>2408</v>
      </c>
      <c r="D924" s="10" t="s">
        <v>2100</v>
      </c>
      <c r="E924" s="10" t="s">
        <v>663</v>
      </c>
      <c r="F924" s="10" t="s">
        <v>1706</v>
      </c>
      <c r="G924" s="10">
        <v>7819514.8600000003</v>
      </c>
      <c r="H924" s="10">
        <v>918431.29</v>
      </c>
      <c r="I924" s="10">
        <v>0</v>
      </c>
      <c r="J924" s="10">
        <v>0</v>
      </c>
      <c r="K924" s="10">
        <v>8737946.1500000004</v>
      </c>
      <c r="L924" s="10">
        <v>0</v>
      </c>
      <c r="M924" s="10">
        <v>16304648.648535499</v>
      </c>
      <c r="N924" s="10">
        <v>363015.6006347537</v>
      </c>
      <c r="O924" s="10">
        <v>668116</v>
      </c>
      <c r="P924" s="10">
        <v>154857</v>
      </c>
      <c r="Q924" s="10">
        <v>0</v>
      </c>
      <c r="R924" s="10">
        <v>215558</v>
      </c>
      <c r="S924" s="10">
        <v>0</v>
      </c>
      <c r="T924" s="10">
        <v>-781951.48599999957</v>
      </c>
      <c r="U924" s="10">
        <v>573780</v>
      </c>
      <c r="V924" s="10">
        <v>26235969.913170256</v>
      </c>
      <c r="W924" s="29">
        <v>1876422</v>
      </c>
      <c r="X924" s="29">
        <v>16304648.648535499</v>
      </c>
      <c r="Y924" s="29">
        <v>2893757.8906347537</v>
      </c>
      <c r="Z924" s="29">
        <v>21074828.53917025</v>
      </c>
      <c r="AA924" s="27">
        <v>0</v>
      </c>
      <c r="AB924" s="29">
        <v>21074828.53917025</v>
      </c>
      <c r="AC924" s="27">
        <v>0</v>
      </c>
      <c r="AD924" s="27">
        <v>0</v>
      </c>
      <c r="AE924" s="27">
        <v>0</v>
      </c>
      <c r="AF924" s="27">
        <v>0</v>
      </c>
      <c r="AG924" s="27">
        <v>0</v>
      </c>
      <c r="AH924" s="27">
        <v>116</v>
      </c>
      <c r="AI924" s="29">
        <v>21074944.53917025</v>
      </c>
    </row>
    <row r="925" spans="2:35" x14ac:dyDescent="0.25">
      <c r="B925" s="11" t="s">
        <v>8</v>
      </c>
      <c r="C925" s="10" t="s">
        <v>2408</v>
      </c>
      <c r="D925" s="10" t="s">
        <v>2100</v>
      </c>
      <c r="E925" s="10" t="s">
        <v>664</v>
      </c>
      <c r="F925" s="10" t="s">
        <v>2140</v>
      </c>
      <c r="G925" s="10">
        <v>7784226.6799999997</v>
      </c>
      <c r="H925" s="10">
        <v>37891337.149999999</v>
      </c>
      <c r="I925" s="10">
        <v>0</v>
      </c>
      <c r="J925" s="10">
        <v>0</v>
      </c>
      <c r="K925" s="10">
        <v>45675563.829999998</v>
      </c>
      <c r="L925" s="10">
        <v>0</v>
      </c>
      <c r="M925" s="10">
        <v>1406097.49</v>
      </c>
      <c r="N925" s="10">
        <v>0</v>
      </c>
      <c r="O925" s="10">
        <v>254578.42</v>
      </c>
      <c r="P925" s="10">
        <v>118221</v>
      </c>
      <c r="Q925" s="10">
        <v>0</v>
      </c>
      <c r="R925" s="10">
        <v>431585</v>
      </c>
      <c r="S925" s="10">
        <v>0</v>
      </c>
      <c r="T925" s="10">
        <v>-778422.6679999996</v>
      </c>
      <c r="U925" s="10">
        <v>965138</v>
      </c>
      <c r="V925" s="10">
        <v>48072761.072000004</v>
      </c>
      <c r="W925" s="29">
        <v>10472.799999999999</v>
      </c>
      <c r="X925" s="29">
        <v>1406097.49</v>
      </c>
      <c r="Y925" s="29">
        <v>39660859.57</v>
      </c>
      <c r="Z925" s="29">
        <v>41077429.859999999</v>
      </c>
      <c r="AA925" s="27">
        <v>0</v>
      </c>
      <c r="AB925" s="29">
        <v>41077429.859999999</v>
      </c>
      <c r="AC925" s="27">
        <v>0</v>
      </c>
      <c r="AD925" s="27">
        <v>0</v>
      </c>
      <c r="AE925" s="27">
        <v>0</v>
      </c>
      <c r="AF925" s="27">
        <v>0</v>
      </c>
      <c r="AG925" s="27">
        <v>0</v>
      </c>
      <c r="AH925" s="27">
        <v>93</v>
      </c>
      <c r="AI925" s="29">
        <v>41077522.859999999</v>
      </c>
    </row>
    <row r="926" spans="2:35" x14ac:dyDescent="0.25">
      <c r="B926" s="11" t="s">
        <v>8</v>
      </c>
      <c r="C926" s="10" t="s">
        <v>2408</v>
      </c>
      <c r="D926" s="10" t="s">
        <v>2100</v>
      </c>
      <c r="E926" s="10" t="s">
        <v>665</v>
      </c>
      <c r="F926" s="10" t="s">
        <v>2141</v>
      </c>
      <c r="G926" s="10">
        <v>197331428.96000001</v>
      </c>
      <c r="H926" s="10">
        <v>4698143.62</v>
      </c>
      <c r="I926" s="10">
        <v>0</v>
      </c>
      <c r="J926" s="10">
        <v>0</v>
      </c>
      <c r="K926" s="10">
        <v>202029572.58000001</v>
      </c>
      <c r="L926" s="10">
        <v>0</v>
      </c>
      <c r="M926" s="10">
        <v>104765121.73270482</v>
      </c>
      <c r="N926" s="10">
        <v>0</v>
      </c>
      <c r="O926" s="10">
        <v>13654049.699999999</v>
      </c>
      <c r="P926" s="10">
        <v>1033299</v>
      </c>
      <c r="Q926" s="10">
        <v>8947672.4900000002</v>
      </c>
      <c r="R926" s="10">
        <v>1779143</v>
      </c>
      <c r="S926" s="10">
        <v>0</v>
      </c>
      <c r="T926" s="10">
        <v>-19733142.895999998</v>
      </c>
      <c r="U926" s="10">
        <v>5301131</v>
      </c>
      <c r="V926" s="10">
        <v>317776846.60670483</v>
      </c>
      <c r="W926" s="29">
        <v>76342301.200000003</v>
      </c>
      <c r="X926" s="29">
        <v>113712794.22270481</v>
      </c>
      <c r="Y926" s="29">
        <v>26465766.32</v>
      </c>
      <c r="Z926" s="29">
        <v>216520861.74270481</v>
      </c>
      <c r="AA926" s="27">
        <v>35108666.57</v>
      </c>
      <c r="AB926" s="29">
        <v>181412195.17270482</v>
      </c>
      <c r="AC926" s="27">
        <v>0</v>
      </c>
      <c r="AD926" s="27">
        <v>1173272.8600000001</v>
      </c>
      <c r="AE926" s="27">
        <v>0</v>
      </c>
      <c r="AF926" s="27">
        <v>0</v>
      </c>
      <c r="AG926" s="27">
        <v>1173272.8600000001</v>
      </c>
      <c r="AH926" s="27">
        <v>3035</v>
      </c>
      <c r="AI926" s="29">
        <v>182588503.03270483</v>
      </c>
    </row>
    <row r="927" spans="2:35" x14ac:dyDescent="0.25">
      <c r="B927" s="11" t="s">
        <v>8</v>
      </c>
      <c r="C927" s="10" t="s">
        <v>2408</v>
      </c>
      <c r="D927" s="10" t="s">
        <v>2100</v>
      </c>
      <c r="E927" s="10" t="s">
        <v>666</v>
      </c>
      <c r="F927" s="10" t="s">
        <v>2142</v>
      </c>
      <c r="G927" s="10">
        <v>177296.08</v>
      </c>
      <c r="H927" s="10">
        <v>62207.08</v>
      </c>
      <c r="I927" s="10">
        <v>0</v>
      </c>
      <c r="J927" s="10">
        <v>0</v>
      </c>
      <c r="K927" s="10">
        <v>239503.15999999997</v>
      </c>
      <c r="L927" s="10">
        <v>0</v>
      </c>
      <c r="M927" s="10">
        <v>526482.23</v>
      </c>
      <c r="N927" s="10">
        <v>0</v>
      </c>
      <c r="O927" s="10">
        <v>8324.82</v>
      </c>
      <c r="P927" s="10">
        <v>4690</v>
      </c>
      <c r="Q927" s="10">
        <v>0</v>
      </c>
      <c r="R927" s="10">
        <v>6271</v>
      </c>
      <c r="S927" s="10">
        <v>0</v>
      </c>
      <c r="T927" s="10">
        <v>-17729.608000000007</v>
      </c>
      <c r="U927" s="10">
        <v>17161</v>
      </c>
      <c r="V927" s="10">
        <v>784702.60199999984</v>
      </c>
      <c r="W927" s="29">
        <v>0</v>
      </c>
      <c r="X927" s="29">
        <v>526482.23</v>
      </c>
      <c r="Y927" s="29">
        <v>98653.9</v>
      </c>
      <c r="Z927" s="29">
        <v>625136.13</v>
      </c>
      <c r="AA927" s="27">
        <v>0</v>
      </c>
      <c r="AB927" s="29">
        <v>625136.13</v>
      </c>
      <c r="AC927" s="27">
        <v>0</v>
      </c>
      <c r="AD927" s="27">
        <v>0</v>
      </c>
      <c r="AE927" s="27">
        <v>0</v>
      </c>
      <c r="AF927" s="27">
        <v>0</v>
      </c>
      <c r="AG927" s="27">
        <v>0</v>
      </c>
      <c r="AH927" s="27">
        <v>0</v>
      </c>
      <c r="AI927" s="29">
        <v>625136.13</v>
      </c>
    </row>
    <row r="928" spans="2:35" x14ac:dyDescent="0.25">
      <c r="B928" s="11" t="s">
        <v>8</v>
      </c>
      <c r="C928" s="10" t="s">
        <v>2408</v>
      </c>
      <c r="D928" s="10" t="s">
        <v>2100</v>
      </c>
      <c r="E928" s="10" t="s">
        <v>667</v>
      </c>
      <c r="F928" s="10" t="s">
        <v>2143</v>
      </c>
      <c r="G928" s="10">
        <v>1504597.27</v>
      </c>
      <c r="H928" s="10">
        <v>42479509.109999999</v>
      </c>
      <c r="I928" s="10">
        <v>0</v>
      </c>
      <c r="J928" s="10">
        <v>0</v>
      </c>
      <c r="K928" s="10">
        <v>43984106.380000003</v>
      </c>
      <c r="L928" s="10">
        <v>0</v>
      </c>
      <c r="M928" s="10">
        <v>3518480.63</v>
      </c>
      <c r="N928" s="10">
        <v>0</v>
      </c>
      <c r="O928" s="10">
        <v>41757.360000000001</v>
      </c>
      <c r="P928" s="10">
        <v>17331412</v>
      </c>
      <c r="Q928" s="10">
        <v>0</v>
      </c>
      <c r="R928" s="10">
        <v>20071108</v>
      </c>
      <c r="S928" s="10">
        <v>0</v>
      </c>
      <c r="T928" s="10">
        <v>-150459.72699999996</v>
      </c>
      <c r="U928" s="10">
        <v>58378971</v>
      </c>
      <c r="V928" s="10">
        <v>143175375.64300001</v>
      </c>
      <c r="W928" s="29">
        <v>1321078.7999999998</v>
      </c>
      <c r="X928" s="29">
        <v>3518480.63</v>
      </c>
      <c r="Y928" s="29">
        <v>138302757.47</v>
      </c>
      <c r="Z928" s="29">
        <v>143142316.90000001</v>
      </c>
      <c r="AA928" s="27">
        <v>0</v>
      </c>
      <c r="AB928" s="29">
        <v>143142316.90000001</v>
      </c>
      <c r="AC928" s="27">
        <v>0</v>
      </c>
      <c r="AD928" s="27">
        <v>0</v>
      </c>
      <c r="AE928" s="27">
        <v>0</v>
      </c>
      <c r="AF928" s="27">
        <v>0</v>
      </c>
      <c r="AG928" s="27">
        <v>0</v>
      </c>
      <c r="AH928" s="27">
        <v>42</v>
      </c>
      <c r="AI928" s="29">
        <v>143142358.90000001</v>
      </c>
    </row>
    <row r="929" spans="2:35" x14ac:dyDescent="0.25">
      <c r="B929" s="11" t="s">
        <v>8</v>
      </c>
      <c r="C929" s="10" t="s">
        <v>2408</v>
      </c>
      <c r="D929" s="10" t="s">
        <v>2100</v>
      </c>
      <c r="E929" s="10" t="s">
        <v>668</v>
      </c>
      <c r="F929" s="10" t="s">
        <v>2144</v>
      </c>
      <c r="G929" s="10">
        <v>832939.58</v>
      </c>
      <c r="H929" s="10">
        <v>35870656.399999999</v>
      </c>
      <c r="I929" s="10">
        <v>0</v>
      </c>
      <c r="J929" s="10">
        <v>0</v>
      </c>
      <c r="K929" s="10">
        <v>36703595.979999997</v>
      </c>
      <c r="L929" s="10">
        <v>0</v>
      </c>
      <c r="M929" s="10">
        <v>3185218.0957770366</v>
      </c>
      <c r="N929" s="10">
        <v>0</v>
      </c>
      <c r="O929" s="10">
        <v>55420.92</v>
      </c>
      <c r="P929" s="10">
        <v>700584</v>
      </c>
      <c r="Q929" s="10">
        <v>0</v>
      </c>
      <c r="R929" s="10">
        <v>1128772</v>
      </c>
      <c r="S929" s="10">
        <v>0</v>
      </c>
      <c r="T929" s="10">
        <v>-83293.957999999984</v>
      </c>
      <c r="U929" s="10">
        <v>2053282</v>
      </c>
      <c r="V929" s="10">
        <v>43743579.037777036</v>
      </c>
      <c r="W929" s="29">
        <v>812899.63493111008</v>
      </c>
      <c r="X929" s="29">
        <v>3185218.0957770366</v>
      </c>
      <c r="Y929" s="29">
        <v>39808715.32</v>
      </c>
      <c r="Z929" s="29">
        <v>43806833.050708145</v>
      </c>
      <c r="AA929" s="27">
        <v>0</v>
      </c>
      <c r="AB929" s="29">
        <v>43806833.050708145</v>
      </c>
      <c r="AC929" s="27">
        <v>0</v>
      </c>
      <c r="AD929" s="27">
        <v>0</v>
      </c>
      <c r="AE929" s="27">
        <v>0</v>
      </c>
      <c r="AF929" s="27">
        <v>0</v>
      </c>
      <c r="AG929" s="27">
        <v>0</v>
      </c>
      <c r="AH929" s="27">
        <v>61</v>
      </c>
      <c r="AI929" s="29">
        <v>43806894.050708145</v>
      </c>
    </row>
    <row r="930" spans="2:35" x14ac:dyDescent="0.25">
      <c r="B930" s="11" t="s">
        <v>8</v>
      </c>
      <c r="C930" s="10" t="s">
        <v>2408</v>
      </c>
      <c r="D930" s="10" t="s">
        <v>2100</v>
      </c>
      <c r="E930" s="10" t="s">
        <v>669</v>
      </c>
      <c r="F930" s="10" t="s">
        <v>2145</v>
      </c>
      <c r="G930" s="10">
        <v>257459.61</v>
      </c>
      <c r="H930" s="10">
        <v>61245.21</v>
      </c>
      <c r="I930" s="10">
        <v>0</v>
      </c>
      <c r="J930" s="10">
        <v>0</v>
      </c>
      <c r="K930" s="10">
        <v>318704.82</v>
      </c>
      <c r="L930" s="10">
        <v>0</v>
      </c>
      <c r="M930" s="10">
        <v>537674.11323755386</v>
      </c>
      <c r="N930" s="10">
        <v>32664.951097469777</v>
      </c>
      <c r="O930" s="10">
        <v>14329.13</v>
      </c>
      <c r="P930" s="10">
        <v>129357</v>
      </c>
      <c r="Q930" s="10">
        <v>0</v>
      </c>
      <c r="R930" s="10">
        <v>160359</v>
      </c>
      <c r="S930" s="10">
        <v>0</v>
      </c>
      <c r="T930" s="10">
        <v>0</v>
      </c>
      <c r="U930" s="10">
        <v>442906</v>
      </c>
      <c r="V930" s="10">
        <v>1635995.0143350237</v>
      </c>
      <c r="W930" s="29">
        <v>210880.2</v>
      </c>
      <c r="X930" s="29">
        <v>537674.11323755386</v>
      </c>
      <c r="Y930" s="29">
        <v>840861.29109746974</v>
      </c>
      <c r="Z930" s="29">
        <v>1589415.6043350236</v>
      </c>
      <c r="AA930" s="27">
        <v>0</v>
      </c>
      <c r="AB930" s="29">
        <v>1589415.6043350236</v>
      </c>
      <c r="AC930" s="27">
        <v>0</v>
      </c>
      <c r="AD930" s="27">
        <v>0</v>
      </c>
      <c r="AE930" s="27">
        <v>0</v>
      </c>
      <c r="AF930" s="27">
        <v>0</v>
      </c>
      <c r="AG930" s="27">
        <v>0</v>
      </c>
      <c r="AH930" s="27">
        <v>8</v>
      </c>
      <c r="AI930" s="29">
        <v>1589423.6043350236</v>
      </c>
    </row>
    <row r="931" spans="2:35" x14ac:dyDescent="0.25">
      <c r="B931" s="11" t="s">
        <v>8</v>
      </c>
      <c r="C931" s="10" t="s">
        <v>2408</v>
      </c>
      <c r="D931" s="10" t="s">
        <v>2100</v>
      </c>
      <c r="E931" s="10" t="s">
        <v>670</v>
      </c>
      <c r="F931" s="10" t="s">
        <v>2146</v>
      </c>
      <c r="G931" s="10">
        <v>70026.59</v>
      </c>
      <c r="H931" s="10">
        <v>32841.42</v>
      </c>
      <c r="I931" s="10">
        <v>0</v>
      </c>
      <c r="J931" s="10">
        <v>0</v>
      </c>
      <c r="K931" s="10">
        <v>102868.01</v>
      </c>
      <c r="L931" s="10">
        <v>0</v>
      </c>
      <c r="M931" s="10">
        <v>508742.7216525987</v>
      </c>
      <c r="N931" s="10">
        <v>0</v>
      </c>
      <c r="O931" s="10">
        <v>24481.87</v>
      </c>
      <c r="P931" s="10">
        <v>8574</v>
      </c>
      <c r="Q931" s="10">
        <v>0</v>
      </c>
      <c r="R931" s="10">
        <v>10910</v>
      </c>
      <c r="S931" s="10">
        <v>0</v>
      </c>
      <c r="T931" s="10">
        <v>-7002.6589999999997</v>
      </c>
      <c r="U931" s="10">
        <v>29878</v>
      </c>
      <c r="V931" s="10">
        <v>678451.94265259872</v>
      </c>
      <c r="W931" s="29">
        <v>180</v>
      </c>
      <c r="X931" s="29">
        <v>508742.7216525987</v>
      </c>
      <c r="Y931" s="29">
        <v>106685.29</v>
      </c>
      <c r="Z931" s="29">
        <v>615608.01165259874</v>
      </c>
      <c r="AA931" s="27">
        <v>0</v>
      </c>
      <c r="AB931" s="29">
        <v>615608.01165259874</v>
      </c>
      <c r="AC931" s="27">
        <v>0</v>
      </c>
      <c r="AD931" s="27">
        <v>0</v>
      </c>
      <c r="AE931" s="27">
        <v>0</v>
      </c>
      <c r="AF931" s="27">
        <v>0</v>
      </c>
      <c r="AG931" s="27">
        <v>0</v>
      </c>
      <c r="AH931" s="27">
        <v>15</v>
      </c>
      <c r="AI931" s="29">
        <v>615623.01165259874</v>
      </c>
    </row>
    <row r="932" spans="2:35" x14ac:dyDescent="0.25">
      <c r="B932" s="11" t="s">
        <v>8</v>
      </c>
      <c r="C932" s="10" t="s">
        <v>2408</v>
      </c>
      <c r="D932" s="10" t="s">
        <v>2100</v>
      </c>
      <c r="E932" s="10" t="s">
        <v>671</v>
      </c>
      <c r="F932" s="10" t="s">
        <v>2147</v>
      </c>
      <c r="G932" s="10">
        <v>63764.480000000003</v>
      </c>
      <c r="H932" s="10">
        <v>1673.2</v>
      </c>
      <c r="I932" s="10">
        <v>0</v>
      </c>
      <c r="J932" s="10">
        <v>0</v>
      </c>
      <c r="K932" s="10">
        <v>65437.68</v>
      </c>
      <c r="L932" s="10">
        <v>0</v>
      </c>
      <c r="M932" s="10">
        <v>37066.396697792516</v>
      </c>
      <c r="N932" s="10">
        <v>0</v>
      </c>
      <c r="O932" s="10">
        <v>9368</v>
      </c>
      <c r="P932" s="10">
        <v>360</v>
      </c>
      <c r="Q932" s="10">
        <v>0</v>
      </c>
      <c r="R932" s="10">
        <v>468</v>
      </c>
      <c r="S932" s="10">
        <v>0</v>
      </c>
      <c r="T932" s="10">
        <v>-6376.4479999999967</v>
      </c>
      <c r="U932" s="10">
        <v>1353</v>
      </c>
      <c r="V932" s="10">
        <v>107676.6286977925</v>
      </c>
      <c r="W932" s="29">
        <v>0</v>
      </c>
      <c r="X932" s="29">
        <v>37066.396697792516</v>
      </c>
      <c r="Y932" s="29">
        <v>13222.2</v>
      </c>
      <c r="Z932" s="29">
        <v>50288.596697792513</v>
      </c>
      <c r="AA932" s="27">
        <v>0</v>
      </c>
      <c r="AB932" s="29">
        <v>50288.596697792513</v>
      </c>
      <c r="AC932" s="27">
        <v>0</v>
      </c>
      <c r="AD932" s="27">
        <v>0</v>
      </c>
      <c r="AE932" s="27">
        <v>0</v>
      </c>
      <c r="AF932" s="27">
        <v>0</v>
      </c>
      <c r="AG932" s="27">
        <v>0</v>
      </c>
      <c r="AH932" s="27">
        <v>1</v>
      </c>
      <c r="AI932" s="29">
        <v>50289.596697792513</v>
      </c>
    </row>
    <row r="933" spans="2:35" x14ac:dyDescent="0.25">
      <c r="B933" s="11" t="s">
        <v>8</v>
      </c>
      <c r="C933" s="10" t="s">
        <v>2408</v>
      </c>
      <c r="D933" s="10" t="s">
        <v>2100</v>
      </c>
      <c r="E933" s="10" t="s">
        <v>672</v>
      </c>
      <c r="F933" s="10" t="s">
        <v>2148</v>
      </c>
      <c r="G933" s="10">
        <v>844482.71</v>
      </c>
      <c r="H933" s="10">
        <v>117308.98</v>
      </c>
      <c r="I933" s="10">
        <v>0</v>
      </c>
      <c r="J933" s="10">
        <v>0</v>
      </c>
      <c r="K933" s="10">
        <v>961791.69</v>
      </c>
      <c r="L933" s="10">
        <v>0</v>
      </c>
      <c r="M933" s="10">
        <v>2447057.0582942367</v>
      </c>
      <c r="N933" s="10">
        <v>7892.3330366980226</v>
      </c>
      <c r="O933" s="10">
        <v>42038.54</v>
      </c>
      <c r="P933" s="10">
        <v>21352</v>
      </c>
      <c r="Q933" s="10">
        <v>0</v>
      </c>
      <c r="R933" s="10">
        <v>27397</v>
      </c>
      <c r="S933" s="10">
        <v>0</v>
      </c>
      <c r="T933" s="10">
        <v>-84448.27099999995</v>
      </c>
      <c r="U933" s="10">
        <v>98447</v>
      </c>
      <c r="V933" s="10">
        <v>3521527.3503309349</v>
      </c>
      <c r="W933" s="29">
        <v>805775.06886028452</v>
      </c>
      <c r="X933" s="29">
        <v>2447057.0582942367</v>
      </c>
      <c r="Y933" s="29">
        <v>314435.85303669801</v>
      </c>
      <c r="Z933" s="29">
        <v>3567267.9801912191</v>
      </c>
      <c r="AA933" s="27">
        <v>0</v>
      </c>
      <c r="AB933" s="29">
        <v>3567267.9801912191</v>
      </c>
      <c r="AC933" s="27">
        <v>0</v>
      </c>
      <c r="AD933" s="27">
        <v>0</v>
      </c>
      <c r="AE933" s="27">
        <v>0</v>
      </c>
      <c r="AF933" s="27">
        <v>0</v>
      </c>
      <c r="AG933" s="27">
        <v>0</v>
      </c>
      <c r="AH933" s="27">
        <v>42</v>
      </c>
      <c r="AI933" s="29">
        <v>3567309.9801912191</v>
      </c>
    </row>
    <row r="934" spans="2:35" x14ac:dyDescent="0.25">
      <c r="B934" s="11" t="s">
        <v>8</v>
      </c>
      <c r="C934" s="10" t="s">
        <v>2408</v>
      </c>
      <c r="D934" s="10" t="s">
        <v>2100</v>
      </c>
      <c r="E934" s="10" t="s">
        <v>1144</v>
      </c>
      <c r="F934" s="10" t="s">
        <v>2149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29">
        <v>0</v>
      </c>
      <c r="X934" s="29">
        <v>0</v>
      </c>
      <c r="Y934" s="29">
        <v>0</v>
      </c>
      <c r="Z934" s="29">
        <v>0</v>
      </c>
      <c r="AA934" s="27">
        <v>0</v>
      </c>
      <c r="AB934" s="29">
        <v>0</v>
      </c>
      <c r="AC934" s="27">
        <v>0</v>
      </c>
      <c r="AD934" s="27">
        <v>0</v>
      </c>
      <c r="AE934" s="27">
        <v>0</v>
      </c>
      <c r="AF934" s="27">
        <v>0</v>
      </c>
      <c r="AG934" s="27">
        <v>0</v>
      </c>
      <c r="AH934" s="27">
        <v>0</v>
      </c>
      <c r="AI934" s="29">
        <v>0</v>
      </c>
    </row>
    <row r="935" spans="2:35" x14ac:dyDescent="0.25">
      <c r="B935" s="11" t="s">
        <v>8</v>
      </c>
      <c r="C935" s="10" t="s">
        <v>2408</v>
      </c>
      <c r="D935" s="10" t="s">
        <v>2100</v>
      </c>
      <c r="E935" s="10" t="s">
        <v>1145</v>
      </c>
      <c r="F935" s="10" t="s">
        <v>2150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29">
        <v>0</v>
      </c>
      <c r="X935" s="29">
        <v>0</v>
      </c>
      <c r="Y935" s="29">
        <v>0</v>
      </c>
      <c r="Z935" s="29">
        <v>0</v>
      </c>
      <c r="AA935" s="27">
        <v>0</v>
      </c>
      <c r="AB935" s="29">
        <v>0</v>
      </c>
      <c r="AC935" s="27">
        <v>0</v>
      </c>
      <c r="AD935" s="27">
        <v>0</v>
      </c>
      <c r="AE935" s="27">
        <v>0</v>
      </c>
      <c r="AF935" s="27">
        <v>0</v>
      </c>
      <c r="AG935" s="27">
        <v>0</v>
      </c>
      <c r="AH935" s="27">
        <v>0</v>
      </c>
      <c r="AI935" s="29">
        <v>0</v>
      </c>
    </row>
    <row r="936" spans="2:35" x14ac:dyDescent="0.25">
      <c r="B936" s="11" t="s">
        <v>8</v>
      </c>
      <c r="C936" s="10" t="s">
        <v>2408</v>
      </c>
      <c r="D936" s="10" t="s">
        <v>2100</v>
      </c>
      <c r="E936" s="10" t="s">
        <v>1146</v>
      </c>
      <c r="F936" s="10" t="s">
        <v>2151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29">
        <v>0</v>
      </c>
      <c r="X936" s="29">
        <v>0</v>
      </c>
      <c r="Y936" s="29">
        <v>0</v>
      </c>
      <c r="Z936" s="29">
        <v>0</v>
      </c>
      <c r="AA936" s="27">
        <v>0</v>
      </c>
      <c r="AB936" s="29">
        <v>0</v>
      </c>
      <c r="AC936" s="27">
        <v>0</v>
      </c>
      <c r="AD936" s="27">
        <v>0</v>
      </c>
      <c r="AE936" s="27">
        <v>0</v>
      </c>
      <c r="AF936" s="27">
        <v>0</v>
      </c>
      <c r="AG936" s="27">
        <v>0</v>
      </c>
      <c r="AH936" s="27">
        <v>0</v>
      </c>
      <c r="AI936" s="29">
        <v>0</v>
      </c>
    </row>
    <row r="937" spans="2:35" x14ac:dyDescent="0.25">
      <c r="B937" s="11" t="s">
        <v>8</v>
      </c>
      <c r="C937" s="10" t="s">
        <v>2408</v>
      </c>
      <c r="D937" s="10" t="s">
        <v>2100</v>
      </c>
      <c r="E937" s="10" t="s">
        <v>673</v>
      </c>
      <c r="F937" s="10" t="s">
        <v>2152</v>
      </c>
      <c r="G937" s="10">
        <v>68629.350000000006</v>
      </c>
      <c r="H937" s="10">
        <v>12378.73</v>
      </c>
      <c r="I937" s="10">
        <v>0</v>
      </c>
      <c r="J937" s="10">
        <v>0</v>
      </c>
      <c r="K937" s="10">
        <v>81008.08</v>
      </c>
      <c r="L937" s="10">
        <v>0</v>
      </c>
      <c r="M937" s="10">
        <v>247824.18861150893</v>
      </c>
      <c r="N937" s="10">
        <v>0</v>
      </c>
      <c r="O937" s="10">
        <v>3840.86</v>
      </c>
      <c r="P937" s="10">
        <v>2178</v>
      </c>
      <c r="Q937" s="10">
        <v>0</v>
      </c>
      <c r="R937" s="10">
        <v>2810</v>
      </c>
      <c r="S937" s="10">
        <v>0</v>
      </c>
      <c r="T937" s="10">
        <v>-6862.9349999999977</v>
      </c>
      <c r="U937" s="10">
        <v>7340</v>
      </c>
      <c r="V937" s="10">
        <v>338138.19361150893</v>
      </c>
      <c r="W937" s="29">
        <v>4234.2</v>
      </c>
      <c r="X937" s="29">
        <v>247824.18861150893</v>
      </c>
      <c r="Y937" s="29">
        <v>28547.59</v>
      </c>
      <c r="Z937" s="29">
        <v>280605.97861150897</v>
      </c>
      <c r="AA937" s="27">
        <v>0</v>
      </c>
      <c r="AB937" s="29">
        <v>280605.97861150897</v>
      </c>
      <c r="AC937" s="27">
        <v>0</v>
      </c>
      <c r="AD937" s="27">
        <v>0</v>
      </c>
      <c r="AE937" s="27">
        <v>0</v>
      </c>
      <c r="AF937" s="27">
        <v>0</v>
      </c>
      <c r="AG937" s="27">
        <v>0</v>
      </c>
      <c r="AH937" s="27">
        <v>2</v>
      </c>
      <c r="AI937" s="29">
        <v>280607.97861150897</v>
      </c>
    </row>
    <row r="938" spans="2:35" x14ac:dyDescent="0.25">
      <c r="B938" s="11" t="s">
        <v>8</v>
      </c>
      <c r="C938" s="10" t="s">
        <v>2408</v>
      </c>
      <c r="D938" s="10" t="s">
        <v>2100</v>
      </c>
      <c r="E938" s="10" t="s">
        <v>674</v>
      </c>
      <c r="F938" s="10" t="s">
        <v>2153</v>
      </c>
      <c r="G938" s="10">
        <v>4503256.16</v>
      </c>
      <c r="H938" s="10">
        <v>509468.44</v>
      </c>
      <c r="I938" s="10">
        <v>0</v>
      </c>
      <c r="J938" s="10">
        <v>0</v>
      </c>
      <c r="K938" s="10">
        <v>5012724.6000000006</v>
      </c>
      <c r="L938" s="10">
        <v>0</v>
      </c>
      <c r="M938" s="10">
        <v>12513815.802631337</v>
      </c>
      <c r="N938" s="10">
        <v>0</v>
      </c>
      <c r="O938" s="10">
        <v>248931.85</v>
      </c>
      <c r="P938" s="10">
        <v>112092</v>
      </c>
      <c r="Q938" s="10">
        <v>0</v>
      </c>
      <c r="R938" s="10">
        <v>175653</v>
      </c>
      <c r="S938" s="10">
        <v>0</v>
      </c>
      <c r="T938" s="10">
        <v>0</v>
      </c>
      <c r="U938" s="10">
        <v>506518</v>
      </c>
      <c r="V938" s="10">
        <v>18569735.25263134</v>
      </c>
      <c r="W938" s="29">
        <v>4641336.0100540845</v>
      </c>
      <c r="X938" s="29">
        <v>12513815.802631337</v>
      </c>
      <c r="Y938" s="29">
        <v>1552663.29</v>
      </c>
      <c r="Z938" s="29">
        <v>18707815.102685422</v>
      </c>
      <c r="AA938" s="27">
        <v>0</v>
      </c>
      <c r="AB938" s="29">
        <v>18707815.102685422</v>
      </c>
      <c r="AC938" s="27">
        <v>0</v>
      </c>
      <c r="AD938" s="27">
        <v>213308.43</v>
      </c>
      <c r="AE938" s="27">
        <v>0</v>
      </c>
      <c r="AF938" s="27">
        <v>0</v>
      </c>
      <c r="AG938" s="27">
        <v>213308.43</v>
      </c>
      <c r="AH938" s="27">
        <v>220</v>
      </c>
      <c r="AI938" s="29">
        <v>18921343.532685421</v>
      </c>
    </row>
    <row r="939" spans="2:35" x14ac:dyDescent="0.25">
      <c r="B939" s="11" t="s">
        <v>8</v>
      </c>
      <c r="C939" s="10" t="s">
        <v>2408</v>
      </c>
      <c r="D939" s="10" t="s">
        <v>2100</v>
      </c>
      <c r="E939" s="10" t="s">
        <v>675</v>
      </c>
      <c r="F939" s="10" t="s">
        <v>2154</v>
      </c>
      <c r="G939" s="10">
        <v>3735924.98</v>
      </c>
      <c r="H939" s="10">
        <v>595993.85</v>
      </c>
      <c r="I939" s="10">
        <v>0</v>
      </c>
      <c r="J939" s="10">
        <v>0</v>
      </c>
      <c r="K939" s="10">
        <v>4331918.83</v>
      </c>
      <c r="L939" s="10">
        <v>0</v>
      </c>
      <c r="M939" s="10">
        <v>10435018.990325406</v>
      </c>
      <c r="N939" s="10">
        <v>104260.81647565309</v>
      </c>
      <c r="O939" s="10">
        <v>320196.5</v>
      </c>
      <c r="P939" s="10">
        <v>97414</v>
      </c>
      <c r="Q939" s="10">
        <v>0</v>
      </c>
      <c r="R939" s="10">
        <v>138567</v>
      </c>
      <c r="S939" s="10">
        <v>0</v>
      </c>
      <c r="T939" s="10">
        <v>0</v>
      </c>
      <c r="U939" s="10">
        <v>387061</v>
      </c>
      <c r="V939" s="10">
        <v>15814437.13680106</v>
      </c>
      <c r="W939" s="29">
        <v>3560802.9999999995</v>
      </c>
      <c r="X939" s="29">
        <v>10435018.990325406</v>
      </c>
      <c r="Y939" s="29">
        <v>1643493.1664756532</v>
      </c>
      <c r="Z939" s="29">
        <v>15639315.15680106</v>
      </c>
      <c r="AA939" s="27">
        <v>0</v>
      </c>
      <c r="AB939" s="29">
        <v>15639315.15680106</v>
      </c>
      <c r="AC939" s="27">
        <v>0</v>
      </c>
      <c r="AD939" s="27">
        <v>0</v>
      </c>
      <c r="AE939" s="27">
        <v>0</v>
      </c>
      <c r="AF939" s="27">
        <v>0</v>
      </c>
      <c r="AG939" s="27">
        <v>0</v>
      </c>
      <c r="AH939" s="27">
        <v>98</v>
      </c>
      <c r="AI939" s="29">
        <v>15639413.15680106</v>
      </c>
    </row>
    <row r="940" spans="2:35" x14ac:dyDescent="0.25">
      <c r="B940" s="11" t="s">
        <v>8</v>
      </c>
      <c r="C940" s="10" t="s">
        <v>2408</v>
      </c>
      <c r="D940" s="10" t="s">
        <v>2100</v>
      </c>
      <c r="E940" s="10" t="s">
        <v>1147</v>
      </c>
      <c r="F940" s="10" t="s">
        <v>2155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29">
        <v>0</v>
      </c>
      <c r="X940" s="29">
        <v>0</v>
      </c>
      <c r="Y940" s="29">
        <v>0</v>
      </c>
      <c r="Z940" s="29">
        <v>0</v>
      </c>
      <c r="AA940" s="27">
        <v>0</v>
      </c>
      <c r="AB940" s="29">
        <v>0</v>
      </c>
      <c r="AC940" s="27">
        <v>0</v>
      </c>
      <c r="AD940" s="27">
        <v>0</v>
      </c>
      <c r="AE940" s="27">
        <v>0</v>
      </c>
      <c r="AF940" s="27">
        <v>0</v>
      </c>
      <c r="AG940" s="27">
        <v>0</v>
      </c>
      <c r="AH940" s="27">
        <v>0</v>
      </c>
      <c r="AI940" s="29">
        <v>0</v>
      </c>
    </row>
    <row r="941" spans="2:35" x14ac:dyDescent="0.25">
      <c r="B941" s="11" t="s">
        <v>8</v>
      </c>
      <c r="C941" s="10" t="s">
        <v>2408</v>
      </c>
      <c r="D941" s="10" t="s">
        <v>2100</v>
      </c>
      <c r="E941" s="10" t="s">
        <v>1148</v>
      </c>
      <c r="F941" s="10" t="s">
        <v>2156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29">
        <v>0</v>
      </c>
      <c r="X941" s="29">
        <v>0</v>
      </c>
      <c r="Y941" s="29">
        <v>0</v>
      </c>
      <c r="Z941" s="29">
        <v>0</v>
      </c>
      <c r="AA941" s="27">
        <v>0</v>
      </c>
      <c r="AB941" s="29">
        <v>0</v>
      </c>
      <c r="AC941" s="27">
        <v>0</v>
      </c>
      <c r="AD941" s="27">
        <v>0</v>
      </c>
      <c r="AE941" s="27">
        <v>0</v>
      </c>
      <c r="AF941" s="27">
        <v>0</v>
      </c>
      <c r="AG941" s="27">
        <v>0</v>
      </c>
      <c r="AH941" s="27">
        <v>0</v>
      </c>
      <c r="AI941" s="29">
        <v>0</v>
      </c>
    </row>
    <row r="942" spans="2:35" x14ac:dyDescent="0.25">
      <c r="B942" s="11" t="s">
        <v>8</v>
      </c>
      <c r="C942" s="10" t="s">
        <v>2408</v>
      </c>
      <c r="D942" s="10" t="s">
        <v>2100</v>
      </c>
      <c r="E942" s="10" t="s">
        <v>676</v>
      </c>
      <c r="F942" s="10" t="s">
        <v>2157</v>
      </c>
      <c r="G942" s="10">
        <v>6964443811.7399998</v>
      </c>
      <c r="H942" s="10">
        <v>313090062.06999999</v>
      </c>
      <c r="I942" s="10">
        <v>0</v>
      </c>
      <c r="J942" s="10">
        <v>0</v>
      </c>
      <c r="K942" s="10">
        <v>7277533873.8099995</v>
      </c>
      <c r="L942" s="10">
        <v>0</v>
      </c>
      <c r="M942" s="10">
        <v>4974262182.2308159</v>
      </c>
      <c r="N942" s="10">
        <v>0</v>
      </c>
      <c r="O942" s="10">
        <v>549572969.95000005</v>
      </c>
      <c r="P942" s="10">
        <v>35537591</v>
      </c>
      <c r="Q942" s="10">
        <v>2260807780.1700001</v>
      </c>
      <c r="R942" s="10">
        <v>28271567</v>
      </c>
      <c r="S942" s="10">
        <v>0</v>
      </c>
      <c r="T942" s="10">
        <v>0</v>
      </c>
      <c r="U942" s="10">
        <v>161679939</v>
      </c>
      <c r="V942" s="10">
        <v>15287665903.160816</v>
      </c>
      <c r="W942" s="29">
        <v>6667958647.2700014</v>
      </c>
      <c r="X942" s="29">
        <v>7235069962.400816</v>
      </c>
      <c r="Y942" s="29">
        <v>1088152129.02</v>
      </c>
      <c r="Z942" s="29">
        <v>14991180738.690819</v>
      </c>
      <c r="AA942" s="27">
        <v>12683516262.74</v>
      </c>
      <c r="AB942" s="29">
        <v>2307664475.950819</v>
      </c>
      <c r="AC942" s="27">
        <v>0</v>
      </c>
      <c r="AD942" s="27">
        <v>0</v>
      </c>
      <c r="AE942" s="27">
        <v>0</v>
      </c>
      <c r="AF942" s="27">
        <v>1205903241.3199999</v>
      </c>
      <c r="AG942" s="27">
        <v>1205903241.3199999</v>
      </c>
      <c r="AH942" s="27">
        <v>373652</v>
      </c>
      <c r="AI942" s="29">
        <v>3513941369.2708187</v>
      </c>
    </row>
    <row r="943" spans="2:35" x14ac:dyDescent="0.25">
      <c r="B943" s="11" t="s">
        <v>8</v>
      </c>
      <c r="C943" s="10" t="s">
        <v>2408</v>
      </c>
      <c r="D943" s="10" t="s">
        <v>2100</v>
      </c>
      <c r="E943" s="10" t="s">
        <v>677</v>
      </c>
      <c r="F943" s="10" t="s">
        <v>1373</v>
      </c>
      <c r="G943" s="10">
        <v>1824885689.2</v>
      </c>
      <c r="H943" s="10">
        <v>152284382.75</v>
      </c>
      <c r="I943" s="10">
        <v>0</v>
      </c>
      <c r="J943" s="10">
        <v>0</v>
      </c>
      <c r="K943" s="10">
        <v>1977170071.95</v>
      </c>
      <c r="L943" s="10">
        <v>0</v>
      </c>
      <c r="M943" s="10">
        <v>2087848894.8462443</v>
      </c>
      <c r="N943" s="10">
        <v>41413410.430319428</v>
      </c>
      <c r="O943" s="10">
        <v>156126987.78999999</v>
      </c>
      <c r="P943" s="10">
        <v>23077359</v>
      </c>
      <c r="Q943" s="10">
        <v>560678949.25</v>
      </c>
      <c r="R943" s="10">
        <v>33787677</v>
      </c>
      <c r="S943" s="10">
        <v>0</v>
      </c>
      <c r="T943" s="10">
        <v>0</v>
      </c>
      <c r="U943" s="10">
        <v>100534720</v>
      </c>
      <c r="V943" s="10">
        <v>4980638070.2665634</v>
      </c>
      <c r="W943" s="29">
        <v>1905971998.3339951</v>
      </c>
      <c r="X943" s="29">
        <v>2648527844.0962443</v>
      </c>
      <c r="Y943" s="29">
        <v>507224536.97031939</v>
      </c>
      <c r="Z943" s="29">
        <v>5061724379.4005594</v>
      </c>
      <c r="AA943" s="27">
        <v>3614271619.5700002</v>
      </c>
      <c r="AB943" s="29">
        <v>1447452759.8305593</v>
      </c>
      <c r="AC943" s="27">
        <v>0</v>
      </c>
      <c r="AD943" s="27">
        <v>0</v>
      </c>
      <c r="AE943" s="27">
        <v>0</v>
      </c>
      <c r="AF943" s="27">
        <v>211454232</v>
      </c>
      <c r="AG943" s="27">
        <v>211454232</v>
      </c>
      <c r="AH943" s="27">
        <v>150360</v>
      </c>
      <c r="AI943" s="29">
        <v>1659057351.8305593</v>
      </c>
    </row>
    <row r="944" spans="2:35" x14ac:dyDescent="0.25">
      <c r="B944" s="11" t="s">
        <v>8</v>
      </c>
      <c r="C944" s="10" t="s">
        <v>2408</v>
      </c>
      <c r="D944" s="10" t="s">
        <v>2100</v>
      </c>
      <c r="E944" s="10" t="s">
        <v>678</v>
      </c>
      <c r="F944" s="10" t="s">
        <v>2158</v>
      </c>
      <c r="G944" s="10">
        <v>8390011703.8000002</v>
      </c>
      <c r="H944" s="10">
        <v>710946517.73000002</v>
      </c>
      <c r="I944" s="10">
        <v>0</v>
      </c>
      <c r="J944" s="10">
        <v>0</v>
      </c>
      <c r="K944" s="10">
        <v>9100958221.5300007</v>
      </c>
      <c r="L944" s="10">
        <v>0</v>
      </c>
      <c r="M944" s="10">
        <v>11246157769.491335</v>
      </c>
      <c r="N944" s="10">
        <v>0</v>
      </c>
      <c r="O944" s="10">
        <v>832784817.05999994</v>
      </c>
      <c r="P944" s="10">
        <v>116926448</v>
      </c>
      <c r="Q944" s="10">
        <v>3295695209.9400001</v>
      </c>
      <c r="R944" s="10">
        <v>164774579</v>
      </c>
      <c r="S944" s="10">
        <v>0</v>
      </c>
      <c r="T944" s="10">
        <v>0</v>
      </c>
      <c r="U944" s="10">
        <v>503809813</v>
      </c>
      <c r="V944" s="10">
        <v>25261106858.021336</v>
      </c>
      <c r="W944" s="29">
        <v>8652438533.2433357</v>
      </c>
      <c r="X944" s="29">
        <v>14541852979.431335</v>
      </c>
      <c r="Y944" s="29">
        <v>2329242174.79</v>
      </c>
      <c r="Z944" s="29">
        <v>25523533687.464672</v>
      </c>
      <c r="AA944" s="27">
        <v>16431563967.93</v>
      </c>
      <c r="AB944" s="29">
        <v>9091969719.5346718</v>
      </c>
      <c r="AC944" s="27">
        <v>0</v>
      </c>
      <c r="AD944" s="27">
        <v>0</v>
      </c>
      <c r="AE944" s="27">
        <v>0</v>
      </c>
      <c r="AF944" s="27">
        <v>0</v>
      </c>
      <c r="AG944" s="27">
        <v>0</v>
      </c>
      <c r="AH944" s="27">
        <v>444718</v>
      </c>
      <c r="AI944" s="29">
        <v>9092414437.5346718</v>
      </c>
    </row>
    <row r="945" spans="2:35" x14ac:dyDescent="0.25">
      <c r="B945" s="11" t="s">
        <v>8</v>
      </c>
      <c r="C945" s="10" t="s">
        <v>2408</v>
      </c>
      <c r="D945" s="10" t="s">
        <v>2100</v>
      </c>
      <c r="E945" s="10" t="s">
        <v>679</v>
      </c>
      <c r="F945" s="10" t="s">
        <v>2159</v>
      </c>
      <c r="G945" s="10">
        <v>584675.79</v>
      </c>
      <c r="H945" s="10">
        <v>93121.15</v>
      </c>
      <c r="I945" s="10">
        <v>0</v>
      </c>
      <c r="J945" s="10">
        <v>0</v>
      </c>
      <c r="K945" s="10">
        <v>677796.94000000006</v>
      </c>
      <c r="L945" s="10">
        <v>0</v>
      </c>
      <c r="M945" s="10">
        <v>27979.853693043115</v>
      </c>
      <c r="N945" s="10">
        <v>0</v>
      </c>
      <c r="O945" s="10">
        <v>88441.62</v>
      </c>
      <c r="P945" s="10">
        <v>661</v>
      </c>
      <c r="Q945" s="10">
        <v>0</v>
      </c>
      <c r="R945" s="10">
        <v>2181</v>
      </c>
      <c r="S945" s="10">
        <v>0</v>
      </c>
      <c r="T945" s="10">
        <v>-58467.579000000027</v>
      </c>
      <c r="U945" s="10">
        <v>8936</v>
      </c>
      <c r="V945" s="10">
        <v>747528.83469304314</v>
      </c>
      <c r="W945" s="29">
        <v>0</v>
      </c>
      <c r="X945" s="29">
        <v>27979.853693043115</v>
      </c>
      <c r="Y945" s="29">
        <v>193340.77</v>
      </c>
      <c r="Z945" s="29">
        <v>221320.6236930431</v>
      </c>
      <c r="AA945" s="27">
        <v>0</v>
      </c>
      <c r="AB945" s="29">
        <v>221320.6236930431</v>
      </c>
      <c r="AC945" s="27">
        <v>0</v>
      </c>
      <c r="AD945" s="27">
        <v>0</v>
      </c>
      <c r="AE945" s="27">
        <v>0</v>
      </c>
      <c r="AF945" s="27">
        <v>0</v>
      </c>
      <c r="AG945" s="27">
        <v>0</v>
      </c>
      <c r="AH945" s="27">
        <v>14</v>
      </c>
      <c r="AI945" s="29">
        <v>221334.6236930431</v>
      </c>
    </row>
    <row r="946" spans="2:35" x14ac:dyDescent="0.25">
      <c r="B946" s="11" t="s">
        <v>8</v>
      </c>
      <c r="C946" s="10" t="s">
        <v>2408</v>
      </c>
      <c r="D946" s="10" t="s">
        <v>2100</v>
      </c>
      <c r="E946" s="10" t="s">
        <v>1149</v>
      </c>
      <c r="F946" s="10" t="s">
        <v>2160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29">
        <v>0</v>
      </c>
      <c r="X946" s="29">
        <v>0</v>
      </c>
      <c r="Y946" s="29">
        <v>0</v>
      </c>
      <c r="Z946" s="29">
        <v>0</v>
      </c>
      <c r="AA946" s="27">
        <v>0</v>
      </c>
      <c r="AB946" s="29">
        <v>0</v>
      </c>
      <c r="AC946" s="27">
        <v>0</v>
      </c>
      <c r="AD946" s="27">
        <v>0</v>
      </c>
      <c r="AE946" s="27">
        <v>0</v>
      </c>
      <c r="AF946" s="27">
        <v>0.53</v>
      </c>
      <c r="AG946" s="27">
        <v>0.53</v>
      </c>
      <c r="AH946" s="27">
        <v>0</v>
      </c>
      <c r="AI946" s="29">
        <v>0.53</v>
      </c>
    </row>
    <row r="947" spans="2:35" x14ac:dyDescent="0.25">
      <c r="B947" s="11" t="s">
        <v>8</v>
      </c>
      <c r="C947" s="10" t="s">
        <v>2408</v>
      </c>
      <c r="D947" s="10" t="s">
        <v>2100</v>
      </c>
      <c r="E947" s="10" t="s">
        <v>680</v>
      </c>
      <c r="F947" s="10" t="s">
        <v>2161</v>
      </c>
      <c r="G947" s="10">
        <v>2167587.4500000002</v>
      </c>
      <c r="H947" s="10">
        <v>58288290.439999998</v>
      </c>
      <c r="I947" s="10">
        <v>0</v>
      </c>
      <c r="J947" s="10">
        <v>0</v>
      </c>
      <c r="K947" s="10">
        <v>60455877.890000001</v>
      </c>
      <c r="L947" s="10">
        <v>0</v>
      </c>
      <c r="M947" s="10">
        <v>4427105.4556683265</v>
      </c>
      <c r="N947" s="10">
        <v>0</v>
      </c>
      <c r="O947" s="10">
        <v>40498.07</v>
      </c>
      <c r="P947" s="10">
        <v>4165867.9699999997</v>
      </c>
      <c r="Q947" s="10">
        <v>0</v>
      </c>
      <c r="R947" s="10">
        <v>766719</v>
      </c>
      <c r="S947" s="10">
        <v>0</v>
      </c>
      <c r="T947" s="10">
        <v>0</v>
      </c>
      <c r="U947" s="10">
        <v>8296371</v>
      </c>
      <c r="V947" s="10">
        <v>78152439.385668337</v>
      </c>
      <c r="W947" s="29">
        <v>2394688.4251461583</v>
      </c>
      <c r="X947" s="29">
        <v>4427105.4556683265</v>
      </c>
      <c r="Y947" s="29">
        <v>71557746.479999989</v>
      </c>
      <c r="Z947" s="29">
        <v>78379540.360814482</v>
      </c>
      <c r="AA947" s="27">
        <v>0</v>
      </c>
      <c r="AB947" s="29">
        <v>78379540.360814482</v>
      </c>
      <c r="AC947" s="27">
        <v>0</v>
      </c>
      <c r="AD947" s="27">
        <v>0</v>
      </c>
      <c r="AE947" s="27">
        <v>0</v>
      </c>
      <c r="AF947" s="27">
        <v>0</v>
      </c>
      <c r="AG947" s="27">
        <v>0</v>
      </c>
      <c r="AH947" s="27">
        <v>179</v>
      </c>
      <c r="AI947" s="29">
        <v>78379719.360814482</v>
      </c>
    </row>
    <row r="948" spans="2:35" x14ac:dyDescent="0.25">
      <c r="B948" s="11" t="s">
        <v>8</v>
      </c>
      <c r="C948" s="10" t="s">
        <v>2408</v>
      </c>
      <c r="D948" s="10" t="s">
        <v>2100</v>
      </c>
      <c r="E948" s="10" t="s">
        <v>1150</v>
      </c>
      <c r="F948" s="10" t="s">
        <v>2162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29">
        <v>0</v>
      </c>
      <c r="X948" s="29">
        <v>0</v>
      </c>
      <c r="Y948" s="29">
        <v>0</v>
      </c>
      <c r="Z948" s="29">
        <v>0</v>
      </c>
      <c r="AA948" s="27">
        <v>0</v>
      </c>
      <c r="AB948" s="29">
        <v>0</v>
      </c>
      <c r="AC948" s="27">
        <v>0</v>
      </c>
      <c r="AD948" s="27">
        <v>0</v>
      </c>
      <c r="AE948" s="27">
        <v>0</v>
      </c>
      <c r="AF948" s="27">
        <v>0</v>
      </c>
      <c r="AG948" s="27">
        <v>0</v>
      </c>
      <c r="AH948" s="27">
        <v>0</v>
      </c>
      <c r="AI948" s="29">
        <v>0</v>
      </c>
    </row>
    <row r="949" spans="2:35" x14ac:dyDescent="0.25">
      <c r="B949" s="11" t="s">
        <v>8</v>
      </c>
      <c r="C949" s="10" t="s">
        <v>2408</v>
      </c>
      <c r="D949" s="10" t="s">
        <v>2100</v>
      </c>
      <c r="E949" s="10" t="s">
        <v>681</v>
      </c>
      <c r="F949" s="10" t="s">
        <v>2163</v>
      </c>
      <c r="G949" s="10">
        <v>304268.49</v>
      </c>
      <c r="H949" s="10">
        <v>34488.43</v>
      </c>
      <c r="I949" s="10">
        <v>0</v>
      </c>
      <c r="J949" s="10">
        <v>0</v>
      </c>
      <c r="K949" s="10">
        <v>338756.92</v>
      </c>
      <c r="L949" s="10">
        <v>0</v>
      </c>
      <c r="M949" s="10">
        <v>480701.99709120882</v>
      </c>
      <c r="N949" s="10">
        <v>0</v>
      </c>
      <c r="O949" s="10">
        <v>38489.32</v>
      </c>
      <c r="P949" s="10">
        <v>22025</v>
      </c>
      <c r="Q949" s="10">
        <v>0</v>
      </c>
      <c r="R949" s="10">
        <v>27494</v>
      </c>
      <c r="S949" s="10">
        <v>0</v>
      </c>
      <c r="T949" s="10">
        <v>-30426.848999999987</v>
      </c>
      <c r="U949" s="10">
        <v>75680</v>
      </c>
      <c r="V949" s="10">
        <v>952720.38809120865</v>
      </c>
      <c r="W949" s="29">
        <v>0</v>
      </c>
      <c r="X949" s="29">
        <v>480701.99709120882</v>
      </c>
      <c r="Y949" s="29">
        <v>198176.75</v>
      </c>
      <c r="Z949" s="29">
        <v>678878.74709120882</v>
      </c>
      <c r="AA949" s="27">
        <v>0</v>
      </c>
      <c r="AB949" s="29">
        <v>678878.74709120882</v>
      </c>
      <c r="AC949" s="27">
        <v>0</v>
      </c>
      <c r="AD949" s="27">
        <v>0</v>
      </c>
      <c r="AE949" s="27">
        <v>0</v>
      </c>
      <c r="AF949" s="27">
        <v>0</v>
      </c>
      <c r="AG949" s="27">
        <v>0</v>
      </c>
      <c r="AH949" s="27">
        <v>2</v>
      </c>
      <c r="AI949" s="29">
        <v>678880.74709120882</v>
      </c>
    </row>
    <row r="950" spans="2:35" x14ac:dyDescent="0.25">
      <c r="B950" s="11" t="s">
        <v>8</v>
      </c>
      <c r="C950" s="10" t="s">
        <v>2408</v>
      </c>
      <c r="D950" s="10" t="s">
        <v>2100</v>
      </c>
      <c r="E950" s="10" t="s">
        <v>682</v>
      </c>
      <c r="F950" s="10" t="s">
        <v>2164</v>
      </c>
      <c r="G950" s="10">
        <v>2187639.16</v>
      </c>
      <c r="H950" s="10">
        <v>755049.74</v>
      </c>
      <c r="I950" s="10">
        <v>0</v>
      </c>
      <c r="J950" s="10">
        <v>0</v>
      </c>
      <c r="K950" s="10">
        <v>2942688.9000000004</v>
      </c>
      <c r="L950" s="10">
        <v>0</v>
      </c>
      <c r="M950" s="10">
        <v>23158617.555979222</v>
      </c>
      <c r="N950" s="10">
        <v>6359304.2569499966</v>
      </c>
      <c r="O950" s="10">
        <v>117811.98</v>
      </c>
      <c r="P950" s="10">
        <v>255642</v>
      </c>
      <c r="Q950" s="10">
        <v>0</v>
      </c>
      <c r="R950" s="10">
        <v>324725</v>
      </c>
      <c r="S950" s="10">
        <v>0</v>
      </c>
      <c r="T950" s="10">
        <v>0</v>
      </c>
      <c r="U950" s="10">
        <v>904499</v>
      </c>
      <c r="V950" s="10">
        <v>34063288.692929223</v>
      </c>
      <c r="W950" s="29">
        <v>3225165.477594398</v>
      </c>
      <c r="X950" s="29">
        <v>23158617.555979222</v>
      </c>
      <c r="Y950" s="29">
        <v>8717031.9769499972</v>
      </c>
      <c r="Z950" s="29">
        <v>35100815.010523617</v>
      </c>
      <c r="AA950" s="27">
        <v>0</v>
      </c>
      <c r="AB950" s="29">
        <v>35100815.010523617</v>
      </c>
      <c r="AC950" s="27">
        <v>0</v>
      </c>
      <c r="AD950" s="27">
        <v>0</v>
      </c>
      <c r="AE950" s="27">
        <v>0</v>
      </c>
      <c r="AF950" s="27">
        <v>0</v>
      </c>
      <c r="AG950" s="27">
        <v>0</v>
      </c>
      <c r="AH950" s="27">
        <v>851</v>
      </c>
      <c r="AI950" s="29">
        <v>35101666.010523617</v>
      </c>
    </row>
    <row r="951" spans="2:35" x14ac:dyDescent="0.25">
      <c r="B951" s="11" t="s">
        <v>8</v>
      </c>
      <c r="C951" s="10" t="s">
        <v>2408</v>
      </c>
      <c r="D951" s="10" t="s">
        <v>2100</v>
      </c>
      <c r="E951" s="10" t="s">
        <v>683</v>
      </c>
      <c r="F951" s="10" t="s">
        <v>2165</v>
      </c>
      <c r="G951" s="10">
        <v>4031164010.3200002</v>
      </c>
      <c r="H951" s="10">
        <v>608039734.23000002</v>
      </c>
      <c r="I951" s="10">
        <v>0</v>
      </c>
      <c r="J951" s="10">
        <v>0</v>
      </c>
      <c r="K951" s="10">
        <v>4639203744.5500002</v>
      </c>
      <c r="L951" s="10">
        <v>0</v>
      </c>
      <c r="M951" s="10">
        <v>16385140651.435617</v>
      </c>
      <c r="N951" s="10">
        <v>119654369.83871496</v>
      </c>
      <c r="O951" s="10">
        <v>193721185.37</v>
      </c>
      <c r="P951" s="10">
        <v>142302603</v>
      </c>
      <c r="Q951" s="10">
        <v>2900237402.3499999</v>
      </c>
      <c r="R951" s="10">
        <v>186431639</v>
      </c>
      <c r="S951" s="10">
        <v>0</v>
      </c>
      <c r="T951" s="10">
        <v>0</v>
      </c>
      <c r="U951" s="10">
        <v>529576951</v>
      </c>
      <c r="V951" s="10">
        <v>25096268546.544331</v>
      </c>
      <c r="W951" s="29">
        <v>4124544903.8819022</v>
      </c>
      <c r="X951" s="29">
        <v>19285378053.785618</v>
      </c>
      <c r="Y951" s="29">
        <v>1779726482.438715</v>
      </c>
      <c r="Z951" s="29">
        <v>25189649440.106232</v>
      </c>
      <c r="AA951" s="27">
        <v>16825863098.879999</v>
      </c>
      <c r="AB951" s="29">
        <v>8363786341.2262325</v>
      </c>
      <c r="AC951" s="27">
        <v>0</v>
      </c>
      <c r="AD951" s="27">
        <v>0</v>
      </c>
      <c r="AE951" s="27">
        <v>0</v>
      </c>
      <c r="AF951" s="27">
        <v>97790930.799999997</v>
      </c>
      <c r="AG951" s="27">
        <v>97790930.799999997</v>
      </c>
      <c r="AH951" s="27">
        <v>310585</v>
      </c>
      <c r="AI951" s="29">
        <v>8461887857.0262327</v>
      </c>
    </row>
    <row r="952" spans="2:35" x14ac:dyDescent="0.25">
      <c r="B952" s="11" t="s">
        <v>8</v>
      </c>
      <c r="C952" s="10" t="s">
        <v>2408</v>
      </c>
      <c r="D952" s="10" t="s">
        <v>2100</v>
      </c>
      <c r="E952" s="10" t="s">
        <v>684</v>
      </c>
      <c r="F952" s="10" t="s">
        <v>1389</v>
      </c>
      <c r="G952" s="10">
        <v>228445.93</v>
      </c>
      <c r="H952" s="10">
        <v>4498</v>
      </c>
      <c r="I952" s="10">
        <v>0</v>
      </c>
      <c r="J952" s="10">
        <v>0</v>
      </c>
      <c r="K952" s="10">
        <v>232943.93</v>
      </c>
      <c r="L952" s="10">
        <v>0</v>
      </c>
      <c r="M952" s="10">
        <v>267284</v>
      </c>
      <c r="N952" s="10">
        <v>0</v>
      </c>
      <c r="O952" s="10">
        <v>0</v>
      </c>
      <c r="P952" s="10">
        <v>2327</v>
      </c>
      <c r="Q952" s="10">
        <v>0</v>
      </c>
      <c r="R952" s="10">
        <v>2839</v>
      </c>
      <c r="S952" s="10">
        <v>0</v>
      </c>
      <c r="T952" s="10">
        <v>-22844.592999999993</v>
      </c>
      <c r="U952" s="10">
        <v>7839</v>
      </c>
      <c r="V952" s="10">
        <v>490388.337</v>
      </c>
      <c r="W952" s="29">
        <v>0</v>
      </c>
      <c r="X952" s="29">
        <v>267284</v>
      </c>
      <c r="Y952" s="29">
        <v>17503</v>
      </c>
      <c r="Z952" s="29">
        <v>284787</v>
      </c>
      <c r="AA952" s="27">
        <v>0</v>
      </c>
      <c r="AB952" s="29">
        <v>284787</v>
      </c>
      <c r="AC952" s="27">
        <v>0</v>
      </c>
      <c r="AD952" s="27">
        <v>0</v>
      </c>
      <c r="AE952" s="27">
        <v>0</v>
      </c>
      <c r="AF952" s="27">
        <v>0</v>
      </c>
      <c r="AG952" s="27">
        <v>0</v>
      </c>
      <c r="AH952" s="27">
        <v>5</v>
      </c>
      <c r="AI952" s="29">
        <v>284792</v>
      </c>
    </row>
    <row r="953" spans="2:35" x14ac:dyDescent="0.25">
      <c r="B953" s="11" t="s">
        <v>8</v>
      </c>
      <c r="C953" s="10" t="s">
        <v>2408</v>
      </c>
      <c r="D953" s="10" t="s">
        <v>2100</v>
      </c>
      <c r="E953" s="10" t="s">
        <v>1151</v>
      </c>
      <c r="F953" s="10" t="s">
        <v>2166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29">
        <v>0</v>
      </c>
      <c r="X953" s="29">
        <v>0</v>
      </c>
      <c r="Y953" s="29">
        <v>0</v>
      </c>
      <c r="Z953" s="29">
        <v>0</v>
      </c>
      <c r="AA953" s="27">
        <v>0</v>
      </c>
      <c r="AB953" s="29">
        <v>0</v>
      </c>
      <c r="AC953" s="27">
        <v>0</v>
      </c>
      <c r="AD953" s="27">
        <v>0</v>
      </c>
      <c r="AE953" s="27">
        <v>0</v>
      </c>
      <c r="AF953" s="27">
        <v>0</v>
      </c>
      <c r="AG953" s="27">
        <v>0</v>
      </c>
      <c r="AH953" s="27">
        <v>0</v>
      </c>
      <c r="AI953" s="29">
        <v>0</v>
      </c>
    </row>
    <row r="954" spans="2:35" x14ac:dyDescent="0.25">
      <c r="B954" s="11" t="s">
        <v>8</v>
      </c>
      <c r="C954" s="10" t="s">
        <v>2408</v>
      </c>
      <c r="D954" s="10" t="s">
        <v>2100</v>
      </c>
      <c r="E954" s="10" t="s">
        <v>685</v>
      </c>
      <c r="F954" s="10" t="s">
        <v>2167</v>
      </c>
      <c r="G954" s="10">
        <v>2051841925.1300001</v>
      </c>
      <c r="H954" s="10">
        <v>40822921.189999998</v>
      </c>
      <c r="I954" s="10">
        <v>0</v>
      </c>
      <c r="J954" s="10">
        <v>0</v>
      </c>
      <c r="K954" s="10">
        <v>2092664846.3200002</v>
      </c>
      <c r="L954" s="10">
        <v>0</v>
      </c>
      <c r="M954" s="10">
        <v>82612114.825456217</v>
      </c>
      <c r="N954" s="10">
        <v>6912348.9539178759</v>
      </c>
      <c r="O954" s="10">
        <v>38717110.719999999</v>
      </c>
      <c r="P954" s="10">
        <v>1267913</v>
      </c>
      <c r="Q954" s="10">
        <v>28720655.210000001</v>
      </c>
      <c r="R954" s="10">
        <v>3629903</v>
      </c>
      <c r="S954" s="10">
        <v>0</v>
      </c>
      <c r="T954" s="10">
        <v>-205184192.51300001</v>
      </c>
      <c r="U954" s="10">
        <v>12812006</v>
      </c>
      <c r="V954" s="10">
        <v>2062152705.5163741</v>
      </c>
      <c r="W954" s="29">
        <v>403755790.75999999</v>
      </c>
      <c r="X954" s="29">
        <v>111332770.03545621</v>
      </c>
      <c r="Y954" s="29">
        <v>104162202.86391787</v>
      </c>
      <c r="Z954" s="29">
        <v>619250763.659374</v>
      </c>
      <c r="AA954" s="27">
        <v>0</v>
      </c>
      <c r="AB954" s="29">
        <v>619250763.659374</v>
      </c>
      <c r="AC954" s="27">
        <v>0</v>
      </c>
      <c r="AD954" s="27">
        <v>0</v>
      </c>
      <c r="AE954" s="27">
        <v>0</v>
      </c>
      <c r="AF954" s="27">
        <v>0</v>
      </c>
      <c r="AG954" s="27">
        <v>0</v>
      </c>
      <c r="AH954" s="27">
        <v>114704</v>
      </c>
      <c r="AI954" s="29">
        <v>619365467.659374</v>
      </c>
    </row>
    <row r="955" spans="2:35" x14ac:dyDescent="0.25">
      <c r="B955" s="11" t="s">
        <v>8</v>
      </c>
      <c r="C955" s="10" t="s">
        <v>2408</v>
      </c>
      <c r="D955" s="10" t="s">
        <v>2100</v>
      </c>
      <c r="E955" s="10" t="s">
        <v>686</v>
      </c>
      <c r="F955" s="10" t="s">
        <v>2168</v>
      </c>
      <c r="G955" s="10">
        <v>54835.4</v>
      </c>
      <c r="H955" s="10">
        <v>507</v>
      </c>
      <c r="I955" s="10">
        <v>0</v>
      </c>
      <c r="J955" s="10">
        <v>0</v>
      </c>
      <c r="K955" s="10">
        <v>55342.400000000001</v>
      </c>
      <c r="L955" s="10">
        <v>0</v>
      </c>
      <c r="M955" s="10">
        <v>199921</v>
      </c>
      <c r="N955" s="10">
        <v>0</v>
      </c>
      <c r="O955" s="10">
        <v>0</v>
      </c>
      <c r="P955" s="10">
        <v>1704</v>
      </c>
      <c r="Q955" s="10">
        <v>0</v>
      </c>
      <c r="R955" s="10">
        <v>2128</v>
      </c>
      <c r="S955" s="10">
        <v>0</v>
      </c>
      <c r="T955" s="10">
        <v>-5483.5400000000009</v>
      </c>
      <c r="U955" s="10">
        <v>5428</v>
      </c>
      <c r="V955" s="10">
        <v>259039.86</v>
      </c>
      <c r="W955" s="29">
        <v>0</v>
      </c>
      <c r="X955" s="29">
        <v>199921</v>
      </c>
      <c r="Y955" s="29">
        <v>9767</v>
      </c>
      <c r="Z955" s="29">
        <v>209688</v>
      </c>
      <c r="AA955" s="27">
        <v>0</v>
      </c>
      <c r="AB955" s="29">
        <v>209688</v>
      </c>
      <c r="AC955" s="27">
        <v>0</v>
      </c>
      <c r="AD955" s="27">
        <v>0</v>
      </c>
      <c r="AE955" s="27">
        <v>0</v>
      </c>
      <c r="AF955" s="27">
        <v>0</v>
      </c>
      <c r="AG955" s="27">
        <v>0</v>
      </c>
      <c r="AH955" s="27">
        <v>4</v>
      </c>
      <c r="AI955" s="29">
        <v>209692</v>
      </c>
    </row>
    <row r="956" spans="2:35" x14ac:dyDescent="0.25">
      <c r="B956" s="11" t="s">
        <v>8</v>
      </c>
      <c r="C956" s="10" t="s">
        <v>2408</v>
      </c>
      <c r="D956" s="10" t="s">
        <v>2100</v>
      </c>
      <c r="E956" s="10" t="s">
        <v>1152</v>
      </c>
      <c r="F956" s="10" t="s">
        <v>2169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29">
        <v>0</v>
      </c>
      <c r="X956" s="29">
        <v>0</v>
      </c>
      <c r="Y956" s="29">
        <v>0</v>
      </c>
      <c r="Z956" s="29">
        <v>0</v>
      </c>
      <c r="AA956" s="27">
        <v>0</v>
      </c>
      <c r="AB956" s="29">
        <v>0</v>
      </c>
      <c r="AC956" s="27">
        <v>0</v>
      </c>
      <c r="AD956" s="27">
        <v>0</v>
      </c>
      <c r="AE956" s="27">
        <v>0</v>
      </c>
      <c r="AF956" s="27">
        <v>0</v>
      </c>
      <c r="AG956" s="27">
        <v>0</v>
      </c>
      <c r="AH956" s="27">
        <v>0</v>
      </c>
      <c r="AI956" s="29">
        <v>0</v>
      </c>
    </row>
    <row r="957" spans="2:35" x14ac:dyDescent="0.25">
      <c r="B957" s="11" t="s">
        <v>8</v>
      </c>
      <c r="C957" s="10" t="s">
        <v>2408</v>
      </c>
      <c r="D957" s="10" t="s">
        <v>2100</v>
      </c>
      <c r="E957" s="10" t="s">
        <v>687</v>
      </c>
      <c r="F957" s="10" t="s">
        <v>1679</v>
      </c>
      <c r="G957" s="10">
        <v>40596.959999999999</v>
      </c>
      <c r="H957" s="10">
        <v>16216123.369999999</v>
      </c>
      <c r="I957" s="10">
        <v>0</v>
      </c>
      <c r="J957" s="10">
        <v>0</v>
      </c>
      <c r="K957" s="10">
        <v>16256720.33</v>
      </c>
      <c r="L957" s="10">
        <v>0</v>
      </c>
      <c r="M957" s="10">
        <v>98607.356268214469</v>
      </c>
      <c r="N957" s="10">
        <v>9807.3137317855289</v>
      </c>
      <c r="O957" s="10">
        <v>171.95</v>
      </c>
      <c r="P957" s="10">
        <v>47608</v>
      </c>
      <c r="Q957" s="10">
        <v>0</v>
      </c>
      <c r="R957" s="10">
        <v>183184</v>
      </c>
      <c r="S957" s="10">
        <v>0</v>
      </c>
      <c r="T957" s="10">
        <v>0</v>
      </c>
      <c r="U957" s="10">
        <v>407054</v>
      </c>
      <c r="V957" s="10">
        <v>17003152.949999999</v>
      </c>
      <c r="W957" s="29">
        <v>60995.19403408721</v>
      </c>
      <c r="X957" s="29">
        <v>98607.356268214469</v>
      </c>
      <c r="Y957" s="29">
        <v>16863948.633731782</v>
      </c>
      <c r="Z957" s="29">
        <v>17023551.184034083</v>
      </c>
      <c r="AA957" s="27">
        <v>0</v>
      </c>
      <c r="AB957" s="29">
        <v>17023551.184034083</v>
      </c>
      <c r="AC957" s="27">
        <v>0</v>
      </c>
      <c r="AD957" s="27">
        <v>0</v>
      </c>
      <c r="AE957" s="27">
        <v>0</v>
      </c>
      <c r="AF957" s="27">
        <v>0</v>
      </c>
      <c r="AG957" s="27">
        <v>0</v>
      </c>
      <c r="AH957" s="27">
        <v>11</v>
      </c>
      <c r="AI957" s="29">
        <v>17023562.184034083</v>
      </c>
    </row>
    <row r="958" spans="2:35" x14ac:dyDescent="0.25">
      <c r="B958" s="11" t="s">
        <v>8</v>
      </c>
      <c r="C958" s="10" t="s">
        <v>2408</v>
      </c>
      <c r="D958" s="10" t="s">
        <v>2100</v>
      </c>
      <c r="E958" s="10" t="s">
        <v>1153</v>
      </c>
      <c r="F958" s="10" t="s">
        <v>2170</v>
      </c>
      <c r="G958" s="10">
        <v>0</v>
      </c>
      <c r="H958" s="10">
        <v>29852.98</v>
      </c>
      <c r="I958" s="10">
        <v>0</v>
      </c>
      <c r="J958" s="10">
        <v>0</v>
      </c>
      <c r="K958" s="10">
        <v>29852.98</v>
      </c>
      <c r="L958" s="10">
        <v>0</v>
      </c>
      <c r="M958" s="10">
        <v>8178424.1930730399</v>
      </c>
      <c r="N958" s="10">
        <v>0</v>
      </c>
      <c r="O958" s="10">
        <v>0</v>
      </c>
      <c r="P958" s="10">
        <v>89192</v>
      </c>
      <c r="Q958" s="10">
        <v>0</v>
      </c>
      <c r="R958" s="10">
        <v>144689</v>
      </c>
      <c r="S958" s="10">
        <v>0</v>
      </c>
      <c r="T958" s="10">
        <v>0</v>
      </c>
      <c r="U958" s="10">
        <v>379780</v>
      </c>
      <c r="V958" s="10">
        <v>8821938.1730730403</v>
      </c>
      <c r="W958" s="29">
        <v>412617.54732042586</v>
      </c>
      <c r="X958" s="29">
        <v>8178424.1930730399</v>
      </c>
      <c r="Y958" s="29">
        <v>643513.98</v>
      </c>
      <c r="Z958" s="29">
        <v>9234555.7203934658</v>
      </c>
      <c r="AA958" s="27">
        <v>0</v>
      </c>
      <c r="AB958" s="29">
        <v>9234555.7203934658</v>
      </c>
      <c r="AC958" s="27">
        <v>0</v>
      </c>
      <c r="AD958" s="27">
        <v>843913.43</v>
      </c>
      <c r="AE958" s="27">
        <v>0</v>
      </c>
      <c r="AF958" s="27">
        <v>0</v>
      </c>
      <c r="AG958" s="27">
        <v>843913.43</v>
      </c>
      <c r="AH958" s="27">
        <v>842</v>
      </c>
      <c r="AI958" s="29">
        <v>10079311.150393466</v>
      </c>
    </row>
    <row r="959" spans="2:35" x14ac:dyDescent="0.25">
      <c r="B959" s="11" t="s">
        <v>8</v>
      </c>
      <c r="C959" s="10" t="s">
        <v>2408</v>
      </c>
      <c r="D959" s="10" t="s">
        <v>2100</v>
      </c>
      <c r="E959" s="10" t="s">
        <v>688</v>
      </c>
      <c r="F959" s="10" t="s">
        <v>2171</v>
      </c>
      <c r="G959" s="10">
        <v>3295.29</v>
      </c>
      <c r="H959" s="10">
        <v>16206990.57</v>
      </c>
      <c r="I959" s="10">
        <v>0</v>
      </c>
      <c r="J959" s="10">
        <v>0</v>
      </c>
      <c r="K959" s="10">
        <v>16210285.859999999</v>
      </c>
      <c r="L959" s="10">
        <v>0</v>
      </c>
      <c r="M959" s="10">
        <v>14353.71</v>
      </c>
      <c r="N959" s="10">
        <v>0</v>
      </c>
      <c r="O959" s="10">
        <v>452.86</v>
      </c>
      <c r="P959" s="10">
        <v>38292</v>
      </c>
      <c r="Q959" s="10">
        <v>0</v>
      </c>
      <c r="R959" s="10">
        <v>168720</v>
      </c>
      <c r="S959" s="10">
        <v>0</v>
      </c>
      <c r="T959" s="10">
        <v>-329.529</v>
      </c>
      <c r="U959" s="10">
        <v>369525</v>
      </c>
      <c r="V959" s="10">
        <v>16801299.901000001</v>
      </c>
      <c r="W959" s="29">
        <v>0</v>
      </c>
      <c r="X959" s="29">
        <v>14353.71</v>
      </c>
      <c r="Y959" s="29">
        <v>16783980.43</v>
      </c>
      <c r="Z959" s="29">
        <v>16798334.140000001</v>
      </c>
      <c r="AA959" s="27">
        <v>0</v>
      </c>
      <c r="AB959" s="29">
        <v>16798334.140000001</v>
      </c>
      <c r="AC959" s="27">
        <v>0</v>
      </c>
      <c r="AD959" s="27">
        <v>0</v>
      </c>
      <c r="AE959" s="27">
        <v>0</v>
      </c>
      <c r="AF959" s="27">
        <v>0</v>
      </c>
      <c r="AG959" s="27">
        <v>0</v>
      </c>
      <c r="AH959" s="27">
        <v>0</v>
      </c>
      <c r="AI959" s="29">
        <v>16798334.140000001</v>
      </c>
    </row>
    <row r="960" spans="2:35" x14ac:dyDescent="0.25">
      <c r="B960" s="11" t="s">
        <v>8</v>
      </c>
      <c r="C960" s="10" t="s">
        <v>2408</v>
      </c>
      <c r="D960" s="10" t="s">
        <v>2100</v>
      </c>
      <c r="E960" s="10" t="s">
        <v>689</v>
      </c>
      <c r="F960" s="10" t="s">
        <v>2172</v>
      </c>
      <c r="G960" s="10">
        <v>182978.04</v>
      </c>
      <c r="H960" s="10">
        <v>31846129.620000001</v>
      </c>
      <c r="I960" s="10">
        <v>0</v>
      </c>
      <c r="J960" s="10">
        <v>0</v>
      </c>
      <c r="K960" s="10">
        <v>32029107.66</v>
      </c>
      <c r="L960" s="10">
        <v>0</v>
      </c>
      <c r="M960" s="10">
        <v>440758</v>
      </c>
      <c r="N960" s="10">
        <v>0</v>
      </c>
      <c r="O960" s="10">
        <v>27678.32</v>
      </c>
      <c r="P960" s="10">
        <v>2224724</v>
      </c>
      <c r="Q960" s="10">
        <v>0</v>
      </c>
      <c r="R960" s="10">
        <v>1029693</v>
      </c>
      <c r="S960" s="10">
        <v>0</v>
      </c>
      <c r="T960" s="10">
        <v>-18297.804000000004</v>
      </c>
      <c r="U960" s="10">
        <v>2704214</v>
      </c>
      <c r="V960" s="10">
        <v>38437877.176000006</v>
      </c>
      <c r="W960" s="29">
        <v>0</v>
      </c>
      <c r="X960" s="29">
        <v>440758</v>
      </c>
      <c r="Y960" s="29">
        <v>37832438.939999998</v>
      </c>
      <c r="Z960" s="29">
        <v>38273196.939999998</v>
      </c>
      <c r="AA960" s="27">
        <v>0</v>
      </c>
      <c r="AB960" s="29">
        <v>38273196.939999998</v>
      </c>
      <c r="AC960" s="27">
        <v>0</v>
      </c>
      <c r="AD960" s="27">
        <v>0</v>
      </c>
      <c r="AE960" s="27">
        <v>0</v>
      </c>
      <c r="AF960" s="27">
        <v>0</v>
      </c>
      <c r="AG960" s="27">
        <v>0</v>
      </c>
      <c r="AH960" s="27">
        <v>9</v>
      </c>
      <c r="AI960" s="29">
        <v>38273205.939999998</v>
      </c>
    </row>
    <row r="961" spans="2:35" x14ac:dyDescent="0.25">
      <c r="B961" s="11" t="s">
        <v>8</v>
      </c>
      <c r="C961" s="10" t="s">
        <v>2408</v>
      </c>
      <c r="D961" s="10" t="s">
        <v>2100</v>
      </c>
      <c r="E961" s="10" t="s">
        <v>690</v>
      </c>
      <c r="F961" s="10" t="s">
        <v>2173</v>
      </c>
      <c r="G961" s="10">
        <v>782306.91</v>
      </c>
      <c r="H961" s="10">
        <v>55755122.469999999</v>
      </c>
      <c r="I961" s="10">
        <v>0</v>
      </c>
      <c r="J961" s="10">
        <v>0</v>
      </c>
      <c r="K961" s="10">
        <v>56537429.379999995</v>
      </c>
      <c r="L961" s="10">
        <v>0</v>
      </c>
      <c r="M961" s="10">
        <v>3328007</v>
      </c>
      <c r="N961" s="10">
        <v>0</v>
      </c>
      <c r="O961" s="10">
        <v>147581.88</v>
      </c>
      <c r="P961" s="10">
        <v>18788339</v>
      </c>
      <c r="Q961" s="10">
        <v>0</v>
      </c>
      <c r="R961" s="10">
        <v>20120802</v>
      </c>
      <c r="S961" s="10">
        <v>0</v>
      </c>
      <c r="T961" s="10">
        <v>-78230.690999999992</v>
      </c>
      <c r="U961" s="10">
        <v>59577113</v>
      </c>
      <c r="V961" s="10">
        <v>158421041.56900001</v>
      </c>
      <c r="W961" s="29">
        <v>1408867.0536812968</v>
      </c>
      <c r="X961" s="29">
        <v>3328007</v>
      </c>
      <c r="Y961" s="29">
        <v>154388958.34999999</v>
      </c>
      <c r="Z961" s="29">
        <v>159125832.40368128</v>
      </c>
      <c r="AA961" s="27">
        <v>0</v>
      </c>
      <c r="AB961" s="29">
        <v>159125832.40368128</v>
      </c>
      <c r="AC961" s="27">
        <v>0</v>
      </c>
      <c r="AD961" s="27">
        <v>0</v>
      </c>
      <c r="AE961" s="27">
        <v>0</v>
      </c>
      <c r="AF961" s="27">
        <v>0</v>
      </c>
      <c r="AG961" s="27">
        <v>0</v>
      </c>
      <c r="AH961" s="27">
        <v>93</v>
      </c>
      <c r="AI961" s="29">
        <v>159125925.40368128</v>
      </c>
    </row>
    <row r="962" spans="2:35" x14ac:dyDescent="0.25">
      <c r="B962" s="11" t="s">
        <v>8</v>
      </c>
      <c r="C962" s="10" t="s">
        <v>2408</v>
      </c>
      <c r="D962" s="10" t="s">
        <v>2100</v>
      </c>
      <c r="E962" s="10" t="s">
        <v>691</v>
      </c>
      <c r="F962" s="10" t="s">
        <v>2174</v>
      </c>
      <c r="G962" s="10">
        <v>167270669.63999999</v>
      </c>
      <c r="H962" s="10">
        <v>3320098.4</v>
      </c>
      <c r="I962" s="10">
        <v>0</v>
      </c>
      <c r="J962" s="10">
        <v>0</v>
      </c>
      <c r="K962" s="10">
        <v>170590768.03999999</v>
      </c>
      <c r="L962" s="10">
        <v>0</v>
      </c>
      <c r="M962" s="10">
        <v>71591916.907582566</v>
      </c>
      <c r="N962" s="10">
        <v>0</v>
      </c>
      <c r="O962" s="10">
        <v>5470485.1600000001</v>
      </c>
      <c r="P962" s="10">
        <v>808214</v>
      </c>
      <c r="Q962" s="10">
        <v>10822311.9</v>
      </c>
      <c r="R962" s="10">
        <v>1509597</v>
      </c>
      <c r="S962" s="10">
        <v>0</v>
      </c>
      <c r="T962" s="10">
        <v>-16727066.963999987</v>
      </c>
      <c r="U962" s="10">
        <v>4914086</v>
      </c>
      <c r="V962" s="10">
        <v>248980312.04358256</v>
      </c>
      <c r="W962" s="29">
        <v>116344897.2</v>
      </c>
      <c r="X962" s="29">
        <v>82414228.807582572</v>
      </c>
      <c r="Y962" s="29">
        <v>16022480.560000001</v>
      </c>
      <c r="Z962" s="29">
        <v>214781606.56758258</v>
      </c>
      <c r="AA962" s="27">
        <v>0</v>
      </c>
      <c r="AB962" s="29">
        <v>214781606.56758258</v>
      </c>
      <c r="AC962" s="27">
        <v>0</v>
      </c>
      <c r="AD962" s="27">
        <v>142695.24</v>
      </c>
      <c r="AE962" s="27">
        <v>0</v>
      </c>
      <c r="AF962" s="27">
        <v>0</v>
      </c>
      <c r="AG962" s="27">
        <v>142695.24</v>
      </c>
      <c r="AH962" s="27">
        <v>5971</v>
      </c>
      <c r="AI962" s="29">
        <v>214930272.80758259</v>
      </c>
    </row>
    <row r="963" spans="2:35" x14ac:dyDescent="0.25">
      <c r="B963" s="11" t="s">
        <v>8</v>
      </c>
      <c r="C963" s="10" t="s">
        <v>2408</v>
      </c>
      <c r="D963" s="10" t="s">
        <v>2100</v>
      </c>
      <c r="E963" s="10" t="s">
        <v>692</v>
      </c>
      <c r="F963" s="10" t="s">
        <v>1482</v>
      </c>
      <c r="G963" s="10">
        <v>48293448.079999998</v>
      </c>
      <c r="H963" s="10">
        <v>3713575.15</v>
      </c>
      <c r="I963" s="10">
        <v>0</v>
      </c>
      <c r="J963" s="10">
        <v>0</v>
      </c>
      <c r="K963" s="10">
        <v>52007023.229999997</v>
      </c>
      <c r="L963" s="10">
        <v>0</v>
      </c>
      <c r="M963" s="10">
        <v>139480910.76567447</v>
      </c>
      <c r="N963" s="10">
        <v>0</v>
      </c>
      <c r="O963" s="10">
        <v>2030238.89</v>
      </c>
      <c r="P963" s="10">
        <v>23475772.390000001</v>
      </c>
      <c r="Q963" s="10">
        <v>21036052.079999998</v>
      </c>
      <c r="R963" s="10">
        <v>2410868</v>
      </c>
      <c r="S963" s="10">
        <v>0</v>
      </c>
      <c r="T963" s="10">
        <v>0</v>
      </c>
      <c r="U963" s="10">
        <v>7066845</v>
      </c>
      <c r="V963" s="10">
        <v>247507710.35567445</v>
      </c>
      <c r="W963" s="29">
        <v>48626069.550093584</v>
      </c>
      <c r="X963" s="29">
        <v>160516962.84567446</v>
      </c>
      <c r="Y963" s="29">
        <v>38697299.43</v>
      </c>
      <c r="Z963" s="29">
        <v>247840331.82576805</v>
      </c>
      <c r="AA963" s="27">
        <v>0</v>
      </c>
      <c r="AB963" s="29">
        <v>247840331.82576805</v>
      </c>
      <c r="AC963" s="27">
        <v>0</v>
      </c>
      <c r="AD963" s="27">
        <v>0</v>
      </c>
      <c r="AE963" s="27">
        <v>0</v>
      </c>
      <c r="AF963" s="27">
        <v>0</v>
      </c>
      <c r="AG963" s="27">
        <v>0</v>
      </c>
      <c r="AH963" s="27">
        <v>1714</v>
      </c>
      <c r="AI963" s="29">
        <v>247842045.82576805</v>
      </c>
    </row>
    <row r="964" spans="2:35" x14ac:dyDescent="0.25">
      <c r="B964" s="11" t="s">
        <v>8</v>
      </c>
      <c r="C964" s="10" t="s">
        <v>2408</v>
      </c>
      <c r="D964" s="10" t="s">
        <v>2100</v>
      </c>
      <c r="E964" s="10" t="s">
        <v>693</v>
      </c>
      <c r="F964" s="10" t="s">
        <v>2175</v>
      </c>
      <c r="G964" s="10">
        <v>3378291.1</v>
      </c>
      <c r="H964" s="10">
        <v>1113756.95</v>
      </c>
      <c r="I964" s="10">
        <v>0</v>
      </c>
      <c r="J964" s="10">
        <v>0</v>
      </c>
      <c r="K964" s="10">
        <v>4492048.05</v>
      </c>
      <c r="L964" s="10">
        <v>0</v>
      </c>
      <c r="M964" s="10">
        <v>68807746.322017789</v>
      </c>
      <c r="N964" s="10">
        <v>0</v>
      </c>
      <c r="O964" s="10">
        <v>298301.68</v>
      </c>
      <c r="P964" s="10">
        <v>705847</v>
      </c>
      <c r="Q964" s="10">
        <v>0</v>
      </c>
      <c r="R964" s="10">
        <v>1320798</v>
      </c>
      <c r="S964" s="10">
        <v>0</v>
      </c>
      <c r="T964" s="10">
        <v>0</v>
      </c>
      <c r="U964" s="10">
        <v>3541684</v>
      </c>
      <c r="V964" s="10">
        <v>79166425.052017793</v>
      </c>
      <c r="W964" s="29">
        <v>6651762.5752839595</v>
      </c>
      <c r="X964" s="29">
        <v>68807746.322017789</v>
      </c>
      <c r="Y964" s="29">
        <v>6980387.6299999999</v>
      </c>
      <c r="Z964" s="29">
        <v>82439896.527301744</v>
      </c>
      <c r="AA964" s="27">
        <v>0</v>
      </c>
      <c r="AB964" s="29">
        <v>82439896.527301744</v>
      </c>
      <c r="AC964" s="27">
        <v>0</v>
      </c>
      <c r="AD964" s="27">
        <v>0</v>
      </c>
      <c r="AE964" s="27">
        <v>0</v>
      </c>
      <c r="AF964" s="27">
        <v>0</v>
      </c>
      <c r="AG964" s="27">
        <v>0</v>
      </c>
      <c r="AH964" s="27">
        <v>1568</v>
      </c>
      <c r="AI964" s="29">
        <v>82441464.527301744</v>
      </c>
    </row>
    <row r="965" spans="2:35" x14ac:dyDescent="0.25">
      <c r="B965" s="11" t="s">
        <v>8</v>
      </c>
      <c r="C965" s="10" t="s">
        <v>2408</v>
      </c>
      <c r="D965" s="10" t="s">
        <v>2100</v>
      </c>
      <c r="E965" s="10" t="s">
        <v>1154</v>
      </c>
      <c r="F965" s="10" t="s">
        <v>2176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10317047.539999999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10317047.539999999</v>
      </c>
      <c r="W965" s="29">
        <v>0</v>
      </c>
      <c r="X965" s="29">
        <v>10317047.539999999</v>
      </c>
      <c r="Y965" s="29">
        <v>0</v>
      </c>
      <c r="Z965" s="29">
        <v>10317047.539999999</v>
      </c>
      <c r="AA965" s="27">
        <v>0</v>
      </c>
      <c r="AB965" s="29">
        <v>10317047.539999999</v>
      </c>
      <c r="AC965" s="27">
        <v>0</v>
      </c>
      <c r="AD965" s="27">
        <v>0</v>
      </c>
      <c r="AE965" s="27">
        <v>0</v>
      </c>
      <c r="AF965" s="27">
        <v>0</v>
      </c>
      <c r="AG965" s="27">
        <v>0</v>
      </c>
      <c r="AH965" s="27">
        <v>0</v>
      </c>
      <c r="AI965" s="29">
        <v>10317047.539999999</v>
      </c>
    </row>
    <row r="966" spans="2:35" x14ac:dyDescent="0.25">
      <c r="B966" s="11" t="s">
        <v>8</v>
      </c>
      <c r="C966" s="10" t="s">
        <v>2408</v>
      </c>
      <c r="D966" s="10" t="s">
        <v>2100</v>
      </c>
      <c r="E966" s="10" t="s">
        <v>2380</v>
      </c>
      <c r="F966" s="10" t="s">
        <v>2381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20035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20035</v>
      </c>
      <c r="W966" s="29">
        <v>0</v>
      </c>
      <c r="X966" s="29">
        <v>20035</v>
      </c>
      <c r="Y966" s="29">
        <v>0</v>
      </c>
      <c r="Z966" s="29">
        <v>20035</v>
      </c>
      <c r="AA966" s="27">
        <v>0</v>
      </c>
      <c r="AB966" s="29">
        <v>20035</v>
      </c>
      <c r="AC966" s="27">
        <v>0</v>
      </c>
      <c r="AD966" s="27">
        <v>0</v>
      </c>
      <c r="AE966" s="27">
        <v>0</v>
      </c>
      <c r="AF966" s="27">
        <v>0</v>
      </c>
      <c r="AG966" s="27">
        <v>0</v>
      </c>
      <c r="AH966" s="27">
        <v>0</v>
      </c>
      <c r="AI966" s="29">
        <v>20035</v>
      </c>
    </row>
    <row r="967" spans="2:35" x14ac:dyDescent="0.25">
      <c r="B967" s="11" t="s">
        <v>8</v>
      </c>
      <c r="C967" s="10" t="s">
        <v>2408</v>
      </c>
      <c r="D967" s="10" t="s">
        <v>2100</v>
      </c>
      <c r="E967" s="10" t="s">
        <v>1155</v>
      </c>
      <c r="F967" s="10" t="s">
        <v>2177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7776041.29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7776041.29</v>
      </c>
      <c r="W967" s="29">
        <v>0</v>
      </c>
      <c r="X967" s="29">
        <v>7776041.29</v>
      </c>
      <c r="Y967" s="29">
        <v>0</v>
      </c>
      <c r="Z967" s="29">
        <v>7776041.29</v>
      </c>
      <c r="AA967" s="27">
        <v>0</v>
      </c>
      <c r="AB967" s="29">
        <v>7776041.29</v>
      </c>
      <c r="AC967" s="27">
        <v>0</v>
      </c>
      <c r="AD967" s="27">
        <v>0</v>
      </c>
      <c r="AE967" s="27">
        <v>0</v>
      </c>
      <c r="AF967" s="27">
        <v>0</v>
      </c>
      <c r="AG967" s="27">
        <v>0</v>
      </c>
      <c r="AH967" s="27">
        <v>0</v>
      </c>
      <c r="AI967" s="29">
        <v>7776041.29</v>
      </c>
    </row>
    <row r="968" spans="2:35" x14ac:dyDescent="0.25">
      <c r="B968" s="11" t="s">
        <v>8</v>
      </c>
      <c r="C968" s="10" t="s">
        <v>2407</v>
      </c>
      <c r="D968" s="10" t="s">
        <v>1679</v>
      </c>
      <c r="E968" s="10" t="s">
        <v>695</v>
      </c>
      <c r="F968" s="10" t="s">
        <v>1679</v>
      </c>
      <c r="G968" s="10">
        <v>9804382349</v>
      </c>
      <c r="H968" s="10">
        <v>402740353.26999998</v>
      </c>
      <c r="I968" s="10">
        <v>0</v>
      </c>
      <c r="J968" s="10">
        <v>0</v>
      </c>
      <c r="K968" s="10">
        <v>10207122702.27</v>
      </c>
      <c r="L968" s="10">
        <v>0</v>
      </c>
      <c r="M968" s="10">
        <v>14830441739.846939</v>
      </c>
      <c r="N968" s="10">
        <v>0</v>
      </c>
      <c r="O968" s="10">
        <v>797403968.83000004</v>
      </c>
      <c r="P968" s="10">
        <v>137045711</v>
      </c>
      <c r="Q968" s="10">
        <v>1978487712.3900001</v>
      </c>
      <c r="R968" s="10">
        <v>194690237</v>
      </c>
      <c r="S968" s="10">
        <v>0</v>
      </c>
      <c r="T968" s="10">
        <v>0</v>
      </c>
      <c r="U968" s="10">
        <v>523365619</v>
      </c>
      <c r="V968" s="10">
        <v>28668557690.336941</v>
      </c>
      <c r="W968" s="29">
        <v>10095622796.646397</v>
      </c>
      <c r="X968" s="29">
        <v>16808929452.236938</v>
      </c>
      <c r="Y968" s="29">
        <v>2055245889.0999999</v>
      </c>
      <c r="Z968" s="29">
        <v>28959798137.983334</v>
      </c>
      <c r="AA968" s="27">
        <v>14587467626.91</v>
      </c>
      <c r="AB968" s="29">
        <v>14372330511.073334</v>
      </c>
      <c r="AC968" s="27">
        <v>0</v>
      </c>
      <c r="AD968" s="27">
        <v>28125.39</v>
      </c>
      <c r="AE968" s="27">
        <v>0</v>
      </c>
      <c r="AF968" s="27">
        <v>0</v>
      </c>
      <c r="AG968" s="27">
        <v>28125.39</v>
      </c>
      <c r="AH968" s="27">
        <v>596408</v>
      </c>
      <c r="AI968" s="29">
        <v>14372955044.463333</v>
      </c>
    </row>
    <row r="969" spans="2:35" x14ac:dyDescent="0.25">
      <c r="B969" s="11" t="s">
        <v>8</v>
      </c>
      <c r="C969" s="10" t="s">
        <v>2407</v>
      </c>
      <c r="D969" s="10" t="s">
        <v>1679</v>
      </c>
      <c r="E969" s="10" t="s">
        <v>696</v>
      </c>
      <c r="F969" s="10" t="s">
        <v>2178</v>
      </c>
      <c r="G969" s="10">
        <v>7715424887.1000004</v>
      </c>
      <c r="H969" s="10">
        <v>337516745.52999997</v>
      </c>
      <c r="I969" s="10">
        <v>0</v>
      </c>
      <c r="J969" s="10">
        <v>0</v>
      </c>
      <c r="K969" s="10">
        <v>8052941632.6300001</v>
      </c>
      <c r="L969" s="10">
        <v>0</v>
      </c>
      <c r="M969" s="10">
        <v>9570457053.8811321</v>
      </c>
      <c r="N969" s="10">
        <v>0</v>
      </c>
      <c r="O969" s="10">
        <v>685475410.12</v>
      </c>
      <c r="P969" s="10">
        <v>96063079</v>
      </c>
      <c r="Q969" s="10">
        <v>3172573292.1300001</v>
      </c>
      <c r="R969" s="10">
        <v>144019121</v>
      </c>
      <c r="S969" s="10">
        <v>0</v>
      </c>
      <c r="T969" s="10">
        <v>0</v>
      </c>
      <c r="U969" s="10">
        <v>455173414</v>
      </c>
      <c r="V969" s="10">
        <v>22176703002.761131</v>
      </c>
      <c r="W969" s="29">
        <v>7947611466.6171236</v>
      </c>
      <c r="X969" s="29">
        <v>12743030346.011131</v>
      </c>
      <c r="Y969" s="29">
        <v>1718247769.6500001</v>
      </c>
      <c r="Z969" s="29">
        <v>22408889582.278255</v>
      </c>
      <c r="AA969" s="27">
        <v>9047909437.8199997</v>
      </c>
      <c r="AB969" s="29">
        <v>13360980144.458256</v>
      </c>
      <c r="AC969" s="27">
        <v>501077.57</v>
      </c>
      <c r="AD969" s="27">
        <v>0</v>
      </c>
      <c r="AE969" s="27">
        <v>15586617.81025832</v>
      </c>
      <c r="AF969" s="27">
        <v>0</v>
      </c>
      <c r="AG969" s="27">
        <v>16087695.38025832</v>
      </c>
      <c r="AH969" s="27">
        <v>494906</v>
      </c>
      <c r="AI969" s="29">
        <v>13377562745.838514</v>
      </c>
    </row>
    <row r="970" spans="2:35" x14ac:dyDescent="0.25">
      <c r="B970" s="11" t="s">
        <v>8</v>
      </c>
      <c r="C970" s="10" t="s">
        <v>2407</v>
      </c>
      <c r="D970" s="10" t="s">
        <v>1679</v>
      </c>
      <c r="E970" s="10" t="s">
        <v>697</v>
      </c>
      <c r="F970" s="10" t="s">
        <v>1493</v>
      </c>
      <c r="G970" s="10">
        <v>863222471.24000001</v>
      </c>
      <c r="H970" s="10">
        <v>51333474.890000001</v>
      </c>
      <c r="I970" s="10">
        <v>0</v>
      </c>
      <c r="J970" s="10">
        <v>0</v>
      </c>
      <c r="K970" s="10">
        <v>914555946.13</v>
      </c>
      <c r="L970" s="10">
        <v>0</v>
      </c>
      <c r="M970" s="10">
        <v>523644475.63983208</v>
      </c>
      <c r="N970" s="10">
        <v>0</v>
      </c>
      <c r="O970" s="10">
        <v>76712519.239999995</v>
      </c>
      <c r="P970" s="10">
        <v>4266788</v>
      </c>
      <c r="Q970" s="10">
        <v>316607218.49000001</v>
      </c>
      <c r="R970" s="10">
        <v>4831822</v>
      </c>
      <c r="S970" s="10">
        <v>0</v>
      </c>
      <c r="T970" s="10">
        <v>0</v>
      </c>
      <c r="U970" s="10">
        <v>24074948</v>
      </c>
      <c r="V970" s="10">
        <v>1864693717.4998322</v>
      </c>
      <c r="W970" s="29">
        <v>889203648.05114055</v>
      </c>
      <c r="X970" s="29">
        <v>840251694.12983203</v>
      </c>
      <c r="Y970" s="29">
        <v>161219552.13</v>
      </c>
      <c r="Z970" s="29">
        <v>1890674894.3109727</v>
      </c>
      <c r="AA970" s="27">
        <v>1044210244.54</v>
      </c>
      <c r="AB970" s="29">
        <v>846464649.77097273</v>
      </c>
      <c r="AC970" s="27">
        <v>0</v>
      </c>
      <c r="AD970" s="27">
        <v>0</v>
      </c>
      <c r="AE970" s="27">
        <v>1750468.3452747285</v>
      </c>
      <c r="AF970" s="27">
        <v>0</v>
      </c>
      <c r="AG970" s="27">
        <v>1750468.3452747285</v>
      </c>
      <c r="AH970" s="27">
        <v>55387</v>
      </c>
      <c r="AI970" s="29">
        <v>848270505.11624742</v>
      </c>
    </row>
    <row r="971" spans="2:35" x14ac:dyDescent="0.25">
      <c r="B971" s="11" t="s">
        <v>8</v>
      </c>
      <c r="C971" s="10" t="s">
        <v>2407</v>
      </c>
      <c r="D971" s="10" t="s">
        <v>1679</v>
      </c>
      <c r="E971" s="10" t="s">
        <v>698</v>
      </c>
      <c r="F971" s="10" t="s">
        <v>2179</v>
      </c>
      <c r="G971" s="10">
        <v>962457512.51999998</v>
      </c>
      <c r="H971" s="10">
        <v>49788462.340000004</v>
      </c>
      <c r="I971" s="10">
        <v>0</v>
      </c>
      <c r="J971" s="10">
        <v>0</v>
      </c>
      <c r="K971" s="10">
        <v>1012245974.86</v>
      </c>
      <c r="L971" s="10">
        <v>0</v>
      </c>
      <c r="M971" s="10">
        <v>1819597166.2347066</v>
      </c>
      <c r="N971" s="10">
        <v>0</v>
      </c>
      <c r="O971" s="10">
        <v>148517630.05000001</v>
      </c>
      <c r="P971" s="10">
        <v>15964904</v>
      </c>
      <c r="Q971" s="10">
        <v>211624613.78</v>
      </c>
      <c r="R971" s="10">
        <v>18327441</v>
      </c>
      <c r="S971" s="10">
        <v>0</v>
      </c>
      <c r="T971" s="10">
        <v>0</v>
      </c>
      <c r="U971" s="10">
        <v>59749453</v>
      </c>
      <c r="V971" s="10">
        <v>3286027182.9247069</v>
      </c>
      <c r="W971" s="29">
        <v>1009884047.1560522</v>
      </c>
      <c r="X971" s="29">
        <v>2031221780.0147066</v>
      </c>
      <c r="Y971" s="29">
        <v>292347890.38999999</v>
      </c>
      <c r="Z971" s="29">
        <v>3333453717.5607586</v>
      </c>
      <c r="AA971" s="27">
        <v>1727700899.6800001</v>
      </c>
      <c r="AB971" s="29">
        <v>1605752817.8807585</v>
      </c>
      <c r="AC971" s="27">
        <v>0</v>
      </c>
      <c r="AD971" s="27">
        <v>0</v>
      </c>
      <c r="AE971" s="27">
        <v>1941652.3855141622</v>
      </c>
      <c r="AF971" s="27">
        <v>34805177.899999999</v>
      </c>
      <c r="AG971" s="27">
        <v>36746830.285514161</v>
      </c>
      <c r="AH971" s="27">
        <v>96574</v>
      </c>
      <c r="AI971" s="29">
        <v>1642596222.1662726</v>
      </c>
    </row>
    <row r="972" spans="2:35" x14ac:dyDescent="0.25">
      <c r="B972" s="11" t="s">
        <v>8</v>
      </c>
      <c r="C972" s="10" t="s">
        <v>2407</v>
      </c>
      <c r="D972" s="10" t="s">
        <v>1679</v>
      </c>
      <c r="E972" s="10" t="s">
        <v>699</v>
      </c>
      <c r="F972" s="10" t="s">
        <v>2180</v>
      </c>
      <c r="G972" s="10">
        <v>936844969.01999998</v>
      </c>
      <c r="H972" s="10">
        <v>44813948.789999999</v>
      </c>
      <c r="I972" s="10">
        <v>0</v>
      </c>
      <c r="J972" s="10">
        <v>0</v>
      </c>
      <c r="K972" s="10">
        <v>981658917.80999994</v>
      </c>
      <c r="L972" s="10">
        <v>0</v>
      </c>
      <c r="M972" s="10">
        <v>1070626401.7738458</v>
      </c>
      <c r="N972" s="10">
        <v>0</v>
      </c>
      <c r="O972" s="10">
        <v>83255174.719999999</v>
      </c>
      <c r="P972" s="10">
        <v>9151753</v>
      </c>
      <c r="Q972" s="10">
        <v>377030083.01999998</v>
      </c>
      <c r="R972" s="10">
        <v>10662039</v>
      </c>
      <c r="S972" s="10">
        <v>0</v>
      </c>
      <c r="T972" s="10">
        <v>0</v>
      </c>
      <c r="U972" s="10">
        <v>41605545</v>
      </c>
      <c r="V972" s="10">
        <v>2573989914.3238459</v>
      </c>
      <c r="W972" s="29">
        <v>965042027.81799209</v>
      </c>
      <c r="X972" s="29">
        <v>1447656484.7938457</v>
      </c>
      <c r="Y972" s="29">
        <v>189488460.50999999</v>
      </c>
      <c r="Z972" s="29">
        <v>2602186973.1218376</v>
      </c>
      <c r="AA972" s="27">
        <v>919928472.13</v>
      </c>
      <c r="AB972" s="29">
        <v>1682258500.9918375</v>
      </c>
      <c r="AC972" s="27">
        <v>0</v>
      </c>
      <c r="AD972" s="27">
        <v>0</v>
      </c>
      <c r="AE972" s="27">
        <v>1905338.4849621714</v>
      </c>
      <c r="AF972" s="27">
        <v>0</v>
      </c>
      <c r="AG972" s="27">
        <v>1905338.4849621714</v>
      </c>
      <c r="AH972" s="27">
        <v>60110</v>
      </c>
      <c r="AI972" s="29">
        <v>1684223949.4767997</v>
      </c>
    </row>
    <row r="973" spans="2:35" x14ac:dyDescent="0.25">
      <c r="B973" s="11" t="s">
        <v>8</v>
      </c>
      <c r="C973" s="10" t="s">
        <v>2407</v>
      </c>
      <c r="D973" s="10" t="s">
        <v>1679</v>
      </c>
      <c r="E973" s="10" t="s">
        <v>700</v>
      </c>
      <c r="F973" s="10" t="s">
        <v>2181</v>
      </c>
      <c r="G973" s="10">
        <v>2456568755.7399998</v>
      </c>
      <c r="H973" s="10">
        <v>150324902.69999999</v>
      </c>
      <c r="I973" s="10">
        <v>0</v>
      </c>
      <c r="J973" s="10">
        <v>0</v>
      </c>
      <c r="K973" s="10">
        <v>2606893658.4399996</v>
      </c>
      <c r="L973" s="10">
        <v>0</v>
      </c>
      <c r="M973" s="10">
        <v>3049071500.7767453</v>
      </c>
      <c r="N973" s="10">
        <v>0</v>
      </c>
      <c r="O973" s="10">
        <v>218312480.55000001</v>
      </c>
      <c r="P973" s="10">
        <v>38923758.649999999</v>
      </c>
      <c r="Q973" s="10">
        <v>1017774475.16</v>
      </c>
      <c r="R973" s="10">
        <v>34680463</v>
      </c>
      <c r="S973" s="10">
        <v>0</v>
      </c>
      <c r="T973" s="10">
        <v>0</v>
      </c>
      <c r="U973" s="10">
        <v>106809693</v>
      </c>
      <c r="V973" s="10">
        <v>7072466029.576745</v>
      </c>
      <c r="W973" s="29">
        <v>2530488102.0119147</v>
      </c>
      <c r="X973" s="29">
        <v>4066845975.9367452</v>
      </c>
      <c r="Y973" s="29">
        <v>549051297.89999998</v>
      </c>
      <c r="Z973" s="29">
        <v>7146385375.8486595</v>
      </c>
      <c r="AA973" s="27">
        <v>5117500418.8400002</v>
      </c>
      <c r="AB973" s="29">
        <v>2028884957.0086594</v>
      </c>
      <c r="AC973" s="27">
        <v>0</v>
      </c>
      <c r="AD973" s="27">
        <v>0</v>
      </c>
      <c r="AE973" s="27">
        <v>4962000.5407584142</v>
      </c>
      <c r="AF973" s="27">
        <v>56993013.399999999</v>
      </c>
      <c r="AG973" s="27">
        <v>61955013.940758415</v>
      </c>
      <c r="AH973" s="27">
        <v>157604</v>
      </c>
      <c r="AI973" s="29">
        <v>2090997574.9494178</v>
      </c>
    </row>
    <row r="974" spans="2:35" x14ac:dyDescent="0.25">
      <c r="B974" s="11" t="s">
        <v>8</v>
      </c>
      <c r="C974" s="10" t="s">
        <v>2407</v>
      </c>
      <c r="D974" s="10" t="s">
        <v>1679</v>
      </c>
      <c r="E974" s="10" t="s">
        <v>701</v>
      </c>
      <c r="F974" s="10" t="s">
        <v>2182</v>
      </c>
      <c r="G974" s="10">
        <v>10340931840.82</v>
      </c>
      <c r="H974" s="10">
        <v>1432884919.5799999</v>
      </c>
      <c r="I974" s="10">
        <v>0</v>
      </c>
      <c r="J974" s="10">
        <v>0</v>
      </c>
      <c r="K974" s="10">
        <v>11773816760.4</v>
      </c>
      <c r="L974" s="10">
        <v>0</v>
      </c>
      <c r="M974" s="10">
        <v>27839280760.673668</v>
      </c>
      <c r="N974" s="10">
        <v>0</v>
      </c>
      <c r="O974" s="10">
        <v>918973913.13</v>
      </c>
      <c r="P974" s="10">
        <v>250766786</v>
      </c>
      <c r="Q974" s="10">
        <v>4391136774.0799999</v>
      </c>
      <c r="R974" s="10">
        <v>326960738</v>
      </c>
      <c r="S974" s="10">
        <v>0</v>
      </c>
      <c r="T974" s="10">
        <v>0</v>
      </c>
      <c r="U974" s="10">
        <v>933716839</v>
      </c>
      <c r="V974" s="10">
        <v>46434652571.283669</v>
      </c>
      <c r="W974" s="29">
        <v>10652172266.186403</v>
      </c>
      <c r="X974" s="29">
        <v>32230417534.75367</v>
      </c>
      <c r="Y974" s="29">
        <v>3863303195.71</v>
      </c>
      <c r="Z974" s="29">
        <v>46745892996.65007</v>
      </c>
      <c r="AA974" s="27">
        <v>21046597824.540001</v>
      </c>
      <c r="AB974" s="29">
        <v>25699295172.110069</v>
      </c>
      <c r="AC974" s="27">
        <v>1961079.03</v>
      </c>
      <c r="AD974" s="27">
        <v>0</v>
      </c>
      <c r="AE974" s="27">
        <v>17535602.145217266</v>
      </c>
      <c r="AF974" s="27">
        <v>0</v>
      </c>
      <c r="AG974" s="27">
        <v>19496681.175217267</v>
      </c>
      <c r="AH974" s="27">
        <v>663501</v>
      </c>
      <c r="AI974" s="29">
        <v>25719455354.285286</v>
      </c>
    </row>
    <row r="975" spans="2:35" x14ac:dyDescent="0.25">
      <c r="B975" s="11" t="s">
        <v>8</v>
      </c>
      <c r="C975" s="10" t="s">
        <v>2407</v>
      </c>
      <c r="D975" s="10" t="s">
        <v>1679</v>
      </c>
      <c r="E975" s="10" t="s">
        <v>702</v>
      </c>
      <c r="F975" s="10" t="s">
        <v>2183</v>
      </c>
      <c r="G975" s="10">
        <v>718104306.57000005</v>
      </c>
      <c r="H975" s="10">
        <v>41000133.189999998</v>
      </c>
      <c r="I975" s="10">
        <v>0</v>
      </c>
      <c r="J975" s="10">
        <v>0</v>
      </c>
      <c r="K975" s="10">
        <v>759104439.75999999</v>
      </c>
      <c r="L975" s="10">
        <v>0</v>
      </c>
      <c r="M975" s="10">
        <v>777540702.94320297</v>
      </c>
      <c r="N975" s="10">
        <v>0</v>
      </c>
      <c r="O975" s="10">
        <v>63816214.590000004</v>
      </c>
      <c r="P975" s="10">
        <v>7478729</v>
      </c>
      <c r="Q975" s="10">
        <v>272664615.97000003</v>
      </c>
      <c r="R975" s="10">
        <v>12334660</v>
      </c>
      <c r="S975" s="10">
        <v>0</v>
      </c>
      <c r="T975" s="10">
        <v>0</v>
      </c>
      <c r="U975" s="10">
        <v>44705016</v>
      </c>
      <c r="V975" s="10">
        <v>1937644378.2632029</v>
      </c>
      <c r="W975" s="29">
        <v>739717732.51035404</v>
      </c>
      <c r="X975" s="29">
        <v>1050205318.913203</v>
      </c>
      <c r="Y975" s="29">
        <v>169334752.78</v>
      </c>
      <c r="Z975" s="29">
        <v>1959257804.203557</v>
      </c>
      <c r="AA975" s="27">
        <v>13750630</v>
      </c>
      <c r="AB975" s="29">
        <v>1945507174.203557</v>
      </c>
      <c r="AC975" s="27">
        <v>0</v>
      </c>
      <c r="AD975" s="27">
        <v>0</v>
      </c>
      <c r="AE975" s="27">
        <v>1448405.8620165493</v>
      </c>
      <c r="AF975" s="27">
        <v>0</v>
      </c>
      <c r="AG975" s="27">
        <v>1448405.8620165493</v>
      </c>
      <c r="AH975" s="27">
        <v>46075</v>
      </c>
      <c r="AI975" s="29">
        <v>1947001655.0655735</v>
      </c>
    </row>
    <row r="976" spans="2:35" x14ac:dyDescent="0.25">
      <c r="B976" s="11" t="s">
        <v>8</v>
      </c>
      <c r="C976" s="10" t="s">
        <v>2407</v>
      </c>
      <c r="D976" s="10" t="s">
        <v>1679</v>
      </c>
      <c r="E976" s="10" t="s">
        <v>703</v>
      </c>
      <c r="F976" s="10" t="s">
        <v>2184</v>
      </c>
      <c r="G976" s="10">
        <v>865431502.00999999</v>
      </c>
      <c r="H976" s="10">
        <v>72865962.299999997</v>
      </c>
      <c r="I976" s="10">
        <v>0</v>
      </c>
      <c r="J976" s="10">
        <v>0</v>
      </c>
      <c r="K976" s="10">
        <v>938297464.30999994</v>
      </c>
      <c r="L976" s="10">
        <v>0</v>
      </c>
      <c r="M976" s="10">
        <v>872557388.5587225</v>
      </c>
      <c r="N976" s="10">
        <v>0</v>
      </c>
      <c r="O976" s="10">
        <v>76908830.459999993</v>
      </c>
      <c r="P976" s="10">
        <v>8725242</v>
      </c>
      <c r="Q976" s="10">
        <v>320375894.07999998</v>
      </c>
      <c r="R976" s="10">
        <v>14226525</v>
      </c>
      <c r="S976" s="10">
        <v>0</v>
      </c>
      <c r="T976" s="10">
        <v>0</v>
      </c>
      <c r="U976" s="10">
        <v>41062845</v>
      </c>
      <c r="V976" s="10">
        <v>2272154189.4087224</v>
      </c>
      <c r="W976" s="29">
        <v>891479165.9900564</v>
      </c>
      <c r="X976" s="29">
        <v>1192933282.6387224</v>
      </c>
      <c r="Y976" s="29">
        <v>213789404.75999999</v>
      </c>
      <c r="Z976" s="29">
        <v>2298201853.3887787</v>
      </c>
      <c r="AA976" s="27">
        <v>1259502132</v>
      </c>
      <c r="AB976" s="29">
        <v>1038699721.3887787</v>
      </c>
      <c r="AC976" s="27">
        <v>87188.800000000003</v>
      </c>
      <c r="AD976" s="27">
        <v>0</v>
      </c>
      <c r="AE976" s="27">
        <v>1755241.0293472758</v>
      </c>
      <c r="AF976" s="27">
        <v>0</v>
      </c>
      <c r="AG976" s="27">
        <v>1842429.8293472759</v>
      </c>
      <c r="AH976" s="27">
        <v>55528</v>
      </c>
      <c r="AI976" s="29">
        <v>1040597679.2181259</v>
      </c>
    </row>
    <row r="977" spans="2:35" x14ac:dyDescent="0.25">
      <c r="B977" s="11" t="s">
        <v>8</v>
      </c>
      <c r="C977" s="10" t="s">
        <v>2407</v>
      </c>
      <c r="D977" s="10" t="s">
        <v>1679</v>
      </c>
      <c r="E977" s="10" t="s">
        <v>704</v>
      </c>
      <c r="F977" s="10" t="s">
        <v>2185</v>
      </c>
      <c r="G977" s="10">
        <v>1084354267.4100001</v>
      </c>
      <c r="H977" s="10">
        <v>49487102.270000003</v>
      </c>
      <c r="I977" s="10">
        <v>0</v>
      </c>
      <c r="J977" s="10">
        <v>0</v>
      </c>
      <c r="K977" s="10">
        <v>1133841369.6800001</v>
      </c>
      <c r="L977" s="10">
        <v>0</v>
      </c>
      <c r="M977" s="10">
        <v>1493326156.6164126</v>
      </c>
      <c r="N977" s="10">
        <v>0</v>
      </c>
      <c r="O977" s="10">
        <v>96363973.780000001</v>
      </c>
      <c r="P977" s="10">
        <v>10846513</v>
      </c>
      <c r="Q977" s="10">
        <v>551506698.69000006</v>
      </c>
      <c r="R977" s="10">
        <v>15107219</v>
      </c>
      <c r="S977" s="10">
        <v>0</v>
      </c>
      <c r="T977" s="10">
        <v>0</v>
      </c>
      <c r="U977" s="10">
        <v>57657937</v>
      </c>
      <c r="V977" s="10">
        <v>3358649867.7664127</v>
      </c>
      <c r="W977" s="29">
        <v>1116991045.1609864</v>
      </c>
      <c r="X977" s="29">
        <v>2044832855.3064127</v>
      </c>
      <c r="Y977" s="29">
        <v>229462745.05000001</v>
      </c>
      <c r="Z977" s="29">
        <v>3391286645.5173993</v>
      </c>
      <c r="AA977" s="27">
        <v>1455560104.73</v>
      </c>
      <c r="AB977" s="29">
        <v>1935726540.7873993</v>
      </c>
      <c r="AC977" s="27">
        <v>9861.7800000000007</v>
      </c>
      <c r="AD977" s="27">
        <v>0</v>
      </c>
      <c r="AE977" s="27">
        <v>2188102.7239270066</v>
      </c>
      <c r="AF977" s="27">
        <v>0</v>
      </c>
      <c r="AG977" s="27">
        <v>2197964.5039270064</v>
      </c>
      <c r="AH977" s="27">
        <v>69575</v>
      </c>
      <c r="AI977" s="29">
        <v>1937994080.2913263</v>
      </c>
    </row>
    <row r="978" spans="2:35" x14ac:dyDescent="0.25">
      <c r="B978" s="11" t="s">
        <v>8</v>
      </c>
      <c r="C978" s="10" t="s">
        <v>2407</v>
      </c>
      <c r="D978" s="10" t="s">
        <v>1679</v>
      </c>
      <c r="E978" s="10" t="s">
        <v>705</v>
      </c>
      <c r="F978" s="10" t="s">
        <v>2186</v>
      </c>
      <c r="G978" s="10">
        <v>1141776202.5699999</v>
      </c>
      <c r="H978" s="10">
        <v>76134566.120000005</v>
      </c>
      <c r="I978" s="10">
        <v>0</v>
      </c>
      <c r="J978" s="10">
        <v>0</v>
      </c>
      <c r="K978" s="10">
        <v>1217910768.6900001</v>
      </c>
      <c r="L978" s="10">
        <v>0</v>
      </c>
      <c r="M978" s="10">
        <v>1062919851.1451017</v>
      </c>
      <c r="N978" s="10">
        <v>0</v>
      </c>
      <c r="O978" s="10">
        <v>101565502</v>
      </c>
      <c r="P978" s="10">
        <v>10436354</v>
      </c>
      <c r="Q978" s="10">
        <v>469057757.73000002</v>
      </c>
      <c r="R978" s="10">
        <v>11025612</v>
      </c>
      <c r="S978" s="10">
        <v>0</v>
      </c>
      <c r="T978" s="10">
        <v>0</v>
      </c>
      <c r="U978" s="10">
        <v>29084050</v>
      </c>
      <c r="V978" s="10">
        <v>2901999895.5651016</v>
      </c>
      <c r="W978" s="29">
        <v>1176005015.3369138</v>
      </c>
      <c r="X978" s="29">
        <v>1531977608.8751016</v>
      </c>
      <c r="Y978" s="29">
        <v>228246084.12</v>
      </c>
      <c r="Z978" s="29">
        <v>2936228708.332015</v>
      </c>
      <c r="AA978" s="27">
        <v>1951754843.1700001</v>
      </c>
      <c r="AB978" s="29">
        <v>984473865.16201496</v>
      </c>
      <c r="AC978" s="27">
        <v>63719.3</v>
      </c>
      <c r="AD978" s="27">
        <v>0</v>
      </c>
      <c r="AE978" s="27">
        <v>2303650.0970167224</v>
      </c>
      <c r="AF978" s="27">
        <v>0</v>
      </c>
      <c r="AG978" s="27">
        <v>2367369.3970167222</v>
      </c>
      <c r="AH978" s="27">
        <v>73175</v>
      </c>
      <c r="AI978" s="29">
        <v>986914409.55903172</v>
      </c>
    </row>
    <row r="979" spans="2:35" x14ac:dyDescent="0.25">
      <c r="B979" s="11" t="s">
        <v>8</v>
      </c>
      <c r="C979" s="10" t="s">
        <v>2407</v>
      </c>
      <c r="D979" s="10" t="s">
        <v>1679</v>
      </c>
      <c r="E979" s="10" t="s">
        <v>706</v>
      </c>
      <c r="F979" s="10" t="s">
        <v>1354</v>
      </c>
      <c r="G979" s="10">
        <v>2094148217.79</v>
      </c>
      <c r="H979" s="10">
        <v>52003628.549999997</v>
      </c>
      <c r="I979" s="10">
        <v>0</v>
      </c>
      <c r="J979" s="10">
        <v>0</v>
      </c>
      <c r="K979" s="10">
        <v>2146151846.3399999</v>
      </c>
      <c r="L979" s="10">
        <v>0</v>
      </c>
      <c r="M979" s="10">
        <v>1447784553.7575562</v>
      </c>
      <c r="N979" s="10">
        <v>10494389.186101615</v>
      </c>
      <c r="O979" s="10">
        <v>117047755.97</v>
      </c>
      <c r="P979" s="10">
        <v>15745401</v>
      </c>
      <c r="Q979" s="10">
        <v>129616611.81999999</v>
      </c>
      <c r="R979" s="10">
        <v>29326941</v>
      </c>
      <c r="S979" s="10">
        <v>0</v>
      </c>
      <c r="T979" s="10">
        <v>0</v>
      </c>
      <c r="U979" s="10">
        <v>87116670</v>
      </c>
      <c r="V979" s="10">
        <v>3983284169.0736575</v>
      </c>
      <c r="W979" s="29">
        <v>2204288715.6436424</v>
      </c>
      <c r="X979" s="29">
        <v>1577401165.5775561</v>
      </c>
      <c r="Y979" s="29">
        <v>311734785.7061016</v>
      </c>
      <c r="Z979" s="29">
        <v>4093424666.9273</v>
      </c>
      <c r="AA979" s="27">
        <v>2350553946.73</v>
      </c>
      <c r="AB979" s="29">
        <v>1742870720.1973</v>
      </c>
      <c r="AC979" s="27">
        <v>288361.37</v>
      </c>
      <c r="AD979" s="27">
        <v>0</v>
      </c>
      <c r="AE979" s="27">
        <v>1895412.6854779606</v>
      </c>
      <c r="AF979" s="27">
        <v>0</v>
      </c>
      <c r="AG979" s="27">
        <v>2183774.0554779605</v>
      </c>
      <c r="AH979" s="27">
        <v>126369</v>
      </c>
      <c r="AI979" s="29">
        <v>1745180863.2527778</v>
      </c>
    </row>
    <row r="980" spans="2:35" x14ac:dyDescent="0.25">
      <c r="B980" s="11" t="s">
        <v>8</v>
      </c>
      <c r="C980" s="10" t="s">
        <v>2407</v>
      </c>
      <c r="D980" s="10" t="s">
        <v>1679</v>
      </c>
      <c r="E980" s="10" t="s">
        <v>707</v>
      </c>
      <c r="F980" s="10" t="s">
        <v>2187</v>
      </c>
      <c r="G980" s="10">
        <v>1521290518.05</v>
      </c>
      <c r="H980" s="10">
        <v>106955507.84999999</v>
      </c>
      <c r="I980" s="10">
        <v>0</v>
      </c>
      <c r="J980" s="10">
        <v>0</v>
      </c>
      <c r="K980" s="10">
        <v>1628246025.8999999</v>
      </c>
      <c r="L980" s="10">
        <v>0</v>
      </c>
      <c r="M980" s="10">
        <v>2083586826.0240941</v>
      </c>
      <c r="N980" s="10">
        <v>0</v>
      </c>
      <c r="O980" s="10">
        <v>134290994.75999999</v>
      </c>
      <c r="P980" s="10">
        <v>19618523</v>
      </c>
      <c r="Q980" s="10">
        <v>654931058.13999999</v>
      </c>
      <c r="R980" s="10">
        <v>27372225</v>
      </c>
      <c r="S980" s="10">
        <v>0</v>
      </c>
      <c r="T980" s="10">
        <v>0</v>
      </c>
      <c r="U980" s="10">
        <v>70488562</v>
      </c>
      <c r="V980" s="10">
        <v>4618534214.8240948</v>
      </c>
      <c r="W980" s="29">
        <v>1566656178.621613</v>
      </c>
      <c r="X980" s="29">
        <v>2738517884.164094</v>
      </c>
      <c r="Y980" s="29">
        <v>358725812.61000001</v>
      </c>
      <c r="Z980" s="29">
        <v>4663899875.3957071</v>
      </c>
      <c r="AA980" s="27">
        <v>3692646586.9000001</v>
      </c>
      <c r="AB980" s="29">
        <v>971253288.49570704</v>
      </c>
      <c r="AC980" s="27">
        <v>110620.07</v>
      </c>
      <c r="AD980" s="27">
        <v>0</v>
      </c>
      <c r="AE980" s="27">
        <v>3051163.0937126563</v>
      </c>
      <c r="AF980" s="27">
        <v>0</v>
      </c>
      <c r="AG980" s="27">
        <v>3161783.1637126561</v>
      </c>
      <c r="AH980" s="27">
        <v>96958</v>
      </c>
      <c r="AI980" s="29">
        <v>974512029.65941966</v>
      </c>
    </row>
    <row r="981" spans="2:35" x14ac:dyDescent="0.25">
      <c r="B981" s="11" t="s">
        <v>8</v>
      </c>
      <c r="C981" s="10" t="s">
        <v>2407</v>
      </c>
      <c r="D981" s="10" t="s">
        <v>1679</v>
      </c>
      <c r="E981" s="10" t="s">
        <v>708</v>
      </c>
      <c r="F981" s="10" t="s">
        <v>2188</v>
      </c>
      <c r="G981" s="10">
        <v>2036624642.4200001</v>
      </c>
      <c r="H981" s="10">
        <v>134515770</v>
      </c>
      <c r="I981" s="10">
        <v>0</v>
      </c>
      <c r="J981" s="10">
        <v>0</v>
      </c>
      <c r="K981" s="10">
        <v>2171140412.4200001</v>
      </c>
      <c r="L981" s="10">
        <v>0</v>
      </c>
      <c r="M981" s="10">
        <v>1016140175.151468</v>
      </c>
      <c r="N981" s="10">
        <v>0</v>
      </c>
      <c r="O981" s="10">
        <v>180989967.53999999</v>
      </c>
      <c r="P981" s="10">
        <v>22070106</v>
      </c>
      <c r="Q981" s="10">
        <v>894355711.57000005</v>
      </c>
      <c r="R981" s="10">
        <v>23646588</v>
      </c>
      <c r="S981" s="10">
        <v>0</v>
      </c>
      <c r="T981" s="10">
        <v>0</v>
      </c>
      <c r="U981" s="10">
        <v>96541738</v>
      </c>
      <c r="V981" s="10">
        <v>4404884698.681469</v>
      </c>
      <c r="W981" s="29">
        <v>2097922751.1891975</v>
      </c>
      <c r="X981" s="29">
        <v>1910495886.721468</v>
      </c>
      <c r="Y981" s="29">
        <v>457764169.53999996</v>
      </c>
      <c r="Z981" s="29">
        <v>4466182807.4506655</v>
      </c>
      <c r="AA981" s="27">
        <v>3408132169.1399999</v>
      </c>
      <c r="AB981" s="29">
        <v>1058050638.3106656</v>
      </c>
      <c r="AC981" s="27">
        <v>297649.78999999998</v>
      </c>
      <c r="AD981" s="27">
        <v>0</v>
      </c>
      <c r="AE981" s="27">
        <v>4114399.5172077557</v>
      </c>
      <c r="AF981" s="27">
        <v>0</v>
      </c>
      <c r="AG981" s="27">
        <v>4412049.3072077557</v>
      </c>
      <c r="AH981" s="27">
        <v>130675</v>
      </c>
      <c r="AI981" s="29">
        <v>1062593362.6178733</v>
      </c>
    </row>
    <row r="982" spans="2:35" x14ac:dyDescent="0.25">
      <c r="B982" s="11" t="s">
        <v>8</v>
      </c>
      <c r="C982" s="10" t="s">
        <v>2407</v>
      </c>
      <c r="D982" s="10" t="s">
        <v>1679</v>
      </c>
      <c r="E982" s="10" t="s">
        <v>709</v>
      </c>
      <c r="F982" s="10" t="s">
        <v>2189</v>
      </c>
      <c r="G982" s="10">
        <v>987590996.79999995</v>
      </c>
      <c r="H982" s="10">
        <v>37635295.130000003</v>
      </c>
      <c r="I982" s="10">
        <v>0</v>
      </c>
      <c r="J982" s="10">
        <v>0</v>
      </c>
      <c r="K982" s="10">
        <v>1025226291.9299999</v>
      </c>
      <c r="L982" s="10">
        <v>0</v>
      </c>
      <c r="M982" s="10">
        <v>1185992405.3604403</v>
      </c>
      <c r="N982" s="10">
        <v>0</v>
      </c>
      <c r="O982" s="10">
        <v>87766994.209999993</v>
      </c>
      <c r="P982" s="10">
        <v>9712718</v>
      </c>
      <c r="Q982" s="10">
        <v>392571333.41000003</v>
      </c>
      <c r="R982" s="10">
        <v>17340075</v>
      </c>
      <c r="S982" s="10">
        <v>0</v>
      </c>
      <c r="T982" s="10">
        <v>0</v>
      </c>
      <c r="U982" s="10">
        <v>61037261</v>
      </c>
      <c r="V982" s="10">
        <v>2779647078.91044</v>
      </c>
      <c r="W982" s="29">
        <v>1017310622.8084168</v>
      </c>
      <c r="X982" s="29">
        <v>1578563738.7704403</v>
      </c>
      <c r="Y982" s="29">
        <v>213492343.34</v>
      </c>
      <c r="Z982" s="29">
        <v>2809366704.9188576</v>
      </c>
      <c r="AA982" s="27">
        <v>2050897249.6099999</v>
      </c>
      <c r="AB982" s="29">
        <v>758469455.30885768</v>
      </c>
      <c r="AC982" s="27">
        <v>147850.18</v>
      </c>
      <c r="AD982" s="27">
        <v>0</v>
      </c>
      <c r="AE982" s="27">
        <v>1995639.0510014552</v>
      </c>
      <c r="AF982" s="27">
        <v>224434910</v>
      </c>
      <c r="AG982" s="27">
        <v>226578399.23100147</v>
      </c>
      <c r="AH982" s="27">
        <v>63364</v>
      </c>
      <c r="AI982" s="29">
        <v>985111218.53985918</v>
      </c>
    </row>
    <row r="983" spans="2:35" x14ac:dyDescent="0.25">
      <c r="B983" s="11" t="s">
        <v>8</v>
      </c>
      <c r="C983" s="10" t="s">
        <v>2407</v>
      </c>
      <c r="D983" s="10" t="s">
        <v>1679</v>
      </c>
      <c r="E983" s="10" t="s">
        <v>710</v>
      </c>
      <c r="F983" s="10" t="s">
        <v>2190</v>
      </c>
      <c r="G983" s="10">
        <v>2938269630.0799999</v>
      </c>
      <c r="H983" s="10">
        <v>145174861.13999999</v>
      </c>
      <c r="I983" s="10">
        <v>0</v>
      </c>
      <c r="J983" s="10">
        <v>0</v>
      </c>
      <c r="K983" s="10">
        <v>3083444491.2199998</v>
      </c>
      <c r="L983" s="10">
        <v>0</v>
      </c>
      <c r="M983" s="10">
        <v>2236151482.0774312</v>
      </c>
      <c r="N983" s="10">
        <v>17342223.77016443</v>
      </c>
      <c r="O983" s="10">
        <v>223867741.03999999</v>
      </c>
      <c r="P983" s="10">
        <v>26402228</v>
      </c>
      <c r="Q983" s="10">
        <v>474802814.91000003</v>
      </c>
      <c r="R983" s="10">
        <v>43518919</v>
      </c>
      <c r="S983" s="10">
        <v>0</v>
      </c>
      <c r="T983" s="10">
        <v>0</v>
      </c>
      <c r="U983" s="10">
        <v>113474171</v>
      </c>
      <c r="V983" s="10">
        <v>6219004071.0175953</v>
      </c>
      <c r="W983" s="29">
        <v>3022841626.5660963</v>
      </c>
      <c r="X983" s="29">
        <v>2710954296.987431</v>
      </c>
      <c r="Y983" s="29">
        <v>569780143.95016444</v>
      </c>
      <c r="Z983" s="29">
        <v>6303576067.5036926</v>
      </c>
      <c r="AA983" s="27">
        <v>4191775644.98</v>
      </c>
      <c r="AB983" s="29">
        <v>2111800422.5236926</v>
      </c>
      <c r="AC983" s="27">
        <v>0</v>
      </c>
      <c r="AD983" s="27">
        <v>0</v>
      </c>
      <c r="AE983" s="27">
        <v>3328566.7092626737</v>
      </c>
      <c r="AF983" s="27">
        <v>0</v>
      </c>
      <c r="AG983" s="27">
        <v>3328566.7092626737</v>
      </c>
      <c r="AH983" s="27">
        <v>154594</v>
      </c>
      <c r="AI983" s="29">
        <v>2115283583.2329552</v>
      </c>
    </row>
    <row r="984" spans="2:35" x14ac:dyDescent="0.25">
      <c r="B984" s="11" t="s">
        <v>8</v>
      </c>
      <c r="C984" s="10" t="s">
        <v>2407</v>
      </c>
      <c r="D984" s="10" t="s">
        <v>1679</v>
      </c>
      <c r="E984" s="10" t="s">
        <v>711</v>
      </c>
      <c r="F984" s="10" t="s">
        <v>2191</v>
      </c>
      <c r="G984" s="10">
        <v>903949078.99000001</v>
      </c>
      <c r="H984" s="10">
        <v>33870760.460000001</v>
      </c>
      <c r="I984" s="10">
        <v>0</v>
      </c>
      <c r="J984" s="10">
        <v>0</v>
      </c>
      <c r="K984" s="10">
        <v>937819839.45000005</v>
      </c>
      <c r="L984" s="10">
        <v>0</v>
      </c>
      <c r="M984" s="10">
        <v>22644559.648548186</v>
      </c>
      <c r="N984" s="10">
        <v>0</v>
      </c>
      <c r="O984" s="10">
        <v>80331795.480000004</v>
      </c>
      <c r="P984" s="10">
        <v>747416</v>
      </c>
      <c r="Q984" s="10">
        <v>422906990.75</v>
      </c>
      <c r="R984" s="10">
        <v>3794218</v>
      </c>
      <c r="S984" s="10">
        <v>0</v>
      </c>
      <c r="T984" s="10">
        <v>0</v>
      </c>
      <c r="U984" s="10">
        <v>23097676</v>
      </c>
      <c r="V984" s="10">
        <v>1491342495.3285482</v>
      </c>
      <c r="W984" s="29">
        <v>931156040.84375167</v>
      </c>
      <c r="X984" s="29">
        <v>445551550.39854819</v>
      </c>
      <c r="Y984" s="29">
        <v>141841865.94</v>
      </c>
      <c r="Z984" s="29">
        <v>1518549457.1822999</v>
      </c>
      <c r="AA984" s="27">
        <v>824739541.45000005</v>
      </c>
      <c r="AB984" s="29">
        <v>693809915.7322998</v>
      </c>
      <c r="AC984" s="27">
        <v>150564.07999999999</v>
      </c>
      <c r="AD984" s="27">
        <v>0</v>
      </c>
      <c r="AE984" s="27">
        <v>1862384.3283092449</v>
      </c>
      <c r="AF984" s="27">
        <v>0</v>
      </c>
      <c r="AG984" s="27">
        <v>2012948.408309245</v>
      </c>
      <c r="AH984" s="27">
        <v>58000</v>
      </c>
      <c r="AI984" s="29">
        <v>695880864.14060903</v>
      </c>
    </row>
    <row r="985" spans="2:35" x14ac:dyDescent="0.25">
      <c r="B985" s="11" t="s">
        <v>8</v>
      </c>
      <c r="C985" s="10" t="s">
        <v>2407</v>
      </c>
      <c r="D985" s="10" t="s">
        <v>1679</v>
      </c>
      <c r="E985" s="10" t="s">
        <v>712</v>
      </c>
      <c r="F985" s="10" t="s">
        <v>2192</v>
      </c>
      <c r="G985" s="10">
        <v>2101672092.8499999</v>
      </c>
      <c r="H985" s="10">
        <v>128668848.54000001</v>
      </c>
      <c r="I985" s="10">
        <v>0</v>
      </c>
      <c r="J985" s="10">
        <v>0</v>
      </c>
      <c r="K985" s="10">
        <v>2230340941.3899999</v>
      </c>
      <c r="L985" s="10">
        <v>0</v>
      </c>
      <c r="M985" s="10">
        <v>2482944383.6565156</v>
      </c>
      <c r="N985" s="10">
        <v>0</v>
      </c>
      <c r="O985" s="10">
        <v>186770579.03</v>
      </c>
      <c r="P985" s="10">
        <v>21249221</v>
      </c>
      <c r="Q985" s="10">
        <v>909903247.91999996</v>
      </c>
      <c r="R985" s="10">
        <v>23734863</v>
      </c>
      <c r="S985" s="10">
        <v>0</v>
      </c>
      <c r="T985" s="10">
        <v>0</v>
      </c>
      <c r="U985" s="10">
        <v>96116519</v>
      </c>
      <c r="V985" s="10">
        <v>5951059754.9965153</v>
      </c>
      <c r="W985" s="29">
        <v>2164927992.7587957</v>
      </c>
      <c r="X985" s="29">
        <v>3392847631.5765157</v>
      </c>
      <c r="Y985" s="29">
        <v>456540030.56999999</v>
      </c>
      <c r="Z985" s="29">
        <v>6014315654.9053116</v>
      </c>
      <c r="AA985" s="27">
        <v>4285702804.9200001</v>
      </c>
      <c r="AB985" s="29">
        <v>1728612849.9853115</v>
      </c>
      <c r="AC985" s="27">
        <v>368899.2</v>
      </c>
      <c r="AD985" s="27">
        <v>93480.15</v>
      </c>
      <c r="AE985" s="27">
        <v>4245267.8978636926</v>
      </c>
      <c r="AF985" s="27">
        <v>0</v>
      </c>
      <c r="AG985" s="27">
        <v>4707647.2478636922</v>
      </c>
      <c r="AH985" s="27">
        <v>134849</v>
      </c>
      <c r="AI985" s="29">
        <v>1733455346.2331753</v>
      </c>
    </row>
    <row r="986" spans="2:35" x14ac:dyDescent="0.25">
      <c r="B986" s="11" t="s">
        <v>8</v>
      </c>
      <c r="C986" s="10" t="s">
        <v>2407</v>
      </c>
      <c r="D986" s="10" t="s">
        <v>1679</v>
      </c>
      <c r="E986" s="10" t="s">
        <v>713</v>
      </c>
      <c r="F986" s="10" t="s">
        <v>2193</v>
      </c>
      <c r="G986" s="10">
        <v>1613694193.3399999</v>
      </c>
      <c r="H986" s="10">
        <v>166941622.63</v>
      </c>
      <c r="I986" s="10">
        <v>0</v>
      </c>
      <c r="J986" s="10">
        <v>0</v>
      </c>
      <c r="K986" s="10">
        <v>1780635815.9699998</v>
      </c>
      <c r="L986" s="10">
        <v>0</v>
      </c>
      <c r="M986" s="10">
        <v>1328323790.1871357</v>
      </c>
      <c r="N986" s="10">
        <v>0</v>
      </c>
      <c r="O986" s="10">
        <v>143483188.52000001</v>
      </c>
      <c r="P986" s="10">
        <v>13049641</v>
      </c>
      <c r="Q986" s="10">
        <v>695015856.22000003</v>
      </c>
      <c r="R986" s="10">
        <v>15567478</v>
      </c>
      <c r="S986" s="10">
        <v>0</v>
      </c>
      <c r="T986" s="10">
        <v>0</v>
      </c>
      <c r="U986" s="10">
        <v>38665991</v>
      </c>
      <c r="V986" s="10">
        <v>4014741760.8971357</v>
      </c>
      <c r="W986" s="29">
        <v>1662158801.696388</v>
      </c>
      <c r="X986" s="29">
        <v>2023339646.4071357</v>
      </c>
      <c r="Y986" s="29">
        <v>377707921.14999998</v>
      </c>
      <c r="Z986" s="29">
        <v>4063206369.2535238</v>
      </c>
      <c r="AA986" s="27">
        <v>3891905954.4200001</v>
      </c>
      <c r="AB986" s="29">
        <v>171300414.83352375</v>
      </c>
      <c r="AC986" s="27">
        <v>0</v>
      </c>
      <c r="AD986" s="27">
        <v>0</v>
      </c>
      <c r="AE986" s="27">
        <v>3259189.8668747749</v>
      </c>
      <c r="AF986" s="27">
        <v>0</v>
      </c>
      <c r="AG986" s="27">
        <v>3259189.8668747749</v>
      </c>
      <c r="AH986" s="27">
        <v>103483</v>
      </c>
      <c r="AI986" s="29">
        <v>174663087.70039853</v>
      </c>
    </row>
    <row r="987" spans="2:35" x14ac:dyDescent="0.25">
      <c r="B987" s="11" t="s">
        <v>8</v>
      </c>
      <c r="C987" s="10" t="s">
        <v>2407</v>
      </c>
      <c r="D987" s="10" t="s">
        <v>1679</v>
      </c>
      <c r="E987" s="10" t="s">
        <v>714</v>
      </c>
      <c r="F987" s="10" t="s">
        <v>2194</v>
      </c>
      <c r="G987" s="10">
        <v>1025476246.91</v>
      </c>
      <c r="H987" s="10">
        <v>46847865.859999999</v>
      </c>
      <c r="I987" s="10">
        <v>0</v>
      </c>
      <c r="J987" s="10">
        <v>0</v>
      </c>
      <c r="K987" s="10">
        <v>1072324112.77</v>
      </c>
      <c r="L987" s="10">
        <v>0</v>
      </c>
      <c r="M987" s="10">
        <v>1329901795.5731728</v>
      </c>
      <c r="N987" s="10">
        <v>0</v>
      </c>
      <c r="O987" s="10">
        <v>91131624.629999995</v>
      </c>
      <c r="P987" s="10">
        <v>11216562</v>
      </c>
      <c r="Q987" s="10">
        <v>402437272.63</v>
      </c>
      <c r="R987" s="10">
        <v>13820912</v>
      </c>
      <c r="S987" s="10">
        <v>0</v>
      </c>
      <c r="T987" s="10">
        <v>0</v>
      </c>
      <c r="U987" s="10">
        <v>41642536</v>
      </c>
      <c r="V987" s="10">
        <v>2962474815.6031733</v>
      </c>
      <c r="W987" s="29">
        <v>1056340920.3554089</v>
      </c>
      <c r="X987" s="29">
        <v>1732339068.2031727</v>
      </c>
      <c r="Y987" s="29">
        <v>204659500.49000001</v>
      </c>
      <c r="Z987" s="29">
        <v>2993339489.0485811</v>
      </c>
      <c r="AA987" s="27">
        <v>1983265770.51</v>
      </c>
      <c r="AB987" s="29">
        <v>1010073718.5385811</v>
      </c>
      <c r="AC987" s="27">
        <v>335223.92</v>
      </c>
      <c r="AD987" s="27">
        <v>0</v>
      </c>
      <c r="AE987" s="27">
        <v>2073316.2135155231</v>
      </c>
      <c r="AF987" s="27">
        <v>0</v>
      </c>
      <c r="AG987" s="27">
        <v>2408540.1335155233</v>
      </c>
      <c r="AH987" s="27">
        <v>65797</v>
      </c>
      <c r="AI987" s="29">
        <v>1012548055.6720966</v>
      </c>
    </row>
    <row r="988" spans="2:35" x14ac:dyDescent="0.25">
      <c r="B988" s="11" t="s">
        <v>8</v>
      </c>
      <c r="C988" s="10" t="s">
        <v>2407</v>
      </c>
      <c r="D988" s="10" t="s">
        <v>1679</v>
      </c>
      <c r="E988" s="10" t="s">
        <v>715</v>
      </c>
      <c r="F988" s="10" t="s">
        <v>2195</v>
      </c>
      <c r="G988" s="10">
        <v>2631152784.6599998</v>
      </c>
      <c r="H988" s="10">
        <v>128840999.86</v>
      </c>
      <c r="I988" s="10">
        <v>0</v>
      </c>
      <c r="J988" s="10">
        <v>0</v>
      </c>
      <c r="K988" s="10">
        <v>2759993784.52</v>
      </c>
      <c r="L988" s="10">
        <v>0</v>
      </c>
      <c r="M988" s="10">
        <v>1261070322.0018291</v>
      </c>
      <c r="N988" s="10">
        <v>0</v>
      </c>
      <c r="O988" s="10">
        <v>266056909.09</v>
      </c>
      <c r="P988" s="10">
        <v>16380661</v>
      </c>
      <c r="Q988" s="10">
        <v>951771748.60000002</v>
      </c>
      <c r="R988" s="10">
        <v>22681801</v>
      </c>
      <c r="S988" s="10">
        <v>0</v>
      </c>
      <c r="T988" s="10">
        <v>0</v>
      </c>
      <c r="U988" s="10">
        <v>86602483</v>
      </c>
      <c r="V988" s="10">
        <v>5364557709.2118301</v>
      </c>
      <c r="W988" s="29">
        <v>2713845330.8709722</v>
      </c>
      <c r="X988" s="29">
        <v>2212842070.6018291</v>
      </c>
      <c r="Y988" s="29">
        <v>520562853.94999999</v>
      </c>
      <c r="Z988" s="29">
        <v>5447250255.422801</v>
      </c>
      <c r="AA988" s="27">
        <v>3850102428.1799998</v>
      </c>
      <c r="AB988" s="29">
        <v>1597147827.2428012</v>
      </c>
      <c r="AC988" s="27">
        <v>456088</v>
      </c>
      <c r="AD988" s="27">
        <v>0</v>
      </c>
      <c r="AE988" s="27">
        <v>4753697.0902587567</v>
      </c>
      <c r="AF988" s="27">
        <v>0</v>
      </c>
      <c r="AG988" s="27">
        <v>5209785.0902587567</v>
      </c>
      <c r="AH988" s="27">
        <v>179418</v>
      </c>
      <c r="AI988" s="29">
        <v>1602537030.33306</v>
      </c>
    </row>
    <row r="989" spans="2:35" x14ac:dyDescent="0.25">
      <c r="B989" s="11" t="s">
        <v>8</v>
      </c>
      <c r="C989" s="10" t="s">
        <v>2407</v>
      </c>
      <c r="D989" s="10" t="s">
        <v>1679</v>
      </c>
      <c r="E989" s="10" t="s">
        <v>716</v>
      </c>
      <c r="F989" s="10" t="s">
        <v>2196</v>
      </c>
      <c r="G989" s="10">
        <v>3880346981.29</v>
      </c>
      <c r="H989" s="10">
        <v>145521018.66999999</v>
      </c>
      <c r="I989" s="10">
        <v>0</v>
      </c>
      <c r="J989" s="10">
        <v>0</v>
      </c>
      <c r="K989" s="10">
        <v>4025867999.96</v>
      </c>
      <c r="L989" s="10">
        <v>0</v>
      </c>
      <c r="M989" s="10">
        <v>5553850174.2329273</v>
      </c>
      <c r="N989" s="10">
        <v>0</v>
      </c>
      <c r="O989" s="10">
        <v>344615217.49000001</v>
      </c>
      <c r="P989" s="10">
        <v>51771314</v>
      </c>
      <c r="Q989" s="10">
        <v>1563557291.99</v>
      </c>
      <c r="R989" s="10">
        <v>76363964</v>
      </c>
      <c r="S989" s="10">
        <v>0</v>
      </c>
      <c r="T989" s="10">
        <v>0</v>
      </c>
      <c r="U989" s="10">
        <v>243000064</v>
      </c>
      <c r="V989" s="10">
        <v>11859026025.672928</v>
      </c>
      <c r="W989" s="29">
        <v>3997092452.649137</v>
      </c>
      <c r="X989" s="29">
        <v>7117407466.2229271</v>
      </c>
      <c r="Y989" s="29">
        <v>861271578.15999997</v>
      </c>
      <c r="Z989" s="29">
        <v>11975771497.032064</v>
      </c>
      <c r="AA989" s="27">
        <v>4917203746.6599998</v>
      </c>
      <c r="AB989" s="29">
        <v>7058567750.3720646</v>
      </c>
      <c r="AC989" s="27">
        <v>0</v>
      </c>
      <c r="AD989" s="27">
        <v>0</v>
      </c>
      <c r="AE989" s="27">
        <v>10442113.980725758</v>
      </c>
      <c r="AF989" s="27">
        <v>0</v>
      </c>
      <c r="AG989" s="27">
        <v>10442113.980725758</v>
      </c>
      <c r="AH989" s="27">
        <v>248922</v>
      </c>
      <c r="AI989" s="29">
        <v>7069258786.3527899</v>
      </c>
    </row>
    <row r="990" spans="2:35" x14ac:dyDescent="0.25">
      <c r="B990" s="11" t="s">
        <v>8</v>
      </c>
      <c r="C990" s="10" t="s">
        <v>2407</v>
      </c>
      <c r="D990" s="10" t="s">
        <v>1679</v>
      </c>
      <c r="E990" s="10" t="s">
        <v>717</v>
      </c>
      <c r="F990" s="10" t="s">
        <v>1384</v>
      </c>
      <c r="G990" s="10">
        <v>1464235818.1800001</v>
      </c>
      <c r="H990" s="10">
        <v>172413172.06999999</v>
      </c>
      <c r="I990" s="10">
        <v>0</v>
      </c>
      <c r="J990" s="10">
        <v>0</v>
      </c>
      <c r="K990" s="10">
        <v>1636648990.25</v>
      </c>
      <c r="L990" s="10">
        <v>0</v>
      </c>
      <c r="M990" s="10">
        <v>3557949249.0451007</v>
      </c>
      <c r="N990" s="10">
        <v>0</v>
      </c>
      <c r="O990" s="10">
        <v>106804666.33</v>
      </c>
      <c r="P990" s="10">
        <v>31899988</v>
      </c>
      <c r="Q990" s="10">
        <v>1078293752.9400001</v>
      </c>
      <c r="R990" s="10">
        <v>31567181</v>
      </c>
      <c r="S990" s="10">
        <v>0</v>
      </c>
      <c r="T990" s="10">
        <v>0</v>
      </c>
      <c r="U990" s="10">
        <v>93724006</v>
      </c>
      <c r="V990" s="10">
        <v>6536887833.5651016</v>
      </c>
      <c r="W990" s="29">
        <v>1495272964.11044</v>
      </c>
      <c r="X990" s="29">
        <v>4636243001.9851007</v>
      </c>
      <c r="Y990" s="29">
        <v>436409013.39999998</v>
      </c>
      <c r="Z990" s="29">
        <v>6567924979.4955406</v>
      </c>
      <c r="AA990" s="27">
        <v>5168301738.8299999</v>
      </c>
      <c r="AB990" s="29">
        <v>1399623240.6655407</v>
      </c>
      <c r="AC990" s="27">
        <v>549163.28</v>
      </c>
      <c r="AD990" s="27">
        <v>0</v>
      </c>
      <c r="AE990" s="27">
        <v>2427048.1895591067</v>
      </c>
      <c r="AF990" s="27">
        <v>0</v>
      </c>
      <c r="AG990" s="27">
        <v>2976211.469559107</v>
      </c>
      <c r="AH990" s="27">
        <v>77113</v>
      </c>
      <c r="AI990" s="29">
        <v>1402676565.1350999</v>
      </c>
    </row>
    <row r="991" spans="2:35" x14ac:dyDescent="0.25">
      <c r="B991" s="11" t="s">
        <v>8</v>
      </c>
      <c r="C991" s="10" t="s">
        <v>2407</v>
      </c>
      <c r="D991" s="10" t="s">
        <v>1679</v>
      </c>
      <c r="E991" s="10" t="s">
        <v>718</v>
      </c>
      <c r="F991" s="10" t="s">
        <v>2197</v>
      </c>
      <c r="G991" s="10">
        <v>1914174824.3199999</v>
      </c>
      <c r="H991" s="10">
        <v>105090439.05</v>
      </c>
      <c r="I991" s="10">
        <v>0</v>
      </c>
      <c r="J991" s="10">
        <v>0</v>
      </c>
      <c r="K991" s="10">
        <v>2019265263.3699999</v>
      </c>
      <c r="L991" s="10">
        <v>0</v>
      </c>
      <c r="M991" s="10">
        <v>1633356780.0053294</v>
      </c>
      <c r="N991" s="10">
        <v>0</v>
      </c>
      <c r="O991" s="10">
        <v>169912748.72</v>
      </c>
      <c r="P991" s="10">
        <v>14972400</v>
      </c>
      <c r="Q991" s="10">
        <v>806808201.13999999</v>
      </c>
      <c r="R991" s="10">
        <v>22330033</v>
      </c>
      <c r="S991" s="10">
        <v>0</v>
      </c>
      <c r="T991" s="10">
        <v>0</v>
      </c>
      <c r="U991" s="10">
        <v>46989742</v>
      </c>
      <c r="V991" s="10">
        <v>4713635168.2353287</v>
      </c>
      <c r="W991" s="29">
        <v>1971672940.5448129</v>
      </c>
      <c r="X991" s="29">
        <v>2440164981.1453295</v>
      </c>
      <c r="Y991" s="29">
        <v>359295362.76999998</v>
      </c>
      <c r="Z991" s="29">
        <v>4771133284.4601421</v>
      </c>
      <c r="AA991" s="27">
        <v>3890423557.8099999</v>
      </c>
      <c r="AB991" s="29">
        <v>880709726.65014219</v>
      </c>
      <c r="AC991" s="27">
        <v>134013.10999999999</v>
      </c>
      <c r="AD991" s="27">
        <v>0</v>
      </c>
      <c r="AE991" s="27">
        <v>3860063.8746750499</v>
      </c>
      <c r="AF991" s="27">
        <v>0</v>
      </c>
      <c r="AG991" s="27">
        <v>3994076.9846750498</v>
      </c>
      <c r="AH991" s="27">
        <v>122677</v>
      </c>
      <c r="AI991" s="29">
        <v>884826480.63481724</v>
      </c>
    </row>
    <row r="992" spans="2:35" x14ac:dyDescent="0.25">
      <c r="B992" s="11" t="s">
        <v>8</v>
      </c>
      <c r="C992" s="10" t="s">
        <v>2407</v>
      </c>
      <c r="D992" s="10" t="s">
        <v>1679</v>
      </c>
      <c r="E992" s="10" t="s">
        <v>719</v>
      </c>
      <c r="F992" s="10" t="s">
        <v>1679</v>
      </c>
      <c r="G992" s="10">
        <v>1758925567.74</v>
      </c>
      <c r="H992" s="10">
        <v>109304263.98999999</v>
      </c>
      <c r="I992" s="10">
        <v>0</v>
      </c>
      <c r="J992" s="10">
        <v>0</v>
      </c>
      <c r="K992" s="10">
        <v>1868229831.73</v>
      </c>
      <c r="L992" s="10">
        <v>0</v>
      </c>
      <c r="M992" s="10">
        <v>950443603.50341845</v>
      </c>
      <c r="N992" s="10">
        <v>0</v>
      </c>
      <c r="O992" s="10">
        <v>156311514.06999999</v>
      </c>
      <c r="P992" s="10">
        <v>14573920</v>
      </c>
      <c r="Q992" s="10">
        <v>758917170.87</v>
      </c>
      <c r="R992" s="10">
        <v>9351303</v>
      </c>
      <c r="S992" s="10">
        <v>0</v>
      </c>
      <c r="T992" s="10">
        <v>0</v>
      </c>
      <c r="U992" s="10">
        <v>52290165</v>
      </c>
      <c r="V992" s="10">
        <v>3810117508.1734185</v>
      </c>
      <c r="W992" s="29">
        <v>1824532531.7089543</v>
      </c>
      <c r="X992" s="29">
        <v>1709360774.3734183</v>
      </c>
      <c r="Y992" s="29">
        <v>341831166.06</v>
      </c>
      <c r="Z992" s="29">
        <v>3875724472.1423726</v>
      </c>
      <c r="AA992" s="27">
        <v>3487613307.23</v>
      </c>
      <c r="AB992" s="29">
        <v>388111164.91237259</v>
      </c>
      <c r="AC992" s="27">
        <v>282398.44</v>
      </c>
      <c r="AD992" s="27">
        <v>0</v>
      </c>
      <c r="AE992" s="27">
        <v>3551914.4899910139</v>
      </c>
      <c r="AF992" s="27">
        <v>0</v>
      </c>
      <c r="AG992" s="27">
        <v>3834312.9299910138</v>
      </c>
      <c r="AH992" s="27">
        <v>122746</v>
      </c>
      <c r="AI992" s="29">
        <v>392068223.8423636</v>
      </c>
    </row>
    <row r="993" spans="2:35" x14ac:dyDescent="0.25">
      <c r="B993" s="11" t="s">
        <v>8</v>
      </c>
      <c r="C993" s="10" t="s">
        <v>2407</v>
      </c>
      <c r="D993" s="10" t="s">
        <v>1679</v>
      </c>
      <c r="E993" s="10" t="s">
        <v>720</v>
      </c>
      <c r="F993" s="10" t="s">
        <v>2198</v>
      </c>
      <c r="G993" s="10">
        <v>8407404909.0799999</v>
      </c>
      <c r="H993" s="10">
        <v>512559768.91000003</v>
      </c>
      <c r="I993" s="10">
        <v>0</v>
      </c>
      <c r="J993" s="10">
        <v>0</v>
      </c>
      <c r="K993" s="10">
        <v>8919964677.9899998</v>
      </c>
      <c r="L993" s="10">
        <v>0</v>
      </c>
      <c r="M993" s="10">
        <v>15306866343.071705</v>
      </c>
      <c r="N993" s="10">
        <v>0</v>
      </c>
      <c r="O993" s="10">
        <v>746666304.64999998</v>
      </c>
      <c r="P993" s="10">
        <v>131821795</v>
      </c>
      <c r="Q993" s="10">
        <v>3800990180.3400002</v>
      </c>
      <c r="R993" s="10">
        <v>171213010</v>
      </c>
      <c r="S993" s="10">
        <v>0</v>
      </c>
      <c r="T993" s="10">
        <v>0</v>
      </c>
      <c r="U993" s="10">
        <v>519365389</v>
      </c>
      <c r="V993" s="10">
        <v>29596887700.051708</v>
      </c>
      <c r="W993" s="29">
        <v>8669069181.1753445</v>
      </c>
      <c r="X993" s="29">
        <v>19107856523.411705</v>
      </c>
      <c r="Y993" s="29">
        <v>2081626267.5599999</v>
      </c>
      <c r="Z993" s="29">
        <v>29858551972.147053</v>
      </c>
      <c r="AA993" s="27">
        <v>17824217032.740002</v>
      </c>
      <c r="AB993" s="29">
        <v>12034334939.407051</v>
      </c>
      <c r="AC993" s="27">
        <v>0</v>
      </c>
      <c r="AD993" s="27">
        <v>25903</v>
      </c>
      <c r="AE993" s="27">
        <v>1424784.5343241589</v>
      </c>
      <c r="AF993" s="27">
        <v>0</v>
      </c>
      <c r="AG993" s="27">
        <v>1450687.5343241589</v>
      </c>
      <c r="AH993" s="27">
        <v>540641</v>
      </c>
      <c r="AI993" s="29">
        <v>12036326267.941376</v>
      </c>
    </row>
    <row r="994" spans="2:35" x14ac:dyDescent="0.25">
      <c r="B994" s="11" t="s">
        <v>8</v>
      </c>
      <c r="C994" s="10" t="s">
        <v>2407</v>
      </c>
      <c r="D994" s="10" t="s">
        <v>1679</v>
      </c>
      <c r="E994" s="10" t="s">
        <v>721</v>
      </c>
      <c r="F994" s="10" t="s">
        <v>2199</v>
      </c>
      <c r="G994" s="10">
        <v>1461232654.3399999</v>
      </c>
      <c r="H994" s="10">
        <v>170643972.03999999</v>
      </c>
      <c r="I994" s="10">
        <v>0</v>
      </c>
      <c r="J994" s="10">
        <v>0</v>
      </c>
      <c r="K994" s="10">
        <v>1631876626.3799999</v>
      </c>
      <c r="L994" s="10">
        <v>0</v>
      </c>
      <c r="M994" s="10">
        <v>1349087670.0982587</v>
      </c>
      <c r="N994" s="10">
        <v>0</v>
      </c>
      <c r="O994" s="10">
        <v>129811109.16</v>
      </c>
      <c r="P994" s="10">
        <v>18090296</v>
      </c>
      <c r="Q994" s="10">
        <v>570027909.84000003</v>
      </c>
      <c r="R994" s="10">
        <v>17362486</v>
      </c>
      <c r="S994" s="10">
        <v>0</v>
      </c>
      <c r="T994" s="10">
        <v>0</v>
      </c>
      <c r="U994" s="10">
        <v>59257268</v>
      </c>
      <c r="V994" s="10">
        <v>3775513365.4782586</v>
      </c>
      <c r="W994" s="29">
        <v>1503066817.5457418</v>
      </c>
      <c r="X994" s="29">
        <v>1919115579.9382586</v>
      </c>
      <c r="Y994" s="29">
        <v>395165131.19999999</v>
      </c>
      <c r="Z994" s="29">
        <v>3817347528.684</v>
      </c>
      <c r="AA994" s="27">
        <v>2018823186.5</v>
      </c>
      <c r="AB994" s="29">
        <v>1798524342.184</v>
      </c>
      <c r="AC994" s="27">
        <v>258508.47</v>
      </c>
      <c r="AD994" s="27">
        <v>0</v>
      </c>
      <c r="AE994" s="27">
        <v>2835320.1857650606</v>
      </c>
      <c r="AF994" s="27">
        <v>0</v>
      </c>
      <c r="AG994" s="27">
        <v>3093828.6557650608</v>
      </c>
      <c r="AH994" s="27">
        <v>91373</v>
      </c>
      <c r="AI994" s="29">
        <v>1801709543.8397651</v>
      </c>
    </row>
    <row r="995" spans="2:35" x14ac:dyDescent="0.25">
      <c r="B995" s="11" t="s">
        <v>8</v>
      </c>
      <c r="C995" s="10" t="s">
        <v>2409</v>
      </c>
      <c r="D995" s="10" t="s">
        <v>2200</v>
      </c>
      <c r="E995" s="10" t="s">
        <v>723</v>
      </c>
      <c r="F995" s="10" t="s">
        <v>2200</v>
      </c>
      <c r="G995" s="10">
        <v>30902346997.560001</v>
      </c>
      <c r="H995" s="10">
        <v>3109950974.8600001</v>
      </c>
      <c r="I995" s="10">
        <v>0</v>
      </c>
      <c r="J995" s="10">
        <v>0</v>
      </c>
      <c r="K995" s="10">
        <v>34012297972.420002</v>
      </c>
      <c r="L995" s="10">
        <v>0</v>
      </c>
      <c r="M995" s="10">
        <v>77035206252.091431</v>
      </c>
      <c r="N995" s="10">
        <v>0</v>
      </c>
      <c r="O995" s="10">
        <v>4954868744.0500002</v>
      </c>
      <c r="P995" s="10">
        <v>651848045</v>
      </c>
      <c r="Q995" s="10">
        <v>23091358229.689999</v>
      </c>
      <c r="R995" s="10">
        <v>694986649</v>
      </c>
      <c r="S995" s="10">
        <v>0</v>
      </c>
      <c r="T995" s="10">
        <v>-3090234699.7560005</v>
      </c>
      <c r="U995" s="10">
        <v>2107735206</v>
      </c>
      <c r="V995" s="10">
        <v>139458066398.49542</v>
      </c>
      <c r="W995" s="29">
        <v>27215885867.290005</v>
      </c>
      <c r="X995" s="29">
        <v>100126564481.78143</v>
      </c>
      <c r="Y995" s="29">
        <v>11519389618.91</v>
      </c>
      <c r="Z995" s="29">
        <v>138861839967.98145</v>
      </c>
      <c r="AA995" s="27">
        <v>84178219163.529999</v>
      </c>
      <c r="AB995" s="29">
        <v>54683620804.451447</v>
      </c>
      <c r="AC995" s="27">
        <v>0</v>
      </c>
      <c r="AD995" s="27">
        <v>2638518.0699999998</v>
      </c>
      <c r="AE995" s="27">
        <v>0</v>
      </c>
      <c r="AF995" s="27">
        <v>196088094.66999999</v>
      </c>
      <c r="AG995" s="27">
        <v>198726612.73999998</v>
      </c>
      <c r="AH995" s="27">
        <v>1622537</v>
      </c>
      <c r="AI995" s="29">
        <v>54883969954.191444</v>
      </c>
    </row>
    <row r="996" spans="2:35" x14ac:dyDescent="0.25">
      <c r="B996" s="11" t="s">
        <v>8</v>
      </c>
      <c r="C996" s="10" t="s">
        <v>2409</v>
      </c>
      <c r="D996" s="10" t="s">
        <v>2200</v>
      </c>
      <c r="E996" s="10" t="s">
        <v>724</v>
      </c>
      <c r="F996" s="10" t="s">
        <v>2201</v>
      </c>
      <c r="G996" s="10">
        <v>55722324.969999999</v>
      </c>
      <c r="H996" s="10">
        <v>6145983.9699999997</v>
      </c>
      <c r="I996" s="10">
        <v>0</v>
      </c>
      <c r="J996" s="10">
        <v>0</v>
      </c>
      <c r="K996" s="10">
        <v>61868308.939999998</v>
      </c>
      <c r="L996" s="10">
        <v>0</v>
      </c>
      <c r="M996" s="10">
        <v>109642496.53719641</v>
      </c>
      <c r="N996" s="10">
        <v>0</v>
      </c>
      <c r="O996" s="10">
        <v>1347964.66</v>
      </c>
      <c r="P996" s="10">
        <v>1174926</v>
      </c>
      <c r="Q996" s="10">
        <v>0</v>
      </c>
      <c r="R996" s="10">
        <v>1638729</v>
      </c>
      <c r="S996" s="10">
        <v>0</v>
      </c>
      <c r="T996" s="10">
        <v>-5572232.4970000014</v>
      </c>
      <c r="U996" s="10">
        <v>4432479</v>
      </c>
      <c r="V996" s="10">
        <v>174532671.64019638</v>
      </c>
      <c r="W996" s="29">
        <v>21495375.400000002</v>
      </c>
      <c r="X996" s="29">
        <v>109642496.53719641</v>
      </c>
      <c r="Y996" s="29">
        <v>14740082.629999999</v>
      </c>
      <c r="Z996" s="29">
        <v>145877954.56719643</v>
      </c>
      <c r="AA996" s="27">
        <v>0</v>
      </c>
      <c r="AB996" s="29">
        <v>145877954.56719643</v>
      </c>
      <c r="AC996" s="27">
        <v>0</v>
      </c>
      <c r="AD996" s="27">
        <v>8336.5300000000007</v>
      </c>
      <c r="AE996" s="27">
        <v>0</v>
      </c>
      <c r="AF996" s="27">
        <v>0</v>
      </c>
      <c r="AG996" s="27">
        <v>8336.5300000000007</v>
      </c>
      <c r="AH996" s="27">
        <v>1006</v>
      </c>
      <c r="AI996" s="29">
        <v>145887297.09719643</v>
      </c>
    </row>
    <row r="997" spans="2:35" x14ac:dyDescent="0.25">
      <c r="B997" s="11" t="s">
        <v>8</v>
      </c>
      <c r="C997" s="10" t="s">
        <v>2409</v>
      </c>
      <c r="D997" s="10" t="s">
        <v>2200</v>
      </c>
      <c r="E997" s="10" t="s">
        <v>1156</v>
      </c>
      <c r="F997" s="10" t="s">
        <v>2202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29">
        <v>0</v>
      </c>
      <c r="X997" s="29">
        <v>0</v>
      </c>
      <c r="Y997" s="29">
        <v>0</v>
      </c>
      <c r="Z997" s="29">
        <v>0</v>
      </c>
      <c r="AA997" s="27">
        <v>0</v>
      </c>
      <c r="AB997" s="29">
        <v>0</v>
      </c>
      <c r="AC997" s="27">
        <v>0</v>
      </c>
      <c r="AD997" s="27">
        <v>0</v>
      </c>
      <c r="AE997" s="27">
        <v>0</v>
      </c>
      <c r="AF997" s="27">
        <v>0</v>
      </c>
      <c r="AG997" s="27">
        <v>0</v>
      </c>
      <c r="AH997" s="27">
        <v>0</v>
      </c>
      <c r="AI997" s="29">
        <v>0</v>
      </c>
    </row>
    <row r="998" spans="2:35" x14ac:dyDescent="0.25">
      <c r="B998" s="11" t="s">
        <v>8</v>
      </c>
      <c r="C998" s="10" t="s">
        <v>2409</v>
      </c>
      <c r="D998" s="10" t="s">
        <v>2200</v>
      </c>
      <c r="E998" s="10" t="s">
        <v>725</v>
      </c>
      <c r="F998" s="10" t="s">
        <v>2203</v>
      </c>
      <c r="G998" s="10">
        <v>145098311.06999999</v>
      </c>
      <c r="H998" s="10">
        <v>12478974.890000001</v>
      </c>
      <c r="I998" s="10">
        <v>0</v>
      </c>
      <c r="J998" s="10">
        <v>0</v>
      </c>
      <c r="K998" s="10">
        <v>157577285.95999998</v>
      </c>
      <c r="L998" s="10">
        <v>0</v>
      </c>
      <c r="M998" s="10">
        <v>365312496.37880325</v>
      </c>
      <c r="N998" s="10">
        <v>0</v>
      </c>
      <c r="O998" s="10">
        <v>10821427.1</v>
      </c>
      <c r="P998" s="10">
        <v>2971166</v>
      </c>
      <c r="Q998" s="10">
        <v>68874926.510000005</v>
      </c>
      <c r="R998" s="10">
        <v>4230596</v>
      </c>
      <c r="S998" s="10">
        <v>0</v>
      </c>
      <c r="T998" s="10">
        <v>0</v>
      </c>
      <c r="U998" s="10">
        <v>16149291</v>
      </c>
      <c r="V998" s="10">
        <v>625937188.94880331</v>
      </c>
      <c r="W998" s="29">
        <v>153491509.68412083</v>
      </c>
      <c r="X998" s="29">
        <v>434187422.88880324</v>
      </c>
      <c r="Y998" s="29">
        <v>46651454.990000002</v>
      </c>
      <c r="Z998" s="29">
        <v>634330387.56292415</v>
      </c>
      <c r="AA998" s="27">
        <v>301059967.99000001</v>
      </c>
      <c r="AB998" s="29">
        <v>333270419.57292414</v>
      </c>
      <c r="AC998" s="27">
        <v>0</v>
      </c>
      <c r="AD998" s="27">
        <v>0</v>
      </c>
      <c r="AE998" s="27">
        <v>0</v>
      </c>
      <c r="AF998" s="27">
        <v>93724884.280000001</v>
      </c>
      <c r="AG998" s="27">
        <v>93724884.280000001</v>
      </c>
      <c r="AH998" s="27">
        <v>10801</v>
      </c>
      <c r="AI998" s="29">
        <v>427006104.85292411</v>
      </c>
    </row>
    <row r="999" spans="2:35" x14ac:dyDescent="0.25">
      <c r="B999" s="11" t="s">
        <v>8</v>
      </c>
      <c r="C999" s="10" t="s">
        <v>2409</v>
      </c>
      <c r="D999" s="10" t="s">
        <v>2200</v>
      </c>
      <c r="E999" s="10" t="s">
        <v>726</v>
      </c>
      <c r="F999" s="10" t="s">
        <v>2204</v>
      </c>
      <c r="G999" s="10">
        <v>179071.21</v>
      </c>
      <c r="H999" s="10">
        <v>17189.29</v>
      </c>
      <c r="I999" s="10">
        <v>0</v>
      </c>
      <c r="J999" s="10">
        <v>0</v>
      </c>
      <c r="K999" s="10">
        <v>196260.5</v>
      </c>
      <c r="L999" s="10">
        <v>0</v>
      </c>
      <c r="M999" s="10">
        <v>434062.77372531669</v>
      </c>
      <c r="N999" s="10">
        <v>0</v>
      </c>
      <c r="O999" s="10">
        <v>11372.57</v>
      </c>
      <c r="P999" s="10">
        <v>9293</v>
      </c>
      <c r="Q999" s="10">
        <v>0</v>
      </c>
      <c r="R999" s="10">
        <v>12840</v>
      </c>
      <c r="S999" s="10">
        <v>0</v>
      </c>
      <c r="T999" s="10">
        <v>0</v>
      </c>
      <c r="U999" s="10">
        <v>37588</v>
      </c>
      <c r="V999" s="10">
        <v>701416.84372531658</v>
      </c>
      <c r="W999" s="29">
        <v>184028.64713713658</v>
      </c>
      <c r="X999" s="29">
        <v>434062.77372531669</v>
      </c>
      <c r="Y999" s="29">
        <v>88282.86</v>
      </c>
      <c r="Z999" s="29">
        <v>706374.28086245328</v>
      </c>
      <c r="AA999" s="27">
        <v>0</v>
      </c>
      <c r="AB999" s="29">
        <v>706374.28086245328</v>
      </c>
      <c r="AC999" s="27">
        <v>0</v>
      </c>
      <c r="AD999" s="27">
        <v>0</v>
      </c>
      <c r="AE999" s="27">
        <v>0</v>
      </c>
      <c r="AF999" s="27">
        <v>0</v>
      </c>
      <c r="AG999" s="27">
        <v>0</v>
      </c>
      <c r="AH999" s="27">
        <v>7</v>
      </c>
      <c r="AI999" s="29">
        <v>706381.28086245328</v>
      </c>
    </row>
    <row r="1000" spans="2:35" x14ac:dyDescent="0.25">
      <c r="B1000" s="11" t="s">
        <v>8</v>
      </c>
      <c r="C1000" s="10" t="s">
        <v>2409</v>
      </c>
      <c r="D1000" s="10" t="s">
        <v>2200</v>
      </c>
      <c r="E1000" s="10" t="s">
        <v>1157</v>
      </c>
      <c r="F1000" s="10" t="s">
        <v>2205</v>
      </c>
      <c r="G1000" s="10">
        <v>0</v>
      </c>
      <c r="H1000" s="10">
        <v>86007</v>
      </c>
      <c r="I1000" s="10">
        <v>0</v>
      </c>
      <c r="J1000" s="10">
        <v>0</v>
      </c>
      <c r="K1000" s="10">
        <v>86007</v>
      </c>
      <c r="L1000" s="10">
        <v>0</v>
      </c>
      <c r="M1000" s="10">
        <v>48344452</v>
      </c>
      <c r="N1000" s="10">
        <v>0</v>
      </c>
      <c r="O1000" s="10">
        <v>0</v>
      </c>
      <c r="P1000" s="10">
        <v>603511</v>
      </c>
      <c r="Q1000" s="10">
        <v>0</v>
      </c>
      <c r="R1000" s="10">
        <v>1308544</v>
      </c>
      <c r="S1000" s="10">
        <v>0</v>
      </c>
      <c r="T1000" s="10">
        <v>0</v>
      </c>
      <c r="U1000" s="10">
        <v>2979986</v>
      </c>
      <c r="V1000" s="10">
        <v>53322500</v>
      </c>
      <c r="W1000" s="29">
        <v>3390454.6626912812</v>
      </c>
      <c r="X1000" s="29">
        <v>48344452</v>
      </c>
      <c r="Y1000" s="29">
        <v>4978048</v>
      </c>
      <c r="Z1000" s="29">
        <v>56712954.66269128</v>
      </c>
      <c r="AA1000" s="27">
        <v>0</v>
      </c>
      <c r="AB1000" s="29">
        <v>56712954.66269128</v>
      </c>
      <c r="AC1000" s="27">
        <v>0</v>
      </c>
      <c r="AD1000" s="27">
        <v>0</v>
      </c>
      <c r="AE1000" s="27">
        <v>0</v>
      </c>
      <c r="AF1000" s="27">
        <v>0</v>
      </c>
      <c r="AG1000" s="27">
        <v>0</v>
      </c>
      <c r="AH1000" s="27">
        <v>6162</v>
      </c>
      <c r="AI1000" s="29">
        <v>56719116.66269128</v>
      </c>
    </row>
    <row r="1001" spans="2:35" x14ac:dyDescent="0.25">
      <c r="B1001" s="11" t="s">
        <v>8</v>
      </c>
      <c r="C1001" s="10" t="s">
        <v>2409</v>
      </c>
      <c r="D1001" s="10" t="s">
        <v>2200</v>
      </c>
      <c r="E1001" s="10" t="s">
        <v>727</v>
      </c>
      <c r="F1001" s="10" t="s">
        <v>2206</v>
      </c>
      <c r="G1001" s="10">
        <v>1568065.89</v>
      </c>
      <c r="H1001" s="10">
        <v>138843.21</v>
      </c>
      <c r="I1001" s="10">
        <v>0</v>
      </c>
      <c r="J1001" s="10">
        <v>0</v>
      </c>
      <c r="K1001" s="10">
        <v>1706909.0999999999</v>
      </c>
      <c r="L1001" s="10">
        <v>0</v>
      </c>
      <c r="M1001" s="10">
        <v>3852905.655394569</v>
      </c>
      <c r="N1001" s="10">
        <v>0</v>
      </c>
      <c r="O1001" s="10">
        <v>0</v>
      </c>
      <c r="P1001" s="10">
        <v>36233</v>
      </c>
      <c r="Q1001" s="10">
        <v>0</v>
      </c>
      <c r="R1001" s="10">
        <v>50863</v>
      </c>
      <c r="S1001" s="10">
        <v>0</v>
      </c>
      <c r="T1001" s="10">
        <v>-156806.58899999992</v>
      </c>
      <c r="U1001" s="10">
        <v>134108</v>
      </c>
      <c r="V1001" s="10">
        <v>5624212.166394569</v>
      </c>
      <c r="W1001" s="29">
        <v>709299.19999999995</v>
      </c>
      <c r="X1001" s="29">
        <v>3852905.655394569</v>
      </c>
      <c r="Y1001" s="29">
        <v>360047.20999999996</v>
      </c>
      <c r="Z1001" s="29">
        <v>4922252.0653945692</v>
      </c>
      <c r="AA1001" s="27">
        <v>0</v>
      </c>
      <c r="AB1001" s="29">
        <v>4922252.0653945692</v>
      </c>
      <c r="AC1001" s="27">
        <v>0</v>
      </c>
      <c r="AD1001" s="27">
        <v>72579.05</v>
      </c>
      <c r="AE1001" s="27">
        <v>0</v>
      </c>
      <c r="AF1001" s="27">
        <v>0</v>
      </c>
      <c r="AG1001" s="27">
        <v>72579.05</v>
      </c>
      <c r="AH1001" s="27">
        <v>84</v>
      </c>
      <c r="AI1001" s="29">
        <v>4994915.115394569</v>
      </c>
    </row>
    <row r="1002" spans="2:35" x14ac:dyDescent="0.25">
      <c r="B1002" s="11" t="s">
        <v>8</v>
      </c>
      <c r="C1002" s="10" t="s">
        <v>2409</v>
      </c>
      <c r="D1002" s="10" t="s">
        <v>2200</v>
      </c>
      <c r="E1002" s="10" t="s">
        <v>728</v>
      </c>
      <c r="F1002" s="10" t="s">
        <v>2207</v>
      </c>
      <c r="G1002" s="10">
        <v>553041535.58000004</v>
      </c>
      <c r="H1002" s="10">
        <v>11878050.279999999</v>
      </c>
      <c r="I1002" s="10">
        <v>0</v>
      </c>
      <c r="J1002" s="10">
        <v>0</v>
      </c>
      <c r="K1002" s="10">
        <v>564919585.86000001</v>
      </c>
      <c r="L1002" s="10">
        <v>0</v>
      </c>
      <c r="M1002" s="10">
        <v>234654797.62272805</v>
      </c>
      <c r="N1002" s="10">
        <v>0</v>
      </c>
      <c r="O1002" s="10">
        <v>18175509.48</v>
      </c>
      <c r="P1002" s="10">
        <v>2612356</v>
      </c>
      <c r="Q1002" s="10">
        <v>23425094.18</v>
      </c>
      <c r="R1002" s="10">
        <v>4082232</v>
      </c>
      <c r="S1002" s="10">
        <v>0</v>
      </c>
      <c r="T1002" s="10">
        <v>-55304153.557999969</v>
      </c>
      <c r="U1002" s="10">
        <v>11991673</v>
      </c>
      <c r="V1002" s="10">
        <v>804557094.584728</v>
      </c>
      <c r="W1002" s="29">
        <v>158636833.84</v>
      </c>
      <c r="X1002" s="29">
        <v>258079891.80272806</v>
      </c>
      <c r="Y1002" s="29">
        <v>48739820.759999998</v>
      </c>
      <c r="Z1002" s="29">
        <v>465456546.40272808</v>
      </c>
      <c r="AA1002" s="27">
        <v>0</v>
      </c>
      <c r="AB1002" s="29">
        <v>465456546.40272808</v>
      </c>
      <c r="AC1002" s="27">
        <v>0</v>
      </c>
      <c r="AD1002" s="27">
        <v>233187.34</v>
      </c>
      <c r="AE1002" s="27">
        <v>0</v>
      </c>
      <c r="AF1002" s="27">
        <v>0</v>
      </c>
      <c r="AG1002" s="27">
        <v>233187.34</v>
      </c>
      <c r="AH1002" s="27">
        <v>9107</v>
      </c>
      <c r="AI1002" s="29">
        <v>465698840.74272805</v>
      </c>
    </row>
    <row r="1003" spans="2:35" x14ac:dyDescent="0.25">
      <c r="B1003" s="11" t="s">
        <v>8</v>
      </c>
      <c r="C1003" s="10" t="s">
        <v>2409</v>
      </c>
      <c r="D1003" s="10" t="s">
        <v>2200</v>
      </c>
      <c r="E1003" s="10" t="s">
        <v>1158</v>
      </c>
      <c r="F1003" s="10" t="s">
        <v>2208</v>
      </c>
      <c r="G1003" s="10">
        <v>0</v>
      </c>
      <c r="H1003" s="10">
        <v>2583.81</v>
      </c>
      <c r="I1003" s="10">
        <v>0</v>
      </c>
      <c r="J1003" s="10">
        <v>0</v>
      </c>
      <c r="K1003" s="10">
        <v>2583.81</v>
      </c>
      <c r="L1003" s="10">
        <v>0</v>
      </c>
      <c r="M1003" s="10">
        <v>90396.659520065237</v>
      </c>
      <c r="N1003" s="10">
        <v>0</v>
      </c>
      <c r="O1003" s="10">
        <v>0</v>
      </c>
      <c r="P1003" s="10">
        <v>4142</v>
      </c>
      <c r="Q1003" s="10">
        <v>24533.439999999999</v>
      </c>
      <c r="R1003" s="10">
        <v>9755</v>
      </c>
      <c r="S1003" s="10">
        <v>0</v>
      </c>
      <c r="T1003" s="10">
        <v>0</v>
      </c>
      <c r="U1003" s="10">
        <v>22327</v>
      </c>
      <c r="V1003" s="10">
        <v>153737.90952006524</v>
      </c>
      <c r="W1003" s="29">
        <v>0</v>
      </c>
      <c r="X1003" s="29">
        <v>114930.09952006524</v>
      </c>
      <c r="Y1003" s="29">
        <v>38807.81</v>
      </c>
      <c r="Z1003" s="29">
        <v>153737.90952006524</v>
      </c>
      <c r="AA1003" s="27">
        <v>0</v>
      </c>
      <c r="AB1003" s="29">
        <v>153737.90952006524</v>
      </c>
      <c r="AC1003" s="27">
        <v>0</v>
      </c>
      <c r="AD1003" s="27">
        <v>860343.51</v>
      </c>
      <c r="AE1003" s="27">
        <v>0</v>
      </c>
      <c r="AF1003" s="27">
        <v>840000</v>
      </c>
      <c r="AG1003" s="27">
        <v>1700343.51</v>
      </c>
      <c r="AH1003" s="27">
        <v>0</v>
      </c>
      <c r="AI1003" s="29">
        <v>1854081.4195200652</v>
      </c>
    </row>
    <row r="1004" spans="2:35" x14ac:dyDescent="0.25">
      <c r="B1004" s="11" t="s">
        <v>8</v>
      </c>
      <c r="C1004" s="10" t="s">
        <v>2409</v>
      </c>
      <c r="D1004" s="10" t="s">
        <v>2200</v>
      </c>
      <c r="E1004" s="10" t="s">
        <v>729</v>
      </c>
      <c r="F1004" s="10" t="s">
        <v>2209</v>
      </c>
      <c r="G1004" s="10">
        <v>2632162.92</v>
      </c>
      <c r="H1004" s="10">
        <v>239518.31</v>
      </c>
      <c r="I1004" s="10">
        <v>0</v>
      </c>
      <c r="J1004" s="10">
        <v>0</v>
      </c>
      <c r="K1004" s="10">
        <v>2871681.23</v>
      </c>
      <c r="L1004" s="10">
        <v>0</v>
      </c>
      <c r="M1004" s="10">
        <v>3805803.2299457849</v>
      </c>
      <c r="N1004" s="10">
        <v>0</v>
      </c>
      <c r="O1004" s="10">
        <v>282273.2</v>
      </c>
      <c r="P1004" s="10">
        <v>1969838.41</v>
      </c>
      <c r="Q1004" s="10">
        <v>0</v>
      </c>
      <c r="R1004" s="10">
        <v>93701</v>
      </c>
      <c r="S1004" s="10">
        <v>0</v>
      </c>
      <c r="T1004" s="10">
        <v>-263216.2919999999</v>
      </c>
      <c r="U1004" s="10">
        <v>247073</v>
      </c>
      <c r="V1004" s="10">
        <v>9007153.7779457849</v>
      </c>
      <c r="W1004" s="29">
        <v>19556.599999999999</v>
      </c>
      <c r="X1004" s="29">
        <v>3805803.2299457849</v>
      </c>
      <c r="Y1004" s="29">
        <v>2832403.92</v>
      </c>
      <c r="Z1004" s="29">
        <v>6657763.7499457849</v>
      </c>
      <c r="AA1004" s="27">
        <v>3361707.95</v>
      </c>
      <c r="AB1004" s="29">
        <v>3296055.7999457847</v>
      </c>
      <c r="AC1004" s="27">
        <v>0</v>
      </c>
      <c r="AD1004" s="27">
        <v>0</v>
      </c>
      <c r="AE1004" s="27">
        <v>0</v>
      </c>
      <c r="AF1004" s="27">
        <v>7813467.8799999999</v>
      </c>
      <c r="AG1004" s="27">
        <v>7813467.8799999999</v>
      </c>
      <c r="AH1004" s="27">
        <v>23</v>
      </c>
      <c r="AI1004" s="29">
        <v>11109546.679945786</v>
      </c>
    </row>
    <row r="1005" spans="2:35" x14ac:dyDescent="0.25">
      <c r="B1005" s="11" t="s">
        <v>8</v>
      </c>
      <c r="C1005" s="10" t="s">
        <v>2409</v>
      </c>
      <c r="D1005" s="10" t="s">
        <v>2200</v>
      </c>
      <c r="E1005" s="10" t="s">
        <v>1159</v>
      </c>
      <c r="F1005" s="10" t="s">
        <v>2210</v>
      </c>
      <c r="G1005" s="10">
        <v>0</v>
      </c>
      <c r="H1005" s="10">
        <v>3016.59</v>
      </c>
      <c r="I1005" s="10">
        <v>0</v>
      </c>
      <c r="J1005" s="10">
        <v>0</v>
      </c>
      <c r="K1005" s="10">
        <v>3016.59</v>
      </c>
      <c r="L1005" s="10">
        <v>0</v>
      </c>
      <c r="M1005" s="10">
        <v>56796830.805019915</v>
      </c>
      <c r="N1005" s="10">
        <v>0</v>
      </c>
      <c r="O1005" s="10">
        <v>0</v>
      </c>
      <c r="P1005" s="10">
        <v>450516</v>
      </c>
      <c r="Q1005" s="10">
        <v>29142.06</v>
      </c>
      <c r="R1005" s="10">
        <v>592675</v>
      </c>
      <c r="S1005" s="10">
        <v>0</v>
      </c>
      <c r="T1005" s="10">
        <v>0</v>
      </c>
      <c r="U1005" s="10">
        <v>1301885</v>
      </c>
      <c r="V1005" s="10">
        <v>59174065.455019921</v>
      </c>
      <c r="W1005" s="29">
        <v>0</v>
      </c>
      <c r="X1005" s="29">
        <v>56825972.865019917</v>
      </c>
      <c r="Y1005" s="29">
        <v>2348092.59</v>
      </c>
      <c r="Z1005" s="29">
        <v>59174065.455019921</v>
      </c>
      <c r="AA1005" s="27">
        <v>0</v>
      </c>
      <c r="AB1005" s="29">
        <v>59174065.455019921</v>
      </c>
      <c r="AC1005" s="27">
        <v>0</v>
      </c>
      <c r="AD1005" s="27">
        <v>863610.4</v>
      </c>
      <c r="AE1005" s="27">
        <v>0</v>
      </c>
      <c r="AF1005" s="27">
        <v>0</v>
      </c>
      <c r="AG1005" s="27">
        <v>863610.4</v>
      </c>
      <c r="AH1005" s="27">
        <v>817</v>
      </c>
      <c r="AI1005" s="29">
        <v>60038492.85501992</v>
      </c>
    </row>
    <row r="1006" spans="2:35" x14ac:dyDescent="0.25">
      <c r="B1006" s="11" t="s">
        <v>8</v>
      </c>
      <c r="C1006" s="10" t="s">
        <v>2409</v>
      </c>
      <c r="D1006" s="10" t="s">
        <v>2200</v>
      </c>
      <c r="E1006" s="10" t="s">
        <v>730</v>
      </c>
      <c r="F1006" s="10" t="s">
        <v>2211</v>
      </c>
      <c r="G1006" s="10">
        <v>1734860760.0899999</v>
      </c>
      <c r="H1006" s="10">
        <v>31007536.93</v>
      </c>
      <c r="I1006" s="10">
        <v>0</v>
      </c>
      <c r="J1006" s="10">
        <v>0</v>
      </c>
      <c r="K1006" s="10">
        <v>1765868297.02</v>
      </c>
      <c r="L1006" s="10">
        <v>0</v>
      </c>
      <c r="M1006" s="10">
        <v>885638927.4304682</v>
      </c>
      <c r="N1006" s="10">
        <v>23753339.316482633</v>
      </c>
      <c r="O1006" s="10">
        <v>61064446.759999998</v>
      </c>
      <c r="P1006" s="10">
        <v>9417216</v>
      </c>
      <c r="Q1006" s="10">
        <v>0</v>
      </c>
      <c r="R1006" s="10">
        <v>16373516</v>
      </c>
      <c r="S1006" s="10">
        <v>0</v>
      </c>
      <c r="T1006" s="10">
        <v>0</v>
      </c>
      <c r="U1006" s="10">
        <v>54149125</v>
      </c>
      <c r="V1006" s="10">
        <v>2816264867.5269508</v>
      </c>
      <c r="W1006" s="29">
        <v>1707244772</v>
      </c>
      <c r="X1006" s="29">
        <v>885638927.4304682</v>
      </c>
      <c r="Y1006" s="29">
        <v>195765180.00648263</v>
      </c>
      <c r="Z1006" s="29">
        <v>2788648879.4369507</v>
      </c>
      <c r="AA1006" s="27">
        <v>1207939305.1099999</v>
      </c>
      <c r="AB1006" s="29">
        <v>1580709574.3269508</v>
      </c>
      <c r="AC1006" s="27">
        <v>0</v>
      </c>
      <c r="AD1006" s="27">
        <v>20742319.309999999</v>
      </c>
      <c r="AE1006" s="27">
        <v>0</v>
      </c>
      <c r="AF1006" s="27">
        <v>0</v>
      </c>
      <c r="AG1006" s="27">
        <v>20742319.309999999</v>
      </c>
      <c r="AH1006" s="27">
        <v>74440</v>
      </c>
      <c r="AI1006" s="29">
        <v>1601526333.6369507</v>
      </c>
    </row>
    <row r="1007" spans="2:35" x14ac:dyDescent="0.25">
      <c r="B1007" s="11" t="s">
        <v>8</v>
      </c>
      <c r="C1007" s="10" t="s">
        <v>2409</v>
      </c>
      <c r="D1007" s="10" t="s">
        <v>2200</v>
      </c>
      <c r="E1007" s="10" t="s">
        <v>731</v>
      </c>
      <c r="F1007" s="10" t="s">
        <v>2212</v>
      </c>
      <c r="G1007" s="10">
        <v>12111166.810000001</v>
      </c>
      <c r="H1007" s="10">
        <v>715538.14</v>
      </c>
      <c r="I1007" s="10">
        <v>0</v>
      </c>
      <c r="J1007" s="10">
        <v>0</v>
      </c>
      <c r="K1007" s="10">
        <v>12826704.950000001</v>
      </c>
      <c r="L1007" s="10">
        <v>0</v>
      </c>
      <c r="M1007" s="10">
        <v>16984572.583549894</v>
      </c>
      <c r="N1007" s="10">
        <v>0</v>
      </c>
      <c r="O1007" s="10">
        <v>902513.06</v>
      </c>
      <c r="P1007" s="10">
        <v>246463</v>
      </c>
      <c r="Q1007" s="10">
        <v>0</v>
      </c>
      <c r="R1007" s="10">
        <v>344299</v>
      </c>
      <c r="S1007" s="10">
        <v>0</v>
      </c>
      <c r="T1007" s="10">
        <v>-1211116.6809999999</v>
      </c>
      <c r="U1007" s="10">
        <v>974288</v>
      </c>
      <c r="V1007" s="10">
        <v>31067723.912549898</v>
      </c>
      <c r="W1007" s="29">
        <v>7589122.8000000007</v>
      </c>
      <c r="X1007" s="29">
        <v>16984572.583549894</v>
      </c>
      <c r="Y1007" s="29">
        <v>3183101.2</v>
      </c>
      <c r="Z1007" s="29">
        <v>27756796.583549894</v>
      </c>
      <c r="AA1007" s="27">
        <v>0</v>
      </c>
      <c r="AB1007" s="29">
        <v>27756796.583549894</v>
      </c>
      <c r="AC1007" s="27">
        <v>0</v>
      </c>
      <c r="AD1007" s="27">
        <v>347742.06</v>
      </c>
      <c r="AE1007" s="27">
        <v>0</v>
      </c>
      <c r="AF1007" s="27">
        <v>0</v>
      </c>
      <c r="AG1007" s="27">
        <v>347742.06</v>
      </c>
      <c r="AH1007" s="27">
        <v>280</v>
      </c>
      <c r="AI1007" s="29">
        <v>28104818.643549893</v>
      </c>
    </row>
    <row r="1008" spans="2:35" x14ac:dyDescent="0.25">
      <c r="B1008" s="11" t="s">
        <v>8</v>
      </c>
      <c r="C1008" s="10" t="s">
        <v>2409</v>
      </c>
      <c r="D1008" s="10" t="s">
        <v>2200</v>
      </c>
      <c r="E1008" s="10" t="s">
        <v>732</v>
      </c>
      <c r="F1008" s="10" t="s">
        <v>2213</v>
      </c>
      <c r="G1008" s="10">
        <v>534449269.14999998</v>
      </c>
      <c r="H1008" s="10">
        <v>25483803.059999999</v>
      </c>
      <c r="I1008" s="10">
        <v>0</v>
      </c>
      <c r="J1008" s="10">
        <v>0</v>
      </c>
      <c r="K1008" s="10">
        <v>559933072.20999992</v>
      </c>
      <c r="L1008" s="10">
        <v>0</v>
      </c>
      <c r="M1008" s="10">
        <v>623369098.15194893</v>
      </c>
      <c r="N1008" s="10">
        <v>14033128.687938422</v>
      </c>
      <c r="O1008" s="10">
        <v>17514917.100000001</v>
      </c>
      <c r="P1008" s="10">
        <v>5958275</v>
      </c>
      <c r="Q1008" s="10">
        <v>0</v>
      </c>
      <c r="R1008" s="10">
        <v>8958816</v>
      </c>
      <c r="S1008" s="10">
        <v>0</v>
      </c>
      <c r="T1008" s="10">
        <v>-53444926.914999962</v>
      </c>
      <c r="U1008" s="10">
        <v>26507556</v>
      </c>
      <c r="V1008" s="10">
        <v>1202829936.2348874</v>
      </c>
      <c r="W1008" s="29">
        <v>286601143.38999993</v>
      </c>
      <c r="X1008" s="29">
        <v>623369098.15194893</v>
      </c>
      <c r="Y1008" s="29">
        <v>98456495.847938418</v>
      </c>
      <c r="Z1008" s="29">
        <v>1008426737.3898872</v>
      </c>
      <c r="AA1008" s="27">
        <v>864062970</v>
      </c>
      <c r="AB1008" s="29">
        <v>144363767.38988721</v>
      </c>
      <c r="AC1008" s="27">
        <v>0</v>
      </c>
      <c r="AD1008" s="27">
        <v>15454.24</v>
      </c>
      <c r="AE1008" s="27">
        <v>0</v>
      </c>
      <c r="AF1008" s="27">
        <v>27543961.890000001</v>
      </c>
      <c r="AG1008" s="27">
        <v>27559416.129999999</v>
      </c>
      <c r="AH1008" s="27">
        <v>21270</v>
      </c>
      <c r="AI1008" s="29">
        <v>171944453.51988721</v>
      </c>
    </row>
    <row r="1009" spans="2:35" x14ac:dyDescent="0.25">
      <c r="B1009" s="11" t="s">
        <v>8</v>
      </c>
      <c r="C1009" s="10" t="s">
        <v>2409</v>
      </c>
      <c r="D1009" s="10" t="s">
        <v>2200</v>
      </c>
      <c r="E1009" s="10" t="s">
        <v>1160</v>
      </c>
      <c r="F1009" s="10" t="s">
        <v>2214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29">
        <v>0</v>
      </c>
      <c r="X1009" s="29">
        <v>0</v>
      </c>
      <c r="Y1009" s="29">
        <v>0</v>
      </c>
      <c r="Z1009" s="29">
        <v>0</v>
      </c>
      <c r="AA1009" s="27">
        <v>0</v>
      </c>
      <c r="AB1009" s="29">
        <v>0</v>
      </c>
      <c r="AC1009" s="27">
        <v>0</v>
      </c>
      <c r="AD1009" s="27">
        <v>0</v>
      </c>
      <c r="AE1009" s="27">
        <v>0</v>
      </c>
      <c r="AF1009" s="27">
        <v>0</v>
      </c>
      <c r="AG1009" s="27">
        <v>0</v>
      </c>
      <c r="AH1009" s="27">
        <v>0</v>
      </c>
      <c r="AI1009" s="29">
        <v>0</v>
      </c>
    </row>
    <row r="1010" spans="2:35" x14ac:dyDescent="0.25">
      <c r="B1010" s="11" t="s">
        <v>8</v>
      </c>
      <c r="C1010" s="10" t="s">
        <v>2409</v>
      </c>
      <c r="D1010" s="10" t="s">
        <v>2200</v>
      </c>
      <c r="E1010" s="10" t="s">
        <v>1161</v>
      </c>
      <c r="F1010" s="10" t="s">
        <v>2215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29">
        <v>0</v>
      </c>
      <c r="X1010" s="29">
        <v>0</v>
      </c>
      <c r="Y1010" s="29">
        <v>0</v>
      </c>
      <c r="Z1010" s="29">
        <v>0</v>
      </c>
      <c r="AA1010" s="27">
        <v>0</v>
      </c>
      <c r="AB1010" s="29">
        <v>0</v>
      </c>
      <c r="AC1010" s="27">
        <v>0</v>
      </c>
      <c r="AD1010" s="27">
        <v>0</v>
      </c>
      <c r="AE1010" s="27">
        <v>0</v>
      </c>
      <c r="AF1010" s="27">
        <v>0</v>
      </c>
      <c r="AG1010" s="27">
        <v>0</v>
      </c>
      <c r="AH1010" s="27">
        <v>0</v>
      </c>
      <c r="AI1010" s="29">
        <v>0</v>
      </c>
    </row>
    <row r="1011" spans="2:35" x14ac:dyDescent="0.25">
      <c r="B1011" s="11" t="s">
        <v>8</v>
      </c>
      <c r="C1011" s="10" t="s">
        <v>2409</v>
      </c>
      <c r="D1011" s="10" t="s">
        <v>2200</v>
      </c>
      <c r="E1011" s="10" t="s">
        <v>733</v>
      </c>
      <c r="F1011" s="10" t="s">
        <v>2216</v>
      </c>
      <c r="G1011" s="10">
        <v>232228960.88999999</v>
      </c>
      <c r="H1011" s="10">
        <v>71217602.030000001</v>
      </c>
      <c r="I1011" s="10">
        <v>0</v>
      </c>
      <c r="J1011" s="10">
        <v>0</v>
      </c>
      <c r="K1011" s="10">
        <v>303446562.91999996</v>
      </c>
      <c r="L1011" s="10">
        <v>0</v>
      </c>
      <c r="M1011" s="10">
        <v>2453597784.7914753</v>
      </c>
      <c r="N1011" s="10">
        <v>5274386.698393397</v>
      </c>
      <c r="O1011" s="10">
        <v>29807523.600000001</v>
      </c>
      <c r="P1011" s="10">
        <v>21394991</v>
      </c>
      <c r="Q1011" s="10">
        <v>566234930.41999996</v>
      </c>
      <c r="R1011" s="10">
        <v>26591606</v>
      </c>
      <c r="S1011" s="10">
        <v>0</v>
      </c>
      <c r="T1011" s="10">
        <v>0</v>
      </c>
      <c r="U1011" s="10">
        <v>59595981</v>
      </c>
      <c r="V1011" s="10">
        <v>3465943766.4298687</v>
      </c>
      <c r="W1011" s="29">
        <v>232258516.35498485</v>
      </c>
      <c r="X1011" s="29">
        <v>3019832715.2114754</v>
      </c>
      <c r="Y1011" s="29">
        <v>213882090.3283934</v>
      </c>
      <c r="Z1011" s="29">
        <v>3465973321.8948536</v>
      </c>
      <c r="AA1011" s="27">
        <v>3252704645.3099999</v>
      </c>
      <c r="AB1011" s="29">
        <v>213268676.58485365</v>
      </c>
      <c r="AC1011" s="27">
        <v>0</v>
      </c>
      <c r="AD1011" s="27">
        <v>0</v>
      </c>
      <c r="AE1011" s="27">
        <v>0</v>
      </c>
      <c r="AF1011" s="27">
        <v>2094602690.6199999</v>
      </c>
      <c r="AG1011" s="27">
        <v>2094602690.6199999</v>
      </c>
      <c r="AH1011" s="27">
        <v>9136</v>
      </c>
      <c r="AI1011" s="29">
        <v>2307880503.2048535</v>
      </c>
    </row>
    <row r="1012" spans="2:35" x14ac:dyDescent="0.25">
      <c r="B1012" s="11" t="s">
        <v>8</v>
      </c>
      <c r="C1012" s="10" t="s">
        <v>2409</v>
      </c>
      <c r="D1012" s="10" t="s">
        <v>2200</v>
      </c>
      <c r="E1012" s="10" t="s">
        <v>1162</v>
      </c>
      <c r="F1012" s="10" t="s">
        <v>2217</v>
      </c>
      <c r="G1012" s="10">
        <v>0</v>
      </c>
      <c r="H1012" s="10">
        <v>9355.7199999999993</v>
      </c>
      <c r="I1012" s="10">
        <v>0</v>
      </c>
      <c r="J1012" s="10">
        <v>0</v>
      </c>
      <c r="K1012" s="10">
        <v>9355.7199999999993</v>
      </c>
      <c r="L1012" s="10">
        <v>0</v>
      </c>
      <c r="M1012" s="10">
        <v>340841.32934594376</v>
      </c>
      <c r="N1012" s="10">
        <v>0</v>
      </c>
      <c r="O1012" s="10">
        <v>0</v>
      </c>
      <c r="P1012" s="10">
        <v>2925</v>
      </c>
      <c r="Q1012" s="10">
        <v>92512.03</v>
      </c>
      <c r="R1012" s="10">
        <v>3656</v>
      </c>
      <c r="S1012" s="10">
        <v>0</v>
      </c>
      <c r="T1012" s="10">
        <v>0</v>
      </c>
      <c r="U1012" s="10">
        <v>56715</v>
      </c>
      <c r="V1012" s="10">
        <v>506005.07934594376</v>
      </c>
      <c r="W1012" s="29">
        <v>2355014.7243068884</v>
      </c>
      <c r="X1012" s="29">
        <v>433353.35934594378</v>
      </c>
      <c r="Y1012" s="29">
        <v>72651.72</v>
      </c>
      <c r="Z1012" s="29">
        <v>2861019.8036528323</v>
      </c>
      <c r="AA1012" s="27">
        <v>0</v>
      </c>
      <c r="AB1012" s="29">
        <v>2861019.8036528323</v>
      </c>
      <c r="AC1012" s="27">
        <v>0</v>
      </c>
      <c r="AD1012" s="27">
        <v>18</v>
      </c>
      <c r="AE1012" s="27">
        <v>0</v>
      </c>
      <c r="AF1012" s="27">
        <v>0</v>
      </c>
      <c r="AG1012" s="27">
        <v>18</v>
      </c>
      <c r="AH1012" s="27">
        <v>3721</v>
      </c>
      <c r="AI1012" s="29">
        <v>2864758.8036528323</v>
      </c>
    </row>
    <row r="1013" spans="2:35" x14ac:dyDescent="0.25">
      <c r="B1013" s="11" t="s">
        <v>8</v>
      </c>
      <c r="C1013" s="10" t="s">
        <v>2409</v>
      </c>
      <c r="D1013" s="10" t="s">
        <v>2200</v>
      </c>
      <c r="E1013" s="10" t="s">
        <v>734</v>
      </c>
      <c r="F1013" s="10" t="s">
        <v>2218</v>
      </c>
      <c r="G1013" s="10">
        <v>13384524.560000001</v>
      </c>
      <c r="H1013" s="10">
        <v>1724945.91</v>
      </c>
      <c r="I1013" s="10">
        <v>0</v>
      </c>
      <c r="J1013" s="10">
        <v>0</v>
      </c>
      <c r="K1013" s="10">
        <v>15109470.470000001</v>
      </c>
      <c r="L1013" s="10">
        <v>0</v>
      </c>
      <c r="M1013" s="10">
        <v>32751549.84565796</v>
      </c>
      <c r="N1013" s="10">
        <v>0</v>
      </c>
      <c r="O1013" s="10">
        <v>1245454.7</v>
      </c>
      <c r="P1013" s="10">
        <v>291869</v>
      </c>
      <c r="Q1013" s="10">
        <v>0</v>
      </c>
      <c r="R1013" s="10">
        <v>416544</v>
      </c>
      <c r="S1013" s="10">
        <v>0</v>
      </c>
      <c r="T1013" s="10">
        <v>-1338452.4560000002</v>
      </c>
      <c r="U1013" s="10">
        <v>1194022</v>
      </c>
      <c r="V1013" s="10">
        <v>49670457.559657961</v>
      </c>
      <c r="W1013" s="29">
        <v>8054664.5899999989</v>
      </c>
      <c r="X1013" s="29">
        <v>32751549.84565796</v>
      </c>
      <c r="Y1013" s="29">
        <v>4872835.6099999994</v>
      </c>
      <c r="Z1013" s="29">
        <v>45679050.045657955</v>
      </c>
      <c r="AA1013" s="27">
        <v>0</v>
      </c>
      <c r="AB1013" s="29">
        <v>45679050.045657955</v>
      </c>
      <c r="AC1013" s="27">
        <v>0</v>
      </c>
      <c r="AD1013" s="27">
        <v>0</v>
      </c>
      <c r="AE1013" s="27">
        <v>0</v>
      </c>
      <c r="AF1013" s="27">
        <v>0</v>
      </c>
      <c r="AG1013" s="27">
        <v>0</v>
      </c>
      <c r="AH1013" s="27">
        <v>332</v>
      </c>
      <c r="AI1013" s="29">
        <v>45679382.045657955</v>
      </c>
    </row>
    <row r="1014" spans="2:35" x14ac:dyDescent="0.25">
      <c r="B1014" s="11" t="s">
        <v>8</v>
      </c>
      <c r="C1014" s="10" t="s">
        <v>2409</v>
      </c>
      <c r="D1014" s="10" t="s">
        <v>2200</v>
      </c>
      <c r="E1014" s="10" t="s">
        <v>1163</v>
      </c>
      <c r="F1014" s="10" t="s">
        <v>2219</v>
      </c>
      <c r="G1014" s="10">
        <v>0</v>
      </c>
      <c r="H1014" s="10">
        <v>42934.76</v>
      </c>
      <c r="I1014" s="10">
        <v>0</v>
      </c>
      <c r="J1014" s="10">
        <v>0</v>
      </c>
      <c r="K1014" s="10">
        <v>42934.76</v>
      </c>
      <c r="L1014" s="10">
        <v>0</v>
      </c>
      <c r="M1014" s="10">
        <v>978033.14502443047</v>
      </c>
      <c r="N1014" s="10">
        <v>0</v>
      </c>
      <c r="O1014" s="10">
        <v>0</v>
      </c>
      <c r="P1014" s="10">
        <v>8446</v>
      </c>
      <c r="Q1014" s="10">
        <v>147447.22</v>
      </c>
      <c r="R1014" s="10">
        <v>10660</v>
      </c>
      <c r="S1014" s="10">
        <v>0</v>
      </c>
      <c r="T1014" s="10">
        <v>0</v>
      </c>
      <c r="U1014" s="10">
        <v>32369</v>
      </c>
      <c r="V1014" s="10">
        <v>1219890.1250244305</v>
      </c>
      <c r="W1014" s="29">
        <v>0</v>
      </c>
      <c r="X1014" s="29">
        <v>1125480.3650244304</v>
      </c>
      <c r="Y1014" s="29">
        <v>94409.760000000009</v>
      </c>
      <c r="Z1014" s="29">
        <v>1219890.1250244305</v>
      </c>
      <c r="AA1014" s="27">
        <v>0</v>
      </c>
      <c r="AB1014" s="29">
        <v>1219890.1250244305</v>
      </c>
      <c r="AC1014" s="27">
        <v>0</v>
      </c>
      <c r="AD1014" s="27">
        <v>38062346.520000003</v>
      </c>
      <c r="AE1014" s="27">
        <v>0</v>
      </c>
      <c r="AF1014" s="27">
        <v>0</v>
      </c>
      <c r="AG1014" s="27">
        <v>38062346.520000003</v>
      </c>
      <c r="AH1014" s="27">
        <v>0</v>
      </c>
      <c r="AI1014" s="29">
        <v>39282236.645024434</v>
      </c>
    </row>
    <row r="1015" spans="2:35" x14ac:dyDescent="0.25">
      <c r="B1015" s="11" t="s">
        <v>8</v>
      </c>
      <c r="C1015" s="10" t="s">
        <v>2409</v>
      </c>
      <c r="D1015" s="10" t="s">
        <v>2200</v>
      </c>
      <c r="E1015" s="10" t="s">
        <v>735</v>
      </c>
      <c r="F1015" s="10" t="s">
        <v>2220</v>
      </c>
      <c r="G1015" s="10">
        <v>50128101.909999996</v>
      </c>
      <c r="H1015" s="10">
        <v>46608599.829999998</v>
      </c>
      <c r="I1015" s="10">
        <v>0</v>
      </c>
      <c r="J1015" s="10">
        <v>0</v>
      </c>
      <c r="K1015" s="10">
        <v>96736701.739999995</v>
      </c>
      <c r="L1015" s="10">
        <v>0</v>
      </c>
      <c r="M1015" s="10">
        <v>19631964.823688775</v>
      </c>
      <c r="N1015" s="10">
        <v>0</v>
      </c>
      <c r="O1015" s="10">
        <v>460797.26</v>
      </c>
      <c r="P1015" s="10">
        <v>10924447</v>
      </c>
      <c r="Q1015" s="10">
        <v>0</v>
      </c>
      <c r="R1015" s="10">
        <v>12904024</v>
      </c>
      <c r="S1015" s="10">
        <v>0</v>
      </c>
      <c r="T1015" s="10">
        <v>0</v>
      </c>
      <c r="U1015" s="10">
        <v>32332957</v>
      </c>
      <c r="V1015" s="10">
        <v>172990891.82368878</v>
      </c>
      <c r="W1015" s="29">
        <v>16837366.599999998</v>
      </c>
      <c r="X1015" s="29">
        <v>19631964.823688775</v>
      </c>
      <c r="Y1015" s="29">
        <v>103230825.09</v>
      </c>
      <c r="Z1015" s="29">
        <v>139700156.51368877</v>
      </c>
      <c r="AA1015" s="27">
        <v>0</v>
      </c>
      <c r="AB1015" s="29">
        <v>139700156.51368877</v>
      </c>
      <c r="AC1015" s="27">
        <v>0</v>
      </c>
      <c r="AD1015" s="27">
        <v>0</v>
      </c>
      <c r="AE1015" s="27">
        <v>0</v>
      </c>
      <c r="AF1015" s="27">
        <v>76991414.140000001</v>
      </c>
      <c r="AG1015" s="27">
        <v>76991414.140000001</v>
      </c>
      <c r="AH1015" s="27">
        <v>476</v>
      </c>
      <c r="AI1015" s="29">
        <v>216692046.65368879</v>
      </c>
    </row>
    <row r="1016" spans="2:35" x14ac:dyDescent="0.25">
      <c r="B1016" s="11" t="s">
        <v>8</v>
      </c>
      <c r="C1016" s="10" t="s">
        <v>2409</v>
      </c>
      <c r="D1016" s="10" t="s">
        <v>2200</v>
      </c>
      <c r="E1016" s="10" t="s">
        <v>1164</v>
      </c>
      <c r="F1016" s="10" t="s">
        <v>2221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29">
        <v>0</v>
      </c>
      <c r="X1016" s="29">
        <v>0</v>
      </c>
      <c r="Y1016" s="29">
        <v>0</v>
      </c>
      <c r="Z1016" s="29">
        <v>0</v>
      </c>
      <c r="AA1016" s="27">
        <v>0</v>
      </c>
      <c r="AB1016" s="29">
        <v>0</v>
      </c>
      <c r="AC1016" s="27">
        <v>0</v>
      </c>
      <c r="AD1016" s="27">
        <v>0</v>
      </c>
      <c r="AE1016" s="27">
        <v>0</v>
      </c>
      <c r="AF1016" s="27">
        <v>0</v>
      </c>
      <c r="AG1016" s="27">
        <v>0</v>
      </c>
      <c r="AH1016" s="27">
        <v>0</v>
      </c>
      <c r="AI1016" s="29">
        <v>0</v>
      </c>
    </row>
    <row r="1017" spans="2:35" x14ac:dyDescent="0.25">
      <c r="B1017" s="11" t="s">
        <v>8</v>
      </c>
      <c r="C1017" s="10" t="s">
        <v>2409</v>
      </c>
      <c r="D1017" s="10" t="s">
        <v>2200</v>
      </c>
      <c r="E1017" s="10" t="s">
        <v>736</v>
      </c>
      <c r="F1017" s="10" t="s">
        <v>2222</v>
      </c>
      <c r="G1017" s="10">
        <v>1196858.03</v>
      </c>
      <c r="H1017" s="10">
        <v>128150.79</v>
      </c>
      <c r="I1017" s="10">
        <v>0</v>
      </c>
      <c r="J1017" s="10">
        <v>0</v>
      </c>
      <c r="K1017" s="10">
        <v>1325008.82</v>
      </c>
      <c r="L1017" s="10">
        <v>0</v>
      </c>
      <c r="M1017" s="10">
        <v>3551985.97253905</v>
      </c>
      <c r="N1017" s="10">
        <v>0</v>
      </c>
      <c r="O1017" s="10">
        <v>43539.82</v>
      </c>
      <c r="P1017" s="10">
        <v>55187</v>
      </c>
      <c r="Q1017" s="10">
        <v>0</v>
      </c>
      <c r="R1017" s="10">
        <v>76025</v>
      </c>
      <c r="S1017" s="10">
        <v>0</v>
      </c>
      <c r="T1017" s="10">
        <v>0</v>
      </c>
      <c r="U1017" s="10">
        <v>200844</v>
      </c>
      <c r="V1017" s="10">
        <v>5252590.6125390502</v>
      </c>
      <c r="W1017" s="29">
        <v>821628.6</v>
      </c>
      <c r="X1017" s="29">
        <v>3551985.97253905</v>
      </c>
      <c r="Y1017" s="29">
        <v>503746.61</v>
      </c>
      <c r="Z1017" s="29">
        <v>4877361.1825390505</v>
      </c>
      <c r="AA1017" s="27">
        <v>0</v>
      </c>
      <c r="AB1017" s="29">
        <v>4877361.1825390505</v>
      </c>
      <c r="AC1017" s="27">
        <v>0</v>
      </c>
      <c r="AD1017" s="27">
        <v>0</v>
      </c>
      <c r="AE1017" s="27">
        <v>0</v>
      </c>
      <c r="AF1017" s="27">
        <v>0</v>
      </c>
      <c r="AG1017" s="27">
        <v>0</v>
      </c>
      <c r="AH1017" s="27">
        <v>36</v>
      </c>
      <c r="AI1017" s="29">
        <v>4877397.1825390505</v>
      </c>
    </row>
    <row r="1018" spans="2:35" x14ac:dyDescent="0.25">
      <c r="B1018" s="11" t="s">
        <v>8</v>
      </c>
      <c r="C1018" s="10" t="s">
        <v>2409</v>
      </c>
      <c r="D1018" s="10" t="s">
        <v>2200</v>
      </c>
      <c r="E1018" s="10" t="s">
        <v>737</v>
      </c>
      <c r="F1018" s="10" t="s">
        <v>2223</v>
      </c>
      <c r="G1018" s="10">
        <v>48806812.140000001</v>
      </c>
      <c r="H1018" s="10">
        <v>13016966.779999999</v>
      </c>
      <c r="I1018" s="10">
        <v>0</v>
      </c>
      <c r="J1018" s="10">
        <v>0</v>
      </c>
      <c r="K1018" s="10">
        <v>61823778.920000002</v>
      </c>
      <c r="L1018" s="10">
        <v>0</v>
      </c>
      <c r="M1018" s="10">
        <v>469815116.99768835</v>
      </c>
      <c r="N1018" s="10">
        <v>0</v>
      </c>
      <c r="O1018" s="10">
        <v>4095021.18</v>
      </c>
      <c r="P1018" s="10">
        <v>4096234</v>
      </c>
      <c r="Q1018" s="10">
        <v>123561277.81999999</v>
      </c>
      <c r="R1018" s="10">
        <v>4495525</v>
      </c>
      <c r="S1018" s="10">
        <v>0</v>
      </c>
      <c r="T1018" s="10">
        <v>0</v>
      </c>
      <c r="U1018" s="10">
        <v>13152961</v>
      </c>
      <c r="V1018" s="10">
        <v>681039914.91768837</v>
      </c>
      <c r="W1018" s="29">
        <v>50227106.148738973</v>
      </c>
      <c r="X1018" s="29">
        <v>593376394.81768835</v>
      </c>
      <c r="Y1018" s="29">
        <v>38856707.960000001</v>
      </c>
      <c r="Z1018" s="29">
        <v>682460208.92642736</v>
      </c>
      <c r="AA1018" s="27">
        <v>235449881.47999999</v>
      </c>
      <c r="AB1018" s="29">
        <v>447010327.44642735</v>
      </c>
      <c r="AC1018" s="27">
        <v>0</v>
      </c>
      <c r="AD1018" s="27">
        <v>0</v>
      </c>
      <c r="AE1018" s="27">
        <v>0</v>
      </c>
      <c r="AF1018" s="27">
        <v>0</v>
      </c>
      <c r="AG1018" s="27">
        <v>0</v>
      </c>
      <c r="AH1018" s="27">
        <v>2485</v>
      </c>
      <c r="AI1018" s="29">
        <v>447012812.44642735</v>
      </c>
    </row>
    <row r="1019" spans="2:35" x14ac:dyDescent="0.25">
      <c r="B1019" s="11" t="s">
        <v>8</v>
      </c>
      <c r="C1019" s="10" t="s">
        <v>2409</v>
      </c>
      <c r="D1019" s="10" t="s">
        <v>2200</v>
      </c>
      <c r="E1019" s="10" t="s">
        <v>738</v>
      </c>
      <c r="F1019" s="10" t="s">
        <v>2224</v>
      </c>
      <c r="G1019" s="10">
        <v>558874.55000000005</v>
      </c>
      <c r="H1019" s="10">
        <v>10752.44</v>
      </c>
      <c r="I1019" s="10">
        <v>0</v>
      </c>
      <c r="J1019" s="10">
        <v>0</v>
      </c>
      <c r="K1019" s="10">
        <v>569626.99</v>
      </c>
      <c r="L1019" s="10">
        <v>0</v>
      </c>
      <c r="M1019" s="10">
        <v>231537.96862942787</v>
      </c>
      <c r="N1019" s="10">
        <v>0</v>
      </c>
      <c r="O1019" s="10">
        <v>6940.88</v>
      </c>
      <c r="P1019" s="10">
        <v>8851</v>
      </c>
      <c r="Q1019" s="10">
        <v>0</v>
      </c>
      <c r="R1019" s="10">
        <v>11397</v>
      </c>
      <c r="S1019" s="10">
        <v>0</v>
      </c>
      <c r="T1019" s="10">
        <v>-55887.455000000016</v>
      </c>
      <c r="U1019" s="10">
        <v>174088</v>
      </c>
      <c r="V1019" s="10">
        <v>946554.38362942776</v>
      </c>
      <c r="W1019" s="29">
        <v>1685067.4272419447</v>
      </c>
      <c r="X1019" s="29">
        <v>231537.96862942787</v>
      </c>
      <c r="Y1019" s="29">
        <v>212029.32</v>
      </c>
      <c r="Z1019" s="29">
        <v>2128634.7158713727</v>
      </c>
      <c r="AA1019" s="27">
        <v>0</v>
      </c>
      <c r="AB1019" s="29">
        <v>2128634.7158713727</v>
      </c>
      <c r="AC1019" s="27">
        <v>0</v>
      </c>
      <c r="AD1019" s="27">
        <v>20110564.059999999</v>
      </c>
      <c r="AE1019" s="27">
        <v>0</v>
      </c>
      <c r="AF1019" s="27">
        <v>0</v>
      </c>
      <c r="AG1019" s="27">
        <v>20110564.059999999</v>
      </c>
      <c r="AH1019" s="27">
        <v>819</v>
      </c>
      <c r="AI1019" s="29">
        <v>22240017.77587137</v>
      </c>
    </row>
    <row r="1020" spans="2:35" x14ac:dyDescent="0.25">
      <c r="B1020" s="11" t="s">
        <v>8</v>
      </c>
      <c r="C1020" s="10" t="s">
        <v>2409</v>
      </c>
      <c r="D1020" s="10" t="s">
        <v>2200</v>
      </c>
      <c r="E1020" s="10" t="s">
        <v>739</v>
      </c>
      <c r="F1020" s="10" t="s">
        <v>2225</v>
      </c>
      <c r="G1020" s="10">
        <v>386868746.41000003</v>
      </c>
      <c r="H1020" s="10">
        <v>56738828.210000001</v>
      </c>
      <c r="I1020" s="10">
        <v>0</v>
      </c>
      <c r="J1020" s="10">
        <v>0</v>
      </c>
      <c r="K1020" s="10">
        <v>443607574.62</v>
      </c>
      <c r="L1020" s="10">
        <v>0</v>
      </c>
      <c r="M1020" s="10">
        <v>310922951.8638618</v>
      </c>
      <c r="N1020" s="10">
        <v>0</v>
      </c>
      <c r="O1020" s="10">
        <v>12652306.23</v>
      </c>
      <c r="P1020" s="10">
        <v>3454424</v>
      </c>
      <c r="Q1020" s="10">
        <v>0</v>
      </c>
      <c r="R1020" s="10">
        <v>6918625</v>
      </c>
      <c r="S1020" s="10">
        <v>0</v>
      </c>
      <c r="T1020" s="10">
        <v>0</v>
      </c>
      <c r="U1020" s="10">
        <v>20640104</v>
      </c>
      <c r="V1020" s="10">
        <v>798195985.71386182</v>
      </c>
      <c r="W1020" s="29">
        <v>402371816.92040813</v>
      </c>
      <c r="X1020" s="29">
        <v>310922951.8638618</v>
      </c>
      <c r="Y1020" s="29">
        <v>100404287.44</v>
      </c>
      <c r="Z1020" s="29">
        <v>813699056.22426987</v>
      </c>
      <c r="AA1020" s="27">
        <v>182037066</v>
      </c>
      <c r="AB1020" s="29">
        <v>631661990.22426987</v>
      </c>
      <c r="AC1020" s="27">
        <v>0</v>
      </c>
      <c r="AD1020" s="27">
        <v>254749.54</v>
      </c>
      <c r="AE1020" s="27">
        <v>0</v>
      </c>
      <c r="AF1020" s="27">
        <v>0</v>
      </c>
      <c r="AG1020" s="27">
        <v>254749.54</v>
      </c>
      <c r="AH1020" s="27">
        <v>33738</v>
      </c>
      <c r="AI1020" s="29">
        <v>631950477.76426983</v>
      </c>
    </row>
    <row r="1021" spans="2:35" x14ac:dyDescent="0.25">
      <c r="B1021" s="11" t="s">
        <v>8</v>
      </c>
      <c r="C1021" s="10" t="s">
        <v>2409</v>
      </c>
      <c r="D1021" s="10" t="s">
        <v>2200</v>
      </c>
      <c r="E1021" s="10" t="s">
        <v>1165</v>
      </c>
      <c r="F1021" s="10" t="s">
        <v>2226</v>
      </c>
      <c r="G1021" s="10">
        <v>0</v>
      </c>
      <c r="H1021" s="10">
        <v>7780.02</v>
      </c>
      <c r="I1021" s="10">
        <v>0</v>
      </c>
      <c r="J1021" s="10">
        <v>0</v>
      </c>
      <c r="K1021" s="10">
        <v>7780.02</v>
      </c>
      <c r="L1021" s="10">
        <v>0</v>
      </c>
      <c r="M1021" s="10">
        <v>226812.79359189275</v>
      </c>
      <c r="N1021" s="10">
        <v>0</v>
      </c>
      <c r="O1021" s="10">
        <v>0</v>
      </c>
      <c r="P1021" s="10">
        <v>8108736</v>
      </c>
      <c r="Q1021" s="10">
        <v>49698.96</v>
      </c>
      <c r="R1021" s="10">
        <v>11422306</v>
      </c>
      <c r="S1021" s="10">
        <v>0</v>
      </c>
      <c r="T1021" s="10">
        <v>0</v>
      </c>
      <c r="U1021" s="10">
        <v>25271866</v>
      </c>
      <c r="V1021" s="10">
        <v>45087199.773591891</v>
      </c>
      <c r="W1021" s="29">
        <v>1544570.2118581957</v>
      </c>
      <c r="X1021" s="29">
        <v>276511.75359189278</v>
      </c>
      <c r="Y1021" s="29">
        <v>44810688.019999996</v>
      </c>
      <c r="Z1021" s="29">
        <v>46631769.985450082</v>
      </c>
      <c r="AA1021" s="27">
        <v>0</v>
      </c>
      <c r="AB1021" s="29">
        <v>46631769.985450082</v>
      </c>
      <c r="AC1021" s="27">
        <v>0</v>
      </c>
      <c r="AD1021" s="27">
        <v>130858092</v>
      </c>
      <c r="AE1021" s="27">
        <v>0</v>
      </c>
      <c r="AF1021" s="27">
        <v>1094777559</v>
      </c>
      <c r="AG1021" s="27">
        <v>1225635651</v>
      </c>
      <c r="AH1021" s="27">
        <v>1044</v>
      </c>
      <c r="AI1021" s="29">
        <v>1272268464.98545</v>
      </c>
    </row>
    <row r="1022" spans="2:35" x14ac:dyDescent="0.25">
      <c r="B1022" s="11" t="s">
        <v>8</v>
      </c>
      <c r="C1022" s="10" t="s">
        <v>2409</v>
      </c>
      <c r="D1022" s="10" t="s">
        <v>2200</v>
      </c>
      <c r="E1022" s="10" t="s">
        <v>740</v>
      </c>
      <c r="F1022" s="10" t="s">
        <v>2227</v>
      </c>
      <c r="G1022" s="10">
        <v>2404523350.3000002</v>
      </c>
      <c r="H1022" s="10">
        <v>650921825.00999999</v>
      </c>
      <c r="I1022" s="10">
        <v>0</v>
      </c>
      <c r="J1022" s="10">
        <v>0</v>
      </c>
      <c r="K1022" s="10">
        <v>3055445175.3100004</v>
      </c>
      <c r="L1022" s="10">
        <v>0</v>
      </c>
      <c r="M1022" s="10">
        <v>21333230031.281651</v>
      </c>
      <c r="N1022" s="10">
        <v>179730502.85321155</v>
      </c>
      <c r="O1022" s="10">
        <v>212745199.94999999</v>
      </c>
      <c r="P1022" s="10">
        <v>179482724</v>
      </c>
      <c r="Q1022" s="10">
        <v>5196297381.3500004</v>
      </c>
      <c r="R1022" s="10">
        <v>188470385</v>
      </c>
      <c r="S1022" s="10">
        <v>0</v>
      </c>
      <c r="T1022" s="10">
        <v>0</v>
      </c>
      <c r="U1022" s="10">
        <v>557189298</v>
      </c>
      <c r="V1022" s="10">
        <v>30902590697.744865</v>
      </c>
      <c r="W1022" s="29">
        <v>2576911279.38306</v>
      </c>
      <c r="X1022" s="29">
        <v>26529527412.631653</v>
      </c>
      <c r="Y1022" s="29">
        <v>1968539934.8132114</v>
      </c>
      <c r="Z1022" s="29">
        <v>31074978626.827927</v>
      </c>
      <c r="AA1022" s="27">
        <v>21435704557.630001</v>
      </c>
      <c r="AB1022" s="29">
        <v>9639274069.1979256</v>
      </c>
      <c r="AC1022" s="27">
        <v>0</v>
      </c>
      <c r="AD1022" s="27">
        <v>3517706078</v>
      </c>
      <c r="AE1022" s="27">
        <v>0</v>
      </c>
      <c r="AF1022" s="27">
        <v>0</v>
      </c>
      <c r="AG1022" s="27">
        <v>3517706078</v>
      </c>
      <c r="AH1022" s="27">
        <v>134059</v>
      </c>
      <c r="AI1022" s="29">
        <v>13157114206.197926</v>
      </c>
    </row>
    <row r="1023" spans="2:35" x14ac:dyDescent="0.25">
      <c r="B1023" s="11" t="s">
        <v>8</v>
      </c>
      <c r="C1023" s="10" t="s">
        <v>2409</v>
      </c>
      <c r="D1023" s="10" t="s">
        <v>2200</v>
      </c>
      <c r="E1023" s="10" t="s">
        <v>741</v>
      </c>
      <c r="F1023" s="10" t="s">
        <v>2228</v>
      </c>
      <c r="G1023" s="10">
        <v>8518.43</v>
      </c>
      <c r="H1023" s="10">
        <v>1230</v>
      </c>
      <c r="I1023" s="10">
        <v>0</v>
      </c>
      <c r="J1023" s="10">
        <v>0</v>
      </c>
      <c r="K1023" s="10">
        <v>9748.43</v>
      </c>
      <c r="L1023" s="10">
        <v>0</v>
      </c>
      <c r="M1023" s="10">
        <v>34757.353184926724</v>
      </c>
      <c r="N1023" s="10">
        <v>0</v>
      </c>
      <c r="O1023" s="10">
        <v>1288.56</v>
      </c>
      <c r="P1023" s="10">
        <v>360</v>
      </c>
      <c r="Q1023" s="10">
        <v>0</v>
      </c>
      <c r="R1023" s="10">
        <v>427</v>
      </c>
      <c r="S1023" s="10">
        <v>0</v>
      </c>
      <c r="T1023" s="10">
        <v>-851.84299999999985</v>
      </c>
      <c r="U1023" s="10">
        <v>1041</v>
      </c>
      <c r="V1023" s="10">
        <v>46770.500184926721</v>
      </c>
      <c r="W1023" s="29">
        <v>0</v>
      </c>
      <c r="X1023" s="29">
        <v>34757.353184926724</v>
      </c>
      <c r="Y1023" s="29">
        <v>4346.5599999999995</v>
      </c>
      <c r="Z1023" s="29">
        <v>39103.913184926721</v>
      </c>
      <c r="AA1023" s="27">
        <v>0</v>
      </c>
      <c r="AB1023" s="29">
        <v>39103.913184926721</v>
      </c>
      <c r="AC1023" s="27">
        <v>0</v>
      </c>
      <c r="AD1023" s="27">
        <v>0</v>
      </c>
      <c r="AE1023" s="27">
        <v>0</v>
      </c>
      <c r="AF1023" s="27">
        <v>0</v>
      </c>
      <c r="AG1023" s="27">
        <v>0</v>
      </c>
      <c r="AH1023" s="27">
        <v>0</v>
      </c>
      <c r="AI1023" s="29">
        <v>39103.913184926721</v>
      </c>
    </row>
    <row r="1024" spans="2:35" x14ac:dyDescent="0.25">
      <c r="B1024" s="11" t="s">
        <v>8</v>
      </c>
      <c r="C1024" s="10" t="s">
        <v>2409</v>
      </c>
      <c r="D1024" s="10" t="s">
        <v>2200</v>
      </c>
      <c r="E1024" s="10" t="s">
        <v>1166</v>
      </c>
      <c r="F1024" s="10" t="s">
        <v>2229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29">
        <v>0</v>
      </c>
      <c r="X1024" s="29">
        <v>0</v>
      </c>
      <c r="Y1024" s="29">
        <v>0</v>
      </c>
      <c r="Z1024" s="29">
        <v>0</v>
      </c>
      <c r="AA1024" s="27">
        <v>0</v>
      </c>
      <c r="AB1024" s="29">
        <v>0</v>
      </c>
      <c r="AC1024" s="27">
        <v>0</v>
      </c>
      <c r="AD1024" s="27">
        <v>0</v>
      </c>
      <c r="AE1024" s="27">
        <v>0</v>
      </c>
      <c r="AF1024" s="27">
        <v>0</v>
      </c>
      <c r="AG1024" s="27">
        <v>0</v>
      </c>
      <c r="AH1024" s="27">
        <v>0</v>
      </c>
      <c r="AI1024" s="29">
        <v>0</v>
      </c>
    </row>
    <row r="1025" spans="2:35" x14ac:dyDescent="0.25">
      <c r="B1025" s="11" t="s">
        <v>8</v>
      </c>
      <c r="C1025" s="10" t="s">
        <v>2409</v>
      </c>
      <c r="D1025" s="10" t="s">
        <v>2200</v>
      </c>
      <c r="E1025" s="10" t="s">
        <v>742</v>
      </c>
      <c r="F1025" s="10" t="s">
        <v>2230</v>
      </c>
      <c r="G1025" s="10">
        <v>1591071465.29</v>
      </c>
      <c r="H1025" s="10">
        <v>169217634.91999999</v>
      </c>
      <c r="I1025" s="10">
        <v>0</v>
      </c>
      <c r="J1025" s="10">
        <v>0</v>
      </c>
      <c r="K1025" s="10">
        <v>1760289100.21</v>
      </c>
      <c r="L1025" s="10">
        <v>0</v>
      </c>
      <c r="M1025" s="10">
        <v>5617829950.8096609</v>
      </c>
      <c r="N1025" s="10">
        <v>81943766.824913055</v>
      </c>
      <c r="O1025" s="10">
        <v>102611539.70999999</v>
      </c>
      <c r="P1025" s="10">
        <v>50130928</v>
      </c>
      <c r="Q1025" s="10">
        <v>1478321028.1199999</v>
      </c>
      <c r="R1025" s="10">
        <v>66144127</v>
      </c>
      <c r="S1025" s="10">
        <v>0</v>
      </c>
      <c r="T1025" s="10">
        <v>-159107146.52900004</v>
      </c>
      <c r="U1025" s="10">
        <v>189623002</v>
      </c>
      <c r="V1025" s="10">
        <v>9187786296.1455746</v>
      </c>
      <c r="W1025" s="29">
        <v>1158831280.2799997</v>
      </c>
      <c r="X1025" s="29">
        <v>7096150978.9296608</v>
      </c>
      <c r="Y1025" s="29">
        <v>659670998.45491302</v>
      </c>
      <c r="Z1025" s="29">
        <v>8914653257.6645737</v>
      </c>
      <c r="AA1025" s="27">
        <v>3340650344.5700002</v>
      </c>
      <c r="AB1025" s="29">
        <v>5574002913.094574</v>
      </c>
      <c r="AC1025" s="27">
        <v>0</v>
      </c>
      <c r="AD1025" s="27">
        <v>813411.24</v>
      </c>
      <c r="AE1025" s="27">
        <v>0</v>
      </c>
      <c r="AF1025" s="27">
        <v>0</v>
      </c>
      <c r="AG1025" s="27">
        <v>813411.24</v>
      </c>
      <c r="AH1025" s="27">
        <v>161277</v>
      </c>
      <c r="AI1025" s="29">
        <v>5574977601.3345737</v>
      </c>
    </row>
    <row r="1026" spans="2:35" x14ac:dyDescent="0.25">
      <c r="B1026" s="11" t="s">
        <v>8</v>
      </c>
      <c r="C1026" s="10" t="s">
        <v>2409</v>
      </c>
      <c r="D1026" s="10" t="s">
        <v>2200</v>
      </c>
      <c r="E1026" s="10" t="s">
        <v>1167</v>
      </c>
      <c r="F1026" s="10" t="s">
        <v>2231</v>
      </c>
      <c r="G1026" s="10">
        <v>0</v>
      </c>
      <c r="H1026" s="10">
        <v>722164.84</v>
      </c>
      <c r="I1026" s="10">
        <v>0</v>
      </c>
      <c r="J1026" s="10">
        <v>0</v>
      </c>
      <c r="K1026" s="10">
        <v>722164.84</v>
      </c>
      <c r="L1026" s="10">
        <v>0</v>
      </c>
      <c r="M1026" s="10">
        <v>11269891.347090589</v>
      </c>
      <c r="N1026" s="10">
        <v>0</v>
      </c>
      <c r="O1026" s="10">
        <v>0</v>
      </c>
      <c r="P1026" s="10">
        <v>97865</v>
      </c>
      <c r="Q1026" s="10">
        <v>0</v>
      </c>
      <c r="R1026" s="10">
        <v>125145</v>
      </c>
      <c r="S1026" s="10">
        <v>0</v>
      </c>
      <c r="T1026" s="10">
        <v>0</v>
      </c>
      <c r="U1026" s="10">
        <v>342272</v>
      </c>
      <c r="V1026" s="10">
        <v>12557338.187090589</v>
      </c>
      <c r="W1026" s="29">
        <v>0</v>
      </c>
      <c r="X1026" s="29">
        <v>11269891.347090589</v>
      </c>
      <c r="Y1026" s="29">
        <v>1287446.8399999999</v>
      </c>
      <c r="Z1026" s="29">
        <v>12557338.187090589</v>
      </c>
      <c r="AA1026" s="27">
        <v>0</v>
      </c>
      <c r="AB1026" s="29">
        <v>12557338.187090589</v>
      </c>
      <c r="AC1026" s="27">
        <v>0</v>
      </c>
      <c r="AD1026" s="27">
        <v>0</v>
      </c>
      <c r="AE1026" s="27">
        <v>0</v>
      </c>
      <c r="AF1026" s="27">
        <v>0</v>
      </c>
      <c r="AG1026" s="27">
        <v>0</v>
      </c>
      <c r="AH1026" s="27">
        <v>538</v>
      </c>
      <c r="AI1026" s="29">
        <v>12557876.187090589</v>
      </c>
    </row>
    <row r="1027" spans="2:35" x14ac:dyDescent="0.25">
      <c r="B1027" s="11" t="s">
        <v>8</v>
      </c>
      <c r="C1027" s="10" t="s">
        <v>2409</v>
      </c>
      <c r="D1027" s="10" t="s">
        <v>2200</v>
      </c>
      <c r="E1027" s="10" t="s">
        <v>743</v>
      </c>
      <c r="F1027" s="10" t="s">
        <v>2232</v>
      </c>
      <c r="G1027" s="10">
        <v>2787818509.4099998</v>
      </c>
      <c r="H1027" s="10">
        <v>123741539.39</v>
      </c>
      <c r="I1027" s="10">
        <v>0</v>
      </c>
      <c r="J1027" s="10">
        <v>0</v>
      </c>
      <c r="K1027" s="10">
        <v>2911560048.7999997</v>
      </c>
      <c r="L1027" s="10">
        <v>0</v>
      </c>
      <c r="M1027" s="10">
        <v>2435495269.0261831</v>
      </c>
      <c r="N1027" s="10">
        <v>16375708.586545184</v>
      </c>
      <c r="O1027" s="10">
        <v>252441695.74000001</v>
      </c>
      <c r="P1027" s="10">
        <v>23281366</v>
      </c>
      <c r="Q1027" s="10">
        <v>1248278558.72</v>
      </c>
      <c r="R1027" s="10">
        <v>25714501</v>
      </c>
      <c r="S1027" s="10">
        <v>0</v>
      </c>
      <c r="T1027" s="10">
        <v>-278781850.94099998</v>
      </c>
      <c r="U1027" s="10">
        <v>57604761</v>
      </c>
      <c r="V1027" s="10">
        <v>6691970057.9317284</v>
      </c>
      <c r="W1027" s="29">
        <v>1878597598.7900002</v>
      </c>
      <c r="X1027" s="29">
        <v>3683773827.7461834</v>
      </c>
      <c r="Y1027" s="29">
        <v>499159571.71654522</v>
      </c>
      <c r="Z1027" s="29">
        <v>6061530998.2527285</v>
      </c>
      <c r="AA1027" s="27">
        <v>5408457679.04</v>
      </c>
      <c r="AB1027" s="29">
        <v>653073319.2127285</v>
      </c>
      <c r="AC1027" s="27">
        <v>0</v>
      </c>
      <c r="AD1027" s="27">
        <v>0</v>
      </c>
      <c r="AE1027" s="27">
        <v>0</v>
      </c>
      <c r="AF1027" s="27">
        <v>520459429.04000002</v>
      </c>
      <c r="AG1027" s="27">
        <v>520459429.04000002</v>
      </c>
      <c r="AH1027" s="27">
        <v>71299</v>
      </c>
      <c r="AI1027" s="29">
        <v>1173604047.2527285</v>
      </c>
    </row>
    <row r="1028" spans="2:35" x14ac:dyDescent="0.25">
      <c r="B1028" s="11" t="s">
        <v>8</v>
      </c>
      <c r="C1028" s="10" t="s">
        <v>2409</v>
      </c>
      <c r="D1028" s="10" t="s">
        <v>2200</v>
      </c>
      <c r="E1028" s="10" t="s">
        <v>1168</v>
      </c>
      <c r="F1028" s="10" t="s">
        <v>2233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29">
        <v>0</v>
      </c>
      <c r="X1028" s="29">
        <v>0</v>
      </c>
      <c r="Y1028" s="29">
        <v>0</v>
      </c>
      <c r="Z1028" s="29">
        <v>0</v>
      </c>
      <c r="AA1028" s="27">
        <v>0</v>
      </c>
      <c r="AB1028" s="29">
        <v>0</v>
      </c>
      <c r="AC1028" s="27">
        <v>0</v>
      </c>
      <c r="AD1028" s="27">
        <v>0</v>
      </c>
      <c r="AE1028" s="27">
        <v>0</v>
      </c>
      <c r="AF1028" s="27">
        <v>0</v>
      </c>
      <c r="AG1028" s="27">
        <v>0</v>
      </c>
      <c r="AH1028" s="27">
        <v>0</v>
      </c>
      <c r="AI1028" s="29">
        <v>0</v>
      </c>
    </row>
    <row r="1029" spans="2:35" x14ac:dyDescent="0.25">
      <c r="B1029" s="11" t="s">
        <v>8</v>
      </c>
      <c r="C1029" s="10" t="s">
        <v>2409</v>
      </c>
      <c r="D1029" s="10" t="s">
        <v>2200</v>
      </c>
      <c r="E1029" s="10" t="s">
        <v>744</v>
      </c>
      <c r="F1029" s="10" t="s">
        <v>2234</v>
      </c>
      <c r="G1029" s="10">
        <v>626732940.65999997</v>
      </c>
      <c r="H1029" s="10">
        <v>16752610.42</v>
      </c>
      <c r="I1029" s="10">
        <v>0</v>
      </c>
      <c r="J1029" s="10">
        <v>0</v>
      </c>
      <c r="K1029" s="10">
        <v>643485551.07999992</v>
      </c>
      <c r="L1029" s="10">
        <v>0</v>
      </c>
      <c r="M1029" s="10">
        <v>532828664.20889223</v>
      </c>
      <c r="N1029" s="10">
        <v>24909747.139706366</v>
      </c>
      <c r="O1029" s="10">
        <v>84305836.730000004</v>
      </c>
      <c r="P1029" s="10">
        <v>5224669</v>
      </c>
      <c r="Q1029" s="10">
        <v>166041998.22</v>
      </c>
      <c r="R1029" s="10">
        <v>9165775</v>
      </c>
      <c r="S1029" s="10">
        <v>0</v>
      </c>
      <c r="T1029" s="10">
        <v>-62673294.065999985</v>
      </c>
      <c r="U1029" s="10">
        <v>21725555</v>
      </c>
      <c r="V1029" s="10">
        <v>1425014502.3125987</v>
      </c>
      <c r="W1029" s="29">
        <v>286176233.87</v>
      </c>
      <c r="X1029" s="29">
        <v>698870662.42889225</v>
      </c>
      <c r="Y1029" s="29">
        <v>162084193.28970638</v>
      </c>
      <c r="Z1029" s="29">
        <v>1147131089.5885987</v>
      </c>
      <c r="AA1029" s="27">
        <v>487331896.91000003</v>
      </c>
      <c r="AB1029" s="29">
        <v>659799192.67859864</v>
      </c>
      <c r="AC1029" s="27">
        <v>0</v>
      </c>
      <c r="AD1029" s="27">
        <v>0</v>
      </c>
      <c r="AE1029" s="27">
        <v>0</v>
      </c>
      <c r="AF1029" s="27">
        <v>131509100.8</v>
      </c>
      <c r="AG1029" s="27">
        <v>131509100.8</v>
      </c>
      <c r="AH1029" s="27">
        <v>19110</v>
      </c>
      <c r="AI1029" s="29">
        <v>791327403.47859859</v>
      </c>
    </row>
    <row r="1030" spans="2:35" x14ac:dyDescent="0.25">
      <c r="B1030" s="11" t="s">
        <v>8</v>
      </c>
      <c r="C1030" s="10" t="s">
        <v>2409</v>
      </c>
      <c r="D1030" s="10" t="s">
        <v>2200</v>
      </c>
      <c r="E1030" s="10" t="s">
        <v>745</v>
      </c>
      <c r="F1030" s="10" t="s">
        <v>2235</v>
      </c>
      <c r="G1030" s="10">
        <v>5992346709.21</v>
      </c>
      <c r="H1030" s="10">
        <v>470282637</v>
      </c>
      <c r="I1030" s="10">
        <v>0</v>
      </c>
      <c r="J1030" s="10">
        <v>0</v>
      </c>
      <c r="K1030" s="10">
        <v>6462629346.21</v>
      </c>
      <c r="L1030" s="10">
        <v>0</v>
      </c>
      <c r="M1030" s="10">
        <v>12550248650.793755</v>
      </c>
      <c r="N1030" s="10">
        <v>0</v>
      </c>
      <c r="O1030" s="10">
        <v>1291062205.77</v>
      </c>
      <c r="P1030" s="10">
        <v>114769835</v>
      </c>
      <c r="Q1030" s="10">
        <v>4014415937.1799998</v>
      </c>
      <c r="R1030" s="10">
        <v>153040822</v>
      </c>
      <c r="S1030" s="10">
        <v>0</v>
      </c>
      <c r="T1030" s="10">
        <v>0</v>
      </c>
      <c r="U1030" s="10">
        <v>504701413</v>
      </c>
      <c r="V1030" s="10">
        <v>25090868209.953754</v>
      </c>
      <c r="W1030" s="29">
        <v>4780408088.2700005</v>
      </c>
      <c r="X1030" s="29">
        <v>16564664587.973755</v>
      </c>
      <c r="Y1030" s="29">
        <v>2533856912.77</v>
      </c>
      <c r="Z1030" s="29">
        <v>23878929589.013756</v>
      </c>
      <c r="AA1030" s="27">
        <v>13192360219.620001</v>
      </c>
      <c r="AB1030" s="29">
        <v>10686569369.393755</v>
      </c>
      <c r="AC1030" s="27">
        <v>0</v>
      </c>
      <c r="AD1030" s="27">
        <v>473947217</v>
      </c>
      <c r="AE1030" s="27">
        <v>0</v>
      </c>
      <c r="AF1030" s="27">
        <v>333506772.13</v>
      </c>
      <c r="AG1030" s="27">
        <v>807453989.13</v>
      </c>
      <c r="AH1030" s="27">
        <v>401228</v>
      </c>
      <c r="AI1030" s="29">
        <v>11494424586.523754</v>
      </c>
    </row>
    <row r="1031" spans="2:35" x14ac:dyDescent="0.25">
      <c r="B1031" s="11" t="s">
        <v>8</v>
      </c>
      <c r="C1031" s="10" t="s">
        <v>2409</v>
      </c>
      <c r="D1031" s="10" t="s">
        <v>2200</v>
      </c>
      <c r="E1031" s="10" t="s">
        <v>1169</v>
      </c>
      <c r="F1031" s="10" t="s">
        <v>2236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29">
        <v>0</v>
      </c>
      <c r="X1031" s="29">
        <v>0</v>
      </c>
      <c r="Y1031" s="29">
        <v>0</v>
      </c>
      <c r="Z1031" s="29">
        <v>0</v>
      </c>
      <c r="AA1031" s="27">
        <v>0</v>
      </c>
      <c r="AB1031" s="29">
        <v>0</v>
      </c>
      <c r="AC1031" s="27">
        <v>0</v>
      </c>
      <c r="AD1031" s="27">
        <v>0</v>
      </c>
      <c r="AE1031" s="27">
        <v>0</v>
      </c>
      <c r="AF1031" s="27">
        <v>0</v>
      </c>
      <c r="AG1031" s="27">
        <v>0</v>
      </c>
      <c r="AH1031" s="27">
        <v>0</v>
      </c>
      <c r="AI1031" s="29">
        <v>0</v>
      </c>
    </row>
    <row r="1032" spans="2:35" x14ac:dyDescent="0.25">
      <c r="B1032" s="11" t="s">
        <v>8</v>
      </c>
      <c r="C1032" s="10" t="s">
        <v>2409</v>
      </c>
      <c r="D1032" s="10" t="s">
        <v>2200</v>
      </c>
      <c r="E1032" s="10" t="s">
        <v>1170</v>
      </c>
      <c r="F1032" s="10" t="s">
        <v>2237</v>
      </c>
      <c r="G1032" s="10">
        <v>0</v>
      </c>
      <c r="H1032" s="10">
        <v>11997.44</v>
      </c>
      <c r="I1032" s="10">
        <v>0</v>
      </c>
      <c r="J1032" s="10">
        <v>0</v>
      </c>
      <c r="K1032" s="10">
        <v>11997.44</v>
      </c>
      <c r="L1032" s="10">
        <v>0</v>
      </c>
      <c r="M1032" s="10">
        <v>435652.886586654</v>
      </c>
      <c r="N1032" s="10">
        <v>0</v>
      </c>
      <c r="O1032" s="10">
        <v>0</v>
      </c>
      <c r="P1032" s="10">
        <v>3896</v>
      </c>
      <c r="Q1032" s="10">
        <v>118230.13</v>
      </c>
      <c r="R1032" s="10">
        <v>7354</v>
      </c>
      <c r="S1032" s="10">
        <v>0</v>
      </c>
      <c r="T1032" s="10">
        <v>0</v>
      </c>
      <c r="U1032" s="10">
        <v>21282</v>
      </c>
      <c r="V1032" s="10">
        <v>598412.45658665407</v>
      </c>
      <c r="W1032" s="29">
        <v>11061.627638591988</v>
      </c>
      <c r="X1032" s="29">
        <v>553883.016586654</v>
      </c>
      <c r="Y1032" s="29">
        <v>44529.440000000002</v>
      </c>
      <c r="Z1032" s="29">
        <v>609474.08422524598</v>
      </c>
      <c r="AA1032" s="27">
        <v>0</v>
      </c>
      <c r="AB1032" s="29">
        <v>609474.08422524598</v>
      </c>
      <c r="AC1032" s="27">
        <v>0</v>
      </c>
      <c r="AD1032" s="27">
        <v>5888113.7800000003</v>
      </c>
      <c r="AE1032" s="27">
        <v>0</v>
      </c>
      <c r="AF1032" s="27">
        <v>0</v>
      </c>
      <c r="AG1032" s="27">
        <v>5888113.7800000003</v>
      </c>
      <c r="AH1032" s="27">
        <v>6</v>
      </c>
      <c r="AI1032" s="29">
        <v>6497593.864225246</v>
      </c>
    </row>
    <row r="1033" spans="2:35" x14ac:dyDescent="0.25">
      <c r="B1033" s="11" t="s">
        <v>8</v>
      </c>
      <c r="C1033" s="10" t="s">
        <v>2409</v>
      </c>
      <c r="D1033" s="10" t="s">
        <v>2200</v>
      </c>
      <c r="E1033" s="10" t="s">
        <v>746</v>
      </c>
      <c r="F1033" s="10" t="s">
        <v>2238</v>
      </c>
      <c r="G1033" s="10">
        <v>8036592.5199999996</v>
      </c>
      <c r="H1033" s="10">
        <v>35717105.32</v>
      </c>
      <c r="I1033" s="10">
        <v>0</v>
      </c>
      <c r="J1033" s="10">
        <v>0</v>
      </c>
      <c r="K1033" s="10">
        <v>43753697.840000004</v>
      </c>
      <c r="L1033" s="10">
        <v>0</v>
      </c>
      <c r="M1033" s="10">
        <v>3564292.099291577</v>
      </c>
      <c r="N1033" s="10">
        <v>0</v>
      </c>
      <c r="O1033" s="10">
        <v>281495.25</v>
      </c>
      <c r="P1033" s="10">
        <v>144585</v>
      </c>
      <c r="Q1033" s="10">
        <v>0</v>
      </c>
      <c r="R1033" s="10">
        <v>452368</v>
      </c>
      <c r="S1033" s="10">
        <v>0</v>
      </c>
      <c r="T1033" s="10">
        <v>-803659.2519999994</v>
      </c>
      <c r="U1033" s="10">
        <v>1035660</v>
      </c>
      <c r="V1033" s="10">
        <v>48428438.937291585</v>
      </c>
      <c r="W1033" s="29">
        <v>726040.2</v>
      </c>
      <c r="X1033" s="29">
        <v>3564292.099291577</v>
      </c>
      <c r="Y1033" s="29">
        <v>37631213.57</v>
      </c>
      <c r="Z1033" s="29">
        <v>41921545.869291574</v>
      </c>
      <c r="AA1033" s="27">
        <v>0</v>
      </c>
      <c r="AB1033" s="29">
        <v>41921545.869291574</v>
      </c>
      <c r="AC1033" s="27">
        <v>0</v>
      </c>
      <c r="AD1033" s="27">
        <v>0</v>
      </c>
      <c r="AE1033" s="27">
        <v>0</v>
      </c>
      <c r="AF1033" s="27">
        <v>0</v>
      </c>
      <c r="AG1033" s="27">
        <v>0</v>
      </c>
      <c r="AH1033" s="27">
        <v>108</v>
      </c>
      <c r="AI1033" s="29">
        <v>41921653.869291574</v>
      </c>
    </row>
    <row r="1034" spans="2:35" x14ac:dyDescent="0.25">
      <c r="B1034" s="11" t="s">
        <v>8</v>
      </c>
      <c r="C1034" s="10" t="s">
        <v>2409</v>
      </c>
      <c r="D1034" s="10" t="s">
        <v>2200</v>
      </c>
      <c r="E1034" s="10" t="s">
        <v>747</v>
      </c>
      <c r="F1034" s="10" t="s">
        <v>2239</v>
      </c>
      <c r="G1034" s="10">
        <v>25301757.989999998</v>
      </c>
      <c r="H1034" s="10">
        <v>2469282.73</v>
      </c>
      <c r="I1034" s="10">
        <v>0</v>
      </c>
      <c r="J1034" s="10">
        <v>0</v>
      </c>
      <c r="K1034" s="10">
        <v>27771040.719999999</v>
      </c>
      <c r="L1034" s="10">
        <v>0</v>
      </c>
      <c r="M1034" s="10">
        <v>52597617.157732032</v>
      </c>
      <c r="N1034" s="10">
        <v>0</v>
      </c>
      <c r="O1034" s="10">
        <v>913268.92</v>
      </c>
      <c r="P1034" s="10">
        <v>531208</v>
      </c>
      <c r="Q1034" s="10">
        <v>0</v>
      </c>
      <c r="R1034" s="10">
        <v>745071</v>
      </c>
      <c r="S1034" s="10">
        <v>0</v>
      </c>
      <c r="T1034" s="10">
        <v>-2530175.7989999987</v>
      </c>
      <c r="U1034" s="10">
        <v>2015440</v>
      </c>
      <c r="V1034" s="10">
        <v>82043469.998732045</v>
      </c>
      <c r="W1034" s="29">
        <v>6960019.0000000009</v>
      </c>
      <c r="X1034" s="29">
        <v>52597617.157732032</v>
      </c>
      <c r="Y1034" s="29">
        <v>6674270.6500000004</v>
      </c>
      <c r="Z1034" s="29">
        <v>66231906.807732031</v>
      </c>
      <c r="AA1034" s="27">
        <v>0</v>
      </c>
      <c r="AB1034" s="29">
        <v>66231906.807732031</v>
      </c>
      <c r="AC1034" s="27">
        <v>0</v>
      </c>
      <c r="AD1034" s="27">
        <v>0</v>
      </c>
      <c r="AE1034" s="27">
        <v>0</v>
      </c>
      <c r="AF1034" s="27">
        <v>12540328</v>
      </c>
      <c r="AG1034" s="27">
        <v>12540328</v>
      </c>
      <c r="AH1034" s="27">
        <v>396</v>
      </c>
      <c r="AI1034" s="29">
        <v>78772630.807732031</v>
      </c>
    </row>
    <row r="1035" spans="2:35" x14ac:dyDescent="0.25">
      <c r="B1035" s="11" t="s">
        <v>8</v>
      </c>
      <c r="C1035" s="10" t="s">
        <v>2409</v>
      </c>
      <c r="D1035" s="10" t="s">
        <v>2200</v>
      </c>
      <c r="E1035" s="10" t="s">
        <v>1171</v>
      </c>
      <c r="F1035" s="10" t="s">
        <v>2240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29">
        <v>0</v>
      </c>
      <c r="X1035" s="29">
        <v>0</v>
      </c>
      <c r="Y1035" s="29">
        <v>0</v>
      </c>
      <c r="Z1035" s="29">
        <v>0</v>
      </c>
      <c r="AA1035" s="27">
        <v>0</v>
      </c>
      <c r="AB1035" s="29">
        <v>0</v>
      </c>
      <c r="AC1035" s="27">
        <v>0</v>
      </c>
      <c r="AD1035" s="27">
        <v>0</v>
      </c>
      <c r="AE1035" s="27">
        <v>0</v>
      </c>
      <c r="AF1035" s="27">
        <v>0</v>
      </c>
      <c r="AG1035" s="27">
        <v>0</v>
      </c>
      <c r="AH1035" s="27">
        <v>0</v>
      </c>
      <c r="AI1035" s="29">
        <v>0</v>
      </c>
    </row>
    <row r="1036" spans="2:35" x14ac:dyDescent="0.25">
      <c r="B1036" s="11" t="s">
        <v>8</v>
      </c>
      <c r="C1036" s="10" t="s">
        <v>2409</v>
      </c>
      <c r="D1036" s="10" t="s">
        <v>2200</v>
      </c>
      <c r="E1036" s="10" t="s">
        <v>748</v>
      </c>
      <c r="F1036" s="10" t="s">
        <v>1383</v>
      </c>
      <c r="G1036" s="10">
        <v>206370235.74000001</v>
      </c>
      <c r="H1036" s="10">
        <v>21204380.399999999</v>
      </c>
      <c r="I1036" s="10">
        <v>0</v>
      </c>
      <c r="J1036" s="10">
        <v>0</v>
      </c>
      <c r="K1036" s="10">
        <v>227574616.14000002</v>
      </c>
      <c r="L1036" s="10">
        <v>0</v>
      </c>
      <c r="M1036" s="10">
        <v>482996651.22124362</v>
      </c>
      <c r="N1036" s="10">
        <v>0</v>
      </c>
      <c r="O1036" s="10">
        <v>19825417.559999999</v>
      </c>
      <c r="P1036" s="10">
        <v>4395049</v>
      </c>
      <c r="Q1036" s="10">
        <v>73384565.829999998</v>
      </c>
      <c r="R1036" s="10">
        <v>6203804</v>
      </c>
      <c r="S1036" s="10">
        <v>0</v>
      </c>
      <c r="T1036" s="10">
        <v>0</v>
      </c>
      <c r="U1036" s="10">
        <v>19232079</v>
      </c>
      <c r="V1036" s="10">
        <v>833612182.75124359</v>
      </c>
      <c r="W1036" s="29">
        <v>141794663.30000004</v>
      </c>
      <c r="X1036" s="29">
        <v>556381217.05124366</v>
      </c>
      <c r="Y1036" s="29">
        <v>70860729.959999993</v>
      </c>
      <c r="Z1036" s="29">
        <v>769036610.31124377</v>
      </c>
      <c r="AA1036" s="27">
        <v>0</v>
      </c>
      <c r="AB1036" s="29">
        <v>769036610.31124377</v>
      </c>
      <c r="AC1036" s="27">
        <v>0</v>
      </c>
      <c r="AD1036" s="27">
        <v>0</v>
      </c>
      <c r="AE1036" s="27">
        <v>0</v>
      </c>
      <c r="AF1036" s="27">
        <v>174582177.19</v>
      </c>
      <c r="AG1036" s="27">
        <v>174582177.19</v>
      </c>
      <c r="AH1036" s="27">
        <v>4765</v>
      </c>
      <c r="AI1036" s="29">
        <v>943623552.50124383</v>
      </c>
    </row>
    <row r="1037" spans="2:35" x14ac:dyDescent="0.25">
      <c r="B1037" s="11" t="s">
        <v>8</v>
      </c>
      <c r="C1037" s="10" t="s">
        <v>2409</v>
      </c>
      <c r="D1037" s="10" t="s">
        <v>2200</v>
      </c>
      <c r="E1037" s="10" t="s">
        <v>749</v>
      </c>
      <c r="F1037" s="10" t="s">
        <v>2241</v>
      </c>
      <c r="G1037" s="10">
        <v>160858320.72999999</v>
      </c>
      <c r="H1037" s="10">
        <v>4171937.65</v>
      </c>
      <c r="I1037" s="10">
        <v>0</v>
      </c>
      <c r="J1037" s="10">
        <v>0</v>
      </c>
      <c r="K1037" s="10">
        <v>165030258.38</v>
      </c>
      <c r="L1037" s="10">
        <v>0</v>
      </c>
      <c r="M1037" s="10">
        <v>148014520.30492344</v>
      </c>
      <c r="N1037" s="10">
        <v>0</v>
      </c>
      <c r="O1037" s="10">
        <v>5260580.9400000004</v>
      </c>
      <c r="P1037" s="10">
        <v>1279214</v>
      </c>
      <c r="Q1037" s="10">
        <v>44396997.909999996</v>
      </c>
      <c r="R1037" s="10">
        <v>1705412</v>
      </c>
      <c r="S1037" s="10">
        <v>0</v>
      </c>
      <c r="T1037" s="10">
        <v>-16085832.072999984</v>
      </c>
      <c r="U1037" s="10">
        <v>3545875</v>
      </c>
      <c r="V1037" s="10">
        <v>353147026.46192348</v>
      </c>
      <c r="W1037" s="29">
        <v>10348164.710000001</v>
      </c>
      <c r="X1037" s="29">
        <v>192411518.21492344</v>
      </c>
      <c r="Y1037" s="29">
        <v>15963019.59</v>
      </c>
      <c r="Z1037" s="29">
        <v>218722702.51492345</v>
      </c>
      <c r="AA1037" s="27">
        <v>218722643.40000001</v>
      </c>
      <c r="AB1037" s="29">
        <v>59.114923447370529</v>
      </c>
      <c r="AC1037" s="27">
        <v>0</v>
      </c>
      <c r="AD1037" s="27">
        <v>390456.3</v>
      </c>
      <c r="AE1037" s="27">
        <v>0</v>
      </c>
      <c r="AF1037" s="27">
        <v>0</v>
      </c>
      <c r="AG1037" s="27">
        <v>390456.3</v>
      </c>
      <c r="AH1037" s="27">
        <v>2106</v>
      </c>
      <c r="AI1037" s="29">
        <v>392621.41492344736</v>
      </c>
    </row>
    <row r="1038" spans="2:35" x14ac:dyDescent="0.25">
      <c r="B1038" s="11" t="s">
        <v>8</v>
      </c>
      <c r="C1038" s="10" t="s">
        <v>2409</v>
      </c>
      <c r="D1038" s="10" t="s">
        <v>2200</v>
      </c>
      <c r="E1038" s="10" t="s">
        <v>750</v>
      </c>
      <c r="F1038" s="10" t="s">
        <v>1678</v>
      </c>
      <c r="G1038" s="10">
        <v>14104707.710000001</v>
      </c>
      <c r="H1038" s="10">
        <v>1759497.26</v>
      </c>
      <c r="I1038" s="10">
        <v>0</v>
      </c>
      <c r="J1038" s="10">
        <v>0</v>
      </c>
      <c r="K1038" s="10">
        <v>15864204.970000001</v>
      </c>
      <c r="L1038" s="10">
        <v>0</v>
      </c>
      <c r="M1038" s="10">
        <v>38166234.955102175</v>
      </c>
      <c r="N1038" s="10">
        <v>0</v>
      </c>
      <c r="O1038" s="10">
        <v>536225.23</v>
      </c>
      <c r="P1038" s="10">
        <v>350686</v>
      </c>
      <c r="Q1038" s="10">
        <v>0</v>
      </c>
      <c r="R1038" s="10">
        <v>536629</v>
      </c>
      <c r="S1038" s="10">
        <v>0</v>
      </c>
      <c r="T1038" s="10">
        <v>0</v>
      </c>
      <c r="U1038" s="10">
        <v>1485968</v>
      </c>
      <c r="V1038" s="10">
        <v>56939948.155102171</v>
      </c>
      <c r="W1038" s="29">
        <v>14357798.754574673</v>
      </c>
      <c r="X1038" s="29">
        <v>38166234.955102175</v>
      </c>
      <c r="Y1038" s="29">
        <v>4669005.49</v>
      </c>
      <c r="Z1038" s="29">
        <v>57193039.199676849</v>
      </c>
      <c r="AA1038" s="27">
        <v>0</v>
      </c>
      <c r="AB1038" s="29">
        <v>57193039.199676849</v>
      </c>
      <c r="AC1038" s="27">
        <v>0</v>
      </c>
      <c r="AD1038" s="27">
        <v>0</v>
      </c>
      <c r="AE1038" s="27">
        <v>0</v>
      </c>
      <c r="AF1038" s="27">
        <v>0</v>
      </c>
      <c r="AG1038" s="27">
        <v>0</v>
      </c>
      <c r="AH1038" s="27">
        <v>573</v>
      </c>
      <c r="AI1038" s="29">
        <v>57193612.199676849</v>
      </c>
    </row>
    <row r="1039" spans="2:35" x14ac:dyDescent="0.25">
      <c r="B1039" s="11" t="s">
        <v>8</v>
      </c>
      <c r="C1039" s="10" t="s">
        <v>2409</v>
      </c>
      <c r="D1039" s="10" t="s">
        <v>2200</v>
      </c>
      <c r="E1039" s="10" t="s">
        <v>751</v>
      </c>
      <c r="F1039" s="10" t="s">
        <v>2242</v>
      </c>
      <c r="G1039" s="10">
        <v>13231758.68</v>
      </c>
      <c r="H1039" s="10">
        <v>1016827.37</v>
      </c>
      <c r="I1039" s="10">
        <v>0</v>
      </c>
      <c r="J1039" s="10">
        <v>0</v>
      </c>
      <c r="K1039" s="10">
        <v>14248586.049999999</v>
      </c>
      <c r="L1039" s="10">
        <v>0</v>
      </c>
      <c r="M1039" s="10">
        <v>21021058.518182646</v>
      </c>
      <c r="N1039" s="10">
        <v>0</v>
      </c>
      <c r="O1039" s="10">
        <v>258546.54</v>
      </c>
      <c r="P1039" s="10">
        <v>4586002.99</v>
      </c>
      <c r="Q1039" s="10">
        <v>0</v>
      </c>
      <c r="R1039" s="10">
        <v>3228626</v>
      </c>
      <c r="S1039" s="10">
        <v>0</v>
      </c>
      <c r="T1039" s="10">
        <v>-1323175.8679999989</v>
      </c>
      <c r="U1039" s="10">
        <v>7264763</v>
      </c>
      <c r="V1039" s="10">
        <v>49284407.230182648</v>
      </c>
      <c r="W1039" s="29">
        <v>4532141.1999999993</v>
      </c>
      <c r="X1039" s="29">
        <v>21021058.518182646</v>
      </c>
      <c r="Y1039" s="29">
        <v>16354765.9</v>
      </c>
      <c r="Z1039" s="29">
        <v>41907965.618182644</v>
      </c>
      <c r="AA1039" s="27">
        <v>0</v>
      </c>
      <c r="AB1039" s="29">
        <v>41907965.618182644</v>
      </c>
      <c r="AC1039" s="27">
        <v>0</v>
      </c>
      <c r="AD1039" s="27">
        <v>7724392.5899999999</v>
      </c>
      <c r="AE1039" s="27">
        <v>0</v>
      </c>
      <c r="AF1039" s="27">
        <v>276602374.63</v>
      </c>
      <c r="AG1039" s="27">
        <v>284326767.21999997</v>
      </c>
      <c r="AH1039" s="27">
        <v>167</v>
      </c>
      <c r="AI1039" s="29">
        <v>326234899.83818263</v>
      </c>
    </row>
    <row r="1040" spans="2:35" x14ac:dyDescent="0.25">
      <c r="B1040" s="11" t="s">
        <v>8</v>
      </c>
      <c r="C1040" s="10" t="s">
        <v>2409</v>
      </c>
      <c r="D1040" s="10" t="s">
        <v>2200</v>
      </c>
      <c r="E1040" s="10" t="s">
        <v>752</v>
      </c>
      <c r="F1040" s="10" t="s">
        <v>2243</v>
      </c>
      <c r="G1040" s="10">
        <v>39005.22</v>
      </c>
      <c r="H1040" s="10">
        <v>102469.75</v>
      </c>
      <c r="I1040" s="10">
        <v>0</v>
      </c>
      <c r="J1040" s="10">
        <v>0</v>
      </c>
      <c r="K1040" s="10">
        <v>141474.97</v>
      </c>
      <c r="L1040" s="10">
        <v>0</v>
      </c>
      <c r="M1040" s="10">
        <v>2329063.4531929325</v>
      </c>
      <c r="N1040" s="10">
        <v>0</v>
      </c>
      <c r="O1040" s="10">
        <v>0</v>
      </c>
      <c r="P1040" s="10">
        <v>20136</v>
      </c>
      <c r="Q1040" s="10">
        <v>368891.04</v>
      </c>
      <c r="R1040" s="10">
        <v>25399</v>
      </c>
      <c r="S1040" s="10">
        <v>0</v>
      </c>
      <c r="T1040" s="10">
        <v>-3900.5219999999972</v>
      </c>
      <c r="U1040" s="10">
        <v>77493</v>
      </c>
      <c r="V1040" s="10">
        <v>2958556.9411929329</v>
      </c>
      <c r="W1040" s="29">
        <v>0</v>
      </c>
      <c r="X1040" s="29">
        <v>2697954.4931929326</v>
      </c>
      <c r="Y1040" s="29">
        <v>225497.75</v>
      </c>
      <c r="Z1040" s="29">
        <v>2923452.2431929326</v>
      </c>
      <c r="AA1040" s="27">
        <v>0</v>
      </c>
      <c r="AB1040" s="29">
        <v>2923452.2431929326</v>
      </c>
      <c r="AC1040" s="27">
        <v>0</v>
      </c>
      <c r="AD1040" s="27">
        <v>59677163.43</v>
      </c>
      <c r="AE1040" s="27">
        <v>0</v>
      </c>
      <c r="AF1040" s="27">
        <v>0</v>
      </c>
      <c r="AG1040" s="27">
        <v>59677163.43</v>
      </c>
      <c r="AH1040" s="27">
        <v>1</v>
      </c>
      <c r="AI1040" s="29">
        <v>62600616.673192933</v>
      </c>
    </row>
    <row r="1041" spans="2:35" x14ac:dyDescent="0.25">
      <c r="B1041" s="11" t="s">
        <v>8</v>
      </c>
      <c r="C1041" s="10" t="s">
        <v>2409</v>
      </c>
      <c r="D1041" s="10" t="s">
        <v>2200</v>
      </c>
      <c r="E1041" s="10" t="s">
        <v>1172</v>
      </c>
      <c r="F1041" s="10" t="s">
        <v>2244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29">
        <v>0</v>
      </c>
      <c r="X1041" s="29">
        <v>0</v>
      </c>
      <c r="Y1041" s="29">
        <v>0</v>
      </c>
      <c r="Z1041" s="29">
        <v>0</v>
      </c>
      <c r="AA1041" s="27">
        <v>0</v>
      </c>
      <c r="AB1041" s="29">
        <v>0</v>
      </c>
      <c r="AC1041" s="27">
        <v>0</v>
      </c>
      <c r="AD1041" s="27">
        <v>0</v>
      </c>
      <c r="AE1041" s="27">
        <v>0</v>
      </c>
      <c r="AF1041" s="27">
        <v>0</v>
      </c>
      <c r="AG1041" s="27">
        <v>0</v>
      </c>
      <c r="AH1041" s="27">
        <v>0</v>
      </c>
      <c r="AI1041" s="29">
        <v>0</v>
      </c>
    </row>
    <row r="1042" spans="2:35" x14ac:dyDescent="0.25">
      <c r="B1042" s="11" t="s">
        <v>8</v>
      </c>
      <c r="C1042" s="10" t="s">
        <v>2409</v>
      </c>
      <c r="D1042" s="10" t="s">
        <v>2200</v>
      </c>
      <c r="E1042" s="10" t="s">
        <v>753</v>
      </c>
      <c r="F1042" s="10" t="s">
        <v>2245</v>
      </c>
      <c r="G1042" s="10">
        <v>37316.18</v>
      </c>
      <c r="H1042" s="10">
        <v>1735.05</v>
      </c>
      <c r="I1042" s="10">
        <v>0</v>
      </c>
      <c r="J1042" s="10">
        <v>0</v>
      </c>
      <c r="K1042" s="10">
        <v>39051.230000000003</v>
      </c>
      <c r="L1042" s="10">
        <v>0</v>
      </c>
      <c r="M1042" s="10">
        <v>106193</v>
      </c>
      <c r="N1042" s="10">
        <v>0</v>
      </c>
      <c r="O1042" s="10">
        <v>0</v>
      </c>
      <c r="P1042" s="10">
        <v>900</v>
      </c>
      <c r="Q1042" s="10">
        <v>0</v>
      </c>
      <c r="R1042" s="10">
        <v>1410</v>
      </c>
      <c r="S1042" s="10">
        <v>0</v>
      </c>
      <c r="T1042" s="10">
        <v>0</v>
      </c>
      <c r="U1042" s="10">
        <v>16062</v>
      </c>
      <c r="V1042" s="10">
        <v>163616.23000000001</v>
      </c>
      <c r="W1042" s="29">
        <v>103023.90882839638</v>
      </c>
      <c r="X1042" s="29">
        <v>106193</v>
      </c>
      <c r="Y1042" s="29">
        <v>20107.05</v>
      </c>
      <c r="Z1042" s="29">
        <v>229323.95882839637</v>
      </c>
      <c r="AA1042" s="27">
        <v>0</v>
      </c>
      <c r="AB1042" s="29">
        <v>229323.95882839637</v>
      </c>
      <c r="AC1042" s="27">
        <v>0</v>
      </c>
      <c r="AD1042" s="27">
        <v>0</v>
      </c>
      <c r="AE1042" s="27">
        <v>0</v>
      </c>
      <c r="AF1042" s="27">
        <v>0</v>
      </c>
      <c r="AG1042" s="27">
        <v>0</v>
      </c>
      <c r="AH1042" s="27">
        <v>32</v>
      </c>
      <c r="AI1042" s="29">
        <v>229355.95882839637</v>
      </c>
    </row>
    <row r="1043" spans="2:35" x14ac:dyDescent="0.25">
      <c r="B1043" s="11" t="s">
        <v>8</v>
      </c>
      <c r="C1043" s="10" t="s">
        <v>2410</v>
      </c>
      <c r="D1043" s="10" t="s">
        <v>2246</v>
      </c>
      <c r="E1043" s="10" t="s">
        <v>755</v>
      </c>
      <c r="F1043" s="10" t="s">
        <v>2246</v>
      </c>
      <c r="G1043" s="10">
        <v>51757325.520000003</v>
      </c>
      <c r="H1043" s="10">
        <v>634585856.39999998</v>
      </c>
      <c r="I1043" s="10">
        <v>0</v>
      </c>
      <c r="J1043" s="10">
        <v>0</v>
      </c>
      <c r="K1043" s="10">
        <v>686343181.91999996</v>
      </c>
      <c r="L1043" s="10">
        <v>0</v>
      </c>
      <c r="M1043" s="10">
        <v>10664916376.449823</v>
      </c>
      <c r="N1043" s="10">
        <v>0</v>
      </c>
      <c r="O1043" s="10">
        <v>5829820.8700000001</v>
      </c>
      <c r="P1043" s="10">
        <v>85317367</v>
      </c>
      <c r="Q1043" s="10">
        <v>142327630.40000001</v>
      </c>
      <c r="R1043" s="10">
        <v>84056526</v>
      </c>
      <c r="S1043" s="10">
        <v>0</v>
      </c>
      <c r="T1043" s="10">
        <v>-5175732.5520000011</v>
      </c>
      <c r="U1043" s="10">
        <v>196089015</v>
      </c>
      <c r="V1043" s="10">
        <v>11859704185.087824</v>
      </c>
      <c r="W1043" s="29">
        <v>47710800.346945837</v>
      </c>
      <c r="X1043" s="29">
        <v>10807244006.849823</v>
      </c>
      <c r="Y1043" s="29">
        <v>1005878585.27</v>
      </c>
      <c r="Z1043" s="29">
        <v>11860833392.46677</v>
      </c>
      <c r="AA1043" s="27">
        <v>8087086923.9799995</v>
      </c>
      <c r="AB1043" s="29">
        <v>3773746468.4867706</v>
      </c>
      <c r="AC1043" s="27">
        <v>0</v>
      </c>
      <c r="AD1043" s="27">
        <v>636715450.07000005</v>
      </c>
      <c r="AE1043" s="27">
        <v>0</v>
      </c>
      <c r="AF1043" s="27">
        <v>0</v>
      </c>
      <c r="AG1043" s="27">
        <v>636715450.07000005</v>
      </c>
      <c r="AH1043" s="27">
        <v>4177</v>
      </c>
      <c r="AI1043" s="29">
        <v>4410466095.5567703</v>
      </c>
    </row>
    <row r="1044" spans="2:35" x14ac:dyDescent="0.25">
      <c r="B1044" s="11" t="s">
        <v>8</v>
      </c>
      <c r="C1044" s="10" t="s">
        <v>2410</v>
      </c>
      <c r="D1044" s="10" t="s">
        <v>2246</v>
      </c>
      <c r="E1044" s="10" t="s">
        <v>756</v>
      </c>
      <c r="F1044" s="10" t="s">
        <v>2247</v>
      </c>
      <c r="G1044" s="10">
        <v>18409501.219999999</v>
      </c>
      <c r="H1044" s="10">
        <v>11776717.27</v>
      </c>
      <c r="I1044" s="10">
        <v>0</v>
      </c>
      <c r="J1044" s="10">
        <v>0</v>
      </c>
      <c r="K1044" s="10">
        <v>30186218.489999998</v>
      </c>
      <c r="L1044" s="10">
        <v>0</v>
      </c>
      <c r="M1044" s="10">
        <v>405665080.15686029</v>
      </c>
      <c r="N1044" s="10">
        <v>0</v>
      </c>
      <c r="O1044" s="10">
        <v>2875274.71</v>
      </c>
      <c r="P1044" s="10">
        <v>3318327</v>
      </c>
      <c r="Q1044" s="10">
        <v>142131814.84999999</v>
      </c>
      <c r="R1044" s="10">
        <v>3630678</v>
      </c>
      <c r="S1044" s="10">
        <v>0</v>
      </c>
      <c r="T1044" s="10">
        <v>0</v>
      </c>
      <c r="U1044" s="10">
        <v>13569547</v>
      </c>
      <c r="V1044" s="10">
        <v>601376940.2068603</v>
      </c>
      <c r="W1044" s="29">
        <v>16858086.240000002</v>
      </c>
      <c r="X1044" s="29">
        <v>547796895.00686026</v>
      </c>
      <c r="Y1044" s="29">
        <v>35170543.980000004</v>
      </c>
      <c r="Z1044" s="29">
        <v>599825525.22686028</v>
      </c>
      <c r="AA1044" s="27">
        <v>81920792</v>
      </c>
      <c r="AB1044" s="29">
        <v>517904733.22686028</v>
      </c>
      <c r="AC1044" s="27">
        <v>0</v>
      </c>
      <c r="AD1044" s="27">
        <v>0</v>
      </c>
      <c r="AE1044" s="27">
        <v>0</v>
      </c>
      <c r="AF1044" s="27">
        <v>26872174.539999999</v>
      </c>
      <c r="AG1044" s="27">
        <v>26872174.539999999</v>
      </c>
      <c r="AH1044" s="27">
        <v>1695</v>
      </c>
      <c r="AI1044" s="29">
        <v>544778602.76686025</v>
      </c>
    </row>
    <row r="1045" spans="2:35" x14ac:dyDescent="0.25">
      <c r="B1045" s="11" t="s">
        <v>8</v>
      </c>
      <c r="C1045" s="10" t="s">
        <v>2410</v>
      </c>
      <c r="D1045" s="10" t="s">
        <v>2246</v>
      </c>
      <c r="E1045" s="10" t="s">
        <v>1173</v>
      </c>
      <c r="F1045" s="10" t="s">
        <v>2248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29">
        <v>0</v>
      </c>
      <c r="X1045" s="29">
        <v>0</v>
      </c>
      <c r="Y1045" s="29">
        <v>0</v>
      </c>
      <c r="Z1045" s="29">
        <v>0</v>
      </c>
      <c r="AA1045" s="27">
        <v>0</v>
      </c>
      <c r="AB1045" s="29">
        <v>0</v>
      </c>
      <c r="AC1045" s="27">
        <v>0</v>
      </c>
      <c r="AD1045" s="27">
        <v>0</v>
      </c>
      <c r="AE1045" s="27">
        <v>0</v>
      </c>
      <c r="AF1045" s="27">
        <v>0</v>
      </c>
      <c r="AG1045" s="27">
        <v>0</v>
      </c>
      <c r="AH1045" s="27">
        <v>0</v>
      </c>
      <c r="AI1045" s="29">
        <v>0</v>
      </c>
    </row>
    <row r="1046" spans="2:35" x14ac:dyDescent="0.25">
      <c r="B1046" s="11" t="s">
        <v>8</v>
      </c>
      <c r="C1046" s="10" t="s">
        <v>2410</v>
      </c>
      <c r="D1046" s="10" t="s">
        <v>2246</v>
      </c>
      <c r="E1046" s="10" t="s">
        <v>757</v>
      </c>
      <c r="F1046" s="10" t="s">
        <v>2249</v>
      </c>
      <c r="G1046" s="10">
        <v>642097.94999999995</v>
      </c>
      <c r="H1046" s="10">
        <v>61481.45</v>
      </c>
      <c r="I1046" s="10">
        <v>0</v>
      </c>
      <c r="J1046" s="10">
        <v>0</v>
      </c>
      <c r="K1046" s="10">
        <v>703579.39999999991</v>
      </c>
      <c r="L1046" s="10">
        <v>0</v>
      </c>
      <c r="M1046" s="10">
        <v>1502523</v>
      </c>
      <c r="N1046" s="10">
        <v>0</v>
      </c>
      <c r="O1046" s="10">
        <v>15008.82</v>
      </c>
      <c r="P1046" s="10">
        <v>13038</v>
      </c>
      <c r="Q1046" s="10">
        <v>0</v>
      </c>
      <c r="R1046" s="10">
        <v>16490</v>
      </c>
      <c r="S1046" s="10">
        <v>0</v>
      </c>
      <c r="T1046" s="10">
        <v>-64209.794999999925</v>
      </c>
      <c r="U1046" s="10">
        <v>45165</v>
      </c>
      <c r="V1046" s="10">
        <v>2231594.4249999998</v>
      </c>
      <c r="W1046" s="29">
        <v>0</v>
      </c>
      <c r="X1046" s="29">
        <v>1502523</v>
      </c>
      <c r="Y1046" s="29">
        <v>151183.26999999999</v>
      </c>
      <c r="Z1046" s="29">
        <v>1653706.27</v>
      </c>
      <c r="AA1046" s="27">
        <v>0</v>
      </c>
      <c r="AB1046" s="29">
        <v>1653706.27</v>
      </c>
      <c r="AC1046" s="27">
        <v>0</v>
      </c>
      <c r="AD1046" s="27">
        <v>0</v>
      </c>
      <c r="AE1046" s="27">
        <v>0</v>
      </c>
      <c r="AF1046" s="27">
        <v>0</v>
      </c>
      <c r="AG1046" s="27">
        <v>0</v>
      </c>
      <c r="AH1046" s="27">
        <v>10</v>
      </c>
      <c r="AI1046" s="29">
        <v>1653716.27</v>
      </c>
    </row>
    <row r="1047" spans="2:35" x14ac:dyDescent="0.25">
      <c r="B1047" s="11" t="s">
        <v>8</v>
      </c>
      <c r="C1047" s="10" t="s">
        <v>2410</v>
      </c>
      <c r="D1047" s="10" t="s">
        <v>2246</v>
      </c>
      <c r="E1047" s="10" t="s">
        <v>758</v>
      </c>
      <c r="F1047" s="10" t="s">
        <v>2250</v>
      </c>
      <c r="G1047" s="10">
        <v>7693008.29</v>
      </c>
      <c r="H1047" s="10">
        <v>984746.33</v>
      </c>
      <c r="I1047" s="10">
        <v>0</v>
      </c>
      <c r="J1047" s="10">
        <v>0</v>
      </c>
      <c r="K1047" s="10">
        <v>8677754.6199999992</v>
      </c>
      <c r="L1047" s="10">
        <v>0</v>
      </c>
      <c r="M1047" s="10">
        <v>20526016.34647299</v>
      </c>
      <c r="N1047" s="10">
        <v>0</v>
      </c>
      <c r="O1047" s="10">
        <v>436685.94</v>
      </c>
      <c r="P1047" s="10">
        <v>189044</v>
      </c>
      <c r="Q1047" s="10">
        <v>0</v>
      </c>
      <c r="R1047" s="10">
        <v>293137</v>
      </c>
      <c r="S1047" s="10">
        <v>0</v>
      </c>
      <c r="T1047" s="10">
        <v>0</v>
      </c>
      <c r="U1047" s="10">
        <v>801718</v>
      </c>
      <c r="V1047" s="10">
        <v>30924355.906472992</v>
      </c>
      <c r="W1047" s="29">
        <v>7773395.7938422505</v>
      </c>
      <c r="X1047" s="29">
        <v>20526016.34647299</v>
      </c>
      <c r="Y1047" s="29">
        <v>2705331.27</v>
      </c>
      <c r="Z1047" s="29">
        <v>31004743.410315242</v>
      </c>
      <c r="AA1047" s="27">
        <v>0</v>
      </c>
      <c r="AB1047" s="29">
        <v>31004743.410315242</v>
      </c>
      <c r="AC1047" s="27">
        <v>0</v>
      </c>
      <c r="AD1047" s="27">
        <v>0</v>
      </c>
      <c r="AE1047" s="27">
        <v>0</v>
      </c>
      <c r="AF1047" s="27">
        <v>0</v>
      </c>
      <c r="AG1047" s="27">
        <v>0</v>
      </c>
      <c r="AH1047" s="27">
        <v>251</v>
      </c>
      <c r="AI1047" s="29">
        <v>31004994.410315242</v>
      </c>
    </row>
    <row r="1048" spans="2:35" x14ac:dyDescent="0.25">
      <c r="B1048" s="11" t="s">
        <v>8</v>
      </c>
      <c r="C1048" s="10" t="s">
        <v>2410</v>
      </c>
      <c r="D1048" s="10" t="s">
        <v>2246</v>
      </c>
      <c r="E1048" s="10" t="s">
        <v>1174</v>
      </c>
      <c r="F1048" s="10" t="s">
        <v>1303</v>
      </c>
      <c r="G1048" s="10">
        <v>0</v>
      </c>
      <c r="H1048" s="10">
        <v>19234.919999999998</v>
      </c>
      <c r="I1048" s="10">
        <v>0</v>
      </c>
      <c r="J1048" s="10">
        <v>0</v>
      </c>
      <c r="K1048" s="10">
        <v>19234.919999999998</v>
      </c>
      <c r="L1048" s="10">
        <v>0</v>
      </c>
      <c r="M1048" s="10">
        <v>743438.87915238622</v>
      </c>
      <c r="N1048" s="10">
        <v>0</v>
      </c>
      <c r="O1048" s="10">
        <v>0</v>
      </c>
      <c r="P1048" s="10">
        <v>6417</v>
      </c>
      <c r="Q1048" s="10">
        <v>353590.91</v>
      </c>
      <c r="R1048" s="10">
        <v>7972</v>
      </c>
      <c r="S1048" s="10">
        <v>0</v>
      </c>
      <c r="T1048" s="10">
        <v>0</v>
      </c>
      <c r="U1048" s="10">
        <v>29418</v>
      </c>
      <c r="V1048" s="10">
        <v>1160071.7091523863</v>
      </c>
      <c r="W1048" s="29">
        <v>0</v>
      </c>
      <c r="X1048" s="29">
        <v>1097029.7891523861</v>
      </c>
      <c r="Y1048" s="29">
        <v>63041.919999999998</v>
      </c>
      <c r="Z1048" s="29">
        <v>1160071.7091523861</v>
      </c>
      <c r="AA1048" s="27">
        <v>0</v>
      </c>
      <c r="AB1048" s="29">
        <v>1160071.7091523861</v>
      </c>
      <c r="AC1048" s="27">
        <v>0</v>
      </c>
      <c r="AD1048" s="27">
        <v>4350479.03</v>
      </c>
      <c r="AE1048" s="27">
        <v>0</v>
      </c>
      <c r="AF1048" s="27">
        <v>0</v>
      </c>
      <c r="AG1048" s="27">
        <v>4350479.03</v>
      </c>
      <c r="AH1048" s="27">
        <v>0</v>
      </c>
      <c r="AI1048" s="29">
        <v>5510550.7391523868</v>
      </c>
    </row>
    <row r="1049" spans="2:35" x14ac:dyDescent="0.25">
      <c r="B1049" s="11" t="s">
        <v>8</v>
      </c>
      <c r="C1049" s="10" t="s">
        <v>2410</v>
      </c>
      <c r="D1049" s="10" t="s">
        <v>2246</v>
      </c>
      <c r="E1049" s="10" t="s">
        <v>759</v>
      </c>
      <c r="F1049" s="10" t="s">
        <v>1437</v>
      </c>
      <c r="G1049" s="10">
        <v>3953783.51</v>
      </c>
      <c r="H1049" s="10">
        <v>258333.21</v>
      </c>
      <c r="I1049" s="10">
        <v>0</v>
      </c>
      <c r="J1049" s="10">
        <v>0</v>
      </c>
      <c r="K1049" s="10">
        <v>4212116.72</v>
      </c>
      <c r="L1049" s="10">
        <v>0</v>
      </c>
      <c r="M1049" s="10">
        <v>6193130.0951000601</v>
      </c>
      <c r="N1049" s="10">
        <v>0</v>
      </c>
      <c r="O1049" s="10">
        <v>197279.67</v>
      </c>
      <c r="P1049" s="10">
        <v>54612</v>
      </c>
      <c r="Q1049" s="10">
        <v>0</v>
      </c>
      <c r="R1049" s="10">
        <v>71533</v>
      </c>
      <c r="S1049" s="10">
        <v>0</v>
      </c>
      <c r="T1049" s="10">
        <v>-395378.35099999979</v>
      </c>
      <c r="U1049" s="10">
        <v>192898</v>
      </c>
      <c r="V1049" s="10">
        <v>10526191.134100059</v>
      </c>
      <c r="W1049" s="29">
        <v>166382.39999999999</v>
      </c>
      <c r="X1049" s="29">
        <v>6193130.0951000601</v>
      </c>
      <c r="Y1049" s="29">
        <v>774655.88</v>
      </c>
      <c r="Z1049" s="29">
        <v>7134168.3751000604</v>
      </c>
      <c r="AA1049" s="27">
        <v>0</v>
      </c>
      <c r="AB1049" s="29">
        <v>7134168.3751000604</v>
      </c>
      <c r="AC1049" s="27">
        <v>0</v>
      </c>
      <c r="AD1049" s="27">
        <v>592723.98</v>
      </c>
      <c r="AE1049" s="27">
        <v>0</v>
      </c>
      <c r="AF1049" s="27">
        <v>0</v>
      </c>
      <c r="AG1049" s="27">
        <v>592723.98</v>
      </c>
      <c r="AH1049" s="27">
        <v>39</v>
      </c>
      <c r="AI1049" s="29">
        <v>7726931.3551000599</v>
      </c>
    </row>
    <row r="1050" spans="2:35" x14ac:dyDescent="0.25">
      <c r="B1050" s="11" t="s">
        <v>8</v>
      </c>
      <c r="C1050" s="10" t="s">
        <v>2410</v>
      </c>
      <c r="D1050" s="10" t="s">
        <v>2246</v>
      </c>
      <c r="E1050" s="10" t="s">
        <v>760</v>
      </c>
      <c r="F1050" s="10" t="s">
        <v>2251</v>
      </c>
      <c r="G1050" s="10">
        <v>224588173.40000001</v>
      </c>
      <c r="H1050" s="10">
        <v>13624703.93</v>
      </c>
      <c r="I1050" s="10">
        <v>0</v>
      </c>
      <c r="J1050" s="10">
        <v>0</v>
      </c>
      <c r="K1050" s="10">
        <v>238212877.33000001</v>
      </c>
      <c r="L1050" s="10">
        <v>0</v>
      </c>
      <c r="M1050" s="10">
        <v>536172300.52485311</v>
      </c>
      <c r="N1050" s="10">
        <v>0</v>
      </c>
      <c r="O1050" s="10">
        <v>14432692.9</v>
      </c>
      <c r="P1050" s="10">
        <v>17821262</v>
      </c>
      <c r="Q1050" s="10">
        <v>134958795.18000001</v>
      </c>
      <c r="R1050" s="10">
        <v>118955480.36</v>
      </c>
      <c r="S1050" s="10">
        <v>0</v>
      </c>
      <c r="T1050" s="10">
        <v>-22458817.340000004</v>
      </c>
      <c r="U1050" s="10">
        <v>75215916</v>
      </c>
      <c r="V1050" s="10">
        <v>1113310506.9548531</v>
      </c>
      <c r="W1050" s="29">
        <v>228170983.13077638</v>
      </c>
      <c r="X1050" s="29">
        <v>671131095.70485306</v>
      </c>
      <c r="Y1050" s="29">
        <v>240050055.19</v>
      </c>
      <c r="Z1050" s="29">
        <v>1139352134.0256295</v>
      </c>
      <c r="AA1050" s="27">
        <v>0</v>
      </c>
      <c r="AB1050" s="29">
        <v>1139352134.0256295</v>
      </c>
      <c r="AC1050" s="27">
        <v>0</v>
      </c>
      <c r="AD1050" s="27">
        <v>1517160.12</v>
      </c>
      <c r="AE1050" s="27">
        <v>0</v>
      </c>
      <c r="AF1050" s="27">
        <v>2127474168</v>
      </c>
      <c r="AG1050" s="27">
        <v>2128991328.1199999</v>
      </c>
      <c r="AH1050" s="27">
        <v>24943</v>
      </c>
      <c r="AI1050" s="29">
        <v>3268368405.1456294</v>
      </c>
    </row>
    <row r="1051" spans="2:35" x14ac:dyDescent="0.25">
      <c r="B1051" s="11" t="s">
        <v>8</v>
      </c>
      <c r="C1051" s="10" t="s">
        <v>2410</v>
      </c>
      <c r="D1051" s="10" t="s">
        <v>2246</v>
      </c>
      <c r="E1051" s="10" t="s">
        <v>761</v>
      </c>
      <c r="F1051" s="10" t="s">
        <v>2252</v>
      </c>
      <c r="G1051" s="10">
        <v>813117.01</v>
      </c>
      <c r="H1051" s="10">
        <v>154454.41</v>
      </c>
      <c r="I1051" s="10">
        <v>0</v>
      </c>
      <c r="J1051" s="10">
        <v>0</v>
      </c>
      <c r="K1051" s="10">
        <v>967571.42</v>
      </c>
      <c r="L1051" s="10">
        <v>0</v>
      </c>
      <c r="M1051" s="10">
        <v>4246456.2952222545</v>
      </c>
      <c r="N1051" s="10">
        <v>0</v>
      </c>
      <c r="O1051" s="10">
        <v>16616.189999999999</v>
      </c>
      <c r="P1051" s="10">
        <v>128126</v>
      </c>
      <c r="Q1051" s="10">
        <v>329340.95</v>
      </c>
      <c r="R1051" s="10">
        <v>157999</v>
      </c>
      <c r="S1051" s="10">
        <v>0</v>
      </c>
      <c r="T1051" s="10">
        <v>-81311.701000000001</v>
      </c>
      <c r="U1051" s="10">
        <v>443568</v>
      </c>
      <c r="V1051" s="10">
        <v>6208366.1542222546</v>
      </c>
      <c r="W1051" s="29">
        <v>0</v>
      </c>
      <c r="X1051" s="29">
        <v>4575797.2452222547</v>
      </c>
      <c r="Y1051" s="29">
        <v>900763.6</v>
      </c>
      <c r="Z1051" s="29">
        <v>5476560.8452222543</v>
      </c>
      <c r="AA1051" s="27">
        <v>0</v>
      </c>
      <c r="AB1051" s="29">
        <v>5476560.8452222543</v>
      </c>
      <c r="AC1051" s="27">
        <v>0</v>
      </c>
      <c r="AD1051" s="27">
        <v>0</v>
      </c>
      <c r="AE1051" s="27">
        <v>0</v>
      </c>
      <c r="AF1051" s="27">
        <v>0</v>
      </c>
      <c r="AG1051" s="27">
        <v>0</v>
      </c>
      <c r="AH1051" s="27">
        <v>5</v>
      </c>
      <c r="AI1051" s="29">
        <v>5476565.8452222543</v>
      </c>
    </row>
    <row r="1052" spans="2:35" x14ac:dyDescent="0.25">
      <c r="B1052" s="11" t="s">
        <v>8</v>
      </c>
      <c r="C1052" s="10" t="s">
        <v>2410</v>
      </c>
      <c r="D1052" s="10" t="s">
        <v>2246</v>
      </c>
      <c r="E1052" s="10" t="s">
        <v>762</v>
      </c>
      <c r="F1052" s="10" t="s">
        <v>2253</v>
      </c>
      <c r="G1052" s="10">
        <v>1192704.18</v>
      </c>
      <c r="H1052" s="10">
        <v>95377.83</v>
      </c>
      <c r="I1052" s="10">
        <v>0</v>
      </c>
      <c r="J1052" s="10">
        <v>0</v>
      </c>
      <c r="K1052" s="10">
        <v>1288082.01</v>
      </c>
      <c r="L1052" s="10">
        <v>0</v>
      </c>
      <c r="M1052" s="10">
        <v>3029547.9166912567</v>
      </c>
      <c r="N1052" s="10">
        <v>0</v>
      </c>
      <c r="O1052" s="10">
        <v>40771.93</v>
      </c>
      <c r="P1052" s="10">
        <v>68559</v>
      </c>
      <c r="Q1052" s="10">
        <v>0</v>
      </c>
      <c r="R1052" s="10">
        <v>91094</v>
      </c>
      <c r="S1052" s="10">
        <v>0</v>
      </c>
      <c r="T1052" s="10">
        <v>0</v>
      </c>
      <c r="U1052" s="10">
        <v>247896</v>
      </c>
      <c r="V1052" s="10">
        <v>4765950.8566912562</v>
      </c>
      <c r="W1052" s="29">
        <v>529182.80000000005</v>
      </c>
      <c r="X1052" s="29">
        <v>3029547.9166912567</v>
      </c>
      <c r="Y1052" s="29">
        <v>543698.76</v>
      </c>
      <c r="Z1052" s="29">
        <v>4102429.4766912563</v>
      </c>
      <c r="AA1052" s="27">
        <v>0</v>
      </c>
      <c r="AB1052" s="29">
        <v>4102429.4766912563</v>
      </c>
      <c r="AC1052" s="27">
        <v>0</v>
      </c>
      <c r="AD1052" s="27">
        <v>0</v>
      </c>
      <c r="AE1052" s="27">
        <v>0</v>
      </c>
      <c r="AF1052" s="27">
        <v>0</v>
      </c>
      <c r="AG1052" s="27">
        <v>0</v>
      </c>
      <c r="AH1052" s="27">
        <v>25</v>
      </c>
      <c r="AI1052" s="29">
        <v>4102454.4766912563</v>
      </c>
    </row>
    <row r="1053" spans="2:35" x14ac:dyDescent="0.25">
      <c r="B1053" s="11" t="s">
        <v>8</v>
      </c>
      <c r="C1053" s="10" t="s">
        <v>2410</v>
      </c>
      <c r="D1053" s="10" t="s">
        <v>2246</v>
      </c>
      <c r="E1053" s="10" t="s">
        <v>763</v>
      </c>
      <c r="F1053" s="10" t="s">
        <v>2254</v>
      </c>
      <c r="G1053" s="10">
        <v>4156633.29</v>
      </c>
      <c r="H1053" s="10">
        <v>320429.27</v>
      </c>
      <c r="I1053" s="10">
        <v>0</v>
      </c>
      <c r="J1053" s="10">
        <v>0</v>
      </c>
      <c r="K1053" s="10">
        <v>4477062.5600000005</v>
      </c>
      <c r="L1053" s="10">
        <v>0</v>
      </c>
      <c r="M1053" s="10">
        <v>10399667.921290042</v>
      </c>
      <c r="N1053" s="10">
        <v>115319.63668839936</v>
      </c>
      <c r="O1053" s="10">
        <v>141532.1</v>
      </c>
      <c r="P1053" s="10">
        <v>426043.57</v>
      </c>
      <c r="Q1053" s="10">
        <v>0</v>
      </c>
      <c r="R1053" s="10">
        <v>207394</v>
      </c>
      <c r="S1053" s="10">
        <v>0</v>
      </c>
      <c r="T1053" s="10">
        <v>0</v>
      </c>
      <c r="U1053" s="10">
        <v>549070</v>
      </c>
      <c r="V1053" s="10">
        <v>16316089.787978442</v>
      </c>
      <c r="W1053" s="29">
        <v>4316046.6248321719</v>
      </c>
      <c r="X1053" s="29">
        <v>10399667.921290042</v>
      </c>
      <c r="Y1053" s="29">
        <v>1759788.5766883993</v>
      </c>
      <c r="Z1053" s="29">
        <v>16475503.122810613</v>
      </c>
      <c r="AA1053" s="27">
        <v>0</v>
      </c>
      <c r="AB1053" s="29">
        <v>16475503.122810613</v>
      </c>
      <c r="AC1053" s="27">
        <v>0</v>
      </c>
      <c r="AD1053" s="27">
        <v>0</v>
      </c>
      <c r="AE1053" s="27">
        <v>0</v>
      </c>
      <c r="AF1053" s="27">
        <v>992689.82</v>
      </c>
      <c r="AG1053" s="27">
        <v>992689.82</v>
      </c>
      <c r="AH1053" s="27">
        <v>204</v>
      </c>
      <c r="AI1053" s="29">
        <v>17468396.942810614</v>
      </c>
    </row>
    <row r="1054" spans="2:35" x14ac:dyDescent="0.25">
      <c r="B1054" s="11" t="s">
        <v>8</v>
      </c>
      <c r="C1054" s="10" t="s">
        <v>2410</v>
      </c>
      <c r="D1054" s="10" t="s">
        <v>2246</v>
      </c>
      <c r="E1054" s="10" t="s">
        <v>764</v>
      </c>
      <c r="F1054" s="10" t="s">
        <v>2255</v>
      </c>
      <c r="G1054" s="10">
        <v>129489.24</v>
      </c>
      <c r="H1054" s="10">
        <v>8444.2900000000009</v>
      </c>
      <c r="I1054" s="10">
        <v>0</v>
      </c>
      <c r="J1054" s="10">
        <v>0</v>
      </c>
      <c r="K1054" s="10">
        <v>137933.53</v>
      </c>
      <c r="L1054" s="10">
        <v>0</v>
      </c>
      <c r="M1054" s="10">
        <v>127629.42033080636</v>
      </c>
      <c r="N1054" s="10">
        <v>0</v>
      </c>
      <c r="O1054" s="10">
        <v>8706.6</v>
      </c>
      <c r="P1054" s="10">
        <v>2866</v>
      </c>
      <c r="Q1054" s="10">
        <v>0</v>
      </c>
      <c r="R1054" s="10">
        <v>3951</v>
      </c>
      <c r="S1054" s="10">
        <v>0</v>
      </c>
      <c r="T1054" s="10">
        <v>-12948.923999999999</v>
      </c>
      <c r="U1054" s="10">
        <v>133526</v>
      </c>
      <c r="V1054" s="10">
        <v>401663.62633080635</v>
      </c>
      <c r="W1054" s="29">
        <v>33831.800000000003</v>
      </c>
      <c r="X1054" s="29">
        <v>127629.42033080636</v>
      </c>
      <c r="Y1054" s="29">
        <v>157493.89000000001</v>
      </c>
      <c r="Z1054" s="29">
        <v>318955.11033080635</v>
      </c>
      <c r="AA1054" s="27">
        <v>0</v>
      </c>
      <c r="AB1054" s="29">
        <v>318955.11033080635</v>
      </c>
      <c r="AC1054" s="27">
        <v>0</v>
      </c>
      <c r="AD1054" s="27">
        <v>656745.92000000004</v>
      </c>
      <c r="AE1054" s="27">
        <v>0</v>
      </c>
      <c r="AF1054" s="27">
        <v>1400000</v>
      </c>
      <c r="AG1054" s="27">
        <v>2056745.92</v>
      </c>
      <c r="AH1054" s="27">
        <v>2</v>
      </c>
      <c r="AI1054" s="29">
        <v>2375703.030330806</v>
      </c>
    </row>
    <row r="1055" spans="2:35" x14ac:dyDescent="0.25">
      <c r="B1055" s="11" t="s">
        <v>8</v>
      </c>
      <c r="C1055" s="10" t="s">
        <v>2410</v>
      </c>
      <c r="D1055" s="10" t="s">
        <v>2246</v>
      </c>
      <c r="E1055" s="10" t="s">
        <v>765</v>
      </c>
      <c r="F1055" s="10" t="s">
        <v>1418</v>
      </c>
      <c r="G1055" s="10">
        <v>966721.48</v>
      </c>
      <c r="H1055" s="10">
        <v>205050.28</v>
      </c>
      <c r="I1055" s="10">
        <v>0</v>
      </c>
      <c r="J1055" s="10">
        <v>0</v>
      </c>
      <c r="K1055" s="10">
        <v>1171771.76</v>
      </c>
      <c r="L1055" s="10">
        <v>0</v>
      </c>
      <c r="M1055" s="10">
        <v>5019631.2070309808</v>
      </c>
      <c r="N1055" s="10">
        <v>137467.48510609276</v>
      </c>
      <c r="O1055" s="10">
        <v>49902.92</v>
      </c>
      <c r="P1055" s="10">
        <v>174532</v>
      </c>
      <c r="Q1055" s="10">
        <v>1630535.06</v>
      </c>
      <c r="R1055" s="10">
        <v>216287</v>
      </c>
      <c r="S1055" s="10">
        <v>0</v>
      </c>
      <c r="T1055" s="10">
        <v>-96672.147999999928</v>
      </c>
      <c r="U1055" s="10">
        <v>629960</v>
      </c>
      <c r="V1055" s="10">
        <v>8933415.2841370739</v>
      </c>
      <c r="W1055" s="29">
        <v>91237.4</v>
      </c>
      <c r="X1055" s="29">
        <v>6650166.2670309804</v>
      </c>
      <c r="Y1055" s="29">
        <v>1413199.6851060928</v>
      </c>
      <c r="Z1055" s="29">
        <v>8154603.3521370739</v>
      </c>
      <c r="AA1055" s="27">
        <v>0</v>
      </c>
      <c r="AB1055" s="29">
        <v>8154603.3521370739</v>
      </c>
      <c r="AC1055" s="27">
        <v>0</v>
      </c>
      <c r="AD1055" s="27">
        <v>38801992.969999999</v>
      </c>
      <c r="AE1055" s="27">
        <v>0</v>
      </c>
      <c r="AF1055" s="27">
        <v>0</v>
      </c>
      <c r="AG1055" s="27">
        <v>38801992.969999999</v>
      </c>
      <c r="AH1055" s="27">
        <v>12</v>
      </c>
      <c r="AI1055" s="29">
        <v>46956608.322137073</v>
      </c>
    </row>
    <row r="1056" spans="2:35" x14ac:dyDescent="0.25">
      <c r="B1056" s="11" t="s">
        <v>8</v>
      </c>
      <c r="C1056" s="10" t="s">
        <v>2410</v>
      </c>
      <c r="D1056" s="10" t="s">
        <v>2246</v>
      </c>
      <c r="E1056" s="10" t="s">
        <v>766</v>
      </c>
      <c r="F1056" s="10" t="s">
        <v>2256</v>
      </c>
      <c r="G1056" s="10">
        <v>3111849.16</v>
      </c>
      <c r="H1056" s="10">
        <v>157464.74</v>
      </c>
      <c r="I1056" s="10">
        <v>0</v>
      </c>
      <c r="J1056" s="10">
        <v>0</v>
      </c>
      <c r="K1056" s="10">
        <v>3269313.9000000004</v>
      </c>
      <c r="L1056" s="10">
        <v>0</v>
      </c>
      <c r="M1056" s="10">
        <v>4343559.3844606206</v>
      </c>
      <c r="N1056" s="10">
        <v>0</v>
      </c>
      <c r="O1056" s="10">
        <v>98710.91</v>
      </c>
      <c r="P1056" s="10">
        <v>45623</v>
      </c>
      <c r="Q1056" s="10">
        <v>0</v>
      </c>
      <c r="R1056" s="10">
        <v>458312</v>
      </c>
      <c r="S1056" s="10">
        <v>0</v>
      </c>
      <c r="T1056" s="10">
        <v>0</v>
      </c>
      <c r="U1056" s="10">
        <v>375013</v>
      </c>
      <c r="V1056" s="10">
        <v>8590532.1944606211</v>
      </c>
      <c r="W1056" s="29">
        <v>3180252.4909720318</v>
      </c>
      <c r="X1056" s="29">
        <v>4343559.3844606206</v>
      </c>
      <c r="Y1056" s="29">
        <v>1135123.6499999999</v>
      </c>
      <c r="Z1056" s="29">
        <v>8658935.5254326519</v>
      </c>
      <c r="AA1056" s="27">
        <v>0</v>
      </c>
      <c r="AB1056" s="29">
        <v>8658935.5254326519</v>
      </c>
      <c r="AC1056" s="27">
        <v>0</v>
      </c>
      <c r="AD1056" s="27">
        <v>267580.12</v>
      </c>
      <c r="AE1056" s="27">
        <v>0</v>
      </c>
      <c r="AF1056" s="27">
        <v>4672305.2699999996</v>
      </c>
      <c r="AG1056" s="27">
        <v>4939885.3899999997</v>
      </c>
      <c r="AH1056" s="27">
        <v>132</v>
      </c>
      <c r="AI1056" s="29">
        <v>13598952.915432651</v>
      </c>
    </row>
    <row r="1057" spans="2:35" x14ac:dyDescent="0.25">
      <c r="B1057" s="11" t="s">
        <v>8</v>
      </c>
      <c r="C1057" s="10" t="s">
        <v>2410</v>
      </c>
      <c r="D1057" s="10" t="s">
        <v>2246</v>
      </c>
      <c r="E1057" s="10" t="s">
        <v>767</v>
      </c>
      <c r="F1057" s="10" t="s">
        <v>2257</v>
      </c>
      <c r="G1057" s="10">
        <v>4089857.99</v>
      </c>
      <c r="H1057" s="10">
        <v>76685.22</v>
      </c>
      <c r="I1057" s="10">
        <v>0</v>
      </c>
      <c r="J1057" s="10">
        <v>0</v>
      </c>
      <c r="K1057" s="10">
        <v>4166543.2100000004</v>
      </c>
      <c r="L1057" s="10">
        <v>0</v>
      </c>
      <c r="M1057" s="10">
        <v>793931.28918800328</v>
      </c>
      <c r="N1057" s="10">
        <v>0</v>
      </c>
      <c r="O1057" s="10">
        <v>133756.31</v>
      </c>
      <c r="P1057" s="10">
        <v>60386</v>
      </c>
      <c r="Q1057" s="10">
        <v>40860.14</v>
      </c>
      <c r="R1057" s="10">
        <v>35740</v>
      </c>
      <c r="S1057" s="10">
        <v>0</v>
      </c>
      <c r="T1057" s="10">
        <v>-408985.79900000012</v>
      </c>
      <c r="U1057" s="10">
        <v>176496</v>
      </c>
      <c r="V1057" s="10">
        <v>4998727.1501880027</v>
      </c>
      <c r="W1057" s="29">
        <v>0</v>
      </c>
      <c r="X1057" s="29">
        <v>834791.4291880033</v>
      </c>
      <c r="Y1057" s="29">
        <v>483063.53</v>
      </c>
      <c r="Z1057" s="29">
        <v>1317854.9591880033</v>
      </c>
      <c r="AA1057" s="27">
        <v>0</v>
      </c>
      <c r="AB1057" s="29">
        <v>1317854.9591880033</v>
      </c>
      <c r="AC1057" s="27">
        <v>0</v>
      </c>
      <c r="AD1057" s="27">
        <v>585379.37</v>
      </c>
      <c r="AE1057" s="27">
        <v>0</v>
      </c>
      <c r="AF1057" s="27">
        <v>0</v>
      </c>
      <c r="AG1057" s="27">
        <v>585379.37</v>
      </c>
      <c r="AH1057" s="27">
        <v>27</v>
      </c>
      <c r="AI1057" s="29">
        <v>1903261.3291880032</v>
      </c>
    </row>
    <row r="1058" spans="2:35" x14ac:dyDescent="0.25">
      <c r="B1058" s="11" t="s">
        <v>8</v>
      </c>
      <c r="C1058" s="10" t="s">
        <v>2410</v>
      </c>
      <c r="D1058" s="10" t="s">
        <v>2246</v>
      </c>
      <c r="E1058" s="10" t="s">
        <v>1175</v>
      </c>
      <c r="F1058" s="10" t="s">
        <v>2258</v>
      </c>
      <c r="G1058" s="10">
        <v>0</v>
      </c>
      <c r="H1058" s="10">
        <v>135</v>
      </c>
      <c r="I1058" s="10">
        <v>0</v>
      </c>
      <c r="J1058" s="10">
        <v>0</v>
      </c>
      <c r="K1058" s="10">
        <v>135</v>
      </c>
      <c r="L1058" s="10">
        <v>0</v>
      </c>
      <c r="M1058" s="10">
        <v>321690</v>
      </c>
      <c r="N1058" s="10">
        <v>0</v>
      </c>
      <c r="O1058" s="10">
        <v>0</v>
      </c>
      <c r="P1058" s="10">
        <v>5000</v>
      </c>
      <c r="Q1058" s="10">
        <v>0</v>
      </c>
      <c r="R1058" s="10">
        <v>13879</v>
      </c>
      <c r="S1058" s="10">
        <v>0</v>
      </c>
      <c r="T1058" s="10">
        <v>0</v>
      </c>
      <c r="U1058" s="10">
        <v>41852</v>
      </c>
      <c r="V1058" s="10">
        <v>382556</v>
      </c>
      <c r="W1058" s="29">
        <v>97873.998899118174</v>
      </c>
      <c r="X1058" s="29">
        <v>321690</v>
      </c>
      <c r="Y1058" s="29">
        <v>60866</v>
      </c>
      <c r="Z1058" s="29">
        <v>480429.99889911816</v>
      </c>
      <c r="AA1058" s="27">
        <v>0</v>
      </c>
      <c r="AB1058" s="29">
        <v>480429.99889911816</v>
      </c>
      <c r="AC1058" s="27">
        <v>0</v>
      </c>
      <c r="AD1058" s="27">
        <v>0</v>
      </c>
      <c r="AE1058" s="27">
        <v>0</v>
      </c>
      <c r="AF1058" s="27">
        <v>0</v>
      </c>
      <c r="AG1058" s="27">
        <v>0</v>
      </c>
      <c r="AH1058" s="27">
        <v>52</v>
      </c>
      <c r="AI1058" s="29">
        <v>480481.99889911816</v>
      </c>
    </row>
    <row r="1059" spans="2:35" x14ac:dyDescent="0.25">
      <c r="B1059" s="11" t="s">
        <v>8</v>
      </c>
      <c r="C1059" s="10" t="s">
        <v>2410</v>
      </c>
      <c r="D1059" s="10" t="s">
        <v>2246</v>
      </c>
      <c r="E1059" s="10" t="s">
        <v>1176</v>
      </c>
      <c r="F1059" s="10" t="s">
        <v>2259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29">
        <v>0</v>
      </c>
      <c r="X1059" s="29">
        <v>0</v>
      </c>
      <c r="Y1059" s="29">
        <v>0</v>
      </c>
      <c r="Z1059" s="29">
        <v>0</v>
      </c>
      <c r="AA1059" s="27">
        <v>0</v>
      </c>
      <c r="AB1059" s="29">
        <v>0</v>
      </c>
      <c r="AC1059" s="27">
        <v>0</v>
      </c>
      <c r="AD1059" s="27">
        <v>0</v>
      </c>
      <c r="AE1059" s="27">
        <v>0</v>
      </c>
      <c r="AF1059" s="27">
        <v>0</v>
      </c>
      <c r="AG1059" s="27">
        <v>0</v>
      </c>
      <c r="AH1059" s="27">
        <v>0</v>
      </c>
      <c r="AI1059" s="29">
        <v>0</v>
      </c>
    </row>
    <row r="1060" spans="2:35" x14ac:dyDescent="0.25">
      <c r="B1060" s="11" t="s">
        <v>8</v>
      </c>
      <c r="C1060" s="10" t="s">
        <v>2410</v>
      </c>
      <c r="D1060" s="10" t="s">
        <v>2246</v>
      </c>
      <c r="E1060" s="10" t="s">
        <v>768</v>
      </c>
      <c r="F1060" s="10" t="s">
        <v>2260</v>
      </c>
      <c r="G1060" s="10">
        <v>136220.32999999999</v>
      </c>
      <c r="H1060" s="10">
        <v>74946.73</v>
      </c>
      <c r="I1060" s="10">
        <v>0</v>
      </c>
      <c r="J1060" s="10">
        <v>0</v>
      </c>
      <c r="K1060" s="10">
        <v>211167.06</v>
      </c>
      <c r="L1060" s="10">
        <v>0</v>
      </c>
      <c r="M1060" s="10">
        <v>1428575.6031992347</v>
      </c>
      <c r="N1060" s="10">
        <v>0</v>
      </c>
      <c r="O1060" s="10">
        <v>2202.13</v>
      </c>
      <c r="P1060" s="10">
        <v>16483</v>
      </c>
      <c r="Q1060" s="10">
        <v>102882.72</v>
      </c>
      <c r="R1060" s="10">
        <v>20668</v>
      </c>
      <c r="S1060" s="10">
        <v>0</v>
      </c>
      <c r="T1060" s="10">
        <v>-13622.032999999996</v>
      </c>
      <c r="U1060" s="10">
        <v>59137</v>
      </c>
      <c r="V1060" s="10">
        <v>1827493.4801992346</v>
      </c>
      <c r="W1060" s="29">
        <v>0</v>
      </c>
      <c r="X1060" s="29">
        <v>1531458.3231992347</v>
      </c>
      <c r="Y1060" s="29">
        <v>173436.86</v>
      </c>
      <c r="Z1060" s="29">
        <v>1704895.1831992348</v>
      </c>
      <c r="AA1060" s="27">
        <v>0</v>
      </c>
      <c r="AB1060" s="29">
        <v>1704895.1831992348</v>
      </c>
      <c r="AC1060" s="27">
        <v>0</v>
      </c>
      <c r="AD1060" s="27">
        <v>1408.7</v>
      </c>
      <c r="AE1060" s="27">
        <v>0</v>
      </c>
      <c r="AF1060" s="27">
        <v>0</v>
      </c>
      <c r="AG1060" s="27">
        <v>1408.7</v>
      </c>
      <c r="AH1060" s="27">
        <v>1</v>
      </c>
      <c r="AI1060" s="29">
        <v>1706304.8831992347</v>
      </c>
    </row>
    <row r="1061" spans="2:35" x14ac:dyDescent="0.25">
      <c r="B1061" s="11" t="s">
        <v>8</v>
      </c>
      <c r="C1061" s="10" t="s">
        <v>2410</v>
      </c>
      <c r="D1061" s="10" t="s">
        <v>2246</v>
      </c>
      <c r="E1061" s="10" t="s">
        <v>1177</v>
      </c>
      <c r="F1061" s="10" t="s">
        <v>2261</v>
      </c>
      <c r="G1061" s="10">
        <v>0</v>
      </c>
      <c r="H1061" s="10">
        <v>55506.51</v>
      </c>
      <c r="I1061" s="10">
        <v>0</v>
      </c>
      <c r="J1061" s="10">
        <v>0</v>
      </c>
      <c r="K1061" s="10">
        <v>55506.51</v>
      </c>
      <c r="L1061" s="10">
        <v>0</v>
      </c>
      <c r="M1061" s="10">
        <v>887226.83197153569</v>
      </c>
      <c r="N1061" s="10">
        <v>0</v>
      </c>
      <c r="O1061" s="10">
        <v>0</v>
      </c>
      <c r="P1061" s="10">
        <v>7726</v>
      </c>
      <c r="Q1061" s="10">
        <v>15810.62</v>
      </c>
      <c r="R1061" s="10">
        <v>9820</v>
      </c>
      <c r="S1061" s="10">
        <v>0</v>
      </c>
      <c r="T1061" s="10">
        <v>0</v>
      </c>
      <c r="U1061" s="10">
        <v>27281</v>
      </c>
      <c r="V1061" s="10">
        <v>1003370.9619715357</v>
      </c>
      <c r="W1061" s="29">
        <v>0</v>
      </c>
      <c r="X1061" s="29">
        <v>903037.45197153569</v>
      </c>
      <c r="Y1061" s="29">
        <v>100333.51000000001</v>
      </c>
      <c r="Z1061" s="29">
        <v>1003370.9619715357</v>
      </c>
      <c r="AA1061" s="27">
        <v>0</v>
      </c>
      <c r="AB1061" s="29">
        <v>1003370.9619715357</v>
      </c>
      <c r="AC1061" s="27">
        <v>0</v>
      </c>
      <c r="AD1061" s="27">
        <v>4785504.0199999996</v>
      </c>
      <c r="AE1061" s="27">
        <v>0</v>
      </c>
      <c r="AF1061" s="27">
        <v>0</v>
      </c>
      <c r="AG1061" s="27">
        <v>4785504.0199999996</v>
      </c>
      <c r="AH1061" s="27">
        <v>0</v>
      </c>
      <c r="AI1061" s="29">
        <v>5788874.9819715349</v>
      </c>
    </row>
    <row r="1062" spans="2:35" x14ac:dyDescent="0.25">
      <c r="B1062" s="11" t="s">
        <v>8</v>
      </c>
      <c r="C1062" s="10" t="s">
        <v>2410</v>
      </c>
      <c r="D1062" s="10" t="s">
        <v>2246</v>
      </c>
      <c r="E1062" s="10" t="s">
        <v>769</v>
      </c>
      <c r="F1062" s="10" t="s">
        <v>2262</v>
      </c>
      <c r="G1062" s="10">
        <v>223043.07</v>
      </c>
      <c r="H1062" s="10">
        <v>27309.25</v>
      </c>
      <c r="I1062" s="10">
        <v>0</v>
      </c>
      <c r="J1062" s="10">
        <v>0</v>
      </c>
      <c r="K1062" s="10">
        <v>250352.32</v>
      </c>
      <c r="L1062" s="10">
        <v>0</v>
      </c>
      <c r="M1062" s="10">
        <v>559210.69000000006</v>
      </c>
      <c r="N1062" s="10">
        <v>0</v>
      </c>
      <c r="O1062" s="10">
        <v>8100.61</v>
      </c>
      <c r="P1062" s="10">
        <v>4979</v>
      </c>
      <c r="Q1062" s="10">
        <v>0</v>
      </c>
      <c r="R1062" s="10">
        <v>7965</v>
      </c>
      <c r="S1062" s="10">
        <v>0</v>
      </c>
      <c r="T1062" s="10">
        <v>0</v>
      </c>
      <c r="U1062" s="10">
        <v>37006</v>
      </c>
      <c r="V1062" s="10">
        <v>867613.62</v>
      </c>
      <c r="W1062" s="29">
        <v>230715.80176083764</v>
      </c>
      <c r="X1062" s="29">
        <v>559210.69000000006</v>
      </c>
      <c r="Y1062" s="29">
        <v>85359.86</v>
      </c>
      <c r="Z1062" s="29">
        <v>875286.35176083772</v>
      </c>
      <c r="AA1062" s="27">
        <v>0</v>
      </c>
      <c r="AB1062" s="29">
        <v>875286.35176083772</v>
      </c>
      <c r="AC1062" s="27">
        <v>0</v>
      </c>
      <c r="AD1062" s="27">
        <v>0</v>
      </c>
      <c r="AE1062" s="27">
        <v>0</v>
      </c>
      <c r="AF1062" s="27">
        <v>0</v>
      </c>
      <c r="AG1062" s="27">
        <v>0</v>
      </c>
      <c r="AH1062" s="27">
        <v>12</v>
      </c>
      <c r="AI1062" s="29">
        <v>875298.35176083772</v>
      </c>
    </row>
    <row r="1063" spans="2:35" x14ac:dyDescent="0.25">
      <c r="B1063" s="11" t="s">
        <v>8</v>
      </c>
      <c r="C1063" s="10" t="s">
        <v>2410</v>
      </c>
      <c r="D1063" s="10" t="s">
        <v>2246</v>
      </c>
      <c r="E1063" s="10" t="s">
        <v>770</v>
      </c>
      <c r="F1063" s="10" t="s">
        <v>2263</v>
      </c>
      <c r="G1063" s="10">
        <v>31740.78</v>
      </c>
      <c r="H1063" s="10">
        <v>1296210.2</v>
      </c>
      <c r="I1063" s="10">
        <v>0</v>
      </c>
      <c r="J1063" s="10">
        <v>0</v>
      </c>
      <c r="K1063" s="10">
        <v>1327950.98</v>
      </c>
      <c r="L1063" s="10">
        <v>0</v>
      </c>
      <c r="M1063" s="10">
        <v>49734425.304967932</v>
      </c>
      <c r="N1063" s="10">
        <v>0</v>
      </c>
      <c r="O1063" s="10">
        <v>4424.8999999999996</v>
      </c>
      <c r="P1063" s="10">
        <v>498496</v>
      </c>
      <c r="Q1063" s="10">
        <v>23657222.18</v>
      </c>
      <c r="R1063" s="10">
        <v>619506</v>
      </c>
      <c r="S1063" s="10">
        <v>0</v>
      </c>
      <c r="T1063" s="10">
        <v>-3174.0779999999977</v>
      </c>
      <c r="U1063" s="10">
        <v>2208696</v>
      </c>
      <c r="V1063" s="10">
        <v>78047547.286967933</v>
      </c>
      <c r="W1063" s="29">
        <v>0</v>
      </c>
      <c r="X1063" s="29">
        <v>73391647.484967932</v>
      </c>
      <c r="Y1063" s="29">
        <v>4627333.0999999996</v>
      </c>
      <c r="Z1063" s="29">
        <v>78018980.584967926</v>
      </c>
      <c r="AA1063" s="27">
        <v>0</v>
      </c>
      <c r="AB1063" s="29">
        <v>78018980.584967926</v>
      </c>
      <c r="AC1063" s="27">
        <v>0</v>
      </c>
      <c r="AD1063" s="27">
        <v>36712.75</v>
      </c>
      <c r="AE1063" s="27">
        <v>0</v>
      </c>
      <c r="AF1063" s="27">
        <v>0</v>
      </c>
      <c r="AG1063" s="27">
        <v>36712.75</v>
      </c>
      <c r="AH1063" s="27">
        <v>1</v>
      </c>
      <c r="AI1063" s="29">
        <v>78055694.334967926</v>
      </c>
    </row>
    <row r="1064" spans="2:35" x14ac:dyDescent="0.25">
      <c r="B1064" s="11" t="s">
        <v>8</v>
      </c>
      <c r="C1064" s="10" t="s">
        <v>2410</v>
      </c>
      <c r="D1064" s="10" t="s">
        <v>2246</v>
      </c>
      <c r="E1064" s="10" t="s">
        <v>771</v>
      </c>
      <c r="F1064" s="10" t="s">
        <v>2264</v>
      </c>
      <c r="G1064" s="10">
        <v>147047.99</v>
      </c>
      <c r="H1064" s="10">
        <v>44204.27</v>
      </c>
      <c r="I1064" s="10">
        <v>0</v>
      </c>
      <c r="J1064" s="10">
        <v>0</v>
      </c>
      <c r="K1064" s="10">
        <v>191252.25999999998</v>
      </c>
      <c r="L1064" s="10">
        <v>0</v>
      </c>
      <c r="M1064" s="10">
        <v>1609351.1590606768</v>
      </c>
      <c r="N1064" s="10">
        <v>0</v>
      </c>
      <c r="O1064" s="10">
        <v>22243.42</v>
      </c>
      <c r="P1064" s="10">
        <v>9605</v>
      </c>
      <c r="Q1064" s="10">
        <v>765431.81</v>
      </c>
      <c r="R1064" s="10">
        <v>9149</v>
      </c>
      <c r="S1064" s="10">
        <v>0</v>
      </c>
      <c r="T1064" s="10">
        <v>-14704.798999999999</v>
      </c>
      <c r="U1064" s="10">
        <v>46938</v>
      </c>
      <c r="V1064" s="10">
        <v>2639265.8500606767</v>
      </c>
      <c r="W1064" s="29">
        <v>0</v>
      </c>
      <c r="X1064" s="29">
        <v>2374782.9690606771</v>
      </c>
      <c r="Y1064" s="29">
        <v>132139.69</v>
      </c>
      <c r="Z1064" s="29">
        <v>2506922.659060677</v>
      </c>
      <c r="AA1064" s="27">
        <v>960025</v>
      </c>
      <c r="AB1064" s="29">
        <v>1546897.659060677</v>
      </c>
      <c r="AC1064" s="27">
        <v>0</v>
      </c>
      <c r="AD1064" s="27">
        <v>294839.95</v>
      </c>
      <c r="AE1064" s="27">
        <v>0</v>
      </c>
      <c r="AF1064" s="27">
        <v>0</v>
      </c>
      <c r="AG1064" s="27">
        <v>294839.95</v>
      </c>
      <c r="AH1064" s="27">
        <v>7</v>
      </c>
      <c r="AI1064" s="29">
        <v>1841744.609060677</v>
      </c>
    </row>
    <row r="1065" spans="2:35" x14ac:dyDescent="0.25">
      <c r="B1065" s="11" t="s">
        <v>8</v>
      </c>
      <c r="C1065" s="10" t="s">
        <v>2410</v>
      </c>
      <c r="D1065" s="10" t="s">
        <v>2246</v>
      </c>
      <c r="E1065" s="10" t="s">
        <v>772</v>
      </c>
      <c r="F1065" s="10" t="s">
        <v>2265</v>
      </c>
      <c r="G1065" s="10">
        <v>13702279.84</v>
      </c>
      <c r="H1065" s="10">
        <v>4240008.08</v>
      </c>
      <c r="I1065" s="10">
        <v>0</v>
      </c>
      <c r="J1065" s="10">
        <v>0</v>
      </c>
      <c r="K1065" s="10">
        <v>17942287.920000002</v>
      </c>
      <c r="L1065" s="10">
        <v>0</v>
      </c>
      <c r="M1065" s="10">
        <v>143777205.48848253</v>
      </c>
      <c r="N1065" s="10">
        <v>0</v>
      </c>
      <c r="O1065" s="10">
        <v>1710437.76</v>
      </c>
      <c r="P1065" s="10">
        <v>1362556</v>
      </c>
      <c r="Q1065" s="10">
        <v>59247725.560000002</v>
      </c>
      <c r="R1065" s="10">
        <v>1808831</v>
      </c>
      <c r="S1065" s="10">
        <v>0</v>
      </c>
      <c r="T1065" s="10">
        <v>0</v>
      </c>
      <c r="U1065" s="10">
        <v>6351095</v>
      </c>
      <c r="V1065" s="10">
        <v>232200138.72848254</v>
      </c>
      <c r="W1065" s="29">
        <v>16004107.203317251</v>
      </c>
      <c r="X1065" s="29">
        <v>203024931.04848254</v>
      </c>
      <c r="Y1065" s="29">
        <v>15472927.84</v>
      </c>
      <c r="Z1065" s="29">
        <v>234501966.0917998</v>
      </c>
      <c r="AA1065" s="27">
        <v>0</v>
      </c>
      <c r="AB1065" s="29">
        <v>234501966.0917998</v>
      </c>
      <c r="AC1065" s="27">
        <v>0</v>
      </c>
      <c r="AD1065" s="27">
        <v>54404.85</v>
      </c>
      <c r="AE1065" s="27">
        <v>0</v>
      </c>
      <c r="AF1065" s="27">
        <v>0</v>
      </c>
      <c r="AG1065" s="27">
        <v>54404.85</v>
      </c>
      <c r="AH1065" s="27">
        <v>1612</v>
      </c>
      <c r="AI1065" s="29">
        <v>234557982.94179979</v>
      </c>
    </row>
    <row r="1066" spans="2:35" x14ac:dyDescent="0.25">
      <c r="B1066" s="11" t="s">
        <v>8</v>
      </c>
      <c r="C1066" s="10" t="s">
        <v>2410</v>
      </c>
      <c r="D1066" s="10" t="s">
        <v>2246</v>
      </c>
      <c r="E1066" s="10" t="s">
        <v>1178</v>
      </c>
      <c r="F1066" s="10" t="s">
        <v>2266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29">
        <v>0</v>
      </c>
      <c r="X1066" s="29">
        <v>0</v>
      </c>
      <c r="Y1066" s="29">
        <v>0</v>
      </c>
      <c r="Z1066" s="29">
        <v>0</v>
      </c>
      <c r="AA1066" s="27">
        <v>0</v>
      </c>
      <c r="AB1066" s="29">
        <v>0</v>
      </c>
      <c r="AC1066" s="27">
        <v>0</v>
      </c>
      <c r="AD1066" s="27">
        <v>0</v>
      </c>
      <c r="AE1066" s="27">
        <v>0</v>
      </c>
      <c r="AF1066" s="27">
        <v>0</v>
      </c>
      <c r="AG1066" s="27">
        <v>0</v>
      </c>
      <c r="AH1066" s="27">
        <v>0</v>
      </c>
      <c r="AI1066" s="29">
        <v>0</v>
      </c>
    </row>
    <row r="1067" spans="2:35" x14ac:dyDescent="0.25">
      <c r="B1067" s="11" t="s">
        <v>8</v>
      </c>
      <c r="C1067" s="10" t="s">
        <v>2410</v>
      </c>
      <c r="D1067" s="10" t="s">
        <v>2246</v>
      </c>
      <c r="E1067" s="10" t="s">
        <v>773</v>
      </c>
      <c r="F1067" s="10" t="s">
        <v>1354</v>
      </c>
      <c r="G1067" s="10">
        <v>50852.71</v>
      </c>
      <c r="H1067" s="10">
        <v>6130.94</v>
      </c>
      <c r="I1067" s="10">
        <v>0</v>
      </c>
      <c r="J1067" s="10">
        <v>0</v>
      </c>
      <c r="K1067" s="10">
        <v>56983.65</v>
      </c>
      <c r="L1067" s="10">
        <v>0</v>
      </c>
      <c r="M1067" s="10">
        <v>95420.451548076613</v>
      </c>
      <c r="N1067" s="10">
        <v>6211.9963016862093</v>
      </c>
      <c r="O1067" s="10">
        <v>0</v>
      </c>
      <c r="P1067" s="10">
        <v>900</v>
      </c>
      <c r="Q1067" s="10">
        <v>648.72</v>
      </c>
      <c r="R1067" s="10">
        <v>1104</v>
      </c>
      <c r="S1067" s="10">
        <v>0</v>
      </c>
      <c r="T1067" s="10">
        <v>-5085.2710000000006</v>
      </c>
      <c r="U1067" s="10">
        <v>3130</v>
      </c>
      <c r="V1067" s="10">
        <v>159313.54684976282</v>
      </c>
      <c r="W1067" s="29">
        <v>0</v>
      </c>
      <c r="X1067" s="29">
        <v>96069.171548076614</v>
      </c>
      <c r="Y1067" s="29">
        <v>17476.936301686208</v>
      </c>
      <c r="Z1067" s="29">
        <v>113546.10784976282</v>
      </c>
      <c r="AA1067" s="27">
        <v>0</v>
      </c>
      <c r="AB1067" s="29">
        <v>113546.10784976282</v>
      </c>
      <c r="AC1067" s="27">
        <v>0</v>
      </c>
      <c r="AD1067" s="27">
        <v>17033.14</v>
      </c>
      <c r="AE1067" s="27">
        <v>0</v>
      </c>
      <c r="AF1067" s="27">
        <v>0</v>
      </c>
      <c r="AG1067" s="27">
        <v>17033.14</v>
      </c>
      <c r="AH1067" s="27">
        <v>1</v>
      </c>
      <c r="AI1067" s="29">
        <v>130580.24784976282</v>
      </c>
    </row>
    <row r="1068" spans="2:35" x14ac:dyDescent="0.25">
      <c r="B1068" s="11" t="s">
        <v>8</v>
      </c>
      <c r="C1068" s="10" t="s">
        <v>2410</v>
      </c>
      <c r="D1068" s="10" t="s">
        <v>2246</v>
      </c>
      <c r="E1068" s="10" t="s">
        <v>774</v>
      </c>
      <c r="F1068" s="10" t="s">
        <v>1529</v>
      </c>
      <c r="G1068" s="10">
        <v>4748243.6399999997</v>
      </c>
      <c r="H1068" s="10">
        <v>625351.89</v>
      </c>
      <c r="I1068" s="10">
        <v>0</v>
      </c>
      <c r="J1068" s="10">
        <v>0</v>
      </c>
      <c r="K1068" s="10">
        <v>5373595.5299999993</v>
      </c>
      <c r="L1068" s="10">
        <v>0</v>
      </c>
      <c r="M1068" s="10">
        <v>11328076.94189295</v>
      </c>
      <c r="N1068" s="10">
        <v>0</v>
      </c>
      <c r="O1068" s="10">
        <v>370070.67</v>
      </c>
      <c r="P1068" s="10">
        <v>151038</v>
      </c>
      <c r="Q1068" s="10">
        <v>0</v>
      </c>
      <c r="R1068" s="10">
        <v>193463</v>
      </c>
      <c r="S1068" s="10">
        <v>0</v>
      </c>
      <c r="T1068" s="10">
        <v>-474824.36400000006</v>
      </c>
      <c r="U1068" s="10">
        <v>544669</v>
      </c>
      <c r="V1068" s="10">
        <v>17486088.777892951</v>
      </c>
      <c r="W1068" s="29">
        <v>773020.2</v>
      </c>
      <c r="X1068" s="29">
        <v>11328076.94189295</v>
      </c>
      <c r="Y1068" s="29">
        <v>1884592.56</v>
      </c>
      <c r="Z1068" s="29">
        <v>13985689.70189295</v>
      </c>
      <c r="AA1068" s="27">
        <v>0</v>
      </c>
      <c r="AB1068" s="29">
        <v>13985689.70189295</v>
      </c>
      <c r="AC1068" s="27">
        <v>0</v>
      </c>
      <c r="AD1068" s="27">
        <v>0</v>
      </c>
      <c r="AE1068" s="27">
        <v>0</v>
      </c>
      <c r="AF1068" s="27">
        <v>0</v>
      </c>
      <c r="AG1068" s="27">
        <v>0</v>
      </c>
      <c r="AH1068" s="27">
        <v>62</v>
      </c>
      <c r="AI1068" s="29">
        <v>13985751.70189295</v>
      </c>
    </row>
    <row r="1069" spans="2:35" x14ac:dyDescent="0.25">
      <c r="B1069" s="11" t="s">
        <v>8</v>
      </c>
      <c r="C1069" s="10" t="s">
        <v>2410</v>
      </c>
      <c r="D1069" s="10" t="s">
        <v>2246</v>
      </c>
      <c r="E1069" s="10" t="s">
        <v>775</v>
      </c>
      <c r="F1069" s="10" t="s">
        <v>2267</v>
      </c>
      <c r="G1069" s="10">
        <v>6530.53</v>
      </c>
      <c r="H1069" s="10">
        <v>2543.88</v>
      </c>
      <c r="I1069" s="10">
        <v>0</v>
      </c>
      <c r="J1069" s="10">
        <v>0</v>
      </c>
      <c r="K1069" s="10">
        <v>9074.41</v>
      </c>
      <c r="L1069" s="10">
        <v>0</v>
      </c>
      <c r="M1069" s="10">
        <v>10934</v>
      </c>
      <c r="N1069" s="10">
        <v>0</v>
      </c>
      <c r="O1069" s="10">
        <v>425.69</v>
      </c>
      <c r="P1069" s="10">
        <v>9611</v>
      </c>
      <c r="Q1069" s="10">
        <v>0</v>
      </c>
      <c r="R1069" s="10">
        <v>11809</v>
      </c>
      <c r="S1069" s="10">
        <v>0</v>
      </c>
      <c r="T1069" s="10">
        <v>-653.05299999999988</v>
      </c>
      <c r="U1069" s="10">
        <v>32751</v>
      </c>
      <c r="V1069" s="10">
        <v>73952.046999999991</v>
      </c>
      <c r="W1069" s="29">
        <v>0</v>
      </c>
      <c r="X1069" s="29">
        <v>10934</v>
      </c>
      <c r="Y1069" s="29">
        <v>57140.57</v>
      </c>
      <c r="Z1069" s="29">
        <v>68074.570000000007</v>
      </c>
      <c r="AA1069" s="27">
        <v>0</v>
      </c>
      <c r="AB1069" s="29">
        <v>68074.570000000007</v>
      </c>
      <c r="AC1069" s="27">
        <v>0</v>
      </c>
      <c r="AD1069" s="27">
        <v>0</v>
      </c>
      <c r="AE1069" s="27">
        <v>0</v>
      </c>
      <c r="AF1069" s="27">
        <v>0</v>
      </c>
      <c r="AG1069" s="27">
        <v>0</v>
      </c>
      <c r="AH1069" s="27">
        <v>0</v>
      </c>
      <c r="AI1069" s="29">
        <v>68074.570000000007</v>
      </c>
    </row>
    <row r="1070" spans="2:35" x14ac:dyDescent="0.25">
      <c r="B1070" s="11" t="s">
        <v>8</v>
      </c>
      <c r="C1070" s="10" t="s">
        <v>2410</v>
      </c>
      <c r="D1070" s="10" t="s">
        <v>2246</v>
      </c>
      <c r="E1070" s="10" t="s">
        <v>776</v>
      </c>
      <c r="F1070" s="10" t="s">
        <v>2268</v>
      </c>
      <c r="G1070" s="10">
        <v>4874221.5</v>
      </c>
      <c r="H1070" s="10">
        <v>358264.29</v>
      </c>
      <c r="I1070" s="10">
        <v>0</v>
      </c>
      <c r="J1070" s="10">
        <v>0</v>
      </c>
      <c r="K1070" s="10">
        <v>5232485.79</v>
      </c>
      <c r="L1070" s="10">
        <v>0</v>
      </c>
      <c r="M1070" s="10">
        <v>7862330.1622393085</v>
      </c>
      <c r="N1070" s="10">
        <v>0</v>
      </c>
      <c r="O1070" s="10">
        <v>314385.56</v>
      </c>
      <c r="P1070" s="10">
        <v>69546</v>
      </c>
      <c r="Q1070" s="10">
        <v>0</v>
      </c>
      <c r="R1070" s="10">
        <v>94513</v>
      </c>
      <c r="S1070" s="10">
        <v>0</v>
      </c>
      <c r="T1070" s="10">
        <v>-487422.14999999944</v>
      </c>
      <c r="U1070" s="10">
        <v>256792</v>
      </c>
      <c r="V1070" s="10">
        <v>13342630.362239309</v>
      </c>
      <c r="W1070" s="29">
        <v>1256583.6000000001</v>
      </c>
      <c r="X1070" s="29">
        <v>7862330.1622393085</v>
      </c>
      <c r="Y1070" s="29">
        <v>1093500.8500000001</v>
      </c>
      <c r="Z1070" s="29">
        <v>10212414.612239309</v>
      </c>
      <c r="AA1070" s="27">
        <v>0</v>
      </c>
      <c r="AB1070" s="29">
        <v>10212414.612239309</v>
      </c>
      <c r="AC1070" s="27">
        <v>0</v>
      </c>
      <c r="AD1070" s="27">
        <v>1559.23</v>
      </c>
      <c r="AE1070" s="27">
        <v>0</v>
      </c>
      <c r="AF1070" s="27">
        <v>0</v>
      </c>
      <c r="AG1070" s="27">
        <v>1559.23</v>
      </c>
      <c r="AH1070" s="27">
        <v>73</v>
      </c>
      <c r="AI1070" s="29">
        <v>10214046.842239309</v>
      </c>
    </row>
    <row r="1071" spans="2:35" x14ac:dyDescent="0.25">
      <c r="B1071" s="11" t="s">
        <v>8</v>
      </c>
      <c r="C1071" s="10" t="s">
        <v>2410</v>
      </c>
      <c r="D1071" s="10" t="s">
        <v>2246</v>
      </c>
      <c r="E1071" s="10" t="s">
        <v>777</v>
      </c>
      <c r="F1071" s="10" t="s">
        <v>2269</v>
      </c>
      <c r="G1071" s="10">
        <v>2723.56</v>
      </c>
      <c r="H1071" s="10">
        <v>350.39</v>
      </c>
      <c r="I1071" s="10">
        <v>0</v>
      </c>
      <c r="J1071" s="10">
        <v>0</v>
      </c>
      <c r="K1071" s="10">
        <v>3073.95</v>
      </c>
      <c r="L1071" s="10">
        <v>0</v>
      </c>
      <c r="M1071" s="10">
        <v>6373</v>
      </c>
      <c r="N1071" s="10">
        <v>0</v>
      </c>
      <c r="O1071" s="10">
        <v>0</v>
      </c>
      <c r="P1071" s="10">
        <v>0</v>
      </c>
      <c r="Q1071" s="10">
        <v>0</v>
      </c>
      <c r="R1071" s="10">
        <v>11</v>
      </c>
      <c r="S1071" s="10">
        <v>0</v>
      </c>
      <c r="T1071" s="10">
        <v>-272.35599999999977</v>
      </c>
      <c r="U1071" s="10">
        <v>181</v>
      </c>
      <c r="V1071" s="10">
        <v>9366.594000000001</v>
      </c>
      <c r="W1071" s="29">
        <v>0</v>
      </c>
      <c r="X1071" s="29">
        <v>6373</v>
      </c>
      <c r="Y1071" s="29">
        <v>542.39</v>
      </c>
      <c r="Z1071" s="29">
        <v>6915.39</v>
      </c>
      <c r="AA1071" s="27">
        <v>0</v>
      </c>
      <c r="AB1071" s="29">
        <v>6915.39</v>
      </c>
      <c r="AC1071" s="27">
        <v>0</v>
      </c>
      <c r="AD1071" s="27">
        <v>0</v>
      </c>
      <c r="AE1071" s="27">
        <v>0</v>
      </c>
      <c r="AF1071" s="27">
        <v>0</v>
      </c>
      <c r="AG1071" s="27">
        <v>0</v>
      </c>
      <c r="AH1071" s="27">
        <v>0</v>
      </c>
      <c r="AI1071" s="29">
        <v>6915.39</v>
      </c>
    </row>
    <row r="1072" spans="2:35" x14ac:dyDescent="0.25">
      <c r="B1072" s="11" t="s">
        <v>8</v>
      </c>
      <c r="C1072" s="10" t="s">
        <v>2410</v>
      </c>
      <c r="D1072" s="10" t="s">
        <v>2246</v>
      </c>
      <c r="E1072" s="10" t="s">
        <v>778</v>
      </c>
      <c r="F1072" s="10" t="s">
        <v>1979</v>
      </c>
      <c r="G1072" s="10">
        <v>121200.65</v>
      </c>
      <c r="H1072" s="10">
        <v>13515.23</v>
      </c>
      <c r="I1072" s="10">
        <v>0</v>
      </c>
      <c r="J1072" s="10">
        <v>0</v>
      </c>
      <c r="K1072" s="10">
        <v>134715.88</v>
      </c>
      <c r="L1072" s="10">
        <v>0</v>
      </c>
      <c r="M1072" s="10">
        <v>255286.38763236391</v>
      </c>
      <c r="N1072" s="10">
        <v>0</v>
      </c>
      <c r="O1072" s="10">
        <v>6446.46</v>
      </c>
      <c r="P1072" s="10">
        <v>2214</v>
      </c>
      <c r="Q1072" s="10">
        <v>0</v>
      </c>
      <c r="R1072" s="10">
        <v>2944</v>
      </c>
      <c r="S1072" s="10">
        <v>0</v>
      </c>
      <c r="T1072" s="10">
        <v>-12120.065000000002</v>
      </c>
      <c r="U1072" s="10">
        <v>7965</v>
      </c>
      <c r="V1072" s="10">
        <v>397451.66263236396</v>
      </c>
      <c r="W1072" s="29">
        <v>5640.84</v>
      </c>
      <c r="X1072" s="29">
        <v>255286.38763236391</v>
      </c>
      <c r="Y1072" s="29">
        <v>33084.69</v>
      </c>
      <c r="Z1072" s="29">
        <v>294011.91763236391</v>
      </c>
      <c r="AA1072" s="27">
        <v>0</v>
      </c>
      <c r="AB1072" s="29">
        <v>294011.91763236391</v>
      </c>
      <c r="AC1072" s="27">
        <v>0</v>
      </c>
      <c r="AD1072" s="27">
        <v>8119</v>
      </c>
      <c r="AE1072" s="27">
        <v>0</v>
      </c>
      <c r="AF1072" s="27">
        <v>0</v>
      </c>
      <c r="AG1072" s="27">
        <v>8119</v>
      </c>
      <c r="AH1072" s="27">
        <v>1</v>
      </c>
      <c r="AI1072" s="29">
        <v>302131.91763236391</v>
      </c>
    </row>
    <row r="1073" spans="2:35" x14ac:dyDescent="0.25">
      <c r="B1073" s="11" t="s">
        <v>8</v>
      </c>
      <c r="C1073" s="10" t="s">
        <v>2410</v>
      </c>
      <c r="D1073" s="10" t="s">
        <v>2246</v>
      </c>
      <c r="E1073" s="10" t="s">
        <v>779</v>
      </c>
      <c r="F1073" s="10" t="s">
        <v>2270</v>
      </c>
      <c r="G1073" s="10">
        <v>1625298.52</v>
      </c>
      <c r="H1073" s="10">
        <v>154688.78</v>
      </c>
      <c r="I1073" s="10">
        <v>0</v>
      </c>
      <c r="J1073" s="10">
        <v>0</v>
      </c>
      <c r="K1073" s="10">
        <v>1779987.3</v>
      </c>
      <c r="L1073" s="10">
        <v>0</v>
      </c>
      <c r="M1073" s="10">
        <v>3671545.4399999995</v>
      </c>
      <c r="N1073" s="10">
        <v>0</v>
      </c>
      <c r="O1073" s="10">
        <v>38260.400000000001</v>
      </c>
      <c r="P1073" s="10">
        <v>105605</v>
      </c>
      <c r="Q1073" s="10">
        <v>0</v>
      </c>
      <c r="R1073" s="10">
        <v>121769</v>
      </c>
      <c r="S1073" s="10">
        <v>0</v>
      </c>
      <c r="T1073" s="10">
        <v>-162529.85199999996</v>
      </c>
      <c r="U1073" s="10">
        <v>331666</v>
      </c>
      <c r="V1073" s="10">
        <v>5886303.2879999997</v>
      </c>
      <c r="W1073" s="29">
        <v>1324056.6000000001</v>
      </c>
      <c r="X1073" s="29">
        <v>3671545.4399999995</v>
      </c>
      <c r="Y1073" s="29">
        <v>751989.17999999993</v>
      </c>
      <c r="Z1073" s="29">
        <v>5747591.2199999988</v>
      </c>
      <c r="AA1073" s="27">
        <v>1517274</v>
      </c>
      <c r="AB1073" s="29">
        <v>4230317.2199999988</v>
      </c>
      <c r="AC1073" s="27">
        <v>0</v>
      </c>
      <c r="AD1073" s="27">
        <v>0</v>
      </c>
      <c r="AE1073" s="27">
        <v>0</v>
      </c>
      <c r="AF1073" s="27">
        <v>0</v>
      </c>
      <c r="AG1073" s="27">
        <v>0</v>
      </c>
      <c r="AH1073" s="27">
        <v>50</v>
      </c>
      <c r="AI1073" s="29">
        <v>4230367.2199999988</v>
      </c>
    </row>
    <row r="1074" spans="2:35" x14ac:dyDescent="0.25">
      <c r="B1074" s="11" t="s">
        <v>8</v>
      </c>
      <c r="C1074" s="10" t="s">
        <v>2410</v>
      </c>
      <c r="D1074" s="10" t="s">
        <v>2246</v>
      </c>
      <c r="E1074" s="10" t="s">
        <v>780</v>
      </c>
      <c r="F1074" s="10" t="s">
        <v>2271</v>
      </c>
      <c r="G1074" s="10">
        <v>4841688.29</v>
      </c>
      <c r="H1074" s="10">
        <v>554783.06999999995</v>
      </c>
      <c r="I1074" s="10">
        <v>0</v>
      </c>
      <c r="J1074" s="10">
        <v>0</v>
      </c>
      <c r="K1074" s="10">
        <v>5396471.3600000003</v>
      </c>
      <c r="L1074" s="10">
        <v>0</v>
      </c>
      <c r="M1074" s="10">
        <v>11253299.272757113</v>
      </c>
      <c r="N1074" s="10">
        <v>0</v>
      </c>
      <c r="O1074" s="10">
        <v>326219.88</v>
      </c>
      <c r="P1074" s="10">
        <v>103256</v>
      </c>
      <c r="Q1074" s="10">
        <v>0</v>
      </c>
      <c r="R1074" s="10">
        <v>160210</v>
      </c>
      <c r="S1074" s="10">
        <v>0</v>
      </c>
      <c r="T1074" s="10">
        <v>0</v>
      </c>
      <c r="U1074" s="10">
        <v>429051</v>
      </c>
      <c r="V1074" s="10">
        <v>17668507.512757111</v>
      </c>
      <c r="W1074" s="29">
        <v>3125868.6</v>
      </c>
      <c r="X1074" s="29">
        <v>11253299.272757113</v>
      </c>
      <c r="Y1074" s="29">
        <v>1573519.95</v>
      </c>
      <c r="Z1074" s="29">
        <v>15952687.822757112</v>
      </c>
      <c r="AA1074" s="27">
        <v>0</v>
      </c>
      <c r="AB1074" s="29">
        <v>15952687.822757112</v>
      </c>
      <c r="AC1074" s="27">
        <v>0</v>
      </c>
      <c r="AD1074" s="27">
        <v>0</v>
      </c>
      <c r="AE1074" s="27">
        <v>0</v>
      </c>
      <c r="AF1074" s="27">
        <v>0</v>
      </c>
      <c r="AG1074" s="27">
        <v>0</v>
      </c>
      <c r="AH1074" s="27">
        <v>102</v>
      </c>
      <c r="AI1074" s="29">
        <v>15952789.822757112</v>
      </c>
    </row>
    <row r="1075" spans="2:35" x14ac:dyDescent="0.25">
      <c r="B1075" s="11" t="s">
        <v>8</v>
      </c>
      <c r="C1075" s="10" t="s">
        <v>2410</v>
      </c>
      <c r="D1075" s="10" t="s">
        <v>2246</v>
      </c>
      <c r="E1075" s="10" t="s">
        <v>1179</v>
      </c>
      <c r="F1075" s="10" t="s">
        <v>1384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29">
        <v>0</v>
      </c>
      <c r="X1075" s="29">
        <v>0</v>
      </c>
      <c r="Y1075" s="29">
        <v>0</v>
      </c>
      <c r="Z1075" s="29">
        <v>0</v>
      </c>
      <c r="AA1075" s="27">
        <v>0</v>
      </c>
      <c r="AB1075" s="29">
        <v>0</v>
      </c>
      <c r="AC1075" s="27">
        <v>0</v>
      </c>
      <c r="AD1075" s="27">
        <v>0</v>
      </c>
      <c r="AE1075" s="27">
        <v>0</v>
      </c>
      <c r="AF1075" s="27">
        <v>0</v>
      </c>
      <c r="AG1075" s="27">
        <v>0</v>
      </c>
      <c r="AH1075" s="27">
        <v>0</v>
      </c>
      <c r="AI1075" s="29">
        <v>0</v>
      </c>
    </row>
    <row r="1076" spans="2:35" x14ac:dyDescent="0.25">
      <c r="B1076" s="11" t="s">
        <v>8</v>
      </c>
      <c r="C1076" s="10" t="s">
        <v>2410</v>
      </c>
      <c r="D1076" s="10" t="s">
        <v>2246</v>
      </c>
      <c r="E1076" s="10" t="s">
        <v>781</v>
      </c>
      <c r="F1076" s="10" t="s">
        <v>2272</v>
      </c>
      <c r="G1076" s="10">
        <v>85067.78</v>
      </c>
      <c r="H1076" s="10">
        <v>37775.56</v>
      </c>
      <c r="I1076" s="10">
        <v>0</v>
      </c>
      <c r="J1076" s="10">
        <v>0</v>
      </c>
      <c r="K1076" s="10">
        <v>122843.34</v>
      </c>
      <c r="L1076" s="10">
        <v>0</v>
      </c>
      <c r="M1076" s="10">
        <v>1532287.7802576779</v>
      </c>
      <c r="N1076" s="10">
        <v>0</v>
      </c>
      <c r="O1076" s="10">
        <v>3942.51</v>
      </c>
      <c r="P1076" s="10">
        <v>14566</v>
      </c>
      <c r="Q1076" s="10">
        <v>485440.18</v>
      </c>
      <c r="R1076" s="10">
        <v>18809</v>
      </c>
      <c r="S1076" s="10">
        <v>0</v>
      </c>
      <c r="T1076" s="10">
        <v>0</v>
      </c>
      <c r="U1076" s="10">
        <v>61868</v>
      </c>
      <c r="V1076" s="10">
        <v>2239756.8102576779</v>
      </c>
      <c r="W1076" s="29">
        <v>85834.00646107152</v>
      </c>
      <c r="X1076" s="29">
        <v>2017727.9602576778</v>
      </c>
      <c r="Y1076" s="29">
        <v>136961.07</v>
      </c>
      <c r="Z1076" s="29">
        <v>2240523.036718749</v>
      </c>
      <c r="AA1076" s="27">
        <v>0</v>
      </c>
      <c r="AB1076" s="29">
        <v>2240523.036718749</v>
      </c>
      <c r="AC1076" s="27">
        <v>0</v>
      </c>
      <c r="AD1076" s="27">
        <v>9498534.9900000002</v>
      </c>
      <c r="AE1076" s="27">
        <v>0</v>
      </c>
      <c r="AF1076" s="27">
        <v>0</v>
      </c>
      <c r="AG1076" s="27">
        <v>9498534.9900000002</v>
      </c>
      <c r="AH1076" s="27">
        <v>4</v>
      </c>
      <c r="AI1076" s="29">
        <v>11739062.026718749</v>
      </c>
    </row>
    <row r="1077" spans="2:35" x14ac:dyDescent="0.25">
      <c r="B1077" s="11" t="s">
        <v>8</v>
      </c>
      <c r="C1077" s="10" t="s">
        <v>2410</v>
      </c>
      <c r="D1077" s="10" t="s">
        <v>2246</v>
      </c>
      <c r="E1077" s="10" t="s">
        <v>1180</v>
      </c>
      <c r="F1077" s="10" t="s">
        <v>2273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29">
        <v>0</v>
      </c>
      <c r="X1077" s="29">
        <v>0</v>
      </c>
      <c r="Y1077" s="29">
        <v>0</v>
      </c>
      <c r="Z1077" s="29">
        <v>0</v>
      </c>
      <c r="AA1077" s="27">
        <v>0</v>
      </c>
      <c r="AB1077" s="29">
        <v>0</v>
      </c>
      <c r="AC1077" s="27">
        <v>0</v>
      </c>
      <c r="AD1077" s="27">
        <v>0</v>
      </c>
      <c r="AE1077" s="27">
        <v>0</v>
      </c>
      <c r="AF1077" s="27">
        <v>0</v>
      </c>
      <c r="AG1077" s="27">
        <v>0</v>
      </c>
      <c r="AH1077" s="27">
        <v>0</v>
      </c>
      <c r="AI1077" s="29">
        <v>0</v>
      </c>
    </row>
    <row r="1078" spans="2:35" x14ac:dyDescent="0.25">
      <c r="B1078" s="11" t="s">
        <v>8</v>
      </c>
      <c r="C1078" s="10" t="s">
        <v>2410</v>
      </c>
      <c r="D1078" s="10" t="s">
        <v>2246</v>
      </c>
      <c r="E1078" s="10" t="s">
        <v>782</v>
      </c>
      <c r="F1078" s="10" t="s">
        <v>2274</v>
      </c>
      <c r="G1078" s="10">
        <v>637841.94999999995</v>
      </c>
      <c r="H1078" s="10">
        <v>166249.78</v>
      </c>
      <c r="I1078" s="10">
        <v>0</v>
      </c>
      <c r="J1078" s="10">
        <v>0</v>
      </c>
      <c r="K1078" s="10">
        <v>804091.73</v>
      </c>
      <c r="L1078" s="10">
        <v>0</v>
      </c>
      <c r="M1078" s="10">
        <v>2685111.9542836365</v>
      </c>
      <c r="N1078" s="10">
        <v>0</v>
      </c>
      <c r="O1078" s="10">
        <v>82840.27</v>
      </c>
      <c r="P1078" s="10">
        <v>23547</v>
      </c>
      <c r="Q1078" s="10">
        <v>0</v>
      </c>
      <c r="R1078" s="10">
        <v>30996</v>
      </c>
      <c r="S1078" s="10">
        <v>0</v>
      </c>
      <c r="T1078" s="10">
        <v>-63784.194999999949</v>
      </c>
      <c r="U1078" s="10">
        <v>84239</v>
      </c>
      <c r="V1078" s="10">
        <v>3647041.7592836367</v>
      </c>
      <c r="W1078" s="29">
        <v>75002.399999999994</v>
      </c>
      <c r="X1078" s="29">
        <v>2685111.9542836365</v>
      </c>
      <c r="Y1078" s="29">
        <v>387872.05</v>
      </c>
      <c r="Z1078" s="29">
        <v>3147986.4042836362</v>
      </c>
      <c r="AA1078" s="27">
        <v>0</v>
      </c>
      <c r="AB1078" s="29">
        <v>3147986.4042836362</v>
      </c>
      <c r="AC1078" s="27">
        <v>0</v>
      </c>
      <c r="AD1078" s="27">
        <v>0</v>
      </c>
      <c r="AE1078" s="27">
        <v>0</v>
      </c>
      <c r="AF1078" s="27">
        <v>0</v>
      </c>
      <c r="AG1078" s="27">
        <v>0</v>
      </c>
      <c r="AH1078" s="27">
        <v>8</v>
      </c>
      <c r="AI1078" s="29">
        <v>3147994.4042836362</v>
      </c>
    </row>
    <row r="1079" spans="2:35" x14ac:dyDescent="0.25">
      <c r="B1079" s="11" t="s">
        <v>8</v>
      </c>
      <c r="C1079" s="10" t="s">
        <v>2410</v>
      </c>
      <c r="D1079" s="10" t="s">
        <v>2246</v>
      </c>
      <c r="E1079" s="10" t="s">
        <v>783</v>
      </c>
      <c r="F1079" s="10" t="s">
        <v>2275</v>
      </c>
      <c r="G1079" s="10">
        <v>1101117.68</v>
      </c>
      <c r="H1079" s="10">
        <v>116833.81</v>
      </c>
      <c r="I1079" s="10">
        <v>0</v>
      </c>
      <c r="J1079" s="10">
        <v>0</v>
      </c>
      <c r="K1079" s="10">
        <v>1217951.49</v>
      </c>
      <c r="L1079" s="10">
        <v>0</v>
      </c>
      <c r="M1079" s="10">
        <v>3907379.1078378316</v>
      </c>
      <c r="N1079" s="10">
        <v>0</v>
      </c>
      <c r="O1079" s="10">
        <v>84034.49</v>
      </c>
      <c r="P1079" s="10">
        <v>66625</v>
      </c>
      <c r="Q1079" s="10">
        <v>679.31</v>
      </c>
      <c r="R1079" s="10">
        <v>83455</v>
      </c>
      <c r="S1079" s="10">
        <v>0</v>
      </c>
      <c r="T1079" s="10">
        <v>-110111.76799999992</v>
      </c>
      <c r="U1079" s="10">
        <v>233717</v>
      </c>
      <c r="V1079" s="10">
        <v>5483729.6298378315</v>
      </c>
      <c r="W1079" s="29">
        <v>562517.79999999993</v>
      </c>
      <c r="X1079" s="29">
        <v>3908058.4178378317</v>
      </c>
      <c r="Y1079" s="29">
        <v>584665.30000000005</v>
      </c>
      <c r="Z1079" s="29">
        <v>5055241.5178378318</v>
      </c>
      <c r="AA1079" s="27">
        <v>0</v>
      </c>
      <c r="AB1079" s="29">
        <v>5055241.5178378318</v>
      </c>
      <c r="AC1079" s="27">
        <v>0</v>
      </c>
      <c r="AD1079" s="27">
        <v>1615.12</v>
      </c>
      <c r="AE1079" s="27">
        <v>0</v>
      </c>
      <c r="AF1079" s="27">
        <v>0</v>
      </c>
      <c r="AG1079" s="27">
        <v>1615.12</v>
      </c>
      <c r="AH1079" s="27">
        <v>19</v>
      </c>
      <c r="AI1079" s="29">
        <v>5056875.6378378319</v>
      </c>
    </row>
    <row r="1080" spans="2:35" x14ac:dyDescent="0.25">
      <c r="B1080" s="11" t="s">
        <v>8</v>
      </c>
      <c r="C1080" s="10" t="s">
        <v>2410</v>
      </c>
      <c r="D1080" s="10" t="s">
        <v>2246</v>
      </c>
      <c r="E1080" s="10" t="s">
        <v>1181</v>
      </c>
      <c r="F1080" s="10" t="s">
        <v>2276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29">
        <v>0</v>
      </c>
      <c r="X1080" s="29">
        <v>0</v>
      </c>
      <c r="Y1080" s="29">
        <v>0</v>
      </c>
      <c r="Z1080" s="29">
        <v>0</v>
      </c>
      <c r="AA1080" s="27">
        <v>0</v>
      </c>
      <c r="AB1080" s="29">
        <v>0</v>
      </c>
      <c r="AC1080" s="27">
        <v>0</v>
      </c>
      <c r="AD1080" s="27">
        <v>0</v>
      </c>
      <c r="AE1080" s="27">
        <v>0</v>
      </c>
      <c r="AF1080" s="27">
        <v>0</v>
      </c>
      <c r="AG1080" s="27">
        <v>0</v>
      </c>
      <c r="AH1080" s="27">
        <v>0</v>
      </c>
      <c r="AI1080" s="29">
        <v>0</v>
      </c>
    </row>
    <row r="1081" spans="2:35" x14ac:dyDescent="0.25">
      <c r="B1081" s="11" t="s">
        <v>8</v>
      </c>
      <c r="C1081" s="10" t="s">
        <v>2410</v>
      </c>
      <c r="D1081" s="10" t="s">
        <v>2246</v>
      </c>
      <c r="E1081" s="10" t="s">
        <v>1182</v>
      </c>
      <c r="F1081" s="10" t="s">
        <v>2277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29">
        <v>0</v>
      </c>
      <c r="X1081" s="29">
        <v>0</v>
      </c>
      <c r="Y1081" s="29">
        <v>0</v>
      </c>
      <c r="Z1081" s="29">
        <v>0</v>
      </c>
      <c r="AA1081" s="27">
        <v>0</v>
      </c>
      <c r="AB1081" s="29">
        <v>0</v>
      </c>
      <c r="AC1081" s="27">
        <v>0</v>
      </c>
      <c r="AD1081" s="27">
        <v>0</v>
      </c>
      <c r="AE1081" s="27">
        <v>0</v>
      </c>
      <c r="AF1081" s="27">
        <v>0</v>
      </c>
      <c r="AG1081" s="27">
        <v>0</v>
      </c>
      <c r="AH1081" s="27">
        <v>0</v>
      </c>
      <c r="AI1081" s="29">
        <v>0</v>
      </c>
    </row>
    <row r="1082" spans="2:35" x14ac:dyDescent="0.25">
      <c r="B1082" s="11" t="s">
        <v>8</v>
      </c>
      <c r="C1082" s="10" t="s">
        <v>2410</v>
      </c>
      <c r="D1082" s="10" t="s">
        <v>2246</v>
      </c>
      <c r="E1082" s="10" t="s">
        <v>784</v>
      </c>
      <c r="F1082" s="10" t="s">
        <v>2278</v>
      </c>
      <c r="G1082" s="10">
        <v>4552300.75</v>
      </c>
      <c r="H1082" s="10">
        <v>37128499.109999999</v>
      </c>
      <c r="I1082" s="10">
        <v>0</v>
      </c>
      <c r="J1082" s="10">
        <v>0</v>
      </c>
      <c r="K1082" s="10">
        <v>41680799.859999999</v>
      </c>
      <c r="L1082" s="10">
        <v>0</v>
      </c>
      <c r="M1082" s="10">
        <v>7853587.1097028702</v>
      </c>
      <c r="N1082" s="10">
        <v>35867.21550762048</v>
      </c>
      <c r="O1082" s="10">
        <v>218297.76</v>
      </c>
      <c r="P1082" s="10">
        <v>168274</v>
      </c>
      <c r="Q1082" s="10">
        <v>0</v>
      </c>
      <c r="R1082" s="10">
        <v>517129</v>
      </c>
      <c r="S1082" s="10">
        <v>0</v>
      </c>
      <c r="T1082" s="10">
        <v>0</v>
      </c>
      <c r="U1082" s="10">
        <v>1223793</v>
      </c>
      <c r="V1082" s="10">
        <v>51697747.945210487</v>
      </c>
      <c r="W1082" s="29">
        <v>4626072.5648449436</v>
      </c>
      <c r="X1082" s="29">
        <v>7853587.1097028702</v>
      </c>
      <c r="Y1082" s="29">
        <v>39291860.085507616</v>
      </c>
      <c r="Z1082" s="29">
        <v>51771519.76005543</v>
      </c>
      <c r="AA1082" s="27">
        <v>7413677</v>
      </c>
      <c r="AB1082" s="29">
        <v>44357842.76005543</v>
      </c>
      <c r="AC1082" s="27">
        <v>0</v>
      </c>
      <c r="AD1082" s="27">
        <v>0</v>
      </c>
      <c r="AE1082" s="27">
        <v>0</v>
      </c>
      <c r="AF1082" s="27">
        <v>0</v>
      </c>
      <c r="AG1082" s="27">
        <v>0</v>
      </c>
      <c r="AH1082" s="27">
        <v>163</v>
      </c>
      <c r="AI1082" s="29">
        <v>44358005.76005543</v>
      </c>
    </row>
    <row r="1083" spans="2:35" x14ac:dyDescent="0.25">
      <c r="B1083" s="11" t="s">
        <v>8</v>
      </c>
      <c r="C1083" s="10" t="s">
        <v>2410</v>
      </c>
      <c r="D1083" s="10" t="s">
        <v>2246</v>
      </c>
      <c r="E1083" s="10" t="s">
        <v>785</v>
      </c>
      <c r="F1083" s="10" t="s">
        <v>2279</v>
      </c>
      <c r="G1083" s="10">
        <v>2054956.39</v>
      </c>
      <c r="H1083" s="10">
        <v>317786.94</v>
      </c>
      <c r="I1083" s="10">
        <v>0</v>
      </c>
      <c r="J1083" s="10">
        <v>0</v>
      </c>
      <c r="K1083" s="10">
        <v>2372743.33</v>
      </c>
      <c r="L1083" s="10">
        <v>0</v>
      </c>
      <c r="M1083" s="10">
        <v>5760998.4469211753</v>
      </c>
      <c r="N1083" s="10">
        <v>0</v>
      </c>
      <c r="O1083" s="10">
        <v>142418.23000000001</v>
      </c>
      <c r="P1083" s="10">
        <v>52307</v>
      </c>
      <c r="Q1083" s="10">
        <v>0</v>
      </c>
      <c r="R1083" s="10">
        <v>76592</v>
      </c>
      <c r="S1083" s="10">
        <v>0</v>
      </c>
      <c r="T1083" s="10">
        <v>0</v>
      </c>
      <c r="U1083" s="10">
        <v>208258</v>
      </c>
      <c r="V1083" s="10">
        <v>8613317.0069211759</v>
      </c>
      <c r="W1083" s="29">
        <v>1893945.5999999999</v>
      </c>
      <c r="X1083" s="29">
        <v>5760998.4469211753</v>
      </c>
      <c r="Y1083" s="29">
        <v>797362.17</v>
      </c>
      <c r="Z1083" s="29">
        <v>8452306.2169211749</v>
      </c>
      <c r="AA1083" s="27">
        <v>0</v>
      </c>
      <c r="AB1083" s="29">
        <v>8452306.2169211749</v>
      </c>
      <c r="AC1083" s="27">
        <v>0</v>
      </c>
      <c r="AD1083" s="27">
        <v>0</v>
      </c>
      <c r="AE1083" s="27">
        <v>0</v>
      </c>
      <c r="AF1083" s="27">
        <v>0</v>
      </c>
      <c r="AG1083" s="27">
        <v>0</v>
      </c>
      <c r="AH1083" s="27">
        <v>66</v>
      </c>
      <c r="AI1083" s="29">
        <v>8452372.2169211749</v>
      </c>
    </row>
    <row r="1084" spans="2:35" x14ac:dyDescent="0.25">
      <c r="B1084" s="11" t="s">
        <v>8</v>
      </c>
      <c r="C1084" s="10" t="s">
        <v>2410</v>
      </c>
      <c r="D1084" s="10" t="s">
        <v>2246</v>
      </c>
      <c r="E1084" s="10" t="s">
        <v>786</v>
      </c>
      <c r="F1084" s="10" t="s">
        <v>2280</v>
      </c>
      <c r="G1084" s="10">
        <v>173718794.11000001</v>
      </c>
      <c r="H1084" s="10">
        <v>11388921.51</v>
      </c>
      <c r="I1084" s="10">
        <v>0</v>
      </c>
      <c r="J1084" s="10">
        <v>0</v>
      </c>
      <c r="K1084" s="10">
        <v>185107715.62</v>
      </c>
      <c r="L1084" s="10">
        <v>0</v>
      </c>
      <c r="M1084" s="10">
        <v>285300887.24638349</v>
      </c>
      <c r="N1084" s="10">
        <v>0</v>
      </c>
      <c r="O1084" s="10">
        <v>10607233.34</v>
      </c>
      <c r="P1084" s="10">
        <v>2642601</v>
      </c>
      <c r="Q1084" s="10">
        <v>0</v>
      </c>
      <c r="R1084" s="10">
        <v>3753450</v>
      </c>
      <c r="S1084" s="10">
        <v>0</v>
      </c>
      <c r="T1084" s="10">
        <v>-17371879.410999984</v>
      </c>
      <c r="U1084" s="10">
        <v>10525651</v>
      </c>
      <c r="V1084" s="10">
        <v>480565658.79538345</v>
      </c>
      <c r="W1084" s="29">
        <v>91466611.459999993</v>
      </c>
      <c r="X1084" s="29">
        <v>285300887.24638349</v>
      </c>
      <c r="Y1084" s="29">
        <v>38917856.850000001</v>
      </c>
      <c r="Z1084" s="29">
        <v>415685355.55638349</v>
      </c>
      <c r="AA1084" s="27">
        <v>0</v>
      </c>
      <c r="AB1084" s="29">
        <v>415685355.55638349</v>
      </c>
      <c r="AC1084" s="27">
        <v>0</v>
      </c>
      <c r="AD1084" s="27">
        <v>19029.55</v>
      </c>
      <c r="AE1084" s="27">
        <v>0</v>
      </c>
      <c r="AF1084" s="27">
        <v>0</v>
      </c>
      <c r="AG1084" s="27">
        <v>19029.55</v>
      </c>
      <c r="AH1084" s="27">
        <v>3185</v>
      </c>
      <c r="AI1084" s="29">
        <v>415707570.1063835</v>
      </c>
    </row>
    <row r="1085" spans="2:35" x14ac:dyDescent="0.25">
      <c r="B1085" s="11" t="s">
        <v>8</v>
      </c>
      <c r="C1085" s="10" t="s">
        <v>2410</v>
      </c>
      <c r="D1085" s="10" t="s">
        <v>2246</v>
      </c>
      <c r="E1085" s="10" t="s">
        <v>787</v>
      </c>
      <c r="F1085" s="10" t="s">
        <v>2281</v>
      </c>
      <c r="G1085" s="10">
        <v>606533.31000000006</v>
      </c>
      <c r="H1085" s="10">
        <v>113358.19</v>
      </c>
      <c r="I1085" s="10">
        <v>0</v>
      </c>
      <c r="J1085" s="10">
        <v>0</v>
      </c>
      <c r="K1085" s="10">
        <v>719891.5</v>
      </c>
      <c r="L1085" s="10">
        <v>0</v>
      </c>
      <c r="M1085" s="10">
        <v>1826535.58</v>
      </c>
      <c r="N1085" s="10">
        <v>0</v>
      </c>
      <c r="O1085" s="10">
        <v>37738.81</v>
      </c>
      <c r="P1085" s="10">
        <v>16961</v>
      </c>
      <c r="Q1085" s="10">
        <v>0</v>
      </c>
      <c r="R1085" s="10">
        <v>25216</v>
      </c>
      <c r="S1085" s="10">
        <v>0</v>
      </c>
      <c r="T1085" s="10">
        <v>0</v>
      </c>
      <c r="U1085" s="10">
        <v>66353</v>
      </c>
      <c r="V1085" s="10">
        <v>2692695.89</v>
      </c>
      <c r="W1085" s="29">
        <v>369709.8</v>
      </c>
      <c r="X1085" s="29">
        <v>1826535.58</v>
      </c>
      <c r="Y1085" s="29">
        <v>259627</v>
      </c>
      <c r="Z1085" s="29">
        <v>2455872.38</v>
      </c>
      <c r="AA1085" s="27">
        <v>0</v>
      </c>
      <c r="AB1085" s="29">
        <v>2455872.38</v>
      </c>
      <c r="AC1085" s="27">
        <v>0</v>
      </c>
      <c r="AD1085" s="27">
        <v>0</v>
      </c>
      <c r="AE1085" s="27">
        <v>0</v>
      </c>
      <c r="AF1085" s="27">
        <v>0</v>
      </c>
      <c r="AG1085" s="27">
        <v>0</v>
      </c>
      <c r="AH1085" s="27">
        <v>16</v>
      </c>
      <c r="AI1085" s="29">
        <v>2455888.38</v>
      </c>
    </row>
    <row r="1086" spans="2:35" x14ac:dyDescent="0.25">
      <c r="B1086" s="11" t="s">
        <v>8</v>
      </c>
      <c r="C1086" s="10" t="s">
        <v>2411</v>
      </c>
      <c r="D1086" s="10" t="s">
        <v>2282</v>
      </c>
      <c r="E1086" s="10" t="s">
        <v>789</v>
      </c>
      <c r="F1086" s="10" t="s">
        <v>2282</v>
      </c>
      <c r="G1086" s="10">
        <v>83450189037.179993</v>
      </c>
      <c r="H1086" s="10">
        <v>2469450290.9899998</v>
      </c>
      <c r="I1086" s="10">
        <v>0</v>
      </c>
      <c r="J1086" s="10">
        <v>0</v>
      </c>
      <c r="K1086" s="10">
        <v>85919639328.169998</v>
      </c>
      <c r="L1086" s="10">
        <v>0</v>
      </c>
      <c r="M1086" s="10">
        <v>53485173447.512047</v>
      </c>
      <c r="N1086" s="10">
        <v>628982540.13583374</v>
      </c>
      <c r="O1086" s="10">
        <v>6902879436.0100002</v>
      </c>
      <c r="P1086" s="10">
        <v>3010054149.0700002</v>
      </c>
      <c r="Q1086" s="10">
        <v>11184459866.639999</v>
      </c>
      <c r="R1086" s="10">
        <v>920491254</v>
      </c>
      <c r="S1086" s="10">
        <v>0</v>
      </c>
      <c r="T1086" s="10">
        <v>0</v>
      </c>
      <c r="U1086" s="10">
        <v>3035327850.7800002</v>
      </c>
      <c r="V1086" s="10">
        <v>165087007872.3179</v>
      </c>
      <c r="W1086" s="29">
        <v>86580943039.76033</v>
      </c>
      <c r="X1086" s="29">
        <v>64669633314.152046</v>
      </c>
      <c r="Y1086" s="29">
        <v>16967185520.985834</v>
      </c>
      <c r="Z1086" s="29">
        <v>168217761874.89822</v>
      </c>
      <c r="AA1086" s="27">
        <v>94629169954.779999</v>
      </c>
      <c r="AB1086" s="29">
        <v>73588591920.118225</v>
      </c>
      <c r="AC1086" s="27">
        <v>87566182.260000005</v>
      </c>
      <c r="AD1086" s="27">
        <v>534.76</v>
      </c>
      <c r="AE1086" s="27">
        <v>2065363780.5566421</v>
      </c>
      <c r="AF1086" s="27">
        <v>0</v>
      </c>
      <c r="AG1086" s="27">
        <v>2152930497.576642</v>
      </c>
      <c r="AH1086" s="27">
        <v>5313852</v>
      </c>
      <c r="AI1086" s="29">
        <v>75746836269.69487</v>
      </c>
    </row>
    <row r="1087" spans="2:35" x14ac:dyDescent="0.25">
      <c r="B1087" s="11" t="s">
        <v>8</v>
      </c>
      <c r="C1087" s="10" t="s">
        <v>2411</v>
      </c>
      <c r="D1087" s="10" t="s">
        <v>2282</v>
      </c>
      <c r="E1087" s="10" t="s">
        <v>790</v>
      </c>
      <c r="F1087" s="10" t="s">
        <v>2282</v>
      </c>
      <c r="G1087" s="10">
        <v>16716165634.059999</v>
      </c>
      <c r="H1087" s="10">
        <v>1333392584.46</v>
      </c>
      <c r="I1087" s="10">
        <v>0</v>
      </c>
      <c r="J1087" s="10">
        <v>0</v>
      </c>
      <c r="K1087" s="10">
        <v>18049558218.52</v>
      </c>
      <c r="L1087" s="10">
        <v>0</v>
      </c>
      <c r="M1087" s="10">
        <v>19586334664.292633</v>
      </c>
      <c r="N1087" s="10">
        <v>997180020.56989229</v>
      </c>
      <c r="O1087" s="10">
        <v>1256535596.99</v>
      </c>
      <c r="P1087" s="10">
        <v>219950754</v>
      </c>
      <c r="Q1087" s="10">
        <v>1795317164.54</v>
      </c>
      <c r="R1087" s="10">
        <v>385500254</v>
      </c>
      <c r="S1087" s="10">
        <v>0</v>
      </c>
      <c r="T1087" s="10">
        <v>0</v>
      </c>
      <c r="U1087" s="10">
        <v>1188747927</v>
      </c>
      <c r="V1087" s="10">
        <v>43479124599.912529</v>
      </c>
      <c r="W1087" s="29">
        <v>17959683617.665123</v>
      </c>
      <c r="X1087" s="29">
        <v>21381651828.832634</v>
      </c>
      <c r="Y1087" s="29">
        <v>5381307137.0198927</v>
      </c>
      <c r="Z1087" s="29">
        <v>44722642583.517647</v>
      </c>
      <c r="AA1087" s="27">
        <v>28157067195.200001</v>
      </c>
      <c r="AB1087" s="29">
        <v>16565575388.317646</v>
      </c>
      <c r="AC1087" s="27">
        <v>0</v>
      </c>
      <c r="AD1087" s="27">
        <v>826055712.25999999</v>
      </c>
      <c r="AE1087" s="27">
        <v>501136980.73288542</v>
      </c>
      <c r="AF1087" s="27">
        <v>0</v>
      </c>
      <c r="AG1087" s="27">
        <v>1327192692.9928854</v>
      </c>
      <c r="AH1087" s="27">
        <v>749234</v>
      </c>
      <c r="AI1087" s="29">
        <v>17893517315.310532</v>
      </c>
    </row>
    <row r="1088" spans="2:35" x14ac:dyDescent="0.25">
      <c r="B1088" s="11" t="s">
        <v>8</v>
      </c>
      <c r="C1088" s="10" t="s">
        <v>2411</v>
      </c>
      <c r="D1088" s="10" t="s">
        <v>2282</v>
      </c>
      <c r="E1088" s="10" t="s">
        <v>791</v>
      </c>
      <c r="F1088" s="10" t="s">
        <v>2283</v>
      </c>
      <c r="G1088" s="10">
        <v>4424405063.3199997</v>
      </c>
      <c r="H1088" s="10">
        <v>610425506.92999995</v>
      </c>
      <c r="I1088" s="10">
        <v>0</v>
      </c>
      <c r="J1088" s="10">
        <v>0</v>
      </c>
      <c r="K1088" s="10">
        <v>5034830570.25</v>
      </c>
      <c r="L1088" s="10">
        <v>0</v>
      </c>
      <c r="M1088" s="10">
        <v>9586619963.5237923</v>
      </c>
      <c r="N1088" s="10">
        <v>412632434.02687073</v>
      </c>
      <c r="O1088" s="10">
        <v>249186497.08000001</v>
      </c>
      <c r="P1088" s="10">
        <v>129027792</v>
      </c>
      <c r="Q1088" s="10">
        <v>1424052516.1700001</v>
      </c>
      <c r="R1088" s="10">
        <v>238184180</v>
      </c>
      <c r="S1088" s="10">
        <v>0</v>
      </c>
      <c r="T1088" s="10">
        <v>2547873395.480392</v>
      </c>
      <c r="U1088" s="10">
        <v>856332926</v>
      </c>
      <c r="V1088" s="10">
        <v>20478740274.531055</v>
      </c>
      <c r="W1088" s="29">
        <v>7988752425.338685</v>
      </c>
      <c r="X1088" s="29">
        <v>11010672479.693792</v>
      </c>
      <c r="Y1088" s="29">
        <v>2495789336.036871</v>
      </c>
      <c r="Z1088" s="29">
        <v>21495214241.069351</v>
      </c>
      <c r="AA1088" s="27">
        <v>5155827684.0200005</v>
      </c>
      <c r="AB1088" s="29">
        <v>16339386557.049351</v>
      </c>
      <c r="AC1088" s="27">
        <v>4544329.04</v>
      </c>
      <c r="AD1088" s="27">
        <v>0</v>
      </c>
      <c r="AE1088" s="27">
        <v>138212296.39556801</v>
      </c>
      <c r="AF1088" s="27">
        <v>0</v>
      </c>
      <c r="AG1088" s="27">
        <v>142756625.435568</v>
      </c>
      <c r="AH1088" s="27">
        <v>327014</v>
      </c>
      <c r="AI1088" s="29">
        <v>16482470196.484919</v>
      </c>
    </row>
    <row r="1089" spans="2:35" x14ac:dyDescent="0.25">
      <c r="B1089" s="11" t="s">
        <v>8</v>
      </c>
      <c r="C1089" s="10" t="s">
        <v>2411</v>
      </c>
      <c r="D1089" s="10" t="s">
        <v>2282</v>
      </c>
      <c r="E1089" s="10" t="s">
        <v>1183</v>
      </c>
      <c r="F1089" s="10" t="s">
        <v>2284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2955</v>
      </c>
      <c r="Q1089" s="10">
        <v>0</v>
      </c>
      <c r="R1089" s="10">
        <v>42656</v>
      </c>
      <c r="S1089" s="10">
        <v>0</v>
      </c>
      <c r="T1089" s="10">
        <v>0</v>
      </c>
      <c r="U1089" s="10">
        <v>93391</v>
      </c>
      <c r="V1089" s="10">
        <v>139002</v>
      </c>
      <c r="W1089" s="29">
        <v>174834.94789519708</v>
      </c>
      <c r="X1089" s="29">
        <v>0</v>
      </c>
      <c r="Y1089" s="29">
        <v>139002</v>
      </c>
      <c r="Z1089" s="29">
        <v>313836.94789519708</v>
      </c>
      <c r="AA1089" s="27">
        <v>0</v>
      </c>
      <c r="AB1089" s="29">
        <v>313836.94789519708</v>
      </c>
      <c r="AC1089" s="27">
        <v>0</v>
      </c>
      <c r="AD1089" s="27">
        <v>0</v>
      </c>
      <c r="AE1089" s="27">
        <v>0</v>
      </c>
      <c r="AF1089" s="27">
        <v>0</v>
      </c>
      <c r="AG1089" s="27">
        <v>0</v>
      </c>
      <c r="AH1089" s="27">
        <v>83</v>
      </c>
      <c r="AI1089" s="29">
        <v>313919.94789519708</v>
      </c>
    </row>
    <row r="1090" spans="2:35" x14ac:dyDescent="0.25">
      <c r="B1090" s="11" t="s">
        <v>8</v>
      </c>
      <c r="C1090" s="10" t="s">
        <v>2411</v>
      </c>
      <c r="D1090" s="10" t="s">
        <v>2282</v>
      </c>
      <c r="E1090" s="10" t="s">
        <v>1184</v>
      </c>
      <c r="F1090" s="10" t="s">
        <v>2285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29">
        <v>0</v>
      </c>
      <c r="X1090" s="29">
        <v>0</v>
      </c>
      <c r="Y1090" s="29">
        <v>0</v>
      </c>
      <c r="Z1090" s="29">
        <v>0</v>
      </c>
      <c r="AA1090" s="27">
        <v>0</v>
      </c>
      <c r="AB1090" s="29">
        <v>0</v>
      </c>
      <c r="AC1090" s="27">
        <v>0</v>
      </c>
      <c r="AD1090" s="27">
        <v>0</v>
      </c>
      <c r="AE1090" s="27">
        <v>0</v>
      </c>
      <c r="AF1090" s="27">
        <v>0</v>
      </c>
      <c r="AG1090" s="27">
        <v>0</v>
      </c>
      <c r="AH1090" s="27">
        <v>0</v>
      </c>
      <c r="AI1090" s="29">
        <v>0</v>
      </c>
    </row>
    <row r="1091" spans="2:35" x14ac:dyDescent="0.25">
      <c r="B1091" s="11" t="s">
        <v>8</v>
      </c>
      <c r="C1091" s="10" t="s">
        <v>2411</v>
      </c>
      <c r="D1091" s="10" t="s">
        <v>2282</v>
      </c>
      <c r="E1091" s="10" t="s">
        <v>1185</v>
      </c>
      <c r="F1091" s="10" t="s">
        <v>2286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29">
        <v>0</v>
      </c>
      <c r="X1091" s="29">
        <v>0</v>
      </c>
      <c r="Y1091" s="29">
        <v>0</v>
      </c>
      <c r="Z1091" s="29">
        <v>0</v>
      </c>
      <c r="AA1091" s="27">
        <v>0</v>
      </c>
      <c r="AB1091" s="29">
        <v>0</v>
      </c>
      <c r="AC1091" s="27">
        <v>0</v>
      </c>
      <c r="AD1091" s="27">
        <v>0</v>
      </c>
      <c r="AE1091" s="27">
        <v>0</v>
      </c>
      <c r="AF1091" s="27">
        <v>0</v>
      </c>
      <c r="AG1091" s="27">
        <v>0</v>
      </c>
      <c r="AH1091" s="27">
        <v>0</v>
      </c>
      <c r="AI1091" s="29">
        <v>0</v>
      </c>
    </row>
    <row r="1092" spans="2:35" x14ac:dyDescent="0.25">
      <c r="B1092" s="11" t="s">
        <v>8</v>
      </c>
      <c r="C1092" s="10" t="s">
        <v>2411</v>
      </c>
      <c r="D1092" s="10" t="s">
        <v>2282</v>
      </c>
      <c r="E1092" s="10" t="s">
        <v>792</v>
      </c>
      <c r="F1092" s="10" t="s">
        <v>2287</v>
      </c>
      <c r="G1092" s="10">
        <v>9930193.2899999991</v>
      </c>
      <c r="H1092" s="10">
        <v>146061748.34</v>
      </c>
      <c r="I1092" s="10">
        <v>0</v>
      </c>
      <c r="J1092" s="10">
        <v>0</v>
      </c>
      <c r="K1092" s="10">
        <v>155991941.63</v>
      </c>
      <c r="L1092" s="10">
        <v>0</v>
      </c>
      <c r="M1092" s="10">
        <v>275868844.73615009</v>
      </c>
      <c r="N1092" s="10">
        <v>0</v>
      </c>
      <c r="O1092" s="10">
        <v>731137606.04999995</v>
      </c>
      <c r="P1092" s="10">
        <v>4710574</v>
      </c>
      <c r="Q1092" s="10">
        <v>73780593.890000001</v>
      </c>
      <c r="R1092" s="10">
        <v>12098464</v>
      </c>
      <c r="S1092" s="10">
        <v>0</v>
      </c>
      <c r="T1092" s="10">
        <v>0</v>
      </c>
      <c r="U1092" s="10">
        <v>21750554</v>
      </c>
      <c r="V1092" s="10">
        <v>1275338578.3061502</v>
      </c>
      <c r="W1092" s="29">
        <v>9968679.3143807668</v>
      </c>
      <c r="X1092" s="29">
        <v>349649438.62615007</v>
      </c>
      <c r="Y1092" s="29">
        <v>915758946.38999999</v>
      </c>
      <c r="Z1092" s="29">
        <v>1275377064.3305309</v>
      </c>
      <c r="AA1092" s="27">
        <v>489424958.83999997</v>
      </c>
      <c r="AB1092" s="29">
        <v>785952105.49053097</v>
      </c>
      <c r="AC1092" s="27">
        <v>0</v>
      </c>
      <c r="AD1092" s="27">
        <v>0</v>
      </c>
      <c r="AE1092" s="27">
        <v>0</v>
      </c>
      <c r="AF1092" s="27">
        <v>0</v>
      </c>
      <c r="AG1092" s="27">
        <v>0</v>
      </c>
      <c r="AH1092" s="27">
        <v>345</v>
      </c>
      <c r="AI1092" s="29">
        <v>785952450.49053097</v>
      </c>
    </row>
    <row r="1093" spans="2:35" x14ac:dyDescent="0.25">
      <c r="B1093" s="11" t="s">
        <v>8</v>
      </c>
      <c r="C1093" s="10" t="s">
        <v>2411</v>
      </c>
      <c r="D1093" s="10" t="s">
        <v>2282</v>
      </c>
      <c r="E1093" s="10" t="s">
        <v>793</v>
      </c>
      <c r="F1093" s="10" t="s">
        <v>2288</v>
      </c>
      <c r="G1093" s="10">
        <v>1861003542.3399999</v>
      </c>
      <c r="H1093" s="10">
        <v>135981660.46000001</v>
      </c>
      <c r="I1093" s="10">
        <v>0</v>
      </c>
      <c r="J1093" s="10">
        <v>0</v>
      </c>
      <c r="K1093" s="10">
        <v>1996985202.8</v>
      </c>
      <c r="L1093" s="10">
        <v>0</v>
      </c>
      <c r="M1093" s="10">
        <v>1646090475.0995479</v>
      </c>
      <c r="N1093" s="10">
        <v>31633805.833058327</v>
      </c>
      <c r="O1093" s="10">
        <v>22966586.289999999</v>
      </c>
      <c r="P1093" s="10">
        <v>66365730</v>
      </c>
      <c r="Q1093" s="10">
        <v>0</v>
      </c>
      <c r="R1093" s="10">
        <v>92645560</v>
      </c>
      <c r="S1093" s="10">
        <v>0</v>
      </c>
      <c r="T1093" s="10">
        <v>708501371.55191267</v>
      </c>
      <c r="U1093" s="10">
        <v>268480448</v>
      </c>
      <c r="V1093" s="10">
        <v>4833669179.5745182</v>
      </c>
      <c r="W1093" s="29">
        <v>2794143575.8515539</v>
      </c>
      <c r="X1093" s="29">
        <v>1646090475.0995479</v>
      </c>
      <c r="Y1093" s="29">
        <v>618073790.58305836</v>
      </c>
      <c r="Z1093" s="29">
        <v>5058307841.5341597</v>
      </c>
      <c r="AA1093" s="27">
        <v>1318397322.0999999</v>
      </c>
      <c r="AB1093" s="29">
        <v>3739910519.4341598</v>
      </c>
      <c r="AC1093" s="27">
        <v>0</v>
      </c>
      <c r="AD1093" s="27">
        <v>0</v>
      </c>
      <c r="AE1093" s="27">
        <v>0</v>
      </c>
      <c r="AF1093" s="27">
        <v>33068493.379999999</v>
      </c>
      <c r="AG1093" s="27">
        <v>33068493.379999999</v>
      </c>
      <c r="AH1093" s="27">
        <v>331432</v>
      </c>
      <c r="AI1093" s="29">
        <v>3773310444.8141599</v>
      </c>
    </row>
    <row r="1094" spans="2:35" x14ac:dyDescent="0.25">
      <c r="B1094" s="11" t="s">
        <v>8</v>
      </c>
      <c r="C1094" s="10" t="s">
        <v>2411</v>
      </c>
      <c r="D1094" s="10" t="s">
        <v>2289</v>
      </c>
      <c r="E1094" s="10" t="s">
        <v>795</v>
      </c>
      <c r="F1094" s="10" t="s">
        <v>2289</v>
      </c>
      <c r="G1094" s="10">
        <v>413501672511.31</v>
      </c>
      <c r="H1094" s="10">
        <v>9355888854.3099995</v>
      </c>
      <c r="I1094" s="10">
        <v>0</v>
      </c>
      <c r="J1094" s="10">
        <v>0</v>
      </c>
      <c r="K1094" s="10">
        <v>422857561365.62</v>
      </c>
      <c r="L1094" s="10">
        <v>0</v>
      </c>
      <c r="M1094" s="10">
        <v>155390401525.2319</v>
      </c>
      <c r="N1094" s="10">
        <v>274512607.91478729</v>
      </c>
      <c r="O1094" s="10">
        <v>29911526411.919998</v>
      </c>
      <c r="P1094" s="10">
        <v>15003104321.970001</v>
      </c>
      <c r="Q1094" s="10">
        <v>12120616966.74</v>
      </c>
      <c r="R1094" s="10">
        <v>3137002431</v>
      </c>
      <c r="S1094" s="10">
        <v>0</v>
      </c>
      <c r="T1094" s="10">
        <v>0</v>
      </c>
      <c r="U1094" s="10">
        <v>9112991102.6000004</v>
      </c>
      <c r="V1094" s="10">
        <v>647807716732.9967</v>
      </c>
      <c r="W1094" s="29">
        <v>423251434907.97736</v>
      </c>
      <c r="X1094" s="29">
        <v>167511018491.97189</v>
      </c>
      <c r="Y1094" s="29">
        <v>66795025729.714783</v>
      </c>
      <c r="Z1094" s="29">
        <v>657557479129.66406</v>
      </c>
      <c r="AA1094" s="27">
        <v>412190094232.57001</v>
      </c>
      <c r="AB1094" s="29">
        <v>245367384897.09406</v>
      </c>
      <c r="AC1094" s="27">
        <v>91560621.769999996</v>
      </c>
      <c r="AD1094" s="27">
        <v>9457214846.4599991</v>
      </c>
      <c r="AE1094" s="27">
        <v>1871617362.3249254</v>
      </c>
      <c r="AF1094" s="27">
        <v>0</v>
      </c>
      <c r="AG1094" s="27">
        <v>11420392830.554924</v>
      </c>
      <c r="AH1094" s="27">
        <v>21941125</v>
      </c>
      <c r="AI1094" s="29">
        <v>256809718852.64899</v>
      </c>
    </row>
    <row r="1095" spans="2:35" x14ac:dyDescent="0.25">
      <c r="B1095" s="11" t="s">
        <v>8</v>
      </c>
      <c r="C1095" s="10" t="s">
        <v>2411</v>
      </c>
      <c r="D1095" s="10" t="s">
        <v>2289</v>
      </c>
      <c r="E1095" s="10" t="s">
        <v>796</v>
      </c>
      <c r="F1095" s="10" t="s">
        <v>2290</v>
      </c>
      <c r="G1095" s="10">
        <v>25817137423.439999</v>
      </c>
      <c r="H1095" s="10">
        <v>1330027187.3499999</v>
      </c>
      <c r="I1095" s="10">
        <v>0</v>
      </c>
      <c r="J1095" s="10">
        <v>0</v>
      </c>
      <c r="K1095" s="10">
        <v>27147164610.789997</v>
      </c>
      <c r="L1095" s="10">
        <v>0</v>
      </c>
      <c r="M1095" s="10">
        <v>22796665723.949757</v>
      </c>
      <c r="N1095" s="10">
        <v>906573768.34162283</v>
      </c>
      <c r="O1095" s="10">
        <v>833008637.52999997</v>
      </c>
      <c r="P1095" s="10">
        <v>987921390.90999997</v>
      </c>
      <c r="Q1095" s="10">
        <v>971158558.71000004</v>
      </c>
      <c r="R1095" s="10">
        <v>530964319</v>
      </c>
      <c r="S1095" s="10">
        <v>0</v>
      </c>
      <c r="T1095" s="10">
        <v>0</v>
      </c>
      <c r="U1095" s="10">
        <v>1778805201</v>
      </c>
      <c r="V1095" s="10">
        <v>55952262210.231377</v>
      </c>
      <c r="W1095" s="29">
        <v>26828292566.766228</v>
      </c>
      <c r="X1095" s="29">
        <v>23767824282.659756</v>
      </c>
      <c r="Y1095" s="29">
        <v>6367300504.1316223</v>
      </c>
      <c r="Z1095" s="29">
        <v>56963417353.557602</v>
      </c>
      <c r="AA1095" s="27">
        <v>16437160329.709999</v>
      </c>
      <c r="AB1095" s="29">
        <v>40526257023.847603</v>
      </c>
      <c r="AC1095" s="27">
        <v>8218.15</v>
      </c>
      <c r="AD1095" s="27">
        <v>0</v>
      </c>
      <c r="AE1095" s="27">
        <v>1438134.2158604148</v>
      </c>
      <c r="AF1095" s="27">
        <v>212359562.09</v>
      </c>
      <c r="AG1095" s="27">
        <v>213805914.45586041</v>
      </c>
      <c r="AH1095" s="27">
        <v>1289272</v>
      </c>
      <c r="AI1095" s="29">
        <v>40741352210.303467</v>
      </c>
    </row>
    <row r="1096" spans="2:35" x14ac:dyDescent="0.25">
      <c r="B1096" s="11" t="s">
        <v>8</v>
      </c>
      <c r="C1096" s="10" t="s">
        <v>2411</v>
      </c>
      <c r="D1096" s="10" t="s">
        <v>2289</v>
      </c>
      <c r="E1096" s="10" t="s">
        <v>797</v>
      </c>
      <c r="F1096" s="10" t="s">
        <v>2291</v>
      </c>
      <c r="G1096" s="10">
        <v>17603731488.259998</v>
      </c>
      <c r="H1096" s="10">
        <v>871451420.54999995</v>
      </c>
      <c r="I1096" s="10">
        <v>0</v>
      </c>
      <c r="J1096" s="10">
        <v>0</v>
      </c>
      <c r="K1096" s="10">
        <v>18475182908.809998</v>
      </c>
      <c r="L1096" s="10">
        <v>0</v>
      </c>
      <c r="M1096" s="10">
        <v>22876211106.635765</v>
      </c>
      <c r="N1096" s="10">
        <v>0</v>
      </c>
      <c r="O1096" s="10">
        <v>2235110801.79</v>
      </c>
      <c r="P1096" s="10">
        <v>255306381</v>
      </c>
      <c r="Q1096" s="10">
        <v>1347080230.5999999</v>
      </c>
      <c r="R1096" s="10">
        <v>563364997.08000004</v>
      </c>
      <c r="S1096" s="10">
        <v>0</v>
      </c>
      <c r="T1096" s="10">
        <v>1695815674.4137111</v>
      </c>
      <c r="U1096" s="10">
        <v>1709193407</v>
      </c>
      <c r="V1096" s="10">
        <v>49157265507.329475</v>
      </c>
      <c r="W1096" s="29">
        <v>20712954483.086788</v>
      </c>
      <c r="X1096" s="29">
        <v>24223291337.235764</v>
      </c>
      <c r="Y1096" s="29">
        <v>5634427007.4200001</v>
      </c>
      <c r="Z1096" s="29">
        <v>50570672827.742554</v>
      </c>
      <c r="AA1096" s="27">
        <v>22184302311.09</v>
      </c>
      <c r="AB1096" s="29">
        <v>28386370516.652554</v>
      </c>
      <c r="AC1096" s="27">
        <v>9004985.8900000006</v>
      </c>
      <c r="AD1096" s="27">
        <v>0</v>
      </c>
      <c r="AE1096" s="27">
        <v>170272006.20555952</v>
      </c>
      <c r="AF1096" s="27">
        <v>0</v>
      </c>
      <c r="AG1096" s="27">
        <v>179276992.09555954</v>
      </c>
      <c r="AH1096" s="27">
        <v>701261</v>
      </c>
      <c r="AI1096" s="29">
        <v>28566348769.748112</v>
      </c>
    </row>
    <row r="1097" spans="2:35" x14ac:dyDescent="0.25">
      <c r="B1097" s="11" t="s">
        <v>8</v>
      </c>
      <c r="C1097" s="10" t="s">
        <v>2411</v>
      </c>
      <c r="D1097" s="10" t="s">
        <v>2289</v>
      </c>
      <c r="E1097" s="10" t="s">
        <v>1186</v>
      </c>
      <c r="F1097" s="10" t="s">
        <v>2292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29">
        <v>0</v>
      </c>
      <c r="X1097" s="29">
        <v>0</v>
      </c>
      <c r="Y1097" s="29">
        <v>0</v>
      </c>
      <c r="Z1097" s="29">
        <v>0</v>
      </c>
      <c r="AA1097" s="27">
        <v>0</v>
      </c>
      <c r="AB1097" s="29">
        <v>0</v>
      </c>
      <c r="AC1097" s="27">
        <v>0</v>
      </c>
      <c r="AD1097" s="27">
        <v>0</v>
      </c>
      <c r="AE1097" s="27">
        <v>0</v>
      </c>
      <c r="AF1097" s="27">
        <v>0</v>
      </c>
      <c r="AG1097" s="27">
        <v>0</v>
      </c>
      <c r="AH1097" s="27">
        <v>0</v>
      </c>
      <c r="AI1097" s="29">
        <v>0</v>
      </c>
    </row>
    <row r="1098" spans="2:35" x14ac:dyDescent="0.25">
      <c r="B1098" s="11" t="s">
        <v>8</v>
      </c>
      <c r="C1098" s="10" t="s">
        <v>2411</v>
      </c>
      <c r="D1098" s="10" t="s">
        <v>2289</v>
      </c>
      <c r="E1098" s="12" t="s">
        <v>2382</v>
      </c>
      <c r="F1098" s="10" t="s">
        <v>2383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110499812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110499812</v>
      </c>
      <c r="W1098" s="29">
        <v>0</v>
      </c>
      <c r="X1098" s="29">
        <v>110499812</v>
      </c>
      <c r="Y1098" s="29">
        <v>0</v>
      </c>
      <c r="Z1098" s="29">
        <v>110499812</v>
      </c>
      <c r="AA1098" s="27">
        <v>0</v>
      </c>
      <c r="AB1098" s="29">
        <v>110499812</v>
      </c>
      <c r="AC1098" s="27">
        <v>0</v>
      </c>
      <c r="AD1098" s="27">
        <v>0</v>
      </c>
      <c r="AE1098" s="27">
        <v>0</v>
      </c>
      <c r="AF1098" s="27">
        <v>0</v>
      </c>
      <c r="AG1098" s="27">
        <v>0</v>
      </c>
      <c r="AH1098" s="27">
        <v>0</v>
      </c>
      <c r="AI1098" s="29">
        <v>110499812</v>
      </c>
    </row>
    <row r="1099" spans="2:35" x14ac:dyDescent="0.25">
      <c r="B1099" s="11" t="s">
        <v>8</v>
      </c>
      <c r="C1099" s="10" t="s">
        <v>2411</v>
      </c>
      <c r="D1099" s="10" t="s">
        <v>2289</v>
      </c>
      <c r="E1099" s="12" t="s">
        <v>2384</v>
      </c>
      <c r="F1099" s="10" t="s">
        <v>2385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5482171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5482171</v>
      </c>
      <c r="W1099" s="29">
        <v>0</v>
      </c>
      <c r="X1099" s="29">
        <v>5482171</v>
      </c>
      <c r="Y1099" s="29">
        <v>0</v>
      </c>
      <c r="Z1099" s="29">
        <v>5482171</v>
      </c>
      <c r="AA1099" s="27">
        <v>0</v>
      </c>
      <c r="AB1099" s="29">
        <v>5482171</v>
      </c>
      <c r="AC1099" s="27">
        <v>0</v>
      </c>
      <c r="AD1099" s="27">
        <v>0</v>
      </c>
      <c r="AE1099" s="27">
        <v>0</v>
      </c>
      <c r="AF1099" s="27">
        <v>0</v>
      </c>
      <c r="AG1099" s="27">
        <v>0</v>
      </c>
      <c r="AH1099" s="27">
        <v>0</v>
      </c>
      <c r="AI1099" s="29">
        <v>5482171</v>
      </c>
    </row>
    <row r="1100" spans="2:35" x14ac:dyDescent="0.25">
      <c r="B1100" s="11" t="s">
        <v>8</v>
      </c>
      <c r="C1100" s="10" t="s">
        <v>2411</v>
      </c>
      <c r="D1100" s="10" t="s">
        <v>2289</v>
      </c>
      <c r="E1100" s="10" t="s">
        <v>798</v>
      </c>
      <c r="F1100" s="10" t="s">
        <v>2293</v>
      </c>
      <c r="G1100" s="10">
        <v>4032799.12</v>
      </c>
      <c r="H1100" s="10">
        <v>788842.73</v>
      </c>
      <c r="I1100" s="10">
        <v>0</v>
      </c>
      <c r="J1100" s="10">
        <v>0</v>
      </c>
      <c r="K1100" s="10">
        <v>4821641.8499999996</v>
      </c>
      <c r="L1100" s="10">
        <v>0</v>
      </c>
      <c r="M1100" s="10">
        <v>14323478.727400202</v>
      </c>
      <c r="N1100" s="10">
        <v>0</v>
      </c>
      <c r="O1100" s="10">
        <v>344297.37</v>
      </c>
      <c r="P1100" s="10">
        <v>130488</v>
      </c>
      <c r="Q1100" s="10">
        <v>0</v>
      </c>
      <c r="R1100" s="10">
        <v>282949</v>
      </c>
      <c r="S1100" s="10">
        <v>0</v>
      </c>
      <c r="T1100" s="10">
        <v>0</v>
      </c>
      <c r="U1100" s="10">
        <v>1552649</v>
      </c>
      <c r="V1100" s="10">
        <v>21455503.947400201</v>
      </c>
      <c r="W1100" s="29">
        <v>7373075.8366994914</v>
      </c>
      <c r="X1100" s="29">
        <v>14323478.727400202</v>
      </c>
      <c r="Y1100" s="29">
        <v>3099226.1</v>
      </c>
      <c r="Z1100" s="29">
        <v>24795780.664099693</v>
      </c>
      <c r="AA1100" s="27">
        <v>0</v>
      </c>
      <c r="AB1100" s="29">
        <v>24795780.664099693</v>
      </c>
      <c r="AC1100" s="27">
        <v>0</v>
      </c>
      <c r="AD1100" s="27">
        <v>0</v>
      </c>
      <c r="AE1100" s="27">
        <v>0</v>
      </c>
      <c r="AF1100" s="27">
        <v>0</v>
      </c>
      <c r="AG1100" s="27">
        <v>0</v>
      </c>
      <c r="AH1100" s="27">
        <v>12515</v>
      </c>
      <c r="AI1100" s="29">
        <v>24808295.664099693</v>
      </c>
    </row>
    <row r="1101" spans="2:35" x14ac:dyDescent="0.25">
      <c r="B1101" s="11" t="s">
        <v>8</v>
      </c>
      <c r="C1101" s="10" t="s">
        <v>2411</v>
      </c>
      <c r="D1101" s="10" t="s">
        <v>2289</v>
      </c>
      <c r="E1101" s="10" t="s">
        <v>1187</v>
      </c>
      <c r="F1101" s="10" t="s">
        <v>2294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29">
        <v>0</v>
      </c>
      <c r="X1101" s="29">
        <v>0</v>
      </c>
      <c r="Y1101" s="29">
        <v>0</v>
      </c>
      <c r="Z1101" s="29">
        <v>0</v>
      </c>
      <c r="AA1101" s="27">
        <v>0</v>
      </c>
      <c r="AB1101" s="29">
        <v>0</v>
      </c>
      <c r="AC1101" s="27">
        <v>0</v>
      </c>
      <c r="AD1101" s="27">
        <v>0</v>
      </c>
      <c r="AE1101" s="27">
        <v>0</v>
      </c>
      <c r="AF1101" s="27">
        <v>0</v>
      </c>
      <c r="AG1101" s="27">
        <v>0</v>
      </c>
      <c r="AH1101" s="27">
        <v>0</v>
      </c>
      <c r="AI1101" s="29">
        <v>0</v>
      </c>
    </row>
    <row r="1102" spans="2:35" x14ac:dyDescent="0.25">
      <c r="B1102" s="11" t="s">
        <v>8</v>
      </c>
      <c r="C1102" s="10" t="s">
        <v>2411</v>
      </c>
      <c r="D1102" s="10" t="s">
        <v>2289</v>
      </c>
      <c r="E1102" s="10" t="s">
        <v>799</v>
      </c>
      <c r="F1102" s="10" t="s">
        <v>2295</v>
      </c>
      <c r="G1102" s="10">
        <v>5634974395.5600004</v>
      </c>
      <c r="H1102" s="10">
        <v>267131615.47999999</v>
      </c>
      <c r="I1102" s="10">
        <v>0</v>
      </c>
      <c r="J1102" s="10">
        <v>0</v>
      </c>
      <c r="K1102" s="10">
        <v>5902106011.04</v>
      </c>
      <c r="L1102" s="10">
        <v>0</v>
      </c>
      <c r="M1102" s="10">
        <v>2823363939.2732968</v>
      </c>
      <c r="N1102" s="10">
        <v>2661236.6116564274</v>
      </c>
      <c r="O1102" s="10">
        <v>216911769.31</v>
      </c>
      <c r="P1102" s="10">
        <v>27050759</v>
      </c>
      <c r="Q1102" s="10">
        <v>509794477.63999999</v>
      </c>
      <c r="R1102" s="10">
        <v>45460955</v>
      </c>
      <c r="S1102" s="10">
        <v>0</v>
      </c>
      <c r="T1102" s="10">
        <v>-563497439.55599976</v>
      </c>
      <c r="U1102" s="10">
        <v>90359469</v>
      </c>
      <c r="V1102" s="10">
        <v>9054211177.3189526</v>
      </c>
      <c r="W1102" s="29">
        <v>3763474946.0299997</v>
      </c>
      <c r="X1102" s="29">
        <v>3333158416.9132967</v>
      </c>
      <c r="Y1102" s="29">
        <v>649575804.40165639</v>
      </c>
      <c r="Z1102" s="29">
        <v>7746209167.3449526</v>
      </c>
      <c r="AA1102" s="27">
        <v>5053906747</v>
      </c>
      <c r="AB1102" s="29">
        <v>2692302420.3449526</v>
      </c>
      <c r="AC1102" s="27">
        <v>0</v>
      </c>
      <c r="AD1102" s="27">
        <v>0</v>
      </c>
      <c r="AE1102" s="27">
        <v>0</v>
      </c>
      <c r="AF1102" s="27">
        <v>49830146</v>
      </c>
      <c r="AG1102" s="27">
        <v>49830146</v>
      </c>
      <c r="AH1102" s="27">
        <v>153930</v>
      </c>
      <c r="AI1102" s="29">
        <v>2742286496.3449526</v>
      </c>
    </row>
    <row r="1103" spans="2:35" x14ac:dyDescent="0.25">
      <c r="B1103" s="11" t="s">
        <v>8</v>
      </c>
      <c r="C1103" s="10" t="s">
        <v>2411</v>
      </c>
      <c r="D1103" s="10" t="s">
        <v>2289</v>
      </c>
      <c r="E1103" s="10" t="s">
        <v>800</v>
      </c>
      <c r="F1103" s="10" t="s">
        <v>2296</v>
      </c>
      <c r="G1103" s="10">
        <v>406802481.56</v>
      </c>
      <c r="H1103" s="10">
        <v>11186745.199999999</v>
      </c>
      <c r="I1103" s="10">
        <v>0</v>
      </c>
      <c r="J1103" s="10">
        <v>0</v>
      </c>
      <c r="K1103" s="10">
        <v>417989226.75999999</v>
      </c>
      <c r="L1103" s="10">
        <v>0</v>
      </c>
      <c r="M1103" s="10">
        <v>313908435.54414475</v>
      </c>
      <c r="N1103" s="10">
        <v>0</v>
      </c>
      <c r="O1103" s="10">
        <v>43246303.170000002</v>
      </c>
      <c r="P1103" s="10">
        <v>3021916</v>
      </c>
      <c r="Q1103" s="10">
        <v>2149701.61</v>
      </c>
      <c r="R1103" s="10">
        <v>5182971</v>
      </c>
      <c r="S1103" s="10">
        <v>0</v>
      </c>
      <c r="T1103" s="10">
        <v>-40680248.156000018</v>
      </c>
      <c r="U1103" s="10">
        <v>15140599</v>
      </c>
      <c r="V1103" s="10">
        <v>759958904.92814469</v>
      </c>
      <c r="W1103" s="29">
        <v>211830469.31</v>
      </c>
      <c r="X1103" s="29">
        <v>316058137.15414476</v>
      </c>
      <c r="Y1103" s="29">
        <v>77778534.370000005</v>
      </c>
      <c r="Z1103" s="29">
        <v>605667140.83414483</v>
      </c>
      <c r="AA1103" s="27">
        <v>0</v>
      </c>
      <c r="AB1103" s="29">
        <v>605667140.83414483</v>
      </c>
      <c r="AC1103" s="27">
        <v>0</v>
      </c>
      <c r="AD1103" s="27">
        <v>0</v>
      </c>
      <c r="AE1103" s="27">
        <v>0</v>
      </c>
      <c r="AF1103" s="27">
        <v>0</v>
      </c>
      <c r="AG1103" s="27">
        <v>0</v>
      </c>
      <c r="AH1103" s="27">
        <v>18475</v>
      </c>
      <c r="AI1103" s="29">
        <v>605685615.83414483</v>
      </c>
    </row>
    <row r="1104" spans="2:35" x14ac:dyDescent="0.25">
      <c r="B1104" s="11" t="s">
        <v>8</v>
      </c>
      <c r="C1104" s="10" t="s">
        <v>2411</v>
      </c>
      <c r="D1104" s="10" t="s">
        <v>2289</v>
      </c>
      <c r="E1104" s="10" t="s">
        <v>801</v>
      </c>
      <c r="F1104" s="10" t="s">
        <v>2297</v>
      </c>
      <c r="G1104" s="10">
        <v>10030156.48</v>
      </c>
      <c r="H1104" s="10">
        <v>31923649.629999999</v>
      </c>
      <c r="I1104" s="10">
        <v>0</v>
      </c>
      <c r="J1104" s="10">
        <v>0</v>
      </c>
      <c r="K1104" s="10">
        <v>41953806.109999999</v>
      </c>
      <c r="L1104" s="10">
        <v>0</v>
      </c>
      <c r="M1104" s="10">
        <v>60158311.577119723</v>
      </c>
      <c r="N1104" s="10">
        <v>0</v>
      </c>
      <c r="O1104" s="10">
        <v>229141.43</v>
      </c>
      <c r="P1104" s="10">
        <v>591321</v>
      </c>
      <c r="Q1104" s="10">
        <v>2075827.82</v>
      </c>
      <c r="R1104" s="10">
        <v>1050520</v>
      </c>
      <c r="S1104" s="10">
        <v>0</v>
      </c>
      <c r="T1104" s="10">
        <v>0</v>
      </c>
      <c r="U1104" s="10">
        <v>2790266</v>
      </c>
      <c r="V1104" s="10">
        <v>108849193.93711972</v>
      </c>
      <c r="W1104" s="29">
        <v>10579848.134447329</v>
      </c>
      <c r="X1104" s="29">
        <v>62234139.397119723</v>
      </c>
      <c r="Y1104" s="29">
        <v>36584898.060000002</v>
      </c>
      <c r="Z1104" s="29">
        <v>109398885.59156705</v>
      </c>
      <c r="AA1104" s="27">
        <v>0</v>
      </c>
      <c r="AB1104" s="29">
        <v>109398885.59156705</v>
      </c>
      <c r="AC1104" s="27">
        <v>0</v>
      </c>
      <c r="AD1104" s="27">
        <v>0</v>
      </c>
      <c r="AE1104" s="27">
        <v>0</v>
      </c>
      <c r="AF1104" s="27">
        <v>0</v>
      </c>
      <c r="AG1104" s="27">
        <v>0</v>
      </c>
      <c r="AH1104" s="27">
        <v>591</v>
      </c>
      <c r="AI1104" s="29">
        <v>109399476.59156705</v>
      </c>
    </row>
    <row r="1105" spans="2:35" x14ac:dyDescent="0.25">
      <c r="B1105" s="11" t="s">
        <v>8</v>
      </c>
      <c r="C1105" s="10" t="s">
        <v>2411</v>
      </c>
      <c r="D1105" s="10" t="s">
        <v>2289</v>
      </c>
      <c r="E1105" s="10" t="s">
        <v>802</v>
      </c>
      <c r="F1105" s="10" t="s">
        <v>2298</v>
      </c>
      <c r="G1105" s="10">
        <v>5137595784.3500004</v>
      </c>
      <c r="H1105" s="10">
        <v>612466941.89999998</v>
      </c>
      <c r="I1105" s="10">
        <v>0</v>
      </c>
      <c r="J1105" s="10">
        <v>0</v>
      </c>
      <c r="K1105" s="10">
        <v>5750062726.25</v>
      </c>
      <c r="L1105" s="10">
        <v>0</v>
      </c>
      <c r="M1105" s="10">
        <v>6295507283.1872654</v>
      </c>
      <c r="N1105" s="10">
        <v>429801881.38401008</v>
      </c>
      <c r="O1105" s="10">
        <v>312222519.63999999</v>
      </c>
      <c r="P1105" s="10">
        <v>67046094</v>
      </c>
      <c r="Q1105" s="10">
        <v>915242153.04999995</v>
      </c>
      <c r="R1105" s="10">
        <v>132354450</v>
      </c>
      <c r="S1105" s="10">
        <v>0</v>
      </c>
      <c r="T1105" s="10">
        <v>85474233.351829603</v>
      </c>
      <c r="U1105" s="10">
        <v>416082933</v>
      </c>
      <c r="V1105" s="10">
        <v>14403794273.863104</v>
      </c>
      <c r="W1105" s="29">
        <v>5660832902.7755909</v>
      </c>
      <c r="X1105" s="29">
        <v>7210749436.2372656</v>
      </c>
      <c r="Y1105" s="29">
        <v>1969974819.92401</v>
      </c>
      <c r="Z1105" s="29">
        <v>14841557158.936865</v>
      </c>
      <c r="AA1105" s="27">
        <v>8978882627.0100002</v>
      </c>
      <c r="AB1105" s="29">
        <v>5862674531.9268646</v>
      </c>
      <c r="AC1105" s="27">
        <v>0</v>
      </c>
      <c r="AD1105" s="27">
        <v>0</v>
      </c>
      <c r="AE1105" s="27">
        <v>0</v>
      </c>
      <c r="AF1105" s="27">
        <v>411733406.44999999</v>
      </c>
      <c r="AG1105" s="27">
        <v>411733406.44999999</v>
      </c>
      <c r="AH1105" s="27">
        <v>382732</v>
      </c>
      <c r="AI1105" s="29">
        <v>6274790670.3768644</v>
      </c>
    </row>
    <row r="1106" spans="2:35" x14ac:dyDescent="0.25">
      <c r="B1106" s="11" t="s">
        <v>8</v>
      </c>
      <c r="C1106" s="10" t="s">
        <v>2411</v>
      </c>
      <c r="D1106" s="10" t="s">
        <v>2289</v>
      </c>
      <c r="E1106" s="10" t="s">
        <v>803</v>
      </c>
      <c r="F1106" s="10" t="s">
        <v>2299</v>
      </c>
      <c r="G1106" s="10">
        <v>2563447017.7800002</v>
      </c>
      <c r="H1106" s="10">
        <v>187487853.41999999</v>
      </c>
      <c r="I1106" s="10">
        <v>0</v>
      </c>
      <c r="J1106" s="10">
        <v>0</v>
      </c>
      <c r="K1106" s="10">
        <v>2750934871.2000003</v>
      </c>
      <c r="L1106" s="10">
        <v>0</v>
      </c>
      <c r="M1106" s="10">
        <v>2145592380.7520256</v>
      </c>
      <c r="N1106" s="10">
        <v>82779627.182333708</v>
      </c>
      <c r="O1106" s="10">
        <v>294307105.51999998</v>
      </c>
      <c r="P1106" s="10">
        <v>24485039</v>
      </c>
      <c r="Q1106" s="10">
        <v>301744739.18000001</v>
      </c>
      <c r="R1106" s="10">
        <v>47968549</v>
      </c>
      <c r="S1106" s="10">
        <v>0</v>
      </c>
      <c r="T1106" s="10">
        <v>47947019.70352757</v>
      </c>
      <c r="U1106" s="10">
        <v>156773076</v>
      </c>
      <c r="V1106" s="10">
        <v>5852532407.5378876</v>
      </c>
      <c r="W1106" s="29">
        <v>2846370713.5593624</v>
      </c>
      <c r="X1106" s="29">
        <v>2447337119.9320254</v>
      </c>
      <c r="Y1106" s="29">
        <v>793801250.12233365</v>
      </c>
      <c r="Z1106" s="29">
        <v>6087509083.6137218</v>
      </c>
      <c r="AA1106" s="27">
        <v>2775446892.8099999</v>
      </c>
      <c r="AB1106" s="29">
        <v>3312062190.8037219</v>
      </c>
      <c r="AC1106" s="27">
        <v>0</v>
      </c>
      <c r="AD1106" s="27">
        <v>0</v>
      </c>
      <c r="AE1106" s="27">
        <v>0</v>
      </c>
      <c r="AF1106" s="27">
        <v>0</v>
      </c>
      <c r="AG1106" s="27">
        <v>0</v>
      </c>
      <c r="AH1106" s="27">
        <v>223543</v>
      </c>
      <c r="AI1106" s="29">
        <v>3312285733.8037219</v>
      </c>
    </row>
    <row r="1107" spans="2:35" x14ac:dyDescent="0.25">
      <c r="B1107" s="11" t="s">
        <v>8</v>
      </c>
      <c r="C1107" s="10" t="s">
        <v>2411</v>
      </c>
      <c r="D1107" s="10" t="s">
        <v>2289</v>
      </c>
      <c r="E1107" s="10" t="s">
        <v>804</v>
      </c>
      <c r="F1107" s="10" t="s">
        <v>2300</v>
      </c>
      <c r="G1107" s="10">
        <v>332751730.25999999</v>
      </c>
      <c r="H1107" s="10">
        <v>54271129.770000003</v>
      </c>
      <c r="I1107" s="10">
        <v>0</v>
      </c>
      <c r="J1107" s="10">
        <v>0</v>
      </c>
      <c r="K1107" s="10">
        <v>387022860.02999997</v>
      </c>
      <c r="L1107" s="10">
        <v>0</v>
      </c>
      <c r="M1107" s="10">
        <v>1471899190.4309068</v>
      </c>
      <c r="N1107" s="10">
        <v>3842170.2658272013</v>
      </c>
      <c r="O1107" s="10">
        <v>46163887.420000002</v>
      </c>
      <c r="P1107" s="10">
        <v>13031475</v>
      </c>
      <c r="Q1107" s="10">
        <v>44953938.170000002</v>
      </c>
      <c r="R1107" s="10">
        <v>17618028</v>
      </c>
      <c r="S1107" s="10">
        <v>0</v>
      </c>
      <c r="T1107" s="10">
        <v>0</v>
      </c>
      <c r="U1107" s="10">
        <v>36986810</v>
      </c>
      <c r="V1107" s="10">
        <v>2021518359.3167341</v>
      </c>
      <c r="W1107" s="29">
        <v>294764321.57999998</v>
      </c>
      <c r="X1107" s="29">
        <v>1516853128.6009068</v>
      </c>
      <c r="Y1107" s="29">
        <v>171913500.45582721</v>
      </c>
      <c r="Z1107" s="29">
        <v>1983530950.636734</v>
      </c>
      <c r="AA1107" s="27">
        <v>1471542429</v>
      </c>
      <c r="AB1107" s="29">
        <v>511988521.63673401</v>
      </c>
      <c r="AC1107" s="27">
        <v>0</v>
      </c>
      <c r="AD1107" s="27">
        <v>0</v>
      </c>
      <c r="AE1107" s="27">
        <v>0</v>
      </c>
      <c r="AF1107" s="27">
        <v>0</v>
      </c>
      <c r="AG1107" s="27">
        <v>0</v>
      </c>
      <c r="AH1107" s="27">
        <v>16215</v>
      </c>
      <c r="AI1107" s="29">
        <v>512004736.63673401</v>
      </c>
    </row>
    <row r="1108" spans="2:35" x14ac:dyDescent="0.25">
      <c r="B1108" s="11" t="s">
        <v>8</v>
      </c>
      <c r="C1108" s="10" t="s">
        <v>2411</v>
      </c>
      <c r="D1108" s="10" t="s">
        <v>2289</v>
      </c>
      <c r="E1108" s="10" t="s">
        <v>805</v>
      </c>
      <c r="F1108" s="10" t="s">
        <v>2301</v>
      </c>
      <c r="G1108" s="10">
        <v>1088423.04</v>
      </c>
      <c r="H1108" s="10">
        <v>89785.72</v>
      </c>
      <c r="I1108" s="10">
        <v>0</v>
      </c>
      <c r="J1108" s="10">
        <v>0</v>
      </c>
      <c r="K1108" s="10">
        <v>1178208.76</v>
      </c>
      <c r="L1108" s="10">
        <v>0</v>
      </c>
      <c r="M1108" s="10">
        <v>2382739.7004763749</v>
      </c>
      <c r="N1108" s="10">
        <v>0</v>
      </c>
      <c r="O1108" s="10">
        <v>197552.22</v>
      </c>
      <c r="P1108" s="10">
        <v>22487</v>
      </c>
      <c r="Q1108" s="10">
        <v>11150.18</v>
      </c>
      <c r="R1108" s="10">
        <v>29529</v>
      </c>
      <c r="S1108" s="10">
        <v>0</v>
      </c>
      <c r="T1108" s="10">
        <v>-108842.304</v>
      </c>
      <c r="U1108" s="10">
        <v>80288</v>
      </c>
      <c r="V1108" s="10">
        <v>3793112.5564763756</v>
      </c>
      <c r="W1108" s="29">
        <v>0</v>
      </c>
      <c r="X1108" s="29">
        <v>2393889.8804763751</v>
      </c>
      <c r="Y1108" s="29">
        <v>419641.94</v>
      </c>
      <c r="Z1108" s="29">
        <v>2813531.8204763751</v>
      </c>
      <c r="AA1108" s="27">
        <v>0</v>
      </c>
      <c r="AB1108" s="29">
        <v>2813531.8204763751</v>
      </c>
      <c r="AC1108" s="27">
        <v>0</v>
      </c>
      <c r="AD1108" s="27">
        <v>3014929.97</v>
      </c>
      <c r="AE1108" s="27">
        <v>0</v>
      </c>
      <c r="AF1108" s="27">
        <v>0</v>
      </c>
      <c r="AG1108" s="27">
        <v>3014929.97</v>
      </c>
      <c r="AH1108" s="27">
        <v>124</v>
      </c>
      <c r="AI1108" s="29">
        <v>5828585.7904763753</v>
      </c>
    </row>
    <row r="1109" spans="2:35" x14ac:dyDescent="0.25">
      <c r="B1109" s="11" t="s">
        <v>8</v>
      </c>
      <c r="C1109" s="10" t="s">
        <v>2411</v>
      </c>
      <c r="D1109" s="10" t="s">
        <v>2289</v>
      </c>
      <c r="E1109" s="10" t="s">
        <v>806</v>
      </c>
      <c r="F1109" s="10" t="s">
        <v>1374</v>
      </c>
      <c r="G1109" s="10">
        <v>234525.06</v>
      </c>
      <c r="H1109" s="10">
        <v>21851.18</v>
      </c>
      <c r="I1109" s="10">
        <v>0</v>
      </c>
      <c r="J1109" s="10">
        <v>0</v>
      </c>
      <c r="K1109" s="10">
        <v>256376.24</v>
      </c>
      <c r="L1109" s="10">
        <v>0</v>
      </c>
      <c r="M1109" s="10">
        <v>341099.71306823933</v>
      </c>
      <c r="N1109" s="10">
        <v>0</v>
      </c>
      <c r="O1109" s="10">
        <v>26896.45</v>
      </c>
      <c r="P1109" s="10">
        <v>3415241.12</v>
      </c>
      <c r="Q1109" s="10">
        <v>0</v>
      </c>
      <c r="R1109" s="10">
        <v>63004</v>
      </c>
      <c r="S1109" s="10">
        <v>0</v>
      </c>
      <c r="T1109" s="10">
        <v>-23452.505999999994</v>
      </c>
      <c r="U1109" s="10">
        <v>171487</v>
      </c>
      <c r="V1109" s="10">
        <v>4250652.0170682389</v>
      </c>
      <c r="W1109" s="29">
        <v>199228.2</v>
      </c>
      <c r="X1109" s="29">
        <v>341099.71306823933</v>
      </c>
      <c r="Y1109" s="29">
        <v>3698479.75</v>
      </c>
      <c r="Z1109" s="29">
        <v>4238807.6630682396</v>
      </c>
      <c r="AA1109" s="27">
        <v>0</v>
      </c>
      <c r="AB1109" s="29">
        <v>4238807.6630682396</v>
      </c>
      <c r="AC1109" s="27">
        <v>0</v>
      </c>
      <c r="AD1109" s="27">
        <v>0</v>
      </c>
      <c r="AE1109" s="27">
        <v>0</v>
      </c>
      <c r="AF1109" s="27">
        <v>283936.69</v>
      </c>
      <c r="AG1109" s="27">
        <v>283936.69</v>
      </c>
      <c r="AH1109" s="27">
        <v>4</v>
      </c>
      <c r="AI1109" s="29">
        <v>4522748.35306824</v>
      </c>
    </row>
    <row r="1110" spans="2:35" x14ac:dyDescent="0.25">
      <c r="B1110" s="11" t="s">
        <v>8</v>
      </c>
      <c r="C1110" s="10" t="s">
        <v>2411</v>
      </c>
      <c r="D1110" s="10" t="s">
        <v>2289</v>
      </c>
      <c r="E1110" s="10" t="s">
        <v>1188</v>
      </c>
      <c r="F1110" s="10" t="s">
        <v>2302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29">
        <v>0</v>
      </c>
      <c r="X1110" s="29">
        <v>0</v>
      </c>
      <c r="Y1110" s="29">
        <v>0</v>
      </c>
      <c r="Z1110" s="29">
        <v>0</v>
      </c>
      <c r="AA1110" s="27">
        <v>0</v>
      </c>
      <c r="AB1110" s="29">
        <v>0</v>
      </c>
      <c r="AC1110" s="27">
        <v>0</v>
      </c>
      <c r="AD1110" s="27">
        <v>0</v>
      </c>
      <c r="AE1110" s="27">
        <v>0</v>
      </c>
      <c r="AF1110" s="27">
        <v>0</v>
      </c>
      <c r="AG1110" s="27">
        <v>0</v>
      </c>
      <c r="AH1110" s="27">
        <v>0</v>
      </c>
      <c r="AI1110" s="29">
        <v>0</v>
      </c>
    </row>
    <row r="1111" spans="2:35" x14ac:dyDescent="0.25">
      <c r="B1111" s="11" t="s">
        <v>8</v>
      </c>
      <c r="C1111" s="10" t="s">
        <v>2411</v>
      </c>
      <c r="D1111" s="10" t="s">
        <v>2289</v>
      </c>
      <c r="E1111" s="10" t="s">
        <v>807</v>
      </c>
      <c r="F1111" s="10" t="s">
        <v>2303</v>
      </c>
      <c r="G1111" s="10">
        <v>3572971747.1300001</v>
      </c>
      <c r="H1111" s="10">
        <v>312007283.13</v>
      </c>
      <c r="I1111" s="10">
        <v>0</v>
      </c>
      <c r="J1111" s="10">
        <v>0</v>
      </c>
      <c r="K1111" s="10">
        <v>3884979030.2600002</v>
      </c>
      <c r="L1111" s="10">
        <v>0</v>
      </c>
      <c r="M1111" s="10">
        <v>5305577657.092597</v>
      </c>
      <c r="N1111" s="10">
        <v>0</v>
      </c>
      <c r="O1111" s="10">
        <v>321731966.13999999</v>
      </c>
      <c r="P1111" s="10">
        <v>50641635</v>
      </c>
      <c r="Q1111" s="10">
        <v>302400813.69</v>
      </c>
      <c r="R1111" s="10">
        <v>78610189</v>
      </c>
      <c r="S1111" s="10">
        <v>0</v>
      </c>
      <c r="T1111" s="10">
        <v>0</v>
      </c>
      <c r="U1111" s="10">
        <v>231023113</v>
      </c>
      <c r="V1111" s="10">
        <v>10174964404.182596</v>
      </c>
      <c r="W1111" s="29">
        <v>3727015098.8818965</v>
      </c>
      <c r="X1111" s="29">
        <v>5607978470.7825966</v>
      </c>
      <c r="Y1111" s="29">
        <v>994014186.26999998</v>
      </c>
      <c r="Z1111" s="29">
        <v>10329007755.934494</v>
      </c>
      <c r="AA1111" s="27">
        <v>5727651142.96</v>
      </c>
      <c r="AB1111" s="29">
        <v>4601356612.974494</v>
      </c>
      <c r="AC1111" s="27">
        <v>0</v>
      </c>
      <c r="AD1111" s="27">
        <v>0</v>
      </c>
      <c r="AE1111" s="27">
        <v>0</v>
      </c>
      <c r="AF1111" s="27">
        <v>0</v>
      </c>
      <c r="AG1111" s="27">
        <v>0</v>
      </c>
      <c r="AH1111" s="27">
        <v>270326</v>
      </c>
      <c r="AI1111" s="29">
        <v>4601626938.974494</v>
      </c>
    </row>
    <row r="1112" spans="2:35" x14ac:dyDescent="0.25">
      <c r="B1112" s="11" t="s">
        <v>8</v>
      </c>
      <c r="C1112" s="10" t="s">
        <v>2411</v>
      </c>
      <c r="D1112" s="10" t="s">
        <v>2289</v>
      </c>
      <c r="E1112" s="10" t="s">
        <v>1189</v>
      </c>
      <c r="F1112" s="10" t="s">
        <v>2304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29">
        <v>0</v>
      </c>
      <c r="X1112" s="29">
        <v>0</v>
      </c>
      <c r="Y1112" s="29">
        <v>0</v>
      </c>
      <c r="Z1112" s="29">
        <v>0</v>
      </c>
      <c r="AA1112" s="27">
        <v>0</v>
      </c>
      <c r="AB1112" s="29">
        <v>0</v>
      </c>
      <c r="AC1112" s="27">
        <v>0</v>
      </c>
      <c r="AD1112" s="27">
        <v>0</v>
      </c>
      <c r="AE1112" s="27">
        <v>0</v>
      </c>
      <c r="AF1112" s="27">
        <v>0</v>
      </c>
      <c r="AG1112" s="27">
        <v>0</v>
      </c>
      <c r="AH1112" s="27">
        <v>0</v>
      </c>
      <c r="AI1112" s="29">
        <v>0</v>
      </c>
    </row>
    <row r="1113" spans="2:35" x14ac:dyDescent="0.25">
      <c r="B1113" s="11" t="s">
        <v>8</v>
      </c>
      <c r="C1113" s="10" t="s">
        <v>2411</v>
      </c>
      <c r="D1113" s="10" t="s">
        <v>2289</v>
      </c>
      <c r="E1113" s="10" t="s">
        <v>808</v>
      </c>
      <c r="F1113" s="10" t="s">
        <v>2305</v>
      </c>
      <c r="G1113" s="10">
        <v>38522220067.040001</v>
      </c>
      <c r="H1113" s="10">
        <v>736280065.23000002</v>
      </c>
      <c r="I1113" s="10">
        <v>0</v>
      </c>
      <c r="J1113" s="10">
        <v>0</v>
      </c>
      <c r="K1113" s="10">
        <v>39258500132.270004</v>
      </c>
      <c r="L1113" s="10">
        <v>0</v>
      </c>
      <c r="M1113" s="10">
        <v>22969303148.599014</v>
      </c>
      <c r="N1113" s="10">
        <v>0</v>
      </c>
      <c r="O1113" s="10">
        <v>2597891111.5700002</v>
      </c>
      <c r="P1113" s="10">
        <v>263688329.16</v>
      </c>
      <c r="Q1113" s="10">
        <v>877018427.47000003</v>
      </c>
      <c r="R1113" s="10">
        <v>540699734.63999999</v>
      </c>
      <c r="S1113" s="10">
        <v>0</v>
      </c>
      <c r="T1113" s="10">
        <v>0</v>
      </c>
      <c r="U1113" s="10">
        <v>1817176992.01</v>
      </c>
      <c r="V1113" s="10">
        <v>68324277875.719025</v>
      </c>
      <c r="W1113" s="29">
        <v>38894563700.638138</v>
      </c>
      <c r="X1113" s="29">
        <v>23846321576.069016</v>
      </c>
      <c r="Y1113" s="29">
        <v>5955736232.6099997</v>
      </c>
      <c r="Z1113" s="29">
        <v>68696621509.317154</v>
      </c>
      <c r="AA1113" s="27">
        <v>26337237327.400002</v>
      </c>
      <c r="AB1113" s="29">
        <v>42359384181.917152</v>
      </c>
      <c r="AC1113" s="27">
        <v>6221404.2199999997</v>
      </c>
      <c r="AD1113" s="27">
        <v>0</v>
      </c>
      <c r="AE1113" s="27">
        <v>144394720.67221087</v>
      </c>
      <c r="AF1113" s="27">
        <v>0</v>
      </c>
      <c r="AG1113" s="27">
        <v>150616124.89221087</v>
      </c>
      <c r="AH1113" s="27">
        <v>1712250</v>
      </c>
      <c r="AI1113" s="29">
        <v>42511712556.809364</v>
      </c>
    </row>
    <row r="1114" spans="2:35" x14ac:dyDescent="0.25">
      <c r="B1114" s="11" t="s">
        <v>8</v>
      </c>
      <c r="C1114" s="10" t="s">
        <v>2411</v>
      </c>
      <c r="D1114" s="10" t="s">
        <v>2289</v>
      </c>
      <c r="E1114" s="10" t="s">
        <v>809</v>
      </c>
      <c r="F1114" s="10" t="s">
        <v>2306</v>
      </c>
      <c r="G1114" s="10">
        <v>2187473903.8200002</v>
      </c>
      <c r="H1114" s="10">
        <v>265735292.47999999</v>
      </c>
      <c r="I1114" s="10">
        <v>0</v>
      </c>
      <c r="J1114" s="10">
        <v>0</v>
      </c>
      <c r="K1114" s="10">
        <v>2453209196.3000002</v>
      </c>
      <c r="L1114" s="10">
        <v>0</v>
      </c>
      <c r="M1114" s="10">
        <v>3740702355.5832243</v>
      </c>
      <c r="N1114" s="10">
        <v>130252702.28029794</v>
      </c>
      <c r="O1114" s="10">
        <v>173207095.47999999</v>
      </c>
      <c r="P1114" s="10">
        <v>35877586</v>
      </c>
      <c r="Q1114" s="10">
        <v>272576504.31</v>
      </c>
      <c r="R1114" s="10">
        <v>48570482</v>
      </c>
      <c r="S1114" s="10">
        <v>0</v>
      </c>
      <c r="T1114" s="10">
        <v>0</v>
      </c>
      <c r="U1114" s="10">
        <v>125472760</v>
      </c>
      <c r="V1114" s="10">
        <v>6979868681.9535227</v>
      </c>
      <c r="W1114" s="29">
        <v>2244149668.7056308</v>
      </c>
      <c r="X1114" s="29">
        <v>4013278859.8932242</v>
      </c>
      <c r="Y1114" s="29">
        <v>779115918.24029791</v>
      </c>
      <c r="Z1114" s="29">
        <v>7036544446.8391533</v>
      </c>
      <c r="AA1114" s="27">
        <v>4597877695</v>
      </c>
      <c r="AB1114" s="29">
        <v>2438666751.8391533</v>
      </c>
      <c r="AC1114" s="27">
        <v>0</v>
      </c>
      <c r="AD1114" s="27">
        <v>0</v>
      </c>
      <c r="AE1114" s="27">
        <v>0</v>
      </c>
      <c r="AF1114" s="27">
        <v>0</v>
      </c>
      <c r="AG1114" s="27">
        <v>0</v>
      </c>
      <c r="AH1114" s="27">
        <v>63257</v>
      </c>
      <c r="AI1114" s="29">
        <v>2438730008.8391533</v>
      </c>
    </row>
    <row r="1115" spans="2:35" x14ac:dyDescent="0.25">
      <c r="B1115" s="11" t="s">
        <v>8</v>
      </c>
      <c r="C1115" s="10" t="s">
        <v>2411</v>
      </c>
      <c r="D1115" s="10" t="s">
        <v>2289</v>
      </c>
      <c r="E1115" s="10" t="s">
        <v>810</v>
      </c>
      <c r="F1115" s="10" t="s">
        <v>1482</v>
      </c>
      <c r="G1115" s="10">
        <v>21484542046.439999</v>
      </c>
      <c r="H1115" s="10">
        <v>596126647.80999994</v>
      </c>
      <c r="I1115" s="10">
        <v>0</v>
      </c>
      <c r="J1115" s="10">
        <v>0</v>
      </c>
      <c r="K1115" s="10">
        <v>22080668694.25</v>
      </c>
      <c r="L1115" s="10">
        <v>0</v>
      </c>
      <c r="M1115" s="10">
        <v>12895030222.682003</v>
      </c>
      <c r="N1115" s="10">
        <v>578110791.90978336</v>
      </c>
      <c r="O1115" s="10">
        <v>1618842712.8299999</v>
      </c>
      <c r="P1115" s="10">
        <v>125190254</v>
      </c>
      <c r="Q1115" s="10">
        <v>0</v>
      </c>
      <c r="R1115" s="10">
        <v>253020715</v>
      </c>
      <c r="S1115" s="10">
        <v>0</v>
      </c>
      <c r="T1115" s="10">
        <v>0</v>
      </c>
      <c r="U1115" s="10">
        <v>929786018</v>
      </c>
      <c r="V1115" s="10">
        <v>38480649408.671791</v>
      </c>
      <c r="W1115" s="29">
        <v>22278504137.814934</v>
      </c>
      <c r="X1115" s="29">
        <v>12895030222.682003</v>
      </c>
      <c r="Y1115" s="29">
        <v>4101077139.5497832</v>
      </c>
      <c r="Z1115" s="29">
        <v>39274611500.046715</v>
      </c>
      <c r="AA1115" s="27">
        <v>16468990258.469999</v>
      </c>
      <c r="AB1115" s="29">
        <v>22805621241.576714</v>
      </c>
      <c r="AC1115" s="27">
        <v>0</v>
      </c>
      <c r="AD1115" s="27">
        <v>0</v>
      </c>
      <c r="AE1115" s="27">
        <v>0</v>
      </c>
      <c r="AF1115" s="27">
        <v>0</v>
      </c>
      <c r="AG1115" s="27">
        <v>0</v>
      </c>
      <c r="AH1115" s="27">
        <v>1673950</v>
      </c>
      <c r="AI1115" s="29">
        <v>22807295191.576714</v>
      </c>
    </row>
    <row r="1116" spans="2:35" x14ac:dyDescent="0.25">
      <c r="B1116" s="11" t="s">
        <v>8</v>
      </c>
      <c r="C1116" s="10" t="s">
        <v>2411</v>
      </c>
      <c r="D1116" s="10" t="s">
        <v>2289</v>
      </c>
      <c r="E1116" s="10" t="s">
        <v>1190</v>
      </c>
      <c r="F1116" s="10" t="s">
        <v>2307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331635456.39999998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331635456.39999998</v>
      </c>
      <c r="W1116" s="29">
        <v>0</v>
      </c>
      <c r="X1116" s="29">
        <v>331635456.39999998</v>
      </c>
      <c r="Y1116" s="29">
        <v>0</v>
      </c>
      <c r="Z1116" s="29">
        <v>331635456.39999998</v>
      </c>
      <c r="AA1116" s="27">
        <v>0</v>
      </c>
      <c r="AB1116" s="29">
        <v>331635456.39999998</v>
      </c>
      <c r="AC1116" s="27">
        <v>0</v>
      </c>
      <c r="AD1116" s="27">
        <v>0</v>
      </c>
      <c r="AE1116" s="27">
        <v>0</v>
      </c>
      <c r="AF1116" s="27">
        <v>0</v>
      </c>
      <c r="AG1116" s="27">
        <v>0</v>
      </c>
      <c r="AH1116" s="27">
        <v>0</v>
      </c>
      <c r="AI1116" s="29">
        <v>331635456.39999998</v>
      </c>
    </row>
    <row r="1117" spans="2:35" x14ac:dyDescent="0.25">
      <c r="B1117" s="11" t="s">
        <v>8</v>
      </c>
      <c r="C1117" s="10" t="s">
        <v>2411</v>
      </c>
      <c r="D1117" s="10" t="s">
        <v>2289</v>
      </c>
      <c r="E1117" s="12" t="s">
        <v>2386</v>
      </c>
      <c r="F1117" s="10" t="s">
        <v>2387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68720841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68720841</v>
      </c>
      <c r="W1117" s="29">
        <v>0</v>
      </c>
      <c r="X1117" s="29">
        <v>68720841</v>
      </c>
      <c r="Y1117" s="29">
        <v>0</v>
      </c>
      <c r="Z1117" s="29">
        <v>68720841</v>
      </c>
      <c r="AA1117" s="27">
        <v>0</v>
      </c>
      <c r="AB1117" s="29">
        <v>68720841</v>
      </c>
      <c r="AC1117" s="27">
        <v>0</v>
      </c>
      <c r="AD1117" s="27">
        <v>0</v>
      </c>
      <c r="AE1117" s="27">
        <v>0</v>
      </c>
      <c r="AF1117" s="27">
        <v>0</v>
      </c>
      <c r="AG1117" s="27">
        <v>0</v>
      </c>
      <c r="AH1117" s="27">
        <v>0</v>
      </c>
      <c r="AI1117" s="29">
        <v>68720841</v>
      </c>
    </row>
    <row r="1118" spans="2:35" x14ac:dyDescent="0.25">
      <c r="B1118" s="11" t="s">
        <v>8</v>
      </c>
      <c r="C1118" s="10" t="s">
        <v>2411</v>
      </c>
      <c r="D1118" s="10" t="s">
        <v>2289</v>
      </c>
      <c r="E1118" s="12" t="s">
        <v>2388</v>
      </c>
      <c r="F1118" s="10" t="s">
        <v>2390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1539187506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1539187506</v>
      </c>
      <c r="W1118" s="29">
        <v>0</v>
      </c>
      <c r="X1118" s="29">
        <v>1539187506</v>
      </c>
      <c r="Y1118" s="29">
        <v>0</v>
      </c>
      <c r="Z1118" s="29">
        <v>1539187506</v>
      </c>
      <c r="AA1118" s="27">
        <v>0</v>
      </c>
      <c r="AB1118" s="29">
        <v>1539187506</v>
      </c>
      <c r="AC1118" s="27">
        <v>0</v>
      </c>
      <c r="AD1118" s="27">
        <v>0</v>
      </c>
      <c r="AE1118" s="27">
        <v>0</v>
      </c>
      <c r="AF1118" s="27">
        <v>0</v>
      </c>
      <c r="AG1118" s="27">
        <v>0</v>
      </c>
      <c r="AH1118" s="27">
        <v>0</v>
      </c>
      <c r="AI1118" s="29">
        <v>1539187506</v>
      </c>
    </row>
    <row r="1119" spans="2:35" x14ac:dyDescent="0.25">
      <c r="B1119" s="11" t="s">
        <v>8</v>
      </c>
      <c r="C1119" s="10" t="s">
        <v>2411</v>
      </c>
      <c r="D1119" s="10" t="s">
        <v>2289</v>
      </c>
      <c r="E1119" s="12" t="s">
        <v>2389</v>
      </c>
      <c r="F1119" s="10" t="s">
        <v>2391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281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281</v>
      </c>
      <c r="W1119" s="29">
        <v>0</v>
      </c>
      <c r="X1119" s="29">
        <v>281</v>
      </c>
      <c r="Y1119" s="29">
        <v>0</v>
      </c>
      <c r="Z1119" s="29">
        <v>281</v>
      </c>
      <c r="AA1119" s="27">
        <v>0</v>
      </c>
      <c r="AB1119" s="29">
        <v>281</v>
      </c>
      <c r="AC1119" s="27">
        <v>0</v>
      </c>
      <c r="AD1119" s="27">
        <v>0</v>
      </c>
      <c r="AE1119" s="27">
        <v>0</v>
      </c>
      <c r="AF1119" s="27">
        <v>0</v>
      </c>
      <c r="AG1119" s="27">
        <v>0</v>
      </c>
      <c r="AH1119" s="27">
        <v>0</v>
      </c>
      <c r="AI1119" s="29">
        <v>281</v>
      </c>
    </row>
    <row r="1120" spans="2:35" x14ac:dyDescent="0.25">
      <c r="B1120" s="11" t="s">
        <v>8</v>
      </c>
      <c r="C1120" s="10" t="s">
        <v>2411</v>
      </c>
      <c r="D1120" s="10" t="s">
        <v>2289</v>
      </c>
      <c r="E1120" s="12" t="s">
        <v>2392</v>
      </c>
      <c r="F1120" s="10" t="s">
        <v>2393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87982025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87982025</v>
      </c>
      <c r="W1120" s="29">
        <v>0</v>
      </c>
      <c r="X1120" s="29">
        <v>87982025</v>
      </c>
      <c r="Y1120" s="29">
        <v>0</v>
      </c>
      <c r="Z1120" s="29">
        <v>87982025</v>
      </c>
      <c r="AA1120" s="27">
        <v>0</v>
      </c>
      <c r="AB1120" s="29">
        <v>87982025</v>
      </c>
      <c r="AC1120" s="27">
        <v>0</v>
      </c>
      <c r="AD1120" s="27">
        <v>0</v>
      </c>
      <c r="AE1120" s="27">
        <v>0</v>
      </c>
      <c r="AF1120" s="27">
        <v>0</v>
      </c>
      <c r="AG1120" s="27">
        <v>0</v>
      </c>
      <c r="AH1120" s="27">
        <v>0</v>
      </c>
      <c r="AI1120" s="29">
        <v>87982025</v>
      </c>
    </row>
    <row r="1121" spans="2:35" x14ac:dyDescent="0.25">
      <c r="B1121" s="11" t="s">
        <v>8</v>
      </c>
      <c r="C1121" s="10" t="s">
        <v>2411</v>
      </c>
      <c r="D1121" s="10" t="s">
        <v>2289</v>
      </c>
      <c r="E1121" s="10" t="s">
        <v>1191</v>
      </c>
      <c r="F1121" s="10" t="s">
        <v>2308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129842948.53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129842948.53</v>
      </c>
      <c r="W1121" s="29">
        <v>0</v>
      </c>
      <c r="X1121" s="29">
        <v>129842948.53</v>
      </c>
      <c r="Y1121" s="29">
        <v>0</v>
      </c>
      <c r="Z1121" s="29">
        <v>129842948.53</v>
      </c>
      <c r="AA1121" s="27">
        <v>0</v>
      </c>
      <c r="AB1121" s="29">
        <v>129842948.53</v>
      </c>
      <c r="AC1121" s="27">
        <v>0</v>
      </c>
      <c r="AD1121" s="27">
        <v>0</v>
      </c>
      <c r="AE1121" s="27">
        <v>0</v>
      </c>
      <c r="AF1121" s="27">
        <v>0</v>
      </c>
      <c r="AG1121" s="27">
        <v>0</v>
      </c>
      <c r="AH1121" s="27">
        <v>0</v>
      </c>
      <c r="AI1121" s="29">
        <v>129842948.53</v>
      </c>
    </row>
    <row r="1122" spans="2:35" x14ac:dyDescent="0.25">
      <c r="B1122" s="11" t="s">
        <v>8</v>
      </c>
      <c r="C1122" s="10" t="s">
        <v>2411</v>
      </c>
      <c r="D1122" s="10" t="s">
        <v>2289</v>
      </c>
      <c r="E1122" s="10" t="s">
        <v>1192</v>
      </c>
      <c r="F1122" s="10" t="s">
        <v>2309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160553173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160553173</v>
      </c>
      <c r="W1122" s="29">
        <v>0</v>
      </c>
      <c r="X1122" s="29">
        <v>160553173</v>
      </c>
      <c r="Y1122" s="29">
        <v>0</v>
      </c>
      <c r="Z1122" s="29">
        <v>160553173</v>
      </c>
      <c r="AA1122" s="27">
        <v>0</v>
      </c>
      <c r="AB1122" s="29">
        <v>160553173</v>
      </c>
      <c r="AC1122" s="27">
        <v>0</v>
      </c>
      <c r="AD1122" s="27">
        <v>0</v>
      </c>
      <c r="AE1122" s="27">
        <v>0</v>
      </c>
      <c r="AF1122" s="27">
        <v>0</v>
      </c>
      <c r="AG1122" s="27">
        <v>0</v>
      </c>
      <c r="AH1122" s="27">
        <v>0</v>
      </c>
      <c r="AI1122" s="29">
        <v>160553173</v>
      </c>
    </row>
    <row r="1123" spans="2:35" x14ac:dyDescent="0.25">
      <c r="B1123" s="11" t="s">
        <v>8</v>
      </c>
      <c r="C1123" s="10" t="s">
        <v>2409</v>
      </c>
      <c r="D1123" s="10" t="s">
        <v>2310</v>
      </c>
      <c r="E1123" s="10" t="s">
        <v>812</v>
      </c>
      <c r="F1123" s="10" t="s">
        <v>2310</v>
      </c>
      <c r="G1123" s="10">
        <v>36598961837.07</v>
      </c>
      <c r="H1123" s="10">
        <v>1182647866.24</v>
      </c>
      <c r="I1123" s="10">
        <v>0</v>
      </c>
      <c r="J1123" s="10">
        <v>0</v>
      </c>
      <c r="K1123" s="10">
        <v>37781609703.309998</v>
      </c>
      <c r="L1123" s="10">
        <v>0</v>
      </c>
      <c r="M1123" s="10">
        <v>30699536839.353764</v>
      </c>
      <c r="N1123" s="10">
        <v>0</v>
      </c>
      <c r="O1123" s="10">
        <v>8981130977.5</v>
      </c>
      <c r="P1123" s="10">
        <v>267296246</v>
      </c>
      <c r="Q1123" s="10">
        <v>5617196881.8900003</v>
      </c>
      <c r="R1123" s="10">
        <v>355527032</v>
      </c>
      <c r="S1123" s="10">
        <v>0</v>
      </c>
      <c r="T1123" s="10">
        <v>0</v>
      </c>
      <c r="U1123" s="10">
        <v>1032163838</v>
      </c>
      <c r="V1123" s="10">
        <v>84734461518.053757</v>
      </c>
      <c r="W1123" s="29">
        <v>36858343872.798676</v>
      </c>
      <c r="X1123" s="29">
        <v>36316733721.243767</v>
      </c>
      <c r="Y1123" s="29">
        <v>11818765959.74</v>
      </c>
      <c r="Z1123" s="29">
        <v>84993843553.782455</v>
      </c>
      <c r="AA1123" s="27">
        <v>43218686835.709999</v>
      </c>
      <c r="AB1123" s="29">
        <v>41775156718.072456</v>
      </c>
      <c r="AC1123" s="27">
        <v>0</v>
      </c>
      <c r="AD1123" s="27">
        <v>4637723.45</v>
      </c>
      <c r="AE1123" s="27">
        <v>0</v>
      </c>
      <c r="AF1123" s="27">
        <v>0</v>
      </c>
      <c r="AG1123" s="27">
        <v>4637723.45</v>
      </c>
      <c r="AH1123" s="27">
        <v>2049120</v>
      </c>
      <c r="AI1123" s="29">
        <v>41781843561.522453</v>
      </c>
    </row>
    <row r="1124" spans="2:35" x14ac:dyDescent="0.25">
      <c r="B1124" s="11" t="s">
        <v>8</v>
      </c>
      <c r="C1124" s="10" t="s">
        <v>2409</v>
      </c>
      <c r="D1124" s="10" t="s">
        <v>2310</v>
      </c>
      <c r="E1124" s="10" t="s">
        <v>813</v>
      </c>
      <c r="F1124" s="10" t="s">
        <v>2311</v>
      </c>
      <c r="G1124" s="10">
        <v>2056438528.01</v>
      </c>
      <c r="H1124" s="10">
        <v>11305037049.57</v>
      </c>
      <c r="I1124" s="10">
        <v>0</v>
      </c>
      <c r="J1124" s="10">
        <v>0</v>
      </c>
      <c r="K1124" s="10">
        <v>13361475577.58</v>
      </c>
      <c r="L1124" s="10">
        <v>0</v>
      </c>
      <c r="M1124" s="10">
        <v>2202555674.9775324</v>
      </c>
      <c r="N1124" s="10">
        <v>0</v>
      </c>
      <c r="O1124" s="10">
        <v>203232262.24000001</v>
      </c>
      <c r="P1124" s="10">
        <v>1939773273</v>
      </c>
      <c r="Q1124" s="10">
        <v>0</v>
      </c>
      <c r="R1124" s="10">
        <v>2159903875</v>
      </c>
      <c r="S1124" s="10">
        <v>0</v>
      </c>
      <c r="T1124" s="10">
        <v>0</v>
      </c>
      <c r="U1124" s="10">
        <v>5044716700</v>
      </c>
      <c r="V1124" s="10">
        <v>24911657362.797531</v>
      </c>
      <c r="W1124" s="29">
        <v>2075727364.9031732</v>
      </c>
      <c r="X1124" s="29">
        <v>2202555674.9775324</v>
      </c>
      <c r="Y1124" s="29">
        <v>20652663159.809998</v>
      </c>
      <c r="Z1124" s="29">
        <v>24930946199.690704</v>
      </c>
      <c r="AA1124" s="27">
        <v>5684856597.4200001</v>
      </c>
      <c r="AB1124" s="29">
        <v>19246089602.270706</v>
      </c>
      <c r="AC1124" s="27">
        <v>0</v>
      </c>
      <c r="AD1124" s="27">
        <v>20309.599999999999</v>
      </c>
      <c r="AE1124" s="27">
        <v>0</v>
      </c>
      <c r="AF1124" s="27">
        <v>0</v>
      </c>
      <c r="AG1124" s="27">
        <v>20309.599999999999</v>
      </c>
      <c r="AH1124" s="27">
        <v>168383</v>
      </c>
      <c r="AI1124" s="29">
        <v>19246278294.870705</v>
      </c>
    </row>
    <row r="1125" spans="2:35" x14ac:dyDescent="0.25">
      <c r="B1125" s="11" t="s">
        <v>8</v>
      </c>
      <c r="C1125" s="10" t="s">
        <v>2409</v>
      </c>
      <c r="D1125" s="10" t="s">
        <v>2310</v>
      </c>
      <c r="E1125" s="10" t="s">
        <v>1193</v>
      </c>
      <c r="F1125" s="10" t="s">
        <v>1991</v>
      </c>
      <c r="G1125" s="10">
        <v>0</v>
      </c>
      <c r="H1125" s="10">
        <v>2496.15</v>
      </c>
      <c r="I1125" s="10">
        <v>0</v>
      </c>
      <c r="J1125" s="10">
        <v>0</v>
      </c>
      <c r="K1125" s="10">
        <v>2496.15</v>
      </c>
      <c r="L1125" s="10">
        <v>0</v>
      </c>
      <c r="M1125" s="10">
        <v>79400.563134582277</v>
      </c>
      <c r="N1125" s="10">
        <v>0</v>
      </c>
      <c r="O1125" s="10">
        <v>0</v>
      </c>
      <c r="P1125" s="10">
        <v>720</v>
      </c>
      <c r="Q1125" s="10">
        <v>11612.91</v>
      </c>
      <c r="R1125" s="10">
        <v>888</v>
      </c>
      <c r="S1125" s="10">
        <v>0</v>
      </c>
      <c r="T1125" s="10">
        <v>0</v>
      </c>
      <c r="U1125" s="10">
        <v>2602</v>
      </c>
      <c r="V1125" s="10">
        <v>97719.623134582274</v>
      </c>
      <c r="W1125" s="29">
        <v>0</v>
      </c>
      <c r="X1125" s="29">
        <v>91013.47313458228</v>
      </c>
      <c r="Y1125" s="29">
        <v>6706.15</v>
      </c>
      <c r="Z1125" s="29">
        <v>97719.623134582274</v>
      </c>
      <c r="AA1125" s="27">
        <v>0</v>
      </c>
      <c r="AB1125" s="29">
        <v>97719.623134582274</v>
      </c>
      <c r="AC1125" s="27">
        <v>0</v>
      </c>
      <c r="AD1125" s="27">
        <v>33976.660000000003</v>
      </c>
      <c r="AE1125" s="27">
        <v>0</v>
      </c>
      <c r="AF1125" s="27">
        <v>0</v>
      </c>
      <c r="AG1125" s="27">
        <v>33976.660000000003</v>
      </c>
      <c r="AH1125" s="27">
        <v>0</v>
      </c>
      <c r="AI1125" s="29">
        <v>131696.28313458228</v>
      </c>
    </row>
    <row r="1126" spans="2:35" x14ac:dyDescent="0.25">
      <c r="B1126" s="11" t="s">
        <v>8</v>
      </c>
      <c r="C1126" s="10" t="s">
        <v>2409</v>
      </c>
      <c r="D1126" s="10" t="s">
        <v>2310</v>
      </c>
      <c r="E1126" s="10" t="s">
        <v>814</v>
      </c>
      <c r="F1126" s="10" t="s">
        <v>2312</v>
      </c>
      <c r="G1126" s="10">
        <v>3155565461.9400001</v>
      </c>
      <c r="H1126" s="10">
        <v>353252012.06</v>
      </c>
      <c r="I1126" s="10">
        <v>0</v>
      </c>
      <c r="J1126" s="10">
        <v>0</v>
      </c>
      <c r="K1126" s="10">
        <v>3508817474</v>
      </c>
      <c r="L1126" s="10">
        <v>0</v>
      </c>
      <c r="M1126" s="10">
        <v>5619833869.0545845</v>
      </c>
      <c r="N1126" s="10">
        <v>174130924.37652361</v>
      </c>
      <c r="O1126" s="10">
        <v>441101154.01999998</v>
      </c>
      <c r="P1126" s="10">
        <v>46021531</v>
      </c>
      <c r="Q1126" s="10">
        <v>1319952014.9100001</v>
      </c>
      <c r="R1126" s="10">
        <v>54647554</v>
      </c>
      <c r="S1126" s="10">
        <v>0</v>
      </c>
      <c r="T1126" s="10">
        <v>0</v>
      </c>
      <c r="U1126" s="10">
        <v>181525269</v>
      </c>
      <c r="V1126" s="10">
        <v>11346029790.361109</v>
      </c>
      <c r="W1126" s="29">
        <v>3349896069.1417885</v>
      </c>
      <c r="X1126" s="29">
        <v>6939785883.9645844</v>
      </c>
      <c r="Y1126" s="29">
        <v>1250678444.4565237</v>
      </c>
      <c r="Z1126" s="29">
        <v>11540360397.562897</v>
      </c>
      <c r="AA1126" s="27">
        <v>10516646682.370001</v>
      </c>
      <c r="AB1126" s="29">
        <v>1023713715.1928959</v>
      </c>
      <c r="AC1126" s="27">
        <v>0</v>
      </c>
      <c r="AD1126" s="27">
        <v>131</v>
      </c>
      <c r="AE1126" s="27">
        <v>0</v>
      </c>
      <c r="AF1126" s="27">
        <v>0</v>
      </c>
      <c r="AG1126" s="27">
        <v>131</v>
      </c>
      <c r="AH1126" s="27">
        <v>240376</v>
      </c>
      <c r="AI1126" s="29">
        <v>1023954222.1928959</v>
      </c>
    </row>
    <row r="1127" spans="2:35" x14ac:dyDescent="0.25">
      <c r="B1127" s="11" t="s">
        <v>8</v>
      </c>
      <c r="C1127" s="10" t="s">
        <v>2409</v>
      </c>
      <c r="D1127" s="10" t="s">
        <v>2310</v>
      </c>
      <c r="E1127" s="10" t="s">
        <v>815</v>
      </c>
      <c r="F1127" s="10" t="s">
        <v>2313</v>
      </c>
      <c r="G1127" s="10">
        <v>3030263286.9699998</v>
      </c>
      <c r="H1127" s="10">
        <v>71923873.700000003</v>
      </c>
      <c r="I1127" s="10">
        <v>0</v>
      </c>
      <c r="J1127" s="10">
        <v>0</v>
      </c>
      <c r="K1127" s="10">
        <v>3102187160.6699996</v>
      </c>
      <c r="L1127" s="10">
        <v>0</v>
      </c>
      <c r="M1127" s="10">
        <v>558114126.52208531</v>
      </c>
      <c r="N1127" s="10">
        <v>11463021.663304839</v>
      </c>
      <c r="O1127" s="10">
        <v>1517142611.24</v>
      </c>
      <c r="P1127" s="10">
        <v>13720714</v>
      </c>
      <c r="Q1127" s="10">
        <v>200141395.13999999</v>
      </c>
      <c r="R1127" s="10">
        <v>44357618</v>
      </c>
      <c r="S1127" s="10">
        <v>0</v>
      </c>
      <c r="T1127" s="10">
        <v>0</v>
      </c>
      <c r="U1127" s="10">
        <v>152463176</v>
      </c>
      <c r="V1127" s="10">
        <v>5599589823.2353897</v>
      </c>
      <c r="W1127" s="29">
        <v>3248380097.9182849</v>
      </c>
      <c r="X1127" s="29">
        <v>758255521.66208529</v>
      </c>
      <c r="Y1127" s="29">
        <v>1811071014.6033049</v>
      </c>
      <c r="Z1127" s="29">
        <v>5817706634.1836748</v>
      </c>
      <c r="AA1127" s="27">
        <v>2745269079.23</v>
      </c>
      <c r="AB1127" s="29">
        <v>3072437554.9536748</v>
      </c>
      <c r="AC1127" s="27">
        <v>0</v>
      </c>
      <c r="AD1127" s="27">
        <v>0</v>
      </c>
      <c r="AE1127" s="27">
        <v>0</v>
      </c>
      <c r="AF1127" s="27">
        <v>0</v>
      </c>
      <c r="AG1127" s="27">
        <v>0</v>
      </c>
      <c r="AH1127" s="27">
        <v>179974</v>
      </c>
      <c r="AI1127" s="29">
        <v>3072617528.9536748</v>
      </c>
    </row>
    <row r="1128" spans="2:35" x14ac:dyDescent="0.25">
      <c r="B1128" s="11" t="s">
        <v>8</v>
      </c>
      <c r="C1128" s="10" t="s">
        <v>2409</v>
      </c>
      <c r="D1128" s="10" t="s">
        <v>2310</v>
      </c>
      <c r="E1128" s="10" t="s">
        <v>816</v>
      </c>
      <c r="F1128" s="10" t="s">
        <v>2314</v>
      </c>
      <c r="G1128" s="10">
        <v>234779098.59999999</v>
      </c>
      <c r="H1128" s="10">
        <v>81478108.310000002</v>
      </c>
      <c r="I1128" s="10">
        <v>0</v>
      </c>
      <c r="J1128" s="10">
        <v>0</v>
      </c>
      <c r="K1128" s="10">
        <v>316257206.90999997</v>
      </c>
      <c r="L1128" s="10">
        <v>0</v>
      </c>
      <c r="M1128" s="10">
        <v>1375897484.870157</v>
      </c>
      <c r="N1128" s="10">
        <v>0</v>
      </c>
      <c r="O1128" s="10">
        <v>10404735.41</v>
      </c>
      <c r="P1128" s="10">
        <v>11619966</v>
      </c>
      <c r="Q1128" s="10">
        <v>274979131.64999998</v>
      </c>
      <c r="R1128" s="10">
        <v>15252155</v>
      </c>
      <c r="S1128" s="10">
        <v>0</v>
      </c>
      <c r="T1128" s="10">
        <v>0</v>
      </c>
      <c r="U1128" s="10">
        <v>49232444</v>
      </c>
      <c r="V1128" s="10">
        <v>2053643123.840157</v>
      </c>
      <c r="W1128" s="29">
        <v>254263745.83151498</v>
      </c>
      <c r="X1128" s="29">
        <v>1650876616.5201569</v>
      </c>
      <c r="Y1128" s="29">
        <v>167987408.72</v>
      </c>
      <c r="Z1128" s="29">
        <v>2073127771.071672</v>
      </c>
      <c r="AA1128" s="27">
        <v>712044479.24000001</v>
      </c>
      <c r="AB1128" s="29">
        <v>1361083291.831672</v>
      </c>
      <c r="AC1128" s="27">
        <v>0</v>
      </c>
      <c r="AD1128" s="27">
        <v>51594.77</v>
      </c>
      <c r="AE1128" s="27">
        <v>0</v>
      </c>
      <c r="AF1128" s="27">
        <v>0</v>
      </c>
      <c r="AG1128" s="27">
        <v>51594.77</v>
      </c>
      <c r="AH1128" s="27">
        <v>37971</v>
      </c>
      <c r="AI1128" s="29">
        <v>1361172857.6016719</v>
      </c>
    </row>
    <row r="1129" spans="2:35" x14ac:dyDescent="0.25">
      <c r="B1129" s="11" t="s">
        <v>8</v>
      </c>
      <c r="C1129" s="10" t="s">
        <v>2409</v>
      </c>
      <c r="D1129" s="10" t="s">
        <v>2310</v>
      </c>
      <c r="E1129" s="10" t="s">
        <v>817</v>
      </c>
      <c r="F1129" s="10" t="s">
        <v>2315</v>
      </c>
      <c r="G1129" s="10">
        <v>115325522.98</v>
      </c>
      <c r="H1129" s="10">
        <v>106972183.7</v>
      </c>
      <c r="I1129" s="10">
        <v>0</v>
      </c>
      <c r="J1129" s="10">
        <v>0</v>
      </c>
      <c r="K1129" s="10">
        <v>222297706.68000001</v>
      </c>
      <c r="L1129" s="10">
        <v>0</v>
      </c>
      <c r="M1129" s="10">
        <v>173416174.67450777</v>
      </c>
      <c r="N1129" s="10">
        <v>0</v>
      </c>
      <c r="O1129" s="10">
        <v>5146120.37</v>
      </c>
      <c r="P1129" s="10">
        <v>1752749</v>
      </c>
      <c r="Q1129" s="10">
        <v>20022166.27</v>
      </c>
      <c r="R1129" s="10">
        <v>2970308</v>
      </c>
      <c r="S1129" s="10">
        <v>0</v>
      </c>
      <c r="T1129" s="10">
        <v>-11532552.297999993</v>
      </c>
      <c r="U1129" s="10">
        <v>3489911</v>
      </c>
      <c r="V1129" s="10">
        <v>417562583.69650781</v>
      </c>
      <c r="W1129" s="29">
        <v>302061</v>
      </c>
      <c r="X1129" s="29">
        <v>193438340.94450778</v>
      </c>
      <c r="Y1129" s="29">
        <v>120331272.07000001</v>
      </c>
      <c r="Z1129" s="29">
        <v>314071674.01450777</v>
      </c>
      <c r="AA1129" s="27">
        <v>284348993</v>
      </c>
      <c r="AB1129" s="29">
        <v>29722681.014507771</v>
      </c>
      <c r="AC1129" s="27">
        <v>0</v>
      </c>
      <c r="AD1129" s="27">
        <v>9922.52</v>
      </c>
      <c r="AE1129" s="27">
        <v>0</v>
      </c>
      <c r="AF1129" s="27">
        <v>0</v>
      </c>
      <c r="AG1129" s="27">
        <v>9922.52</v>
      </c>
      <c r="AH1129" s="27">
        <v>670</v>
      </c>
      <c r="AI1129" s="29">
        <v>29733273.53450777</v>
      </c>
    </row>
    <row r="1130" spans="2:35" x14ac:dyDescent="0.25">
      <c r="B1130" s="11" t="s">
        <v>8</v>
      </c>
      <c r="C1130" s="10" t="s">
        <v>2409</v>
      </c>
      <c r="D1130" s="10" t="s">
        <v>2310</v>
      </c>
      <c r="E1130" s="10" t="s">
        <v>1194</v>
      </c>
      <c r="F1130" s="10" t="s">
        <v>2316</v>
      </c>
      <c r="G1130" s="10">
        <v>0</v>
      </c>
      <c r="H1130" s="10">
        <v>361841.73</v>
      </c>
      <c r="I1130" s="10">
        <v>0</v>
      </c>
      <c r="J1130" s="10">
        <v>0</v>
      </c>
      <c r="K1130" s="10">
        <v>361841.73</v>
      </c>
      <c r="L1130" s="10">
        <v>0</v>
      </c>
      <c r="M1130" s="10">
        <v>11744419.101474889</v>
      </c>
      <c r="N1130" s="10">
        <v>0</v>
      </c>
      <c r="O1130" s="10">
        <v>0</v>
      </c>
      <c r="P1130" s="10">
        <v>101084</v>
      </c>
      <c r="Q1130" s="10">
        <v>1717717.19</v>
      </c>
      <c r="R1130" s="10">
        <v>126355</v>
      </c>
      <c r="S1130" s="10">
        <v>0</v>
      </c>
      <c r="T1130" s="10">
        <v>0</v>
      </c>
      <c r="U1130" s="10">
        <v>384135</v>
      </c>
      <c r="V1130" s="10">
        <v>14435552.021474889</v>
      </c>
      <c r="W1130" s="29">
        <v>0</v>
      </c>
      <c r="X1130" s="29">
        <v>13462136.291474888</v>
      </c>
      <c r="Y1130" s="29">
        <v>973415.73</v>
      </c>
      <c r="Z1130" s="29">
        <v>14435552.021474889</v>
      </c>
      <c r="AA1130" s="27">
        <v>0</v>
      </c>
      <c r="AB1130" s="29">
        <v>14435552.021474889</v>
      </c>
      <c r="AC1130" s="27">
        <v>0</v>
      </c>
      <c r="AD1130" s="27">
        <v>5125948.7</v>
      </c>
      <c r="AE1130" s="27">
        <v>0</v>
      </c>
      <c r="AF1130" s="27">
        <v>0</v>
      </c>
      <c r="AG1130" s="27">
        <v>5125948.7</v>
      </c>
      <c r="AH1130" s="27">
        <v>27</v>
      </c>
      <c r="AI1130" s="29">
        <v>19561527.72147489</v>
      </c>
    </row>
    <row r="1131" spans="2:35" x14ac:dyDescent="0.25">
      <c r="B1131" s="11" t="s">
        <v>8</v>
      </c>
      <c r="C1131" s="10" t="s">
        <v>2409</v>
      </c>
      <c r="D1131" s="10" t="s">
        <v>2310</v>
      </c>
      <c r="E1131" s="10" t="s">
        <v>1195</v>
      </c>
      <c r="F1131" s="10" t="s">
        <v>2317</v>
      </c>
      <c r="G1131" s="10">
        <v>0</v>
      </c>
      <c r="H1131" s="10">
        <v>164404.74</v>
      </c>
      <c r="I1131" s="10">
        <v>0</v>
      </c>
      <c r="J1131" s="10">
        <v>0</v>
      </c>
      <c r="K1131" s="10">
        <v>164404.74</v>
      </c>
      <c r="L1131" s="10">
        <v>0</v>
      </c>
      <c r="M1131" s="10">
        <v>5336421.554572341</v>
      </c>
      <c r="N1131" s="10">
        <v>0</v>
      </c>
      <c r="O1131" s="10">
        <v>0</v>
      </c>
      <c r="P1131" s="10">
        <v>45924</v>
      </c>
      <c r="Q1131" s="10">
        <v>780495.22</v>
      </c>
      <c r="R1131" s="10">
        <v>57585</v>
      </c>
      <c r="S1131" s="10">
        <v>0</v>
      </c>
      <c r="T1131" s="10">
        <v>0</v>
      </c>
      <c r="U1131" s="10">
        <v>174938</v>
      </c>
      <c r="V1131" s="10">
        <v>6559768.514572341</v>
      </c>
      <c r="W1131" s="29">
        <v>1270.7214954749143</v>
      </c>
      <c r="X1131" s="29">
        <v>6116916.7745723408</v>
      </c>
      <c r="Y1131" s="29">
        <v>442851.74</v>
      </c>
      <c r="Z1131" s="29">
        <v>6561039.2360678157</v>
      </c>
      <c r="AA1131" s="27">
        <v>0</v>
      </c>
      <c r="AB1131" s="29">
        <v>6561039.2360678157</v>
      </c>
      <c r="AC1131" s="27">
        <v>0</v>
      </c>
      <c r="AD1131" s="27">
        <v>2690026.14</v>
      </c>
      <c r="AE1131" s="27">
        <v>0</v>
      </c>
      <c r="AF1131" s="27">
        <v>0</v>
      </c>
      <c r="AG1131" s="27">
        <v>2690026.14</v>
      </c>
      <c r="AH1131" s="27">
        <v>1</v>
      </c>
      <c r="AI1131" s="29">
        <v>9251066.3760678153</v>
      </c>
    </row>
    <row r="1132" spans="2:35" x14ac:dyDescent="0.25">
      <c r="B1132" s="11" t="s">
        <v>8</v>
      </c>
      <c r="C1132" s="10" t="s">
        <v>2409</v>
      </c>
      <c r="D1132" s="10" t="s">
        <v>2310</v>
      </c>
      <c r="E1132" s="10" t="s">
        <v>818</v>
      </c>
      <c r="F1132" s="10" t="s">
        <v>1379</v>
      </c>
      <c r="G1132" s="10">
        <v>57407.08</v>
      </c>
      <c r="H1132" s="10">
        <v>2539</v>
      </c>
      <c r="I1132" s="10">
        <v>0</v>
      </c>
      <c r="J1132" s="10">
        <v>0</v>
      </c>
      <c r="K1132" s="10">
        <v>59946.080000000002</v>
      </c>
      <c r="L1132" s="10">
        <v>0</v>
      </c>
      <c r="M1132" s="10">
        <v>55863.99578232551</v>
      </c>
      <c r="N1132" s="10">
        <v>0</v>
      </c>
      <c r="O1132" s="10">
        <v>4008.88</v>
      </c>
      <c r="P1132" s="10">
        <v>8768</v>
      </c>
      <c r="Q1132" s="10">
        <v>0</v>
      </c>
      <c r="R1132" s="10">
        <v>11952</v>
      </c>
      <c r="S1132" s="10">
        <v>0</v>
      </c>
      <c r="T1132" s="10">
        <v>0</v>
      </c>
      <c r="U1132" s="10">
        <v>32593</v>
      </c>
      <c r="V1132" s="10">
        <v>173131.95578232553</v>
      </c>
      <c r="W1132" s="29">
        <v>60074.616156294338</v>
      </c>
      <c r="X1132" s="29">
        <v>55863.99578232551</v>
      </c>
      <c r="Y1132" s="29">
        <v>59860.880000000005</v>
      </c>
      <c r="Z1132" s="29">
        <v>175799.49193861985</v>
      </c>
      <c r="AA1132" s="27">
        <v>0</v>
      </c>
      <c r="AB1132" s="29">
        <v>175799.49193861985</v>
      </c>
      <c r="AC1132" s="27">
        <v>0</v>
      </c>
      <c r="AD1132" s="27">
        <v>0</v>
      </c>
      <c r="AE1132" s="27">
        <v>0</v>
      </c>
      <c r="AF1132" s="27">
        <v>0</v>
      </c>
      <c r="AG1132" s="27">
        <v>0</v>
      </c>
      <c r="AH1132" s="27">
        <v>3</v>
      </c>
      <c r="AI1132" s="29">
        <v>175802.49193861985</v>
      </c>
    </row>
    <row r="1133" spans="2:35" x14ac:dyDescent="0.25">
      <c r="B1133" s="11" t="s">
        <v>8</v>
      </c>
      <c r="C1133" s="10" t="s">
        <v>2409</v>
      </c>
      <c r="D1133" s="10" t="s">
        <v>2310</v>
      </c>
      <c r="E1133" s="10" t="s">
        <v>819</v>
      </c>
      <c r="F1133" s="10" t="s">
        <v>2164</v>
      </c>
      <c r="G1133" s="10">
        <v>3065496686.4499998</v>
      </c>
      <c r="H1133" s="10">
        <v>86029766.370000005</v>
      </c>
      <c r="I1133" s="10">
        <v>0</v>
      </c>
      <c r="J1133" s="10">
        <v>0</v>
      </c>
      <c r="K1133" s="10">
        <v>3151526452.8199997</v>
      </c>
      <c r="L1133" s="10">
        <v>0</v>
      </c>
      <c r="M1133" s="10">
        <v>2260291713.2009506</v>
      </c>
      <c r="N1133" s="10">
        <v>0</v>
      </c>
      <c r="O1133" s="10">
        <v>322931988.56</v>
      </c>
      <c r="P1133" s="10">
        <v>21217626</v>
      </c>
      <c r="Q1133" s="10">
        <v>327137404.82999998</v>
      </c>
      <c r="R1133" s="10">
        <v>24362141</v>
      </c>
      <c r="S1133" s="10">
        <v>0</v>
      </c>
      <c r="T1133" s="10">
        <v>-306549668.64499998</v>
      </c>
      <c r="U1133" s="10">
        <v>65358142</v>
      </c>
      <c r="V1133" s="10">
        <v>5866275799.7659512</v>
      </c>
      <c r="W1133" s="29">
        <v>1904217776.97</v>
      </c>
      <c r="X1133" s="29">
        <v>2587429118.0309505</v>
      </c>
      <c r="Y1133" s="29">
        <v>519899663.93000001</v>
      </c>
      <c r="Z1133" s="29">
        <v>5011546558.9309511</v>
      </c>
      <c r="AA1133" s="27">
        <v>3060180176.8800001</v>
      </c>
      <c r="AB1133" s="29">
        <v>1951366382.050951</v>
      </c>
      <c r="AC1133" s="27">
        <v>0</v>
      </c>
      <c r="AD1133" s="27">
        <v>0</v>
      </c>
      <c r="AE1133" s="27">
        <v>0</v>
      </c>
      <c r="AF1133" s="27">
        <v>0</v>
      </c>
      <c r="AG1133" s="27">
        <v>0</v>
      </c>
      <c r="AH1133" s="27">
        <v>76103</v>
      </c>
      <c r="AI1133" s="29">
        <v>1951442485.050951</v>
      </c>
    </row>
    <row r="1134" spans="2:35" x14ac:dyDescent="0.25">
      <c r="B1134" s="11" t="s">
        <v>8</v>
      </c>
      <c r="C1134" s="10" t="s">
        <v>2409</v>
      </c>
      <c r="D1134" s="10" t="s">
        <v>2310</v>
      </c>
      <c r="E1134" s="10" t="s">
        <v>820</v>
      </c>
      <c r="F1134" s="10" t="s">
        <v>2070</v>
      </c>
      <c r="G1134" s="10">
        <v>6316.28</v>
      </c>
      <c r="H1134" s="10">
        <v>0</v>
      </c>
      <c r="I1134" s="10">
        <v>0</v>
      </c>
      <c r="J1134" s="10">
        <v>0</v>
      </c>
      <c r="K1134" s="10">
        <v>6316.28</v>
      </c>
      <c r="L1134" s="10">
        <v>0</v>
      </c>
      <c r="M1134" s="10">
        <v>-4.075500532053411E-3</v>
      </c>
      <c r="N1134" s="10">
        <v>0</v>
      </c>
      <c r="O1134" s="10">
        <v>955.38</v>
      </c>
      <c r="P1134" s="10">
        <v>0</v>
      </c>
      <c r="Q1134" s="10">
        <v>0</v>
      </c>
      <c r="R1134" s="10">
        <v>0</v>
      </c>
      <c r="S1134" s="10">
        <v>0</v>
      </c>
      <c r="T1134" s="10">
        <v>-631.6279999999997</v>
      </c>
      <c r="U1134" s="10">
        <v>0</v>
      </c>
      <c r="V1134" s="10">
        <v>6640.0279244994681</v>
      </c>
      <c r="W1134" s="29">
        <v>0</v>
      </c>
      <c r="X1134" s="29">
        <v>-4.075500532053411E-3</v>
      </c>
      <c r="Y1134" s="29">
        <v>955.38</v>
      </c>
      <c r="Z1134" s="29">
        <v>955.37592449946794</v>
      </c>
      <c r="AA1134" s="27">
        <v>0</v>
      </c>
      <c r="AB1134" s="29">
        <v>955.37592449946794</v>
      </c>
      <c r="AC1134" s="27">
        <v>0</v>
      </c>
      <c r="AD1134" s="27">
        <v>0</v>
      </c>
      <c r="AE1134" s="27">
        <v>0</v>
      </c>
      <c r="AF1134" s="27">
        <v>0</v>
      </c>
      <c r="AG1134" s="27">
        <v>0</v>
      </c>
      <c r="AH1134" s="27">
        <v>0</v>
      </c>
      <c r="AI1134" s="29">
        <v>955.37592449946794</v>
      </c>
    </row>
    <row r="1135" spans="2:35" x14ac:dyDescent="0.25">
      <c r="B1135" s="11" t="s">
        <v>8</v>
      </c>
      <c r="C1135" s="10" t="s">
        <v>2409</v>
      </c>
      <c r="D1135" s="10" t="s">
        <v>2310</v>
      </c>
      <c r="E1135" s="10" t="s">
        <v>821</v>
      </c>
      <c r="F1135" s="10" t="s">
        <v>2318</v>
      </c>
      <c r="G1135" s="10">
        <v>1483927483.3099999</v>
      </c>
      <c r="H1135" s="10">
        <v>78361046.189999998</v>
      </c>
      <c r="I1135" s="10">
        <v>0</v>
      </c>
      <c r="J1135" s="10">
        <v>0</v>
      </c>
      <c r="K1135" s="10">
        <v>1562288529.5</v>
      </c>
      <c r="L1135" s="10">
        <v>0</v>
      </c>
      <c r="M1135" s="10">
        <v>2399020263.5058618</v>
      </c>
      <c r="N1135" s="10">
        <v>0</v>
      </c>
      <c r="O1135" s="10">
        <v>93821395.459999993</v>
      </c>
      <c r="P1135" s="10">
        <v>120272539.92</v>
      </c>
      <c r="Q1135" s="10">
        <v>253918156.13</v>
      </c>
      <c r="R1135" s="10">
        <v>30509985</v>
      </c>
      <c r="S1135" s="10">
        <v>0</v>
      </c>
      <c r="T1135" s="10">
        <v>-148392748.33099985</v>
      </c>
      <c r="U1135" s="10">
        <v>84904676</v>
      </c>
      <c r="V1135" s="10">
        <v>4396342797.1848621</v>
      </c>
      <c r="W1135" s="29">
        <v>536718179.51999986</v>
      </c>
      <c r="X1135" s="29">
        <v>2652938419.6358619</v>
      </c>
      <c r="Y1135" s="29">
        <v>407869642.56999999</v>
      </c>
      <c r="Z1135" s="29">
        <v>3597526241.725862</v>
      </c>
      <c r="AA1135" s="27">
        <v>2721696165.9000001</v>
      </c>
      <c r="AB1135" s="29">
        <v>875830075.82586193</v>
      </c>
      <c r="AC1135" s="27">
        <v>0</v>
      </c>
      <c r="AD1135" s="27">
        <v>0</v>
      </c>
      <c r="AE1135" s="27">
        <v>0</v>
      </c>
      <c r="AF1135" s="27">
        <v>0</v>
      </c>
      <c r="AG1135" s="27">
        <v>0</v>
      </c>
      <c r="AH1135" s="27">
        <v>17815</v>
      </c>
      <c r="AI1135" s="29">
        <v>875847890.82586193</v>
      </c>
    </row>
    <row r="1136" spans="2:35" x14ac:dyDescent="0.25">
      <c r="B1136" s="11" t="s">
        <v>8</v>
      </c>
      <c r="C1136" s="10" t="s">
        <v>2409</v>
      </c>
      <c r="D1136" s="10" t="s">
        <v>2310</v>
      </c>
      <c r="E1136" s="10" t="s">
        <v>822</v>
      </c>
      <c r="F1136" s="10" t="s">
        <v>2319</v>
      </c>
      <c r="G1136" s="10">
        <v>2952901086.79</v>
      </c>
      <c r="H1136" s="10">
        <v>667206602.95000005</v>
      </c>
      <c r="I1136" s="10">
        <v>0</v>
      </c>
      <c r="J1136" s="10">
        <v>0</v>
      </c>
      <c r="K1136" s="10">
        <v>3620107689.7399998</v>
      </c>
      <c r="L1136" s="10">
        <v>0</v>
      </c>
      <c r="M1136" s="10">
        <v>12683294933.04196</v>
      </c>
      <c r="N1136" s="10">
        <v>221942309.55559015</v>
      </c>
      <c r="O1136" s="10">
        <v>221738775.03999999</v>
      </c>
      <c r="P1136" s="10">
        <v>122561850</v>
      </c>
      <c r="Q1136" s="10">
        <v>1040325165.66</v>
      </c>
      <c r="R1136" s="10">
        <v>192066695</v>
      </c>
      <c r="S1136" s="10">
        <v>0</v>
      </c>
      <c r="T1136" s="10">
        <v>0</v>
      </c>
      <c r="U1136" s="10">
        <v>502397546</v>
      </c>
      <c r="V1136" s="10">
        <v>18604434964.037552</v>
      </c>
      <c r="W1136" s="29">
        <v>3117113763.9060354</v>
      </c>
      <c r="X1136" s="29">
        <v>13723620098.70196</v>
      </c>
      <c r="Y1136" s="29">
        <v>1927913778.5455902</v>
      </c>
      <c r="Z1136" s="29">
        <v>18768647641.153584</v>
      </c>
      <c r="AA1136" s="27">
        <v>11101255302.280001</v>
      </c>
      <c r="AB1136" s="29">
        <v>7667392338.8735828</v>
      </c>
      <c r="AC1136" s="27">
        <v>0</v>
      </c>
      <c r="AD1136" s="27">
        <v>2638.09</v>
      </c>
      <c r="AE1136" s="27">
        <v>0</v>
      </c>
      <c r="AF1136" s="27">
        <v>5505169297</v>
      </c>
      <c r="AG1136" s="27">
        <v>5505171935.0900002</v>
      </c>
      <c r="AH1136" s="27">
        <v>207183</v>
      </c>
      <c r="AI1136" s="29">
        <v>13172771456.963583</v>
      </c>
    </row>
    <row r="1137" spans="2:35" x14ac:dyDescent="0.25">
      <c r="B1137" s="11" t="s">
        <v>8</v>
      </c>
      <c r="C1137" s="10" t="s">
        <v>2409</v>
      </c>
      <c r="D1137" s="10" t="s">
        <v>2310</v>
      </c>
      <c r="E1137" s="10" t="s">
        <v>2394</v>
      </c>
      <c r="F1137" s="10" t="s">
        <v>2395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9685248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9685248</v>
      </c>
      <c r="W1137" s="29">
        <v>0</v>
      </c>
      <c r="X1137" s="29">
        <v>9685248</v>
      </c>
      <c r="Y1137" s="29">
        <v>0</v>
      </c>
      <c r="Z1137" s="29">
        <v>9685248</v>
      </c>
      <c r="AA1137" s="27">
        <v>0</v>
      </c>
      <c r="AB1137" s="29">
        <v>9685248</v>
      </c>
      <c r="AC1137" s="27">
        <v>0</v>
      </c>
      <c r="AD1137" s="27">
        <v>0</v>
      </c>
      <c r="AE1137" s="27">
        <v>0</v>
      </c>
      <c r="AF1137" s="27">
        <v>0</v>
      </c>
      <c r="AG1137" s="27">
        <v>0</v>
      </c>
      <c r="AH1137" s="27">
        <v>0</v>
      </c>
      <c r="AI1137" s="29">
        <v>9685248</v>
      </c>
    </row>
    <row r="1138" spans="2:35" x14ac:dyDescent="0.25">
      <c r="B1138" s="11" t="s">
        <v>8</v>
      </c>
      <c r="C1138" s="10" t="s">
        <v>2409</v>
      </c>
      <c r="D1138" s="10" t="s">
        <v>2310</v>
      </c>
      <c r="E1138" s="10" t="s">
        <v>1196</v>
      </c>
      <c r="F1138" s="10" t="s">
        <v>2320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29">
        <v>0</v>
      </c>
      <c r="X1138" s="29">
        <v>0</v>
      </c>
      <c r="Y1138" s="29">
        <v>0</v>
      </c>
      <c r="Z1138" s="29">
        <v>0</v>
      </c>
      <c r="AA1138" s="27">
        <v>0</v>
      </c>
      <c r="AB1138" s="29">
        <v>0</v>
      </c>
      <c r="AC1138" s="27">
        <v>0</v>
      </c>
      <c r="AD1138" s="27">
        <v>0</v>
      </c>
      <c r="AE1138" s="27">
        <v>0</v>
      </c>
      <c r="AF1138" s="27">
        <v>0</v>
      </c>
      <c r="AG1138" s="27">
        <v>0</v>
      </c>
      <c r="AH1138" s="27">
        <v>0</v>
      </c>
      <c r="AI1138" s="29">
        <v>0</v>
      </c>
    </row>
    <row r="1139" spans="2:35" x14ac:dyDescent="0.25">
      <c r="B1139" s="11" t="s">
        <v>8</v>
      </c>
      <c r="C1139" s="10" t="s">
        <v>2407</v>
      </c>
      <c r="D1139" s="10" t="s">
        <v>2412</v>
      </c>
      <c r="E1139" s="10" t="s">
        <v>824</v>
      </c>
      <c r="F1139" s="10" t="s">
        <v>2321</v>
      </c>
      <c r="G1139" s="10">
        <v>193505700.63999999</v>
      </c>
      <c r="H1139" s="10">
        <v>0</v>
      </c>
      <c r="I1139" s="10">
        <v>0</v>
      </c>
      <c r="J1139" s="10">
        <v>0</v>
      </c>
      <c r="K1139" s="10">
        <v>193505700.63999999</v>
      </c>
      <c r="L1139" s="10">
        <v>0</v>
      </c>
      <c r="M1139" s="10">
        <v>830529741.96788943</v>
      </c>
      <c r="N1139" s="10">
        <v>23366932.143390015</v>
      </c>
      <c r="O1139" s="10">
        <v>17434485.93</v>
      </c>
      <c r="P1139" s="10">
        <v>0</v>
      </c>
      <c r="Q1139" s="10">
        <v>207103331.84999999</v>
      </c>
      <c r="R1139" s="10">
        <v>0</v>
      </c>
      <c r="S1139" s="10">
        <v>0</v>
      </c>
      <c r="T1139" s="10">
        <v>0</v>
      </c>
      <c r="U1139" s="10">
        <v>31136890</v>
      </c>
      <c r="V1139" s="10">
        <v>1303077082.5312793</v>
      </c>
      <c r="W1139" s="29">
        <v>211640896.9947682</v>
      </c>
      <c r="X1139" s="29">
        <v>1037633073.8178895</v>
      </c>
      <c r="Y1139" s="29">
        <v>71938308.073390007</v>
      </c>
      <c r="Z1139" s="29">
        <v>1321212278.8860476</v>
      </c>
      <c r="AA1139" s="27">
        <v>1224692385</v>
      </c>
      <c r="AB1139" s="29">
        <v>96519893.886047602</v>
      </c>
      <c r="AC1139" s="27">
        <v>0</v>
      </c>
      <c r="AD1139" s="27">
        <v>0</v>
      </c>
      <c r="AE1139" s="27">
        <v>0</v>
      </c>
      <c r="AF1139" s="27">
        <v>0</v>
      </c>
      <c r="AG1139" s="27">
        <v>0</v>
      </c>
      <c r="AH1139" s="27">
        <v>12416</v>
      </c>
      <c r="AI1139" s="29">
        <v>96532309.886047602</v>
      </c>
    </row>
    <row r="1140" spans="2:35" x14ac:dyDescent="0.25">
      <c r="B1140" s="11" t="s">
        <v>8</v>
      </c>
      <c r="C1140" s="10" t="s">
        <v>2407</v>
      </c>
      <c r="D1140" s="10" t="s">
        <v>2412</v>
      </c>
      <c r="E1140" s="10" t="s">
        <v>1197</v>
      </c>
      <c r="F1140" s="10" t="s">
        <v>2322</v>
      </c>
      <c r="G1140" s="10">
        <v>0</v>
      </c>
      <c r="H1140" s="10">
        <v>29310878.850000001</v>
      </c>
      <c r="I1140" s="10">
        <v>0</v>
      </c>
      <c r="J1140" s="10">
        <v>0</v>
      </c>
      <c r="K1140" s="10">
        <v>29310878.850000001</v>
      </c>
      <c r="L1140" s="10">
        <v>0</v>
      </c>
      <c r="M1140" s="10">
        <v>8669196.2928858325</v>
      </c>
      <c r="N1140" s="10">
        <v>0</v>
      </c>
      <c r="O1140" s="10">
        <v>0</v>
      </c>
      <c r="P1140" s="10">
        <v>7517862</v>
      </c>
      <c r="Q1140" s="10">
        <v>0</v>
      </c>
      <c r="R1140" s="10">
        <v>10707635</v>
      </c>
      <c r="S1140" s="10">
        <v>0</v>
      </c>
      <c r="T1140" s="10">
        <v>0</v>
      </c>
      <c r="U1140" s="10">
        <v>5078681</v>
      </c>
      <c r="V1140" s="10">
        <v>61284253.142885834</v>
      </c>
      <c r="W1140" s="29">
        <v>0</v>
      </c>
      <c r="X1140" s="29">
        <v>8669196.2928858325</v>
      </c>
      <c r="Y1140" s="29">
        <v>52615056.850000001</v>
      </c>
      <c r="Z1140" s="29">
        <v>61284253.142885834</v>
      </c>
      <c r="AA1140" s="27">
        <v>0</v>
      </c>
      <c r="AB1140" s="29">
        <v>61284253.142885834</v>
      </c>
      <c r="AC1140" s="27">
        <v>0</v>
      </c>
      <c r="AD1140" s="27">
        <v>0</v>
      </c>
      <c r="AE1140" s="27">
        <v>0</v>
      </c>
      <c r="AF1140" s="27">
        <v>0</v>
      </c>
      <c r="AG1140" s="27">
        <v>0</v>
      </c>
      <c r="AH1140" s="27">
        <v>0</v>
      </c>
      <c r="AI1140" s="29">
        <v>61284253.142885834</v>
      </c>
    </row>
    <row r="1141" spans="2:35" x14ac:dyDescent="0.25">
      <c r="B1141" s="11" t="s">
        <v>8</v>
      </c>
      <c r="C1141" s="10" t="s">
        <v>2407</v>
      </c>
      <c r="D1141" s="10" t="s">
        <v>2412</v>
      </c>
      <c r="E1141" s="10" t="s">
        <v>1198</v>
      </c>
      <c r="F1141" s="10" t="s">
        <v>2023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29">
        <v>0</v>
      </c>
      <c r="X1141" s="29">
        <v>0</v>
      </c>
      <c r="Y1141" s="29">
        <v>0</v>
      </c>
      <c r="Z1141" s="29">
        <v>0</v>
      </c>
      <c r="AA1141" s="27">
        <v>0</v>
      </c>
      <c r="AB1141" s="29">
        <v>0</v>
      </c>
      <c r="AC1141" s="27">
        <v>0</v>
      </c>
      <c r="AD1141" s="27">
        <v>0</v>
      </c>
      <c r="AE1141" s="27">
        <v>0</v>
      </c>
      <c r="AF1141" s="27">
        <v>0</v>
      </c>
      <c r="AG1141" s="27">
        <v>0</v>
      </c>
      <c r="AH1141" s="27">
        <v>0</v>
      </c>
      <c r="AI1141" s="29">
        <v>0</v>
      </c>
    </row>
    <row r="1142" spans="2:35" x14ac:dyDescent="0.25">
      <c r="B1142" s="11" t="s">
        <v>8</v>
      </c>
      <c r="C1142" s="10" t="s">
        <v>1</v>
      </c>
      <c r="D1142" s="10" t="s">
        <v>1</v>
      </c>
      <c r="E1142" s="10" t="s">
        <v>825</v>
      </c>
      <c r="F1142" s="10" t="s">
        <v>2323</v>
      </c>
      <c r="G1142" s="10">
        <v>847486787.30999994</v>
      </c>
      <c r="H1142" s="10">
        <v>0</v>
      </c>
      <c r="I1142" s="10">
        <v>0</v>
      </c>
      <c r="J1142" s="10">
        <v>0</v>
      </c>
      <c r="K1142" s="10">
        <v>847486787.30999994</v>
      </c>
      <c r="L1142" s="10">
        <v>0</v>
      </c>
      <c r="M1142" s="38">
        <v>4128268108.8699999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4975754896.1800003</v>
      </c>
      <c r="W1142" s="29">
        <v>0</v>
      </c>
      <c r="X1142" s="29">
        <v>4128268108.8699999</v>
      </c>
      <c r="Y1142" s="29">
        <v>0</v>
      </c>
      <c r="Z1142" s="29">
        <v>4128268108.8699999</v>
      </c>
      <c r="AA1142" s="27">
        <v>0</v>
      </c>
      <c r="AB1142" s="29">
        <v>4128268108.8699999</v>
      </c>
      <c r="AC1142" s="27">
        <v>0</v>
      </c>
      <c r="AD1142" s="27">
        <v>0</v>
      </c>
      <c r="AE1142" s="27">
        <v>0</v>
      </c>
      <c r="AF1142" s="27">
        <v>0</v>
      </c>
      <c r="AG1142" s="27">
        <v>0</v>
      </c>
      <c r="AH1142" s="27">
        <v>0</v>
      </c>
      <c r="AI1142" s="29">
        <v>4128268108.8699999</v>
      </c>
    </row>
    <row r="1143" spans="2:35" x14ac:dyDescent="0.25">
      <c r="B1143" s="11" t="s">
        <v>8</v>
      </c>
      <c r="C1143" s="10" t="s">
        <v>1</v>
      </c>
      <c r="D1143" s="10" t="s">
        <v>1</v>
      </c>
      <c r="E1143" s="10" t="s">
        <v>1199</v>
      </c>
      <c r="F1143" s="10" t="s">
        <v>2324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2339386297.5699997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2339386297.5699997</v>
      </c>
      <c r="W1143" s="29">
        <v>0</v>
      </c>
      <c r="X1143" s="29">
        <v>2339386297.5699997</v>
      </c>
      <c r="Y1143" s="29">
        <v>0</v>
      </c>
      <c r="Z1143" s="29">
        <v>2339386297.5699997</v>
      </c>
      <c r="AA1143" s="27">
        <v>0</v>
      </c>
      <c r="AB1143" s="29">
        <v>2339386297.5699997</v>
      </c>
      <c r="AC1143" s="27">
        <v>0</v>
      </c>
      <c r="AD1143" s="27">
        <v>0</v>
      </c>
      <c r="AE1143" s="27">
        <v>0</v>
      </c>
      <c r="AF1143" s="27">
        <v>0</v>
      </c>
      <c r="AG1143" s="27">
        <v>0</v>
      </c>
      <c r="AH1143" s="27">
        <v>0</v>
      </c>
      <c r="AI1143" s="29">
        <v>2339386297.5699997</v>
      </c>
    </row>
    <row r="1144" spans="2:35" x14ac:dyDescent="0.25">
      <c r="B1144" s="11" t="s">
        <v>8</v>
      </c>
      <c r="C1144" s="10" t="s">
        <v>1</v>
      </c>
      <c r="D1144" s="10" t="s">
        <v>1</v>
      </c>
      <c r="E1144" s="10" t="s">
        <v>826</v>
      </c>
      <c r="F1144" s="10" t="s">
        <v>2325</v>
      </c>
      <c r="G1144" s="10">
        <v>2522833597.3000002</v>
      </c>
      <c r="H1144" s="10">
        <v>0</v>
      </c>
      <c r="I1144" s="10">
        <v>0</v>
      </c>
      <c r="J1144" s="10">
        <v>0</v>
      </c>
      <c r="K1144" s="10">
        <v>2522833597.3000002</v>
      </c>
      <c r="L1144" s="10">
        <v>0</v>
      </c>
      <c r="M1144" s="38">
        <v>2619643904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5142477501.3000002</v>
      </c>
      <c r="W1144" s="29">
        <v>2545099454.0248647</v>
      </c>
      <c r="X1144" s="29">
        <v>2619643904</v>
      </c>
      <c r="Y1144" s="29">
        <v>0</v>
      </c>
      <c r="Z1144" s="29">
        <v>5164743358.0248642</v>
      </c>
      <c r="AA1144" s="27">
        <v>0</v>
      </c>
      <c r="AB1144" s="29">
        <v>5164743358.0248642</v>
      </c>
      <c r="AC1144" s="27">
        <v>0</v>
      </c>
      <c r="AD1144" s="27">
        <v>0</v>
      </c>
      <c r="AE1144" s="27">
        <v>0</v>
      </c>
      <c r="AF1144" s="27">
        <v>0</v>
      </c>
      <c r="AG1144" s="27">
        <v>0</v>
      </c>
      <c r="AH1144" s="27">
        <v>102243</v>
      </c>
      <c r="AI1144" s="29">
        <v>5164845601.0248642</v>
      </c>
    </row>
    <row r="1145" spans="2:35" x14ac:dyDescent="0.25">
      <c r="B1145" s="11" t="s">
        <v>8</v>
      </c>
      <c r="C1145" s="10" t="s">
        <v>1</v>
      </c>
      <c r="D1145" s="10" t="s">
        <v>1</v>
      </c>
      <c r="E1145" s="10" t="s">
        <v>827</v>
      </c>
      <c r="F1145" s="10" t="s">
        <v>2326</v>
      </c>
      <c r="G1145" s="10">
        <v>4275525488.9000001</v>
      </c>
      <c r="H1145" s="10">
        <v>0</v>
      </c>
      <c r="I1145" s="10">
        <v>0</v>
      </c>
      <c r="J1145" s="10">
        <v>0</v>
      </c>
      <c r="K1145" s="10">
        <v>4275525488.9000001</v>
      </c>
      <c r="L1145" s="10">
        <v>0</v>
      </c>
      <c r="M1145" s="38">
        <v>1493877059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5769402547.8999996</v>
      </c>
      <c r="W1145" s="29">
        <v>1504422881.24</v>
      </c>
      <c r="X1145" s="29">
        <v>1493877059</v>
      </c>
      <c r="Y1145" s="29">
        <v>0</v>
      </c>
      <c r="Z1145" s="29">
        <v>2998299940.2399998</v>
      </c>
      <c r="AA1145" s="27">
        <v>0</v>
      </c>
      <c r="AB1145" s="29">
        <v>2998299940.2399998</v>
      </c>
      <c r="AC1145" s="27">
        <v>0</v>
      </c>
      <c r="AD1145" s="27">
        <v>0</v>
      </c>
      <c r="AE1145" s="27">
        <v>0</v>
      </c>
      <c r="AF1145" s="27">
        <v>0</v>
      </c>
      <c r="AG1145" s="27">
        <v>0</v>
      </c>
      <c r="AH1145" s="27">
        <v>521592</v>
      </c>
      <c r="AI1145" s="29">
        <v>2998821532.2399998</v>
      </c>
    </row>
    <row r="1146" spans="2:35" x14ac:dyDescent="0.25">
      <c r="B1146" s="11" t="s">
        <v>8</v>
      </c>
      <c r="C1146" s="10" t="s">
        <v>1</v>
      </c>
      <c r="D1146" s="10" t="s">
        <v>1</v>
      </c>
      <c r="E1146" s="10" t="s">
        <v>829</v>
      </c>
      <c r="F1146" s="10" t="s">
        <v>2327</v>
      </c>
      <c r="G1146" s="10">
        <v>2488611463.5799999</v>
      </c>
      <c r="H1146" s="10">
        <v>0</v>
      </c>
      <c r="I1146" s="10">
        <v>0</v>
      </c>
      <c r="J1146" s="10">
        <v>0</v>
      </c>
      <c r="K1146" s="10">
        <v>2488611463.5799999</v>
      </c>
      <c r="L1146" s="10">
        <v>0</v>
      </c>
      <c r="M1146" s="10">
        <v>919156498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3407767961.5799999</v>
      </c>
      <c r="W1146" s="29">
        <v>892252176.64999998</v>
      </c>
      <c r="X1146" s="29">
        <v>919156498</v>
      </c>
      <c r="Y1146" s="29">
        <v>0</v>
      </c>
      <c r="Z1146" s="29">
        <v>1811408674.6500001</v>
      </c>
      <c r="AA1146" s="27">
        <v>0</v>
      </c>
      <c r="AB1146" s="29">
        <v>1811408674.6500001</v>
      </c>
      <c r="AC1146" s="27">
        <v>0</v>
      </c>
      <c r="AD1146" s="27">
        <v>0</v>
      </c>
      <c r="AE1146" s="27">
        <v>0</v>
      </c>
      <c r="AF1146" s="27">
        <v>0</v>
      </c>
      <c r="AG1146" s="27">
        <v>0</v>
      </c>
      <c r="AH1146" s="27">
        <v>266017</v>
      </c>
      <c r="AI1146" s="29">
        <v>1811674691.6500001</v>
      </c>
    </row>
    <row r="1147" spans="2:35" x14ac:dyDescent="0.25">
      <c r="B1147" s="11" t="s">
        <v>8</v>
      </c>
      <c r="C1147" s="10" t="s">
        <v>1</v>
      </c>
      <c r="D1147" s="10" t="s">
        <v>1</v>
      </c>
      <c r="E1147" s="10" t="s">
        <v>1200</v>
      </c>
      <c r="F1147" s="10" t="s">
        <v>2328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29">
        <v>0</v>
      </c>
      <c r="X1147" s="29">
        <v>0</v>
      </c>
      <c r="Y1147" s="29">
        <v>0</v>
      </c>
      <c r="Z1147" s="29">
        <v>0</v>
      </c>
      <c r="AA1147" s="27">
        <v>0</v>
      </c>
      <c r="AB1147" s="29">
        <v>0</v>
      </c>
      <c r="AC1147" s="27">
        <v>0</v>
      </c>
      <c r="AD1147" s="27">
        <v>0</v>
      </c>
      <c r="AE1147" s="27">
        <v>0</v>
      </c>
      <c r="AF1147" s="27">
        <v>0</v>
      </c>
      <c r="AG1147" s="27">
        <v>0</v>
      </c>
      <c r="AH1147" s="27">
        <v>0</v>
      </c>
      <c r="AI1147" s="29">
        <v>0</v>
      </c>
    </row>
    <row r="1148" spans="2:35" x14ac:dyDescent="0.25">
      <c r="B1148" s="11" t="s">
        <v>8</v>
      </c>
      <c r="C1148" s="10" t="s">
        <v>1</v>
      </c>
      <c r="D1148" s="10" t="s">
        <v>1</v>
      </c>
      <c r="E1148" s="10" t="s">
        <v>1201</v>
      </c>
      <c r="F1148" s="10" t="s">
        <v>2329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29">
        <v>0</v>
      </c>
      <c r="X1148" s="29">
        <v>0</v>
      </c>
      <c r="Y1148" s="29">
        <v>0</v>
      </c>
      <c r="Z1148" s="29">
        <v>0</v>
      </c>
      <c r="AA1148" s="27">
        <v>0</v>
      </c>
      <c r="AB1148" s="29">
        <v>0</v>
      </c>
      <c r="AC1148" s="27">
        <v>0</v>
      </c>
      <c r="AD1148" s="27">
        <v>0</v>
      </c>
      <c r="AE1148" s="27">
        <v>0</v>
      </c>
      <c r="AF1148" s="27">
        <v>0</v>
      </c>
      <c r="AG1148" s="27">
        <v>0</v>
      </c>
      <c r="AH1148" s="27">
        <v>0</v>
      </c>
      <c r="AI1148" s="29">
        <v>0</v>
      </c>
    </row>
    <row r="1149" spans="2:35" x14ac:dyDescent="0.25">
      <c r="B1149" s="11" t="s">
        <v>8</v>
      </c>
      <c r="C1149" s="10" t="s">
        <v>1</v>
      </c>
      <c r="D1149" s="10" t="s">
        <v>1</v>
      </c>
      <c r="E1149" s="10" t="s">
        <v>828</v>
      </c>
      <c r="F1149" s="10" t="s">
        <v>2330</v>
      </c>
      <c r="G1149" s="10">
        <v>1023089300.76</v>
      </c>
      <c r="H1149" s="10">
        <v>0</v>
      </c>
      <c r="I1149" s="10">
        <v>0</v>
      </c>
      <c r="J1149" s="10">
        <v>0</v>
      </c>
      <c r="K1149" s="10">
        <v>1023089300.76</v>
      </c>
      <c r="L1149" s="10">
        <v>0</v>
      </c>
      <c r="M1149" s="10">
        <v>1815593744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2838683044.7600002</v>
      </c>
      <c r="W1149" s="29">
        <v>1067878023.2022896</v>
      </c>
      <c r="X1149" s="29">
        <v>1815593744</v>
      </c>
      <c r="Y1149" s="29">
        <v>0</v>
      </c>
      <c r="Z1149" s="29">
        <v>2883471767.2022896</v>
      </c>
      <c r="AA1149" s="27">
        <v>0</v>
      </c>
      <c r="AB1149" s="29">
        <v>2883471767.2022896</v>
      </c>
      <c r="AC1149" s="27">
        <v>0</v>
      </c>
      <c r="AD1149" s="27">
        <v>0</v>
      </c>
      <c r="AE1149" s="27">
        <v>0</v>
      </c>
      <c r="AF1149" s="27">
        <v>0</v>
      </c>
      <c r="AG1149" s="27">
        <v>0</v>
      </c>
      <c r="AH1149" s="27">
        <v>36464</v>
      </c>
      <c r="AI1149" s="29">
        <v>2883508231.2022896</v>
      </c>
    </row>
    <row r="1150" spans="2:35" x14ac:dyDescent="0.25">
      <c r="B1150" s="11" t="s">
        <v>8</v>
      </c>
      <c r="C1150" s="10" t="s">
        <v>2409</v>
      </c>
      <c r="D1150" s="10" t="s">
        <v>2331</v>
      </c>
      <c r="E1150" s="10" t="s">
        <v>1202</v>
      </c>
      <c r="F1150" s="10" t="s">
        <v>2331</v>
      </c>
      <c r="G1150" s="10">
        <v>0</v>
      </c>
      <c r="H1150" s="10">
        <v>9082.81</v>
      </c>
      <c r="I1150" s="10">
        <v>0</v>
      </c>
      <c r="J1150" s="10">
        <v>0</v>
      </c>
      <c r="K1150" s="10">
        <v>9082.81</v>
      </c>
      <c r="L1150" s="10">
        <v>0</v>
      </c>
      <c r="M1150" s="10">
        <v>176549.15821451248</v>
      </c>
      <c r="N1150" s="10">
        <v>0</v>
      </c>
      <c r="O1150" s="10">
        <v>0</v>
      </c>
      <c r="P1150" s="10">
        <v>1489</v>
      </c>
      <c r="Q1150" s="10">
        <v>20607.259999999998</v>
      </c>
      <c r="R1150" s="10">
        <v>1944</v>
      </c>
      <c r="S1150" s="10">
        <v>0</v>
      </c>
      <c r="T1150" s="10">
        <v>0</v>
      </c>
      <c r="U1150" s="10">
        <v>5720</v>
      </c>
      <c r="V1150" s="10">
        <v>215392.22821451249</v>
      </c>
      <c r="W1150" s="29">
        <v>0</v>
      </c>
      <c r="X1150" s="29">
        <v>197156.41821451249</v>
      </c>
      <c r="Y1150" s="29">
        <v>18235.809999999998</v>
      </c>
      <c r="Z1150" s="29">
        <v>215392.22821451249</v>
      </c>
      <c r="AA1150" s="27">
        <v>0</v>
      </c>
      <c r="AB1150" s="29">
        <v>215392.22821451249</v>
      </c>
      <c r="AC1150" s="27">
        <v>0</v>
      </c>
      <c r="AD1150" s="27">
        <v>2309712.46</v>
      </c>
      <c r="AE1150" s="27">
        <v>0</v>
      </c>
      <c r="AF1150" s="27">
        <v>0</v>
      </c>
      <c r="AG1150" s="27">
        <v>2309712.46</v>
      </c>
      <c r="AH1150" s="27">
        <v>2</v>
      </c>
      <c r="AI1150" s="29">
        <v>2525106.6882145125</v>
      </c>
    </row>
    <row r="1151" spans="2:35" x14ac:dyDescent="0.25">
      <c r="B1151" s="11" t="s">
        <v>8</v>
      </c>
      <c r="C1151" s="10" t="s">
        <v>2409</v>
      </c>
      <c r="D1151" s="10" t="s">
        <v>2331</v>
      </c>
      <c r="E1151" s="10" t="s">
        <v>1203</v>
      </c>
      <c r="F1151" s="10" t="s">
        <v>2332</v>
      </c>
      <c r="G1151" s="10">
        <v>0</v>
      </c>
      <c r="H1151" s="10">
        <v>28133.62</v>
      </c>
      <c r="I1151" s="10">
        <v>0</v>
      </c>
      <c r="J1151" s="10">
        <v>0</v>
      </c>
      <c r="K1151" s="10">
        <v>28133.62</v>
      </c>
      <c r="L1151" s="10">
        <v>0</v>
      </c>
      <c r="M1151" s="10">
        <v>444271.03518573981</v>
      </c>
      <c r="N1151" s="10">
        <v>0</v>
      </c>
      <c r="O1151" s="10">
        <v>0</v>
      </c>
      <c r="P1151" s="10">
        <v>4614</v>
      </c>
      <c r="Q1151" s="10">
        <v>2453.92</v>
      </c>
      <c r="R1151" s="10">
        <v>15835</v>
      </c>
      <c r="S1151" s="10">
        <v>0</v>
      </c>
      <c r="T1151" s="10">
        <v>0</v>
      </c>
      <c r="U1151" s="10">
        <v>37418</v>
      </c>
      <c r="V1151" s="10">
        <v>532725.57518573978</v>
      </c>
      <c r="W1151" s="29">
        <v>44747.016228144188</v>
      </c>
      <c r="X1151" s="29">
        <v>446724.95518573979</v>
      </c>
      <c r="Y1151" s="29">
        <v>86000.62</v>
      </c>
      <c r="Z1151" s="29">
        <v>577472.59141388396</v>
      </c>
      <c r="AA1151" s="27">
        <v>0</v>
      </c>
      <c r="AB1151" s="29">
        <v>577472.59141388396</v>
      </c>
      <c r="AC1151" s="27">
        <v>0</v>
      </c>
      <c r="AD1151" s="27">
        <v>1145319.67</v>
      </c>
      <c r="AE1151" s="27">
        <v>0</v>
      </c>
      <c r="AF1151" s="27">
        <v>0</v>
      </c>
      <c r="AG1151" s="27">
        <v>1145319.67</v>
      </c>
      <c r="AH1151" s="27">
        <v>35</v>
      </c>
      <c r="AI1151" s="29">
        <v>1722827.2614138839</v>
      </c>
    </row>
    <row r="1152" spans="2:35" x14ac:dyDescent="0.25">
      <c r="B1152" s="11" t="s">
        <v>8</v>
      </c>
      <c r="C1152" s="10" t="s">
        <v>2409</v>
      </c>
      <c r="D1152" s="10" t="s">
        <v>2331</v>
      </c>
      <c r="E1152" s="10" t="s">
        <v>1204</v>
      </c>
      <c r="F1152" s="10" t="s">
        <v>2333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29">
        <v>0</v>
      </c>
      <c r="X1152" s="29">
        <v>0</v>
      </c>
      <c r="Y1152" s="29">
        <v>0</v>
      </c>
      <c r="Z1152" s="29">
        <v>0</v>
      </c>
      <c r="AA1152" s="27">
        <v>0</v>
      </c>
      <c r="AB1152" s="29">
        <v>0</v>
      </c>
      <c r="AC1152" s="27">
        <v>0</v>
      </c>
      <c r="AD1152" s="27">
        <v>24255.94</v>
      </c>
      <c r="AE1152" s="27">
        <v>0</v>
      </c>
      <c r="AF1152" s="27">
        <v>0</v>
      </c>
      <c r="AG1152" s="27">
        <v>24255.94</v>
      </c>
      <c r="AH1152" s="27">
        <v>0</v>
      </c>
      <c r="AI1152" s="29">
        <v>24255.94</v>
      </c>
    </row>
    <row r="1153" spans="2:35" x14ac:dyDescent="0.25">
      <c r="B1153" s="11" t="s">
        <v>8</v>
      </c>
      <c r="C1153" s="10" t="s">
        <v>2411</v>
      </c>
      <c r="D1153" s="10" t="s">
        <v>2334</v>
      </c>
      <c r="E1153" s="10" t="s">
        <v>831</v>
      </c>
      <c r="F1153" s="10" t="s">
        <v>2334</v>
      </c>
      <c r="G1153" s="10">
        <v>528386.29</v>
      </c>
      <c r="H1153" s="10">
        <v>1104272.44</v>
      </c>
      <c r="I1153" s="10">
        <v>0</v>
      </c>
      <c r="J1153" s="10">
        <v>0</v>
      </c>
      <c r="K1153" s="10">
        <v>1632658.73</v>
      </c>
      <c r="L1153" s="10">
        <v>0</v>
      </c>
      <c r="M1153" s="10">
        <v>24819334.488453202</v>
      </c>
      <c r="N1153" s="10">
        <v>0</v>
      </c>
      <c r="O1153" s="10">
        <v>44225.78</v>
      </c>
      <c r="P1153" s="10">
        <v>223592</v>
      </c>
      <c r="Q1153" s="10">
        <v>0</v>
      </c>
      <c r="R1153" s="10">
        <v>356743</v>
      </c>
      <c r="S1153" s="10">
        <v>0</v>
      </c>
      <c r="T1153" s="10">
        <v>0</v>
      </c>
      <c r="U1153" s="10">
        <v>1121470</v>
      </c>
      <c r="V1153" s="10">
        <v>28198023.998453204</v>
      </c>
      <c r="W1153" s="29">
        <v>1643176.1957233571</v>
      </c>
      <c r="X1153" s="29">
        <v>24819334.488453202</v>
      </c>
      <c r="Y1153" s="29">
        <v>2850303.2199999997</v>
      </c>
      <c r="Z1153" s="29">
        <v>29312813.904176559</v>
      </c>
      <c r="AA1153" s="27">
        <v>0</v>
      </c>
      <c r="AB1153" s="29">
        <v>29312813.904176559</v>
      </c>
      <c r="AC1153" s="27">
        <v>0</v>
      </c>
      <c r="AD1153" s="27">
        <v>3597534.43</v>
      </c>
      <c r="AE1153" s="27">
        <v>0</v>
      </c>
      <c r="AF1153" s="27">
        <v>1</v>
      </c>
      <c r="AG1153" s="27">
        <v>3597535.43</v>
      </c>
      <c r="AH1153" s="27">
        <v>1384</v>
      </c>
      <c r="AI1153" s="29">
        <v>32911733.334176559</v>
      </c>
    </row>
    <row r="1154" spans="2:35" x14ac:dyDescent="0.25">
      <c r="B1154" s="11" t="s">
        <v>8</v>
      </c>
      <c r="C1154" s="10" t="s">
        <v>2411</v>
      </c>
      <c r="D1154" s="10" t="s">
        <v>2334</v>
      </c>
      <c r="E1154" s="10" t="s">
        <v>832</v>
      </c>
      <c r="F1154" s="10" t="s">
        <v>2335</v>
      </c>
      <c r="G1154" s="10">
        <v>3045567.1</v>
      </c>
      <c r="H1154" s="10">
        <v>89707612.010000005</v>
      </c>
      <c r="I1154" s="10">
        <v>0</v>
      </c>
      <c r="J1154" s="10">
        <v>0</v>
      </c>
      <c r="K1154" s="10">
        <v>92753179.109999999</v>
      </c>
      <c r="L1154" s="10">
        <v>0</v>
      </c>
      <c r="M1154" s="10">
        <v>509231279.22187918</v>
      </c>
      <c r="N1154" s="10">
        <v>0</v>
      </c>
      <c r="O1154" s="10">
        <v>150049.76999999999</v>
      </c>
      <c r="P1154" s="10">
        <v>4771268</v>
      </c>
      <c r="Q1154" s="10">
        <v>0</v>
      </c>
      <c r="R1154" s="10">
        <v>7344743</v>
      </c>
      <c r="S1154" s="10">
        <v>0</v>
      </c>
      <c r="T1154" s="10">
        <v>65062153.362542965</v>
      </c>
      <c r="U1154" s="10">
        <v>21359036</v>
      </c>
      <c r="V1154" s="10">
        <v>700671708.46442211</v>
      </c>
      <c r="W1154" s="29">
        <v>74443288.116604462</v>
      </c>
      <c r="X1154" s="29">
        <v>509231279.22187918</v>
      </c>
      <c r="Y1154" s="29">
        <v>123332708.78</v>
      </c>
      <c r="Z1154" s="29">
        <v>707007276.11848366</v>
      </c>
      <c r="AA1154" s="27">
        <v>44917282</v>
      </c>
      <c r="AB1154" s="29">
        <v>662089994.11848366</v>
      </c>
      <c r="AC1154" s="27">
        <v>0</v>
      </c>
      <c r="AD1154" s="27">
        <v>306716.53999999998</v>
      </c>
      <c r="AE1154" s="27">
        <v>0</v>
      </c>
      <c r="AF1154" s="27">
        <v>0</v>
      </c>
      <c r="AG1154" s="27">
        <v>306716.53999999998</v>
      </c>
      <c r="AH1154" s="27">
        <v>11958</v>
      </c>
      <c r="AI1154" s="29">
        <v>662408668.65848362</v>
      </c>
    </row>
    <row r="1155" spans="2:35" x14ac:dyDescent="0.25">
      <c r="B1155" s="11" t="s">
        <v>8</v>
      </c>
      <c r="C1155" s="10" t="s">
        <v>2411</v>
      </c>
      <c r="D1155" s="10" t="s">
        <v>2334</v>
      </c>
      <c r="E1155" s="10" t="s">
        <v>1205</v>
      </c>
      <c r="F1155" s="10" t="s">
        <v>2336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29">
        <v>0</v>
      </c>
      <c r="X1155" s="29">
        <v>0</v>
      </c>
      <c r="Y1155" s="29">
        <v>0</v>
      </c>
      <c r="Z1155" s="29">
        <v>0</v>
      </c>
      <c r="AA1155" s="27">
        <v>0</v>
      </c>
      <c r="AB1155" s="29">
        <v>0</v>
      </c>
      <c r="AC1155" s="27">
        <v>0</v>
      </c>
      <c r="AD1155" s="27">
        <v>0</v>
      </c>
      <c r="AE1155" s="27">
        <v>0</v>
      </c>
      <c r="AF1155" s="27">
        <v>0</v>
      </c>
      <c r="AG1155" s="27">
        <v>0</v>
      </c>
      <c r="AH1155" s="27">
        <v>0</v>
      </c>
      <c r="AI1155" s="29">
        <v>0</v>
      </c>
    </row>
    <row r="1156" spans="2:35" x14ac:dyDescent="0.25">
      <c r="B1156" s="11" t="s">
        <v>8</v>
      </c>
      <c r="C1156" s="10" t="s">
        <v>2411</v>
      </c>
      <c r="D1156" s="10" t="s">
        <v>2337</v>
      </c>
      <c r="E1156" s="10" t="s">
        <v>834</v>
      </c>
      <c r="F1156" s="10" t="s">
        <v>2337</v>
      </c>
      <c r="G1156" s="10">
        <v>1339421.1599999999</v>
      </c>
      <c r="H1156" s="10">
        <v>4359777.24</v>
      </c>
      <c r="I1156" s="10">
        <v>0</v>
      </c>
      <c r="J1156" s="10">
        <v>0</v>
      </c>
      <c r="K1156" s="10">
        <v>5699198.4000000004</v>
      </c>
      <c r="L1156" s="10">
        <v>0</v>
      </c>
      <c r="M1156" s="10">
        <v>113584054.45983423</v>
      </c>
      <c r="N1156" s="10">
        <v>0</v>
      </c>
      <c r="O1156" s="10">
        <v>163229.89000000001</v>
      </c>
      <c r="P1156" s="10">
        <v>980013</v>
      </c>
      <c r="Q1156" s="10">
        <v>0</v>
      </c>
      <c r="R1156" s="10">
        <v>1232637</v>
      </c>
      <c r="S1156" s="10">
        <v>0</v>
      </c>
      <c r="T1156" s="10">
        <v>-133942.11599999992</v>
      </c>
      <c r="U1156" s="10">
        <v>3386873</v>
      </c>
      <c r="V1156" s="10">
        <v>124912063.63383424</v>
      </c>
      <c r="W1156" s="29">
        <v>0</v>
      </c>
      <c r="X1156" s="29">
        <v>113584054.45983423</v>
      </c>
      <c r="Y1156" s="29">
        <v>10122530.129999999</v>
      </c>
      <c r="Z1156" s="29">
        <v>123706584.58983423</v>
      </c>
      <c r="AA1156" s="27">
        <v>0</v>
      </c>
      <c r="AB1156" s="29">
        <v>123706584.58983423</v>
      </c>
      <c r="AC1156" s="27">
        <v>0</v>
      </c>
      <c r="AD1156" s="27">
        <v>6001.55</v>
      </c>
      <c r="AE1156" s="27">
        <v>0</v>
      </c>
      <c r="AF1156" s="27">
        <v>0</v>
      </c>
      <c r="AG1156" s="27">
        <v>6001.55</v>
      </c>
      <c r="AH1156" s="27">
        <v>32</v>
      </c>
      <c r="AI1156" s="29">
        <v>123712618.13983423</v>
      </c>
    </row>
    <row r="1157" spans="2:35" x14ac:dyDescent="0.25">
      <c r="B1157" s="11" t="s">
        <v>8</v>
      </c>
      <c r="C1157" s="10" t="s">
        <v>2411</v>
      </c>
      <c r="D1157" s="10" t="s">
        <v>2337</v>
      </c>
      <c r="E1157" s="10" t="s">
        <v>835</v>
      </c>
      <c r="F1157" s="10" t="s">
        <v>2338</v>
      </c>
      <c r="G1157" s="10">
        <v>2188656.41</v>
      </c>
      <c r="H1157" s="10">
        <v>99719021.390000001</v>
      </c>
      <c r="I1157" s="10">
        <v>0</v>
      </c>
      <c r="J1157" s="10">
        <v>0</v>
      </c>
      <c r="K1157" s="10">
        <v>101907677.8</v>
      </c>
      <c r="L1157" s="10">
        <v>0</v>
      </c>
      <c r="M1157" s="10">
        <v>2493274.6590983788</v>
      </c>
      <c r="N1157" s="10">
        <v>0</v>
      </c>
      <c r="O1157" s="10">
        <v>256296.58</v>
      </c>
      <c r="P1157" s="10">
        <v>26924686</v>
      </c>
      <c r="Q1157" s="10">
        <v>0</v>
      </c>
      <c r="R1157" s="10">
        <v>79504209.539999992</v>
      </c>
      <c r="S1157" s="10">
        <v>0</v>
      </c>
      <c r="T1157" s="10">
        <v>-218865.64100000006</v>
      </c>
      <c r="U1157" s="10">
        <v>69241611</v>
      </c>
      <c r="V1157" s="10">
        <v>280108889.93809831</v>
      </c>
      <c r="W1157" s="29">
        <v>703375.8</v>
      </c>
      <c r="X1157" s="29">
        <v>2493274.6590983788</v>
      </c>
      <c r="Y1157" s="29">
        <v>275645824.50999999</v>
      </c>
      <c r="Z1157" s="29">
        <v>278842474.96909839</v>
      </c>
      <c r="AA1157" s="27">
        <v>0</v>
      </c>
      <c r="AB1157" s="29">
        <v>278842474.96909839</v>
      </c>
      <c r="AC1157" s="27">
        <v>0</v>
      </c>
      <c r="AD1157" s="27">
        <v>49258.81</v>
      </c>
      <c r="AE1157" s="27">
        <v>0</v>
      </c>
      <c r="AF1157" s="27">
        <v>4285449.43</v>
      </c>
      <c r="AG1157" s="27">
        <v>4334708.2399999993</v>
      </c>
      <c r="AH1157" s="27">
        <v>33</v>
      </c>
      <c r="AI1157" s="29">
        <v>283177216.2090984</v>
      </c>
    </row>
    <row r="1158" spans="2:35" x14ac:dyDescent="0.25">
      <c r="B1158" s="11" t="s">
        <v>8</v>
      </c>
      <c r="C1158" s="10" t="s">
        <v>2411</v>
      </c>
      <c r="D1158" s="10" t="s">
        <v>2337</v>
      </c>
      <c r="E1158" s="10" t="s">
        <v>1206</v>
      </c>
      <c r="F1158" s="10" t="s">
        <v>1445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29">
        <v>0</v>
      </c>
      <c r="X1158" s="29">
        <v>0</v>
      </c>
      <c r="Y1158" s="29">
        <v>0</v>
      </c>
      <c r="Z1158" s="29">
        <v>0</v>
      </c>
      <c r="AA1158" s="27">
        <v>0</v>
      </c>
      <c r="AB1158" s="29">
        <v>0</v>
      </c>
      <c r="AC1158" s="27">
        <v>0</v>
      </c>
      <c r="AD1158" s="27">
        <v>0</v>
      </c>
      <c r="AE1158" s="27">
        <v>0</v>
      </c>
      <c r="AF1158" s="27">
        <v>0</v>
      </c>
      <c r="AG1158" s="27">
        <v>0</v>
      </c>
      <c r="AH1158" s="27">
        <v>0</v>
      </c>
      <c r="AI1158" s="29">
        <v>0</v>
      </c>
    </row>
    <row r="1159" spans="2:35" x14ac:dyDescent="0.25">
      <c r="B1159" s="11" t="s">
        <v>8</v>
      </c>
      <c r="C1159" s="10" t="s">
        <v>2411</v>
      </c>
      <c r="D1159" s="10" t="s">
        <v>2337</v>
      </c>
      <c r="E1159" s="10" t="s">
        <v>1207</v>
      </c>
      <c r="F1159" s="10" t="s">
        <v>2339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120</v>
      </c>
      <c r="Q1159" s="10">
        <v>0</v>
      </c>
      <c r="R1159" s="10">
        <v>1760</v>
      </c>
      <c r="S1159" s="10">
        <v>0</v>
      </c>
      <c r="T1159" s="10">
        <v>0</v>
      </c>
      <c r="U1159" s="10">
        <v>3916</v>
      </c>
      <c r="V1159" s="10">
        <v>5796</v>
      </c>
      <c r="W1159" s="29">
        <v>7280.6629530710816</v>
      </c>
      <c r="X1159" s="29">
        <v>0</v>
      </c>
      <c r="Y1159" s="29">
        <v>5796</v>
      </c>
      <c r="Z1159" s="29">
        <v>13076.662953071082</v>
      </c>
      <c r="AA1159" s="27">
        <v>0</v>
      </c>
      <c r="AB1159" s="29">
        <v>13076.662953071082</v>
      </c>
      <c r="AC1159" s="27">
        <v>0</v>
      </c>
      <c r="AD1159" s="27">
        <v>0</v>
      </c>
      <c r="AE1159" s="27">
        <v>0</v>
      </c>
      <c r="AF1159" s="27">
        <v>0</v>
      </c>
      <c r="AG1159" s="27">
        <v>0</v>
      </c>
      <c r="AH1159" s="27">
        <v>4</v>
      </c>
      <c r="AI1159" s="29">
        <v>13080.662953071082</v>
      </c>
    </row>
    <row r="1160" spans="2:35" x14ac:dyDescent="0.25">
      <c r="B1160" s="11" t="s">
        <v>8</v>
      </c>
      <c r="C1160" s="10" t="s">
        <v>2411</v>
      </c>
      <c r="D1160" s="10" t="s">
        <v>2337</v>
      </c>
      <c r="E1160" s="10" t="s">
        <v>1208</v>
      </c>
      <c r="F1160" s="10" t="s">
        <v>1534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29">
        <v>0</v>
      </c>
      <c r="X1160" s="29">
        <v>0</v>
      </c>
      <c r="Y1160" s="29">
        <v>0</v>
      </c>
      <c r="Z1160" s="29">
        <v>0</v>
      </c>
      <c r="AA1160" s="27">
        <v>0</v>
      </c>
      <c r="AB1160" s="29">
        <v>0</v>
      </c>
      <c r="AC1160" s="27">
        <v>0</v>
      </c>
      <c r="AD1160" s="27">
        <v>0</v>
      </c>
      <c r="AE1160" s="27">
        <v>0</v>
      </c>
      <c r="AF1160" s="27">
        <v>0</v>
      </c>
      <c r="AG1160" s="27">
        <v>0</v>
      </c>
      <c r="AH1160" s="27">
        <v>0</v>
      </c>
      <c r="AI1160" s="29">
        <v>0</v>
      </c>
    </row>
    <row r="1161" spans="2:35" x14ac:dyDescent="0.25">
      <c r="B1161" s="11" t="s">
        <v>8</v>
      </c>
      <c r="C1161" s="10" t="s">
        <v>2411</v>
      </c>
      <c r="D1161" s="10" t="s">
        <v>2340</v>
      </c>
      <c r="E1161" s="10" t="s">
        <v>1209</v>
      </c>
      <c r="F1161" s="10" t="s">
        <v>2340</v>
      </c>
      <c r="G1161" s="10">
        <v>0</v>
      </c>
      <c r="H1161" s="10">
        <v>18902.939999999999</v>
      </c>
      <c r="I1161" s="10">
        <v>0</v>
      </c>
      <c r="J1161" s="10">
        <v>0</v>
      </c>
      <c r="K1161" s="10">
        <v>18902.939999999999</v>
      </c>
      <c r="L1161" s="10">
        <v>0</v>
      </c>
      <c r="M1161" s="10">
        <v>737299.69099107024</v>
      </c>
      <c r="N1161" s="10">
        <v>0</v>
      </c>
      <c r="O1161" s="10">
        <v>0</v>
      </c>
      <c r="P1161" s="10">
        <v>6333</v>
      </c>
      <c r="Q1161" s="10">
        <v>269453.33</v>
      </c>
      <c r="R1161" s="10">
        <v>7876</v>
      </c>
      <c r="S1161" s="10">
        <v>0</v>
      </c>
      <c r="T1161" s="10">
        <v>0</v>
      </c>
      <c r="U1161" s="10">
        <v>27455</v>
      </c>
      <c r="V1161" s="10">
        <v>1067319.9609910701</v>
      </c>
      <c r="W1161" s="29">
        <v>0</v>
      </c>
      <c r="X1161" s="29">
        <v>1006753.0209910702</v>
      </c>
      <c r="Y1161" s="29">
        <v>60566.94</v>
      </c>
      <c r="Z1161" s="29">
        <v>1067319.9609910701</v>
      </c>
      <c r="AA1161" s="27">
        <v>0</v>
      </c>
      <c r="AB1161" s="29">
        <v>1067319.9609910701</v>
      </c>
      <c r="AC1161" s="27">
        <v>0</v>
      </c>
      <c r="AD1161" s="27">
        <v>527838.22</v>
      </c>
      <c r="AE1161" s="27">
        <v>0</v>
      </c>
      <c r="AF1161" s="27">
        <v>0</v>
      </c>
      <c r="AG1161" s="27">
        <v>527838.22</v>
      </c>
      <c r="AH1161" s="27">
        <v>0</v>
      </c>
      <c r="AI1161" s="29">
        <v>1595158.1809910701</v>
      </c>
    </row>
    <row r="1162" spans="2:35" x14ac:dyDescent="0.25">
      <c r="B1162" s="11" t="s">
        <v>8</v>
      </c>
      <c r="C1162" s="10" t="s">
        <v>2411</v>
      </c>
      <c r="D1162" s="10" t="s">
        <v>2340</v>
      </c>
      <c r="E1162" s="10" t="s">
        <v>837</v>
      </c>
      <c r="F1162" s="10" t="s">
        <v>2341</v>
      </c>
      <c r="G1162" s="10">
        <v>3385572</v>
      </c>
      <c r="H1162" s="10">
        <v>30818.16</v>
      </c>
      <c r="I1162" s="10">
        <v>0</v>
      </c>
      <c r="J1162" s="10">
        <v>0</v>
      </c>
      <c r="K1162" s="10">
        <v>3416390.16</v>
      </c>
      <c r="L1162" s="10">
        <v>0</v>
      </c>
      <c r="M1162" s="10">
        <v>7300774.8082005624</v>
      </c>
      <c r="N1162" s="10">
        <v>0</v>
      </c>
      <c r="O1162" s="10">
        <v>0</v>
      </c>
      <c r="P1162" s="10">
        <v>67337</v>
      </c>
      <c r="Q1162" s="10">
        <v>0</v>
      </c>
      <c r="R1162" s="10">
        <v>117030</v>
      </c>
      <c r="S1162" s="10">
        <v>0</v>
      </c>
      <c r="T1162" s="10">
        <v>0</v>
      </c>
      <c r="U1162" s="10">
        <v>292796</v>
      </c>
      <c r="V1162" s="10">
        <v>11194327.968200563</v>
      </c>
      <c r="W1162" s="29">
        <v>3117457.4000000004</v>
      </c>
      <c r="X1162" s="29">
        <v>7300774.8082005624</v>
      </c>
      <c r="Y1162" s="29">
        <v>507981.16000000003</v>
      </c>
      <c r="Z1162" s="29">
        <v>10926213.368200563</v>
      </c>
      <c r="AA1162" s="27">
        <v>0</v>
      </c>
      <c r="AB1162" s="29">
        <v>10926213.368200563</v>
      </c>
      <c r="AC1162" s="27">
        <v>0</v>
      </c>
      <c r="AD1162" s="27">
        <v>168078.15</v>
      </c>
      <c r="AE1162" s="27">
        <v>0</v>
      </c>
      <c r="AF1162" s="27">
        <v>0</v>
      </c>
      <c r="AG1162" s="27">
        <v>168078.15</v>
      </c>
      <c r="AH1162" s="27">
        <v>208</v>
      </c>
      <c r="AI1162" s="29">
        <v>11094499.518200563</v>
      </c>
    </row>
    <row r="1163" spans="2:35" x14ac:dyDescent="0.25">
      <c r="B1163" s="11" t="s">
        <v>8</v>
      </c>
      <c r="C1163" s="10" t="s">
        <v>2411</v>
      </c>
      <c r="D1163" s="10" t="s">
        <v>2340</v>
      </c>
      <c r="E1163" s="10" t="s">
        <v>1210</v>
      </c>
      <c r="F1163" s="10" t="s">
        <v>2342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29">
        <v>0</v>
      </c>
      <c r="X1163" s="29">
        <v>0</v>
      </c>
      <c r="Y1163" s="29">
        <v>0</v>
      </c>
      <c r="Z1163" s="29">
        <v>0</v>
      </c>
      <c r="AA1163" s="27">
        <v>0</v>
      </c>
      <c r="AB1163" s="29">
        <v>0</v>
      </c>
      <c r="AC1163" s="27">
        <v>0</v>
      </c>
      <c r="AD1163" s="27">
        <v>0</v>
      </c>
      <c r="AE1163" s="27">
        <v>0</v>
      </c>
      <c r="AF1163" s="27">
        <v>0</v>
      </c>
      <c r="AG1163" s="27">
        <v>0</v>
      </c>
      <c r="AH1163" s="27">
        <v>0</v>
      </c>
      <c r="AI1163" s="29">
        <v>0</v>
      </c>
    </row>
    <row r="1164" spans="2:35" x14ac:dyDescent="0.25">
      <c r="B1164" s="11" t="s">
        <v>8</v>
      </c>
      <c r="C1164" s="10" t="s">
        <v>2411</v>
      </c>
      <c r="D1164" s="10" t="s">
        <v>2340</v>
      </c>
      <c r="E1164" s="10" t="s">
        <v>1211</v>
      </c>
      <c r="F1164" s="10" t="s">
        <v>2343</v>
      </c>
      <c r="G1164" s="10">
        <v>0</v>
      </c>
      <c r="H1164" s="10">
        <v>1254437.6399999999</v>
      </c>
      <c r="I1164" s="10">
        <v>0</v>
      </c>
      <c r="J1164" s="10">
        <v>0</v>
      </c>
      <c r="K1164" s="10">
        <v>1254437.6399999999</v>
      </c>
      <c r="L1164" s="10">
        <v>0</v>
      </c>
      <c r="M1164" s="10">
        <v>23728042.170193162</v>
      </c>
      <c r="N1164" s="10">
        <v>0</v>
      </c>
      <c r="O1164" s="10">
        <v>0</v>
      </c>
      <c r="P1164" s="10">
        <v>205444</v>
      </c>
      <c r="Q1164" s="10">
        <v>2536534.17</v>
      </c>
      <c r="R1164" s="10">
        <v>260725</v>
      </c>
      <c r="S1164" s="10">
        <v>0</v>
      </c>
      <c r="T1164" s="10">
        <v>0</v>
      </c>
      <c r="U1164" s="10">
        <v>768253</v>
      </c>
      <c r="V1164" s="10">
        <v>28753435.98019316</v>
      </c>
      <c r="W1164" s="29">
        <v>0</v>
      </c>
      <c r="X1164" s="29">
        <v>26264576.34019316</v>
      </c>
      <c r="Y1164" s="29">
        <v>2488859.6399999997</v>
      </c>
      <c r="Z1164" s="29">
        <v>28753435.98019316</v>
      </c>
      <c r="AA1164" s="27">
        <v>0</v>
      </c>
      <c r="AB1164" s="29">
        <v>28753435.98019316</v>
      </c>
      <c r="AC1164" s="27">
        <v>0</v>
      </c>
      <c r="AD1164" s="27">
        <v>47128168.490000002</v>
      </c>
      <c r="AE1164" s="27">
        <v>0</v>
      </c>
      <c r="AF1164" s="27">
        <v>0</v>
      </c>
      <c r="AG1164" s="27">
        <v>47128168.490000002</v>
      </c>
      <c r="AH1164" s="27">
        <v>0</v>
      </c>
      <c r="AI1164" s="29">
        <v>75881604.470193163</v>
      </c>
    </row>
    <row r="1165" spans="2:35" x14ac:dyDescent="0.25">
      <c r="B1165" s="11" t="s">
        <v>8</v>
      </c>
      <c r="C1165" s="10" t="s">
        <v>2411</v>
      </c>
      <c r="D1165" s="10" t="s">
        <v>2344</v>
      </c>
      <c r="E1165" s="10" t="s">
        <v>839</v>
      </c>
      <c r="F1165" s="10" t="s">
        <v>2344</v>
      </c>
      <c r="G1165" s="10">
        <v>2245343.2599999998</v>
      </c>
      <c r="H1165" s="10">
        <v>28351615.329999998</v>
      </c>
      <c r="I1165" s="10">
        <v>0</v>
      </c>
      <c r="J1165" s="10">
        <v>0</v>
      </c>
      <c r="K1165" s="10">
        <v>30596958.589999996</v>
      </c>
      <c r="L1165" s="10">
        <v>0</v>
      </c>
      <c r="M1165" s="10">
        <v>565271290.17753291</v>
      </c>
      <c r="N1165" s="10">
        <v>0</v>
      </c>
      <c r="O1165" s="10">
        <v>16191093.289999999</v>
      </c>
      <c r="P1165" s="10">
        <v>4934980</v>
      </c>
      <c r="Q1165" s="10">
        <v>44779912.75</v>
      </c>
      <c r="R1165" s="10">
        <v>6363643</v>
      </c>
      <c r="S1165" s="10">
        <v>0</v>
      </c>
      <c r="T1165" s="10">
        <v>-224534.32599999988</v>
      </c>
      <c r="U1165" s="10">
        <v>18304886</v>
      </c>
      <c r="V1165" s="10">
        <v>686218229.48153293</v>
      </c>
      <c r="W1165" s="29">
        <v>0</v>
      </c>
      <c r="X1165" s="29">
        <v>610051202.92753291</v>
      </c>
      <c r="Y1165" s="29">
        <v>74146217.620000005</v>
      </c>
      <c r="Z1165" s="29">
        <v>684197420.54753292</v>
      </c>
      <c r="AA1165" s="27">
        <v>147461285.59999999</v>
      </c>
      <c r="AB1165" s="29">
        <v>536736134.94753289</v>
      </c>
      <c r="AC1165" s="27">
        <v>0</v>
      </c>
      <c r="AD1165" s="27">
        <v>3817701.42</v>
      </c>
      <c r="AE1165" s="27">
        <v>0</v>
      </c>
      <c r="AF1165" s="27">
        <v>0</v>
      </c>
      <c r="AG1165" s="27">
        <v>3817701.42</v>
      </c>
      <c r="AH1165" s="27">
        <v>40</v>
      </c>
      <c r="AI1165" s="29">
        <v>540553876.36753285</v>
      </c>
    </row>
    <row r="1166" spans="2:35" x14ac:dyDescent="0.25">
      <c r="B1166" s="11" t="s">
        <v>8</v>
      </c>
      <c r="C1166" s="10" t="s">
        <v>2411</v>
      </c>
      <c r="D1166" s="10" t="s">
        <v>2344</v>
      </c>
      <c r="E1166" s="10" t="s">
        <v>840</v>
      </c>
      <c r="F1166" s="10" t="s">
        <v>2345</v>
      </c>
      <c r="G1166" s="10">
        <v>719826.04</v>
      </c>
      <c r="H1166" s="10">
        <v>39680453.109999999</v>
      </c>
      <c r="I1166" s="10">
        <v>0</v>
      </c>
      <c r="J1166" s="10">
        <v>0</v>
      </c>
      <c r="K1166" s="10">
        <v>40400279.149999999</v>
      </c>
      <c r="L1166" s="10">
        <v>0</v>
      </c>
      <c r="M1166" s="10">
        <v>2591764.9274035282</v>
      </c>
      <c r="N1166" s="10">
        <v>373776.4683584153</v>
      </c>
      <c r="O1166" s="10">
        <v>54816.49</v>
      </c>
      <c r="P1166" s="10">
        <v>950462</v>
      </c>
      <c r="Q1166" s="10">
        <v>0</v>
      </c>
      <c r="R1166" s="10">
        <v>691509</v>
      </c>
      <c r="S1166" s="10">
        <v>0</v>
      </c>
      <c r="T1166" s="10">
        <v>-71982.603999999934</v>
      </c>
      <c r="U1166" s="10">
        <v>5749903</v>
      </c>
      <c r="V1166" s="10">
        <v>50740528.431761943</v>
      </c>
      <c r="W1166" s="29">
        <v>415371</v>
      </c>
      <c r="X1166" s="29">
        <v>2591764.9274035282</v>
      </c>
      <c r="Y1166" s="29">
        <v>47500920.068358414</v>
      </c>
      <c r="Z1166" s="29">
        <v>50508055.995761946</v>
      </c>
      <c r="AA1166" s="27">
        <v>0</v>
      </c>
      <c r="AB1166" s="29">
        <v>50508055.995761946</v>
      </c>
      <c r="AC1166" s="27">
        <v>0</v>
      </c>
      <c r="AD1166" s="27">
        <v>143334.51</v>
      </c>
      <c r="AE1166" s="27">
        <v>0</v>
      </c>
      <c r="AF1166" s="27">
        <v>724967.79</v>
      </c>
      <c r="AG1166" s="27">
        <v>868302.3</v>
      </c>
      <c r="AH1166" s="27">
        <v>135</v>
      </c>
      <c r="AI1166" s="29">
        <v>51376493.295761943</v>
      </c>
    </row>
    <row r="1167" spans="2:35" x14ac:dyDescent="0.25">
      <c r="B1167" s="11" t="s">
        <v>8</v>
      </c>
      <c r="C1167" s="10" t="s">
        <v>2411</v>
      </c>
      <c r="D1167" s="10" t="s">
        <v>2344</v>
      </c>
      <c r="E1167" s="10" t="s">
        <v>1212</v>
      </c>
      <c r="F1167" s="10" t="s">
        <v>2346</v>
      </c>
      <c r="G1167" s="10">
        <v>0</v>
      </c>
      <c r="H1167" s="10">
        <v>18.57</v>
      </c>
      <c r="I1167" s="10">
        <v>0</v>
      </c>
      <c r="J1167" s="10">
        <v>0</v>
      </c>
      <c r="K1167" s="10">
        <v>18.57</v>
      </c>
      <c r="L1167" s="10">
        <v>0</v>
      </c>
      <c r="M1167" s="10">
        <v>4206.1268231468039</v>
      </c>
      <c r="N1167" s="10">
        <v>0</v>
      </c>
      <c r="O1167" s="10">
        <v>0</v>
      </c>
      <c r="P1167" s="10">
        <v>504</v>
      </c>
      <c r="Q1167" s="10">
        <v>436.72</v>
      </c>
      <c r="R1167" s="10">
        <v>1517</v>
      </c>
      <c r="S1167" s="10">
        <v>0</v>
      </c>
      <c r="T1167" s="10">
        <v>0</v>
      </c>
      <c r="U1167" s="10">
        <v>3336</v>
      </c>
      <c r="V1167" s="10">
        <v>10018.416823146803</v>
      </c>
      <c r="W1167" s="29">
        <v>5952.3090832117286</v>
      </c>
      <c r="X1167" s="29">
        <v>4642.8468231468041</v>
      </c>
      <c r="Y1167" s="29">
        <v>5375.57</v>
      </c>
      <c r="Z1167" s="29">
        <v>15970.725906358533</v>
      </c>
      <c r="AA1167" s="27">
        <v>0</v>
      </c>
      <c r="AB1167" s="29">
        <v>15970.725906358533</v>
      </c>
      <c r="AC1167" s="27">
        <v>0</v>
      </c>
      <c r="AD1167" s="27">
        <v>87</v>
      </c>
      <c r="AE1167" s="27">
        <v>0</v>
      </c>
      <c r="AF1167" s="27">
        <v>0</v>
      </c>
      <c r="AG1167" s="27">
        <v>87</v>
      </c>
      <c r="AH1167" s="27">
        <v>4</v>
      </c>
      <c r="AI1167" s="29">
        <v>16061.725906358533</v>
      </c>
    </row>
    <row r="1168" spans="2:35" x14ac:dyDescent="0.25">
      <c r="B1168" s="11" t="s">
        <v>8</v>
      </c>
      <c r="C1168" s="10" t="s">
        <v>2411</v>
      </c>
      <c r="D1168" s="10" t="s">
        <v>2344</v>
      </c>
      <c r="E1168" s="10" t="s">
        <v>841</v>
      </c>
      <c r="F1168" s="10" t="s">
        <v>2347</v>
      </c>
      <c r="G1168" s="10">
        <v>156.62</v>
      </c>
      <c r="H1168" s="10">
        <v>31230357.02</v>
      </c>
      <c r="I1168" s="10">
        <v>0</v>
      </c>
      <c r="J1168" s="10">
        <v>0</v>
      </c>
      <c r="K1168" s="10">
        <v>31230513.640000001</v>
      </c>
      <c r="L1168" s="10">
        <v>0</v>
      </c>
      <c r="M1168" s="10">
        <v>148218958.57328153</v>
      </c>
      <c r="N1168" s="10">
        <v>0</v>
      </c>
      <c r="O1168" s="10">
        <v>9816744.0600000005</v>
      </c>
      <c r="P1168" s="10">
        <v>1370022</v>
      </c>
      <c r="Q1168" s="10">
        <v>32212597.800000001</v>
      </c>
      <c r="R1168" s="10">
        <v>1979914</v>
      </c>
      <c r="S1168" s="10">
        <v>0</v>
      </c>
      <c r="T1168" s="10">
        <v>-15.662000000000006</v>
      </c>
      <c r="U1168" s="10">
        <v>5917988</v>
      </c>
      <c r="V1168" s="10">
        <v>230746722.41128153</v>
      </c>
      <c r="W1168" s="29">
        <v>0</v>
      </c>
      <c r="X1168" s="29">
        <v>180431556.37328154</v>
      </c>
      <c r="Y1168" s="29">
        <v>50315025.079999998</v>
      </c>
      <c r="Z1168" s="29">
        <v>230746581.45328152</v>
      </c>
      <c r="AA1168" s="27">
        <v>0</v>
      </c>
      <c r="AB1168" s="29">
        <v>230746581.45328152</v>
      </c>
      <c r="AC1168" s="27">
        <v>0</v>
      </c>
      <c r="AD1168" s="27">
        <v>0</v>
      </c>
      <c r="AE1168" s="27">
        <v>0</v>
      </c>
      <c r="AF1168" s="27">
        <v>0</v>
      </c>
      <c r="AG1168" s="27">
        <v>0</v>
      </c>
      <c r="AH1168" s="27">
        <v>0</v>
      </c>
      <c r="AI1168" s="29">
        <v>230746581.45328152</v>
      </c>
    </row>
    <row r="1169" spans="2:35" x14ac:dyDescent="0.25">
      <c r="B1169" s="11" t="s">
        <v>8</v>
      </c>
      <c r="C1169" s="10" t="s">
        <v>2411</v>
      </c>
      <c r="D1169" s="10" t="s">
        <v>2344</v>
      </c>
      <c r="E1169" s="10" t="s">
        <v>842</v>
      </c>
      <c r="F1169" s="10" t="s">
        <v>2348</v>
      </c>
      <c r="G1169" s="10">
        <v>1398124.03</v>
      </c>
      <c r="H1169" s="10">
        <v>39351324</v>
      </c>
      <c r="I1169" s="10">
        <v>0</v>
      </c>
      <c r="J1169" s="10">
        <v>0</v>
      </c>
      <c r="K1169" s="10">
        <v>40749448.030000001</v>
      </c>
      <c r="L1169" s="10">
        <v>0</v>
      </c>
      <c r="M1169" s="10">
        <v>7791641.0733834188</v>
      </c>
      <c r="N1169" s="10">
        <v>0</v>
      </c>
      <c r="O1169" s="10">
        <v>171977.77</v>
      </c>
      <c r="P1169" s="10">
        <v>2944666</v>
      </c>
      <c r="Q1169" s="10">
        <v>0</v>
      </c>
      <c r="R1169" s="10">
        <v>509405</v>
      </c>
      <c r="S1169" s="10">
        <v>0</v>
      </c>
      <c r="T1169" s="10">
        <v>-139812.40299999993</v>
      </c>
      <c r="U1169" s="10">
        <v>5824417</v>
      </c>
      <c r="V1169" s="10">
        <v>57851742.470383428</v>
      </c>
      <c r="W1169" s="29">
        <v>0</v>
      </c>
      <c r="X1169" s="29">
        <v>7791641.0733834188</v>
      </c>
      <c r="Y1169" s="29">
        <v>48801789.770000003</v>
      </c>
      <c r="Z1169" s="29">
        <v>56593430.843383424</v>
      </c>
      <c r="AA1169" s="27">
        <v>0</v>
      </c>
      <c r="AB1169" s="29">
        <v>56593430.843383424</v>
      </c>
      <c r="AC1169" s="27">
        <v>0</v>
      </c>
      <c r="AD1169" s="27">
        <v>5348758.3899999997</v>
      </c>
      <c r="AE1169" s="27">
        <v>0</v>
      </c>
      <c r="AF1169" s="27">
        <v>0</v>
      </c>
      <c r="AG1169" s="27">
        <v>5348758.3899999997</v>
      </c>
      <c r="AH1169" s="27">
        <v>91</v>
      </c>
      <c r="AI1169" s="29">
        <v>61942280.233383425</v>
      </c>
    </row>
    <row r="1170" spans="2:35" x14ac:dyDescent="0.25">
      <c r="B1170" s="11" t="s">
        <v>8</v>
      </c>
      <c r="C1170" s="10" t="s">
        <v>1</v>
      </c>
      <c r="D1170" s="10" t="s">
        <v>1</v>
      </c>
      <c r="E1170" s="10" t="s">
        <v>845</v>
      </c>
      <c r="F1170" s="10" t="s">
        <v>846</v>
      </c>
      <c r="G1170" s="10">
        <v>19332211737.639999</v>
      </c>
      <c r="H1170" s="10">
        <v>483260835.01999998</v>
      </c>
      <c r="I1170" s="10">
        <v>0</v>
      </c>
      <c r="J1170" s="10">
        <v>0</v>
      </c>
      <c r="K1170" s="10">
        <v>19815472572.66</v>
      </c>
      <c r="L1170" s="10">
        <v>0</v>
      </c>
      <c r="M1170" s="10">
        <v>4838213880.6752052</v>
      </c>
      <c r="N1170" s="10">
        <v>46201530.234791756</v>
      </c>
      <c r="O1170" s="10">
        <v>0</v>
      </c>
      <c r="P1170" s="10">
        <v>58674439.969999999</v>
      </c>
      <c r="Q1170" s="10">
        <v>0</v>
      </c>
      <c r="R1170" s="10">
        <v>62921875</v>
      </c>
      <c r="S1170" s="10">
        <v>0</v>
      </c>
      <c r="T1170" s="10">
        <v>-1933221173.7639999</v>
      </c>
      <c r="U1170" s="10">
        <v>46017756</v>
      </c>
      <c r="V1170" s="10">
        <v>22934280880.775997</v>
      </c>
      <c r="W1170" s="29">
        <v>18350920639.360497</v>
      </c>
      <c r="X1170" s="29">
        <v>4838213880.6752052</v>
      </c>
      <c r="Y1170" s="29">
        <v>697076436.22479177</v>
      </c>
      <c r="Z1170" s="29">
        <v>23886210956.260494</v>
      </c>
      <c r="AA1170" s="27">
        <v>18245540712</v>
      </c>
      <c r="AB1170" s="29">
        <v>5640670244.2604942</v>
      </c>
      <c r="AC1170" s="27">
        <v>0</v>
      </c>
      <c r="AD1170" s="27">
        <v>105537196.98</v>
      </c>
      <c r="AE1170" s="27">
        <v>0</v>
      </c>
      <c r="AF1170" s="27">
        <v>0</v>
      </c>
      <c r="AG1170" s="27">
        <v>105537196.98</v>
      </c>
      <c r="AH1170" s="27">
        <v>1165454</v>
      </c>
      <c r="AI1170" s="29">
        <v>5747372895.2404938</v>
      </c>
    </row>
    <row r="1171" spans="2:35" x14ac:dyDescent="0.25">
      <c r="B1171" s="11" t="s">
        <v>8</v>
      </c>
      <c r="C1171" s="10" t="s">
        <v>1</v>
      </c>
      <c r="D1171" s="10" t="s">
        <v>1</v>
      </c>
      <c r="E1171" s="10" t="s">
        <v>847</v>
      </c>
      <c r="F1171" s="10" t="s">
        <v>848</v>
      </c>
      <c r="G1171" s="10">
        <v>69992515.390000001</v>
      </c>
      <c r="H1171" s="10">
        <v>12851754.029999999</v>
      </c>
      <c r="I1171" s="10">
        <v>0</v>
      </c>
      <c r="J1171" s="10">
        <v>0</v>
      </c>
      <c r="K1171" s="10">
        <v>82844269.420000002</v>
      </c>
      <c r="L1171" s="10">
        <v>0</v>
      </c>
      <c r="M1171" s="10">
        <v>64394614.734322488</v>
      </c>
      <c r="N1171" s="10">
        <v>4523698.1356775947</v>
      </c>
      <c r="O1171" s="10">
        <v>0</v>
      </c>
      <c r="P1171" s="10">
        <v>620420</v>
      </c>
      <c r="Q1171" s="10">
        <v>0</v>
      </c>
      <c r="R1171" s="10">
        <v>952291</v>
      </c>
      <c r="S1171" s="10">
        <v>0</v>
      </c>
      <c r="T1171" s="10">
        <v>-6999251.5389999971</v>
      </c>
      <c r="U1171" s="10">
        <v>3162721</v>
      </c>
      <c r="V1171" s="10">
        <v>149498762.75100011</v>
      </c>
      <c r="W1171" s="29">
        <v>68257000.074742168</v>
      </c>
      <c r="X1171" s="29">
        <v>64394614.734322488</v>
      </c>
      <c r="Y1171" s="29">
        <v>22110884.165677592</v>
      </c>
      <c r="Z1171" s="29">
        <v>154762498.97474223</v>
      </c>
      <c r="AA1171" s="27">
        <v>0</v>
      </c>
      <c r="AB1171" s="29">
        <v>154762498.97474223</v>
      </c>
      <c r="AC1171" s="27">
        <v>0</v>
      </c>
      <c r="AD1171" s="27">
        <v>0</v>
      </c>
      <c r="AE1171" s="27">
        <v>0</v>
      </c>
      <c r="AF1171" s="27">
        <v>9154488</v>
      </c>
      <c r="AG1171" s="27">
        <v>9154488</v>
      </c>
      <c r="AH1171" s="27">
        <v>5880</v>
      </c>
      <c r="AI1171" s="29">
        <v>163922866.97474223</v>
      </c>
    </row>
    <row r="1172" spans="2:35" x14ac:dyDescent="0.25">
      <c r="B1172" s="11" t="s">
        <v>8</v>
      </c>
      <c r="C1172" s="10" t="s">
        <v>1</v>
      </c>
      <c r="D1172" s="10" t="s">
        <v>1</v>
      </c>
      <c r="E1172" s="10" t="s">
        <v>849</v>
      </c>
      <c r="F1172" s="10" t="s">
        <v>850</v>
      </c>
      <c r="G1172" s="10">
        <v>1392973794.99</v>
      </c>
      <c r="H1172" s="10">
        <v>13462596.859999999</v>
      </c>
      <c r="I1172" s="10">
        <v>0</v>
      </c>
      <c r="J1172" s="10">
        <v>0</v>
      </c>
      <c r="K1172" s="10">
        <v>1406436391.8499999</v>
      </c>
      <c r="L1172" s="10">
        <v>0</v>
      </c>
      <c r="M1172" s="10">
        <v>393180787.66000003</v>
      </c>
      <c r="N1172" s="10">
        <v>0</v>
      </c>
      <c r="O1172" s="10">
        <v>0</v>
      </c>
      <c r="P1172" s="10">
        <v>13343879.869999999</v>
      </c>
      <c r="Q1172" s="10">
        <v>0</v>
      </c>
      <c r="R1172" s="10">
        <v>5634573</v>
      </c>
      <c r="S1172" s="10">
        <v>0</v>
      </c>
      <c r="T1172" s="10">
        <v>-139297379.49900007</v>
      </c>
      <c r="U1172" s="10">
        <v>21935826.77</v>
      </c>
      <c r="V1172" s="10">
        <v>1701234079.6509998</v>
      </c>
      <c r="W1172" s="29">
        <v>1190830552.4400003</v>
      </c>
      <c r="X1172" s="29">
        <v>393180787.66000003</v>
      </c>
      <c r="Y1172" s="29">
        <v>54376876.5</v>
      </c>
      <c r="Z1172" s="29">
        <v>1638388216.6000004</v>
      </c>
      <c r="AA1172" s="27">
        <v>189367523.56</v>
      </c>
      <c r="AB1172" s="29">
        <v>1449020693.0400004</v>
      </c>
      <c r="AC1172" s="27">
        <v>0</v>
      </c>
      <c r="AD1172" s="27">
        <v>3013865.22</v>
      </c>
      <c r="AE1172" s="27">
        <v>0</v>
      </c>
      <c r="AF1172" s="27">
        <v>721099.19</v>
      </c>
      <c r="AG1172" s="27">
        <v>3734964.41</v>
      </c>
      <c r="AH1172" s="27">
        <v>88319</v>
      </c>
      <c r="AI1172" s="29">
        <v>1452843976.4500005</v>
      </c>
    </row>
    <row r="1173" spans="2:35" x14ac:dyDescent="0.25">
      <c r="B1173" s="11" t="s">
        <v>8</v>
      </c>
      <c r="C1173" s="10" t="s">
        <v>1</v>
      </c>
      <c r="D1173" s="10" t="s">
        <v>1</v>
      </c>
      <c r="E1173" s="10" t="s">
        <v>851</v>
      </c>
      <c r="F1173" s="10" t="s">
        <v>852</v>
      </c>
      <c r="G1173" s="10">
        <v>9274297267.2700005</v>
      </c>
      <c r="H1173" s="10">
        <v>158440262.49000001</v>
      </c>
      <c r="I1173" s="10">
        <v>0</v>
      </c>
      <c r="J1173" s="10">
        <v>0</v>
      </c>
      <c r="K1173" s="10">
        <v>9432737529.7600002</v>
      </c>
      <c r="L1173" s="10">
        <v>0</v>
      </c>
      <c r="M1173" s="10">
        <v>4554740303.4918051</v>
      </c>
      <c r="N1173" s="10">
        <v>103119095.56819785</v>
      </c>
      <c r="O1173" s="10">
        <v>0</v>
      </c>
      <c r="P1173" s="10">
        <v>33416862</v>
      </c>
      <c r="Q1173" s="10">
        <v>0</v>
      </c>
      <c r="R1173" s="10">
        <v>48606913</v>
      </c>
      <c r="S1173" s="10">
        <v>0</v>
      </c>
      <c r="T1173" s="10">
        <v>0</v>
      </c>
      <c r="U1173" s="10">
        <v>189352856</v>
      </c>
      <c r="V1173" s="10">
        <v>14361973559.820002</v>
      </c>
      <c r="W1173" s="29">
        <v>9409085253.0005913</v>
      </c>
      <c r="X1173" s="29">
        <v>4554740303.4918051</v>
      </c>
      <c r="Y1173" s="29">
        <v>532935989.05819786</v>
      </c>
      <c r="Z1173" s="29">
        <v>14496761545.550594</v>
      </c>
      <c r="AA1173" s="27">
        <v>4544950029.3599997</v>
      </c>
      <c r="AB1173" s="29">
        <v>9951811516.1905937</v>
      </c>
      <c r="AC1173" s="27">
        <v>0</v>
      </c>
      <c r="AD1173" s="27">
        <v>0</v>
      </c>
      <c r="AE1173" s="27">
        <v>0</v>
      </c>
      <c r="AF1173" s="27">
        <v>0</v>
      </c>
      <c r="AG1173" s="27">
        <v>0</v>
      </c>
      <c r="AH1173" s="27">
        <v>525123</v>
      </c>
      <c r="AI1173" s="29">
        <v>9952336639.1905937</v>
      </c>
    </row>
    <row r="1174" spans="2:35" x14ac:dyDescent="0.25">
      <c r="B1174" s="11" t="s">
        <v>8</v>
      </c>
      <c r="C1174" s="10" t="s">
        <v>1</v>
      </c>
      <c r="D1174" s="10" t="s">
        <v>1</v>
      </c>
      <c r="E1174" s="10" t="s">
        <v>853</v>
      </c>
      <c r="F1174" s="10" t="s">
        <v>854</v>
      </c>
      <c r="G1174" s="10">
        <v>22018122.600000001</v>
      </c>
      <c r="H1174" s="10">
        <v>935127.24</v>
      </c>
      <c r="I1174" s="10">
        <v>0</v>
      </c>
      <c r="J1174" s="10">
        <v>0</v>
      </c>
      <c r="K1174" s="10">
        <v>22953249.84</v>
      </c>
      <c r="L1174" s="10">
        <v>0</v>
      </c>
      <c r="M1174" s="10">
        <v>55400971.652787231</v>
      </c>
      <c r="N1174" s="10">
        <v>1207998.3872127698</v>
      </c>
      <c r="O1174" s="10">
        <v>0</v>
      </c>
      <c r="P1174" s="10">
        <v>491932</v>
      </c>
      <c r="Q1174" s="10">
        <v>0</v>
      </c>
      <c r="R1174" s="10">
        <v>884278</v>
      </c>
      <c r="S1174" s="10">
        <v>0</v>
      </c>
      <c r="T1174" s="10">
        <v>0</v>
      </c>
      <c r="U1174" s="10">
        <v>2880200</v>
      </c>
      <c r="V1174" s="10">
        <v>83818629.879999995</v>
      </c>
      <c r="W1174" s="29">
        <v>29573657.894272894</v>
      </c>
      <c r="X1174" s="29">
        <v>55400971.652787231</v>
      </c>
      <c r="Y1174" s="29">
        <v>6399535.6272127703</v>
      </c>
      <c r="Z1174" s="29">
        <v>91374165.174272895</v>
      </c>
      <c r="AA1174" s="27">
        <v>0</v>
      </c>
      <c r="AB1174" s="29">
        <v>91374165.174272895</v>
      </c>
      <c r="AC1174" s="27">
        <v>0</v>
      </c>
      <c r="AD1174" s="27">
        <v>0</v>
      </c>
      <c r="AE1174" s="27">
        <v>0</v>
      </c>
      <c r="AF1174" s="27">
        <v>0</v>
      </c>
      <c r="AG1174" s="27">
        <v>0</v>
      </c>
      <c r="AH1174" s="27">
        <v>10060</v>
      </c>
      <c r="AI1174" s="29">
        <v>91384225.174272895</v>
      </c>
    </row>
    <row r="1175" spans="2:35" x14ac:dyDescent="0.25">
      <c r="B1175" s="11" t="s">
        <v>8</v>
      </c>
      <c r="C1175" s="10" t="s">
        <v>1</v>
      </c>
      <c r="D1175" s="10" t="s">
        <v>1</v>
      </c>
      <c r="E1175" s="10" t="s">
        <v>855</v>
      </c>
      <c r="F1175" s="10" t="s">
        <v>856</v>
      </c>
      <c r="G1175" s="10">
        <v>8281942138.1199999</v>
      </c>
      <c r="H1175" s="10">
        <v>468885907.75</v>
      </c>
      <c r="I1175" s="10">
        <v>0</v>
      </c>
      <c r="J1175" s="10">
        <v>0</v>
      </c>
      <c r="K1175" s="10">
        <v>8750828045.8699989</v>
      </c>
      <c r="L1175" s="10">
        <v>0</v>
      </c>
      <c r="M1175" s="10">
        <v>6984931598.2799988</v>
      </c>
      <c r="N1175" s="10">
        <v>0</v>
      </c>
      <c r="O1175" s="10">
        <v>0</v>
      </c>
      <c r="P1175" s="10">
        <v>72468071</v>
      </c>
      <c r="Q1175" s="10">
        <v>0</v>
      </c>
      <c r="R1175" s="10">
        <v>141089887</v>
      </c>
      <c r="S1175" s="10">
        <v>0</v>
      </c>
      <c r="T1175" s="10">
        <v>6012237404.9874315</v>
      </c>
      <c r="U1175" s="10">
        <v>623098911</v>
      </c>
      <c r="V1175" s="10">
        <v>22584653918.137428</v>
      </c>
      <c r="W1175" s="29">
        <v>17125892883.432753</v>
      </c>
      <c r="X1175" s="29">
        <v>6984931598.2799988</v>
      </c>
      <c r="Y1175" s="29">
        <v>1305542776.75</v>
      </c>
      <c r="Z1175" s="29">
        <v>25416367258.462753</v>
      </c>
      <c r="AA1175" s="27">
        <v>7677474772.2600002</v>
      </c>
      <c r="AB1175" s="29">
        <v>17738892486.202751</v>
      </c>
      <c r="AC1175" s="27">
        <v>0</v>
      </c>
      <c r="AD1175" s="27">
        <v>57675483.869999997</v>
      </c>
      <c r="AE1175" s="27">
        <v>0</v>
      </c>
      <c r="AF1175" s="27">
        <v>0</v>
      </c>
      <c r="AG1175" s="27">
        <v>57675483.869999997</v>
      </c>
      <c r="AH1175" s="27">
        <v>1592522</v>
      </c>
      <c r="AI1175" s="29">
        <v>17798160492.07275</v>
      </c>
    </row>
    <row r="1176" spans="2:35" x14ac:dyDescent="0.25">
      <c r="B1176" s="11" t="s">
        <v>8</v>
      </c>
      <c r="C1176" s="10" t="s">
        <v>1</v>
      </c>
      <c r="D1176" s="10" t="s">
        <v>1</v>
      </c>
      <c r="E1176" s="10" t="s">
        <v>857</v>
      </c>
      <c r="F1176" s="10" t="s">
        <v>858</v>
      </c>
      <c r="G1176" s="10">
        <v>9689727915.5900002</v>
      </c>
      <c r="H1176" s="10">
        <v>662002343.25</v>
      </c>
      <c r="I1176" s="10">
        <v>0</v>
      </c>
      <c r="J1176" s="10">
        <v>0</v>
      </c>
      <c r="K1176" s="10">
        <v>10351730258.84</v>
      </c>
      <c r="L1176" s="10">
        <v>0</v>
      </c>
      <c r="M1176" s="10">
        <v>11539463683.062593</v>
      </c>
      <c r="N1176" s="10">
        <v>1978347483.9274039</v>
      </c>
      <c r="O1176" s="10">
        <v>0</v>
      </c>
      <c r="P1176" s="10">
        <v>116844634</v>
      </c>
      <c r="Q1176" s="10">
        <v>0</v>
      </c>
      <c r="R1176" s="10">
        <v>161191608</v>
      </c>
      <c r="S1176" s="10">
        <v>0</v>
      </c>
      <c r="T1176" s="10">
        <v>0</v>
      </c>
      <c r="U1176" s="10">
        <v>484188584</v>
      </c>
      <c r="V1176" s="10">
        <v>24631766251.829998</v>
      </c>
      <c r="W1176" s="29">
        <v>9885063170.6144714</v>
      </c>
      <c r="X1176" s="29">
        <v>11539463683.062593</v>
      </c>
      <c r="Y1176" s="29">
        <v>3402574653.1774039</v>
      </c>
      <c r="Z1176" s="29">
        <v>24827101506.854465</v>
      </c>
      <c r="AA1176" s="27">
        <v>7835633059.4899998</v>
      </c>
      <c r="AB1176" s="29">
        <v>16991468447.364466</v>
      </c>
      <c r="AC1176" s="27">
        <v>0</v>
      </c>
      <c r="AD1176" s="27">
        <v>0</v>
      </c>
      <c r="AE1176" s="27">
        <v>0</v>
      </c>
      <c r="AF1176" s="27">
        <v>0</v>
      </c>
      <c r="AG1176" s="27">
        <v>0</v>
      </c>
      <c r="AH1176" s="27">
        <v>998636</v>
      </c>
      <c r="AI1176" s="29">
        <v>16992467083.364466</v>
      </c>
    </row>
    <row r="1177" spans="2:35" x14ac:dyDescent="0.25">
      <c r="B1177" s="11" t="s">
        <v>8</v>
      </c>
      <c r="C1177" s="10" t="s">
        <v>1</v>
      </c>
      <c r="D1177" s="10" t="s">
        <v>1</v>
      </c>
      <c r="E1177" s="10" t="s">
        <v>859</v>
      </c>
      <c r="F1177" s="10" t="s">
        <v>860</v>
      </c>
      <c r="G1177" s="10">
        <v>16239598.01</v>
      </c>
      <c r="H1177" s="10">
        <v>415864.41</v>
      </c>
      <c r="I1177" s="10">
        <v>0</v>
      </c>
      <c r="J1177" s="10">
        <v>0</v>
      </c>
      <c r="K1177" s="10">
        <v>16655462.42</v>
      </c>
      <c r="L1177" s="10">
        <v>0</v>
      </c>
      <c r="M1177" s="10">
        <v>17515408</v>
      </c>
      <c r="N1177" s="10">
        <v>0</v>
      </c>
      <c r="O1177" s="10">
        <v>0</v>
      </c>
      <c r="P1177" s="10">
        <v>267684</v>
      </c>
      <c r="Q1177" s="10">
        <v>0</v>
      </c>
      <c r="R1177" s="10">
        <v>400104</v>
      </c>
      <c r="S1177" s="10">
        <v>0</v>
      </c>
      <c r="T1177" s="10">
        <v>-1623959.800999999</v>
      </c>
      <c r="U1177" s="10">
        <v>971294</v>
      </c>
      <c r="V1177" s="10">
        <v>34185992.619000003</v>
      </c>
      <c r="W1177" s="29">
        <v>3026197.4</v>
      </c>
      <c r="X1177" s="29">
        <v>17515408</v>
      </c>
      <c r="Y1177" s="29">
        <v>2054946.41</v>
      </c>
      <c r="Z1177" s="29">
        <v>22596551.809999999</v>
      </c>
      <c r="AA1177" s="27">
        <v>0</v>
      </c>
      <c r="AB1177" s="29">
        <v>22596551.809999999</v>
      </c>
      <c r="AC1177" s="27">
        <v>0</v>
      </c>
      <c r="AD1177" s="27">
        <v>99418.2</v>
      </c>
      <c r="AE1177" s="27">
        <v>0</v>
      </c>
      <c r="AF1177" s="27">
        <v>17407843</v>
      </c>
      <c r="AG1177" s="27">
        <v>17507261.199999999</v>
      </c>
      <c r="AH1177" s="27">
        <v>200</v>
      </c>
      <c r="AI1177" s="29">
        <v>40104013.009999998</v>
      </c>
    </row>
    <row r="1178" spans="2:35" x14ac:dyDescent="0.25">
      <c r="B1178" s="11" t="s">
        <v>8</v>
      </c>
      <c r="C1178" s="10" t="s">
        <v>1</v>
      </c>
      <c r="D1178" s="10" t="s">
        <v>1</v>
      </c>
      <c r="E1178" s="10" t="s">
        <v>861</v>
      </c>
      <c r="F1178" s="10" t="s">
        <v>862</v>
      </c>
      <c r="G1178" s="10">
        <v>809436</v>
      </c>
      <c r="H1178" s="10">
        <v>45434.36</v>
      </c>
      <c r="I1178" s="10">
        <v>0</v>
      </c>
      <c r="J1178" s="10">
        <v>0</v>
      </c>
      <c r="K1178" s="10">
        <v>854870.36</v>
      </c>
      <c r="L1178" s="10">
        <v>0</v>
      </c>
      <c r="M1178" s="10">
        <v>1380708.2431759855</v>
      </c>
      <c r="N1178" s="10">
        <v>7856.496824014408</v>
      </c>
      <c r="O1178" s="10">
        <v>0</v>
      </c>
      <c r="P1178" s="10">
        <v>12138</v>
      </c>
      <c r="Q1178" s="10">
        <v>0</v>
      </c>
      <c r="R1178" s="10">
        <v>18244</v>
      </c>
      <c r="S1178" s="10">
        <v>0</v>
      </c>
      <c r="T1178" s="10">
        <v>0</v>
      </c>
      <c r="U1178" s="10">
        <v>53055</v>
      </c>
      <c r="V1178" s="10">
        <v>2326872.1</v>
      </c>
      <c r="W1178" s="29">
        <v>572344.80000000005</v>
      </c>
      <c r="X1178" s="29">
        <v>1380708.2431759855</v>
      </c>
      <c r="Y1178" s="29">
        <v>136727.85682401439</v>
      </c>
      <c r="Z1178" s="29">
        <v>2089780.9</v>
      </c>
      <c r="AA1178" s="27">
        <v>0</v>
      </c>
      <c r="AB1178" s="29">
        <v>2089780.9</v>
      </c>
      <c r="AC1178" s="27">
        <v>0</v>
      </c>
      <c r="AD1178" s="27">
        <v>6324233.9400000004</v>
      </c>
      <c r="AE1178" s="27">
        <v>0</v>
      </c>
      <c r="AF1178" s="27">
        <v>0</v>
      </c>
      <c r="AG1178" s="27">
        <v>6324233.9400000004</v>
      </c>
      <c r="AH1178" s="27">
        <v>21</v>
      </c>
      <c r="AI1178" s="29">
        <v>8414035.8399999999</v>
      </c>
    </row>
    <row r="1179" spans="2:35" x14ac:dyDescent="0.25">
      <c r="B1179" s="11" t="s">
        <v>8</v>
      </c>
      <c r="C1179" s="10" t="s">
        <v>1</v>
      </c>
      <c r="D1179" s="10" t="s">
        <v>1</v>
      </c>
      <c r="E1179" s="10" t="s">
        <v>863</v>
      </c>
      <c r="F1179" s="10" t="s">
        <v>864</v>
      </c>
      <c r="G1179" s="10">
        <v>360598785.69</v>
      </c>
      <c r="H1179" s="10">
        <v>0</v>
      </c>
      <c r="I1179" s="10">
        <v>0</v>
      </c>
      <c r="J1179" s="10">
        <v>0</v>
      </c>
      <c r="K1179" s="10">
        <v>360598785.69</v>
      </c>
      <c r="L1179" s="10">
        <v>0</v>
      </c>
      <c r="M1179" s="10">
        <v>8713508187.2089691</v>
      </c>
      <c r="N1179" s="10">
        <v>2954886610.8910384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12028993583.790009</v>
      </c>
      <c r="W1179" s="29">
        <v>658994196.34164095</v>
      </c>
      <c r="X1179" s="29">
        <v>8713508187.2089691</v>
      </c>
      <c r="Y1179" s="29">
        <v>2954886610.8910384</v>
      </c>
      <c r="Z1179" s="29">
        <v>12327388994.441648</v>
      </c>
      <c r="AA1179" s="27">
        <v>0</v>
      </c>
      <c r="AB1179" s="29">
        <v>12327388994.441648</v>
      </c>
      <c r="AC1179" s="27">
        <v>0</v>
      </c>
      <c r="AD1179" s="27">
        <v>0</v>
      </c>
      <c r="AE1179" s="27">
        <v>0</v>
      </c>
      <c r="AF1179" s="27">
        <v>0</v>
      </c>
      <c r="AG1179" s="27">
        <v>0</v>
      </c>
      <c r="AH1179" s="27">
        <v>108878</v>
      </c>
      <c r="AI1179" s="29">
        <v>12327497872.441648</v>
      </c>
    </row>
    <row r="1180" spans="2:35" x14ac:dyDescent="0.25">
      <c r="G1180" s="40">
        <v>3085519514038.5327</v>
      </c>
      <c r="H1180" s="40">
        <v>153937126995.46991</v>
      </c>
      <c r="I1180" s="40">
        <v>0</v>
      </c>
      <c r="J1180" s="40">
        <v>0</v>
      </c>
      <c r="K1180" s="40">
        <v>3239456641033.9971</v>
      </c>
      <c r="L1180" s="40">
        <v>0</v>
      </c>
      <c r="M1180" s="40">
        <v>2741342645903.1064</v>
      </c>
      <c r="N1180" s="40">
        <v>24848920132.628258</v>
      </c>
      <c r="O1180" s="40">
        <v>269367034678.65012</v>
      </c>
      <c r="P1180" s="40">
        <v>48675611093.180008</v>
      </c>
      <c r="Q1180" s="40">
        <v>497311441754.57971</v>
      </c>
      <c r="R1180" s="40">
        <v>42140489749.18</v>
      </c>
      <c r="S1180" s="40">
        <v>0</v>
      </c>
      <c r="T1180" s="40">
        <v>1.8715858459472656E-5</v>
      </c>
      <c r="U1180" s="40">
        <v>126615847453.87001</v>
      </c>
      <c r="V1180" s="40">
        <v>6989758631799.2021</v>
      </c>
      <c r="W1180" s="40">
        <v>3085519514038.5293</v>
      </c>
      <c r="X1180" s="40">
        <v>3238654087657.6885</v>
      </c>
      <c r="Y1180" s="40">
        <v>665585030102.97815</v>
      </c>
      <c r="Z1180" s="40">
        <v>6989758631799.1943</v>
      </c>
      <c r="AA1180" s="40">
        <v>3871597013697.5005</v>
      </c>
      <c r="AB1180" s="40">
        <v>3118161618101.689</v>
      </c>
      <c r="AC1180" s="40">
        <v>214297105.94000003</v>
      </c>
      <c r="AD1180" s="40">
        <v>38737026028.820015</v>
      </c>
      <c r="AE1180" s="40">
        <v>5115388900.3800001</v>
      </c>
      <c r="AF1180" s="40">
        <v>57000022527.849998</v>
      </c>
      <c r="AG1180" s="40">
        <v>101066734562.99001</v>
      </c>
      <c r="AH1180" s="40">
        <v>205815294</v>
      </c>
      <c r="AI1180" s="40">
        <v>3219434167958.6836</v>
      </c>
    </row>
    <row r="1181" spans="2:35" x14ac:dyDescent="0.25">
      <c r="AD1181" s="34"/>
    </row>
    <row r="1185" spans="26:26" x14ac:dyDescent="0.25">
      <c r="Z1185" s="34"/>
    </row>
  </sheetData>
  <mergeCells count="3">
    <mergeCell ref="V4:V5"/>
    <mergeCell ref="G6:V6"/>
    <mergeCell ref="W6:Z6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4F69-C659-4807-B09D-1E1A2469DEAE}">
  <sheetPr codeName="Hoja3"/>
  <dimension ref="A3:AA1162"/>
  <sheetViews>
    <sheetView showGridLines="0" workbookViewId="0">
      <pane xSplit="1" ySplit="8" topLeftCell="S9" activePane="bottomRight" state="frozen"/>
      <selection pane="topRight" activeCell="B1" sqref="B1"/>
      <selection pane="bottomLeft" activeCell="A9" sqref="A9"/>
      <selection pane="bottomRight" activeCell="Z8" sqref="Z8"/>
    </sheetView>
  </sheetViews>
  <sheetFormatPr baseColWidth="10" defaultColWidth="10.7109375" defaultRowHeight="15" x14ac:dyDescent="0.25"/>
  <cols>
    <col min="1" max="1" width="66" style="1" customWidth="1"/>
    <col min="2" max="4" width="18.85546875" style="5" customWidth="1"/>
    <col min="5" max="5" width="59.5703125" style="5" customWidth="1"/>
    <col min="6" max="21" width="18.85546875" style="5" customWidth="1"/>
    <col min="22" max="22" width="19.5703125" customWidth="1"/>
    <col min="23" max="23" width="20.5703125" customWidth="1"/>
    <col min="24" max="24" width="21.85546875" customWidth="1"/>
    <col min="25" max="25" width="21.7109375" customWidth="1"/>
    <col min="26" max="26" width="15" style="32" customWidth="1"/>
    <col min="27" max="27" width="18.28515625" bestFit="1" customWidth="1"/>
  </cols>
  <sheetData>
    <row r="3" spans="1:27" x14ac:dyDescent="0.25">
      <c r="V3" s="33"/>
    </row>
    <row r="4" spans="1:27" ht="15" customHeight="1" x14ac:dyDescent="0.25">
      <c r="U4" s="43">
        <v>18</v>
      </c>
    </row>
    <row r="5" spans="1:27" ht="31.5" customHeight="1" x14ac:dyDescent="0.25">
      <c r="U5" s="43"/>
      <c r="W5">
        <v>24</v>
      </c>
      <c r="X5">
        <v>25</v>
      </c>
    </row>
    <row r="6" spans="1:27" ht="31.5" x14ac:dyDescent="0.25">
      <c r="F6" s="44" t="s">
        <v>2420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5"/>
      <c r="W6" s="45"/>
      <c r="X6" s="17" t="s">
        <v>2429</v>
      </c>
      <c r="Y6" s="18" t="s">
        <v>2430</v>
      </c>
    </row>
    <row r="7" spans="1:27" ht="46.5" customHeight="1" x14ac:dyDescent="0.25">
      <c r="A7" s="2"/>
      <c r="B7" s="3"/>
      <c r="C7" s="3"/>
      <c r="D7" s="3"/>
      <c r="E7" s="3"/>
      <c r="F7" s="3">
        <v>1</v>
      </c>
      <c r="G7" s="3">
        <v>2</v>
      </c>
      <c r="H7" s="3">
        <v>3</v>
      </c>
      <c r="I7" s="3">
        <v>4</v>
      </c>
      <c r="J7" s="3" t="s">
        <v>2358</v>
      </c>
      <c r="K7" s="3">
        <v>6</v>
      </c>
      <c r="L7" s="3">
        <v>7</v>
      </c>
      <c r="M7" s="3">
        <v>8</v>
      </c>
      <c r="N7" s="3">
        <v>9</v>
      </c>
      <c r="O7" s="3">
        <v>10</v>
      </c>
      <c r="P7" s="3">
        <v>11</v>
      </c>
      <c r="Q7" s="3">
        <v>12</v>
      </c>
      <c r="R7" s="3">
        <v>13</v>
      </c>
      <c r="S7" s="3">
        <v>14</v>
      </c>
      <c r="T7" s="3">
        <v>15</v>
      </c>
      <c r="U7" s="3" t="s">
        <v>2419</v>
      </c>
      <c r="V7" s="14"/>
      <c r="W7" s="13" t="s">
        <v>2427</v>
      </c>
      <c r="X7" s="26">
        <v>19</v>
      </c>
      <c r="Y7" s="16" t="s">
        <v>301</v>
      </c>
      <c r="Z7" s="37">
        <v>26</v>
      </c>
      <c r="AA7" s="21">
        <v>27</v>
      </c>
    </row>
    <row r="8" spans="1:27" ht="75" x14ac:dyDescent="0.25">
      <c r="A8" s="3" t="s">
        <v>2349</v>
      </c>
      <c r="B8" s="4" t="s">
        <v>2350</v>
      </c>
      <c r="C8" s="4" t="s">
        <v>2351</v>
      </c>
      <c r="D8" s="4" t="s">
        <v>2352</v>
      </c>
      <c r="E8" s="4" t="s">
        <v>2353</v>
      </c>
      <c r="F8" s="4" t="s">
        <v>2354</v>
      </c>
      <c r="G8" s="4" t="s">
        <v>2355</v>
      </c>
      <c r="H8" s="4" t="s">
        <v>2356</v>
      </c>
      <c r="I8" s="4" t="s">
        <v>2357</v>
      </c>
      <c r="J8" s="4" t="s">
        <v>2359</v>
      </c>
      <c r="K8" s="4" t="s">
        <v>2404</v>
      </c>
      <c r="L8" s="4" t="s">
        <v>2402</v>
      </c>
      <c r="M8" s="4" t="s">
        <v>2403</v>
      </c>
      <c r="N8" s="4" t="s">
        <v>2405</v>
      </c>
      <c r="O8" s="4" t="s">
        <v>2413</v>
      </c>
      <c r="P8" s="4" t="s">
        <v>2414</v>
      </c>
      <c r="Q8" s="4" t="s">
        <v>2415</v>
      </c>
      <c r="R8" s="4" t="s">
        <v>2416</v>
      </c>
      <c r="S8" s="4" t="s">
        <v>2417</v>
      </c>
      <c r="T8" s="4" t="s">
        <v>2418</v>
      </c>
      <c r="U8" s="4" t="s">
        <v>2401</v>
      </c>
      <c r="V8" s="13" t="s">
        <v>2440</v>
      </c>
      <c r="W8" s="13" t="s">
        <v>2423</v>
      </c>
      <c r="X8" s="25" t="s">
        <v>2437</v>
      </c>
      <c r="Y8" s="15" t="s">
        <v>2425</v>
      </c>
      <c r="Z8" s="23" t="s">
        <v>2435</v>
      </c>
      <c r="AA8" s="24" t="s">
        <v>2436</v>
      </c>
    </row>
    <row r="9" spans="1:27" x14ac:dyDescent="0.25">
      <c r="A9" s="11" t="s">
        <v>1213</v>
      </c>
      <c r="B9" s="10" t="s">
        <v>2406</v>
      </c>
      <c r="C9" s="10" t="s">
        <v>1288</v>
      </c>
      <c r="D9" s="10" t="s">
        <v>9</v>
      </c>
      <c r="E9" s="10" t="s">
        <v>1288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29">
        <v>0</v>
      </c>
      <c r="W9" s="29">
        <v>0</v>
      </c>
      <c r="X9" s="27">
        <v>0</v>
      </c>
      <c r="Y9" s="29">
        <v>0</v>
      </c>
      <c r="Z9" s="27">
        <v>0</v>
      </c>
      <c r="AA9" s="29">
        <v>0</v>
      </c>
    </row>
    <row r="10" spans="1:27" x14ac:dyDescent="0.25">
      <c r="A10" s="11" t="s">
        <v>1213</v>
      </c>
      <c r="B10" s="10" t="s">
        <v>2406</v>
      </c>
      <c r="C10" s="10" t="s">
        <v>1288</v>
      </c>
      <c r="D10" s="10" t="s">
        <v>10</v>
      </c>
      <c r="E10" s="10" t="s">
        <v>1289</v>
      </c>
      <c r="F10" s="10">
        <v>6894507.5800000001</v>
      </c>
      <c r="G10" s="10">
        <v>0</v>
      </c>
      <c r="H10" s="10">
        <v>0</v>
      </c>
      <c r="I10" s="10">
        <v>0</v>
      </c>
      <c r="J10" s="10">
        <v>6894507.5800000001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-689450.75799999945</v>
      </c>
      <c r="T10" s="10">
        <v>0</v>
      </c>
      <c r="U10" s="10">
        <v>6205056.8220000006</v>
      </c>
      <c r="V10" s="29">
        <v>3219573.1899999995</v>
      </c>
      <c r="W10" s="29">
        <v>3219573.1899999995</v>
      </c>
      <c r="X10" s="27">
        <v>0</v>
      </c>
      <c r="Y10" s="29">
        <v>3219573.1899999995</v>
      </c>
      <c r="Z10" s="27">
        <v>165</v>
      </c>
      <c r="AA10" s="29">
        <v>3219738.1899999995</v>
      </c>
    </row>
    <row r="11" spans="1:27" x14ac:dyDescent="0.25">
      <c r="A11" s="11" t="s">
        <v>1213</v>
      </c>
      <c r="B11" s="10" t="s">
        <v>2406</v>
      </c>
      <c r="C11" s="10" t="s">
        <v>1288</v>
      </c>
      <c r="D11" s="10" t="s">
        <v>11</v>
      </c>
      <c r="E11" s="10" t="s">
        <v>1290</v>
      </c>
      <c r="F11" s="10">
        <v>6000734.2999999998</v>
      </c>
      <c r="G11" s="10">
        <v>0</v>
      </c>
      <c r="H11" s="10">
        <v>0</v>
      </c>
      <c r="I11" s="10">
        <v>0</v>
      </c>
      <c r="J11" s="10">
        <v>6000734.2999999998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-600073.4299999997</v>
      </c>
      <c r="T11" s="10">
        <v>0</v>
      </c>
      <c r="U11" s="10">
        <v>5400660.8700000001</v>
      </c>
      <c r="V11" s="29">
        <v>2205.27</v>
      </c>
      <c r="W11" s="29">
        <v>2205.27</v>
      </c>
      <c r="X11" s="27">
        <v>0</v>
      </c>
      <c r="Y11" s="29">
        <v>2205.27</v>
      </c>
      <c r="Z11" s="27">
        <v>60</v>
      </c>
      <c r="AA11" s="29">
        <v>2265.27</v>
      </c>
    </row>
    <row r="12" spans="1:27" x14ac:dyDescent="0.25">
      <c r="A12" s="11" t="s">
        <v>1213</v>
      </c>
      <c r="B12" s="10" t="s">
        <v>2406</v>
      </c>
      <c r="C12" s="10" t="s">
        <v>1288</v>
      </c>
      <c r="D12" s="10" t="s">
        <v>865</v>
      </c>
      <c r="E12" s="10" t="s">
        <v>1291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29">
        <v>980022.83032801596</v>
      </c>
      <c r="W12" s="29">
        <v>980022.83032801596</v>
      </c>
      <c r="X12" s="27">
        <v>0</v>
      </c>
      <c r="Y12" s="29">
        <v>980022.83032801596</v>
      </c>
      <c r="Z12" s="27">
        <v>493</v>
      </c>
      <c r="AA12" s="29">
        <v>980515.83032801596</v>
      </c>
    </row>
    <row r="13" spans="1:27" x14ac:dyDescent="0.25">
      <c r="A13" s="11" t="s">
        <v>1213</v>
      </c>
      <c r="B13" s="10" t="s">
        <v>2406</v>
      </c>
      <c r="C13" s="10" t="s">
        <v>1288</v>
      </c>
      <c r="D13" s="10" t="s">
        <v>866</v>
      </c>
      <c r="E13" s="10" t="s">
        <v>1292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29">
        <v>0</v>
      </c>
      <c r="W13" s="29">
        <v>0</v>
      </c>
      <c r="X13" s="27">
        <v>0</v>
      </c>
      <c r="Y13" s="29">
        <v>0</v>
      </c>
      <c r="Z13" s="27">
        <v>0</v>
      </c>
      <c r="AA13" s="29">
        <v>0</v>
      </c>
    </row>
    <row r="14" spans="1:27" x14ac:dyDescent="0.25">
      <c r="A14" s="11" t="s">
        <v>1213</v>
      </c>
      <c r="B14" s="10" t="s">
        <v>2406</v>
      </c>
      <c r="C14" s="10" t="s">
        <v>1288</v>
      </c>
      <c r="D14" s="10" t="s">
        <v>12</v>
      </c>
      <c r="E14" s="10" t="s">
        <v>1293</v>
      </c>
      <c r="F14" s="10">
        <v>17834384.66</v>
      </c>
      <c r="G14" s="10">
        <v>0</v>
      </c>
      <c r="H14" s="10">
        <v>0</v>
      </c>
      <c r="I14" s="10">
        <v>0</v>
      </c>
      <c r="J14" s="10">
        <v>17834384.66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17834384.66</v>
      </c>
      <c r="V14" s="29">
        <v>24074943.283900466</v>
      </c>
      <c r="W14" s="29">
        <v>24074943.283900466</v>
      </c>
      <c r="X14" s="27">
        <v>0</v>
      </c>
      <c r="Y14" s="29">
        <v>24074943.283900466</v>
      </c>
      <c r="Z14" s="27">
        <v>2732</v>
      </c>
      <c r="AA14" s="29">
        <v>24077675.283900466</v>
      </c>
    </row>
    <row r="15" spans="1:27" x14ac:dyDescent="0.25">
      <c r="A15" s="11" t="s">
        <v>1213</v>
      </c>
      <c r="B15" s="10" t="s">
        <v>2406</v>
      </c>
      <c r="C15" s="10" t="s">
        <v>1288</v>
      </c>
      <c r="D15" s="10" t="s">
        <v>13</v>
      </c>
      <c r="E15" s="10" t="s">
        <v>1294</v>
      </c>
      <c r="F15" s="10">
        <v>314419182.25999999</v>
      </c>
      <c r="G15" s="10">
        <v>0</v>
      </c>
      <c r="H15" s="10">
        <v>0</v>
      </c>
      <c r="I15" s="10">
        <v>0</v>
      </c>
      <c r="J15" s="10">
        <v>314419182.25999999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-31441918.226000011</v>
      </c>
      <c r="T15" s="10">
        <v>0</v>
      </c>
      <c r="U15" s="10">
        <v>282977264.03399998</v>
      </c>
      <c r="V15" s="29">
        <v>180451101.78</v>
      </c>
      <c r="W15" s="29">
        <v>180451101.78</v>
      </c>
      <c r="X15" s="27">
        <v>0</v>
      </c>
      <c r="Y15" s="29">
        <v>180451101.78</v>
      </c>
      <c r="Z15" s="27">
        <v>10458</v>
      </c>
      <c r="AA15" s="29">
        <v>180461559.78</v>
      </c>
    </row>
    <row r="16" spans="1:27" x14ac:dyDescent="0.25">
      <c r="A16" s="11" t="s">
        <v>1213</v>
      </c>
      <c r="B16" s="10" t="s">
        <v>2406</v>
      </c>
      <c r="C16" s="10" t="s">
        <v>1288</v>
      </c>
      <c r="D16" s="10" t="s">
        <v>14</v>
      </c>
      <c r="E16" s="10" t="s">
        <v>1295</v>
      </c>
      <c r="F16" s="10">
        <v>496540.41</v>
      </c>
      <c r="G16" s="10">
        <v>0</v>
      </c>
      <c r="H16" s="10">
        <v>0</v>
      </c>
      <c r="I16" s="10">
        <v>0</v>
      </c>
      <c r="J16" s="10">
        <v>496540.41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496540.41</v>
      </c>
      <c r="V16" s="29">
        <v>11233995.545932252</v>
      </c>
      <c r="W16" s="29">
        <v>11233995.545932252</v>
      </c>
      <c r="X16" s="27">
        <v>0</v>
      </c>
      <c r="Y16" s="29">
        <v>11233995.545932252</v>
      </c>
      <c r="Z16" s="27">
        <v>5512</v>
      </c>
      <c r="AA16" s="29">
        <v>11239507.545932252</v>
      </c>
    </row>
    <row r="17" spans="1:27" x14ac:dyDescent="0.25">
      <c r="A17" s="11" t="s">
        <v>1213</v>
      </c>
      <c r="B17" s="10" t="s">
        <v>2406</v>
      </c>
      <c r="C17" s="10" t="s">
        <v>1288</v>
      </c>
      <c r="D17" s="10" t="s">
        <v>15</v>
      </c>
      <c r="E17" s="10" t="s">
        <v>1296</v>
      </c>
      <c r="F17" s="10">
        <v>2388029.4</v>
      </c>
      <c r="G17" s="10">
        <v>0</v>
      </c>
      <c r="H17" s="10">
        <v>0</v>
      </c>
      <c r="I17" s="10">
        <v>0</v>
      </c>
      <c r="J17" s="10">
        <v>2388029.4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2388029.4</v>
      </c>
      <c r="V17" s="29">
        <v>2094211.06</v>
      </c>
      <c r="W17" s="29">
        <v>2094211.06</v>
      </c>
      <c r="X17" s="27">
        <v>0</v>
      </c>
      <c r="Y17" s="29">
        <v>2094211.06</v>
      </c>
      <c r="Z17" s="27">
        <v>187</v>
      </c>
      <c r="AA17" s="29">
        <v>2094398.06</v>
      </c>
    </row>
    <row r="18" spans="1:27" x14ac:dyDescent="0.25">
      <c r="A18" s="11" t="s">
        <v>1213</v>
      </c>
      <c r="B18" s="10" t="s">
        <v>2406</v>
      </c>
      <c r="C18" s="10" t="s">
        <v>1288</v>
      </c>
      <c r="D18" s="10" t="s">
        <v>867</v>
      </c>
      <c r="E18" s="10" t="s">
        <v>1297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9">
        <v>0</v>
      </c>
      <c r="W18" s="29">
        <v>0</v>
      </c>
      <c r="X18" s="27">
        <v>0</v>
      </c>
      <c r="Y18" s="29">
        <v>0</v>
      </c>
      <c r="Z18" s="27">
        <v>0</v>
      </c>
      <c r="AA18" s="29">
        <v>0</v>
      </c>
    </row>
    <row r="19" spans="1:27" x14ac:dyDescent="0.25">
      <c r="A19" s="11" t="s">
        <v>1213</v>
      </c>
      <c r="B19" s="10" t="s">
        <v>2406</v>
      </c>
      <c r="C19" s="10" t="s">
        <v>1288</v>
      </c>
      <c r="D19" s="10" t="s">
        <v>16</v>
      </c>
      <c r="E19" s="10" t="s">
        <v>1298</v>
      </c>
      <c r="F19" s="10">
        <v>20538900.109999999</v>
      </c>
      <c r="G19" s="10">
        <v>0</v>
      </c>
      <c r="H19" s="10">
        <v>0</v>
      </c>
      <c r="I19" s="10">
        <v>0</v>
      </c>
      <c r="J19" s="10">
        <v>20538900.109999999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20538900.109999999</v>
      </c>
      <c r="V19" s="29">
        <v>41808883.122548729</v>
      </c>
      <c r="W19" s="29">
        <v>41808883.122548729</v>
      </c>
      <c r="X19" s="27">
        <v>0</v>
      </c>
      <c r="Y19" s="29">
        <v>41808883.122548729</v>
      </c>
      <c r="Z19" s="27">
        <v>6773</v>
      </c>
      <c r="AA19" s="29">
        <v>41815656.122548729</v>
      </c>
    </row>
    <row r="20" spans="1:27" x14ac:dyDescent="0.25">
      <c r="A20" s="11" t="s">
        <v>1213</v>
      </c>
      <c r="B20" s="10" t="s">
        <v>2406</v>
      </c>
      <c r="C20" s="10" t="s">
        <v>1288</v>
      </c>
      <c r="D20" s="10" t="s">
        <v>17</v>
      </c>
      <c r="E20" s="10" t="s">
        <v>1299</v>
      </c>
      <c r="F20" s="10">
        <v>2043719.28</v>
      </c>
      <c r="G20" s="10">
        <v>0</v>
      </c>
      <c r="H20" s="10">
        <v>0</v>
      </c>
      <c r="I20" s="10">
        <v>0</v>
      </c>
      <c r="J20" s="10">
        <v>2043719.28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2043719.28</v>
      </c>
      <c r="V20" s="29">
        <v>6239393.3952108193</v>
      </c>
      <c r="W20" s="29">
        <v>6239393.3952108193</v>
      </c>
      <c r="X20" s="27">
        <v>0</v>
      </c>
      <c r="Y20" s="29">
        <v>6239393.3952108193</v>
      </c>
      <c r="Z20" s="27">
        <v>1519</v>
      </c>
      <c r="AA20" s="29">
        <v>6240912.3952108193</v>
      </c>
    </row>
    <row r="21" spans="1:27" x14ac:dyDescent="0.25">
      <c r="A21" s="11" t="s">
        <v>1213</v>
      </c>
      <c r="B21" s="10" t="s">
        <v>2406</v>
      </c>
      <c r="C21" s="10" t="s">
        <v>1288</v>
      </c>
      <c r="D21" s="10" t="s">
        <v>868</v>
      </c>
      <c r="E21" s="10" t="s">
        <v>1300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9">
        <v>966375.51191456907</v>
      </c>
      <c r="W21" s="29">
        <v>966375.51191456907</v>
      </c>
      <c r="X21" s="27">
        <v>0</v>
      </c>
      <c r="Y21" s="29">
        <v>966375.51191456907</v>
      </c>
      <c r="Z21" s="27">
        <v>433</v>
      </c>
      <c r="AA21" s="29">
        <v>966808.51191456907</v>
      </c>
    </row>
    <row r="22" spans="1:27" x14ac:dyDescent="0.25">
      <c r="A22" s="11" t="s">
        <v>1213</v>
      </c>
      <c r="B22" s="10" t="s">
        <v>2406</v>
      </c>
      <c r="C22" s="10" t="s">
        <v>1288</v>
      </c>
      <c r="D22" s="10" t="s">
        <v>18</v>
      </c>
      <c r="E22" s="10" t="s">
        <v>1301</v>
      </c>
      <c r="F22" s="10">
        <v>1005670.98</v>
      </c>
      <c r="G22" s="10">
        <v>0</v>
      </c>
      <c r="H22" s="10">
        <v>0</v>
      </c>
      <c r="I22" s="10">
        <v>0</v>
      </c>
      <c r="J22" s="10">
        <v>1005670.98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-100567.098</v>
      </c>
      <c r="T22" s="10">
        <v>0</v>
      </c>
      <c r="U22" s="10">
        <v>905103.88199999998</v>
      </c>
      <c r="V22" s="29">
        <v>1665015.4727459019</v>
      </c>
      <c r="W22" s="29">
        <v>1665015.4727459019</v>
      </c>
      <c r="X22" s="27">
        <v>0</v>
      </c>
      <c r="Y22" s="29">
        <v>1665015.4727459019</v>
      </c>
      <c r="Z22" s="27">
        <v>387</v>
      </c>
      <c r="AA22" s="29">
        <v>1665402.4727459019</v>
      </c>
    </row>
    <row r="23" spans="1:27" x14ac:dyDescent="0.25">
      <c r="A23" s="11" t="s">
        <v>1213</v>
      </c>
      <c r="B23" s="10" t="s">
        <v>2406</v>
      </c>
      <c r="C23" s="10" t="s">
        <v>1288</v>
      </c>
      <c r="D23" s="10" t="s">
        <v>869</v>
      </c>
      <c r="E23" s="10" t="s">
        <v>1302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29">
        <v>0</v>
      </c>
      <c r="W23" s="29">
        <v>0</v>
      </c>
      <c r="X23" s="27">
        <v>0</v>
      </c>
      <c r="Y23" s="29">
        <v>0</v>
      </c>
      <c r="Z23" s="27">
        <v>0</v>
      </c>
      <c r="AA23" s="29">
        <v>0</v>
      </c>
    </row>
    <row r="24" spans="1:27" x14ac:dyDescent="0.25">
      <c r="A24" s="11" t="s">
        <v>1213</v>
      </c>
      <c r="B24" s="10" t="s">
        <v>2406</v>
      </c>
      <c r="C24" s="10" t="s">
        <v>1288</v>
      </c>
      <c r="D24" s="10" t="s">
        <v>870</v>
      </c>
      <c r="E24" s="10" t="s">
        <v>1303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29">
        <v>0</v>
      </c>
      <c r="W24" s="29">
        <v>0</v>
      </c>
      <c r="X24" s="27">
        <v>0</v>
      </c>
      <c r="Y24" s="29">
        <v>0</v>
      </c>
      <c r="Z24" s="27">
        <v>0</v>
      </c>
      <c r="AA24" s="29">
        <v>0</v>
      </c>
    </row>
    <row r="25" spans="1:27" x14ac:dyDescent="0.25">
      <c r="A25" s="11" t="s">
        <v>1213</v>
      </c>
      <c r="B25" s="10" t="s">
        <v>2406</v>
      </c>
      <c r="C25" s="10" t="s">
        <v>1288</v>
      </c>
      <c r="D25" s="10" t="s">
        <v>871</v>
      </c>
      <c r="E25" s="10" t="s">
        <v>1304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29">
        <v>0</v>
      </c>
      <c r="W25" s="29">
        <v>0</v>
      </c>
      <c r="X25" s="27">
        <v>0</v>
      </c>
      <c r="Y25" s="29">
        <v>0</v>
      </c>
      <c r="Z25" s="27">
        <v>0</v>
      </c>
      <c r="AA25" s="29">
        <v>0</v>
      </c>
    </row>
    <row r="26" spans="1:27" x14ac:dyDescent="0.25">
      <c r="A26" s="11" t="s">
        <v>1213</v>
      </c>
      <c r="B26" s="10" t="s">
        <v>2406</v>
      </c>
      <c r="C26" s="10" t="s">
        <v>1288</v>
      </c>
      <c r="D26" s="10" t="s">
        <v>19</v>
      </c>
      <c r="E26" s="10" t="s">
        <v>1305</v>
      </c>
      <c r="F26" s="10">
        <v>11280309.16</v>
      </c>
      <c r="G26" s="10">
        <v>0</v>
      </c>
      <c r="H26" s="10">
        <v>0</v>
      </c>
      <c r="I26" s="10">
        <v>0</v>
      </c>
      <c r="J26" s="10">
        <v>11280309.16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11280309.16</v>
      </c>
      <c r="V26" s="29">
        <v>12979907.698895643</v>
      </c>
      <c r="W26" s="29">
        <v>12979907.698895643</v>
      </c>
      <c r="X26" s="27">
        <v>0</v>
      </c>
      <c r="Y26" s="29">
        <v>12979907.698895643</v>
      </c>
      <c r="Z26" s="27">
        <v>1569</v>
      </c>
      <c r="AA26" s="29">
        <v>12981476.698895643</v>
      </c>
    </row>
    <row r="27" spans="1:27" x14ac:dyDescent="0.25">
      <c r="A27" s="11" t="s">
        <v>1213</v>
      </c>
      <c r="B27" s="10" t="s">
        <v>2406</v>
      </c>
      <c r="C27" s="10" t="s">
        <v>1288</v>
      </c>
      <c r="D27" s="10" t="s">
        <v>872</v>
      </c>
      <c r="E27" s="10" t="s">
        <v>1306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29">
        <v>0</v>
      </c>
      <c r="W27" s="29">
        <v>0</v>
      </c>
      <c r="X27" s="27">
        <v>0</v>
      </c>
      <c r="Y27" s="29">
        <v>0</v>
      </c>
      <c r="Z27" s="27">
        <v>1</v>
      </c>
      <c r="AA27" s="29">
        <v>1</v>
      </c>
    </row>
    <row r="28" spans="1:27" x14ac:dyDescent="0.25">
      <c r="A28" s="11" t="s">
        <v>1213</v>
      </c>
      <c r="B28" s="10" t="s">
        <v>2406</v>
      </c>
      <c r="C28" s="10" t="s">
        <v>1288</v>
      </c>
      <c r="D28" s="10" t="s">
        <v>20</v>
      </c>
      <c r="E28" s="10" t="s">
        <v>1307</v>
      </c>
      <c r="F28" s="10">
        <v>2905017.96</v>
      </c>
      <c r="G28" s="10">
        <v>0</v>
      </c>
      <c r="H28" s="10">
        <v>0</v>
      </c>
      <c r="I28" s="10">
        <v>0</v>
      </c>
      <c r="J28" s="10">
        <v>2905017.96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-290501.79600000009</v>
      </c>
      <c r="T28" s="10">
        <v>0</v>
      </c>
      <c r="U28" s="10">
        <v>2614516.1639999999</v>
      </c>
      <c r="V28" s="29">
        <v>1032583.17</v>
      </c>
      <c r="W28" s="29">
        <v>1032583.17</v>
      </c>
      <c r="X28" s="27">
        <v>0</v>
      </c>
      <c r="Y28" s="29">
        <v>1032583.17</v>
      </c>
      <c r="Z28" s="27">
        <v>67</v>
      </c>
      <c r="AA28" s="29">
        <v>1032650.17</v>
      </c>
    </row>
    <row r="29" spans="1:27" x14ac:dyDescent="0.25">
      <c r="A29" s="11" t="s">
        <v>1213</v>
      </c>
      <c r="B29" s="10" t="s">
        <v>2406</v>
      </c>
      <c r="C29" s="10" t="s">
        <v>1288</v>
      </c>
      <c r="D29" s="10" t="s">
        <v>873</v>
      </c>
      <c r="E29" s="10" t="s">
        <v>1308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9">
        <v>0</v>
      </c>
      <c r="W29" s="29">
        <v>0</v>
      </c>
      <c r="X29" s="27">
        <v>0</v>
      </c>
      <c r="Y29" s="29">
        <v>0</v>
      </c>
      <c r="Z29" s="27">
        <v>0</v>
      </c>
      <c r="AA29" s="29">
        <v>0</v>
      </c>
    </row>
    <row r="30" spans="1:27" x14ac:dyDescent="0.25">
      <c r="A30" s="11" t="s">
        <v>1213</v>
      </c>
      <c r="B30" s="10" t="s">
        <v>2406</v>
      </c>
      <c r="C30" s="10" t="s">
        <v>1288</v>
      </c>
      <c r="D30" s="10" t="s">
        <v>874</v>
      </c>
      <c r="E30" s="10" t="s">
        <v>1309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29">
        <v>0</v>
      </c>
      <c r="W30" s="29">
        <v>0</v>
      </c>
      <c r="X30" s="27">
        <v>0</v>
      </c>
      <c r="Y30" s="29">
        <v>0</v>
      </c>
      <c r="Z30" s="27">
        <v>0</v>
      </c>
      <c r="AA30" s="29">
        <v>0</v>
      </c>
    </row>
    <row r="31" spans="1:27" x14ac:dyDescent="0.25">
      <c r="A31" s="11" t="s">
        <v>1213</v>
      </c>
      <c r="B31" s="10" t="s">
        <v>2406</v>
      </c>
      <c r="C31" s="10" t="s">
        <v>1288</v>
      </c>
      <c r="D31" s="10" t="s">
        <v>875</v>
      </c>
      <c r="E31" s="10" t="s">
        <v>1310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29">
        <v>0</v>
      </c>
      <c r="W31" s="29">
        <v>0</v>
      </c>
      <c r="X31" s="27">
        <v>0</v>
      </c>
      <c r="Y31" s="29">
        <v>0</v>
      </c>
      <c r="Z31" s="27">
        <v>0</v>
      </c>
      <c r="AA31" s="29">
        <v>0</v>
      </c>
    </row>
    <row r="32" spans="1:27" x14ac:dyDescent="0.25">
      <c r="A32" s="11" t="s">
        <v>1213</v>
      </c>
      <c r="B32" s="10" t="s">
        <v>2406</v>
      </c>
      <c r="C32" s="10" t="s">
        <v>1288</v>
      </c>
      <c r="D32" s="10" t="s">
        <v>21</v>
      </c>
      <c r="E32" s="10" t="s">
        <v>1311</v>
      </c>
      <c r="F32" s="10">
        <v>82374636.459999993</v>
      </c>
      <c r="G32" s="10">
        <v>0</v>
      </c>
      <c r="H32" s="10">
        <v>0</v>
      </c>
      <c r="I32" s="10">
        <v>0</v>
      </c>
      <c r="J32" s="10">
        <v>82374636.459999993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82374636.459999993</v>
      </c>
      <c r="V32" s="29">
        <v>85845526.4171817</v>
      </c>
      <c r="W32" s="29">
        <v>85845526.4171817</v>
      </c>
      <c r="X32" s="27">
        <v>17200000</v>
      </c>
      <c r="Y32" s="29">
        <v>68645526.4171817</v>
      </c>
      <c r="Z32" s="27">
        <v>4780</v>
      </c>
      <c r="AA32" s="29">
        <v>68650306.4171817</v>
      </c>
    </row>
    <row r="33" spans="1:27" x14ac:dyDescent="0.25">
      <c r="A33" s="11" t="s">
        <v>1213</v>
      </c>
      <c r="B33" s="10" t="s">
        <v>2406</v>
      </c>
      <c r="C33" s="10" t="s">
        <v>1288</v>
      </c>
      <c r="D33" s="10" t="s">
        <v>22</v>
      </c>
      <c r="E33" s="10" t="s">
        <v>1312</v>
      </c>
      <c r="F33" s="10">
        <v>227801120.03</v>
      </c>
      <c r="G33" s="10">
        <v>0</v>
      </c>
      <c r="H33" s="10">
        <v>0</v>
      </c>
      <c r="I33" s="10">
        <v>0</v>
      </c>
      <c r="J33" s="10">
        <v>227801120.03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810997373.18109643</v>
      </c>
      <c r="T33" s="10">
        <v>0</v>
      </c>
      <c r="U33" s="10">
        <v>1038798493.2110964</v>
      </c>
      <c r="V33" s="29">
        <v>1426177659.988338</v>
      </c>
      <c r="W33" s="29">
        <v>1426177659.988338</v>
      </c>
      <c r="X33" s="27">
        <v>0</v>
      </c>
      <c r="Y33" s="29">
        <v>1426177659.988338</v>
      </c>
      <c r="Z33" s="27">
        <v>173600</v>
      </c>
      <c r="AA33" s="29">
        <v>1426351259.988338</v>
      </c>
    </row>
    <row r="34" spans="1:27" x14ac:dyDescent="0.25">
      <c r="A34" s="11" t="s">
        <v>1213</v>
      </c>
      <c r="B34" s="10" t="s">
        <v>2406</v>
      </c>
      <c r="C34" s="10" t="s">
        <v>1288</v>
      </c>
      <c r="D34" s="10" t="s">
        <v>23</v>
      </c>
      <c r="E34" s="10" t="s">
        <v>1313</v>
      </c>
      <c r="F34" s="10">
        <v>779808373.52999997</v>
      </c>
      <c r="G34" s="10">
        <v>0</v>
      </c>
      <c r="H34" s="10">
        <v>0</v>
      </c>
      <c r="I34" s="10">
        <v>0</v>
      </c>
      <c r="J34" s="10">
        <v>779808373.52999997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-77980837.352999926</v>
      </c>
      <c r="T34" s="10">
        <v>0</v>
      </c>
      <c r="U34" s="10">
        <v>701827536.17700005</v>
      </c>
      <c r="V34" s="29">
        <v>140331996.30999997</v>
      </c>
      <c r="W34" s="29">
        <v>140331996.30999997</v>
      </c>
      <c r="X34" s="27">
        <v>0</v>
      </c>
      <c r="Y34" s="29">
        <v>140331996.30999997</v>
      </c>
      <c r="Z34" s="27">
        <v>13040</v>
      </c>
      <c r="AA34" s="29">
        <v>140345036.30999997</v>
      </c>
    </row>
    <row r="35" spans="1:27" x14ac:dyDescent="0.25">
      <c r="A35" s="11" t="s">
        <v>1213</v>
      </c>
      <c r="B35" s="10" t="s">
        <v>2406</v>
      </c>
      <c r="C35" s="10" t="s">
        <v>1288</v>
      </c>
      <c r="D35" s="10" t="s">
        <v>24</v>
      </c>
      <c r="E35" s="10" t="s">
        <v>1314</v>
      </c>
      <c r="F35" s="10">
        <v>1174762.26</v>
      </c>
      <c r="G35" s="10">
        <v>0</v>
      </c>
      <c r="H35" s="10">
        <v>0</v>
      </c>
      <c r="I35" s="10">
        <v>0</v>
      </c>
      <c r="J35" s="10">
        <v>1174762.26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-117476.22600000002</v>
      </c>
      <c r="T35" s="10">
        <v>0</v>
      </c>
      <c r="U35" s="10">
        <v>1057286.034</v>
      </c>
      <c r="V35" s="29">
        <v>0</v>
      </c>
      <c r="W35" s="29">
        <v>0</v>
      </c>
      <c r="X35" s="27">
        <v>0</v>
      </c>
      <c r="Y35" s="29">
        <v>0</v>
      </c>
      <c r="Z35" s="27">
        <v>50</v>
      </c>
      <c r="AA35" s="29">
        <v>50</v>
      </c>
    </row>
    <row r="36" spans="1:27" x14ac:dyDescent="0.25">
      <c r="A36" s="11" t="s">
        <v>1213</v>
      </c>
      <c r="B36" s="10" t="s">
        <v>2406</v>
      </c>
      <c r="C36" s="10" t="s">
        <v>1288</v>
      </c>
      <c r="D36" s="10" t="s">
        <v>876</v>
      </c>
      <c r="E36" s="10" t="s">
        <v>1315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29">
        <v>0</v>
      </c>
      <c r="W36" s="29">
        <v>0</v>
      </c>
      <c r="X36" s="27">
        <v>0</v>
      </c>
      <c r="Y36" s="29">
        <v>0</v>
      </c>
      <c r="Z36" s="27">
        <v>10</v>
      </c>
      <c r="AA36" s="29">
        <v>10</v>
      </c>
    </row>
    <row r="37" spans="1:27" x14ac:dyDescent="0.25">
      <c r="A37" s="11" t="s">
        <v>1213</v>
      </c>
      <c r="B37" s="10" t="s">
        <v>2406</v>
      </c>
      <c r="C37" s="10" t="s">
        <v>1288</v>
      </c>
      <c r="D37" s="10" t="s">
        <v>25</v>
      </c>
      <c r="E37" s="10" t="s">
        <v>1316</v>
      </c>
      <c r="F37" s="10">
        <v>57409.15</v>
      </c>
      <c r="G37" s="10">
        <v>0</v>
      </c>
      <c r="H37" s="10">
        <v>0</v>
      </c>
      <c r="I37" s="10">
        <v>0</v>
      </c>
      <c r="J37" s="10">
        <v>57409.15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-5740.9150000000009</v>
      </c>
      <c r="T37" s="10">
        <v>0</v>
      </c>
      <c r="U37" s="10">
        <v>51668.235000000001</v>
      </c>
      <c r="V37" s="29">
        <v>0</v>
      </c>
      <c r="W37" s="29">
        <v>0</v>
      </c>
      <c r="X37" s="27">
        <v>0</v>
      </c>
      <c r="Y37" s="29">
        <v>0</v>
      </c>
      <c r="Z37" s="27">
        <v>1</v>
      </c>
      <c r="AA37" s="29">
        <v>1</v>
      </c>
    </row>
    <row r="38" spans="1:27" x14ac:dyDescent="0.25">
      <c r="A38" s="11" t="s">
        <v>1213</v>
      </c>
      <c r="B38" s="10" t="s">
        <v>2406</v>
      </c>
      <c r="C38" s="10" t="s">
        <v>1288</v>
      </c>
      <c r="D38" s="10" t="s">
        <v>877</v>
      </c>
      <c r="E38" s="10" t="s">
        <v>1317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29">
        <v>3015739.7056828123</v>
      </c>
      <c r="W38" s="29">
        <v>3015739.7056828123</v>
      </c>
      <c r="X38" s="27">
        <v>0</v>
      </c>
      <c r="Y38" s="29">
        <v>3015739.7056828123</v>
      </c>
      <c r="Z38" s="27">
        <v>1839</v>
      </c>
      <c r="AA38" s="29">
        <v>3017578.7056828123</v>
      </c>
    </row>
    <row r="39" spans="1:27" x14ac:dyDescent="0.25">
      <c r="A39" s="11" t="s">
        <v>1213</v>
      </c>
      <c r="B39" s="10" t="s">
        <v>2406</v>
      </c>
      <c r="C39" s="10" t="s">
        <v>1288</v>
      </c>
      <c r="D39" s="10" t="s">
        <v>26</v>
      </c>
      <c r="E39" s="10" t="s">
        <v>1318</v>
      </c>
      <c r="F39" s="10">
        <v>5380616.6900000004</v>
      </c>
      <c r="G39" s="10">
        <v>0</v>
      </c>
      <c r="H39" s="10">
        <v>0</v>
      </c>
      <c r="I39" s="10">
        <v>0</v>
      </c>
      <c r="J39" s="10">
        <v>5380616.6900000004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5380616.6900000004</v>
      </c>
      <c r="V39" s="29">
        <v>5547091.4419872332</v>
      </c>
      <c r="W39" s="29">
        <v>5547091.4419872332</v>
      </c>
      <c r="X39" s="27">
        <v>0</v>
      </c>
      <c r="Y39" s="29">
        <v>5547091.4419872332</v>
      </c>
      <c r="Z39" s="27">
        <v>426</v>
      </c>
      <c r="AA39" s="29">
        <v>5547517.4419872332</v>
      </c>
    </row>
    <row r="40" spans="1:27" x14ac:dyDescent="0.25">
      <c r="A40" s="11" t="s">
        <v>1213</v>
      </c>
      <c r="B40" s="10" t="s">
        <v>2406</v>
      </c>
      <c r="C40" s="10" t="s">
        <v>1288</v>
      </c>
      <c r="D40" s="10" t="s">
        <v>878</v>
      </c>
      <c r="E40" s="10" t="s">
        <v>1319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29">
        <v>0</v>
      </c>
      <c r="W40" s="29">
        <v>0</v>
      </c>
      <c r="X40" s="27">
        <v>0</v>
      </c>
      <c r="Y40" s="29">
        <v>0</v>
      </c>
      <c r="Z40" s="27">
        <v>0</v>
      </c>
      <c r="AA40" s="29">
        <v>0</v>
      </c>
    </row>
    <row r="41" spans="1:27" x14ac:dyDescent="0.25">
      <c r="A41" s="11" t="s">
        <v>1213</v>
      </c>
      <c r="B41" s="10" t="s">
        <v>2406</v>
      </c>
      <c r="C41" s="10" t="s">
        <v>1288</v>
      </c>
      <c r="D41" s="10" t="s">
        <v>27</v>
      </c>
      <c r="E41" s="10" t="s">
        <v>1320</v>
      </c>
      <c r="F41" s="10">
        <v>115858.49</v>
      </c>
      <c r="G41" s="10">
        <v>0</v>
      </c>
      <c r="H41" s="10">
        <v>0</v>
      </c>
      <c r="I41" s="10">
        <v>0</v>
      </c>
      <c r="J41" s="10">
        <v>115858.49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-11585.849000000002</v>
      </c>
      <c r="T41" s="10">
        <v>0</v>
      </c>
      <c r="U41" s="10">
        <v>104272.641</v>
      </c>
      <c r="V41" s="29">
        <v>16787.900000000001</v>
      </c>
      <c r="W41" s="29">
        <v>16787.900000000001</v>
      </c>
      <c r="X41" s="27">
        <v>0</v>
      </c>
      <c r="Y41" s="29">
        <v>16787.900000000001</v>
      </c>
      <c r="Z41" s="27">
        <v>5</v>
      </c>
      <c r="AA41" s="29">
        <v>16792.900000000001</v>
      </c>
    </row>
    <row r="42" spans="1:27" x14ac:dyDescent="0.25">
      <c r="A42" s="11" t="s">
        <v>1213</v>
      </c>
      <c r="B42" s="10" t="s">
        <v>2406</v>
      </c>
      <c r="C42" s="10" t="s">
        <v>1288</v>
      </c>
      <c r="D42" s="10" t="s">
        <v>879</v>
      </c>
      <c r="E42" s="10" t="s">
        <v>1321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29">
        <v>0</v>
      </c>
      <c r="W42" s="29">
        <v>0</v>
      </c>
      <c r="X42" s="27">
        <v>0</v>
      </c>
      <c r="Y42" s="29">
        <v>0</v>
      </c>
      <c r="Z42" s="27">
        <v>0</v>
      </c>
      <c r="AA42" s="29">
        <v>0</v>
      </c>
    </row>
    <row r="43" spans="1:27" x14ac:dyDescent="0.25">
      <c r="A43" s="11" t="s">
        <v>1213</v>
      </c>
      <c r="B43" s="10" t="s">
        <v>2406</v>
      </c>
      <c r="C43" s="10" t="s">
        <v>1288</v>
      </c>
      <c r="D43" s="10" t="s">
        <v>880</v>
      </c>
      <c r="E43" s="10" t="s">
        <v>1322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29">
        <v>4921.6552042995881</v>
      </c>
      <c r="W43" s="29">
        <v>4921.6552042995881</v>
      </c>
      <c r="X43" s="27">
        <v>0</v>
      </c>
      <c r="Y43" s="29">
        <v>4921.6552042995881</v>
      </c>
      <c r="Z43" s="27">
        <v>0</v>
      </c>
      <c r="AA43" s="29">
        <v>4921.6552042995881</v>
      </c>
    </row>
    <row r="44" spans="1:27" x14ac:dyDescent="0.25">
      <c r="A44" s="11" t="s">
        <v>1213</v>
      </c>
      <c r="B44" s="10" t="s">
        <v>2406</v>
      </c>
      <c r="C44" s="10" t="s">
        <v>1288</v>
      </c>
      <c r="D44" s="10" t="s">
        <v>28</v>
      </c>
      <c r="E44" s="10" t="s">
        <v>1323</v>
      </c>
      <c r="F44" s="10">
        <v>792551931.85000002</v>
      </c>
      <c r="G44" s="10">
        <v>0</v>
      </c>
      <c r="H44" s="10">
        <v>0</v>
      </c>
      <c r="I44" s="10">
        <v>0</v>
      </c>
      <c r="J44" s="10">
        <v>792551931.85000002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708144831.77260673</v>
      </c>
      <c r="T44" s="10">
        <v>0</v>
      </c>
      <c r="U44" s="10">
        <v>1500696763.6226068</v>
      </c>
      <c r="V44" s="29">
        <v>1926757058.5310521</v>
      </c>
      <c r="W44" s="29">
        <v>1926757058.5310521</v>
      </c>
      <c r="X44" s="27">
        <v>450000000</v>
      </c>
      <c r="Y44" s="29">
        <v>1476757058.5310521</v>
      </c>
      <c r="Z44" s="27">
        <v>215969</v>
      </c>
      <c r="AA44" s="29">
        <v>1476973027.5310521</v>
      </c>
    </row>
    <row r="45" spans="1:27" x14ac:dyDescent="0.25">
      <c r="A45" s="11" t="s">
        <v>1213</v>
      </c>
      <c r="B45" s="10" t="s">
        <v>2406</v>
      </c>
      <c r="C45" s="10" t="s">
        <v>1288</v>
      </c>
      <c r="D45" s="10" t="s">
        <v>29</v>
      </c>
      <c r="E45" s="10" t="s">
        <v>1324</v>
      </c>
      <c r="F45" s="10">
        <v>67204.41</v>
      </c>
      <c r="G45" s="10">
        <v>0</v>
      </c>
      <c r="H45" s="10">
        <v>0</v>
      </c>
      <c r="I45" s="10">
        <v>0</v>
      </c>
      <c r="J45" s="10">
        <v>67204.41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-6720.4409999999989</v>
      </c>
      <c r="T45" s="10">
        <v>0</v>
      </c>
      <c r="U45" s="10">
        <v>60483.969000000005</v>
      </c>
      <c r="V45" s="29">
        <v>0</v>
      </c>
      <c r="W45" s="29">
        <v>0</v>
      </c>
      <c r="X45" s="27">
        <v>0</v>
      </c>
      <c r="Y45" s="29">
        <v>0</v>
      </c>
      <c r="Z45" s="27">
        <v>3</v>
      </c>
      <c r="AA45" s="29">
        <v>3</v>
      </c>
    </row>
    <row r="46" spans="1:27" x14ac:dyDescent="0.25">
      <c r="A46" s="11" t="s">
        <v>1213</v>
      </c>
      <c r="B46" s="10" t="s">
        <v>2406</v>
      </c>
      <c r="C46" s="10" t="s">
        <v>1288</v>
      </c>
      <c r="D46" s="10" t="s">
        <v>881</v>
      </c>
      <c r="E46" s="10" t="s">
        <v>1325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29">
        <v>260026.67747445044</v>
      </c>
      <c r="W46" s="29">
        <v>260026.67747445044</v>
      </c>
      <c r="X46" s="27">
        <v>0</v>
      </c>
      <c r="Y46" s="29">
        <v>260026.67747445044</v>
      </c>
      <c r="Z46" s="27">
        <v>92</v>
      </c>
      <c r="AA46" s="29">
        <v>260118.67747445044</v>
      </c>
    </row>
    <row r="47" spans="1:27" x14ac:dyDescent="0.25">
      <c r="A47" s="11" t="s">
        <v>1213</v>
      </c>
      <c r="B47" s="10" t="s">
        <v>2406</v>
      </c>
      <c r="C47" s="10" t="s">
        <v>1288</v>
      </c>
      <c r="D47" s="10" t="s">
        <v>30</v>
      </c>
      <c r="E47" s="10" t="s">
        <v>1326</v>
      </c>
      <c r="F47" s="10">
        <v>2542.02</v>
      </c>
      <c r="G47" s="10">
        <v>0</v>
      </c>
      <c r="H47" s="10">
        <v>0</v>
      </c>
      <c r="I47" s="10">
        <v>0</v>
      </c>
      <c r="J47" s="10">
        <v>2542.02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2542.02</v>
      </c>
      <c r="V47" s="29">
        <v>18389.863889810407</v>
      </c>
      <c r="W47" s="29">
        <v>18389.863889810407</v>
      </c>
      <c r="X47" s="27">
        <v>0</v>
      </c>
      <c r="Y47" s="29">
        <v>18389.863889810407</v>
      </c>
      <c r="Z47" s="27">
        <v>8</v>
      </c>
      <c r="AA47" s="29">
        <v>18397.863889810407</v>
      </c>
    </row>
    <row r="48" spans="1:27" x14ac:dyDescent="0.25">
      <c r="A48" s="11" t="s">
        <v>1213</v>
      </c>
      <c r="B48" s="10" t="s">
        <v>2406</v>
      </c>
      <c r="C48" s="10" t="s">
        <v>1288</v>
      </c>
      <c r="D48" s="10" t="s">
        <v>882</v>
      </c>
      <c r="E48" s="10" t="s">
        <v>1327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29">
        <v>2871.7390161927501</v>
      </c>
      <c r="W48" s="29">
        <v>2871.7390161927501</v>
      </c>
      <c r="X48" s="27">
        <v>0</v>
      </c>
      <c r="Y48" s="29">
        <v>2871.7390161927501</v>
      </c>
      <c r="Z48" s="27">
        <v>1</v>
      </c>
      <c r="AA48" s="29">
        <v>2872.7390161927501</v>
      </c>
    </row>
    <row r="49" spans="1:27" x14ac:dyDescent="0.25">
      <c r="A49" s="11" t="s">
        <v>1213</v>
      </c>
      <c r="B49" s="10" t="s">
        <v>2406</v>
      </c>
      <c r="C49" s="10" t="s">
        <v>1288</v>
      </c>
      <c r="D49" s="10" t="s">
        <v>883</v>
      </c>
      <c r="E49" s="10" t="s">
        <v>1328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29">
        <v>0</v>
      </c>
      <c r="W49" s="29">
        <v>0</v>
      </c>
      <c r="X49" s="27">
        <v>0</v>
      </c>
      <c r="Y49" s="29">
        <v>0</v>
      </c>
      <c r="Z49" s="27">
        <v>0</v>
      </c>
      <c r="AA49" s="29">
        <v>0</v>
      </c>
    </row>
    <row r="50" spans="1:27" x14ac:dyDescent="0.25">
      <c r="A50" s="11" t="s">
        <v>1213</v>
      </c>
      <c r="B50" s="10" t="s">
        <v>2406</v>
      </c>
      <c r="C50" s="10" t="s">
        <v>1288</v>
      </c>
      <c r="D50" s="10" t="s">
        <v>31</v>
      </c>
      <c r="E50" s="10" t="s">
        <v>1329</v>
      </c>
      <c r="F50" s="10">
        <v>2977.19</v>
      </c>
      <c r="G50" s="10">
        <v>0</v>
      </c>
      <c r="H50" s="10">
        <v>0</v>
      </c>
      <c r="I50" s="10">
        <v>0</v>
      </c>
      <c r="J50" s="10">
        <v>2977.19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-297.71900000000005</v>
      </c>
      <c r="T50" s="10">
        <v>0</v>
      </c>
      <c r="U50" s="10">
        <v>2679.471</v>
      </c>
      <c r="V50" s="29">
        <v>8036.1965634749904</v>
      </c>
      <c r="W50" s="29">
        <v>8036.1965634749904</v>
      </c>
      <c r="X50" s="27">
        <v>0</v>
      </c>
      <c r="Y50" s="29">
        <v>8036.1965634749904</v>
      </c>
      <c r="Z50" s="27">
        <v>2</v>
      </c>
      <c r="AA50" s="29">
        <v>8038.1965634749904</v>
      </c>
    </row>
    <row r="51" spans="1:27" x14ac:dyDescent="0.25">
      <c r="A51" s="11" t="s">
        <v>1213</v>
      </c>
      <c r="B51" s="10" t="s">
        <v>2406</v>
      </c>
      <c r="C51" s="10" t="s">
        <v>1288</v>
      </c>
      <c r="D51" s="10" t="s">
        <v>32</v>
      </c>
      <c r="E51" s="10" t="s">
        <v>1330</v>
      </c>
      <c r="F51" s="10">
        <v>57258.74</v>
      </c>
      <c r="G51" s="10">
        <v>0</v>
      </c>
      <c r="H51" s="10">
        <v>0</v>
      </c>
      <c r="I51" s="10">
        <v>0</v>
      </c>
      <c r="J51" s="10">
        <v>57258.74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57258.74</v>
      </c>
      <c r="V51" s="29">
        <v>19815350.342421811</v>
      </c>
      <c r="W51" s="29">
        <v>19815350.342421811</v>
      </c>
      <c r="X51" s="27">
        <v>0</v>
      </c>
      <c r="Y51" s="29">
        <v>19815350.342421811</v>
      </c>
      <c r="Z51" s="27">
        <v>7213</v>
      </c>
      <c r="AA51" s="29">
        <v>19822563.342421811</v>
      </c>
    </row>
    <row r="52" spans="1:27" x14ac:dyDescent="0.25">
      <c r="A52" s="11" t="s">
        <v>1213</v>
      </c>
      <c r="B52" s="10" t="s">
        <v>2406</v>
      </c>
      <c r="C52" s="10" t="s">
        <v>1288</v>
      </c>
      <c r="D52" s="10" t="s">
        <v>33</v>
      </c>
      <c r="E52" s="10" t="s">
        <v>1331</v>
      </c>
      <c r="F52" s="10">
        <v>9636.26</v>
      </c>
      <c r="G52" s="10">
        <v>0</v>
      </c>
      <c r="H52" s="10">
        <v>0</v>
      </c>
      <c r="I52" s="10">
        <v>0</v>
      </c>
      <c r="J52" s="10">
        <v>9636.26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9636.26</v>
      </c>
      <c r="V52" s="29">
        <v>2527259.9568694634</v>
      </c>
      <c r="W52" s="29">
        <v>2527259.9568694634</v>
      </c>
      <c r="X52" s="27">
        <v>0</v>
      </c>
      <c r="Y52" s="29">
        <v>2527259.9568694634</v>
      </c>
      <c r="Z52" s="27">
        <v>1105</v>
      </c>
      <c r="AA52" s="29">
        <v>2528364.9568694634</v>
      </c>
    </row>
    <row r="53" spans="1:27" x14ac:dyDescent="0.25">
      <c r="A53" s="11" t="s">
        <v>1213</v>
      </c>
      <c r="B53" s="10" t="s">
        <v>2406</v>
      </c>
      <c r="C53" s="10" t="s">
        <v>1288</v>
      </c>
      <c r="D53" s="10" t="s">
        <v>884</v>
      </c>
      <c r="E53" s="10" t="s">
        <v>1332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9">
        <v>0</v>
      </c>
      <c r="W53" s="29">
        <v>0</v>
      </c>
      <c r="X53" s="27">
        <v>0</v>
      </c>
      <c r="Y53" s="29">
        <v>0</v>
      </c>
      <c r="Z53" s="27">
        <v>0</v>
      </c>
      <c r="AA53" s="29">
        <v>0</v>
      </c>
    </row>
    <row r="54" spans="1:27" x14ac:dyDescent="0.25">
      <c r="A54" s="11" t="s">
        <v>1213</v>
      </c>
      <c r="B54" s="10" t="s">
        <v>2406</v>
      </c>
      <c r="C54" s="10" t="s">
        <v>1288</v>
      </c>
      <c r="D54" s="10" t="s">
        <v>34</v>
      </c>
      <c r="E54" s="10" t="s">
        <v>1333</v>
      </c>
      <c r="F54" s="10">
        <v>2466579481.8800001</v>
      </c>
      <c r="G54" s="10">
        <v>0</v>
      </c>
      <c r="H54" s="10">
        <v>0</v>
      </c>
      <c r="I54" s="10">
        <v>0</v>
      </c>
      <c r="J54" s="10">
        <v>2466579481.8800001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2466579481.8800001</v>
      </c>
      <c r="V54" s="29">
        <v>2366484690.9899998</v>
      </c>
      <c r="W54" s="29">
        <v>2366484690.9899998</v>
      </c>
      <c r="X54" s="27">
        <v>0</v>
      </c>
      <c r="Y54" s="29">
        <v>2366484690.9899998</v>
      </c>
      <c r="Z54" s="27">
        <v>115917</v>
      </c>
      <c r="AA54" s="29">
        <v>2366600607.9899998</v>
      </c>
    </row>
    <row r="55" spans="1:27" x14ac:dyDescent="0.25">
      <c r="A55" s="11" t="s">
        <v>1213</v>
      </c>
      <c r="B55" s="10" t="s">
        <v>2406</v>
      </c>
      <c r="C55" s="10" t="s">
        <v>1288</v>
      </c>
      <c r="D55" s="10" t="s">
        <v>885</v>
      </c>
      <c r="E55" s="10" t="s">
        <v>1334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9">
        <v>0</v>
      </c>
      <c r="W55" s="29">
        <v>0</v>
      </c>
      <c r="X55" s="27">
        <v>0</v>
      </c>
      <c r="Y55" s="29">
        <v>0</v>
      </c>
      <c r="Z55" s="27">
        <v>0</v>
      </c>
      <c r="AA55" s="29">
        <v>0</v>
      </c>
    </row>
    <row r="56" spans="1:27" x14ac:dyDescent="0.25">
      <c r="A56" s="11" t="s">
        <v>1213</v>
      </c>
      <c r="B56" s="10" t="s">
        <v>2406</v>
      </c>
      <c r="C56" s="10" t="s">
        <v>1288</v>
      </c>
      <c r="D56" s="10" t="s">
        <v>886</v>
      </c>
      <c r="E56" s="10" t="s">
        <v>1335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9">
        <v>0</v>
      </c>
      <c r="W56" s="29">
        <v>0</v>
      </c>
      <c r="X56" s="27">
        <v>0</v>
      </c>
      <c r="Y56" s="29">
        <v>0</v>
      </c>
      <c r="Z56" s="27">
        <v>0</v>
      </c>
      <c r="AA56" s="29">
        <v>0</v>
      </c>
    </row>
    <row r="57" spans="1:27" x14ac:dyDescent="0.25">
      <c r="A57" s="11" t="s">
        <v>1213</v>
      </c>
      <c r="B57" s="10" t="s">
        <v>2406</v>
      </c>
      <c r="C57" s="10" t="s">
        <v>1288</v>
      </c>
      <c r="D57" s="10" t="s">
        <v>35</v>
      </c>
      <c r="E57" s="10" t="s">
        <v>1336</v>
      </c>
      <c r="F57" s="10">
        <v>1472436.59</v>
      </c>
      <c r="G57" s="10">
        <v>0</v>
      </c>
      <c r="H57" s="10">
        <v>0</v>
      </c>
      <c r="I57" s="10">
        <v>0</v>
      </c>
      <c r="J57" s="10">
        <v>1472436.59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-147243.65899999999</v>
      </c>
      <c r="T57" s="10">
        <v>0</v>
      </c>
      <c r="U57" s="10">
        <v>1325192.9310000001</v>
      </c>
      <c r="V57" s="29">
        <v>0</v>
      </c>
      <c r="W57" s="29">
        <v>0</v>
      </c>
      <c r="X57" s="27">
        <v>0</v>
      </c>
      <c r="Y57" s="29">
        <v>0</v>
      </c>
      <c r="Z57" s="27">
        <v>303</v>
      </c>
      <c r="AA57" s="29">
        <v>303</v>
      </c>
    </row>
    <row r="58" spans="1:27" x14ac:dyDescent="0.25">
      <c r="A58" s="11" t="s">
        <v>1213</v>
      </c>
      <c r="B58" s="10" t="s">
        <v>2406</v>
      </c>
      <c r="C58" s="10" t="s">
        <v>1288</v>
      </c>
      <c r="D58" s="10" t="s">
        <v>36</v>
      </c>
      <c r="E58" s="10" t="s">
        <v>1337</v>
      </c>
      <c r="F58" s="10">
        <v>3078197.29</v>
      </c>
      <c r="G58" s="10">
        <v>0</v>
      </c>
      <c r="H58" s="10">
        <v>0</v>
      </c>
      <c r="I58" s="10">
        <v>0</v>
      </c>
      <c r="J58" s="10">
        <v>3078197.29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3078197.29</v>
      </c>
      <c r="V58" s="29">
        <v>16026947.662286021</v>
      </c>
      <c r="W58" s="29">
        <v>16026947.662286021</v>
      </c>
      <c r="X58" s="27">
        <v>0</v>
      </c>
      <c r="Y58" s="29">
        <v>16026947.662286021</v>
      </c>
      <c r="Z58" s="27">
        <v>6609</v>
      </c>
      <c r="AA58" s="29">
        <v>16033556.662286021</v>
      </c>
    </row>
    <row r="59" spans="1:27" x14ac:dyDescent="0.25">
      <c r="A59" s="11" t="s">
        <v>1213</v>
      </c>
      <c r="B59" s="10" t="s">
        <v>2406</v>
      </c>
      <c r="C59" s="10" t="s">
        <v>1288</v>
      </c>
      <c r="D59" s="10" t="s">
        <v>887</v>
      </c>
      <c r="E59" s="10" t="s">
        <v>1338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29">
        <v>0</v>
      </c>
      <c r="W59" s="29">
        <v>0</v>
      </c>
      <c r="X59" s="27">
        <v>0</v>
      </c>
      <c r="Y59" s="29">
        <v>0</v>
      </c>
      <c r="Z59" s="27">
        <v>0</v>
      </c>
      <c r="AA59" s="29">
        <v>0</v>
      </c>
    </row>
    <row r="60" spans="1:27" x14ac:dyDescent="0.25">
      <c r="A60" s="11" t="s">
        <v>1213</v>
      </c>
      <c r="B60" s="10" t="s">
        <v>2406</v>
      </c>
      <c r="C60" s="10" t="s">
        <v>1288</v>
      </c>
      <c r="D60" s="10" t="s">
        <v>37</v>
      </c>
      <c r="E60" s="10" t="s">
        <v>1339</v>
      </c>
      <c r="F60" s="10">
        <v>48176734.68</v>
      </c>
      <c r="G60" s="10">
        <v>0</v>
      </c>
      <c r="H60" s="10">
        <v>0</v>
      </c>
      <c r="I60" s="10">
        <v>0</v>
      </c>
      <c r="J60" s="10">
        <v>48176734.68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108930876.67729773</v>
      </c>
      <c r="T60" s="10">
        <v>0</v>
      </c>
      <c r="U60" s="10">
        <v>157107611.35729772</v>
      </c>
      <c r="V60" s="29">
        <v>190813069.13056463</v>
      </c>
      <c r="W60" s="29">
        <v>190813069.13056463</v>
      </c>
      <c r="X60" s="27">
        <v>0</v>
      </c>
      <c r="Y60" s="29">
        <v>190813069.13056463</v>
      </c>
      <c r="Z60" s="27">
        <v>25366</v>
      </c>
      <c r="AA60" s="29">
        <v>190838435.13056463</v>
      </c>
    </row>
    <row r="61" spans="1:27" x14ac:dyDescent="0.25">
      <c r="A61" s="11" t="s">
        <v>1213</v>
      </c>
      <c r="B61" s="10" t="s">
        <v>2406</v>
      </c>
      <c r="C61" s="10" t="s">
        <v>1288</v>
      </c>
      <c r="D61" s="10" t="s">
        <v>38</v>
      </c>
      <c r="E61" s="10" t="s">
        <v>1340</v>
      </c>
      <c r="F61" s="10">
        <v>557533.09</v>
      </c>
      <c r="G61" s="10">
        <v>0</v>
      </c>
      <c r="H61" s="10">
        <v>0</v>
      </c>
      <c r="I61" s="10">
        <v>0</v>
      </c>
      <c r="J61" s="10">
        <v>557533.09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557533.09</v>
      </c>
      <c r="V61" s="29">
        <v>2893811.9001664827</v>
      </c>
      <c r="W61" s="29">
        <v>2893811.9001664827</v>
      </c>
      <c r="X61" s="27">
        <v>0</v>
      </c>
      <c r="Y61" s="29">
        <v>2893811.9001664827</v>
      </c>
      <c r="Z61" s="27">
        <v>914</v>
      </c>
      <c r="AA61" s="29">
        <v>2894725.9001664827</v>
      </c>
    </row>
    <row r="62" spans="1:27" x14ac:dyDescent="0.25">
      <c r="A62" s="11" t="s">
        <v>1213</v>
      </c>
      <c r="B62" s="10" t="s">
        <v>2406</v>
      </c>
      <c r="C62" s="10" t="s">
        <v>1288</v>
      </c>
      <c r="D62" s="10" t="s">
        <v>888</v>
      </c>
      <c r="E62" s="10" t="s">
        <v>1341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9">
        <v>0</v>
      </c>
      <c r="W62" s="29">
        <v>0</v>
      </c>
      <c r="X62" s="27">
        <v>0</v>
      </c>
      <c r="Y62" s="29">
        <v>0</v>
      </c>
      <c r="Z62" s="27">
        <v>0</v>
      </c>
      <c r="AA62" s="29">
        <v>0</v>
      </c>
    </row>
    <row r="63" spans="1:27" x14ac:dyDescent="0.25">
      <c r="A63" s="11" t="s">
        <v>1213</v>
      </c>
      <c r="B63" s="10" t="s">
        <v>2406</v>
      </c>
      <c r="C63" s="10" t="s">
        <v>1288</v>
      </c>
      <c r="D63" s="10" t="s">
        <v>889</v>
      </c>
      <c r="E63" s="10" t="s">
        <v>1342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9">
        <v>0</v>
      </c>
      <c r="W63" s="29">
        <v>0</v>
      </c>
      <c r="X63" s="27">
        <v>0</v>
      </c>
      <c r="Y63" s="29">
        <v>0</v>
      </c>
      <c r="Z63" s="27">
        <v>0</v>
      </c>
      <c r="AA63" s="29">
        <v>0</v>
      </c>
    </row>
    <row r="64" spans="1:27" x14ac:dyDescent="0.25">
      <c r="A64" s="11" t="s">
        <v>1213</v>
      </c>
      <c r="B64" s="10" t="s">
        <v>2406</v>
      </c>
      <c r="C64" s="10" t="s">
        <v>1288</v>
      </c>
      <c r="D64" s="10" t="s">
        <v>890</v>
      </c>
      <c r="E64" s="10" t="s">
        <v>1343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9">
        <v>0</v>
      </c>
      <c r="W64" s="29">
        <v>0</v>
      </c>
      <c r="X64" s="27">
        <v>0</v>
      </c>
      <c r="Y64" s="29">
        <v>0</v>
      </c>
      <c r="Z64" s="27">
        <v>0</v>
      </c>
      <c r="AA64" s="29">
        <v>0</v>
      </c>
    </row>
    <row r="65" spans="1:27" x14ac:dyDescent="0.25">
      <c r="A65" s="11" t="s">
        <v>1213</v>
      </c>
      <c r="B65" s="10" t="s">
        <v>2406</v>
      </c>
      <c r="C65" s="10" t="s">
        <v>1288</v>
      </c>
      <c r="D65" s="10" t="s">
        <v>891</v>
      </c>
      <c r="E65" s="10" t="s">
        <v>1344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9">
        <v>0</v>
      </c>
      <c r="W65" s="29">
        <v>0</v>
      </c>
      <c r="X65" s="27">
        <v>0</v>
      </c>
      <c r="Y65" s="29">
        <v>0</v>
      </c>
      <c r="Z65" s="27">
        <v>0</v>
      </c>
      <c r="AA65" s="29">
        <v>0</v>
      </c>
    </row>
    <row r="66" spans="1:27" x14ac:dyDescent="0.25">
      <c r="A66" s="11" t="s">
        <v>1213</v>
      </c>
      <c r="B66" s="10" t="s">
        <v>2406</v>
      </c>
      <c r="C66" s="10" t="s">
        <v>1288</v>
      </c>
      <c r="D66" s="10" t="s">
        <v>39</v>
      </c>
      <c r="E66" s="10" t="s">
        <v>1345</v>
      </c>
      <c r="F66" s="10">
        <v>194868.73</v>
      </c>
      <c r="G66" s="10">
        <v>0</v>
      </c>
      <c r="H66" s="10">
        <v>0</v>
      </c>
      <c r="I66" s="10">
        <v>0</v>
      </c>
      <c r="J66" s="10">
        <v>194868.73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-19486.872999999992</v>
      </c>
      <c r="T66" s="10">
        <v>0</v>
      </c>
      <c r="U66" s="10">
        <v>175381.85700000002</v>
      </c>
      <c r="V66" s="29">
        <v>0</v>
      </c>
      <c r="W66" s="29">
        <v>0</v>
      </c>
      <c r="X66" s="27">
        <v>0</v>
      </c>
      <c r="Y66" s="29">
        <v>0</v>
      </c>
      <c r="Z66" s="27">
        <v>6</v>
      </c>
      <c r="AA66" s="29">
        <v>6</v>
      </c>
    </row>
    <row r="67" spans="1:27" x14ac:dyDescent="0.25">
      <c r="A67" s="11" t="s">
        <v>1213</v>
      </c>
      <c r="B67" s="10" t="s">
        <v>2406</v>
      </c>
      <c r="C67" s="10" t="s">
        <v>1288</v>
      </c>
      <c r="D67" s="10" t="s">
        <v>892</v>
      </c>
      <c r="E67" s="10" t="s">
        <v>1346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9">
        <v>0</v>
      </c>
      <c r="W67" s="29">
        <v>0</v>
      </c>
      <c r="X67" s="27">
        <v>0</v>
      </c>
      <c r="Y67" s="29">
        <v>0</v>
      </c>
      <c r="Z67" s="27">
        <v>0</v>
      </c>
      <c r="AA67" s="29">
        <v>0</v>
      </c>
    </row>
    <row r="68" spans="1:27" x14ac:dyDescent="0.25">
      <c r="A68" s="11" t="s">
        <v>1213</v>
      </c>
      <c r="B68" s="10" t="s">
        <v>2406</v>
      </c>
      <c r="C68" s="10" t="s">
        <v>1288</v>
      </c>
      <c r="D68" s="10" t="s">
        <v>40</v>
      </c>
      <c r="E68" s="10" t="s">
        <v>1347</v>
      </c>
      <c r="F68" s="10">
        <v>1491281.51</v>
      </c>
      <c r="G68" s="10">
        <v>0</v>
      </c>
      <c r="H68" s="10">
        <v>0</v>
      </c>
      <c r="I68" s="10">
        <v>0</v>
      </c>
      <c r="J68" s="10">
        <v>1491281.51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-149128.15100000007</v>
      </c>
      <c r="T68" s="10">
        <v>0</v>
      </c>
      <c r="U68" s="10">
        <v>1342153.3589999999</v>
      </c>
      <c r="V68" s="29">
        <v>0</v>
      </c>
      <c r="W68" s="29">
        <v>0</v>
      </c>
      <c r="X68" s="27">
        <v>0</v>
      </c>
      <c r="Y68" s="29">
        <v>0</v>
      </c>
      <c r="Z68" s="27">
        <v>16</v>
      </c>
      <c r="AA68" s="29">
        <v>16</v>
      </c>
    </row>
    <row r="69" spans="1:27" x14ac:dyDescent="0.25">
      <c r="A69" s="11" t="s">
        <v>1213</v>
      </c>
      <c r="B69" s="10" t="s">
        <v>2406</v>
      </c>
      <c r="C69" s="10" t="s">
        <v>1288</v>
      </c>
      <c r="D69" s="10" t="s">
        <v>41</v>
      </c>
      <c r="E69" s="10" t="s">
        <v>1348</v>
      </c>
      <c r="F69" s="10">
        <v>4402571.66</v>
      </c>
      <c r="G69" s="10">
        <v>0</v>
      </c>
      <c r="H69" s="10">
        <v>0</v>
      </c>
      <c r="I69" s="10">
        <v>0</v>
      </c>
      <c r="J69" s="10">
        <v>4402571.66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-440257.16599999974</v>
      </c>
      <c r="T69" s="10">
        <v>0</v>
      </c>
      <c r="U69" s="10">
        <v>3962314.4940000004</v>
      </c>
      <c r="V69" s="29">
        <v>0</v>
      </c>
      <c r="W69" s="29">
        <v>0</v>
      </c>
      <c r="X69" s="27">
        <v>0</v>
      </c>
      <c r="Y69" s="29">
        <v>0</v>
      </c>
      <c r="Z69" s="27">
        <v>351</v>
      </c>
      <c r="AA69" s="29">
        <v>351</v>
      </c>
    </row>
    <row r="70" spans="1:27" x14ac:dyDescent="0.25">
      <c r="A70" s="11" t="s">
        <v>1213</v>
      </c>
      <c r="B70" s="10" t="s">
        <v>2406</v>
      </c>
      <c r="C70" s="10" t="s">
        <v>1288</v>
      </c>
      <c r="D70" s="10" t="s">
        <v>42</v>
      </c>
      <c r="E70" s="10" t="s">
        <v>1349</v>
      </c>
      <c r="F70" s="10">
        <v>2641115.83</v>
      </c>
      <c r="G70" s="10">
        <v>0</v>
      </c>
      <c r="H70" s="10">
        <v>0</v>
      </c>
      <c r="I70" s="10">
        <v>0</v>
      </c>
      <c r="J70" s="10">
        <v>2641115.83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-264111.5830000001</v>
      </c>
      <c r="T70" s="10">
        <v>0</v>
      </c>
      <c r="U70" s="10">
        <v>2377004.247</v>
      </c>
      <c r="V70" s="29">
        <v>0</v>
      </c>
      <c r="W70" s="29">
        <v>0</v>
      </c>
      <c r="X70" s="27">
        <v>0</v>
      </c>
      <c r="Y70" s="29">
        <v>0</v>
      </c>
      <c r="Z70" s="27">
        <v>141</v>
      </c>
      <c r="AA70" s="29">
        <v>141</v>
      </c>
    </row>
    <row r="71" spans="1:27" x14ac:dyDescent="0.25">
      <c r="A71" s="11" t="s">
        <v>1213</v>
      </c>
      <c r="B71" s="10" t="s">
        <v>2406</v>
      </c>
      <c r="C71" s="10" t="s">
        <v>1288</v>
      </c>
      <c r="D71" s="10" t="s">
        <v>893</v>
      </c>
      <c r="E71" s="10" t="s">
        <v>1350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29">
        <v>0</v>
      </c>
      <c r="W71" s="29">
        <v>0</v>
      </c>
      <c r="X71" s="27">
        <v>0</v>
      </c>
      <c r="Y71" s="29">
        <v>0</v>
      </c>
      <c r="Z71" s="27">
        <v>0</v>
      </c>
      <c r="AA71" s="29">
        <v>0</v>
      </c>
    </row>
    <row r="72" spans="1:27" x14ac:dyDescent="0.25">
      <c r="A72" s="11" t="s">
        <v>1213</v>
      </c>
      <c r="B72" s="10" t="s">
        <v>2406</v>
      </c>
      <c r="C72" s="10" t="s">
        <v>1288</v>
      </c>
      <c r="D72" s="10" t="s">
        <v>894</v>
      </c>
      <c r="E72" s="10" t="s">
        <v>1351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29">
        <v>0</v>
      </c>
      <c r="W72" s="29">
        <v>0</v>
      </c>
      <c r="X72" s="27">
        <v>0</v>
      </c>
      <c r="Y72" s="29">
        <v>0</v>
      </c>
      <c r="Z72" s="27">
        <v>0</v>
      </c>
      <c r="AA72" s="29">
        <v>0</v>
      </c>
    </row>
    <row r="73" spans="1:27" x14ac:dyDescent="0.25">
      <c r="A73" s="11" t="s">
        <v>1213</v>
      </c>
      <c r="B73" s="10" t="s">
        <v>2406</v>
      </c>
      <c r="C73" s="10" t="s">
        <v>1288</v>
      </c>
      <c r="D73" s="10" t="s">
        <v>895</v>
      </c>
      <c r="E73" s="10" t="s">
        <v>1352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29">
        <v>0</v>
      </c>
      <c r="W73" s="29">
        <v>0</v>
      </c>
      <c r="X73" s="27">
        <v>0</v>
      </c>
      <c r="Y73" s="29">
        <v>0</v>
      </c>
      <c r="Z73" s="27">
        <v>0</v>
      </c>
      <c r="AA73" s="29">
        <v>0</v>
      </c>
    </row>
    <row r="74" spans="1:27" x14ac:dyDescent="0.25">
      <c r="A74" s="11" t="s">
        <v>1213</v>
      </c>
      <c r="B74" s="10" t="s">
        <v>2406</v>
      </c>
      <c r="C74" s="10" t="s">
        <v>1288</v>
      </c>
      <c r="D74" s="10" t="s">
        <v>43</v>
      </c>
      <c r="E74" s="10" t="s">
        <v>1353</v>
      </c>
      <c r="F74" s="10">
        <v>5201187.7300000004</v>
      </c>
      <c r="G74" s="10">
        <v>0</v>
      </c>
      <c r="H74" s="10">
        <v>0</v>
      </c>
      <c r="I74" s="10">
        <v>0</v>
      </c>
      <c r="J74" s="10">
        <v>5201187.7300000004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5201187.7300000004</v>
      </c>
      <c r="V74" s="29">
        <v>5203063.4588107122</v>
      </c>
      <c r="W74" s="29">
        <v>5203063.4588107122</v>
      </c>
      <c r="X74" s="27">
        <v>0</v>
      </c>
      <c r="Y74" s="29">
        <v>5203063.4588107122</v>
      </c>
      <c r="Z74" s="27">
        <v>379</v>
      </c>
      <c r="AA74" s="29">
        <v>5203442.4588107122</v>
      </c>
    </row>
    <row r="75" spans="1:27" x14ac:dyDescent="0.25">
      <c r="A75" s="11" t="s">
        <v>1213</v>
      </c>
      <c r="B75" s="10" t="s">
        <v>2406</v>
      </c>
      <c r="C75" s="10" t="s">
        <v>1288</v>
      </c>
      <c r="D75" s="10" t="s">
        <v>44</v>
      </c>
      <c r="E75" s="10" t="s">
        <v>1354</v>
      </c>
      <c r="F75" s="10">
        <v>1184537.8999999999</v>
      </c>
      <c r="G75" s="10">
        <v>0</v>
      </c>
      <c r="H75" s="10">
        <v>0</v>
      </c>
      <c r="I75" s="10">
        <v>0</v>
      </c>
      <c r="J75" s="10">
        <v>1184537.8999999999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-118453.79000000004</v>
      </c>
      <c r="T75" s="10">
        <v>0</v>
      </c>
      <c r="U75" s="10">
        <v>1066084.1099999999</v>
      </c>
      <c r="V75" s="29">
        <v>465885.62</v>
      </c>
      <c r="W75" s="29">
        <v>465885.62</v>
      </c>
      <c r="X75" s="27">
        <v>0</v>
      </c>
      <c r="Y75" s="29">
        <v>465885.62</v>
      </c>
      <c r="Z75" s="27">
        <v>16</v>
      </c>
      <c r="AA75" s="29">
        <v>465901.62</v>
      </c>
    </row>
    <row r="76" spans="1:27" x14ac:dyDescent="0.25">
      <c r="A76" s="11" t="s">
        <v>1213</v>
      </c>
      <c r="B76" s="10" t="s">
        <v>2406</v>
      </c>
      <c r="C76" s="10" t="s">
        <v>1288</v>
      </c>
      <c r="D76" s="10" t="s">
        <v>45</v>
      </c>
      <c r="E76" s="10" t="s">
        <v>1355</v>
      </c>
      <c r="F76" s="10">
        <v>76800.899999999994</v>
      </c>
      <c r="G76" s="10">
        <v>0</v>
      </c>
      <c r="H76" s="10">
        <v>0</v>
      </c>
      <c r="I76" s="10">
        <v>0</v>
      </c>
      <c r="J76" s="10">
        <v>76800.899999999994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-7680.0899999999965</v>
      </c>
      <c r="T76" s="10">
        <v>0</v>
      </c>
      <c r="U76" s="10">
        <v>69120.81</v>
      </c>
      <c r="V76" s="29">
        <v>0</v>
      </c>
      <c r="W76" s="29">
        <v>0</v>
      </c>
      <c r="X76" s="27">
        <v>0</v>
      </c>
      <c r="Y76" s="29">
        <v>0</v>
      </c>
      <c r="Z76" s="27">
        <v>21</v>
      </c>
      <c r="AA76" s="29">
        <v>21</v>
      </c>
    </row>
    <row r="77" spans="1:27" x14ac:dyDescent="0.25">
      <c r="A77" s="11" t="s">
        <v>1213</v>
      </c>
      <c r="B77" s="10" t="s">
        <v>2406</v>
      </c>
      <c r="C77" s="10" t="s">
        <v>1288</v>
      </c>
      <c r="D77" s="10" t="s">
        <v>46</v>
      </c>
      <c r="E77" s="10" t="s">
        <v>1356</v>
      </c>
      <c r="F77" s="10">
        <v>1428826.83</v>
      </c>
      <c r="G77" s="10">
        <v>0</v>
      </c>
      <c r="H77" s="10">
        <v>0</v>
      </c>
      <c r="I77" s="10">
        <v>0</v>
      </c>
      <c r="J77" s="10">
        <v>1428826.83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1428826.83</v>
      </c>
      <c r="V77" s="29">
        <v>8224957.5899021979</v>
      </c>
      <c r="W77" s="29">
        <v>8224957.5899021979</v>
      </c>
      <c r="X77" s="27">
        <v>0</v>
      </c>
      <c r="Y77" s="29">
        <v>8224957.5899021979</v>
      </c>
      <c r="Z77" s="27">
        <v>2933</v>
      </c>
      <c r="AA77" s="29">
        <v>8227890.5899021979</v>
      </c>
    </row>
    <row r="78" spans="1:27" x14ac:dyDescent="0.25">
      <c r="A78" s="11" t="s">
        <v>1213</v>
      </c>
      <c r="B78" s="10" t="s">
        <v>2406</v>
      </c>
      <c r="C78" s="10" t="s">
        <v>1288</v>
      </c>
      <c r="D78" s="10" t="s">
        <v>896</v>
      </c>
      <c r="E78" s="10" t="s">
        <v>1357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29">
        <v>0</v>
      </c>
      <c r="W78" s="29">
        <v>0</v>
      </c>
      <c r="X78" s="27">
        <v>0</v>
      </c>
      <c r="Y78" s="29">
        <v>0</v>
      </c>
      <c r="Z78" s="27">
        <v>0</v>
      </c>
      <c r="AA78" s="29">
        <v>0</v>
      </c>
    </row>
    <row r="79" spans="1:27" x14ac:dyDescent="0.25">
      <c r="A79" s="11" t="s">
        <v>1213</v>
      </c>
      <c r="B79" s="10" t="s">
        <v>2406</v>
      </c>
      <c r="C79" s="10" t="s">
        <v>1288</v>
      </c>
      <c r="D79" s="10" t="s">
        <v>47</v>
      </c>
      <c r="E79" s="10" t="s">
        <v>1358</v>
      </c>
      <c r="F79" s="10">
        <v>124888.51</v>
      </c>
      <c r="G79" s="10">
        <v>0</v>
      </c>
      <c r="H79" s="10">
        <v>0</v>
      </c>
      <c r="I79" s="10">
        <v>0</v>
      </c>
      <c r="J79" s="10">
        <v>124888.51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124888.51</v>
      </c>
      <c r="V79" s="29">
        <v>130070.49282049836</v>
      </c>
      <c r="W79" s="29">
        <v>130070.49282049836</v>
      </c>
      <c r="X79" s="27">
        <v>0</v>
      </c>
      <c r="Y79" s="29">
        <v>130070.49282049836</v>
      </c>
      <c r="Z79" s="27">
        <v>8</v>
      </c>
      <c r="AA79" s="29">
        <v>130078.49282049836</v>
      </c>
    </row>
    <row r="80" spans="1:27" x14ac:dyDescent="0.25">
      <c r="A80" s="11" t="s">
        <v>1213</v>
      </c>
      <c r="B80" s="10" t="s">
        <v>2406</v>
      </c>
      <c r="C80" s="10" t="s">
        <v>1288</v>
      </c>
      <c r="D80" s="10" t="s">
        <v>897</v>
      </c>
      <c r="E80" s="10" t="s">
        <v>1359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29">
        <v>0</v>
      </c>
      <c r="W80" s="29">
        <v>0</v>
      </c>
      <c r="X80" s="27">
        <v>0</v>
      </c>
      <c r="Y80" s="29">
        <v>0</v>
      </c>
      <c r="Z80" s="27">
        <v>0</v>
      </c>
      <c r="AA80" s="29">
        <v>0</v>
      </c>
    </row>
    <row r="81" spans="1:27" x14ac:dyDescent="0.25">
      <c r="A81" s="11" t="s">
        <v>1213</v>
      </c>
      <c r="B81" s="10" t="s">
        <v>2406</v>
      </c>
      <c r="C81" s="10" t="s">
        <v>1288</v>
      </c>
      <c r="D81" s="10" t="s">
        <v>48</v>
      </c>
      <c r="E81" s="10" t="s">
        <v>1360</v>
      </c>
      <c r="F81" s="10">
        <v>118892044.28</v>
      </c>
      <c r="G81" s="10">
        <v>0</v>
      </c>
      <c r="H81" s="10">
        <v>0</v>
      </c>
      <c r="I81" s="10">
        <v>0</v>
      </c>
      <c r="J81" s="10">
        <v>118892044.28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-11889204.428000003</v>
      </c>
      <c r="T81" s="10">
        <v>0</v>
      </c>
      <c r="U81" s="10">
        <v>107002839.852</v>
      </c>
      <c r="V81" s="29">
        <v>63429044.899999991</v>
      </c>
      <c r="W81" s="29">
        <v>63429044.899999991</v>
      </c>
      <c r="X81" s="27">
        <v>0</v>
      </c>
      <c r="Y81" s="29">
        <v>63429044.899999991</v>
      </c>
      <c r="Z81" s="27">
        <v>3556</v>
      </c>
      <c r="AA81" s="29">
        <v>63432600.899999991</v>
      </c>
    </row>
    <row r="82" spans="1:27" x14ac:dyDescent="0.25">
      <c r="A82" s="11" t="s">
        <v>1213</v>
      </c>
      <c r="B82" s="10" t="s">
        <v>2406</v>
      </c>
      <c r="C82" s="10" t="s">
        <v>1288</v>
      </c>
      <c r="D82" s="10" t="s">
        <v>898</v>
      </c>
      <c r="E82" s="10" t="s">
        <v>1361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29">
        <v>0</v>
      </c>
      <c r="W82" s="29">
        <v>0</v>
      </c>
      <c r="X82" s="27">
        <v>0</v>
      </c>
      <c r="Y82" s="29">
        <v>0</v>
      </c>
      <c r="Z82" s="27">
        <v>17</v>
      </c>
      <c r="AA82" s="29">
        <v>17</v>
      </c>
    </row>
    <row r="83" spans="1:27" x14ac:dyDescent="0.25">
      <c r="A83" s="11" t="s">
        <v>1213</v>
      </c>
      <c r="B83" s="10" t="s">
        <v>2406</v>
      </c>
      <c r="C83" s="10" t="s">
        <v>1288</v>
      </c>
      <c r="D83" s="10" t="s">
        <v>49</v>
      </c>
      <c r="E83" s="10" t="s">
        <v>1362</v>
      </c>
      <c r="F83" s="10">
        <v>118930.35</v>
      </c>
      <c r="G83" s="10">
        <v>0</v>
      </c>
      <c r="H83" s="10">
        <v>0</v>
      </c>
      <c r="I83" s="10">
        <v>0</v>
      </c>
      <c r="J83" s="10">
        <v>118930.35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-11893.035000000003</v>
      </c>
      <c r="T83" s="10">
        <v>0</v>
      </c>
      <c r="U83" s="10">
        <v>107037.315</v>
      </c>
      <c r="V83" s="29">
        <v>0</v>
      </c>
      <c r="W83" s="29">
        <v>0</v>
      </c>
      <c r="X83" s="27">
        <v>0</v>
      </c>
      <c r="Y83" s="29">
        <v>0</v>
      </c>
      <c r="Z83" s="27">
        <v>6</v>
      </c>
      <c r="AA83" s="29">
        <v>6</v>
      </c>
    </row>
    <row r="84" spans="1:27" x14ac:dyDescent="0.25">
      <c r="A84" s="11" t="s">
        <v>1213</v>
      </c>
      <c r="B84" s="10" t="s">
        <v>2406</v>
      </c>
      <c r="C84" s="10" t="s">
        <v>1288</v>
      </c>
      <c r="D84" s="10" t="s">
        <v>50</v>
      </c>
      <c r="E84" s="10" t="s">
        <v>1363</v>
      </c>
      <c r="F84" s="10">
        <v>837034632.76999998</v>
      </c>
      <c r="G84" s="10">
        <v>0</v>
      </c>
      <c r="H84" s="10">
        <v>0</v>
      </c>
      <c r="I84" s="10">
        <v>0</v>
      </c>
      <c r="J84" s="10">
        <v>837034632.76999998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-83703463.27699995</v>
      </c>
      <c r="T84" s="10">
        <v>0</v>
      </c>
      <c r="U84" s="10">
        <v>753331169.49300003</v>
      </c>
      <c r="V84" s="29">
        <v>191135086.38000003</v>
      </c>
      <c r="W84" s="29">
        <v>191135086.38000003</v>
      </c>
      <c r="X84" s="27">
        <v>0</v>
      </c>
      <c r="Y84" s="29">
        <v>191135086.38000003</v>
      </c>
      <c r="Z84" s="27">
        <v>14237</v>
      </c>
      <c r="AA84" s="29">
        <v>191149323.38000003</v>
      </c>
    </row>
    <row r="85" spans="1:27" x14ac:dyDescent="0.25">
      <c r="A85" s="11" t="s">
        <v>1213</v>
      </c>
      <c r="B85" s="10" t="s">
        <v>2406</v>
      </c>
      <c r="C85" s="10" t="s">
        <v>1288</v>
      </c>
      <c r="D85" s="10" t="s">
        <v>51</v>
      </c>
      <c r="E85" s="10" t="s">
        <v>1364</v>
      </c>
      <c r="F85" s="10">
        <v>104200.25</v>
      </c>
      <c r="G85" s="10">
        <v>0</v>
      </c>
      <c r="H85" s="10">
        <v>0</v>
      </c>
      <c r="I85" s="10">
        <v>0</v>
      </c>
      <c r="J85" s="10">
        <v>104200.25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-10420.024999999994</v>
      </c>
      <c r="T85" s="10">
        <v>0</v>
      </c>
      <c r="U85" s="10">
        <v>93780.225000000006</v>
      </c>
      <c r="V85" s="29">
        <v>0</v>
      </c>
      <c r="W85" s="29">
        <v>0</v>
      </c>
      <c r="X85" s="27">
        <v>0</v>
      </c>
      <c r="Y85" s="29">
        <v>0</v>
      </c>
      <c r="Z85" s="27">
        <v>1</v>
      </c>
      <c r="AA85" s="29">
        <v>1</v>
      </c>
    </row>
    <row r="86" spans="1:27" x14ac:dyDescent="0.25">
      <c r="A86" s="11" t="s">
        <v>1213</v>
      </c>
      <c r="B86" s="10" t="s">
        <v>2406</v>
      </c>
      <c r="C86" s="10" t="s">
        <v>1288</v>
      </c>
      <c r="D86" s="10" t="s">
        <v>52</v>
      </c>
      <c r="E86" s="10" t="s">
        <v>1365</v>
      </c>
      <c r="F86" s="10">
        <v>976.22</v>
      </c>
      <c r="G86" s="10">
        <v>0</v>
      </c>
      <c r="H86" s="10">
        <v>0</v>
      </c>
      <c r="I86" s="10">
        <v>0</v>
      </c>
      <c r="J86" s="10">
        <v>976.22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-97.621999999999957</v>
      </c>
      <c r="T86" s="10">
        <v>0</v>
      </c>
      <c r="U86" s="10">
        <v>878.59800000000007</v>
      </c>
      <c r="V86" s="29">
        <v>0</v>
      </c>
      <c r="W86" s="29">
        <v>0</v>
      </c>
      <c r="X86" s="27">
        <v>0</v>
      </c>
      <c r="Y86" s="29">
        <v>0</v>
      </c>
      <c r="Z86" s="27">
        <v>0</v>
      </c>
      <c r="AA86" s="29">
        <v>0</v>
      </c>
    </row>
    <row r="87" spans="1:27" x14ac:dyDescent="0.25">
      <c r="A87" s="11" t="s">
        <v>1213</v>
      </c>
      <c r="B87" s="10" t="s">
        <v>2406</v>
      </c>
      <c r="C87" s="10" t="s">
        <v>1288</v>
      </c>
      <c r="D87" s="10" t="s">
        <v>899</v>
      </c>
      <c r="E87" s="10" t="s">
        <v>1366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29">
        <v>0</v>
      </c>
      <c r="W87" s="29">
        <v>0</v>
      </c>
      <c r="X87" s="27">
        <v>0</v>
      </c>
      <c r="Y87" s="29">
        <v>0</v>
      </c>
      <c r="Z87" s="27">
        <v>0</v>
      </c>
      <c r="AA87" s="29">
        <v>0</v>
      </c>
    </row>
    <row r="88" spans="1:27" x14ac:dyDescent="0.25">
      <c r="A88" s="11" t="s">
        <v>1213</v>
      </c>
      <c r="B88" s="10" t="s">
        <v>2406</v>
      </c>
      <c r="C88" s="10" t="s">
        <v>1288</v>
      </c>
      <c r="D88" s="10" t="s">
        <v>900</v>
      </c>
      <c r="E88" s="10" t="s">
        <v>1367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29">
        <v>0</v>
      </c>
      <c r="W88" s="29">
        <v>0</v>
      </c>
      <c r="X88" s="27">
        <v>0</v>
      </c>
      <c r="Y88" s="29">
        <v>0</v>
      </c>
      <c r="Z88" s="27">
        <v>0</v>
      </c>
      <c r="AA88" s="29">
        <v>0</v>
      </c>
    </row>
    <row r="89" spans="1:27" x14ac:dyDescent="0.25">
      <c r="A89" s="11" t="s">
        <v>1213</v>
      </c>
      <c r="B89" s="10" t="s">
        <v>2406</v>
      </c>
      <c r="C89" s="10" t="s">
        <v>1288</v>
      </c>
      <c r="D89" s="10" t="s">
        <v>53</v>
      </c>
      <c r="E89" s="10" t="s">
        <v>1368</v>
      </c>
      <c r="F89" s="10">
        <v>623904177.08000004</v>
      </c>
      <c r="G89" s="10">
        <v>0</v>
      </c>
      <c r="H89" s="10">
        <v>0</v>
      </c>
      <c r="I89" s="10">
        <v>0</v>
      </c>
      <c r="J89" s="10">
        <v>623904177.08000004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-62390417.707999945</v>
      </c>
      <c r="T89" s="10">
        <v>0</v>
      </c>
      <c r="U89" s="10">
        <v>561513759.3720001</v>
      </c>
      <c r="V89" s="29">
        <v>312572774.11000001</v>
      </c>
      <c r="W89" s="29">
        <v>312572774.11000001</v>
      </c>
      <c r="X89" s="27">
        <v>0</v>
      </c>
      <c r="Y89" s="29">
        <v>312572774.11000001</v>
      </c>
      <c r="Z89" s="27">
        <v>18262</v>
      </c>
      <c r="AA89" s="29">
        <v>312591036.11000001</v>
      </c>
    </row>
    <row r="90" spans="1:27" x14ac:dyDescent="0.25">
      <c r="A90" s="11" t="s">
        <v>1213</v>
      </c>
      <c r="B90" s="10" t="s">
        <v>2406</v>
      </c>
      <c r="C90" s="10" t="s">
        <v>1288</v>
      </c>
      <c r="D90" s="10" t="s">
        <v>54</v>
      </c>
      <c r="E90" s="10" t="s">
        <v>1369</v>
      </c>
      <c r="F90" s="10">
        <v>7331232817.6000004</v>
      </c>
      <c r="G90" s="10">
        <v>0</v>
      </c>
      <c r="H90" s="10">
        <v>0</v>
      </c>
      <c r="I90" s="10">
        <v>0</v>
      </c>
      <c r="J90" s="10">
        <v>7331232817.6000004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-733123281.76000023</v>
      </c>
      <c r="T90" s="10">
        <v>0</v>
      </c>
      <c r="U90" s="10">
        <v>6598109535.8400002</v>
      </c>
      <c r="V90" s="29">
        <v>2703731175.3000002</v>
      </c>
      <c r="W90" s="29">
        <v>2703731175.3000002</v>
      </c>
      <c r="X90" s="27">
        <v>180552410.84999999</v>
      </c>
      <c r="Y90" s="29">
        <v>2523178764.4500003</v>
      </c>
      <c r="Z90" s="27">
        <v>60028</v>
      </c>
      <c r="AA90" s="29">
        <v>2523238792.4500003</v>
      </c>
    </row>
    <row r="91" spans="1:27" x14ac:dyDescent="0.25">
      <c r="A91" s="11" t="s">
        <v>1213</v>
      </c>
      <c r="B91" s="10" t="s">
        <v>2406</v>
      </c>
      <c r="C91" s="10" t="s">
        <v>1288</v>
      </c>
      <c r="D91" s="10" t="s">
        <v>55</v>
      </c>
      <c r="E91" s="10" t="s">
        <v>1370</v>
      </c>
      <c r="F91" s="10">
        <v>3454682504.0599999</v>
      </c>
      <c r="G91" s="10">
        <v>0</v>
      </c>
      <c r="H91" s="10">
        <v>0</v>
      </c>
      <c r="I91" s="10">
        <v>0</v>
      </c>
      <c r="J91" s="10">
        <v>3454682504.0599999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-345468250.40600014</v>
      </c>
      <c r="T91" s="10">
        <v>0</v>
      </c>
      <c r="U91" s="10">
        <v>3109214253.6539998</v>
      </c>
      <c r="V91" s="29">
        <v>768717376.69999981</v>
      </c>
      <c r="W91" s="29">
        <v>768717376.69999981</v>
      </c>
      <c r="X91" s="27">
        <v>569607918</v>
      </c>
      <c r="Y91" s="29">
        <v>199109458.69999981</v>
      </c>
      <c r="Z91" s="27">
        <v>1440</v>
      </c>
      <c r="AA91" s="29">
        <v>199110898.69999981</v>
      </c>
    </row>
    <row r="92" spans="1:27" x14ac:dyDescent="0.25">
      <c r="A92" s="11" t="s">
        <v>1213</v>
      </c>
      <c r="B92" s="10" t="s">
        <v>2406</v>
      </c>
      <c r="C92" s="10" t="s">
        <v>1288</v>
      </c>
      <c r="D92" s="10" t="s">
        <v>56</v>
      </c>
      <c r="E92" s="10" t="s">
        <v>1371</v>
      </c>
      <c r="F92" s="10">
        <v>976599800.19000006</v>
      </c>
      <c r="G92" s="10">
        <v>0</v>
      </c>
      <c r="H92" s="10">
        <v>0</v>
      </c>
      <c r="I92" s="10">
        <v>0</v>
      </c>
      <c r="J92" s="10">
        <v>976599800.19000006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386906954.93102717</v>
      </c>
      <c r="T92" s="10">
        <v>0</v>
      </c>
      <c r="U92" s="10">
        <v>1363506755.1210272</v>
      </c>
      <c r="V92" s="29">
        <v>1615421917.9021654</v>
      </c>
      <c r="W92" s="29">
        <v>1615421917.9021654</v>
      </c>
      <c r="X92" s="27">
        <v>0</v>
      </c>
      <c r="Y92" s="29">
        <v>1615421917.9021654</v>
      </c>
      <c r="Z92" s="27">
        <v>159120</v>
      </c>
      <c r="AA92" s="29">
        <v>1615581037.9021654</v>
      </c>
    </row>
    <row r="93" spans="1:27" x14ac:dyDescent="0.25">
      <c r="A93" s="11" t="s">
        <v>1213</v>
      </c>
      <c r="B93" s="10" t="s">
        <v>2406</v>
      </c>
      <c r="C93" s="10" t="s">
        <v>1288</v>
      </c>
      <c r="D93" s="10" t="s">
        <v>57</v>
      </c>
      <c r="E93" s="10" t="s">
        <v>1372</v>
      </c>
      <c r="F93" s="10">
        <v>459132.41</v>
      </c>
      <c r="G93" s="10">
        <v>0</v>
      </c>
      <c r="H93" s="10">
        <v>0</v>
      </c>
      <c r="I93" s="10">
        <v>0</v>
      </c>
      <c r="J93" s="10">
        <v>459132.41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-45913.24099999998</v>
      </c>
      <c r="T93" s="10">
        <v>0</v>
      </c>
      <c r="U93" s="10">
        <v>413219.16899999999</v>
      </c>
      <c r="V93" s="29">
        <v>0</v>
      </c>
      <c r="W93" s="29">
        <v>0</v>
      </c>
      <c r="X93" s="27">
        <v>0</v>
      </c>
      <c r="Y93" s="29">
        <v>0</v>
      </c>
      <c r="Z93" s="27">
        <v>5</v>
      </c>
      <c r="AA93" s="29">
        <v>5</v>
      </c>
    </row>
    <row r="94" spans="1:27" x14ac:dyDescent="0.25">
      <c r="A94" s="11" t="s">
        <v>1213</v>
      </c>
      <c r="B94" s="10" t="s">
        <v>2406</v>
      </c>
      <c r="C94" s="10" t="s">
        <v>1288</v>
      </c>
      <c r="D94" s="10" t="s">
        <v>58</v>
      </c>
      <c r="E94" s="10" t="s">
        <v>1373</v>
      </c>
      <c r="F94" s="10">
        <v>1128075.26</v>
      </c>
      <c r="G94" s="10">
        <v>0</v>
      </c>
      <c r="H94" s="10">
        <v>0</v>
      </c>
      <c r="I94" s="10">
        <v>0</v>
      </c>
      <c r="J94" s="10">
        <v>1128075.26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-112807.52599999995</v>
      </c>
      <c r="T94" s="10">
        <v>0</v>
      </c>
      <c r="U94" s="10">
        <v>1015267.7340000001</v>
      </c>
      <c r="V94" s="29">
        <v>29668.16</v>
      </c>
      <c r="W94" s="29">
        <v>29668.16</v>
      </c>
      <c r="X94" s="27">
        <v>0</v>
      </c>
      <c r="Y94" s="29">
        <v>29668.16</v>
      </c>
      <c r="Z94" s="27">
        <v>11</v>
      </c>
      <c r="AA94" s="29">
        <v>29679.16</v>
      </c>
    </row>
    <row r="95" spans="1:27" x14ac:dyDescent="0.25">
      <c r="A95" s="11" t="s">
        <v>1213</v>
      </c>
      <c r="B95" s="10" t="s">
        <v>2406</v>
      </c>
      <c r="C95" s="10" t="s">
        <v>1288</v>
      </c>
      <c r="D95" s="10" t="s">
        <v>59</v>
      </c>
      <c r="E95" s="10" t="s">
        <v>1374</v>
      </c>
      <c r="F95" s="10">
        <v>2931211.16</v>
      </c>
      <c r="G95" s="10">
        <v>0</v>
      </c>
      <c r="H95" s="10">
        <v>0</v>
      </c>
      <c r="I95" s="10">
        <v>0</v>
      </c>
      <c r="J95" s="10">
        <v>2931211.16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-293121.11599999992</v>
      </c>
      <c r="T95" s="10">
        <v>0</v>
      </c>
      <c r="U95" s="10">
        <v>2638090.0440000002</v>
      </c>
      <c r="V95" s="29">
        <v>0</v>
      </c>
      <c r="W95" s="29">
        <v>0</v>
      </c>
      <c r="X95" s="27">
        <v>0</v>
      </c>
      <c r="Y95" s="29">
        <v>0</v>
      </c>
      <c r="Z95" s="27">
        <v>33</v>
      </c>
      <c r="AA95" s="29">
        <v>33</v>
      </c>
    </row>
    <row r="96" spans="1:27" x14ac:dyDescent="0.25">
      <c r="A96" s="11" t="s">
        <v>1213</v>
      </c>
      <c r="B96" s="10" t="s">
        <v>2406</v>
      </c>
      <c r="C96" s="10" t="s">
        <v>1288</v>
      </c>
      <c r="D96" s="10" t="s">
        <v>901</v>
      </c>
      <c r="E96" s="10" t="s">
        <v>1375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29">
        <v>0</v>
      </c>
      <c r="W96" s="29">
        <v>0</v>
      </c>
      <c r="X96" s="27">
        <v>0</v>
      </c>
      <c r="Y96" s="29">
        <v>0</v>
      </c>
      <c r="Z96" s="27">
        <v>0</v>
      </c>
      <c r="AA96" s="29">
        <v>0</v>
      </c>
    </row>
    <row r="97" spans="1:27" x14ac:dyDescent="0.25">
      <c r="A97" s="11" t="s">
        <v>1213</v>
      </c>
      <c r="B97" s="10" t="s">
        <v>2406</v>
      </c>
      <c r="C97" s="10" t="s">
        <v>1288</v>
      </c>
      <c r="D97" s="10" t="s">
        <v>60</v>
      </c>
      <c r="E97" s="10" t="s">
        <v>1376</v>
      </c>
      <c r="F97" s="10">
        <v>242017.91</v>
      </c>
      <c r="G97" s="10">
        <v>0</v>
      </c>
      <c r="H97" s="10">
        <v>0</v>
      </c>
      <c r="I97" s="10">
        <v>0</v>
      </c>
      <c r="J97" s="10">
        <v>242017.91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-24201.790999999997</v>
      </c>
      <c r="T97" s="10">
        <v>0</v>
      </c>
      <c r="U97" s="10">
        <v>217816.11900000001</v>
      </c>
      <c r="V97" s="29">
        <v>0</v>
      </c>
      <c r="W97" s="29">
        <v>0</v>
      </c>
      <c r="X97" s="27">
        <v>0</v>
      </c>
      <c r="Y97" s="29">
        <v>0</v>
      </c>
      <c r="Z97" s="27">
        <v>7</v>
      </c>
      <c r="AA97" s="29">
        <v>7</v>
      </c>
    </row>
    <row r="98" spans="1:27" x14ac:dyDescent="0.25">
      <c r="A98" s="11" t="s">
        <v>1213</v>
      </c>
      <c r="B98" s="10" t="s">
        <v>2406</v>
      </c>
      <c r="C98" s="10" t="s">
        <v>1288</v>
      </c>
      <c r="D98" s="10" t="s">
        <v>902</v>
      </c>
      <c r="E98" s="10" t="s">
        <v>1377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29">
        <v>0</v>
      </c>
      <c r="W98" s="29">
        <v>0</v>
      </c>
      <c r="X98" s="27">
        <v>0</v>
      </c>
      <c r="Y98" s="29">
        <v>0</v>
      </c>
      <c r="Z98" s="27">
        <v>0</v>
      </c>
      <c r="AA98" s="29">
        <v>0</v>
      </c>
    </row>
    <row r="99" spans="1:27" x14ac:dyDescent="0.25">
      <c r="A99" s="11" t="s">
        <v>1213</v>
      </c>
      <c r="B99" s="10" t="s">
        <v>2406</v>
      </c>
      <c r="C99" s="10" t="s">
        <v>1288</v>
      </c>
      <c r="D99" s="10" t="s">
        <v>61</v>
      </c>
      <c r="E99" s="10" t="s">
        <v>1378</v>
      </c>
      <c r="F99" s="10">
        <v>15052461.59</v>
      </c>
      <c r="G99" s="10">
        <v>0</v>
      </c>
      <c r="H99" s="10">
        <v>0</v>
      </c>
      <c r="I99" s="10">
        <v>0</v>
      </c>
      <c r="J99" s="10">
        <v>15052461.59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15052461.59</v>
      </c>
      <c r="V99" s="29">
        <v>15461291.733562876</v>
      </c>
      <c r="W99" s="29">
        <v>15461291.733562876</v>
      </c>
      <c r="X99" s="27">
        <v>0</v>
      </c>
      <c r="Y99" s="29">
        <v>15461291.733562876</v>
      </c>
      <c r="Z99" s="27">
        <v>980</v>
      </c>
      <c r="AA99" s="29">
        <v>15462271.733562876</v>
      </c>
    </row>
    <row r="100" spans="1:27" x14ac:dyDescent="0.25">
      <c r="A100" s="11" t="s">
        <v>1213</v>
      </c>
      <c r="B100" s="10" t="s">
        <v>2406</v>
      </c>
      <c r="C100" s="10" t="s">
        <v>1288</v>
      </c>
      <c r="D100" s="10" t="s">
        <v>62</v>
      </c>
      <c r="E100" s="10" t="s">
        <v>1379</v>
      </c>
      <c r="F100" s="10">
        <v>2131263.17</v>
      </c>
      <c r="G100" s="10">
        <v>0</v>
      </c>
      <c r="H100" s="10">
        <v>0</v>
      </c>
      <c r="I100" s="10">
        <v>0</v>
      </c>
      <c r="J100" s="10">
        <v>2131263.17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-213126.31700000004</v>
      </c>
      <c r="T100" s="10">
        <v>0</v>
      </c>
      <c r="U100" s="10">
        <v>1918136.8529999999</v>
      </c>
      <c r="V100" s="29">
        <v>0</v>
      </c>
      <c r="W100" s="29">
        <v>0</v>
      </c>
      <c r="X100" s="27">
        <v>0</v>
      </c>
      <c r="Y100" s="29">
        <v>0</v>
      </c>
      <c r="Z100" s="27">
        <v>95</v>
      </c>
      <c r="AA100" s="29">
        <v>95</v>
      </c>
    </row>
    <row r="101" spans="1:27" x14ac:dyDescent="0.25">
      <c r="A101" s="11" t="s">
        <v>1213</v>
      </c>
      <c r="B101" s="10" t="s">
        <v>2406</v>
      </c>
      <c r="C101" s="10" t="s">
        <v>1288</v>
      </c>
      <c r="D101" s="10" t="s">
        <v>903</v>
      </c>
      <c r="E101" s="10" t="s">
        <v>1380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29">
        <v>0</v>
      </c>
      <c r="W101" s="29">
        <v>0</v>
      </c>
      <c r="X101" s="27">
        <v>0</v>
      </c>
      <c r="Y101" s="29">
        <v>0</v>
      </c>
      <c r="Z101" s="27">
        <v>0</v>
      </c>
      <c r="AA101" s="29">
        <v>0</v>
      </c>
    </row>
    <row r="102" spans="1:27" x14ac:dyDescent="0.25">
      <c r="A102" s="11" t="s">
        <v>1213</v>
      </c>
      <c r="B102" s="10" t="s">
        <v>2406</v>
      </c>
      <c r="C102" s="10" t="s">
        <v>1288</v>
      </c>
      <c r="D102" s="10" t="s">
        <v>904</v>
      </c>
      <c r="E102" s="10" t="s">
        <v>1381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29">
        <v>0</v>
      </c>
      <c r="W102" s="29">
        <v>0</v>
      </c>
      <c r="X102" s="27">
        <v>0</v>
      </c>
      <c r="Y102" s="29">
        <v>0</v>
      </c>
      <c r="Z102" s="27">
        <v>0</v>
      </c>
      <c r="AA102" s="29">
        <v>0</v>
      </c>
    </row>
    <row r="103" spans="1:27" x14ac:dyDescent="0.25">
      <c r="A103" s="11" t="s">
        <v>1213</v>
      </c>
      <c r="B103" s="10" t="s">
        <v>2406</v>
      </c>
      <c r="C103" s="10" t="s">
        <v>1288</v>
      </c>
      <c r="D103" s="10" t="s">
        <v>63</v>
      </c>
      <c r="E103" s="10" t="s">
        <v>1382</v>
      </c>
      <c r="F103" s="10">
        <v>21302.57</v>
      </c>
      <c r="G103" s="10">
        <v>0</v>
      </c>
      <c r="H103" s="10">
        <v>0</v>
      </c>
      <c r="I103" s="10">
        <v>0</v>
      </c>
      <c r="J103" s="10">
        <v>21302.57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-2130.2569999999978</v>
      </c>
      <c r="T103" s="10">
        <v>0</v>
      </c>
      <c r="U103" s="10">
        <v>19172.313000000002</v>
      </c>
      <c r="V103" s="29">
        <v>0</v>
      </c>
      <c r="W103" s="29">
        <v>0</v>
      </c>
      <c r="X103" s="27">
        <v>0</v>
      </c>
      <c r="Y103" s="29">
        <v>0</v>
      </c>
      <c r="Z103" s="27">
        <v>0</v>
      </c>
      <c r="AA103" s="29">
        <v>0</v>
      </c>
    </row>
    <row r="104" spans="1:27" x14ac:dyDescent="0.25">
      <c r="A104" s="11" t="s">
        <v>1213</v>
      </c>
      <c r="B104" s="10" t="s">
        <v>2406</v>
      </c>
      <c r="C104" s="10" t="s">
        <v>1288</v>
      </c>
      <c r="D104" s="10" t="s">
        <v>64</v>
      </c>
      <c r="E104" s="10" t="s">
        <v>1383</v>
      </c>
      <c r="F104" s="10">
        <v>3362922.21</v>
      </c>
      <c r="G104" s="10">
        <v>0</v>
      </c>
      <c r="H104" s="10">
        <v>0</v>
      </c>
      <c r="I104" s="10">
        <v>0</v>
      </c>
      <c r="J104" s="10">
        <v>3362922.21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3362922.21</v>
      </c>
      <c r="V104" s="29">
        <v>2310514.6399999997</v>
      </c>
      <c r="W104" s="29">
        <v>2310514.6399999997</v>
      </c>
      <c r="X104" s="27">
        <v>0</v>
      </c>
      <c r="Y104" s="29">
        <v>2310514.6399999997</v>
      </c>
      <c r="Z104" s="27">
        <v>267</v>
      </c>
      <c r="AA104" s="29">
        <v>2310781.6399999997</v>
      </c>
    </row>
    <row r="105" spans="1:27" x14ac:dyDescent="0.25">
      <c r="A105" s="11" t="s">
        <v>1213</v>
      </c>
      <c r="B105" s="10" t="s">
        <v>2406</v>
      </c>
      <c r="C105" s="10" t="s">
        <v>1288</v>
      </c>
      <c r="D105" s="10" t="s">
        <v>65</v>
      </c>
      <c r="E105" s="10" t="s">
        <v>1384</v>
      </c>
      <c r="F105" s="10">
        <v>22476.46</v>
      </c>
      <c r="G105" s="10">
        <v>0</v>
      </c>
      <c r="H105" s="10">
        <v>0</v>
      </c>
      <c r="I105" s="10">
        <v>0</v>
      </c>
      <c r="J105" s="10">
        <v>22476.46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22476.46</v>
      </c>
      <c r="V105" s="29">
        <v>30324.837582430322</v>
      </c>
      <c r="W105" s="29">
        <v>30324.837582430322</v>
      </c>
      <c r="X105" s="27">
        <v>0</v>
      </c>
      <c r="Y105" s="29">
        <v>30324.837582430322</v>
      </c>
      <c r="Z105" s="27">
        <v>6</v>
      </c>
      <c r="AA105" s="29">
        <v>30330.837582430322</v>
      </c>
    </row>
    <row r="106" spans="1:27" x14ac:dyDescent="0.25">
      <c r="A106" s="11" t="s">
        <v>1213</v>
      </c>
      <c r="B106" s="10" t="s">
        <v>2406</v>
      </c>
      <c r="C106" s="10" t="s">
        <v>1288</v>
      </c>
      <c r="D106" s="10" t="s">
        <v>905</v>
      </c>
      <c r="E106" s="10" t="s">
        <v>1385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29">
        <v>0</v>
      </c>
      <c r="W106" s="29">
        <v>0</v>
      </c>
      <c r="X106" s="27">
        <v>0</v>
      </c>
      <c r="Y106" s="29">
        <v>0</v>
      </c>
      <c r="Z106" s="27">
        <v>0</v>
      </c>
      <c r="AA106" s="29">
        <v>0</v>
      </c>
    </row>
    <row r="107" spans="1:27" x14ac:dyDescent="0.25">
      <c r="A107" s="11" t="s">
        <v>1213</v>
      </c>
      <c r="B107" s="10" t="s">
        <v>2406</v>
      </c>
      <c r="C107" s="10" t="s">
        <v>1288</v>
      </c>
      <c r="D107" s="10" t="s">
        <v>906</v>
      </c>
      <c r="E107" s="10" t="s">
        <v>1386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29">
        <v>865866.26580253534</v>
      </c>
      <c r="W107" s="29">
        <v>865866.26580253534</v>
      </c>
      <c r="X107" s="27">
        <v>0</v>
      </c>
      <c r="Y107" s="29">
        <v>865866.26580253534</v>
      </c>
      <c r="Z107" s="27">
        <v>238</v>
      </c>
      <c r="AA107" s="29">
        <v>866104.26580253534</v>
      </c>
    </row>
    <row r="108" spans="1:27" x14ac:dyDescent="0.25">
      <c r="A108" s="11" t="s">
        <v>1213</v>
      </c>
      <c r="B108" s="10" t="s">
        <v>2406</v>
      </c>
      <c r="C108" s="10" t="s">
        <v>1288</v>
      </c>
      <c r="D108" s="10" t="s">
        <v>66</v>
      </c>
      <c r="E108" s="10" t="s">
        <v>1387</v>
      </c>
      <c r="F108" s="10">
        <v>223932366.13999999</v>
      </c>
      <c r="G108" s="10">
        <v>0</v>
      </c>
      <c r="H108" s="10">
        <v>0</v>
      </c>
      <c r="I108" s="10">
        <v>0</v>
      </c>
      <c r="J108" s="10">
        <v>223932366.13999999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-22393236.613999993</v>
      </c>
      <c r="T108" s="10">
        <v>0</v>
      </c>
      <c r="U108" s="10">
        <v>201539129.52599999</v>
      </c>
      <c r="V108" s="29">
        <v>65539546</v>
      </c>
      <c r="W108" s="29">
        <v>65539546</v>
      </c>
      <c r="X108" s="27">
        <v>0</v>
      </c>
      <c r="Y108" s="29">
        <v>65539546</v>
      </c>
      <c r="Z108" s="27">
        <v>3554</v>
      </c>
      <c r="AA108" s="29">
        <v>65543100</v>
      </c>
    </row>
    <row r="109" spans="1:27" x14ac:dyDescent="0.25">
      <c r="A109" s="11" t="s">
        <v>1213</v>
      </c>
      <c r="B109" s="10" t="s">
        <v>2406</v>
      </c>
      <c r="C109" s="10" t="s">
        <v>1288</v>
      </c>
      <c r="D109" s="10" t="s">
        <v>907</v>
      </c>
      <c r="E109" s="10" t="s">
        <v>1388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29">
        <v>1829.3167355367964</v>
      </c>
      <c r="W109" s="29">
        <v>1829.3167355367964</v>
      </c>
      <c r="X109" s="27">
        <v>0</v>
      </c>
      <c r="Y109" s="29">
        <v>1829.3167355367964</v>
      </c>
      <c r="Z109" s="27">
        <v>5</v>
      </c>
      <c r="AA109" s="29">
        <v>1834.3167355367964</v>
      </c>
    </row>
    <row r="110" spans="1:27" x14ac:dyDescent="0.25">
      <c r="A110" s="11" t="s">
        <v>1213</v>
      </c>
      <c r="B110" s="10" t="s">
        <v>2406</v>
      </c>
      <c r="C110" s="10" t="s">
        <v>1288</v>
      </c>
      <c r="D110" s="10" t="s">
        <v>67</v>
      </c>
      <c r="E110" s="10" t="s">
        <v>1389</v>
      </c>
      <c r="F110" s="10">
        <v>73164464.079999998</v>
      </c>
      <c r="G110" s="10">
        <v>0</v>
      </c>
      <c r="H110" s="10">
        <v>0</v>
      </c>
      <c r="I110" s="10">
        <v>0</v>
      </c>
      <c r="J110" s="10">
        <v>73164464.079999998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-7316446.4079999998</v>
      </c>
      <c r="T110" s="10">
        <v>0</v>
      </c>
      <c r="U110" s="10">
        <v>65848017.671999998</v>
      </c>
      <c r="V110" s="29">
        <v>0</v>
      </c>
      <c r="W110" s="29">
        <v>0</v>
      </c>
      <c r="X110" s="27">
        <v>0</v>
      </c>
      <c r="Y110" s="29">
        <v>0</v>
      </c>
      <c r="Z110" s="27">
        <v>285</v>
      </c>
      <c r="AA110" s="29">
        <v>285</v>
      </c>
    </row>
    <row r="111" spans="1:27" x14ac:dyDescent="0.25">
      <c r="A111" s="11" t="s">
        <v>1213</v>
      </c>
      <c r="B111" s="10" t="s">
        <v>2406</v>
      </c>
      <c r="C111" s="10" t="s">
        <v>1288</v>
      </c>
      <c r="D111" s="10" t="s">
        <v>68</v>
      </c>
      <c r="E111" s="10" t="s">
        <v>1390</v>
      </c>
      <c r="F111" s="10">
        <v>132717507.98999999</v>
      </c>
      <c r="G111" s="10">
        <v>0</v>
      </c>
      <c r="H111" s="10">
        <v>0</v>
      </c>
      <c r="I111" s="10">
        <v>0</v>
      </c>
      <c r="J111" s="10">
        <v>132717507.98999999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-13271750.798999995</v>
      </c>
      <c r="T111" s="10">
        <v>0</v>
      </c>
      <c r="U111" s="10">
        <v>119445757.191</v>
      </c>
      <c r="V111" s="29">
        <v>10420006.040000001</v>
      </c>
      <c r="W111" s="29">
        <v>10420006.040000001</v>
      </c>
      <c r="X111" s="27">
        <v>0</v>
      </c>
      <c r="Y111" s="29">
        <v>10420006.040000001</v>
      </c>
      <c r="Z111" s="27">
        <v>1625</v>
      </c>
      <c r="AA111" s="29">
        <v>10421631.040000001</v>
      </c>
    </row>
    <row r="112" spans="1:27" x14ac:dyDescent="0.25">
      <c r="A112" s="11" t="s">
        <v>1213</v>
      </c>
      <c r="B112" s="10" t="s">
        <v>2406</v>
      </c>
      <c r="C112" s="10" t="s">
        <v>1288</v>
      </c>
      <c r="D112" s="10" t="s">
        <v>69</v>
      </c>
      <c r="E112" s="10" t="s">
        <v>1391</v>
      </c>
      <c r="F112" s="10">
        <v>109636.97</v>
      </c>
      <c r="G112" s="10">
        <v>0</v>
      </c>
      <c r="H112" s="10">
        <v>0</v>
      </c>
      <c r="I112" s="10">
        <v>0</v>
      </c>
      <c r="J112" s="10">
        <v>109636.97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105348855.28355947</v>
      </c>
      <c r="T112" s="10">
        <v>0</v>
      </c>
      <c r="U112" s="10">
        <v>105458492.25355947</v>
      </c>
      <c r="V112" s="29">
        <v>165011684.78056628</v>
      </c>
      <c r="W112" s="29">
        <v>165011684.78056628</v>
      </c>
      <c r="X112" s="27">
        <v>0</v>
      </c>
      <c r="Y112" s="29">
        <v>165011684.78056628</v>
      </c>
      <c r="Z112" s="27">
        <v>26033</v>
      </c>
      <c r="AA112" s="29">
        <v>165037717.78056628</v>
      </c>
    </row>
    <row r="113" spans="1:27" x14ac:dyDescent="0.25">
      <c r="A113" s="11" t="s">
        <v>1213</v>
      </c>
      <c r="B113" s="10" t="s">
        <v>2406</v>
      </c>
      <c r="C113" s="10" t="s">
        <v>1288</v>
      </c>
      <c r="D113" s="10" t="s">
        <v>908</v>
      </c>
      <c r="E113" s="10" t="s">
        <v>1392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29">
        <v>0</v>
      </c>
      <c r="W113" s="29">
        <v>0</v>
      </c>
      <c r="X113" s="27">
        <v>0</v>
      </c>
      <c r="Y113" s="29">
        <v>0</v>
      </c>
      <c r="Z113" s="27">
        <v>0</v>
      </c>
      <c r="AA113" s="29">
        <v>0</v>
      </c>
    </row>
    <row r="114" spans="1:27" x14ac:dyDescent="0.25">
      <c r="A114" s="11" t="s">
        <v>1213</v>
      </c>
      <c r="B114" s="10" t="s">
        <v>2406</v>
      </c>
      <c r="C114" s="10" t="s">
        <v>1288</v>
      </c>
      <c r="D114" s="10" t="s">
        <v>70</v>
      </c>
      <c r="E114" s="10" t="s">
        <v>1393</v>
      </c>
      <c r="F114" s="10">
        <v>628863399.70000005</v>
      </c>
      <c r="G114" s="10">
        <v>0</v>
      </c>
      <c r="H114" s="10">
        <v>0</v>
      </c>
      <c r="I114" s="10">
        <v>0</v>
      </c>
      <c r="J114" s="10">
        <v>628863399.70000005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628863399.70000005</v>
      </c>
      <c r="V114" s="29">
        <v>699533288.07523012</v>
      </c>
      <c r="W114" s="29">
        <v>699533288.07523012</v>
      </c>
      <c r="X114" s="27">
        <v>108707195</v>
      </c>
      <c r="Y114" s="29">
        <v>590826093.07523012</v>
      </c>
      <c r="Z114" s="27">
        <v>64517</v>
      </c>
      <c r="AA114" s="29">
        <v>590890610.07523012</v>
      </c>
    </row>
    <row r="115" spans="1:27" x14ac:dyDescent="0.25">
      <c r="A115" s="11" t="s">
        <v>1213</v>
      </c>
      <c r="B115" s="10" t="s">
        <v>2406</v>
      </c>
      <c r="C115" s="10" t="s">
        <v>1288</v>
      </c>
      <c r="D115" s="10" t="s">
        <v>71</v>
      </c>
      <c r="E115" s="10" t="s">
        <v>1394</v>
      </c>
      <c r="F115" s="10">
        <v>101589890.45</v>
      </c>
      <c r="G115" s="10">
        <v>0</v>
      </c>
      <c r="H115" s="10">
        <v>0</v>
      </c>
      <c r="I115" s="10">
        <v>0</v>
      </c>
      <c r="J115" s="10">
        <v>101589890.45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101589890.45</v>
      </c>
      <c r="V115" s="29">
        <v>82462142.749999985</v>
      </c>
      <c r="W115" s="29">
        <v>82462142.749999985</v>
      </c>
      <c r="X115" s="27">
        <v>0</v>
      </c>
      <c r="Y115" s="29">
        <v>82462142.749999985</v>
      </c>
      <c r="Z115" s="27">
        <v>3889</v>
      </c>
      <c r="AA115" s="29">
        <v>82466031.749999985</v>
      </c>
    </row>
    <row r="116" spans="1:27" x14ac:dyDescent="0.25">
      <c r="A116" s="11" t="s">
        <v>1213</v>
      </c>
      <c r="B116" s="10" t="s">
        <v>2406</v>
      </c>
      <c r="C116" s="10" t="s">
        <v>1288</v>
      </c>
      <c r="D116" s="10" t="s">
        <v>72</v>
      </c>
      <c r="E116" s="10" t="s">
        <v>1395</v>
      </c>
      <c r="F116" s="10">
        <v>1396378.57</v>
      </c>
      <c r="G116" s="10">
        <v>0</v>
      </c>
      <c r="H116" s="10">
        <v>0</v>
      </c>
      <c r="I116" s="10">
        <v>0</v>
      </c>
      <c r="J116" s="10">
        <v>1396378.57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-139637.85700000008</v>
      </c>
      <c r="T116" s="10">
        <v>0</v>
      </c>
      <c r="U116" s="10">
        <v>1256740.713</v>
      </c>
      <c r="V116" s="29">
        <v>0</v>
      </c>
      <c r="W116" s="29">
        <v>0</v>
      </c>
      <c r="X116" s="27">
        <v>0</v>
      </c>
      <c r="Y116" s="29">
        <v>0</v>
      </c>
      <c r="Z116" s="27">
        <v>25</v>
      </c>
      <c r="AA116" s="29">
        <v>25</v>
      </c>
    </row>
    <row r="117" spans="1:27" x14ac:dyDescent="0.25">
      <c r="A117" s="11" t="s">
        <v>1213</v>
      </c>
      <c r="B117" s="10" t="s">
        <v>2406</v>
      </c>
      <c r="C117" s="10" t="s">
        <v>1288</v>
      </c>
      <c r="D117" s="10" t="s">
        <v>909</v>
      </c>
      <c r="E117" s="10" t="s">
        <v>1396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29">
        <v>0</v>
      </c>
      <c r="W117" s="29">
        <v>0</v>
      </c>
      <c r="X117" s="27">
        <v>0</v>
      </c>
      <c r="Y117" s="29">
        <v>0</v>
      </c>
      <c r="Z117" s="27">
        <v>23</v>
      </c>
      <c r="AA117" s="29">
        <v>23</v>
      </c>
    </row>
    <row r="118" spans="1:27" x14ac:dyDescent="0.25">
      <c r="A118" s="11" t="s">
        <v>1213</v>
      </c>
      <c r="B118" s="10" t="s">
        <v>2406</v>
      </c>
      <c r="C118" s="10" t="s">
        <v>1288</v>
      </c>
      <c r="D118" s="10" t="s">
        <v>73</v>
      </c>
      <c r="E118" s="10" t="s">
        <v>1397</v>
      </c>
      <c r="F118" s="10">
        <v>320704982.69999999</v>
      </c>
      <c r="G118" s="10">
        <v>0</v>
      </c>
      <c r="H118" s="10">
        <v>0</v>
      </c>
      <c r="I118" s="10">
        <v>0</v>
      </c>
      <c r="J118" s="10">
        <v>320704982.69999999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-32070498.269999981</v>
      </c>
      <c r="T118" s="10">
        <v>0</v>
      </c>
      <c r="U118" s="10">
        <v>288634484.43000001</v>
      </c>
      <c r="V118" s="29">
        <v>185338202.13</v>
      </c>
      <c r="W118" s="29">
        <v>185338202.13</v>
      </c>
      <c r="X118" s="27">
        <v>19547093</v>
      </c>
      <c r="Y118" s="29">
        <v>165791109.13</v>
      </c>
      <c r="Z118" s="27">
        <v>11588</v>
      </c>
      <c r="AA118" s="29">
        <v>165802697.13</v>
      </c>
    </row>
    <row r="119" spans="1:27" x14ac:dyDescent="0.25">
      <c r="A119" s="11" t="s">
        <v>1213</v>
      </c>
      <c r="B119" s="10" t="s">
        <v>2406</v>
      </c>
      <c r="C119" s="10" t="s">
        <v>1288</v>
      </c>
      <c r="D119" s="10" t="s">
        <v>74</v>
      </c>
      <c r="E119" s="10" t="s">
        <v>1398</v>
      </c>
      <c r="F119" s="10">
        <v>36070.49</v>
      </c>
      <c r="G119" s="10">
        <v>0</v>
      </c>
      <c r="H119" s="10">
        <v>0</v>
      </c>
      <c r="I119" s="10">
        <v>0</v>
      </c>
      <c r="J119" s="10">
        <v>36070.49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-3607.0489999999991</v>
      </c>
      <c r="T119" s="10">
        <v>0</v>
      </c>
      <c r="U119" s="10">
        <v>32463.440999999999</v>
      </c>
      <c r="V119" s="29">
        <v>0</v>
      </c>
      <c r="W119" s="29">
        <v>0</v>
      </c>
      <c r="X119" s="27">
        <v>0</v>
      </c>
      <c r="Y119" s="29">
        <v>0</v>
      </c>
      <c r="Z119" s="27">
        <v>1</v>
      </c>
      <c r="AA119" s="29">
        <v>1</v>
      </c>
    </row>
    <row r="120" spans="1:27" x14ac:dyDescent="0.25">
      <c r="A120" s="11" t="s">
        <v>1213</v>
      </c>
      <c r="B120" s="10" t="s">
        <v>2406</v>
      </c>
      <c r="C120" s="10" t="s">
        <v>1288</v>
      </c>
      <c r="D120" s="10" t="s">
        <v>75</v>
      </c>
      <c r="E120" s="10" t="s">
        <v>1399</v>
      </c>
      <c r="F120" s="10">
        <v>14814789</v>
      </c>
      <c r="G120" s="10">
        <v>0</v>
      </c>
      <c r="H120" s="10">
        <v>0</v>
      </c>
      <c r="I120" s="10">
        <v>0</v>
      </c>
      <c r="J120" s="10">
        <v>14814789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14814789</v>
      </c>
      <c r="V120" s="29">
        <v>24629505.462538756</v>
      </c>
      <c r="W120" s="29">
        <v>24629505.462538756</v>
      </c>
      <c r="X120" s="27">
        <v>0</v>
      </c>
      <c r="Y120" s="29">
        <v>24629505.462538756</v>
      </c>
      <c r="Z120" s="27">
        <v>4150</v>
      </c>
      <c r="AA120" s="29">
        <v>24633655.462538756</v>
      </c>
    </row>
    <row r="121" spans="1:27" x14ac:dyDescent="0.25">
      <c r="A121" s="11" t="s">
        <v>1213</v>
      </c>
      <c r="B121" s="10" t="s">
        <v>2406</v>
      </c>
      <c r="C121" s="10" t="s">
        <v>1288</v>
      </c>
      <c r="D121" s="10" t="s">
        <v>76</v>
      </c>
      <c r="E121" s="10" t="s">
        <v>1400</v>
      </c>
      <c r="F121" s="10">
        <v>196476.75</v>
      </c>
      <c r="G121" s="10">
        <v>0</v>
      </c>
      <c r="H121" s="10">
        <v>0</v>
      </c>
      <c r="I121" s="10">
        <v>0</v>
      </c>
      <c r="J121" s="10">
        <v>196476.75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-19647.674999999988</v>
      </c>
      <c r="T121" s="10">
        <v>0</v>
      </c>
      <c r="U121" s="10">
        <v>176829.07500000001</v>
      </c>
      <c r="V121" s="29">
        <v>0</v>
      </c>
      <c r="W121" s="29">
        <v>0</v>
      </c>
      <c r="X121" s="27">
        <v>0</v>
      </c>
      <c r="Y121" s="29">
        <v>0</v>
      </c>
      <c r="Z121" s="27">
        <v>11</v>
      </c>
      <c r="AA121" s="29">
        <v>11</v>
      </c>
    </row>
    <row r="122" spans="1:27" x14ac:dyDescent="0.25">
      <c r="A122" s="11" t="s">
        <v>1213</v>
      </c>
      <c r="B122" s="10" t="s">
        <v>2406</v>
      </c>
      <c r="C122" s="10" t="s">
        <v>1288</v>
      </c>
      <c r="D122" s="10" t="s">
        <v>77</v>
      </c>
      <c r="E122" s="10" t="s">
        <v>1401</v>
      </c>
      <c r="F122" s="10">
        <v>686575.51</v>
      </c>
      <c r="G122" s="10">
        <v>0</v>
      </c>
      <c r="H122" s="10">
        <v>0</v>
      </c>
      <c r="I122" s="10">
        <v>0</v>
      </c>
      <c r="J122" s="10">
        <v>686575.51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-68657.550999999978</v>
      </c>
      <c r="T122" s="10">
        <v>0</v>
      </c>
      <c r="U122" s="10">
        <v>617917.95900000003</v>
      </c>
      <c r="V122" s="29">
        <v>0</v>
      </c>
      <c r="W122" s="29">
        <v>0</v>
      </c>
      <c r="X122" s="27">
        <v>0</v>
      </c>
      <c r="Y122" s="29">
        <v>0</v>
      </c>
      <c r="Z122" s="27">
        <v>11</v>
      </c>
      <c r="AA122" s="29">
        <v>11</v>
      </c>
    </row>
    <row r="123" spans="1:27" x14ac:dyDescent="0.25">
      <c r="A123" s="11" t="s">
        <v>1213</v>
      </c>
      <c r="B123" s="10" t="s">
        <v>2406</v>
      </c>
      <c r="C123" s="10" t="s">
        <v>1288</v>
      </c>
      <c r="D123" s="10" t="s">
        <v>910</v>
      </c>
      <c r="E123" s="10" t="s">
        <v>1402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29">
        <v>0</v>
      </c>
      <c r="W123" s="29">
        <v>0</v>
      </c>
      <c r="X123" s="27">
        <v>0</v>
      </c>
      <c r="Y123" s="29">
        <v>0</v>
      </c>
      <c r="Z123" s="27">
        <v>0</v>
      </c>
      <c r="AA123" s="29">
        <v>0</v>
      </c>
    </row>
    <row r="124" spans="1:27" x14ac:dyDescent="0.25">
      <c r="A124" s="11" t="s">
        <v>1213</v>
      </c>
      <c r="B124" s="10" t="s">
        <v>2406</v>
      </c>
      <c r="C124" s="10" t="s">
        <v>1288</v>
      </c>
      <c r="D124" s="10" t="s">
        <v>78</v>
      </c>
      <c r="E124" s="10" t="s">
        <v>1403</v>
      </c>
      <c r="F124" s="10">
        <v>9516369.3200000003</v>
      </c>
      <c r="G124" s="10">
        <v>0</v>
      </c>
      <c r="H124" s="10">
        <v>0</v>
      </c>
      <c r="I124" s="10">
        <v>0</v>
      </c>
      <c r="J124" s="10">
        <v>9516369.3200000003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9516369.3200000003</v>
      </c>
      <c r="V124" s="29">
        <v>10626334.925095474</v>
      </c>
      <c r="W124" s="29">
        <v>10626334.925095474</v>
      </c>
      <c r="X124" s="27">
        <v>0</v>
      </c>
      <c r="Y124" s="29">
        <v>10626334.925095474</v>
      </c>
      <c r="Z124" s="27">
        <v>1176</v>
      </c>
      <c r="AA124" s="29">
        <v>10627510.925095474</v>
      </c>
    </row>
    <row r="125" spans="1:27" x14ac:dyDescent="0.25">
      <c r="A125" s="11" t="s">
        <v>1213</v>
      </c>
      <c r="B125" s="10" t="s">
        <v>2406</v>
      </c>
      <c r="C125" s="10" t="s">
        <v>1288</v>
      </c>
      <c r="D125" s="10" t="s">
        <v>79</v>
      </c>
      <c r="E125" s="10" t="s">
        <v>1404</v>
      </c>
      <c r="F125" s="10">
        <v>24338126.850000001</v>
      </c>
      <c r="G125" s="10">
        <v>0</v>
      </c>
      <c r="H125" s="10">
        <v>0</v>
      </c>
      <c r="I125" s="10">
        <v>0</v>
      </c>
      <c r="J125" s="10">
        <v>24338126.850000001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-2433812.6849999987</v>
      </c>
      <c r="T125" s="10">
        <v>0</v>
      </c>
      <c r="U125" s="10">
        <v>21904314.165000003</v>
      </c>
      <c r="V125" s="29">
        <v>12385018.430000002</v>
      </c>
      <c r="W125" s="29">
        <v>12385018.430000002</v>
      </c>
      <c r="X125" s="27">
        <v>0</v>
      </c>
      <c r="Y125" s="29">
        <v>12385018.430000002</v>
      </c>
      <c r="Z125" s="27">
        <v>847</v>
      </c>
      <c r="AA125" s="29">
        <v>12385865.430000002</v>
      </c>
    </row>
    <row r="126" spans="1:27" x14ac:dyDescent="0.25">
      <c r="A126" s="11" t="s">
        <v>1213</v>
      </c>
      <c r="B126" s="10" t="s">
        <v>2406</v>
      </c>
      <c r="C126" s="10" t="s">
        <v>1288</v>
      </c>
      <c r="D126" s="10" t="s">
        <v>80</v>
      </c>
      <c r="E126" s="10" t="s">
        <v>1405</v>
      </c>
      <c r="F126" s="10">
        <v>1694421.87</v>
      </c>
      <c r="G126" s="10">
        <v>0</v>
      </c>
      <c r="H126" s="10">
        <v>0</v>
      </c>
      <c r="I126" s="10">
        <v>0</v>
      </c>
      <c r="J126" s="10">
        <v>1694421.87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-169442.18699999992</v>
      </c>
      <c r="T126" s="10">
        <v>0</v>
      </c>
      <c r="U126" s="10">
        <v>1524979.6830000002</v>
      </c>
      <c r="V126" s="29">
        <v>3010749.5250795707</v>
      </c>
      <c r="W126" s="29">
        <v>3010749.5250795707</v>
      </c>
      <c r="X126" s="27">
        <v>0</v>
      </c>
      <c r="Y126" s="29">
        <v>3010749.5250795707</v>
      </c>
      <c r="Z126" s="27">
        <v>1196</v>
      </c>
      <c r="AA126" s="29">
        <v>3011945.5250795707</v>
      </c>
    </row>
    <row r="127" spans="1:27" x14ac:dyDescent="0.25">
      <c r="A127" s="11" t="s">
        <v>1213</v>
      </c>
      <c r="B127" s="10" t="s">
        <v>2406</v>
      </c>
      <c r="C127" s="10" t="s">
        <v>1288</v>
      </c>
      <c r="D127" s="10" t="s">
        <v>81</v>
      </c>
      <c r="E127" s="10" t="s">
        <v>1406</v>
      </c>
      <c r="F127" s="10">
        <v>105340795.48</v>
      </c>
      <c r="G127" s="10">
        <v>0</v>
      </c>
      <c r="H127" s="10">
        <v>0</v>
      </c>
      <c r="I127" s="10">
        <v>0</v>
      </c>
      <c r="J127" s="10">
        <v>105340795.48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105340795.48</v>
      </c>
      <c r="V127" s="29">
        <v>111300485.6961807</v>
      </c>
      <c r="W127" s="29">
        <v>111300485.6961807</v>
      </c>
      <c r="X127" s="27">
        <v>0</v>
      </c>
      <c r="Y127" s="29">
        <v>111300485.6961807</v>
      </c>
      <c r="Z127" s="27">
        <v>3954</v>
      </c>
      <c r="AA127" s="29">
        <v>111304439.6961807</v>
      </c>
    </row>
    <row r="128" spans="1:27" x14ac:dyDescent="0.25">
      <c r="A128" s="11" t="s">
        <v>1213</v>
      </c>
      <c r="B128" s="10" t="s">
        <v>2406</v>
      </c>
      <c r="C128" s="10" t="s">
        <v>1288</v>
      </c>
      <c r="D128" s="10" t="s">
        <v>82</v>
      </c>
      <c r="E128" s="10" t="s">
        <v>1407</v>
      </c>
      <c r="F128" s="10">
        <v>3858183.56</v>
      </c>
      <c r="G128" s="10">
        <v>0</v>
      </c>
      <c r="H128" s="10">
        <v>0</v>
      </c>
      <c r="I128" s="10">
        <v>0</v>
      </c>
      <c r="J128" s="10">
        <v>3858183.56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3858183.56</v>
      </c>
      <c r="V128" s="29">
        <v>6188005.6476159338</v>
      </c>
      <c r="W128" s="29">
        <v>6188005.6476159338</v>
      </c>
      <c r="X128" s="27">
        <v>0</v>
      </c>
      <c r="Y128" s="29">
        <v>6188005.6476159338</v>
      </c>
      <c r="Z128" s="27">
        <v>1991</v>
      </c>
      <c r="AA128" s="29">
        <v>6189996.6476159338</v>
      </c>
    </row>
    <row r="129" spans="1:27" x14ac:dyDescent="0.25">
      <c r="A129" s="11" t="s">
        <v>1213</v>
      </c>
      <c r="B129" s="10" t="s">
        <v>2406</v>
      </c>
      <c r="C129" s="10" t="s">
        <v>1288</v>
      </c>
      <c r="D129" s="10" t="s">
        <v>911</v>
      </c>
      <c r="E129" s="10" t="s">
        <v>1408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29">
        <v>52393.308249501533</v>
      </c>
      <c r="W129" s="29">
        <v>52393.308249501533</v>
      </c>
      <c r="X129" s="27">
        <v>0</v>
      </c>
      <c r="Y129" s="29">
        <v>52393.308249501533</v>
      </c>
      <c r="Z129" s="27">
        <v>28</v>
      </c>
      <c r="AA129" s="29">
        <v>52421.308249501533</v>
      </c>
    </row>
    <row r="130" spans="1:27" x14ac:dyDescent="0.25">
      <c r="A130" s="11" t="s">
        <v>1213</v>
      </c>
      <c r="B130" s="10" t="s">
        <v>2406</v>
      </c>
      <c r="C130" s="10" t="s">
        <v>1288</v>
      </c>
      <c r="D130" s="10" t="s">
        <v>83</v>
      </c>
      <c r="E130" s="10" t="s">
        <v>1409</v>
      </c>
      <c r="F130" s="10">
        <v>8985423.3499999996</v>
      </c>
      <c r="G130" s="10">
        <v>0</v>
      </c>
      <c r="H130" s="10">
        <v>0</v>
      </c>
      <c r="I130" s="10">
        <v>0</v>
      </c>
      <c r="J130" s="10">
        <v>8985423.3499999996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8985423.3499999996</v>
      </c>
      <c r="V130" s="29">
        <v>9389561.4614171423</v>
      </c>
      <c r="W130" s="29">
        <v>9389561.4614171423</v>
      </c>
      <c r="X130" s="27">
        <v>0</v>
      </c>
      <c r="Y130" s="29">
        <v>9389561.4614171423</v>
      </c>
      <c r="Z130" s="27">
        <v>707</v>
      </c>
      <c r="AA130" s="29">
        <v>9390268.4614171423</v>
      </c>
    </row>
    <row r="131" spans="1:27" x14ac:dyDescent="0.25">
      <c r="A131" s="11" t="s">
        <v>1213</v>
      </c>
      <c r="B131" s="10" t="s">
        <v>2406</v>
      </c>
      <c r="C131" s="10" t="s">
        <v>1288</v>
      </c>
      <c r="D131" s="10" t="s">
        <v>84</v>
      </c>
      <c r="E131" s="10" t="s">
        <v>1410</v>
      </c>
      <c r="F131" s="10">
        <v>3743376.97</v>
      </c>
      <c r="G131" s="10">
        <v>0</v>
      </c>
      <c r="H131" s="10">
        <v>0</v>
      </c>
      <c r="I131" s="10">
        <v>0</v>
      </c>
      <c r="J131" s="10">
        <v>3743376.97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-374337.69700000016</v>
      </c>
      <c r="T131" s="10">
        <v>0</v>
      </c>
      <c r="U131" s="10">
        <v>3369039.273</v>
      </c>
      <c r="V131" s="29">
        <v>77587.149999999994</v>
      </c>
      <c r="W131" s="29">
        <v>77587.149999999994</v>
      </c>
      <c r="X131" s="27">
        <v>0</v>
      </c>
      <c r="Y131" s="29">
        <v>77587.149999999994</v>
      </c>
      <c r="Z131" s="27">
        <v>80</v>
      </c>
      <c r="AA131" s="29">
        <v>77667.149999999994</v>
      </c>
    </row>
    <row r="132" spans="1:27" x14ac:dyDescent="0.25">
      <c r="A132" s="11" t="s">
        <v>1213</v>
      </c>
      <c r="B132" s="10" t="s">
        <v>2406</v>
      </c>
      <c r="C132" s="10" t="s">
        <v>1288</v>
      </c>
      <c r="D132" s="10" t="s">
        <v>912</v>
      </c>
      <c r="E132" s="10" t="s">
        <v>1411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29">
        <v>5806891.3513933914</v>
      </c>
      <c r="W132" s="29">
        <v>5806891.3513933914</v>
      </c>
      <c r="X132" s="27">
        <v>0</v>
      </c>
      <c r="Y132" s="29">
        <v>5806891.3513933914</v>
      </c>
      <c r="Z132" s="27">
        <v>804</v>
      </c>
      <c r="AA132" s="29">
        <v>5807695.3513933914</v>
      </c>
    </row>
    <row r="133" spans="1:27" x14ac:dyDescent="0.25">
      <c r="A133" s="11" t="s">
        <v>1213</v>
      </c>
      <c r="B133" s="10" t="s">
        <v>2406</v>
      </c>
      <c r="C133" s="10" t="s">
        <v>1288</v>
      </c>
      <c r="D133" s="10" t="s">
        <v>85</v>
      </c>
      <c r="E133" s="10" t="s">
        <v>1412</v>
      </c>
      <c r="F133" s="10">
        <v>7572932044.5600004</v>
      </c>
      <c r="G133" s="10">
        <v>0</v>
      </c>
      <c r="H133" s="10">
        <v>0</v>
      </c>
      <c r="I133" s="10">
        <v>0</v>
      </c>
      <c r="J133" s="10">
        <v>7572932044.5600004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7572932044.5600004</v>
      </c>
      <c r="V133" s="29">
        <v>8194437923.335146</v>
      </c>
      <c r="W133" s="29">
        <v>8194437923.335146</v>
      </c>
      <c r="X133" s="27">
        <v>1311554077</v>
      </c>
      <c r="Y133" s="29">
        <v>6882883846.335146</v>
      </c>
      <c r="Z133" s="27">
        <v>740163</v>
      </c>
      <c r="AA133" s="29">
        <v>6883624009.335146</v>
      </c>
    </row>
    <row r="134" spans="1:27" x14ac:dyDescent="0.25">
      <c r="A134" s="11" t="s">
        <v>1213</v>
      </c>
      <c r="B134" s="10" t="s">
        <v>2406</v>
      </c>
      <c r="C134" s="10" t="s">
        <v>1288</v>
      </c>
      <c r="D134" s="10" t="s">
        <v>86</v>
      </c>
      <c r="E134" s="10" t="s">
        <v>1413</v>
      </c>
      <c r="F134" s="10">
        <v>1507900886.5</v>
      </c>
      <c r="G134" s="10">
        <v>0</v>
      </c>
      <c r="H134" s="10">
        <v>0</v>
      </c>
      <c r="I134" s="10">
        <v>0</v>
      </c>
      <c r="J134" s="10">
        <v>1507900886.5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-150790088.64999986</v>
      </c>
      <c r="T134" s="10">
        <v>0</v>
      </c>
      <c r="U134" s="10">
        <v>1357110797.8500001</v>
      </c>
      <c r="V134" s="29">
        <v>531880377.94999993</v>
      </c>
      <c r="W134" s="29">
        <v>531880377.94999993</v>
      </c>
      <c r="X134" s="27">
        <v>110648471.02</v>
      </c>
      <c r="Y134" s="29">
        <v>421231906.92999995</v>
      </c>
      <c r="Z134" s="27">
        <v>31269</v>
      </c>
      <c r="AA134" s="29">
        <v>421263175.92999995</v>
      </c>
    </row>
    <row r="135" spans="1:27" x14ac:dyDescent="0.25">
      <c r="A135" s="11" t="s">
        <v>1213</v>
      </c>
      <c r="B135" s="10" t="s">
        <v>2407</v>
      </c>
      <c r="C135" s="10" t="s">
        <v>1414</v>
      </c>
      <c r="D135" s="10" t="s">
        <v>88</v>
      </c>
      <c r="E135" s="10" t="s">
        <v>1414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29">
        <v>0</v>
      </c>
      <c r="W135" s="29">
        <v>0</v>
      </c>
      <c r="X135" s="27">
        <v>0</v>
      </c>
      <c r="Y135" s="29">
        <v>0</v>
      </c>
      <c r="Z135" s="27">
        <v>0</v>
      </c>
      <c r="AA135" s="29">
        <v>0</v>
      </c>
    </row>
    <row r="136" spans="1:27" x14ac:dyDescent="0.25">
      <c r="A136" s="11" t="s">
        <v>1213</v>
      </c>
      <c r="B136" s="10" t="s">
        <v>2407</v>
      </c>
      <c r="C136" s="10" t="s">
        <v>1414</v>
      </c>
      <c r="D136" s="10" t="s">
        <v>89</v>
      </c>
      <c r="E136" s="10" t="s">
        <v>1415</v>
      </c>
      <c r="F136" s="10">
        <v>1345189.16</v>
      </c>
      <c r="G136" s="10">
        <v>0</v>
      </c>
      <c r="H136" s="10">
        <v>0</v>
      </c>
      <c r="I136" s="10">
        <v>0</v>
      </c>
      <c r="J136" s="10">
        <v>1345189.16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-134518.91599999997</v>
      </c>
      <c r="T136" s="10">
        <v>0</v>
      </c>
      <c r="U136" s="10">
        <v>1210670.2439999999</v>
      </c>
      <c r="V136" s="29">
        <v>208309.32</v>
      </c>
      <c r="W136" s="29">
        <v>208309.32</v>
      </c>
      <c r="X136" s="27">
        <v>0</v>
      </c>
      <c r="Y136" s="29">
        <v>208309.32</v>
      </c>
      <c r="Z136" s="27">
        <v>15</v>
      </c>
      <c r="AA136" s="29">
        <v>208324.32</v>
      </c>
    </row>
    <row r="137" spans="1:27" x14ac:dyDescent="0.25">
      <c r="A137" s="11" t="s">
        <v>1213</v>
      </c>
      <c r="B137" s="10" t="s">
        <v>2407</v>
      </c>
      <c r="C137" s="10" t="s">
        <v>1414</v>
      </c>
      <c r="D137" s="10" t="s">
        <v>913</v>
      </c>
      <c r="E137" s="10" t="s">
        <v>1416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29">
        <v>15729.482685010433</v>
      </c>
      <c r="W137" s="29">
        <v>15729.482685010433</v>
      </c>
      <c r="X137" s="27">
        <v>0</v>
      </c>
      <c r="Y137" s="29">
        <v>15729.482685010433</v>
      </c>
      <c r="Z137" s="27">
        <v>6</v>
      </c>
      <c r="AA137" s="29">
        <v>15735.482685010433</v>
      </c>
    </row>
    <row r="138" spans="1:27" x14ac:dyDescent="0.25">
      <c r="A138" s="11" t="s">
        <v>1213</v>
      </c>
      <c r="B138" s="10" t="s">
        <v>2407</v>
      </c>
      <c r="C138" s="10" t="s">
        <v>1414</v>
      </c>
      <c r="D138" s="10" t="s">
        <v>914</v>
      </c>
      <c r="E138" s="10" t="s">
        <v>1417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29">
        <v>0</v>
      </c>
      <c r="W138" s="29">
        <v>0</v>
      </c>
      <c r="X138" s="27">
        <v>0</v>
      </c>
      <c r="Y138" s="29">
        <v>0</v>
      </c>
      <c r="Z138" s="27">
        <v>0</v>
      </c>
      <c r="AA138" s="29">
        <v>0</v>
      </c>
    </row>
    <row r="139" spans="1:27" x14ac:dyDescent="0.25">
      <c r="A139" s="11" t="s">
        <v>1213</v>
      </c>
      <c r="B139" s="10" t="s">
        <v>2407</v>
      </c>
      <c r="C139" s="10" t="s">
        <v>1414</v>
      </c>
      <c r="D139" s="10" t="s">
        <v>915</v>
      </c>
      <c r="E139" s="10" t="s">
        <v>1418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29">
        <v>0</v>
      </c>
      <c r="W139" s="29">
        <v>0</v>
      </c>
      <c r="X139" s="27">
        <v>0</v>
      </c>
      <c r="Y139" s="29">
        <v>0</v>
      </c>
      <c r="Z139" s="27">
        <v>0</v>
      </c>
      <c r="AA139" s="29">
        <v>0</v>
      </c>
    </row>
    <row r="140" spans="1:27" x14ac:dyDescent="0.25">
      <c r="A140" s="11" t="s">
        <v>1213</v>
      </c>
      <c r="B140" s="10" t="s">
        <v>2407</v>
      </c>
      <c r="C140" s="10" t="s">
        <v>1414</v>
      </c>
      <c r="D140" s="10" t="s">
        <v>90</v>
      </c>
      <c r="E140" s="10" t="s">
        <v>1419</v>
      </c>
      <c r="F140" s="10">
        <v>261325.15</v>
      </c>
      <c r="G140" s="10">
        <v>0</v>
      </c>
      <c r="H140" s="10">
        <v>0</v>
      </c>
      <c r="I140" s="10">
        <v>0</v>
      </c>
      <c r="J140" s="10">
        <v>261325.15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-26132.514999999985</v>
      </c>
      <c r="T140" s="10">
        <v>0</v>
      </c>
      <c r="U140" s="10">
        <v>235192.63500000001</v>
      </c>
      <c r="V140" s="29">
        <v>0</v>
      </c>
      <c r="W140" s="29">
        <v>0</v>
      </c>
      <c r="X140" s="27">
        <v>0</v>
      </c>
      <c r="Y140" s="29">
        <v>0</v>
      </c>
      <c r="Z140" s="27">
        <v>6</v>
      </c>
      <c r="AA140" s="29">
        <v>6</v>
      </c>
    </row>
    <row r="141" spans="1:27" x14ac:dyDescent="0.25">
      <c r="A141" s="11" t="s">
        <v>1213</v>
      </c>
      <c r="B141" s="10" t="s">
        <v>2407</v>
      </c>
      <c r="C141" s="10" t="s">
        <v>1414</v>
      </c>
      <c r="D141" s="10" t="s">
        <v>91</v>
      </c>
      <c r="E141" s="10" t="s">
        <v>1420</v>
      </c>
      <c r="F141" s="10">
        <v>498925.26</v>
      </c>
      <c r="G141" s="10">
        <v>0</v>
      </c>
      <c r="H141" s="10">
        <v>0</v>
      </c>
      <c r="I141" s="10">
        <v>0</v>
      </c>
      <c r="J141" s="10">
        <v>498925.26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-49892.526000000013</v>
      </c>
      <c r="T141" s="10">
        <v>0</v>
      </c>
      <c r="U141" s="10">
        <v>449032.734</v>
      </c>
      <c r="V141" s="29">
        <v>0</v>
      </c>
      <c r="W141" s="29">
        <v>0</v>
      </c>
      <c r="X141" s="27">
        <v>0</v>
      </c>
      <c r="Y141" s="29">
        <v>0</v>
      </c>
      <c r="Z141" s="27">
        <v>6</v>
      </c>
      <c r="AA141" s="29">
        <v>6</v>
      </c>
    </row>
    <row r="142" spans="1:27" x14ac:dyDescent="0.25">
      <c r="A142" s="11" t="s">
        <v>1213</v>
      </c>
      <c r="B142" s="10" t="s">
        <v>2407</v>
      </c>
      <c r="C142" s="10" t="s">
        <v>1414</v>
      </c>
      <c r="D142" s="10" t="s">
        <v>92</v>
      </c>
      <c r="E142" s="10" t="s">
        <v>1421</v>
      </c>
      <c r="F142" s="10">
        <v>9078158.4000000004</v>
      </c>
      <c r="G142" s="10">
        <v>0</v>
      </c>
      <c r="H142" s="10">
        <v>0</v>
      </c>
      <c r="I142" s="10">
        <v>0</v>
      </c>
      <c r="J142" s="10">
        <v>9078158.4000000004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-907815.83999999985</v>
      </c>
      <c r="T142" s="10">
        <v>0</v>
      </c>
      <c r="U142" s="10">
        <v>8170342.5600000005</v>
      </c>
      <c r="V142" s="29">
        <v>4731843.8600000013</v>
      </c>
      <c r="W142" s="29">
        <v>4731843.8600000013</v>
      </c>
      <c r="X142" s="27">
        <v>0</v>
      </c>
      <c r="Y142" s="29">
        <v>4731843.8600000013</v>
      </c>
      <c r="Z142" s="27">
        <v>220</v>
      </c>
      <c r="AA142" s="29">
        <v>4732063.8600000013</v>
      </c>
    </row>
    <row r="143" spans="1:27" x14ac:dyDescent="0.25">
      <c r="A143" s="11" t="s">
        <v>1213</v>
      </c>
      <c r="B143" s="10" t="s">
        <v>2407</v>
      </c>
      <c r="C143" s="10" t="s">
        <v>1414</v>
      </c>
      <c r="D143" s="10" t="s">
        <v>93</v>
      </c>
      <c r="E143" s="10" t="s">
        <v>1422</v>
      </c>
      <c r="F143" s="10">
        <v>266540.40999999997</v>
      </c>
      <c r="G143" s="10">
        <v>0</v>
      </c>
      <c r="H143" s="10">
        <v>0</v>
      </c>
      <c r="I143" s="10">
        <v>0</v>
      </c>
      <c r="J143" s="10">
        <v>266540.40999999997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-26654.040999999997</v>
      </c>
      <c r="T143" s="10">
        <v>0</v>
      </c>
      <c r="U143" s="10">
        <v>239886.36899999998</v>
      </c>
      <c r="V143" s="29">
        <v>0</v>
      </c>
      <c r="W143" s="29">
        <v>0</v>
      </c>
      <c r="X143" s="27">
        <v>0</v>
      </c>
      <c r="Y143" s="29">
        <v>0</v>
      </c>
      <c r="Z143" s="27">
        <v>7</v>
      </c>
      <c r="AA143" s="29">
        <v>7</v>
      </c>
    </row>
    <row r="144" spans="1:27" x14ac:dyDescent="0.25">
      <c r="A144" s="11" t="s">
        <v>1213</v>
      </c>
      <c r="B144" s="10" t="s">
        <v>2407</v>
      </c>
      <c r="C144" s="10" t="s">
        <v>1414</v>
      </c>
      <c r="D144" s="10" t="s">
        <v>94</v>
      </c>
      <c r="E144" s="10" t="s">
        <v>1423</v>
      </c>
      <c r="F144" s="10">
        <v>267509.09000000003</v>
      </c>
      <c r="G144" s="10">
        <v>0</v>
      </c>
      <c r="H144" s="10">
        <v>0</v>
      </c>
      <c r="I144" s="10">
        <v>0</v>
      </c>
      <c r="J144" s="10">
        <v>267509.09000000003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267509.09000000003</v>
      </c>
      <c r="V144" s="29">
        <v>198905</v>
      </c>
      <c r="W144" s="29">
        <v>198905</v>
      </c>
      <c r="X144" s="27">
        <v>0</v>
      </c>
      <c r="Y144" s="29">
        <v>198905</v>
      </c>
      <c r="Z144" s="27">
        <v>9</v>
      </c>
      <c r="AA144" s="29">
        <v>198914</v>
      </c>
    </row>
    <row r="145" spans="1:27" x14ac:dyDescent="0.25">
      <c r="A145" s="11" t="s">
        <v>1213</v>
      </c>
      <c r="B145" s="10" t="s">
        <v>2407</v>
      </c>
      <c r="C145" s="10" t="s">
        <v>1414</v>
      </c>
      <c r="D145" s="10" t="s">
        <v>95</v>
      </c>
      <c r="E145" s="10" t="s">
        <v>1424</v>
      </c>
      <c r="F145" s="10">
        <v>6329.92</v>
      </c>
      <c r="G145" s="10">
        <v>0</v>
      </c>
      <c r="H145" s="10">
        <v>0</v>
      </c>
      <c r="I145" s="10">
        <v>0</v>
      </c>
      <c r="J145" s="10">
        <v>6329.92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-632.99200000000019</v>
      </c>
      <c r="T145" s="10">
        <v>0</v>
      </c>
      <c r="U145" s="10">
        <v>5696.9279999999999</v>
      </c>
      <c r="V145" s="29">
        <v>0</v>
      </c>
      <c r="W145" s="29">
        <v>0</v>
      </c>
      <c r="X145" s="27">
        <v>0</v>
      </c>
      <c r="Y145" s="29">
        <v>0</v>
      </c>
      <c r="Z145" s="27">
        <v>0</v>
      </c>
      <c r="AA145" s="29">
        <v>0</v>
      </c>
    </row>
    <row r="146" spans="1:27" x14ac:dyDescent="0.25">
      <c r="A146" s="11" t="s">
        <v>1213</v>
      </c>
      <c r="B146" s="10" t="s">
        <v>2407</v>
      </c>
      <c r="C146" s="10" t="s">
        <v>1414</v>
      </c>
      <c r="D146" s="10" t="s">
        <v>916</v>
      </c>
      <c r="E146" s="10" t="s">
        <v>1425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29">
        <v>0</v>
      </c>
      <c r="W146" s="29">
        <v>0</v>
      </c>
      <c r="X146" s="27">
        <v>0</v>
      </c>
      <c r="Y146" s="29">
        <v>0</v>
      </c>
      <c r="Z146" s="27">
        <v>0</v>
      </c>
      <c r="AA146" s="29">
        <v>0</v>
      </c>
    </row>
    <row r="147" spans="1:27" x14ac:dyDescent="0.25">
      <c r="A147" s="11" t="s">
        <v>1213</v>
      </c>
      <c r="B147" s="10" t="s">
        <v>2407</v>
      </c>
      <c r="C147" s="10" t="s">
        <v>1414</v>
      </c>
      <c r="D147" s="10" t="s">
        <v>917</v>
      </c>
      <c r="E147" s="10" t="s">
        <v>1426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29">
        <v>0</v>
      </c>
      <c r="W147" s="29">
        <v>0</v>
      </c>
      <c r="X147" s="27">
        <v>0</v>
      </c>
      <c r="Y147" s="29">
        <v>0</v>
      </c>
      <c r="Z147" s="27">
        <v>0</v>
      </c>
      <c r="AA147" s="29">
        <v>0</v>
      </c>
    </row>
    <row r="148" spans="1:27" x14ac:dyDescent="0.25">
      <c r="A148" s="11" t="s">
        <v>1213</v>
      </c>
      <c r="B148" s="10" t="s">
        <v>2407</v>
      </c>
      <c r="C148" s="10" t="s">
        <v>1414</v>
      </c>
      <c r="D148" s="10" t="s">
        <v>918</v>
      </c>
      <c r="E148" s="10" t="s">
        <v>1427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29">
        <v>536139.38992994593</v>
      </c>
      <c r="W148" s="29">
        <v>536139.38992994593</v>
      </c>
      <c r="X148" s="27">
        <v>0</v>
      </c>
      <c r="Y148" s="29">
        <v>536139.38992994593</v>
      </c>
      <c r="Z148" s="27">
        <v>0</v>
      </c>
      <c r="AA148" s="29">
        <v>536139.38992994593</v>
      </c>
    </row>
    <row r="149" spans="1:27" x14ac:dyDescent="0.25">
      <c r="A149" s="11" t="s">
        <v>1213</v>
      </c>
      <c r="B149" s="10" t="s">
        <v>2407</v>
      </c>
      <c r="C149" s="10" t="s">
        <v>1414</v>
      </c>
      <c r="D149" s="10" t="s">
        <v>96</v>
      </c>
      <c r="E149" s="10" t="s">
        <v>1428</v>
      </c>
      <c r="F149" s="10">
        <v>6177067.9900000002</v>
      </c>
      <c r="G149" s="10">
        <v>0</v>
      </c>
      <c r="H149" s="10">
        <v>0</v>
      </c>
      <c r="I149" s="10">
        <v>0</v>
      </c>
      <c r="J149" s="10">
        <v>6177067.9900000002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-617706.79899999965</v>
      </c>
      <c r="T149" s="10">
        <v>0</v>
      </c>
      <c r="U149" s="10">
        <v>5559361.1910000006</v>
      </c>
      <c r="V149" s="29">
        <v>825762.22000000009</v>
      </c>
      <c r="W149" s="29">
        <v>825762.22000000009</v>
      </c>
      <c r="X149" s="27">
        <v>0</v>
      </c>
      <c r="Y149" s="29">
        <v>825762.22000000009</v>
      </c>
      <c r="Z149" s="27">
        <v>75</v>
      </c>
      <c r="AA149" s="29">
        <v>825837.22000000009</v>
      </c>
    </row>
    <row r="150" spans="1:27" x14ac:dyDescent="0.25">
      <c r="A150" s="11" t="s">
        <v>1213</v>
      </c>
      <c r="B150" s="10" t="s">
        <v>2407</v>
      </c>
      <c r="C150" s="10" t="s">
        <v>1414</v>
      </c>
      <c r="D150" s="10" t="s">
        <v>97</v>
      </c>
      <c r="E150" s="10" t="s">
        <v>1429</v>
      </c>
      <c r="F150" s="10">
        <v>9831303.9900000002</v>
      </c>
      <c r="G150" s="10">
        <v>0</v>
      </c>
      <c r="H150" s="10">
        <v>0</v>
      </c>
      <c r="I150" s="10">
        <v>0</v>
      </c>
      <c r="J150" s="10">
        <v>9831303.9900000002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-983130.39900000021</v>
      </c>
      <c r="T150" s="10">
        <v>0</v>
      </c>
      <c r="U150" s="10">
        <v>8848173.591</v>
      </c>
      <c r="V150" s="29">
        <v>1803921.0000000002</v>
      </c>
      <c r="W150" s="29">
        <v>1803921.0000000002</v>
      </c>
      <c r="X150" s="27">
        <v>0</v>
      </c>
      <c r="Y150" s="29">
        <v>1803921.0000000002</v>
      </c>
      <c r="Z150" s="27">
        <v>126</v>
      </c>
      <c r="AA150" s="29">
        <v>1804047.0000000002</v>
      </c>
    </row>
    <row r="151" spans="1:27" x14ac:dyDescent="0.25">
      <c r="A151" s="11" t="s">
        <v>1213</v>
      </c>
      <c r="B151" s="10" t="s">
        <v>2407</v>
      </c>
      <c r="C151" s="10" t="s">
        <v>1414</v>
      </c>
      <c r="D151" s="10" t="s">
        <v>98</v>
      </c>
      <c r="E151" s="10" t="s">
        <v>1430</v>
      </c>
      <c r="F151" s="10">
        <v>699717.2</v>
      </c>
      <c r="G151" s="10">
        <v>0</v>
      </c>
      <c r="H151" s="10">
        <v>0</v>
      </c>
      <c r="I151" s="10">
        <v>0</v>
      </c>
      <c r="J151" s="10">
        <v>699717.2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699717.2</v>
      </c>
      <c r="V151" s="29">
        <v>746084.49014706502</v>
      </c>
      <c r="W151" s="29">
        <v>746084.49014706502</v>
      </c>
      <c r="X151" s="27">
        <v>0</v>
      </c>
      <c r="Y151" s="29">
        <v>746084.49014706502</v>
      </c>
      <c r="Z151" s="27">
        <v>34</v>
      </c>
      <c r="AA151" s="29">
        <v>746118.49014706502</v>
      </c>
    </row>
    <row r="152" spans="1:27" x14ac:dyDescent="0.25">
      <c r="A152" s="11" t="s">
        <v>1213</v>
      </c>
      <c r="B152" s="10" t="s">
        <v>2407</v>
      </c>
      <c r="C152" s="10" t="s">
        <v>1414</v>
      </c>
      <c r="D152" s="10" t="s">
        <v>99</v>
      </c>
      <c r="E152" s="10" t="s">
        <v>1374</v>
      </c>
      <c r="F152" s="10">
        <v>476417219.25</v>
      </c>
      <c r="G152" s="10">
        <v>0</v>
      </c>
      <c r="H152" s="10">
        <v>0</v>
      </c>
      <c r="I152" s="10">
        <v>0</v>
      </c>
      <c r="J152" s="10">
        <v>476417219.25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135708097.65465409</v>
      </c>
      <c r="T152" s="10">
        <v>0</v>
      </c>
      <c r="U152" s="10">
        <v>612125316.90465403</v>
      </c>
      <c r="V152" s="29">
        <v>740227478.51971602</v>
      </c>
      <c r="W152" s="29">
        <v>740227478.51971602</v>
      </c>
      <c r="X152" s="27">
        <v>428775497</v>
      </c>
      <c r="Y152" s="29">
        <v>311451981.51971602</v>
      </c>
      <c r="Z152" s="27">
        <v>31600</v>
      </c>
      <c r="AA152" s="29">
        <v>311483581.51971602</v>
      </c>
    </row>
    <row r="153" spans="1:27" x14ac:dyDescent="0.25">
      <c r="A153" s="11" t="s">
        <v>1213</v>
      </c>
      <c r="B153" s="10" t="s">
        <v>2407</v>
      </c>
      <c r="C153" s="10" t="s">
        <v>1414</v>
      </c>
      <c r="D153" s="10" t="s">
        <v>919</v>
      </c>
      <c r="E153" s="10" t="s">
        <v>1431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29">
        <v>0</v>
      </c>
      <c r="W153" s="29">
        <v>0</v>
      </c>
      <c r="X153" s="27">
        <v>0</v>
      </c>
      <c r="Y153" s="29">
        <v>0</v>
      </c>
      <c r="Z153" s="27">
        <v>0</v>
      </c>
      <c r="AA153" s="29">
        <v>0</v>
      </c>
    </row>
    <row r="154" spans="1:27" x14ac:dyDescent="0.25">
      <c r="A154" s="11" t="s">
        <v>1213</v>
      </c>
      <c r="B154" s="10" t="s">
        <v>2407</v>
      </c>
      <c r="C154" s="10" t="s">
        <v>1414</v>
      </c>
      <c r="D154" s="10" t="s">
        <v>100</v>
      </c>
      <c r="E154" s="10" t="s">
        <v>1432</v>
      </c>
      <c r="F154" s="10">
        <v>2675654.13</v>
      </c>
      <c r="G154" s="10">
        <v>0</v>
      </c>
      <c r="H154" s="10">
        <v>0</v>
      </c>
      <c r="I154" s="10">
        <v>0</v>
      </c>
      <c r="J154" s="10">
        <v>2675654.13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2675654.13</v>
      </c>
      <c r="V154" s="29">
        <v>2928615.0050778687</v>
      </c>
      <c r="W154" s="29">
        <v>2928615.0050778687</v>
      </c>
      <c r="X154" s="27">
        <v>0</v>
      </c>
      <c r="Y154" s="29">
        <v>2928615.0050778687</v>
      </c>
      <c r="Z154" s="27">
        <v>176</v>
      </c>
      <c r="AA154" s="29">
        <v>2928791.0050778687</v>
      </c>
    </row>
    <row r="155" spans="1:27" x14ac:dyDescent="0.25">
      <c r="A155" s="11" t="s">
        <v>1213</v>
      </c>
      <c r="B155" s="10" t="s">
        <v>2407</v>
      </c>
      <c r="C155" s="10" t="s">
        <v>1414</v>
      </c>
      <c r="D155" s="10" t="s">
        <v>920</v>
      </c>
      <c r="E155" s="10" t="s">
        <v>1433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29">
        <v>0</v>
      </c>
      <c r="W155" s="29">
        <v>0</v>
      </c>
      <c r="X155" s="27">
        <v>0</v>
      </c>
      <c r="Y155" s="29">
        <v>0</v>
      </c>
      <c r="Z155" s="27">
        <v>0</v>
      </c>
      <c r="AA155" s="29">
        <v>0</v>
      </c>
    </row>
    <row r="156" spans="1:27" x14ac:dyDescent="0.25">
      <c r="A156" s="11" t="s">
        <v>1213</v>
      </c>
      <c r="B156" s="10" t="s">
        <v>2407</v>
      </c>
      <c r="C156" s="10" t="s">
        <v>1414</v>
      </c>
      <c r="D156" s="10" t="s">
        <v>921</v>
      </c>
      <c r="E156" s="10" t="s">
        <v>1434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29">
        <v>0</v>
      </c>
      <c r="W156" s="29">
        <v>0</v>
      </c>
      <c r="X156" s="27">
        <v>0</v>
      </c>
      <c r="Y156" s="29">
        <v>0</v>
      </c>
      <c r="Z156" s="27">
        <v>0</v>
      </c>
      <c r="AA156" s="29">
        <v>0</v>
      </c>
    </row>
    <row r="157" spans="1:27" x14ac:dyDescent="0.25">
      <c r="A157" s="11" t="s">
        <v>1213</v>
      </c>
      <c r="B157" s="10" t="s">
        <v>2407</v>
      </c>
      <c r="C157" s="10" t="s">
        <v>1414</v>
      </c>
      <c r="D157" s="10" t="s">
        <v>101</v>
      </c>
      <c r="E157" s="10" t="s">
        <v>1435</v>
      </c>
      <c r="F157" s="10">
        <v>1280399.4099999999</v>
      </c>
      <c r="G157" s="10">
        <v>0</v>
      </c>
      <c r="H157" s="10">
        <v>0</v>
      </c>
      <c r="I157" s="10">
        <v>0</v>
      </c>
      <c r="J157" s="10">
        <v>1280399.4099999999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-128039.94099999988</v>
      </c>
      <c r="T157" s="10">
        <v>0</v>
      </c>
      <c r="U157" s="10">
        <v>1152359.469</v>
      </c>
      <c r="V157" s="29">
        <v>746170.29999999993</v>
      </c>
      <c r="W157" s="29">
        <v>746170.29999999993</v>
      </c>
      <c r="X157" s="27">
        <v>0</v>
      </c>
      <c r="Y157" s="29">
        <v>746170.29999999993</v>
      </c>
      <c r="Z157" s="27">
        <v>25</v>
      </c>
      <c r="AA157" s="29">
        <v>746195.29999999993</v>
      </c>
    </row>
    <row r="158" spans="1:27" x14ac:dyDescent="0.25">
      <c r="A158" s="11" t="s">
        <v>1213</v>
      </c>
      <c r="B158" s="10" t="s">
        <v>2407</v>
      </c>
      <c r="C158" s="10" t="s">
        <v>1414</v>
      </c>
      <c r="D158" s="10" t="s">
        <v>922</v>
      </c>
      <c r="E158" s="10" t="s">
        <v>1436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29">
        <v>0</v>
      </c>
      <c r="W158" s="29">
        <v>0</v>
      </c>
      <c r="X158" s="27">
        <v>0</v>
      </c>
      <c r="Y158" s="29">
        <v>0</v>
      </c>
      <c r="Z158" s="27">
        <v>0</v>
      </c>
      <c r="AA158" s="29">
        <v>0</v>
      </c>
    </row>
    <row r="159" spans="1:27" x14ac:dyDescent="0.25">
      <c r="A159" s="11" t="s">
        <v>1213</v>
      </c>
      <c r="B159" s="10" t="s">
        <v>2408</v>
      </c>
      <c r="C159" s="10" t="s">
        <v>844</v>
      </c>
      <c r="D159" s="10" t="s">
        <v>103</v>
      </c>
      <c r="E159" s="10" t="s">
        <v>844</v>
      </c>
      <c r="F159" s="10">
        <v>21000734.800000001</v>
      </c>
      <c r="G159" s="10">
        <v>0</v>
      </c>
      <c r="H159" s="10">
        <v>0</v>
      </c>
      <c r="I159" s="10">
        <v>0</v>
      </c>
      <c r="J159" s="10">
        <v>21000734.800000001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21000734.800000001</v>
      </c>
      <c r="V159" s="29">
        <v>14806863.880000003</v>
      </c>
      <c r="W159" s="29">
        <v>14806863.880000003</v>
      </c>
      <c r="X159" s="27">
        <v>0</v>
      </c>
      <c r="Y159" s="29">
        <v>14806863.880000003</v>
      </c>
      <c r="Z159" s="27">
        <v>495</v>
      </c>
      <c r="AA159" s="29">
        <v>14807358.880000003</v>
      </c>
    </row>
    <row r="160" spans="1:27" x14ac:dyDescent="0.25">
      <c r="A160" s="11" t="s">
        <v>1213</v>
      </c>
      <c r="B160" s="10" t="s">
        <v>2407</v>
      </c>
      <c r="C160" s="10" t="s">
        <v>1230</v>
      </c>
      <c r="D160" s="10" t="s">
        <v>105</v>
      </c>
      <c r="E160" s="10" t="s">
        <v>1437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29">
        <v>0</v>
      </c>
      <c r="W160" s="29">
        <v>0</v>
      </c>
      <c r="X160" s="27">
        <v>0</v>
      </c>
      <c r="Y160" s="29">
        <v>0</v>
      </c>
      <c r="Z160" s="27">
        <v>0</v>
      </c>
      <c r="AA160" s="29">
        <v>0</v>
      </c>
    </row>
    <row r="161" spans="1:27" x14ac:dyDescent="0.25">
      <c r="A161" s="11" t="s">
        <v>1213</v>
      </c>
      <c r="B161" s="10" t="s">
        <v>2407</v>
      </c>
      <c r="C161" s="10" t="s">
        <v>1230</v>
      </c>
      <c r="D161" s="10" t="s">
        <v>106</v>
      </c>
      <c r="E161" s="10" t="s">
        <v>1438</v>
      </c>
      <c r="F161" s="10">
        <v>20105462.48</v>
      </c>
      <c r="G161" s="10">
        <v>0</v>
      </c>
      <c r="H161" s="10">
        <v>0</v>
      </c>
      <c r="I161" s="10">
        <v>0</v>
      </c>
      <c r="J161" s="10">
        <v>20105462.48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-2010546.2479999997</v>
      </c>
      <c r="T161" s="10">
        <v>0</v>
      </c>
      <c r="U161" s="10">
        <v>18094916.232000001</v>
      </c>
      <c r="V161" s="29">
        <v>10788269.700000001</v>
      </c>
      <c r="W161" s="29">
        <v>10788269.700000001</v>
      </c>
      <c r="X161" s="27">
        <v>0</v>
      </c>
      <c r="Y161" s="29">
        <v>10788269.700000001</v>
      </c>
      <c r="Z161" s="27">
        <v>494</v>
      </c>
      <c r="AA161" s="29">
        <v>10788763.700000001</v>
      </c>
    </row>
    <row r="162" spans="1:27" x14ac:dyDescent="0.25">
      <c r="A162" s="11" t="s">
        <v>1213</v>
      </c>
      <c r="B162" s="10" t="s">
        <v>2407</v>
      </c>
      <c r="C162" s="10" t="s">
        <v>1230</v>
      </c>
      <c r="D162" s="10" t="s">
        <v>923</v>
      </c>
      <c r="E162" s="10" t="s">
        <v>1439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29">
        <v>1744758.8406594722</v>
      </c>
      <c r="W162" s="29">
        <v>1744758.8406594722</v>
      </c>
      <c r="X162" s="27">
        <v>0</v>
      </c>
      <c r="Y162" s="29">
        <v>1744758.8406594722</v>
      </c>
      <c r="Z162" s="27">
        <v>275</v>
      </c>
      <c r="AA162" s="29">
        <v>1745033.8406594722</v>
      </c>
    </row>
    <row r="163" spans="1:27" x14ac:dyDescent="0.25">
      <c r="A163" s="11" t="s">
        <v>1213</v>
      </c>
      <c r="B163" s="10" t="s">
        <v>2407</v>
      </c>
      <c r="C163" s="10" t="s">
        <v>1230</v>
      </c>
      <c r="D163" s="10" t="s">
        <v>924</v>
      </c>
      <c r="E163" s="10" t="s">
        <v>1440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29">
        <v>291913.82319940464</v>
      </c>
      <c r="W163" s="29">
        <v>291913.82319940464</v>
      </c>
      <c r="X163" s="27">
        <v>0</v>
      </c>
      <c r="Y163" s="29">
        <v>291913.82319940464</v>
      </c>
      <c r="Z163" s="27">
        <v>326</v>
      </c>
      <c r="AA163" s="29">
        <v>292239.82319940464</v>
      </c>
    </row>
    <row r="164" spans="1:27" x14ac:dyDescent="0.25">
      <c r="A164" s="11" t="s">
        <v>1213</v>
      </c>
      <c r="B164" s="10" t="s">
        <v>2407</v>
      </c>
      <c r="C164" s="10" t="s">
        <v>1230</v>
      </c>
      <c r="D164" s="10" t="s">
        <v>107</v>
      </c>
      <c r="E164" s="10" t="s">
        <v>1441</v>
      </c>
      <c r="F164" s="10">
        <v>416242467.31</v>
      </c>
      <c r="G164" s="10">
        <v>0</v>
      </c>
      <c r="H164" s="10">
        <v>0</v>
      </c>
      <c r="I164" s="10">
        <v>0</v>
      </c>
      <c r="J164" s="10">
        <v>416242467.31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-41624246.731000006</v>
      </c>
      <c r="T164" s="10">
        <v>0</v>
      </c>
      <c r="U164" s="10">
        <v>374618220.579</v>
      </c>
      <c r="V164" s="29">
        <v>73965186.710000008</v>
      </c>
      <c r="W164" s="29">
        <v>73965186.710000008</v>
      </c>
      <c r="X164" s="27">
        <v>0</v>
      </c>
      <c r="Y164" s="29">
        <v>73965186.710000008</v>
      </c>
      <c r="Z164" s="27">
        <v>5407</v>
      </c>
      <c r="AA164" s="29">
        <v>73970593.710000008</v>
      </c>
    </row>
    <row r="165" spans="1:27" x14ac:dyDescent="0.25">
      <c r="A165" s="11" t="s">
        <v>1213</v>
      </c>
      <c r="B165" s="10" t="s">
        <v>2407</v>
      </c>
      <c r="C165" s="10" t="s">
        <v>1230</v>
      </c>
      <c r="D165" s="10" t="s">
        <v>925</v>
      </c>
      <c r="E165" s="10" t="s">
        <v>1442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29">
        <v>0</v>
      </c>
      <c r="W165" s="29">
        <v>0</v>
      </c>
      <c r="X165" s="27">
        <v>0</v>
      </c>
      <c r="Y165" s="29">
        <v>0</v>
      </c>
      <c r="Z165" s="27">
        <v>0</v>
      </c>
      <c r="AA165" s="29">
        <v>0</v>
      </c>
    </row>
    <row r="166" spans="1:27" x14ac:dyDescent="0.25">
      <c r="A166" s="11" t="s">
        <v>1213</v>
      </c>
      <c r="B166" s="10" t="s">
        <v>2407</v>
      </c>
      <c r="C166" s="10" t="s">
        <v>1230</v>
      </c>
      <c r="D166" s="10" t="s">
        <v>108</v>
      </c>
      <c r="E166" s="10" t="s">
        <v>1443</v>
      </c>
      <c r="F166" s="10">
        <v>3692227.79</v>
      </c>
      <c r="G166" s="10">
        <v>0</v>
      </c>
      <c r="H166" s="10">
        <v>0</v>
      </c>
      <c r="I166" s="10">
        <v>0</v>
      </c>
      <c r="J166" s="10">
        <v>3692227.79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-369222.7790000001</v>
      </c>
      <c r="T166" s="10">
        <v>0</v>
      </c>
      <c r="U166" s="10">
        <v>3323005.0109999999</v>
      </c>
      <c r="V166" s="29">
        <v>731.71</v>
      </c>
      <c r="W166" s="29">
        <v>731.71</v>
      </c>
      <c r="X166" s="27">
        <v>0</v>
      </c>
      <c r="Y166" s="29">
        <v>731.71</v>
      </c>
      <c r="Z166" s="27">
        <v>25</v>
      </c>
      <c r="AA166" s="29">
        <v>756.71</v>
      </c>
    </row>
    <row r="167" spans="1:27" x14ac:dyDescent="0.25">
      <c r="A167" s="11" t="s">
        <v>1213</v>
      </c>
      <c r="B167" s="10" t="s">
        <v>2407</v>
      </c>
      <c r="C167" s="10" t="s">
        <v>1230</v>
      </c>
      <c r="D167" s="10" t="s">
        <v>109</v>
      </c>
      <c r="E167" s="10" t="s">
        <v>1444</v>
      </c>
      <c r="F167" s="10">
        <v>195492689.28</v>
      </c>
      <c r="G167" s="10">
        <v>0</v>
      </c>
      <c r="H167" s="10">
        <v>0</v>
      </c>
      <c r="I167" s="10">
        <v>0</v>
      </c>
      <c r="J167" s="10">
        <v>195492689.28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-19549268.928000003</v>
      </c>
      <c r="T167" s="10">
        <v>0</v>
      </c>
      <c r="U167" s="10">
        <v>175943420.352</v>
      </c>
      <c r="V167" s="29">
        <v>15304445.859999999</v>
      </c>
      <c r="W167" s="29">
        <v>15304445.859999999</v>
      </c>
      <c r="X167" s="27">
        <v>0</v>
      </c>
      <c r="Y167" s="29">
        <v>15304445.859999999</v>
      </c>
      <c r="Z167" s="27">
        <v>1205</v>
      </c>
      <c r="AA167" s="29">
        <v>15305650.859999999</v>
      </c>
    </row>
    <row r="168" spans="1:27" x14ac:dyDescent="0.25">
      <c r="A168" s="11" t="s">
        <v>1213</v>
      </c>
      <c r="B168" s="10" t="s">
        <v>2407</v>
      </c>
      <c r="C168" s="10" t="s">
        <v>1230</v>
      </c>
      <c r="D168" s="10" t="s">
        <v>926</v>
      </c>
      <c r="E168" s="10" t="s">
        <v>1445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29">
        <v>0</v>
      </c>
      <c r="W168" s="29">
        <v>0</v>
      </c>
      <c r="X168" s="27">
        <v>0</v>
      </c>
      <c r="Y168" s="29">
        <v>0</v>
      </c>
      <c r="Z168" s="27">
        <v>0</v>
      </c>
      <c r="AA168" s="29">
        <v>0</v>
      </c>
    </row>
    <row r="169" spans="1:27" x14ac:dyDescent="0.25">
      <c r="A169" s="11" t="s">
        <v>1213</v>
      </c>
      <c r="B169" s="10" t="s">
        <v>2407</v>
      </c>
      <c r="C169" s="10" t="s">
        <v>1230</v>
      </c>
      <c r="D169" s="10" t="s">
        <v>110</v>
      </c>
      <c r="E169" s="10" t="s">
        <v>1446</v>
      </c>
      <c r="F169" s="10">
        <v>10027055523.26</v>
      </c>
      <c r="G169" s="10">
        <v>0</v>
      </c>
      <c r="H169" s="10">
        <v>0</v>
      </c>
      <c r="I169" s="10">
        <v>0</v>
      </c>
      <c r="J169" s="10">
        <v>10027055523.26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10027055523.26</v>
      </c>
      <c r="V169" s="29">
        <v>10432864373.953833</v>
      </c>
      <c r="W169" s="29">
        <v>10432864373.953833</v>
      </c>
      <c r="X169" s="27">
        <v>370005152.06</v>
      </c>
      <c r="Y169" s="29">
        <v>10062859221.893833</v>
      </c>
      <c r="Z169" s="27">
        <v>658846</v>
      </c>
      <c r="AA169" s="29">
        <v>10063518067.893833</v>
      </c>
    </row>
    <row r="170" spans="1:27" x14ac:dyDescent="0.25">
      <c r="A170" s="11" t="s">
        <v>1213</v>
      </c>
      <c r="B170" s="10" t="s">
        <v>2407</v>
      </c>
      <c r="C170" s="10" t="s">
        <v>1230</v>
      </c>
      <c r="D170" s="10" t="s">
        <v>111</v>
      </c>
      <c r="E170" s="10" t="s">
        <v>1447</v>
      </c>
      <c r="F170" s="10">
        <v>2452269085.3699999</v>
      </c>
      <c r="G170" s="10">
        <v>0</v>
      </c>
      <c r="H170" s="10">
        <v>0</v>
      </c>
      <c r="I170" s="10">
        <v>0</v>
      </c>
      <c r="J170" s="10">
        <v>2452269085.3699999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-245226908.5369997</v>
      </c>
      <c r="T170" s="10">
        <v>0</v>
      </c>
      <c r="U170" s="10">
        <v>2207042176.8330002</v>
      </c>
      <c r="V170" s="29">
        <v>557715247.01999998</v>
      </c>
      <c r="W170" s="29">
        <v>557715247.01999998</v>
      </c>
      <c r="X170" s="27">
        <v>0</v>
      </c>
      <c r="Y170" s="29">
        <v>557715247.01999998</v>
      </c>
      <c r="Z170" s="27">
        <v>104345</v>
      </c>
      <c r="AA170" s="29">
        <v>557819592.01999998</v>
      </c>
    </row>
    <row r="171" spans="1:27" x14ac:dyDescent="0.25">
      <c r="A171" s="11" t="s">
        <v>1213</v>
      </c>
      <c r="B171" s="10" t="s">
        <v>2407</v>
      </c>
      <c r="C171" s="10" t="s">
        <v>1230</v>
      </c>
      <c r="D171" s="10" t="s">
        <v>927</v>
      </c>
      <c r="E171" s="10" t="s">
        <v>1448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54699560.584599353</v>
      </c>
      <c r="T171" s="10">
        <v>0</v>
      </c>
      <c r="U171" s="10">
        <v>54699560.584599353</v>
      </c>
      <c r="V171" s="29">
        <v>78504225.661322683</v>
      </c>
      <c r="W171" s="29">
        <v>78504225.661322683</v>
      </c>
      <c r="X171" s="27">
        <v>0</v>
      </c>
      <c r="Y171" s="29">
        <v>78504225.661322683</v>
      </c>
      <c r="Z171" s="27">
        <v>9991</v>
      </c>
      <c r="AA171" s="29">
        <v>78514216.661322683</v>
      </c>
    </row>
    <row r="172" spans="1:27" x14ac:dyDescent="0.25">
      <c r="A172" s="11" t="s">
        <v>1213</v>
      </c>
      <c r="B172" s="10" t="s">
        <v>2407</v>
      </c>
      <c r="C172" s="10" t="s">
        <v>1230</v>
      </c>
      <c r="D172" s="10" t="s">
        <v>928</v>
      </c>
      <c r="E172" s="10" t="s">
        <v>1449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29">
        <v>0</v>
      </c>
      <c r="W172" s="29">
        <v>0</v>
      </c>
      <c r="X172" s="27">
        <v>0</v>
      </c>
      <c r="Y172" s="29">
        <v>0</v>
      </c>
      <c r="Z172" s="27">
        <v>0</v>
      </c>
      <c r="AA172" s="29">
        <v>0</v>
      </c>
    </row>
    <row r="173" spans="1:27" x14ac:dyDescent="0.25">
      <c r="A173" s="11" t="s">
        <v>1213</v>
      </c>
      <c r="B173" s="10" t="s">
        <v>2407</v>
      </c>
      <c r="C173" s="10" t="s">
        <v>1230</v>
      </c>
      <c r="D173" s="10" t="s">
        <v>929</v>
      </c>
      <c r="E173" s="10" t="s">
        <v>1450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29">
        <v>0</v>
      </c>
      <c r="W173" s="29">
        <v>0</v>
      </c>
      <c r="X173" s="27">
        <v>0</v>
      </c>
      <c r="Y173" s="29">
        <v>0</v>
      </c>
      <c r="Z173" s="27">
        <v>0</v>
      </c>
      <c r="AA173" s="29">
        <v>0</v>
      </c>
    </row>
    <row r="174" spans="1:27" x14ac:dyDescent="0.25">
      <c r="A174" s="11" t="s">
        <v>1213</v>
      </c>
      <c r="B174" s="10" t="s">
        <v>2407</v>
      </c>
      <c r="C174" s="10" t="s">
        <v>1230</v>
      </c>
      <c r="D174" s="10" t="s">
        <v>112</v>
      </c>
      <c r="E174" s="10" t="s">
        <v>1451</v>
      </c>
      <c r="F174" s="10">
        <v>548.26</v>
      </c>
      <c r="G174" s="10">
        <v>0</v>
      </c>
      <c r="H174" s="10">
        <v>0</v>
      </c>
      <c r="I174" s="10">
        <v>0</v>
      </c>
      <c r="J174" s="10">
        <v>548.26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-54.825999999999965</v>
      </c>
      <c r="T174" s="10">
        <v>0</v>
      </c>
      <c r="U174" s="10">
        <v>493.43400000000003</v>
      </c>
      <c r="V174" s="29">
        <v>0</v>
      </c>
      <c r="W174" s="29">
        <v>0</v>
      </c>
      <c r="X174" s="27">
        <v>0</v>
      </c>
      <c r="Y174" s="29">
        <v>0</v>
      </c>
      <c r="Z174" s="27">
        <v>0</v>
      </c>
      <c r="AA174" s="29">
        <v>0</v>
      </c>
    </row>
    <row r="175" spans="1:27" x14ac:dyDescent="0.25">
      <c r="A175" s="11" t="s">
        <v>1213</v>
      </c>
      <c r="B175" s="10" t="s">
        <v>2407</v>
      </c>
      <c r="C175" s="10" t="s">
        <v>1230</v>
      </c>
      <c r="D175" s="10" t="s">
        <v>930</v>
      </c>
      <c r="E175" s="10" t="s">
        <v>1452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29">
        <v>0</v>
      </c>
      <c r="W175" s="29">
        <v>0</v>
      </c>
      <c r="X175" s="27">
        <v>0</v>
      </c>
      <c r="Y175" s="29">
        <v>0</v>
      </c>
      <c r="Z175" s="27">
        <v>0</v>
      </c>
      <c r="AA175" s="29">
        <v>0</v>
      </c>
    </row>
    <row r="176" spans="1:27" x14ac:dyDescent="0.25">
      <c r="A176" s="11" t="s">
        <v>1213</v>
      </c>
      <c r="B176" s="10" t="s">
        <v>2407</v>
      </c>
      <c r="C176" s="10" t="s">
        <v>1230</v>
      </c>
      <c r="D176" s="10" t="s">
        <v>931</v>
      </c>
      <c r="E176" s="10" t="s">
        <v>1453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29">
        <v>3426235.6813229495</v>
      </c>
      <c r="W176" s="29">
        <v>3426235.6813229495</v>
      </c>
      <c r="X176" s="27">
        <v>0</v>
      </c>
      <c r="Y176" s="29">
        <v>3426235.6813229495</v>
      </c>
      <c r="Z176" s="27">
        <v>675</v>
      </c>
      <c r="AA176" s="29">
        <v>3426910.6813229495</v>
      </c>
    </row>
    <row r="177" spans="1:27" x14ac:dyDescent="0.25">
      <c r="A177" s="11" t="s">
        <v>1213</v>
      </c>
      <c r="B177" s="10" t="s">
        <v>2407</v>
      </c>
      <c r="C177" s="10" t="s">
        <v>1230</v>
      </c>
      <c r="D177" s="10" t="s">
        <v>113</v>
      </c>
      <c r="E177" s="10" t="s">
        <v>1454</v>
      </c>
      <c r="F177" s="10">
        <v>477204.47999999998</v>
      </c>
      <c r="G177" s="10">
        <v>0</v>
      </c>
      <c r="H177" s="10">
        <v>0</v>
      </c>
      <c r="I177" s="10">
        <v>0</v>
      </c>
      <c r="J177" s="10">
        <v>477204.47999999998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-47720.447999999975</v>
      </c>
      <c r="T177" s="10">
        <v>0</v>
      </c>
      <c r="U177" s="10">
        <v>429484.03200000001</v>
      </c>
      <c r="V177" s="29">
        <v>914638.51970973029</v>
      </c>
      <c r="W177" s="29">
        <v>914638.51970973029</v>
      </c>
      <c r="X177" s="27">
        <v>0</v>
      </c>
      <c r="Y177" s="29">
        <v>914638.51970973029</v>
      </c>
      <c r="Z177" s="27">
        <v>131</v>
      </c>
      <c r="AA177" s="29">
        <v>914769.51970973029</v>
      </c>
    </row>
    <row r="178" spans="1:27" x14ac:dyDescent="0.25">
      <c r="A178" s="11" t="s">
        <v>1213</v>
      </c>
      <c r="B178" s="10" t="s">
        <v>2407</v>
      </c>
      <c r="C178" s="10" t="s">
        <v>1230</v>
      </c>
      <c r="D178" s="10" t="s">
        <v>114</v>
      </c>
      <c r="E178" s="10" t="s">
        <v>1455</v>
      </c>
      <c r="F178" s="10">
        <v>1269632.8600000001</v>
      </c>
      <c r="G178" s="10">
        <v>0</v>
      </c>
      <c r="H178" s="10">
        <v>0</v>
      </c>
      <c r="I178" s="10">
        <v>0</v>
      </c>
      <c r="J178" s="10">
        <v>1269632.8600000001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-126963.28600000008</v>
      </c>
      <c r="T178" s="10">
        <v>0</v>
      </c>
      <c r="U178" s="10">
        <v>1142669.574</v>
      </c>
      <c r="V178" s="29">
        <v>28392.35</v>
      </c>
      <c r="W178" s="29">
        <v>28392.35</v>
      </c>
      <c r="X178" s="27">
        <v>0</v>
      </c>
      <c r="Y178" s="29">
        <v>28392.35</v>
      </c>
      <c r="Z178" s="27">
        <v>11</v>
      </c>
      <c r="AA178" s="29">
        <v>28403.35</v>
      </c>
    </row>
    <row r="179" spans="1:27" x14ac:dyDescent="0.25">
      <c r="A179" s="11" t="s">
        <v>1213</v>
      </c>
      <c r="B179" s="10" t="s">
        <v>2407</v>
      </c>
      <c r="C179" s="10" t="s">
        <v>1230</v>
      </c>
      <c r="D179" s="10" t="s">
        <v>932</v>
      </c>
      <c r="E179" s="10" t="s">
        <v>1456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29">
        <v>1765719.2998223496</v>
      </c>
      <c r="W179" s="29">
        <v>1765719.2998223496</v>
      </c>
      <c r="X179" s="27">
        <v>0</v>
      </c>
      <c r="Y179" s="29">
        <v>1765719.2998223496</v>
      </c>
      <c r="Z179" s="27">
        <v>765</v>
      </c>
      <c r="AA179" s="29">
        <v>1766484.2998223496</v>
      </c>
    </row>
    <row r="180" spans="1:27" x14ac:dyDescent="0.25">
      <c r="A180" s="11" t="s">
        <v>1213</v>
      </c>
      <c r="B180" s="10" t="s">
        <v>2407</v>
      </c>
      <c r="C180" s="10" t="s">
        <v>1230</v>
      </c>
      <c r="D180" s="10" t="s">
        <v>115</v>
      </c>
      <c r="E180" s="10" t="s">
        <v>1457</v>
      </c>
      <c r="F180" s="10">
        <v>245282.26</v>
      </c>
      <c r="G180" s="10">
        <v>0</v>
      </c>
      <c r="H180" s="10">
        <v>0</v>
      </c>
      <c r="I180" s="10">
        <v>0</v>
      </c>
      <c r="J180" s="10">
        <v>245282.26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-24528.225999999995</v>
      </c>
      <c r="T180" s="10">
        <v>0</v>
      </c>
      <c r="U180" s="10">
        <v>220754.03400000001</v>
      </c>
      <c r="V180" s="29">
        <v>0</v>
      </c>
      <c r="W180" s="29">
        <v>0</v>
      </c>
      <c r="X180" s="27">
        <v>0</v>
      </c>
      <c r="Y180" s="29">
        <v>0</v>
      </c>
      <c r="Z180" s="27">
        <v>3</v>
      </c>
      <c r="AA180" s="29">
        <v>3</v>
      </c>
    </row>
    <row r="181" spans="1:27" x14ac:dyDescent="0.25">
      <c r="A181" s="11" t="s">
        <v>1213</v>
      </c>
      <c r="B181" s="10" t="s">
        <v>2407</v>
      </c>
      <c r="C181" s="10" t="s">
        <v>1230</v>
      </c>
      <c r="D181" s="10" t="s">
        <v>116</v>
      </c>
      <c r="E181" s="10" t="s">
        <v>1458</v>
      </c>
      <c r="F181" s="10">
        <v>121021566.70999999</v>
      </c>
      <c r="G181" s="10">
        <v>0</v>
      </c>
      <c r="H181" s="10">
        <v>0</v>
      </c>
      <c r="I181" s="10">
        <v>0</v>
      </c>
      <c r="J181" s="10">
        <v>121021566.70999999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121021566.70999999</v>
      </c>
      <c r="V181" s="29">
        <v>155729412.26736468</v>
      </c>
      <c r="W181" s="29">
        <v>155729412.26736468</v>
      </c>
      <c r="X181" s="27">
        <v>0</v>
      </c>
      <c r="Y181" s="29">
        <v>155729412.26736468</v>
      </c>
      <c r="Z181" s="27">
        <v>17682</v>
      </c>
      <c r="AA181" s="29">
        <v>155747094.26736468</v>
      </c>
    </row>
    <row r="182" spans="1:27" x14ac:dyDescent="0.25">
      <c r="A182" s="11" t="s">
        <v>1213</v>
      </c>
      <c r="B182" s="10" t="s">
        <v>2407</v>
      </c>
      <c r="C182" s="10" t="s">
        <v>1230</v>
      </c>
      <c r="D182" s="10" t="s">
        <v>117</v>
      </c>
      <c r="E182" s="10" t="s">
        <v>1459</v>
      </c>
      <c r="F182" s="10">
        <v>7504817.4400000004</v>
      </c>
      <c r="G182" s="10">
        <v>0</v>
      </c>
      <c r="H182" s="10">
        <v>0</v>
      </c>
      <c r="I182" s="10">
        <v>0</v>
      </c>
      <c r="J182" s="10">
        <v>7504817.4400000004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-750481.74399999995</v>
      </c>
      <c r="T182" s="10">
        <v>0</v>
      </c>
      <c r="U182" s="10">
        <v>6754335.6960000005</v>
      </c>
      <c r="V182" s="29">
        <v>1126970.7</v>
      </c>
      <c r="W182" s="29">
        <v>1126970.7</v>
      </c>
      <c r="X182" s="27">
        <v>0</v>
      </c>
      <c r="Y182" s="29">
        <v>1126970.7</v>
      </c>
      <c r="Z182" s="27">
        <v>88</v>
      </c>
      <c r="AA182" s="29">
        <v>1127058.7</v>
      </c>
    </row>
    <row r="183" spans="1:27" x14ac:dyDescent="0.25">
      <c r="A183" s="11" t="s">
        <v>1213</v>
      </c>
      <c r="B183" s="10" t="s">
        <v>2407</v>
      </c>
      <c r="C183" s="10" t="s">
        <v>1230</v>
      </c>
      <c r="D183" s="10" t="s">
        <v>118</v>
      </c>
      <c r="E183" s="10" t="s">
        <v>1460</v>
      </c>
      <c r="F183" s="10">
        <v>162661813.12</v>
      </c>
      <c r="G183" s="10">
        <v>0</v>
      </c>
      <c r="H183" s="10">
        <v>0</v>
      </c>
      <c r="I183" s="10">
        <v>0</v>
      </c>
      <c r="J183" s="10">
        <v>162661813.12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-16266181.312000006</v>
      </c>
      <c r="T183" s="10">
        <v>0</v>
      </c>
      <c r="U183" s="10">
        <v>146395631.808</v>
      </c>
      <c r="V183" s="29">
        <v>24105949.829999998</v>
      </c>
      <c r="W183" s="29">
        <v>24105949.829999998</v>
      </c>
      <c r="X183" s="27">
        <v>0</v>
      </c>
      <c r="Y183" s="29">
        <v>24105949.829999998</v>
      </c>
      <c r="Z183" s="27">
        <v>2464</v>
      </c>
      <c r="AA183" s="29">
        <v>24108413.829999998</v>
      </c>
    </row>
    <row r="184" spans="1:27" x14ac:dyDescent="0.25">
      <c r="A184" s="11" t="s">
        <v>1213</v>
      </c>
      <c r="B184" s="10" t="s">
        <v>2407</v>
      </c>
      <c r="C184" s="10" t="s">
        <v>1230</v>
      </c>
      <c r="D184" s="10" t="s">
        <v>843</v>
      </c>
      <c r="E184" s="10" t="s">
        <v>1461</v>
      </c>
      <c r="F184" s="10">
        <v>539576096.47000003</v>
      </c>
      <c r="G184" s="10">
        <v>0</v>
      </c>
      <c r="H184" s="10">
        <v>0</v>
      </c>
      <c r="I184" s="10">
        <v>0</v>
      </c>
      <c r="J184" s="10">
        <v>539576096.47000003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539576096.47000003</v>
      </c>
      <c r="V184" s="29">
        <v>454132457.98000002</v>
      </c>
      <c r="W184" s="29">
        <v>454132457.98000002</v>
      </c>
      <c r="X184" s="27">
        <v>0</v>
      </c>
      <c r="Y184" s="29">
        <v>454132457.98000002</v>
      </c>
      <c r="Z184" s="27">
        <v>25925</v>
      </c>
      <c r="AA184" s="29">
        <v>454158382.98000002</v>
      </c>
    </row>
    <row r="185" spans="1:27" x14ac:dyDescent="0.25">
      <c r="A185" s="11" t="s">
        <v>1213</v>
      </c>
      <c r="B185" s="10" t="s">
        <v>2407</v>
      </c>
      <c r="C185" s="10" t="s">
        <v>1230</v>
      </c>
      <c r="D185" s="10" t="s">
        <v>933</v>
      </c>
      <c r="E185" s="10" t="s">
        <v>1462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29">
        <v>0</v>
      </c>
      <c r="W185" s="29">
        <v>0</v>
      </c>
      <c r="X185" s="27">
        <v>0</v>
      </c>
      <c r="Y185" s="29">
        <v>0</v>
      </c>
      <c r="Z185" s="27">
        <v>0</v>
      </c>
      <c r="AA185" s="29">
        <v>0</v>
      </c>
    </row>
    <row r="186" spans="1:27" x14ac:dyDescent="0.25">
      <c r="A186" s="11" t="s">
        <v>1213</v>
      </c>
      <c r="B186" s="10" t="s">
        <v>2407</v>
      </c>
      <c r="C186" s="10" t="s">
        <v>1230</v>
      </c>
      <c r="D186" s="10" t="s">
        <v>934</v>
      </c>
      <c r="E186" s="10" t="s">
        <v>1463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29">
        <v>1301640.0735848434</v>
      </c>
      <c r="W186" s="29">
        <v>1301640.0735848434</v>
      </c>
      <c r="X186" s="27">
        <v>0</v>
      </c>
      <c r="Y186" s="29">
        <v>1301640.0735848434</v>
      </c>
      <c r="Z186" s="27">
        <v>572</v>
      </c>
      <c r="AA186" s="29">
        <v>1302212.0735848434</v>
      </c>
    </row>
    <row r="187" spans="1:27" x14ac:dyDescent="0.25">
      <c r="A187" s="11" t="s">
        <v>1213</v>
      </c>
      <c r="B187" s="10" t="s">
        <v>2407</v>
      </c>
      <c r="C187" s="10" t="s">
        <v>1230</v>
      </c>
      <c r="D187" s="10" t="s">
        <v>119</v>
      </c>
      <c r="E187" s="10" t="s">
        <v>1464</v>
      </c>
      <c r="F187" s="10">
        <v>190499187.13</v>
      </c>
      <c r="G187" s="10">
        <v>0</v>
      </c>
      <c r="H187" s="10">
        <v>0</v>
      </c>
      <c r="I187" s="10">
        <v>0</v>
      </c>
      <c r="J187" s="10">
        <v>190499187.13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-19049918.713</v>
      </c>
      <c r="T187" s="10">
        <v>0</v>
      </c>
      <c r="U187" s="10">
        <v>171449268.417</v>
      </c>
      <c r="V187" s="29">
        <v>58846294.800000004</v>
      </c>
      <c r="W187" s="29">
        <v>58846294.800000004</v>
      </c>
      <c r="X187" s="27">
        <v>0</v>
      </c>
      <c r="Y187" s="29">
        <v>58846294.800000004</v>
      </c>
      <c r="Z187" s="27">
        <v>4223</v>
      </c>
      <c r="AA187" s="29">
        <v>58850517.800000004</v>
      </c>
    </row>
    <row r="188" spans="1:27" x14ac:dyDescent="0.25">
      <c r="A188" s="11" t="s">
        <v>1213</v>
      </c>
      <c r="B188" s="10" t="s">
        <v>2407</v>
      </c>
      <c r="C188" s="10" t="s">
        <v>1230</v>
      </c>
      <c r="D188" s="10" t="s">
        <v>935</v>
      </c>
      <c r="E188" s="10" t="s">
        <v>1465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29">
        <v>0</v>
      </c>
      <c r="W188" s="29">
        <v>0</v>
      </c>
      <c r="X188" s="27">
        <v>0</v>
      </c>
      <c r="Y188" s="29">
        <v>0</v>
      </c>
      <c r="Z188" s="27">
        <v>0</v>
      </c>
      <c r="AA188" s="29">
        <v>0</v>
      </c>
    </row>
    <row r="189" spans="1:27" x14ac:dyDescent="0.25">
      <c r="A189" s="11" t="s">
        <v>1213</v>
      </c>
      <c r="B189" s="10" t="s">
        <v>2407</v>
      </c>
      <c r="C189" s="10" t="s">
        <v>1230</v>
      </c>
      <c r="D189" s="10" t="s">
        <v>936</v>
      </c>
      <c r="E189" s="10" t="s">
        <v>1466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29">
        <v>282.26021786352311</v>
      </c>
      <c r="W189" s="29">
        <v>282.26021786352311</v>
      </c>
      <c r="X189" s="27">
        <v>0</v>
      </c>
      <c r="Y189" s="29">
        <v>282.26021786352311</v>
      </c>
      <c r="Z189" s="27">
        <v>0</v>
      </c>
      <c r="AA189" s="29">
        <v>282.26021786352311</v>
      </c>
    </row>
    <row r="190" spans="1:27" x14ac:dyDescent="0.25">
      <c r="A190" s="11" t="s">
        <v>1213</v>
      </c>
      <c r="B190" s="10" t="s">
        <v>2407</v>
      </c>
      <c r="C190" s="10" t="s">
        <v>1230</v>
      </c>
      <c r="D190" s="10" t="s">
        <v>937</v>
      </c>
      <c r="E190" s="10" t="s">
        <v>1467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29">
        <v>0</v>
      </c>
      <c r="W190" s="29">
        <v>0</v>
      </c>
      <c r="X190" s="27">
        <v>0</v>
      </c>
      <c r="Y190" s="29">
        <v>0</v>
      </c>
      <c r="Z190" s="27">
        <v>0</v>
      </c>
      <c r="AA190" s="29">
        <v>0</v>
      </c>
    </row>
    <row r="191" spans="1:27" x14ac:dyDescent="0.25">
      <c r="A191" s="11" t="s">
        <v>1213</v>
      </c>
      <c r="B191" s="10" t="s">
        <v>2407</v>
      </c>
      <c r="C191" s="10" t="s">
        <v>1230</v>
      </c>
      <c r="D191" s="10" t="s">
        <v>938</v>
      </c>
      <c r="E191" s="10" t="s">
        <v>1468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29">
        <v>0</v>
      </c>
      <c r="W191" s="29">
        <v>0</v>
      </c>
      <c r="X191" s="27">
        <v>0</v>
      </c>
      <c r="Y191" s="29">
        <v>0</v>
      </c>
      <c r="Z191" s="27">
        <v>0</v>
      </c>
      <c r="AA191" s="29">
        <v>0</v>
      </c>
    </row>
    <row r="192" spans="1:27" x14ac:dyDescent="0.25">
      <c r="A192" s="11" t="s">
        <v>1213</v>
      </c>
      <c r="B192" s="10" t="s">
        <v>2407</v>
      </c>
      <c r="C192" s="10" t="s">
        <v>1230</v>
      </c>
      <c r="D192" s="10" t="s">
        <v>939</v>
      </c>
      <c r="E192" s="10" t="s">
        <v>1469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29">
        <v>7477121.8611465432</v>
      </c>
      <c r="W192" s="29">
        <v>7477121.8611465432</v>
      </c>
      <c r="X192" s="27">
        <v>0</v>
      </c>
      <c r="Y192" s="29">
        <v>7477121.8611465432</v>
      </c>
      <c r="Z192" s="27">
        <v>3259</v>
      </c>
      <c r="AA192" s="29">
        <v>7480380.8611465432</v>
      </c>
    </row>
    <row r="193" spans="1:27" x14ac:dyDescent="0.25">
      <c r="A193" s="11" t="s">
        <v>1213</v>
      </c>
      <c r="B193" s="10" t="s">
        <v>2407</v>
      </c>
      <c r="C193" s="10" t="s">
        <v>1230</v>
      </c>
      <c r="D193" s="10" t="s">
        <v>120</v>
      </c>
      <c r="E193" s="10" t="s">
        <v>1470</v>
      </c>
      <c r="F193" s="10">
        <v>569029.12</v>
      </c>
      <c r="G193" s="10">
        <v>0</v>
      </c>
      <c r="H193" s="10">
        <v>0</v>
      </c>
      <c r="I193" s="10">
        <v>0</v>
      </c>
      <c r="J193" s="10">
        <v>569029.12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569029.12</v>
      </c>
      <c r="V193" s="29">
        <v>615651.03008027875</v>
      </c>
      <c r="W193" s="29">
        <v>615651.03008027875</v>
      </c>
      <c r="X193" s="27">
        <v>0</v>
      </c>
      <c r="Y193" s="29">
        <v>615651.03008027875</v>
      </c>
      <c r="Z193" s="27">
        <v>32</v>
      </c>
      <c r="AA193" s="29">
        <v>615683.03008027875</v>
      </c>
    </row>
    <row r="194" spans="1:27" x14ac:dyDescent="0.25">
      <c r="A194" s="11" t="s">
        <v>1213</v>
      </c>
      <c r="B194" s="10" t="s">
        <v>2407</v>
      </c>
      <c r="C194" s="10" t="s">
        <v>1230</v>
      </c>
      <c r="D194" s="10" t="s">
        <v>121</v>
      </c>
      <c r="E194" s="10" t="s">
        <v>1471</v>
      </c>
      <c r="F194" s="10">
        <v>209748734.81</v>
      </c>
      <c r="G194" s="10">
        <v>0</v>
      </c>
      <c r="H194" s="10">
        <v>0</v>
      </c>
      <c r="I194" s="10">
        <v>0</v>
      </c>
      <c r="J194" s="10">
        <v>209748734.81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209748734.81</v>
      </c>
      <c r="V194" s="29">
        <v>256437888.33682895</v>
      </c>
      <c r="W194" s="29">
        <v>256437888.33682895</v>
      </c>
      <c r="X194" s="27">
        <v>0</v>
      </c>
      <c r="Y194" s="29">
        <v>256437888.33682895</v>
      </c>
      <c r="Z194" s="27">
        <v>30883</v>
      </c>
      <c r="AA194" s="29">
        <v>256468771.33682895</v>
      </c>
    </row>
    <row r="195" spans="1:27" x14ac:dyDescent="0.25">
      <c r="A195" s="11" t="s">
        <v>1213</v>
      </c>
      <c r="B195" s="10" t="s">
        <v>2407</v>
      </c>
      <c r="C195" s="10" t="s">
        <v>1230</v>
      </c>
      <c r="D195" s="10" t="s">
        <v>122</v>
      </c>
      <c r="E195" s="10" t="s">
        <v>1472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29">
        <v>0</v>
      </c>
      <c r="W195" s="29">
        <v>0</v>
      </c>
      <c r="X195" s="27">
        <v>0</v>
      </c>
      <c r="Y195" s="29">
        <v>0</v>
      </c>
      <c r="Z195" s="27">
        <v>0</v>
      </c>
      <c r="AA195" s="29">
        <v>0</v>
      </c>
    </row>
    <row r="196" spans="1:27" x14ac:dyDescent="0.25">
      <c r="A196" s="11" t="s">
        <v>1213</v>
      </c>
      <c r="B196" s="10" t="s">
        <v>2407</v>
      </c>
      <c r="C196" s="10" t="s">
        <v>1230</v>
      </c>
      <c r="D196" s="10" t="s">
        <v>123</v>
      </c>
      <c r="E196" s="10" t="s">
        <v>1473</v>
      </c>
      <c r="F196" s="10">
        <v>10628728.42</v>
      </c>
      <c r="G196" s="10">
        <v>0</v>
      </c>
      <c r="H196" s="10">
        <v>0</v>
      </c>
      <c r="I196" s="10">
        <v>0</v>
      </c>
      <c r="J196" s="10">
        <v>10628728.42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-1062872.8420000002</v>
      </c>
      <c r="T196" s="10">
        <v>0</v>
      </c>
      <c r="U196" s="10">
        <v>9565855.5779999997</v>
      </c>
      <c r="V196" s="29">
        <v>0</v>
      </c>
      <c r="W196" s="29">
        <v>0</v>
      </c>
      <c r="X196" s="27">
        <v>0</v>
      </c>
      <c r="Y196" s="29">
        <v>0</v>
      </c>
      <c r="Z196" s="27">
        <v>74</v>
      </c>
      <c r="AA196" s="29">
        <v>74</v>
      </c>
    </row>
    <row r="197" spans="1:27" x14ac:dyDescent="0.25">
      <c r="A197" s="11" t="s">
        <v>1213</v>
      </c>
      <c r="B197" s="10" t="s">
        <v>2407</v>
      </c>
      <c r="C197" s="10" t="s">
        <v>1230</v>
      </c>
      <c r="D197" s="10" t="s">
        <v>124</v>
      </c>
      <c r="E197" s="10" t="s">
        <v>1474</v>
      </c>
      <c r="F197" s="10">
        <v>185642.68</v>
      </c>
      <c r="G197" s="10">
        <v>0</v>
      </c>
      <c r="H197" s="10">
        <v>0</v>
      </c>
      <c r="I197" s="10">
        <v>0</v>
      </c>
      <c r="J197" s="10">
        <v>185642.68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-18564.267999999982</v>
      </c>
      <c r="T197" s="10">
        <v>0</v>
      </c>
      <c r="U197" s="10">
        <v>167078.41200000001</v>
      </c>
      <c r="V197" s="29">
        <v>254608.40327426017</v>
      </c>
      <c r="W197" s="29">
        <v>254608.40327426017</v>
      </c>
      <c r="X197" s="27">
        <v>0</v>
      </c>
      <c r="Y197" s="29">
        <v>254608.40327426017</v>
      </c>
      <c r="Z197" s="27">
        <v>51</v>
      </c>
      <c r="AA197" s="29">
        <v>254659.40327426017</v>
      </c>
    </row>
    <row r="198" spans="1:27" x14ac:dyDescent="0.25">
      <c r="A198" s="11" t="s">
        <v>1213</v>
      </c>
      <c r="B198" s="10" t="s">
        <v>2407</v>
      </c>
      <c r="C198" s="10" t="s">
        <v>1230</v>
      </c>
      <c r="D198" s="10" t="s">
        <v>125</v>
      </c>
      <c r="E198" s="10" t="s">
        <v>1475</v>
      </c>
      <c r="F198" s="10">
        <v>4246632.92</v>
      </c>
      <c r="G198" s="10">
        <v>0</v>
      </c>
      <c r="H198" s="10">
        <v>0</v>
      </c>
      <c r="I198" s="10">
        <v>0</v>
      </c>
      <c r="J198" s="10">
        <v>4246632.92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4246632.92</v>
      </c>
      <c r="V198" s="29">
        <v>6882103.8687884612</v>
      </c>
      <c r="W198" s="29">
        <v>6882103.8687884612</v>
      </c>
      <c r="X198" s="27">
        <v>0</v>
      </c>
      <c r="Y198" s="29">
        <v>6882103.8687884612</v>
      </c>
      <c r="Z198" s="27">
        <v>1818</v>
      </c>
      <c r="AA198" s="29">
        <v>6883921.8687884612</v>
      </c>
    </row>
    <row r="199" spans="1:27" x14ac:dyDescent="0.25">
      <c r="A199" s="11" t="s">
        <v>1213</v>
      </c>
      <c r="B199" s="10" t="s">
        <v>2407</v>
      </c>
      <c r="C199" s="10" t="s">
        <v>1230</v>
      </c>
      <c r="D199" s="10" t="s">
        <v>126</v>
      </c>
      <c r="E199" s="10" t="s">
        <v>1476</v>
      </c>
      <c r="F199" s="10">
        <v>1240013963.03</v>
      </c>
      <c r="G199" s="10">
        <v>0</v>
      </c>
      <c r="H199" s="10">
        <v>0</v>
      </c>
      <c r="I199" s="10">
        <v>0</v>
      </c>
      <c r="J199" s="10">
        <v>1240013963.03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-124001396.30299997</v>
      </c>
      <c r="T199" s="10">
        <v>0</v>
      </c>
      <c r="U199" s="10">
        <v>1116012566.727</v>
      </c>
      <c r="V199" s="29">
        <v>78072435.549999997</v>
      </c>
      <c r="W199" s="29">
        <v>78072435.549999997</v>
      </c>
      <c r="X199" s="27">
        <v>0</v>
      </c>
      <c r="Y199" s="29">
        <v>78072435.549999997</v>
      </c>
      <c r="Z199" s="27">
        <v>13114</v>
      </c>
      <c r="AA199" s="29">
        <v>78085549.549999997</v>
      </c>
    </row>
    <row r="200" spans="1:27" x14ac:dyDescent="0.25">
      <c r="A200" s="11" t="s">
        <v>1213</v>
      </c>
      <c r="B200" s="10" t="s">
        <v>2407</v>
      </c>
      <c r="C200" s="10" t="s">
        <v>1230</v>
      </c>
      <c r="D200" s="10" t="s">
        <v>127</v>
      </c>
      <c r="E200" s="10" t="s">
        <v>1477</v>
      </c>
      <c r="F200" s="10">
        <v>48541.82</v>
      </c>
      <c r="G200" s="10">
        <v>0</v>
      </c>
      <c r="H200" s="10">
        <v>0</v>
      </c>
      <c r="I200" s="10">
        <v>0</v>
      </c>
      <c r="J200" s="10">
        <v>48541.82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-4854.1820000000007</v>
      </c>
      <c r="T200" s="10">
        <v>0</v>
      </c>
      <c r="U200" s="10">
        <v>43687.637999999999</v>
      </c>
      <c r="V200" s="29">
        <v>0</v>
      </c>
      <c r="W200" s="29">
        <v>0</v>
      </c>
      <c r="X200" s="27">
        <v>0</v>
      </c>
      <c r="Y200" s="29">
        <v>0</v>
      </c>
      <c r="Z200" s="27">
        <v>1</v>
      </c>
      <c r="AA200" s="29">
        <v>1</v>
      </c>
    </row>
    <row r="201" spans="1:27" x14ac:dyDescent="0.25">
      <c r="A201" s="11" t="s">
        <v>1213</v>
      </c>
      <c r="B201" s="10" t="s">
        <v>2407</v>
      </c>
      <c r="C201" s="10" t="s">
        <v>1230</v>
      </c>
      <c r="D201" s="10" t="s">
        <v>128</v>
      </c>
      <c r="E201" s="10" t="s">
        <v>1478</v>
      </c>
      <c r="F201" s="10">
        <v>2093882123.05</v>
      </c>
      <c r="G201" s="10">
        <v>0</v>
      </c>
      <c r="H201" s="10">
        <v>0</v>
      </c>
      <c r="I201" s="10">
        <v>0</v>
      </c>
      <c r="J201" s="10">
        <v>2093882123.05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-209388212.30500007</v>
      </c>
      <c r="T201" s="10">
        <v>0</v>
      </c>
      <c r="U201" s="10">
        <v>1884493910.7449999</v>
      </c>
      <c r="V201" s="29">
        <v>491370144.3499999</v>
      </c>
      <c r="W201" s="29">
        <v>491370144.3499999</v>
      </c>
      <c r="X201" s="27">
        <v>0</v>
      </c>
      <c r="Y201" s="29">
        <v>491370144.3499999</v>
      </c>
      <c r="Z201" s="27">
        <v>75429</v>
      </c>
      <c r="AA201" s="29">
        <v>491445573.3499999</v>
      </c>
    </row>
    <row r="202" spans="1:27" x14ac:dyDescent="0.25">
      <c r="A202" s="11" t="s">
        <v>1213</v>
      </c>
      <c r="B202" s="10" t="s">
        <v>2407</v>
      </c>
      <c r="C202" s="10" t="s">
        <v>1230</v>
      </c>
      <c r="D202" s="10" t="s">
        <v>129</v>
      </c>
      <c r="E202" s="10" t="s">
        <v>1479</v>
      </c>
      <c r="F202" s="10">
        <v>218546356.94999999</v>
      </c>
      <c r="G202" s="10">
        <v>0</v>
      </c>
      <c r="H202" s="10">
        <v>0</v>
      </c>
      <c r="I202" s="10">
        <v>0</v>
      </c>
      <c r="J202" s="10">
        <v>218546356.94999999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-21854635.694999993</v>
      </c>
      <c r="T202" s="10">
        <v>0</v>
      </c>
      <c r="U202" s="10">
        <v>196691721.255</v>
      </c>
      <c r="V202" s="29">
        <v>11322102.91</v>
      </c>
      <c r="W202" s="29">
        <v>11322102.91</v>
      </c>
      <c r="X202" s="27">
        <v>0</v>
      </c>
      <c r="Y202" s="29">
        <v>11322102.91</v>
      </c>
      <c r="Z202" s="27">
        <v>2847</v>
      </c>
      <c r="AA202" s="29">
        <v>11324949.91</v>
      </c>
    </row>
    <row r="203" spans="1:27" x14ac:dyDescent="0.25">
      <c r="A203" s="11" t="s">
        <v>1213</v>
      </c>
      <c r="B203" s="10" t="s">
        <v>2407</v>
      </c>
      <c r="C203" s="10" t="s">
        <v>1230</v>
      </c>
      <c r="D203" s="10" t="s">
        <v>130</v>
      </c>
      <c r="E203" s="10" t="s">
        <v>1480</v>
      </c>
      <c r="F203" s="10">
        <v>43890066.170000002</v>
      </c>
      <c r="G203" s="10">
        <v>0</v>
      </c>
      <c r="H203" s="10">
        <v>0</v>
      </c>
      <c r="I203" s="10">
        <v>0</v>
      </c>
      <c r="J203" s="10">
        <v>43890066.170000002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-4389006.6169999987</v>
      </c>
      <c r="T203" s="10">
        <v>0</v>
      </c>
      <c r="U203" s="10">
        <v>39501059.553000003</v>
      </c>
      <c r="V203" s="29">
        <v>38572103.06000001</v>
      </c>
      <c r="W203" s="29">
        <v>38572103.06000001</v>
      </c>
      <c r="X203" s="27">
        <v>0</v>
      </c>
      <c r="Y203" s="29">
        <v>38572103.06000001</v>
      </c>
      <c r="Z203" s="27">
        <v>1082</v>
      </c>
      <c r="AA203" s="29">
        <v>38573185.06000001</v>
      </c>
    </row>
    <row r="204" spans="1:27" x14ac:dyDescent="0.25">
      <c r="A204" s="11" t="s">
        <v>1213</v>
      </c>
      <c r="B204" s="10" t="s">
        <v>2407</v>
      </c>
      <c r="C204" s="10" t="s">
        <v>1230</v>
      </c>
      <c r="D204" s="10" t="s">
        <v>131</v>
      </c>
      <c r="E204" s="10" t="s">
        <v>1481</v>
      </c>
      <c r="F204" s="10">
        <v>505398.46</v>
      </c>
      <c r="G204" s="10">
        <v>0</v>
      </c>
      <c r="H204" s="10">
        <v>0</v>
      </c>
      <c r="I204" s="10">
        <v>0</v>
      </c>
      <c r="J204" s="10">
        <v>505398.46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-50539.84600000002</v>
      </c>
      <c r="T204" s="10">
        <v>0</v>
      </c>
      <c r="U204" s="10">
        <v>454858.614</v>
      </c>
      <c r="V204" s="29">
        <v>166571.51</v>
      </c>
      <c r="W204" s="29">
        <v>166571.51</v>
      </c>
      <c r="X204" s="27">
        <v>0</v>
      </c>
      <c r="Y204" s="29">
        <v>166571.51</v>
      </c>
      <c r="Z204" s="27">
        <v>9</v>
      </c>
      <c r="AA204" s="29">
        <v>166580.51</v>
      </c>
    </row>
    <row r="205" spans="1:27" x14ac:dyDescent="0.25">
      <c r="A205" s="11" t="s">
        <v>1213</v>
      </c>
      <c r="B205" s="10" t="s">
        <v>2407</v>
      </c>
      <c r="C205" s="10" t="s">
        <v>1230</v>
      </c>
      <c r="D205" s="10" t="s">
        <v>940</v>
      </c>
      <c r="E205" s="10" t="s">
        <v>1482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29">
        <v>0</v>
      </c>
      <c r="W205" s="29">
        <v>0</v>
      </c>
      <c r="X205" s="27">
        <v>0</v>
      </c>
      <c r="Y205" s="29">
        <v>0</v>
      </c>
      <c r="Z205" s="27">
        <v>0</v>
      </c>
      <c r="AA205" s="29">
        <v>0</v>
      </c>
    </row>
    <row r="206" spans="1:27" x14ac:dyDescent="0.25">
      <c r="A206" s="11" t="s">
        <v>1213</v>
      </c>
      <c r="B206" s="10" t="s">
        <v>2407</v>
      </c>
      <c r="C206" s="10" t="s">
        <v>1230</v>
      </c>
      <c r="D206" s="10" t="s">
        <v>132</v>
      </c>
      <c r="E206" s="10" t="s">
        <v>1483</v>
      </c>
      <c r="F206" s="10">
        <v>103054.91</v>
      </c>
      <c r="G206" s="10">
        <v>0</v>
      </c>
      <c r="H206" s="10">
        <v>0</v>
      </c>
      <c r="I206" s="10">
        <v>0</v>
      </c>
      <c r="J206" s="10">
        <v>103054.91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-10305.490999999995</v>
      </c>
      <c r="T206" s="10">
        <v>0</v>
      </c>
      <c r="U206" s="10">
        <v>92749.419000000009</v>
      </c>
      <c r="V206" s="29">
        <v>94832.406557649694</v>
      </c>
      <c r="W206" s="29">
        <v>94832.406557649694</v>
      </c>
      <c r="X206" s="27">
        <v>0</v>
      </c>
      <c r="Y206" s="29">
        <v>94832.406557649694</v>
      </c>
      <c r="Z206" s="27">
        <v>6</v>
      </c>
      <c r="AA206" s="29">
        <v>94838.406557649694</v>
      </c>
    </row>
    <row r="207" spans="1:27" x14ac:dyDescent="0.25">
      <c r="A207" s="11" t="s">
        <v>1213</v>
      </c>
      <c r="B207" s="10" t="s">
        <v>2408</v>
      </c>
      <c r="C207" s="10" t="s">
        <v>1484</v>
      </c>
      <c r="D207" s="10" t="s">
        <v>134</v>
      </c>
      <c r="E207" s="10" t="s">
        <v>1484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29">
        <v>0</v>
      </c>
      <c r="W207" s="29">
        <v>0</v>
      </c>
      <c r="X207" s="27">
        <v>0</v>
      </c>
      <c r="Y207" s="29">
        <v>0</v>
      </c>
      <c r="Z207" s="27">
        <v>0</v>
      </c>
      <c r="AA207" s="29">
        <v>0</v>
      </c>
    </row>
    <row r="208" spans="1:27" x14ac:dyDescent="0.25">
      <c r="A208" s="11" t="s">
        <v>1213</v>
      </c>
      <c r="B208" s="10" t="s">
        <v>2408</v>
      </c>
      <c r="C208" s="10" t="s">
        <v>1484</v>
      </c>
      <c r="D208" s="10" t="s">
        <v>135</v>
      </c>
      <c r="E208" s="10" t="s">
        <v>1485</v>
      </c>
      <c r="F208" s="10">
        <v>8263043.1100000003</v>
      </c>
      <c r="G208" s="10">
        <v>0</v>
      </c>
      <c r="H208" s="10">
        <v>0</v>
      </c>
      <c r="I208" s="10">
        <v>0</v>
      </c>
      <c r="J208" s="10">
        <v>8263043.1100000003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-826304.31099999975</v>
      </c>
      <c r="T208" s="10">
        <v>0</v>
      </c>
      <c r="U208" s="10">
        <v>7436738.7990000006</v>
      </c>
      <c r="V208" s="29">
        <v>9751752.398564402</v>
      </c>
      <c r="W208" s="29">
        <v>9751752.398564402</v>
      </c>
      <c r="X208" s="27">
        <v>0</v>
      </c>
      <c r="Y208" s="29">
        <v>9751752.398564402</v>
      </c>
      <c r="Z208" s="27">
        <v>1388</v>
      </c>
      <c r="AA208" s="29">
        <v>9753140.398564402</v>
      </c>
    </row>
    <row r="209" spans="1:27" x14ac:dyDescent="0.25">
      <c r="A209" s="11" t="s">
        <v>1213</v>
      </c>
      <c r="B209" s="10" t="s">
        <v>2408</v>
      </c>
      <c r="C209" s="10" t="s">
        <v>1484</v>
      </c>
      <c r="D209" s="10" t="s">
        <v>136</v>
      </c>
      <c r="E209" s="10" t="s">
        <v>1486</v>
      </c>
      <c r="F209" s="10">
        <v>34036797.82</v>
      </c>
      <c r="G209" s="10">
        <v>0</v>
      </c>
      <c r="H209" s="10">
        <v>0</v>
      </c>
      <c r="I209" s="10">
        <v>0</v>
      </c>
      <c r="J209" s="10">
        <v>34036797.82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-3403679.7819999978</v>
      </c>
      <c r="T209" s="10">
        <v>0</v>
      </c>
      <c r="U209" s="10">
        <v>30633118.038000003</v>
      </c>
      <c r="V209" s="29">
        <v>0</v>
      </c>
      <c r="W209" s="29">
        <v>0</v>
      </c>
      <c r="X209" s="27">
        <v>0</v>
      </c>
      <c r="Y209" s="29">
        <v>0</v>
      </c>
      <c r="Z209" s="27">
        <v>0</v>
      </c>
      <c r="AA209" s="29">
        <v>0</v>
      </c>
    </row>
    <row r="210" spans="1:27" x14ac:dyDescent="0.25">
      <c r="A210" s="11" t="s">
        <v>1213</v>
      </c>
      <c r="B210" s="10" t="s">
        <v>2408</v>
      </c>
      <c r="C210" s="10" t="s">
        <v>1484</v>
      </c>
      <c r="D210" s="10" t="s">
        <v>137</v>
      </c>
      <c r="E210" s="10" t="s">
        <v>1487</v>
      </c>
      <c r="F210" s="10">
        <v>1052.6500000000001</v>
      </c>
      <c r="G210" s="10">
        <v>0</v>
      </c>
      <c r="H210" s="10">
        <v>0</v>
      </c>
      <c r="I210" s="10">
        <v>0</v>
      </c>
      <c r="J210" s="10">
        <v>1052.6500000000001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-105.26499999999999</v>
      </c>
      <c r="T210" s="10">
        <v>0</v>
      </c>
      <c r="U210" s="10">
        <v>947.3850000000001</v>
      </c>
      <c r="V210" s="29">
        <v>0</v>
      </c>
      <c r="W210" s="29">
        <v>0</v>
      </c>
      <c r="X210" s="27">
        <v>0</v>
      </c>
      <c r="Y210" s="29">
        <v>0</v>
      </c>
      <c r="Z210" s="27">
        <v>0</v>
      </c>
      <c r="AA210" s="29">
        <v>0</v>
      </c>
    </row>
    <row r="211" spans="1:27" x14ac:dyDescent="0.25">
      <c r="A211" s="11" t="s">
        <v>1213</v>
      </c>
      <c r="B211" s="10" t="s">
        <v>2408</v>
      </c>
      <c r="C211" s="10" t="s">
        <v>1484</v>
      </c>
      <c r="D211" s="10" t="s">
        <v>138</v>
      </c>
      <c r="E211" s="10" t="s">
        <v>1488</v>
      </c>
      <c r="F211" s="10">
        <v>906128.13</v>
      </c>
      <c r="G211" s="10">
        <v>0</v>
      </c>
      <c r="H211" s="10">
        <v>0</v>
      </c>
      <c r="I211" s="10">
        <v>0</v>
      </c>
      <c r="J211" s="10">
        <v>906128.13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-90612.812999999966</v>
      </c>
      <c r="T211" s="10">
        <v>0</v>
      </c>
      <c r="U211" s="10">
        <v>815515.31700000004</v>
      </c>
      <c r="V211" s="29">
        <v>493258.52</v>
      </c>
      <c r="W211" s="29">
        <v>493258.52</v>
      </c>
      <c r="X211" s="27">
        <v>0</v>
      </c>
      <c r="Y211" s="29">
        <v>493258.52</v>
      </c>
      <c r="Z211" s="27">
        <v>23</v>
      </c>
      <c r="AA211" s="29">
        <v>493281.52</v>
      </c>
    </row>
    <row r="212" spans="1:27" x14ac:dyDescent="0.25">
      <c r="A212" s="11" t="s">
        <v>1213</v>
      </c>
      <c r="B212" s="10" t="s">
        <v>2408</v>
      </c>
      <c r="C212" s="10" t="s">
        <v>1484</v>
      </c>
      <c r="D212" s="10" t="s">
        <v>139</v>
      </c>
      <c r="E212" s="10" t="s">
        <v>1489</v>
      </c>
      <c r="F212" s="10">
        <v>22165.89</v>
      </c>
      <c r="G212" s="10">
        <v>0</v>
      </c>
      <c r="H212" s="10">
        <v>0</v>
      </c>
      <c r="I212" s="10">
        <v>0</v>
      </c>
      <c r="J212" s="10">
        <v>22165.89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-2216.5889999999999</v>
      </c>
      <c r="T212" s="10">
        <v>0</v>
      </c>
      <c r="U212" s="10">
        <v>19949.300999999999</v>
      </c>
      <c r="V212" s="29">
        <v>0</v>
      </c>
      <c r="W212" s="29">
        <v>0</v>
      </c>
      <c r="X212" s="27">
        <v>0</v>
      </c>
      <c r="Y212" s="29">
        <v>0</v>
      </c>
      <c r="Z212" s="27">
        <v>0</v>
      </c>
      <c r="AA212" s="29">
        <v>0</v>
      </c>
    </row>
    <row r="213" spans="1:27" x14ac:dyDescent="0.25">
      <c r="A213" s="11" t="s">
        <v>1213</v>
      </c>
      <c r="B213" s="10" t="s">
        <v>2408</v>
      </c>
      <c r="C213" s="10" t="s">
        <v>1484</v>
      </c>
      <c r="D213" s="10" t="s">
        <v>140</v>
      </c>
      <c r="E213" s="10" t="s">
        <v>1490</v>
      </c>
      <c r="F213" s="10">
        <v>33158.54</v>
      </c>
      <c r="G213" s="10">
        <v>0</v>
      </c>
      <c r="H213" s="10">
        <v>0</v>
      </c>
      <c r="I213" s="10">
        <v>0</v>
      </c>
      <c r="J213" s="10">
        <v>33158.54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33158.54</v>
      </c>
      <c r="V213" s="29">
        <v>40694.618811752662</v>
      </c>
      <c r="W213" s="29">
        <v>40694.618811752662</v>
      </c>
      <c r="X213" s="27">
        <v>0</v>
      </c>
      <c r="Y213" s="29">
        <v>40694.618811752662</v>
      </c>
      <c r="Z213" s="27">
        <v>5</v>
      </c>
      <c r="AA213" s="29">
        <v>40699.618811752662</v>
      </c>
    </row>
    <row r="214" spans="1:27" x14ac:dyDescent="0.25">
      <c r="A214" s="11" t="s">
        <v>1213</v>
      </c>
      <c r="B214" s="10" t="s">
        <v>2408</v>
      </c>
      <c r="C214" s="10" t="s">
        <v>1484</v>
      </c>
      <c r="D214" s="10" t="s">
        <v>141</v>
      </c>
      <c r="E214" s="10" t="s">
        <v>1491</v>
      </c>
      <c r="F214" s="10">
        <v>4896336.76</v>
      </c>
      <c r="G214" s="10">
        <v>0</v>
      </c>
      <c r="H214" s="10">
        <v>0</v>
      </c>
      <c r="I214" s="10">
        <v>0</v>
      </c>
      <c r="J214" s="10">
        <v>4896336.76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4896336.76</v>
      </c>
      <c r="V214" s="29">
        <v>5973737.3728999691</v>
      </c>
      <c r="W214" s="29">
        <v>5973737.3728999691</v>
      </c>
      <c r="X214" s="27">
        <v>0</v>
      </c>
      <c r="Y214" s="29">
        <v>5973737.3728999691</v>
      </c>
      <c r="Z214" s="27">
        <v>820</v>
      </c>
      <c r="AA214" s="29">
        <v>5974557.3728999691</v>
      </c>
    </row>
    <row r="215" spans="1:27" x14ac:dyDescent="0.25">
      <c r="A215" s="11" t="s">
        <v>1213</v>
      </c>
      <c r="B215" s="10" t="s">
        <v>2408</v>
      </c>
      <c r="C215" s="10" t="s">
        <v>1484</v>
      </c>
      <c r="D215" s="10" t="s">
        <v>142</v>
      </c>
      <c r="E215" s="10" t="s">
        <v>1492</v>
      </c>
      <c r="F215" s="10">
        <v>6109512.25</v>
      </c>
      <c r="G215" s="10">
        <v>0</v>
      </c>
      <c r="H215" s="10">
        <v>0</v>
      </c>
      <c r="I215" s="10">
        <v>0</v>
      </c>
      <c r="J215" s="10">
        <v>6109512.25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-610951.22499999963</v>
      </c>
      <c r="T215" s="10">
        <v>0</v>
      </c>
      <c r="U215" s="10">
        <v>5498561.0250000004</v>
      </c>
      <c r="V215" s="29">
        <v>13205838.119442489</v>
      </c>
      <c r="W215" s="29">
        <v>13205838.119442489</v>
      </c>
      <c r="X215" s="27">
        <v>0</v>
      </c>
      <c r="Y215" s="29">
        <v>13205838.119442489</v>
      </c>
      <c r="Z215" s="27">
        <v>1925</v>
      </c>
      <c r="AA215" s="29">
        <v>13207763.119442489</v>
      </c>
    </row>
    <row r="216" spans="1:27" x14ac:dyDescent="0.25">
      <c r="A216" s="11" t="s">
        <v>1213</v>
      </c>
      <c r="B216" s="10" t="s">
        <v>2408</v>
      </c>
      <c r="C216" s="10" t="s">
        <v>1484</v>
      </c>
      <c r="D216" s="10" t="s">
        <v>143</v>
      </c>
      <c r="E216" s="10" t="s">
        <v>1484</v>
      </c>
      <c r="F216" s="10">
        <v>69586.539999999994</v>
      </c>
      <c r="G216" s="10">
        <v>0</v>
      </c>
      <c r="H216" s="10">
        <v>0</v>
      </c>
      <c r="I216" s="10">
        <v>0</v>
      </c>
      <c r="J216" s="10">
        <v>69586.539999999994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-6958.653999999995</v>
      </c>
      <c r="T216" s="10">
        <v>0</v>
      </c>
      <c r="U216" s="10">
        <v>62627.885999999999</v>
      </c>
      <c r="V216" s="29">
        <v>6397.5</v>
      </c>
      <c r="W216" s="29">
        <v>6397.5</v>
      </c>
      <c r="X216" s="27">
        <v>0</v>
      </c>
      <c r="Y216" s="29">
        <v>6397.5</v>
      </c>
      <c r="Z216" s="27">
        <v>3</v>
      </c>
      <c r="AA216" s="29">
        <v>6400.5</v>
      </c>
    </row>
    <row r="217" spans="1:27" x14ac:dyDescent="0.25">
      <c r="A217" s="11" t="s">
        <v>1213</v>
      </c>
      <c r="B217" s="10" t="s">
        <v>2408</v>
      </c>
      <c r="C217" s="10" t="s">
        <v>1484</v>
      </c>
      <c r="D217" s="10" t="s">
        <v>144</v>
      </c>
      <c r="E217" s="10" t="s">
        <v>1311</v>
      </c>
      <c r="F217" s="10">
        <v>34040401.259999998</v>
      </c>
      <c r="G217" s="10">
        <v>0</v>
      </c>
      <c r="H217" s="10">
        <v>0</v>
      </c>
      <c r="I217" s="10">
        <v>0</v>
      </c>
      <c r="J217" s="10">
        <v>34040401.259999998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-3404040.1259999983</v>
      </c>
      <c r="T217" s="10">
        <v>0</v>
      </c>
      <c r="U217" s="10">
        <v>30636361.134</v>
      </c>
      <c r="V217" s="29">
        <v>0</v>
      </c>
      <c r="W217" s="29">
        <v>0</v>
      </c>
      <c r="X217" s="27">
        <v>0</v>
      </c>
      <c r="Y217" s="29">
        <v>0</v>
      </c>
      <c r="Z217" s="27">
        <v>3</v>
      </c>
      <c r="AA217" s="29">
        <v>3</v>
      </c>
    </row>
    <row r="218" spans="1:27" x14ac:dyDescent="0.25">
      <c r="A218" s="11" t="s">
        <v>1213</v>
      </c>
      <c r="B218" s="10" t="s">
        <v>2408</v>
      </c>
      <c r="C218" s="10" t="s">
        <v>1484</v>
      </c>
      <c r="D218" s="10" t="s">
        <v>145</v>
      </c>
      <c r="E218" s="10" t="s">
        <v>1493</v>
      </c>
      <c r="F218" s="10">
        <v>34036797.829999998</v>
      </c>
      <c r="G218" s="10">
        <v>0</v>
      </c>
      <c r="H218" s="10">
        <v>0</v>
      </c>
      <c r="I218" s="10">
        <v>0</v>
      </c>
      <c r="J218" s="10">
        <v>34036797.829999998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-3403679.7829999998</v>
      </c>
      <c r="T218" s="10">
        <v>0</v>
      </c>
      <c r="U218" s="10">
        <v>30633118.046999998</v>
      </c>
      <c r="V218" s="29">
        <v>0</v>
      </c>
      <c r="W218" s="29">
        <v>0</v>
      </c>
      <c r="X218" s="27">
        <v>0</v>
      </c>
      <c r="Y218" s="29">
        <v>0</v>
      </c>
      <c r="Z218" s="27">
        <v>0</v>
      </c>
      <c r="AA218" s="29">
        <v>0</v>
      </c>
    </row>
    <row r="219" spans="1:27" x14ac:dyDescent="0.25">
      <c r="A219" s="11" t="s">
        <v>1213</v>
      </c>
      <c r="B219" s="10" t="s">
        <v>2408</v>
      </c>
      <c r="C219" s="10" t="s">
        <v>1484</v>
      </c>
      <c r="D219" s="10" t="s">
        <v>146</v>
      </c>
      <c r="E219" s="10" t="s">
        <v>1494</v>
      </c>
      <c r="F219" s="10">
        <v>637044.12</v>
      </c>
      <c r="G219" s="10">
        <v>0</v>
      </c>
      <c r="H219" s="10">
        <v>0</v>
      </c>
      <c r="I219" s="10">
        <v>0</v>
      </c>
      <c r="J219" s="10">
        <v>637044.12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637044.12</v>
      </c>
      <c r="V219" s="29">
        <v>644843.38894703123</v>
      </c>
      <c r="W219" s="29">
        <v>644843.38894703123</v>
      </c>
      <c r="X219" s="27">
        <v>0</v>
      </c>
      <c r="Y219" s="29">
        <v>644843.38894703123</v>
      </c>
      <c r="Z219" s="27">
        <v>16</v>
      </c>
      <c r="AA219" s="29">
        <v>644859.38894703123</v>
      </c>
    </row>
    <row r="220" spans="1:27" x14ac:dyDescent="0.25">
      <c r="A220" s="11" t="s">
        <v>1213</v>
      </c>
      <c r="B220" s="10" t="s">
        <v>2408</v>
      </c>
      <c r="C220" s="10" t="s">
        <v>1484</v>
      </c>
      <c r="D220" s="10" t="s">
        <v>147</v>
      </c>
      <c r="E220" s="10" t="s">
        <v>1315</v>
      </c>
      <c r="F220" s="10">
        <v>22880453.309999999</v>
      </c>
      <c r="G220" s="10">
        <v>0</v>
      </c>
      <c r="H220" s="10">
        <v>0</v>
      </c>
      <c r="I220" s="10">
        <v>0</v>
      </c>
      <c r="J220" s="10">
        <v>22880453.309999999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-2288045.3310000002</v>
      </c>
      <c r="T220" s="10">
        <v>0</v>
      </c>
      <c r="U220" s="10">
        <v>20592407.978999998</v>
      </c>
      <c r="V220" s="29">
        <v>85095</v>
      </c>
      <c r="W220" s="29">
        <v>85095</v>
      </c>
      <c r="X220" s="27">
        <v>0</v>
      </c>
      <c r="Y220" s="29">
        <v>85095</v>
      </c>
      <c r="Z220" s="27">
        <v>5</v>
      </c>
      <c r="AA220" s="29">
        <v>85100</v>
      </c>
    </row>
    <row r="221" spans="1:27" x14ac:dyDescent="0.25">
      <c r="A221" s="11" t="s">
        <v>1213</v>
      </c>
      <c r="B221" s="10" t="s">
        <v>2408</v>
      </c>
      <c r="C221" s="10" t="s">
        <v>1484</v>
      </c>
      <c r="D221" s="10" t="s">
        <v>941</v>
      </c>
      <c r="E221" s="10" t="s">
        <v>1495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29">
        <v>0</v>
      </c>
      <c r="W221" s="29">
        <v>0</v>
      </c>
      <c r="X221" s="27">
        <v>0</v>
      </c>
      <c r="Y221" s="29">
        <v>0</v>
      </c>
      <c r="Z221" s="27">
        <v>0</v>
      </c>
      <c r="AA221" s="29">
        <v>0</v>
      </c>
    </row>
    <row r="222" spans="1:27" x14ac:dyDescent="0.25">
      <c r="A222" s="11" t="s">
        <v>1213</v>
      </c>
      <c r="B222" s="10" t="s">
        <v>2408</v>
      </c>
      <c r="C222" s="10" t="s">
        <v>1484</v>
      </c>
      <c r="D222" s="10" t="s">
        <v>942</v>
      </c>
      <c r="E222" s="10" t="s">
        <v>1496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29">
        <v>0</v>
      </c>
      <c r="W222" s="29">
        <v>0</v>
      </c>
      <c r="X222" s="27">
        <v>0</v>
      </c>
      <c r="Y222" s="29">
        <v>0</v>
      </c>
      <c r="Z222" s="27">
        <v>0</v>
      </c>
      <c r="AA222" s="29">
        <v>0</v>
      </c>
    </row>
    <row r="223" spans="1:27" x14ac:dyDescent="0.25">
      <c r="A223" s="11" t="s">
        <v>1213</v>
      </c>
      <c r="B223" s="10" t="s">
        <v>2408</v>
      </c>
      <c r="C223" s="10" t="s">
        <v>1484</v>
      </c>
      <c r="D223" s="10" t="s">
        <v>943</v>
      </c>
      <c r="E223" s="10" t="s">
        <v>1497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29">
        <v>0</v>
      </c>
      <c r="W223" s="29">
        <v>0</v>
      </c>
      <c r="X223" s="27">
        <v>0</v>
      </c>
      <c r="Y223" s="29">
        <v>0</v>
      </c>
      <c r="Z223" s="27">
        <v>0</v>
      </c>
      <c r="AA223" s="29">
        <v>0</v>
      </c>
    </row>
    <row r="224" spans="1:27" x14ac:dyDescent="0.25">
      <c r="A224" s="11" t="s">
        <v>1213</v>
      </c>
      <c r="B224" s="10" t="s">
        <v>2408</v>
      </c>
      <c r="C224" s="10" t="s">
        <v>1484</v>
      </c>
      <c r="D224" s="10" t="s">
        <v>148</v>
      </c>
      <c r="E224" s="10" t="s">
        <v>1498</v>
      </c>
      <c r="F224" s="10">
        <v>33880082.909999996</v>
      </c>
      <c r="G224" s="10">
        <v>0</v>
      </c>
      <c r="H224" s="10">
        <v>0</v>
      </c>
      <c r="I224" s="10">
        <v>0</v>
      </c>
      <c r="J224" s="10">
        <v>33880082.909999996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-3388008.2909999974</v>
      </c>
      <c r="T224" s="10">
        <v>0</v>
      </c>
      <c r="U224" s="10">
        <v>30492074.618999999</v>
      </c>
      <c r="V224" s="29">
        <v>0</v>
      </c>
      <c r="W224" s="29">
        <v>0</v>
      </c>
      <c r="X224" s="27">
        <v>0</v>
      </c>
      <c r="Y224" s="29">
        <v>0</v>
      </c>
      <c r="Z224" s="27">
        <v>5</v>
      </c>
      <c r="AA224" s="29">
        <v>5</v>
      </c>
    </row>
    <row r="225" spans="1:27" x14ac:dyDescent="0.25">
      <c r="A225" s="11" t="s">
        <v>1213</v>
      </c>
      <c r="B225" s="10" t="s">
        <v>2408</v>
      </c>
      <c r="C225" s="10" t="s">
        <v>1484</v>
      </c>
      <c r="D225" s="10" t="s">
        <v>149</v>
      </c>
      <c r="E225" s="10" t="s">
        <v>1499</v>
      </c>
      <c r="F225" s="10">
        <v>533235.48</v>
      </c>
      <c r="G225" s="10">
        <v>0</v>
      </c>
      <c r="H225" s="10">
        <v>0</v>
      </c>
      <c r="I225" s="10">
        <v>0</v>
      </c>
      <c r="J225" s="10">
        <v>533235.48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533235.48</v>
      </c>
      <c r="V225" s="29">
        <v>733249.8766767066</v>
      </c>
      <c r="W225" s="29">
        <v>733249.8766767066</v>
      </c>
      <c r="X225" s="27">
        <v>0</v>
      </c>
      <c r="Y225" s="29">
        <v>733249.8766767066</v>
      </c>
      <c r="Z225" s="27">
        <v>330</v>
      </c>
      <c r="AA225" s="29">
        <v>733579.8766767066</v>
      </c>
    </row>
    <row r="226" spans="1:27" x14ac:dyDescent="0.25">
      <c r="A226" s="11" t="s">
        <v>1213</v>
      </c>
      <c r="B226" s="10" t="s">
        <v>2408</v>
      </c>
      <c r="C226" s="10" t="s">
        <v>1484</v>
      </c>
      <c r="D226" s="10" t="s">
        <v>150</v>
      </c>
      <c r="E226" s="10" t="s">
        <v>1500</v>
      </c>
      <c r="F226" s="10">
        <v>3110138.04</v>
      </c>
      <c r="G226" s="10">
        <v>0</v>
      </c>
      <c r="H226" s="10">
        <v>0</v>
      </c>
      <c r="I226" s="10">
        <v>0</v>
      </c>
      <c r="J226" s="10">
        <v>3110138.04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-311013.804</v>
      </c>
      <c r="T226" s="10">
        <v>0</v>
      </c>
      <c r="U226" s="10">
        <v>2799124.236</v>
      </c>
      <c r="V226" s="29">
        <v>3288018.7757274685</v>
      </c>
      <c r="W226" s="29">
        <v>3288018.7757274685</v>
      </c>
      <c r="X226" s="27">
        <v>0</v>
      </c>
      <c r="Y226" s="29">
        <v>3288018.7757274685</v>
      </c>
      <c r="Z226" s="27">
        <v>475</v>
      </c>
      <c r="AA226" s="29">
        <v>3288493.7757274685</v>
      </c>
    </row>
    <row r="227" spans="1:27" x14ac:dyDescent="0.25">
      <c r="A227" s="11" t="s">
        <v>1213</v>
      </c>
      <c r="B227" s="10" t="s">
        <v>2408</v>
      </c>
      <c r="C227" s="10" t="s">
        <v>1484</v>
      </c>
      <c r="D227" s="10" t="s">
        <v>151</v>
      </c>
      <c r="E227" s="10" t="s">
        <v>1501</v>
      </c>
      <c r="F227" s="10">
        <v>108575.78</v>
      </c>
      <c r="G227" s="10">
        <v>0</v>
      </c>
      <c r="H227" s="10">
        <v>0</v>
      </c>
      <c r="I227" s="10">
        <v>0</v>
      </c>
      <c r="J227" s="10">
        <v>108575.78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-10857.577999999994</v>
      </c>
      <c r="T227" s="10">
        <v>0</v>
      </c>
      <c r="U227" s="10">
        <v>97718.202000000005</v>
      </c>
      <c r="V227" s="29">
        <v>45940.82</v>
      </c>
      <c r="W227" s="29">
        <v>45940.82</v>
      </c>
      <c r="X227" s="27">
        <v>0</v>
      </c>
      <c r="Y227" s="29">
        <v>45940.82</v>
      </c>
      <c r="Z227" s="27">
        <v>2</v>
      </c>
      <c r="AA227" s="29">
        <v>45942.82</v>
      </c>
    </row>
    <row r="228" spans="1:27" x14ac:dyDescent="0.25">
      <c r="A228" s="11" t="s">
        <v>1213</v>
      </c>
      <c r="B228" s="10" t="s">
        <v>2408</v>
      </c>
      <c r="C228" s="10" t="s">
        <v>1484</v>
      </c>
      <c r="D228" s="10" t="s">
        <v>152</v>
      </c>
      <c r="E228" s="10" t="s">
        <v>1502</v>
      </c>
      <c r="F228" s="10">
        <v>4950974.4000000004</v>
      </c>
      <c r="G228" s="10">
        <v>0</v>
      </c>
      <c r="H228" s="10">
        <v>0</v>
      </c>
      <c r="I228" s="10">
        <v>0</v>
      </c>
      <c r="J228" s="10">
        <v>4950974.4000000004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-495097.43999999948</v>
      </c>
      <c r="T228" s="10">
        <v>0</v>
      </c>
      <c r="U228" s="10">
        <v>4455876.9600000009</v>
      </c>
      <c r="V228" s="29">
        <v>7692400.062492365</v>
      </c>
      <c r="W228" s="29">
        <v>7692400.062492365</v>
      </c>
      <c r="X228" s="27">
        <v>0</v>
      </c>
      <c r="Y228" s="29">
        <v>7692400.062492365</v>
      </c>
      <c r="Z228" s="27">
        <v>891</v>
      </c>
      <c r="AA228" s="29">
        <v>7693291.062492365</v>
      </c>
    </row>
    <row r="229" spans="1:27" x14ac:dyDescent="0.25">
      <c r="A229" s="11" t="s">
        <v>1213</v>
      </c>
      <c r="B229" s="10" t="s">
        <v>2408</v>
      </c>
      <c r="C229" s="10" t="s">
        <v>1484</v>
      </c>
      <c r="D229" s="10" t="s">
        <v>944</v>
      </c>
      <c r="E229" s="10" t="s">
        <v>1503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29">
        <v>0</v>
      </c>
      <c r="W229" s="29">
        <v>0</v>
      </c>
      <c r="X229" s="27">
        <v>0</v>
      </c>
      <c r="Y229" s="29">
        <v>0</v>
      </c>
      <c r="Z229" s="27">
        <v>3</v>
      </c>
      <c r="AA229" s="29">
        <v>3</v>
      </c>
    </row>
    <row r="230" spans="1:27" x14ac:dyDescent="0.25">
      <c r="A230" s="11" t="s">
        <v>1213</v>
      </c>
      <c r="B230" s="10" t="s">
        <v>2408</v>
      </c>
      <c r="C230" s="10" t="s">
        <v>1484</v>
      </c>
      <c r="D230" s="10" t="s">
        <v>153</v>
      </c>
      <c r="E230" s="10" t="s">
        <v>1504</v>
      </c>
      <c r="F230" s="10">
        <v>428373.01</v>
      </c>
      <c r="G230" s="10">
        <v>0</v>
      </c>
      <c r="H230" s="10">
        <v>0</v>
      </c>
      <c r="I230" s="10">
        <v>0</v>
      </c>
      <c r="J230" s="10">
        <v>428373.01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-42837.300999999978</v>
      </c>
      <c r="T230" s="10">
        <v>0</v>
      </c>
      <c r="U230" s="10">
        <v>385535.70900000003</v>
      </c>
      <c r="V230" s="29">
        <v>156900.81</v>
      </c>
      <c r="W230" s="29">
        <v>156900.81</v>
      </c>
      <c r="X230" s="27">
        <v>0</v>
      </c>
      <c r="Y230" s="29">
        <v>156900.81</v>
      </c>
      <c r="Z230" s="27">
        <v>19</v>
      </c>
      <c r="AA230" s="29">
        <v>156919.81</v>
      </c>
    </row>
    <row r="231" spans="1:27" x14ac:dyDescent="0.25">
      <c r="A231" s="11" t="s">
        <v>1213</v>
      </c>
      <c r="B231" s="10" t="s">
        <v>2408</v>
      </c>
      <c r="C231" s="10" t="s">
        <v>1484</v>
      </c>
      <c r="D231" s="10" t="s">
        <v>154</v>
      </c>
      <c r="E231" s="10" t="s">
        <v>1505</v>
      </c>
      <c r="F231" s="10">
        <v>34036797.799999997</v>
      </c>
      <c r="G231" s="10">
        <v>0</v>
      </c>
      <c r="H231" s="10">
        <v>0</v>
      </c>
      <c r="I231" s="10">
        <v>0</v>
      </c>
      <c r="J231" s="10">
        <v>34036797.799999997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-3403679.7799999975</v>
      </c>
      <c r="T231" s="10">
        <v>0</v>
      </c>
      <c r="U231" s="10">
        <v>30633118.02</v>
      </c>
      <c r="V231" s="29">
        <v>0</v>
      </c>
      <c r="W231" s="29">
        <v>0</v>
      </c>
      <c r="X231" s="27">
        <v>0</v>
      </c>
      <c r="Y231" s="29">
        <v>0</v>
      </c>
      <c r="Z231" s="27">
        <v>0</v>
      </c>
      <c r="AA231" s="29">
        <v>0</v>
      </c>
    </row>
    <row r="232" spans="1:27" x14ac:dyDescent="0.25">
      <c r="A232" s="11" t="s">
        <v>1213</v>
      </c>
      <c r="B232" s="10" t="s">
        <v>2408</v>
      </c>
      <c r="C232" s="10" t="s">
        <v>1484</v>
      </c>
      <c r="D232" s="10" t="s">
        <v>155</v>
      </c>
      <c r="E232" s="10" t="s">
        <v>1506</v>
      </c>
      <c r="F232" s="10">
        <v>931693009.27999997</v>
      </c>
      <c r="G232" s="10">
        <v>0</v>
      </c>
      <c r="H232" s="10">
        <v>0</v>
      </c>
      <c r="I232" s="10">
        <v>0</v>
      </c>
      <c r="J232" s="10">
        <v>931693009.27999997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-93169300.927999973</v>
      </c>
      <c r="T232" s="10">
        <v>0</v>
      </c>
      <c r="U232" s="10">
        <v>838523708.352</v>
      </c>
      <c r="V232" s="29">
        <v>285227223.32000005</v>
      </c>
      <c r="W232" s="29">
        <v>285227223.32000005</v>
      </c>
      <c r="X232" s="27">
        <v>23638523.890000001</v>
      </c>
      <c r="Y232" s="29">
        <v>261588699.43000007</v>
      </c>
      <c r="Z232" s="27">
        <v>49185</v>
      </c>
      <c r="AA232" s="29">
        <v>261637884.43000007</v>
      </c>
    </row>
    <row r="233" spans="1:27" x14ac:dyDescent="0.25">
      <c r="A233" s="11" t="s">
        <v>1213</v>
      </c>
      <c r="B233" s="10" t="s">
        <v>2408</v>
      </c>
      <c r="C233" s="10" t="s">
        <v>1484</v>
      </c>
      <c r="D233" s="10" t="s">
        <v>156</v>
      </c>
      <c r="E233" s="10" t="s">
        <v>1507</v>
      </c>
      <c r="F233" s="10">
        <v>26916.47</v>
      </c>
      <c r="G233" s="10">
        <v>0</v>
      </c>
      <c r="H233" s="10">
        <v>0</v>
      </c>
      <c r="I233" s="10">
        <v>0</v>
      </c>
      <c r="J233" s="10">
        <v>26916.47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-2691.6470000000008</v>
      </c>
      <c r="T233" s="10">
        <v>0</v>
      </c>
      <c r="U233" s="10">
        <v>24224.823</v>
      </c>
      <c r="V233" s="29">
        <v>0</v>
      </c>
      <c r="W233" s="29">
        <v>0</v>
      </c>
      <c r="X233" s="27">
        <v>0</v>
      </c>
      <c r="Y233" s="29">
        <v>0</v>
      </c>
      <c r="Z233" s="27">
        <v>0</v>
      </c>
      <c r="AA233" s="29">
        <v>0</v>
      </c>
    </row>
    <row r="234" spans="1:27" x14ac:dyDescent="0.25">
      <c r="A234" s="11" t="s">
        <v>1213</v>
      </c>
      <c r="B234" s="10" t="s">
        <v>2408</v>
      </c>
      <c r="C234" s="10" t="s">
        <v>1484</v>
      </c>
      <c r="D234" s="10" t="s">
        <v>157</v>
      </c>
      <c r="E234" s="10" t="s">
        <v>1508</v>
      </c>
      <c r="F234" s="10">
        <v>10425.700000000001</v>
      </c>
      <c r="G234" s="10">
        <v>0</v>
      </c>
      <c r="H234" s="10">
        <v>0</v>
      </c>
      <c r="I234" s="10">
        <v>0</v>
      </c>
      <c r="J234" s="10">
        <v>10425.700000000001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-1042.5699999999997</v>
      </c>
      <c r="T234" s="10">
        <v>0</v>
      </c>
      <c r="U234" s="10">
        <v>9383.130000000001</v>
      </c>
      <c r="V234" s="29">
        <v>0</v>
      </c>
      <c r="W234" s="29">
        <v>0</v>
      </c>
      <c r="X234" s="27">
        <v>0</v>
      </c>
      <c r="Y234" s="29">
        <v>0</v>
      </c>
      <c r="Z234" s="27">
        <v>0</v>
      </c>
      <c r="AA234" s="29">
        <v>0</v>
      </c>
    </row>
    <row r="235" spans="1:27" x14ac:dyDescent="0.25">
      <c r="A235" s="11" t="s">
        <v>1213</v>
      </c>
      <c r="B235" s="10" t="s">
        <v>2408</v>
      </c>
      <c r="C235" s="10" t="s">
        <v>1484</v>
      </c>
      <c r="D235" s="10" t="s">
        <v>158</v>
      </c>
      <c r="E235" s="10" t="s">
        <v>1509</v>
      </c>
      <c r="F235" s="10">
        <v>7836883.6799999997</v>
      </c>
      <c r="G235" s="10">
        <v>0</v>
      </c>
      <c r="H235" s="10">
        <v>0</v>
      </c>
      <c r="I235" s="10">
        <v>0</v>
      </c>
      <c r="J235" s="10">
        <v>7836883.6799999997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-783688.36799999978</v>
      </c>
      <c r="T235" s="10">
        <v>0</v>
      </c>
      <c r="U235" s="10">
        <v>7053195.3119999999</v>
      </c>
      <c r="V235" s="29">
        <v>823800.9</v>
      </c>
      <c r="W235" s="29">
        <v>823800.9</v>
      </c>
      <c r="X235" s="27">
        <v>0</v>
      </c>
      <c r="Y235" s="29">
        <v>823800.9</v>
      </c>
      <c r="Z235" s="27">
        <v>980</v>
      </c>
      <c r="AA235" s="29">
        <v>824780.9</v>
      </c>
    </row>
    <row r="236" spans="1:27" x14ac:dyDescent="0.25">
      <c r="A236" s="11" t="s">
        <v>1213</v>
      </c>
      <c r="B236" s="10" t="s">
        <v>2408</v>
      </c>
      <c r="C236" s="10" t="s">
        <v>1484</v>
      </c>
      <c r="D236" s="10" t="s">
        <v>159</v>
      </c>
      <c r="E236" s="10" t="s">
        <v>1510</v>
      </c>
      <c r="F236" s="10">
        <v>1593037.03</v>
      </c>
      <c r="G236" s="10">
        <v>0</v>
      </c>
      <c r="H236" s="10">
        <v>0</v>
      </c>
      <c r="I236" s="10">
        <v>0</v>
      </c>
      <c r="J236" s="10">
        <v>1593037.03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-159303.70299999998</v>
      </c>
      <c r="T236" s="10">
        <v>0</v>
      </c>
      <c r="U236" s="10">
        <v>1433733.327</v>
      </c>
      <c r="V236" s="29">
        <v>297219.25</v>
      </c>
      <c r="W236" s="29">
        <v>297219.25</v>
      </c>
      <c r="X236" s="27">
        <v>0</v>
      </c>
      <c r="Y236" s="29">
        <v>297219.25</v>
      </c>
      <c r="Z236" s="27">
        <v>85</v>
      </c>
      <c r="AA236" s="29">
        <v>297304.25</v>
      </c>
    </row>
    <row r="237" spans="1:27" x14ac:dyDescent="0.25">
      <c r="A237" s="11" t="s">
        <v>1213</v>
      </c>
      <c r="B237" s="10" t="s">
        <v>2408</v>
      </c>
      <c r="C237" s="10" t="s">
        <v>1484</v>
      </c>
      <c r="D237" s="10" t="s">
        <v>160</v>
      </c>
      <c r="E237" s="10" t="s">
        <v>1511</v>
      </c>
      <c r="F237" s="10">
        <v>599.46</v>
      </c>
      <c r="G237" s="10">
        <v>0</v>
      </c>
      <c r="H237" s="10">
        <v>0</v>
      </c>
      <c r="I237" s="10">
        <v>0</v>
      </c>
      <c r="J237" s="10">
        <v>599.46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-59.946000000000026</v>
      </c>
      <c r="T237" s="10">
        <v>0</v>
      </c>
      <c r="U237" s="10">
        <v>539.51400000000001</v>
      </c>
      <c r="V237" s="29">
        <v>0</v>
      </c>
      <c r="W237" s="29">
        <v>0</v>
      </c>
      <c r="X237" s="27">
        <v>0</v>
      </c>
      <c r="Y237" s="29">
        <v>0</v>
      </c>
      <c r="Z237" s="27">
        <v>0</v>
      </c>
      <c r="AA237" s="29">
        <v>0</v>
      </c>
    </row>
    <row r="238" spans="1:27" x14ac:dyDescent="0.25">
      <c r="A238" s="11" t="s">
        <v>1213</v>
      </c>
      <c r="B238" s="10" t="s">
        <v>2408</v>
      </c>
      <c r="C238" s="10" t="s">
        <v>1484</v>
      </c>
      <c r="D238" s="10" t="s">
        <v>161</v>
      </c>
      <c r="E238" s="10" t="s">
        <v>1512</v>
      </c>
      <c r="F238" s="10">
        <v>68073594.569999993</v>
      </c>
      <c r="G238" s="10">
        <v>0</v>
      </c>
      <c r="H238" s="10">
        <v>0</v>
      </c>
      <c r="I238" s="10">
        <v>0</v>
      </c>
      <c r="J238" s="10">
        <v>68073594.569999993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-6807359.4569999948</v>
      </c>
      <c r="T238" s="10">
        <v>0</v>
      </c>
      <c r="U238" s="10">
        <v>61266235.112999998</v>
      </c>
      <c r="V238" s="29">
        <v>17005.5</v>
      </c>
      <c r="W238" s="29">
        <v>17005.5</v>
      </c>
      <c r="X238" s="27">
        <v>0</v>
      </c>
      <c r="Y238" s="29">
        <v>17005.5</v>
      </c>
      <c r="Z238" s="27">
        <v>3</v>
      </c>
      <c r="AA238" s="29">
        <v>17008.5</v>
      </c>
    </row>
    <row r="239" spans="1:27" x14ac:dyDescent="0.25">
      <c r="A239" s="11" t="s">
        <v>1213</v>
      </c>
      <c r="B239" s="10" t="s">
        <v>2408</v>
      </c>
      <c r="C239" s="10" t="s">
        <v>1484</v>
      </c>
      <c r="D239" s="10" t="s">
        <v>162</v>
      </c>
      <c r="E239" s="10" t="s">
        <v>1513</v>
      </c>
      <c r="F239" s="10">
        <v>6285145.2599999998</v>
      </c>
      <c r="G239" s="10">
        <v>0</v>
      </c>
      <c r="H239" s="10">
        <v>0</v>
      </c>
      <c r="I239" s="10">
        <v>0</v>
      </c>
      <c r="J239" s="10">
        <v>6285145.2599999998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-628514.52599999961</v>
      </c>
      <c r="T239" s="10">
        <v>0</v>
      </c>
      <c r="U239" s="10">
        <v>5656630.7340000002</v>
      </c>
      <c r="V239" s="29">
        <v>3348915.53</v>
      </c>
      <c r="W239" s="29">
        <v>3348915.53</v>
      </c>
      <c r="X239" s="27">
        <v>0</v>
      </c>
      <c r="Y239" s="29">
        <v>3348915.53</v>
      </c>
      <c r="Z239" s="27">
        <v>231</v>
      </c>
      <c r="AA239" s="29">
        <v>3349146.53</v>
      </c>
    </row>
    <row r="240" spans="1:27" x14ac:dyDescent="0.25">
      <c r="A240" s="11" t="s">
        <v>1213</v>
      </c>
      <c r="B240" s="10" t="s">
        <v>2408</v>
      </c>
      <c r="C240" s="10" t="s">
        <v>1484</v>
      </c>
      <c r="D240" s="10" t="s">
        <v>945</v>
      </c>
      <c r="E240" s="10" t="s">
        <v>1514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29">
        <v>0</v>
      </c>
      <c r="W240" s="29">
        <v>0</v>
      </c>
      <c r="X240" s="27">
        <v>0</v>
      </c>
      <c r="Y240" s="29">
        <v>0</v>
      </c>
      <c r="Z240" s="27">
        <v>0</v>
      </c>
      <c r="AA240" s="29">
        <v>0</v>
      </c>
    </row>
    <row r="241" spans="1:27" x14ac:dyDescent="0.25">
      <c r="A241" s="11" t="s">
        <v>1213</v>
      </c>
      <c r="B241" s="10" t="s">
        <v>2408</v>
      </c>
      <c r="C241" s="10" t="s">
        <v>1484</v>
      </c>
      <c r="D241" s="10" t="s">
        <v>946</v>
      </c>
      <c r="E241" s="10" t="s">
        <v>1515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29">
        <v>0</v>
      </c>
      <c r="W241" s="29">
        <v>0</v>
      </c>
      <c r="X241" s="27">
        <v>0</v>
      </c>
      <c r="Y241" s="29">
        <v>0</v>
      </c>
      <c r="Z241" s="27">
        <v>0</v>
      </c>
      <c r="AA241" s="29">
        <v>0</v>
      </c>
    </row>
    <row r="242" spans="1:27" x14ac:dyDescent="0.25">
      <c r="A242" s="11" t="s">
        <v>1213</v>
      </c>
      <c r="B242" s="10" t="s">
        <v>2408</v>
      </c>
      <c r="C242" s="10" t="s">
        <v>1484</v>
      </c>
      <c r="D242" s="10" t="s">
        <v>163</v>
      </c>
      <c r="E242" s="10" t="s">
        <v>1516</v>
      </c>
      <c r="F242" s="10">
        <v>13831814.539999999</v>
      </c>
      <c r="G242" s="10">
        <v>0</v>
      </c>
      <c r="H242" s="10">
        <v>0</v>
      </c>
      <c r="I242" s="10">
        <v>0</v>
      </c>
      <c r="J242" s="10">
        <v>13831814.539999999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-1383181.4539999999</v>
      </c>
      <c r="T242" s="10">
        <v>0</v>
      </c>
      <c r="U242" s="10">
        <v>12448633.085999999</v>
      </c>
      <c r="V242" s="29">
        <v>9559090.2999999989</v>
      </c>
      <c r="W242" s="29">
        <v>9559090.2999999989</v>
      </c>
      <c r="X242" s="27">
        <v>0</v>
      </c>
      <c r="Y242" s="29">
        <v>9559090.2999999989</v>
      </c>
      <c r="Z242" s="27">
        <v>356</v>
      </c>
      <c r="AA242" s="29">
        <v>9559446.2999999989</v>
      </c>
    </row>
    <row r="243" spans="1:27" x14ac:dyDescent="0.25">
      <c r="A243" s="11" t="s">
        <v>1213</v>
      </c>
      <c r="B243" s="10" t="s">
        <v>2408</v>
      </c>
      <c r="C243" s="10" t="s">
        <v>1484</v>
      </c>
      <c r="D243" s="10" t="s">
        <v>164</v>
      </c>
      <c r="E243" s="10" t="s">
        <v>1517</v>
      </c>
      <c r="F243" s="10">
        <v>14920.12</v>
      </c>
      <c r="G243" s="10">
        <v>0</v>
      </c>
      <c r="H243" s="10">
        <v>0</v>
      </c>
      <c r="I243" s="10">
        <v>0</v>
      </c>
      <c r="J243" s="10">
        <v>14920.12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-1492.0120000000006</v>
      </c>
      <c r="T243" s="10">
        <v>0</v>
      </c>
      <c r="U243" s="10">
        <v>13428.108</v>
      </c>
      <c r="V243" s="29">
        <v>0</v>
      </c>
      <c r="W243" s="29">
        <v>0</v>
      </c>
      <c r="X243" s="27">
        <v>0</v>
      </c>
      <c r="Y243" s="29">
        <v>0</v>
      </c>
      <c r="Z243" s="27">
        <v>0</v>
      </c>
      <c r="AA243" s="29">
        <v>0</v>
      </c>
    </row>
    <row r="244" spans="1:27" x14ac:dyDescent="0.25">
      <c r="A244" s="11" t="s">
        <v>1213</v>
      </c>
      <c r="B244" s="10" t="s">
        <v>2408</v>
      </c>
      <c r="C244" s="10" t="s">
        <v>1484</v>
      </c>
      <c r="D244" s="10" t="s">
        <v>165</v>
      </c>
      <c r="E244" s="10" t="s">
        <v>1518</v>
      </c>
      <c r="F244" s="10">
        <v>218125.12</v>
      </c>
      <c r="G244" s="10">
        <v>0</v>
      </c>
      <c r="H244" s="10">
        <v>0</v>
      </c>
      <c r="I244" s="10">
        <v>0</v>
      </c>
      <c r="J244" s="10">
        <v>218125.12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-21812.511999999988</v>
      </c>
      <c r="T244" s="10">
        <v>0</v>
      </c>
      <c r="U244" s="10">
        <v>196312.60800000001</v>
      </c>
      <c r="V244" s="29">
        <v>98993.03</v>
      </c>
      <c r="W244" s="29">
        <v>98993.03</v>
      </c>
      <c r="X244" s="27">
        <v>0</v>
      </c>
      <c r="Y244" s="29">
        <v>98993.03</v>
      </c>
      <c r="Z244" s="27">
        <v>5</v>
      </c>
      <c r="AA244" s="29">
        <v>98998.03</v>
      </c>
    </row>
    <row r="245" spans="1:27" x14ac:dyDescent="0.25">
      <c r="A245" s="11" t="s">
        <v>1213</v>
      </c>
      <c r="B245" s="10" t="s">
        <v>2408</v>
      </c>
      <c r="C245" s="10" t="s">
        <v>1484</v>
      </c>
      <c r="D245" s="10" t="s">
        <v>166</v>
      </c>
      <c r="E245" s="10" t="s">
        <v>1519</v>
      </c>
      <c r="F245" s="10">
        <v>18078826.09</v>
      </c>
      <c r="G245" s="10">
        <v>0</v>
      </c>
      <c r="H245" s="10">
        <v>0</v>
      </c>
      <c r="I245" s="10">
        <v>0</v>
      </c>
      <c r="J245" s="10">
        <v>18078826.09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18078826.09</v>
      </c>
      <c r="V245" s="29">
        <v>19583424.816789329</v>
      </c>
      <c r="W245" s="29">
        <v>19583424.816789329</v>
      </c>
      <c r="X245" s="27">
        <v>0</v>
      </c>
      <c r="Y245" s="29">
        <v>19583424.816789329</v>
      </c>
      <c r="Z245" s="27">
        <v>3112</v>
      </c>
      <c r="AA245" s="29">
        <v>19586536.816789329</v>
      </c>
    </row>
    <row r="246" spans="1:27" x14ac:dyDescent="0.25">
      <c r="A246" s="11" t="s">
        <v>1213</v>
      </c>
      <c r="B246" s="10" t="s">
        <v>2408</v>
      </c>
      <c r="C246" s="10" t="s">
        <v>1484</v>
      </c>
      <c r="D246" s="10" t="s">
        <v>167</v>
      </c>
      <c r="E246" s="10" t="s">
        <v>1520</v>
      </c>
      <c r="F246" s="10">
        <v>141227.41</v>
      </c>
      <c r="G246" s="10">
        <v>0</v>
      </c>
      <c r="H246" s="10">
        <v>0</v>
      </c>
      <c r="I246" s="10">
        <v>0</v>
      </c>
      <c r="J246" s="10">
        <v>141227.41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141227.41</v>
      </c>
      <c r="V246" s="29">
        <v>73924.55</v>
      </c>
      <c r="W246" s="29">
        <v>73924.55</v>
      </c>
      <c r="X246" s="27">
        <v>0</v>
      </c>
      <c r="Y246" s="29">
        <v>73924.55</v>
      </c>
      <c r="Z246" s="27">
        <v>3</v>
      </c>
      <c r="AA246" s="29">
        <v>73927.55</v>
      </c>
    </row>
    <row r="247" spans="1:27" x14ac:dyDescent="0.25">
      <c r="A247" s="11" t="s">
        <v>1213</v>
      </c>
      <c r="B247" s="10" t="s">
        <v>2408</v>
      </c>
      <c r="C247" s="10" t="s">
        <v>1484</v>
      </c>
      <c r="D247" s="10" t="s">
        <v>168</v>
      </c>
      <c r="E247" s="10" t="s">
        <v>1521</v>
      </c>
      <c r="F247" s="10">
        <v>30536.9</v>
      </c>
      <c r="G247" s="10">
        <v>0</v>
      </c>
      <c r="H247" s="10">
        <v>0</v>
      </c>
      <c r="I247" s="10">
        <v>0</v>
      </c>
      <c r="J247" s="10">
        <v>30536.9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-3053.6899999999987</v>
      </c>
      <c r="T247" s="10">
        <v>0</v>
      </c>
      <c r="U247" s="10">
        <v>27483.210000000003</v>
      </c>
      <c r="V247" s="29">
        <v>0</v>
      </c>
      <c r="W247" s="29">
        <v>0</v>
      </c>
      <c r="X247" s="27">
        <v>0</v>
      </c>
      <c r="Y247" s="29">
        <v>0</v>
      </c>
      <c r="Z247" s="27">
        <v>1</v>
      </c>
      <c r="AA247" s="29">
        <v>1</v>
      </c>
    </row>
    <row r="248" spans="1:27" x14ac:dyDescent="0.25">
      <c r="A248" s="11" t="s">
        <v>1213</v>
      </c>
      <c r="B248" s="10" t="s">
        <v>2408</v>
      </c>
      <c r="C248" s="10" t="s">
        <v>1484</v>
      </c>
      <c r="D248" s="10" t="s">
        <v>169</v>
      </c>
      <c r="E248" s="10" t="s">
        <v>1522</v>
      </c>
      <c r="F248" s="10">
        <v>442202.91</v>
      </c>
      <c r="G248" s="10">
        <v>0</v>
      </c>
      <c r="H248" s="10">
        <v>0</v>
      </c>
      <c r="I248" s="10">
        <v>0</v>
      </c>
      <c r="J248" s="10">
        <v>442202.91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442202.91</v>
      </c>
      <c r="V248" s="29">
        <v>443480.347374973</v>
      </c>
      <c r="W248" s="29">
        <v>443480.347374973</v>
      </c>
      <c r="X248" s="27">
        <v>0</v>
      </c>
      <c r="Y248" s="29">
        <v>443480.347374973</v>
      </c>
      <c r="Z248" s="27">
        <v>15</v>
      </c>
      <c r="AA248" s="29">
        <v>443495.347374973</v>
      </c>
    </row>
    <row r="249" spans="1:27" x14ac:dyDescent="0.25">
      <c r="A249" s="11" t="s">
        <v>1213</v>
      </c>
      <c r="B249" s="10" t="s">
        <v>2408</v>
      </c>
      <c r="C249" s="10" t="s">
        <v>1484</v>
      </c>
      <c r="D249" s="10" t="s">
        <v>170</v>
      </c>
      <c r="E249" s="10" t="s">
        <v>1523</v>
      </c>
      <c r="F249" s="10">
        <v>24329452.5</v>
      </c>
      <c r="G249" s="10">
        <v>0</v>
      </c>
      <c r="H249" s="10">
        <v>0</v>
      </c>
      <c r="I249" s="10">
        <v>0</v>
      </c>
      <c r="J249" s="10">
        <v>24329452.5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-2432945.25</v>
      </c>
      <c r="T249" s="10">
        <v>0</v>
      </c>
      <c r="U249" s="10">
        <v>21896507.25</v>
      </c>
      <c r="V249" s="29">
        <v>1073774.8</v>
      </c>
      <c r="W249" s="29">
        <v>1073774.8</v>
      </c>
      <c r="X249" s="27">
        <v>0</v>
      </c>
      <c r="Y249" s="29">
        <v>1073774.8</v>
      </c>
      <c r="Z249" s="27">
        <v>20</v>
      </c>
      <c r="AA249" s="29">
        <v>1073794.8</v>
      </c>
    </row>
    <row r="250" spans="1:27" x14ac:dyDescent="0.25">
      <c r="A250" s="11" t="s">
        <v>1213</v>
      </c>
      <c r="B250" s="10" t="s">
        <v>2408</v>
      </c>
      <c r="C250" s="10" t="s">
        <v>1484</v>
      </c>
      <c r="D250" s="10" t="s">
        <v>171</v>
      </c>
      <c r="E250" s="10" t="s">
        <v>1524</v>
      </c>
      <c r="F250" s="10">
        <v>682.71</v>
      </c>
      <c r="G250" s="10">
        <v>0</v>
      </c>
      <c r="H250" s="10">
        <v>0</v>
      </c>
      <c r="I250" s="10">
        <v>0</v>
      </c>
      <c r="J250" s="10">
        <v>682.71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-68.270999999999958</v>
      </c>
      <c r="T250" s="10">
        <v>0</v>
      </c>
      <c r="U250" s="10">
        <v>614.43900000000008</v>
      </c>
      <c r="V250" s="29">
        <v>0</v>
      </c>
      <c r="W250" s="29">
        <v>0</v>
      </c>
      <c r="X250" s="27">
        <v>0</v>
      </c>
      <c r="Y250" s="29">
        <v>0</v>
      </c>
      <c r="Z250" s="27">
        <v>0</v>
      </c>
      <c r="AA250" s="29">
        <v>0</v>
      </c>
    </row>
    <row r="251" spans="1:27" x14ac:dyDescent="0.25">
      <c r="A251" s="11" t="s">
        <v>1213</v>
      </c>
      <c r="B251" s="10" t="s">
        <v>2408</v>
      </c>
      <c r="C251" s="10" t="s">
        <v>1484</v>
      </c>
      <c r="D251" s="10" t="s">
        <v>172</v>
      </c>
      <c r="E251" s="10" t="s">
        <v>1525</v>
      </c>
      <c r="F251" s="10">
        <v>12272511.390000001</v>
      </c>
      <c r="G251" s="10">
        <v>0</v>
      </c>
      <c r="H251" s="10">
        <v>0</v>
      </c>
      <c r="I251" s="10">
        <v>0</v>
      </c>
      <c r="J251" s="10">
        <v>12272511.390000001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-1227251.1390000004</v>
      </c>
      <c r="T251" s="10">
        <v>0</v>
      </c>
      <c r="U251" s="10">
        <v>11045260.251</v>
      </c>
      <c r="V251" s="29">
        <v>13989383.232882408</v>
      </c>
      <c r="W251" s="29">
        <v>13989383.232882408</v>
      </c>
      <c r="X251" s="27">
        <v>0</v>
      </c>
      <c r="Y251" s="29">
        <v>13989383.232882408</v>
      </c>
      <c r="Z251" s="27">
        <v>1213</v>
      </c>
      <c r="AA251" s="29">
        <v>13990596.232882408</v>
      </c>
    </row>
    <row r="252" spans="1:27" x14ac:dyDescent="0.25">
      <c r="A252" s="11" t="s">
        <v>1213</v>
      </c>
      <c r="B252" s="10" t="s">
        <v>2408</v>
      </c>
      <c r="C252" s="10" t="s">
        <v>1484</v>
      </c>
      <c r="D252" s="10" t="s">
        <v>173</v>
      </c>
      <c r="E252" s="10" t="s">
        <v>1526</v>
      </c>
      <c r="F252" s="10">
        <v>76931.47</v>
      </c>
      <c r="G252" s="10">
        <v>0</v>
      </c>
      <c r="H252" s="10">
        <v>0</v>
      </c>
      <c r="I252" s="10">
        <v>0</v>
      </c>
      <c r="J252" s="10">
        <v>76931.47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-7693.1469999999972</v>
      </c>
      <c r="T252" s="10">
        <v>0</v>
      </c>
      <c r="U252" s="10">
        <v>69238.323000000004</v>
      </c>
      <c r="V252" s="29">
        <v>16445.900000000001</v>
      </c>
      <c r="W252" s="29">
        <v>16445.900000000001</v>
      </c>
      <c r="X252" s="27">
        <v>0</v>
      </c>
      <c r="Y252" s="29">
        <v>16445.900000000001</v>
      </c>
      <c r="Z252" s="27">
        <v>1</v>
      </c>
      <c r="AA252" s="29">
        <v>16446.900000000001</v>
      </c>
    </row>
    <row r="253" spans="1:27" x14ac:dyDescent="0.25">
      <c r="A253" s="11" t="s">
        <v>1213</v>
      </c>
      <c r="B253" s="10" t="s">
        <v>2408</v>
      </c>
      <c r="C253" s="10" t="s">
        <v>1484</v>
      </c>
      <c r="D253" s="10" t="s">
        <v>174</v>
      </c>
      <c r="E253" s="10" t="s">
        <v>1350</v>
      </c>
      <c r="F253" s="10">
        <v>19004087.530000001</v>
      </c>
      <c r="G253" s="10">
        <v>0</v>
      </c>
      <c r="H253" s="10">
        <v>0</v>
      </c>
      <c r="I253" s="10">
        <v>0</v>
      </c>
      <c r="J253" s="10">
        <v>19004087.530000001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-1900408.7529999986</v>
      </c>
      <c r="T253" s="10">
        <v>0</v>
      </c>
      <c r="U253" s="10">
        <v>17103678.777000003</v>
      </c>
      <c r="V253" s="29">
        <v>22742538.077081487</v>
      </c>
      <c r="W253" s="29">
        <v>22742538.077081487</v>
      </c>
      <c r="X253" s="27">
        <v>0</v>
      </c>
      <c r="Y253" s="29">
        <v>22742538.077081487</v>
      </c>
      <c r="Z253" s="27">
        <v>3420</v>
      </c>
      <c r="AA253" s="29">
        <v>22745958.077081487</v>
      </c>
    </row>
    <row r="254" spans="1:27" x14ac:dyDescent="0.25">
      <c r="A254" s="11" t="s">
        <v>1213</v>
      </c>
      <c r="B254" s="10" t="s">
        <v>2408</v>
      </c>
      <c r="C254" s="10" t="s">
        <v>1484</v>
      </c>
      <c r="D254" s="10" t="s">
        <v>947</v>
      </c>
      <c r="E254" s="10" t="s">
        <v>1527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29">
        <v>0</v>
      </c>
      <c r="W254" s="29">
        <v>0</v>
      </c>
      <c r="X254" s="27">
        <v>0</v>
      </c>
      <c r="Y254" s="29">
        <v>0</v>
      </c>
      <c r="Z254" s="27">
        <v>0</v>
      </c>
      <c r="AA254" s="29">
        <v>0</v>
      </c>
    </row>
    <row r="255" spans="1:27" x14ac:dyDescent="0.25">
      <c r="A255" s="11" t="s">
        <v>1213</v>
      </c>
      <c r="B255" s="10" t="s">
        <v>2408</v>
      </c>
      <c r="C255" s="10" t="s">
        <v>1484</v>
      </c>
      <c r="D255" s="10" t="s">
        <v>948</v>
      </c>
      <c r="E255" s="10" t="s">
        <v>1528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29">
        <v>0</v>
      </c>
      <c r="W255" s="29">
        <v>0</v>
      </c>
      <c r="X255" s="27">
        <v>0</v>
      </c>
      <c r="Y255" s="29">
        <v>0</v>
      </c>
      <c r="Z255" s="27">
        <v>0</v>
      </c>
      <c r="AA255" s="29">
        <v>0</v>
      </c>
    </row>
    <row r="256" spans="1:27" x14ac:dyDescent="0.25">
      <c r="A256" s="11" t="s">
        <v>1213</v>
      </c>
      <c r="B256" s="10" t="s">
        <v>2408</v>
      </c>
      <c r="C256" s="10" t="s">
        <v>1484</v>
      </c>
      <c r="D256" s="10" t="s">
        <v>175</v>
      </c>
      <c r="E256" s="10" t="s">
        <v>1529</v>
      </c>
      <c r="F256" s="10">
        <v>34039077.210000001</v>
      </c>
      <c r="G256" s="10">
        <v>0</v>
      </c>
      <c r="H256" s="10">
        <v>0</v>
      </c>
      <c r="I256" s="10">
        <v>0</v>
      </c>
      <c r="J256" s="10">
        <v>34039077.210000001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-3403907.7210000008</v>
      </c>
      <c r="T256" s="10">
        <v>0</v>
      </c>
      <c r="U256" s="10">
        <v>30635169.489</v>
      </c>
      <c r="V256" s="29">
        <v>6475720.9400000004</v>
      </c>
      <c r="W256" s="29">
        <v>6475720.9400000004</v>
      </c>
      <c r="X256" s="27">
        <v>0</v>
      </c>
      <c r="Y256" s="29">
        <v>6475720.9400000004</v>
      </c>
      <c r="Z256" s="27">
        <v>234</v>
      </c>
      <c r="AA256" s="29">
        <v>6475954.9400000004</v>
      </c>
    </row>
    <row r="257" spans="1:27" x14ac:dyDescent="0.25">
      <c r="A257" s="11" t="s">
        <v>1213</v>
      </c>
      <c r="B257" s="10" t="s">
        <v>2408</v>
      </c>
      <c r="C257" s="10" t="s">
        <v>1484</v>
      </c>
      <c r="D257" s="10" t="s">
        <v>176</v>
      </c>
      <c r="E257" s="10" t="s">
        <v>1530</v>
      </c>
      <c r="F257" s="10">
        <v>15095607.689999999</v>
      </c>
      <c r="G257" s="10">
        <v>0</v>
      </c>
      <c r="H257" s="10">
        <v>0</v>
      </c>
      <c r="I257" s="10">
        <v>0</v>
      </c>
      <c r="J257" s="10">
        <v>15095607.689999999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-1509560.7689999994</v>
      </c>
      <c r="T257" s="10">
        <v>0</v>
      </c>
      <c r="U257" s="10">
        <v>13586046.921</v>
      </c>
      <c r="V257" s="29">
        <v>17550049.980287652</v>
      </c>
      <c r="W257" s="29">
        <v>17550049.980287652</v>
      </c>
      <c r="X257" s="27">
        <v>0</v>
      </c>
      <c r="Y257" s="29">
        <v>17550049.980287652</v>
      </c>
      <c r="Z257" s="27">
        <v>2953</v>
      </c>
      <c r="AA257" s="29">
        <v>17553002.980287652</v>
      </c>
    </row>
    <row r="258" spans="1:27" x14ac:dyDescent="0.25">
      <c r="A258" s="11" t="s">
        <v>1213</v>
      </c>
      <c r="B258" s="10" t="s">
        <v>2408</v>
      </c>
      <c r="C258" s="10" t="s">
        <v>1484</v>
      </c>
      <c r="D258" s="10" t="s">
        <v>177</v>
      </c>
      <c r="E258" s="10" t="s">
        <v>1531</v>
      </c>
      <c r="F258" s="10">
        <v>1072408.01</v>
      </c>
      <c r="G258" s="10">
        <v>0</v>
      </c>
      <c r="H258" s="10">
        <v>0</v>
      </c>
      <c r="I258" s="10">
        <v>0</v>
      </c>
      <c r="J258" s="10">
        <v>1072408.01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-107240.80099999998</v>
      </c>
      <c r="T258" s="10">
        <v>0</v>
      </c>
      <c r="U258" s="10">
        <v>965167.20900000003</v>
      </c>
      <c r="V258" s="29">
        <v>875959.47</v>
      </c>
      <c r="W258" s="29">
        <v>875959.47</v>
      </c>
      <c r="X258" s="27">
        <v>0</v>
      </c>
      <c r="Y258" s="29">
        <v>875959.47</v>
      </c>
      <c r="Z258" s="27">
        <v>28</v>
      </c>
      <c r="AA258" s="29">
        <v>875987.47</v>
      </c>
    </row>
    <row r="259" spans="1:27" x14ac:dyDescent="0.25">
      <c r="A259" s="11" t="s">
        <v>1213</v>
      </c>
      <c r="B259" s="10" t="s">
        <v>2408</v>
      </c>
      <c r="C259" s="10" t="s">
        <v>1484</v>
      </c>
      <c r="D259" s="10" t="s">
        <v>178</v>
      </c>
      <c r="E259" s="10" t="s">
        <v>1532</v>
      </c>
      <c r="F259" s="10">
        <v>34051234.159999996</v>
      </c>
      <c r="G259" s="10">
        <v>0</v>
      </c>
      <c r="H259" s="10">
        <v>0</v>
      </c>
      <c r="I259" s="10">
        <v>0</v>
      </c>
      <c r="J259" s="10">
        <v>34051234.159999996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-3405123.4159999974</v>
      </c>
      <c r="T259" s="10">
        <v>0</v>
      </c>
      <c r="U259" s="10">
        <v>30646110.743999999</v>
      </c>
      <c r="V259" s="29">
        <v>0</v>
      </c>
      <c r="W259" s="29">
        <v>0</v>
      </c>
      <c r="X259" s="27">
        <v>0</v>
      </c>
      <c r="Y259" s="29">
        <v>0</v>
      </c>
      <c r="Z259" s="27">
        <v>0</v>
      </c>
      <c r="AA259" s="29">
        <v>0</v>
      </c>
    </row>
    <row r="260" spans="1:27" x14ac:dyDescent="0.25">
      <c r="A260" s="11" t="s">
        <v>1213</v>
      </c>
      <c r="B260" s="10" t="s">
        <v>2408</v>
      </c>
      <c r="C260" s="10" t="s">
        <v>1484</v>
      </c>
      <c r="D260" s="10" t="s">
        <v>179</v>
      </c>
      <c r="E260" s="10" t="s">
        <v>1533</v>
      </c>
      <c r="F260" s="10">
        <v>68073594.590000004</v>
      </c>
      <c r="G260" s="10">
        <v>0</v>
      </c>
      <c r="H260" s="10">
        <v>0</v>
      </c>
      <c r="I260" s="10">
        <v>0</v>
      </c>
      <c r="J260" s="10">
        <v>68073594.590000004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45700809.718169056</v>
      </c>
      <c r="T260" s="10">
        <v>0</v>
      </c>
      <c r="U260" s="10">
        <v>113774404.30816907</v>
      </c>
      <c r="V260" s="29">
        <v>157561977.40233257</v>
      </c>
      <c r="W260" s="29">
        <v>157561977.40233257</v>
      </c>
      <c r="X260" s="27">
        <v>0</v>
      </c>
      <c r="Y260" s="29">
        <v>157561977.40233257</v>
      </c>
      <c r="Z260" s="27">
        <v>14031</v>
      </c>
      <c r="AA260" s="29">
        <v>157576008.40233257</v>
      </c>
    </row>
    <row r="261" spans="1:27" x14ac:dyDescent="0.25">
      <c r="A261" s="11" t="s">
        <v>1213</v>
      </c>
      <c r="B261" s="10" t="s">
        <v>2408</v>
      </c>
      <c r="C261" s="10" t="s">
        <v>1484</v>
      </c>
      <c r="D261" s="10" t="s">
        <v>180</v>
      </c>
      <c r="E261" s="10" t="s">
        <v>1534</v>
      </c>
      <c r="F261" s="10">
        <v>203979.6</v>
      </c>
      <c r="G261" s="10">
        <v>0</v>
      </c>
      <c r="H261" s="10">
        <v>0</v>
      </c>
      <c r="I261" s="10">
        <v>0</v>
      </c>
      <c r="J261" s="10">
        <v>203979.6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-20397.959999999992</v>
      </c>
      <c r="T261" s="10">
        <v>0</v>
      </c>
      <c r="U261" s="10">
        <v>183581.64</v>
      </c>
      <c r="V261" s="29">
        <v>104075.05000000002</v>
      </c>
      <c r="W261" s="29">
        <v>104075.05000000002</v>
      </c>
      <c r="X261" s="27">
        <v>0</v>
      </c>
      <c r="Y261" s="29">
        <v>104075.05000000002</v>
      </c>
      <c r="Z261" s="27">
        <v>5</v>
      </c>
      <c r="AA261" s="29">
        <v>104080.05000000002</v>
      </c>
    </row>
    <row r="262" spans="1:27" x14ac:dyDescent="0.25">
      <c r="A262" s="11" t="s">
        <v>1213</v>
      </c>
      <c r="B262" s="10" t="s">
        <v>2408</v>
      </c>
      <c r="C262" s="10" t="s">
        <v>1484</v>
      </c>
      <c r="D262" s="10" t="s">
        <v>181</v>
      </c>
      <c r="E262" s="10" t="s">
        <v>1535</v>
      </c>
      <c r="F262" s="10">
        <v>13133395.16</v>
      </c>
      <c r="G262" s="10">
        <v>0</v>
      </c>
      <c r="H262" s="10">
        <v>0</v>
      </c>
      <c r="I262" s="10">
        <v>0</v>
      </c>
      <c r="J262" s="10">
        <v>13133395.16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-1313339.5159999989</v>
      </c>
      <c r="T262" s="10">
        <v>0</v>
      </c>
      <c r="U262" s="10">
        <v>11820055.644000001</v>
      </c>
      <c r="V262" s="29">
        <v>16701772.013462747</v>
      </c>
      <c r="W262" s="29">
        <v>16701772.013462747</v>
      </c>
      <c r="X262" s="27">
        <v>0</v>
      </c>
      <c r="Y262" s="29">
        <v>16701772.013462747</v>
      </c>
      <c r="Z262" s="27">
        <v>2852</v>
      </c>
      <c r="AA262" s="29">
        <v>16704624.013462747</v>
      </c>
    </row>
    <row r="263" spans="1:27" x14ac:dyDescent="0.25">
      <c r="A263" s="11" t="s">
        <v>1213</v>
      </c>
      <c r="B263" s="10" t="s">
        <v>2408</v>
      </c>
      <c r="C263" s="10" t="s">
        <v>1484</v>
      </c>
      <c r="D263" s="10" t="s">
        <v>182</v>
      </c>
      <c r="E263" s="10" t="s">
        <v>1536</v>
      </c>
      <c r="F263" s="10">
        <v>4784905.46</v>
      </c>
      <c r="G263" s="10">
        <v>0</v>
      </c>
      <c r="H263" s="10">
        <v>0</v>
      </c>
      <c r="I263" s="10">
        <v>0</v>
      </c>
      <c r="J263" s="10">
        <v>4784905.46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-478490.54600000009</v>
      </c>
      <c r="T263" s="10">
        <v>0</v>
      </c>
      <c r="U263" s="10">
        <v>4306414.9139999999</v>
      </c>
      <c r="V263" s="29">
        <v>4593106.4209535699</v>
      </c>
      <c r="W263" s="29">
        <v>4593106.4209535699</v>
      </c>
      <c r="X263" s="27">
        <v>0</v>
      </c>
      <c r="Y263" s="29">
        <v>4593106.4209535699</v>
      </c>
      <c r="Z263" s="27">
        <v>534</v>
      </c>
      <c r="AA263" s="29">
        <v>4593640.4209535699</v>
      </c>
    </row>
    <row r="264" spans="1:27" x14ac:dyDescent="0.25">
      <c r="A264" s="11" t="s">
        <v>1213</v>
      </c>
      <c r="B264" s="10" t="s">
        <v>2408</v>
      </c>
      <c r="C264" s="10" t="s">
        <v>1484</v>
      </c>
      <c r="D264" s="10" t="s">
        <v>183</v>
      </c>
      <c r="E264" s="10" t="s">
        <v>1537</v>
      </c>
      <c r="F264" s="10">
        <v>1468621.26</v>
      </c>
      <c r="G264" s="10">
        <v>0</v>
      </c>
      <c r="H264" s="10">
        <v>0</v>
      </c>
      <c r="I264" s="10">
        <v>0</v>
      </c>
      <c r="J264" s="10">
        <v>1468621.26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-146862.12599999993</v>
      </c>
      <c r="T264" s="10">
        <v>0</v>
      </c>
      <c r="U264" s="10">
        <v>1321759.1340000001</v>
      </c>
      <c r="V264" s="29">
        <v>618689.83000000007</v>
      </c>
      <c r="W264" s="29">
        <v>618689.83000000007</v>
      </c>
      <c r="X264" s="27">
        <v>0</v>
      </c>
      <c r="Y264" s="29">
        <v>618689.83000000007</v>
      </c>
      <c r="Z264" s="27">
        <v>23</v>
      </c>
      <c r="AA264" s="29">
        <v>618712.83000000007</v>
      </c>
    </row>
    <row r="265" spans="1:27" x14ac:dyDescent="0.25">
      <c r="A265" s="11" t="s">
        <v>1213</v>
      </c>
      <c r="B265" s="10" t="s">
        <v>2408</v>
      </c>
      <c r="C265" s="10" t="s">
        <v>1484</v>
      </c>
      <c r="D265" s="10" t="s">
        <v>184</v>
      </c>
      <c r="E265" s="10" t="s">
        <v>1538</v>
      </c>
      <c r="F265" s="10">
        <v>1841668.88</v>
      </c>
      <c r="G265" s="10">
        <v>0</v>
      </c>
      <c r="H265" s="10">
        <v>0</v>
      </c>
      <c r="I265" s="10">
        <v>0</v>
      </c>
      <c r="J265" s="10">
        <v>1841668.88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1841668.88</v>
      </c>
      <c r="V265" s="29">
        <v>3086526.8905236865</v>
      </c>
      <c r="W265" s="29">
        <v>3086526.8905236865</v>
      </c>
      <c r="X265" s="27">
        <v>0</v>
      </c>
      <c r="Y265" s="29">
        <v>3086526.8905236865</v>
      </c>
      <c r="Z265" s="27">
        <v>351</v>
      </c>
      <c r="AA265" s="29">
        <v>3086877.8905236865</v>
      </c>
    </row>
    <row r="266" spans="1:27" x14ac:dyDescent="0.25">
      <c r="A266" s="11" t="s">
        <v>1213</v>
      </c>
      <c r="B266" s="10" t="s">
        <v>2408</v>
      </c>
      <c r="C266" s="10" t="s">
        <v>1484</v>
      </c>
      <c r="D266" s="10" t="s">
        <v>185</v>
      </c>
      <c r="E266" s="10" t="s">
        <v>1539</v>
      </c>
      <c r="F266" s="10">
        <v>68123197.969999999</v>
      </c>
      <c r="G266" s="10">
        <v>0</v>
      </c>
      <c r="H266" s="10">
        <v>0</v>
      </c>
      <c r="I266" s="10">
        <v>0</v>
      </c>
      <c r="J266" s="10">
        <v>68123197.969999999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68123197.969999999</v>
      </c>
      <c r="V266" s="29">
        <v>72423348.915100634</v>
      </c>
      <c r="W266" s="29">
        <v>72423348.915100634</v>
      </c>
      <c r="X266" s="27">
        <v>0</v>
      </c>
      <c r="Y266" s="29">
        <v>72423348.915100634</v>
      </c>
      <c r="Z266" s="27">
        <v>2988</v>
      </c>
      <c r="AA266" s="29">
        <v>72426336.915100634</v>
      </c>
    </row>
    <row r="267" spans="1:27" x14ac:dyDescent="0.25">
      <c r="A267" s="11" t="s">
        <v>1213</v>
      </c>
      <c r="B267" s="10" t="s">
        <v>2408</v>
      </c>
      <c r="C267" s="10" t="s">
        <v>1484</v>
      </c>
      <c r="D267" s="10" t="s">
        <v>186</v>
      </c>
      <c r="E267" s="10" t="s">
        <v>1540</v>
      </c>
      <c r="F267" s="10">
        <v>44932935.509999998</v>
      </c>
      <c r="G267" s="10">
        <v>0</v>
      </c>
      <c r="H267" s="10">
        <v>0</v>
      </c>
      <c r="I267" s="10">
        <v>0</v>
      </c>
      <c r="J267" s="10">
        <v>44932935.509999998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-4493293.550999999</v>
      </c>
      <c r="T267" s="10">
        <v>0</v>
      </c>
      <c r="U267" s="10">
        <v>40439641.958999999</v>
      </c>
      <c r="V267" s="29">
        <v>19292442.130000003</v>
      </c>
      <c r="W267" s="29">
        <v>19292442.130000003</v>
      </c>
      <c r="X267" s="27">
        <v>0</v>
      </c>
      <c r="Y267" s="29">
        <v>19292442.130000003</v>
      </c>
      <c r="Z267" s="27">
        <v>1882</v>
      </c>
      <c r="AA267" s="29">
        <v>19294324.130000003</v>
      </c>
    </row>
    <row r="268" spans="1:27" x14ac:dyDescent="0.25">
      <c r="A268" s="11" t="s">
        <v>1213</v>
      </c>
      <c r="B268" s="10" t="s">
        <v>2408</v>
      </c>
      <c r="C268" s="10" t="s">
        <v>1484</v>
      </c>
      <c r="D268" s="10" t="s">
        <v>949</v>
      </c>
      <c r="E268" s="10" t="s">
        <v>1541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29">
        <v>0</v>
      </c>
      <c r="W268" s="29">
        <v>0</v>
      </c>
      <c r="X268" s="27">
        <v>0</v>
      </c>
      <c r="Y268" s="29">
        <v>0</v>
      </c>
      <c r="Z268" s="27">
        <v>0</v>
      </c>
      <c r="AA268" s="29">
        <v>0</v>
      </c>
    </row>
    <row r="269" spans="1:27" x14ac:dyDescent="0.25">
      <c r="A269" s="11" t="s">
        <v>1213</v>
      </c>
      <c r="B269" s="10" t="s">
        <v>2408</v>
      </c>
      <c r="C269" s="10" t="s">
        <v>1484</v>
      </c>
      <c r="D269" s="10" t="s">
        <v>187</v>
      </c>
      <c r="E269" s="10" t="s">
        <v>1542</v>
      </c>
      <c r="F269" s="10">
        <v>105493.48</v>
      </c>
      <c r="G269" s="10">
        <v>0</v>
      </c>
      <c r="H269" s="10">
        <v>0</v>
      </c>
      <c r="I269" s="10">
        <v>0</v>
      </c>
      <c r="J269" s="10">
        <v>105493.48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105493.48</v>
      </c>
      <c r="V269" s="29">
        <v>108527.5463012735</v>
      </c>
      <c r="W269" s="29">
        <v>108527.5463012735</v>
      </c>
      <c r="X269" s="27">
        <v>0</v>
      </c>
      <c r="Y269" s="29">
        <v>108527.5463012735</v>
      </c>
      <c r="Z269" s="27">
        <v>5</v>
      </c>
      <c r="AA269" s="29">
        <v>108532.5463012735</v>
      </c>
    </row>
    <row r="270" spans="1:27" x14ac:dyDescent="0.25">
      <c r="A270" s="11" t="s">
        <v>1213</v>
      </c>
      <c r="B270" s="10" t="s">
        <v>2408</v>
      </c>
      <c r="C270" s="10" t="s">
        <v>1484</v>
      </c>
      <c r="D270" s="10" t="s">
        <v>188</v>
      </c>
      <c r="E270" s="10" t="s">
        <v>1543</v>
      </c>
      <c r="F270" s="10">
        <v>56730895.009999998</v>
      </c>
      <c r="G270" s="10">
        <v>0</v>
      </c>
      <c r="H270" s="10">
        <v>0</v>
      </c>
      <c r="I270" s="10">
        <v>0</v>
      </c>
      <c r="J270" s="10">
        <v>56730895.009999998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-5673089.501000002</v>
      </c>
      <c r="T270" s="10">
        <v>0</v>
      </c>
      <c r="U270" s="10">
        <v>51057805.508999996</v>
      </c>
      <c r="V270" s="29">
        <v>0</v>
      </c>
      <c r="W270" s="29">
        <v>0</v>
      </c>
      <c r="X270" s="27">
        <v>0</v>
      </c>
      <c r="Y270" s="29">
        <v>0</v>
      </c>
      <c r="Z270" s="27">
        <v>0</v>
      </c>
      <c r="AA270" s="29">
        <v>0</v>
      </c>
    </row>
    <row r="271" spans="1:27" x14ac:dyDescent="0.25">
      <c r="A271" s="11" t="s">
        <v>1213</v>
      </c>
      <c r="B271" s="10" t="s">
        <v>2408</v>
      </c>
      <c r="C271" s="10" t="s">
        <v>1484</v>
      </c>
      <c r="D271" s="10" t="s">
        <v>189</v>
      </c>
      <c r="E271" s="10" t="s">
        <v>1544</v>
      </c>
      <c r="F271" s="10">
        <v>30816.45</v>
      </c>
      <c r="G271" s="10">
        <v>0</v>
      </c>
      <c r="H271" s="10">
        <v>0</v>
      </c>
      <c r="I271" s="10">
        <v>0</v>
      </c>
      <c r="J271" s="10">
        <v>30816.45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30816.45</v>
      </c>
      <c r="V271" s="29">
        <v>33052.20539572394</v>
      </c>
      <c r="W271" s="29">
        <v>33052.20539572394</v>
      </c>
      <c r="X271" s="27">
        <v>0</v>
      </c>
      <c r="Y271" s="29">
        <v>33052.20539572394</v>
      </c>
      <c r="Z271" s="27">
        <v>2</v>
      </c>
      <c r="AA271" s="29">
        <v>33054.20539572394</v>
      </c>
    </row>
    <row r="272" spans="1:27" x14ac:dyDescent="0.25">
      <c r="A272" s="11" t="s">
        <v>1213</v>
      </c>
      <c r="B272" s="10" t="s">
        <v>2408</v>
      </c>
      <c r="C272" s="10" t="s">
        <v>1484</v>
      </c>
      <c r="D272" s="10" t="s">
        <v>190</v>
      </c>
      <c r="E272" s="10" t="s">
        <v>1545</v>
      </c>
      <c r="F272" s="10">
        <v>76936.479999999996</v>
      </c>
      <c r="G272" s="10">
        <v>0</v>
      </c>
      <c r="H272" s="10">
        <v>0</v>
      </c>
      <c r="I272" s="10">
        <v>0</v>
      </c>
      <c r="J272" s="10">
        <v>76936.479999999996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-7693.648000000001</v>
      </c>
      <c r="T272" s="10">
        <v>0</v>
      </c>
      <c r="U272" s="10">
        <v>69242.831999999995</v>
      </c>
      <c r="V272" s="29">
        <v>0</v>
      </c>
      <c r="W272" s="29">
        <v>0</v>
      </c>
      <c r="X272" s="27">
        <v>0</v>
      </c>
      <c r="Y272" s="29">
        <v>0</v>
      </c>
      <c r="Z272" s="27">
        <v>1</v>
      </c>
      <c r="AA272" s="29">
        <v>1</v>
      </c>
    </row>
    <row r="273" spans="1:27" x14ac:dyDescent="0.25">
      <c r="A273" s="11" t="s">
        <v>1213</v>
      </c>
      <c r="B273" s="10" t="s">
        <v>2408</v>
      </c>
      <c r="C273" s="10" t="s">
        <v>1484</v>
      </c>
      <c r="D273" s="10" t="s">
        <v>191</v>
      </c>
      <c r="E273" s="10" t="s">
        <v>1546</v>
      </c>
      <c r="F273" s="10">
        <v>31657869.41</v>
      </c>
      <c r="G273" s="10">
        <v>0</v>
      </c>
      <c r="H273" s="10">
        <v>0</v>
      </c>
      <c r="I273" s="10">
        <v>0</v>
      </c>
      <c r="J273" s="10">
        <v>31657869.41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-3165786.9409999996</v>
      </c>
      <c r="T273" s="10">
        <v>0</v>
      </c>
      <c r="U273" s="10">
        <v>28492082.469000001</v>
      </c>
      <c r="V273" s="29">
        <v>28561796.370393038</v>
      </c>
      <c r="W273" s="29">
        <v>28561796.370393038</v>
      </c>
      <c r="X273" s="27">
        <v>0</v>
      </c>
      <c r="Y273" s="29">
        <v>28561796.370393038</v>
      </c>
      <c r="Z273" s="27">
        <v>4315</v>
      </c>
      <c r="AA273" s="29">
        <v>28566111.370393038</v>
      </c>
    </row>
    <row r="274" spans="1:27" x14ac:dyDescent="0.25">
      <c r="A274" s="11" t="s">
        <v>1213</v>
      </c>
      <c r="B274" s="10" t="s">
        <v>2408</v>
      </c>
      <c r="C274" s="10" t="s">
        <v>1484</v>
      </c>
      <c r="D274" s="10" t="s">
        <v>950</v>
      </c>
      <c r="E274" s="10" t="s">
        <v>1547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29">
        <v>0</v>
      </c>
      <c r="W274" s="29">
        <v>0</v>
      </c>
      <c r="X274" s="27">
        <v>0</v>
      </c>
      <c r="Y274" s="29">
        <v>0</v>
      </c>
      <c r="Z274" s="27">
        <v>0</v>
      </c>
      <c r="AA274" s="29">
        <v>0</v>
      </c>
    </row>
    <row r="275" spans="1:27" x14ac:dyDescent="0.25">
      <c r="A275" s="11" t="s">
        <v>1213</v>
      </c>
      <c r="B275" s="10" t="s">
        <v>2408</v>
      </c>
      <c r="C275" s="10" t="s">
        <v>1484</v>
      </c>
      <c r="D275" s="10" t="s">
        <v>192</v>
      </c>
      <c r="E275" s="10" t="s">
        <v>1548</v>
      </c>
      <c r="F275" s="10">
        <v>4100.54</v>
      </c>
      <c r="G275" s="10">
        <v>0</v>
      </c>
      <c r="H275" s="10">
        <v>0</v>
      </c>
      <c r="I275" s="10">
        <v>0</v>
      </c>
      <c r="J275" s="10">
        <v>4100.54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-410.05400000000009</v>
      </c>
      <c r="T275" s="10">
        <v>0</v>
      </c>
      <c r="U275" s="10">
        <v>3690.4859999999999</v>
      </c>
      <c r="V275" s="29">
        <v>0</v>
      </c>
      <c r="W275" s="29">
        <v>0</v>
      </c>
      <c r="X275" s="27">
        <v>0</v>
      </c>
      <c r="Y275" s="29">
        <v>0</v>
      </c>
      <c r="Z275" s="27">
        <v>0</v>
      </c>
      <c r="AA275" s="29">
        <v>0</v>
      </c>
    </row>
    <row r="276" spans="1:27" x14ac:dyDescent="0.25">
      <c r="A276" s="11" t="s">
        <v>1213</v>
      </c>
      <c r="B276" s="10" t="s">
        <v>2408</v>
      </c>
      <c r="C276" s="10" t="s">
        <v>1484</v>
      </c>
      <c r="D276" s="10" t="s">
        <v>193</v>
      </c>
      <c r="E276" s="10" t="s">
        <v>1549</v>
      </c>
      <c r="F276" s="10">
        <v>68484060.459999993</v>
      </c>
      <c r="G276" s="10">
        <v>0</v>
      </c>
      <c r="H276" s="10">
        <v>0</v>
      </c>
      <c r="I276" s="10">
        <v>0</v>
      </c>
      <c r="J276" s="10">
        <v>68484060.459999993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-6848406.0459999964</v>
      </c>
      <c r="T276" s="10">
        <v>0</v>
      </c>
      <c r="U276" s="10">
        <v>61635654.413999997</v>
      </c>
      <c r="V276" s="29">
        <v>1884727.2100000002</v>
      </c>
      <c r="W276" s="29">
        <v>1884727.2100000002</v>
      </c>
      <c r="X276" s="27">
        <v>0</v>
      </c>
      <c r="Y276" s="29">
        <v>1884727.2100000002</v>
      </c>
      <c r="Z276" s="27">
        <v>59</v>
      </c>
      <c r="AA276" s="29">
        <v>1884786.2100000002</v>
      </c>
    </row>
    <row r="277" spans="1:27" x14ac:dyDescent="0.25">
      <c r="A277" s="11" t="s">
        <v>1213</v>
      </c>
      <c r="B277" s="10" t="s">
        <v>2408</v>
      </c>
      <c r="C277" s="10" t="s">
        <v>1484</v>
      </c>
      <c r="D277" s="10" t="s">
        <v>951</v>
      </c>
      <c r="E277" s="10" t="s">
        <v>1550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29">
        <v>0</v>
      </c>
      <c r="W277" s="29">
        <v>0</v>
      </c>
      <c r="X277" s="27">
        <v>0</v>
      </c>
      <c r="Y277" s="29">
        <v>0</v>
      </c>
      <c r="Z277" s="27">
        <v>0</v>
      </c>
      <c r="AA277" s="29">
        <v>0</v>
      </c>
    </row>
    <row r="278" spans="1:27" x14ac:dyDescent="0.25">
      <c r="A278" s="11" t="s">
        <v>1213</v>
      </c>
      <c r="B278" s="10" t="s">
        <v>2408</v>
      </c>
      <c r="C278" s="10" t="s">
        <v>1484</v>
      </c>
      <c r="D278" s="10" t="s">
        <v>194</v>
      </c>
      <c r="E278" s="10" t="s">
        <v>1551</v>
      </c>
      <c r="F278" s="10">
        <v>51581343.140000001</v>
      </c>
      <c r="G278" s="10">
        <v>0</v>
      </c>
      <c r="H278" s="10">
        <v>0</v>
      </c>
      <c r="I278" s="10">
        <v>0</v>
      </c>
      <c r="J278" s="10">
        <v>51581343.140000001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61096261.596108481</v>
      </c>
      <c r="T278" s="10">
        <v>0</v>
      </c>
      <c r="U278" s="10">
        <v>112677604.73610848</v>
      </c>
      <c r="V278" s="29">
        <v>130032965.76521191</v>
      </c>
      <c r="W278" s="29">
        <v>130032965.76521191</v>
      </c>
      <c r="X278" s="27">
        <v>0</v>
      </c>
      <c r="Y278" s="29">
        <v>130032965.76521191</v>
      </c>
      <c r="Z278" s="27">
        <v>3887</v>
      </c>
      <c r="AA278" s="29">
        <v>130036852.76521191</v>
      </c>
    </row>
    <row r="279" spans="1:27" x14ac:dyDescent="0.25">
      <c r="A279" s="11" t="s">
        <v>1213</v>
      </c>
      <c r="B279" s="10" t="s">
        <v>2408</v>
      </c>
      <c r="C279" s="10" t="s">
        <v>1484</v>
      </c>
      <c r="D279" s="10" t="s">
        <v>195</v>
      </c>
      <c r="E279" s="10" t="s">
        <v>1552</v>
      </c>
      <c r="F279" s="10">
        <v>2386982.91</v>
      </c>
      <c r="G279" s="10">
        <v>0</v>
      </c>
      <c r="H279" s="10">
        <v>0</v>
      </c>
      <c r="I279" s="10">
        <v>0</v>
      </c>
      <c r="J279" s="10">
        <v>2386982.91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-238698.29099999974</v>
      </c>
      <c r="T279" s="10">
        <v>0</v>
      </c>
      <c r="U279" s="10">
        <v>2148284.6190000004</v>
      </c>
      <c r="V279" s="29">
        <v>138807.15999999997</v>
      </c>
      <c r="W279" s="29">
        <v>138807.15999999997</v>
      </c>
      <c r="X279" s="27">
        <v>0</v>
      </c>
      <c r="Y279" s="29">
        <v>138807.15999999997</v>
      </c>
      <c r="Z279" s="27">
        <v>111</v>
      </c>
      <c r="AA279" s="29">
        <v>138918.15999999997</v>
      </c>
    </row>
    <row r="280" spans="1:27" x14ac:dyDescent="0.25">
      <c r="A280" s="11" t="s">
        <v>1213</v>
      </c>
      <c r="B280" s="10" t="s">
        <v>2408</v>
      </c>
      <c r="C280" s="10" t="s">
        <v>1484</v>
      </c>
      <c r="D280" s="10" t="s">
        <v>196</v>
      </c>
      <c r="E280" s="10" t="s">
        <v>1553</v>
      </c>
      <c r="F280" s="10">
        <v>7829.66</v>
      </c>
      <c r="G280" s="10">
        <v>0</v>
      </c>
      <c r="H280" s="10">
        <v>0</v>
      </c>
      <c r="I280" s="10">
        <v>0</v>
      </c>
      <c r="J280" s="10">
        <v>7829.66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-782.96599999999944</v>
      </c>
      <c r="T280" s="10">
        <v>0</v>
      </c>
      <c r="U280" s="10">
        <v>7046.6940000000004</v>
      </c>
      <c r="V280" s="29">
        <v>0</v>
      </c>
      <c r="W280" s="29">
        <v>0</v>
      </c>
      <c r="X280" s="27">
        <v>0</v>
      </c>
      <c r="Y280" s="29">
        <v>0</v>
      </c>
      <c r="Z280" s="27">
        <v>0</v>
      </c>
      <c r="AA280" s="29">
        <v>0</v>
      </c>
    </row>
    <row r="281" spans="1:27" x14ac:dyDescent="0.25">
      <c r="A281" s="11" t="s">
        <v>1213</v>
      </c>
      <c r="B281" s="10" t="s">
        <v>2408</v>
      </c>
      <c r="C281" s="10" t="s">
        <v>1484</v>
      </c>
      <c r="D281" s="10" t="s">
        <v>197</v>
      </c>
      <c r="E281" s="10" t="s">
        <v>1554</v>
      </c>
      <c r="F281" s="10">
        <v>13570689656.51</v>
      </c>
      <c r="G281" s="10">
        <v>0</v>
      </c>
      <c r="H281" s="10">
        <v>0</v>
      </c>
      <c r="I281" s="10">
        <v>0</v>
      </c>
      <c r="J281" s="10">
        <v>13570689656.51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13570689656.51</v>
      </c>
      <c r="V281" s="29">
        <v>14606178576.157753</v>
      </c>
      <c r="W281" s="29">
        <v>14606178576.157753</v>
      </c>
      <c r="X281" s="27">
        <v>0</v>
      </c>
      <c r="Y281" s="29">
        <v>14606178576.157753</v>
      </c>
      <c r="Z281" s="27">
        <v>1772954</v>
      </c>
      <c r="AA281" s="29">
        <v>14607951530.157753</v>
      </c>
    </row>
    <row r="282" spans="1:27" x14ac:dyDescent="0.25">
      <c r="A282" s="11" t="s">
        <v>1213</v>
      </c>
      <c r="B282" s="10" t="s">
        <v>2408</v>
      </c>
      <c r="C282" s="10" t="s">
        <v>1484</v>
      </c>
      <c r="D282" s="10" t="s">
        <v>198</v>
      </c>
      <c r="E282" s="10" t="s">
        <v>1555</v>
      </c>
      <c r="F282" s="10">
        <v>68073594.590000004</v>
      </c>
      <c r="G282" s="10">
        <v>0</v>
      </c>
      <c r="H282" s="10">
        <v>0</v>
      </c>
      <c r="I282" s="10">
        <v>0</v>
      </c>
      <c r="J282" s="10">
        <v>68073594.590000004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-6807359.4589999989</v>
      </c>
      <c r="T282" s="10">
        <v>0</v>
      </c>
      <c r="U282" s="10">
        <v>61266235.131000005</v>
      </c>
      <c r="V282" s="29">
        <v>9979251.2899999991</v>
      </c>
      <c r="W282" s="29">
        <v>9979251.2899999991</v>
      </c>
      <c r="X282" s="27">
        <v>0</v>
      </c>
      <c r="Y282" s="29">
        <v>9979251.2899999991</v>
      </c>
      <c r="Z282" s="27">
        <v>1196</v>
      </c>
      <c r="AA282" s="29">
        <v>9980447.2899999991</v>
      </c>
    </row>
    <row r="283" spans="1:27" x14ac:dyDescent="0.25">
      <c r="A283" s="11" t="s">
        <v>1213</v>
      </c>
      <c r="B283" s="10" t="s">
        <v>2408</v>
      </c>
      <c r="C283" s="10" t="s">
        <v>1484</v>
      </c>
      <c r="D283" s="10" t="s">
        <v>199</v>
      </c>
      <c r="E283" s="10" t="s">
        <v>1556</v>
      </c>
      <c r="F283" s="10">
        <v>50131.69</v>
      </c>
      <c r="G283" s="10">
        <v>0</v>
      </c>
      <c r="H283" s="10">
        <v>0</v>
      </c>
      <c r="I283" s="10">
        <v>0</v>
      </c>
      <c r="J283" s="10">
        <v>50131.69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50131.69</v>
      </c>
      <c r="V283" s="29">
        <v>56060.02341855305</v>
      </c>
      <c r="W283" s="29">
        <v>56060.02341855305</v>
      </c>
      <c r="X283" s="27">
        <v>0</v>
      </c>
      <c r="Y283" s="29">
        <v>56060.02341855305</v>
      </c>
      <c r="Z283" s="27">
        <v>3</v>
      </c>
      <c r="AA283" s="29">
        <v>56063.02341855305</v>
      </c>
    </row>
    <row r="284" spans="1:27" x14ac:dyDescent="0.25">
      <c r="A284" s="11" t="s">
        <v>1213</v>
      </c>
      <c r="B284" s="10" t="s">
        <v>2408</v>
      </c>
      <c r="C284" s="10" t="s">
        <v>1484</v>
      </c>
      <c r="D284" s="10" t="s">
        <v>200</v>
      </c>
      <c r="E284" s="10" t="s">
        <v>1557</v>
      </c>
      <c r="F284" s="10">
        <v>62046494.5</v>
      </c>
      <c r="G284" s="10">
        <v>0</v>
      </c>
      <c r="H284" s="10">
        <v>0</v>
      </c>
      <c r="I284" s="10">
        <v>0</v>
      </c>
      <c r="J284" s="10">
        <v>62046494.5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62046494.5</v>
      </c>
      <c r="V284" s="29">
        <v>128595033.17088029</v>
      </c>
      <c r="W284" s="29">
        <v>128595033.17088029</v>
      </c>
      <c r="X284" s="27">
        <v>0</v>
      </c>
      <c r="Y284" s="29">
        <v>128595033.17088029</v>
      </c>
      <c r="Z284" s="27">
        <v>22216</v>
      </c>
      <c r="AA284" s="29">
        <v>128617249.17088029</v>
      </c>
    </row>
    <row r="285" spans="1:27" x14ac:dyDescent="0.25">
      <c r="A285" s="11" t="s">
        <v>1213</v>
      </c>
      <c r="B285" s="10" t="s">
        <v>2408</v>
      </c>
      <c r="C285" s="10" t="s">
        <v>1484</v>
      </c>
      <c r="D285" s="10" t="s">
        <v>201</v>
      </c>
      <c r="E285" s="10" t="s">
        <v>1558</v>
      </c>
      <c r="F285" s="10">
        <v>70999.19</v>
      </c>
      <c r="G285" s="10">
        <v>0</v>
      </c>
      <c r="H285" s="10">
        <v>0</v>
      </c>
      <c r="I285" s="10">
        <v>0</v>
      </c>
      <c r="J285" s="10">
        <v>70999.19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-7099.9190000000017</v>
      </c>
      <c r="T285" s="10">
        <v>0</v>
      </c>
      <c r="U285" s="10">
        <v>63899.271000000001</v>
      </c>
      <c r="V285" s="29">
        <v>10354.500000000002</v>
      </c>
      <c r="W285" s="29">
        <v>10354.500000000002</v>
      </c>
      <c r="X285" s="27">
        <v>0</v>
      </c>
      <c r="Y285" s="29">
        <v>10354.500000000002</v>
      </c>
      <c r="Z285" s="27">
        <v>1</v>
      </c>
      <c r="AA285" s="29">
        <v>10355.500000000002</v>
      </c>
    </row>
    <row r="286" spans="1:27" x14ac:dyDescent="0.25">
      <c r="A286" s="11" t="s">
        <v>1213</v>
      </c>
      <c r="B286" s="10" t="s">
        <v>2408</v>
      </c>
      <c r="C286" s="10" t="s">
        <v>1484</v>
      </c>
      <c r="D286" s="10" t="s">
        <v>202</v>
      </c>
      <c r="E286" s="10" t="s">
        <v>1559</v>
      </c>
      <c r="F286" s="10">
        <v>6265507.7699999996</v>
      </c>
      <c r="G286" s="10">
        <v>0</v>
      </c>
      <c r="H286" s="10">
        <v>0</v>
      </c>
      <c r="I286" s="10">
        <v>0</v>
      </c>
      <c r="J286" s="10">
        <v>6265507.7699999996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-626550.77699999977</v>
      </c>
      <c r="T286" s="10">
        <v>0</v>
      </c>
      <c r="U286" s="10">
        <v>5638956.9929999998</v>
      </c>
      <c r="V286" s="29">
        <v>6435594.0494664162</v>
      </c>
      <c r="W286" s="29">
        <v>6435594.0494664162</v>
      </c>
      <c r="X286" s="27">
        <v>0</v>
      </c>
      <c r="Y286" s="29">
        <v>6435594.0494664162</v>
      </c>
      <c r="Z286" s="27">
        <v>1055</v>
      </c>
      <c r="AA286" s="29">
        <v>6436649.0494664162</v>
      </c>
    </row>
    <row r="287" spans="1:27" x14ac:dyDescent="0.25">
      <c r="A287" s="11" t="s">
        <v>1213</v>
      </c>
      <c r="B287" s="10" t="s">
        <v>2408</v>
      </c>
      <c r="C287" s="10" t="s">
        <v>1484</v>
      </c>
      <c r="D287" s="10" t="s">
        <v>203</v>
      </c>
      <c r="E287" s="10" t="s">
        <v>1560</v>
      </c>
      <c r="F287" s="10">
        <v>24260.62</v>
      </c>
      <c r="G287" s="10">
        <v>0</v>
      </c>
      <c r="H287" s="10">
        <v>0</v>
      </c>
      <c r="I287" s="10">
        <v>0</v>
      </c>
      <c r="J287" s="10">
        <v>24260.62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-2426.0619999999981</v>
      </c>
      <c r="T287" s="10">
        <v>0</v>
      </c>
      <c r="U287" s="10">
        <v>21834.558000000001</v>
      </c>
      <c r="V287" s="29">
        <v>17005.129999999997</v>
      </c>
      <c r="W287" s="29">
        <v>17005.129999999997</v>
      </c>
      <c r="X287" s="27">
        <v>0</v>
      </c>
      <c r="Y287" s="29">
        <v>17005.129999999997</v>
      </c>
      <c r="Z287" s="27">
        <v>0</v>
      </c>
      <c r="AA287" s="29">
        <v>17005.129999999997</v>
      </c>
    </row>
    <row r="288" spans="1:27" x14ac:dyDescent="0.25">
      <c r="A288" s="11" t="s">
        <v>1213</v>
      </c>
      <c r="B288" s="10" t="s">
        <v>2408</v>
      </c>
      <c r="C288" s="10" t="s">
        <v>1484</v>
      </c>
      <c r="D288" s="10" t="s">
        <v>204</v>
      </c>
      <c r="E288" s="10" t="s">
        <v>1561</v>
      </c>
      <c r="F288" s="10">
        <v>130727572.73999999</v>
      </c>
      <c r="G288" s="10">
        <v>0</v>
      </c>
      <c r="H288" s="10">
        <v>0</v>
      </c>
      <c r="I288" s="10">
        <v>0</v>
      </c>
      <c r="J288" s="10">
        <v>130727572.73999999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130727572.73999999</v>
      </c>
      <c r="V288" s="29">
        <v>204181489.49339217</v>
      </c>
      <c r="W288" s="29">
        <v>204181489.49339217</v>
      </c>
      <c r="X288" s="27">
        <v>0</v>
      </c>
      <c r="Y288" s="29">
        <v>204181489.49339217</v>
      </c>
      <c r="Z288" s="27">
        <v>54435</v>
      </c>
      <c r="AA288" s="29">
        <v>204235924.49339217</v>
      </c>
    </row>
    <row r="289" spans="1:27" x14ac:dyDescent="0.25">
      <c r="A289" s="11" t="s">
        <v>1213</v>
      </c>
      <c r="B289" s="10" t="s">
        <v>2408</v>
      </c>
      <c r="C289" s="10" t="s">
        <v>1484</v>
      </c>
      <c r="D289" s="10" t="s">
        <v>952</v>
      </c>
      <c r="E289" s="10" t="s">
        <v>1562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29">
        <v>0</v>
      </c>
      <c r="W289" s="29">
        <v>0</v>
      </c>
      <c r="X289" s="27">
        <v>0</v>
      </c>
      <c r="Y289" s="29">
        <v>0</v>
      </c>
      <c r="Z289" s="27">
        <v>0</v>
      </c>
      <c r="AA289" s="29">
        <v>0</v>
      </c>
    </row>
    <row r="290" spans="1:27" x14ac:dyDescent="0.25">
      <c r="A290" s="11" t="s">
        <v>1213</v>
      </c>
      <c r="B290" s="10" t="s">
        <v>2408</v>
      </c>
      <c r="C290" s="10" t="s">
        <v>1484</v>
      </c>
      <c r="D290" s="10" t="s">
        <v>953</v>
      </c>
      <c r="E290" s="10" t="s">
        <v>1563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29">
        <v>0</v>
      </c>
      <c r="W290" s="29">
        <v>0</v>
      </c>
      <c r="X290" s="27">
        <v>0</v>
      </c>
      <c r="Y290" s="29">
        <v>0</v>
      </c>
      <c r="Z290" s="27">
        <v>0</v>
      </c>
      <c r="AA290" s="29">
        <v>0</v>
      </c>
    </row>
    <row r="291" spans="1:27" x14ac:dyDescent="0.25">
      <c r="A291" s="11" t="s">
        <v>1213</v>
      </c>
      <c r="B291" s="10" t="s">
        <v>2408</v>
      </c>
      <c r="C291" s="10" t="s">
        <v>1484</v>
      </c>
      <c r="D291" s="10" t="s">
        <v>205</v>
      </c>
      <c r="E291" s="10" t="s">
        <v>1564</v>
      </c>
      <c r="F291" s="10">
        <v>556997553.54999995</v>
      </c>
      <c r="G291" s="10">
        <v>0</v>
      </c>
      <c r="H291" s="10">
        <v>0</v>
      </c>
      <c r="I291" s="10">
        <v>0</v>
      </c>
      <c r="J291" s="10">
        <v>556997553.54999995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-55699755.354999959</v>
      </c>
      <c r="T291" s="10">
        <v>0</v>
      </c>
      <c r="U291" s="10">
        <v>501297798.19499999</v>
      </c>
      <c r="V291" s="29">
        <v>10617165.1</v>
      </c>
      <c r="W291" s="29">
        <v>10617165.1</v>
      </c>
      <c r="X291" s="27">
        <v>0</v>
      </c>
      <c r="Y291" s="29">
        <v>10617165.1</v>
      </c>
      <c r="Z291" s="27">
        <v>19254</v>
      </c>
      <c r="AA291" s="29">
        <v>10636419.1</v>
      </c>
    </row>
    <row r="292" spans="1:27" x14ac:dyDescent="0.25">
      <c r="A292" s="11" t="s">
        <v>1213</v>
      </c>
      <c r="B292" s="10" t="s">
        <v>2408</v>
      </c>
      <c r="C292" s="10" t="s">
        <v>1484</v>
      </c>
      <c r="D292" s="10" t="s">
        <v>206</v>
      </c>
      <c r="E292" s="10" t="s">
        <v>1565</v>
      </c>
      <c r="F292" s="10">
        <v>14319814.68</v>
      </c>
      <c r="G292" s="10">
        <v>0</v>
      </c>
      <c r="H292" s="10">
        <v>0</v>
      </c>
      <c r="I292" s="10">
        <v>0</v>
      </c>
      <c r="J292" s="10">
        <v>14319814.68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14319814.68</v>
      </c>
      <c r="V292" s="29">
        <v>20378604.713392854</v>
      </c>
      <c r="W292" s="29">
        <v>20378604.713392854</v>
      </c>
      <c r="X292" s="27">
        <v>0</v>
      </c>
      <c r="Y292" s="29">
        <v>20378604.713392854</v>
      </c>
      <c r="Z292" s="27">
        <v>3369</v>
      </c>
      <c r="AA292" s="29">
        <v>20381973.713392854</v>
      </c>
    </row>
    <row r="293" spans="1:27" x14ac:dyDescent="0.25">
      <c r="A293" s="11" t="s">
        <v>1213</v>
      </c>
      <c r="B293" s="10" t="s">
        <v>2408</v>
      </c>
      <c r="C293" s="10" t="s">
        <v>1484</v>
      </c>
      <c r="D293" s="10" t="s">
        <v>954</v>
      </c>
      <c r="E293" s="10" t="s">
        <v>1566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29">
        <v>24882.297955007172</v>
      </c>
      <c r="W293" s="29">
        <v>24882.297955007172</v>
      </c>
      <c r="X293" s="27">
        <v>0</v>
      </c>
      <c r="Y293" s="29">
        <v>24882.297955007172</v>
      </c>
      <c r="Z293" s="27">
        <v>7</v>
      </c>
      <c r="AA293" s="29">
        <v>24889.297955007172</v>
      </c>
    </row>
    <row r="294" spans="1:27" x14ac:dyDescent="0.25">
      <c r="A294" s="11" t="s">
        <v>1213</v>
      </c>
      <c r="B294" s="10" t="s">
        <v>2408</v>
      </c>
      <c r="C294" s="10" t="s">
        <v>1484</v>
      </c>
      <c r="D294" s="10" t="s">
        <v>207</v>
      </c>
      <c r="E294" s="10" t="s">
        <v>1567</v>
      </c>
      <c r="F294" s="10">
        <v>68073594.590000004</v>
      </c>
      <c r="G294" s="10">
        <v>0</v>
      </c>
      <c r="H294" s="10">
        <v>0</v>
      </c>
      <c r="I294" s="10">
        <v>0</v>
      </c>
      <c r="J294" s="10">
        <v>68073594.590000004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68073594.590000004</v>
      </c>
      <c r="V294" s="29">
        <v>70942004.608226895</v>
      </c>
      <c r="W294" s="29">
        <v>70942004.608226895</v>
      </c>
      <c r="X294" s="27">
        <v>0</v>
      </c>
      <c r="Y294" s="29">
        <v>70942004.608226895</v>
      </c>
      <c r="Z294" s="27">
        <v>3192</v>
      </c>
      <c r="AA294" s="29">
        <v>70945196.608226895</v>
      </c>
    </row>
    <row r="295" spans="1:27" x14ac:dyDescent="0.25">
      <c r="A295" s="11" t="s">
        <v>1213</v>
      </c>
      <c r="B295" s="10" t="s">
        <v>2408</v>
      </c>
      <c r="C295" s="10" t="s">
        <v>1484</v>
      </c>
      <c r="D295" s="10" t="s">
        <v>208</v>
      </c>
      <c r="E295" s="10" t="s">
        <v>1568</v>
      </c>
      <c r="F295" s="10">
        <v>19328.849999999999</v>
      </c>
      <c r="G295" s="10">
        <v>0</v>
      </c>
      <c r="H295" s="10">
        <v>0</v>
      </c>
      <c r="I295" s="10">
        <v>0</v>
      </c>
      <c r="J295" s="10">
        <v>19328.849999999999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-1932.8849999999984</v>
      </c>
      <c r="T295" s="10">
        <v>0</v>
      </c>
      <c r="U295" s="10">
        <v>17395.965</v>
      </c>
      <c r="V295" s="29">
        <v>0</v>
      </c>
      <c r="W295" s="29">
        <v>0</v>
      </c>
      <c r="X295" s="27">
        <v>0</v>
      </c>
      <c r="Y295" s="29">
        <v>0</v>
      </c>
      <c r="Z295" s="27">
        <v>1</v>
      </c>
      <c r="AA295" s="29">
        <v>1</v>
      </c>
    </row>
    <row r="296" spans="1:27" x14ac:dyDescent="0.25">
      <c r="A296" s="11" t="s">
        <v>1213</v>
      </c>
      <c r="B296" s="10" t="s">
        <v>2408</v>
      </c>
      <c r="C296" s="10" t="s">
        <v>1484</v>
      </c>
      <c r="D296" s="10" t="s">
        <v>209</v>
      </c>
      <c r="E296" s="10" t="s">
        <v>1569</v>
      </c>
      <c r="F296" s="10">
        <v>24470.84</v>
      </c>
      <c r="G296" s="10">
        <v>0</v>
      </c>
      <c r="H296" s="10">
        <v>0</v>
      </c>
      <c r="I296" s="10">
        <v>0</v>
      </c>
      <c r="J296" s="10">
        <v>24470.84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-2447.0839999999989</v>
      </c>
      <c r="T296" s="10">
        <v>0</v>
      </c>
      <c r="U296" s="10">
        <v>22023.756000000001</v>
      </c>
      <c r="V296" s="29">
        <v>11250</v>
      </c>
      <c r="W296" s="29">
        <v>11250</v>
      </c>
      <c r="X296" s="27">
        <v>0</v>
      </c>
      <c r="Y296" s="29">
        <v>11250</v>
      </c>
      <c r="Z296" s="27">
        <v>1</v>
      </c>
      <c r="AA296" s="29">
        <v>11251</v>
      </c>
    </row>
    <row r="297" spans="1:27" x14ac:dyDescent="0.25">
      <c r="A297" s="11" t="s">
        <v>1213</v>
      </c>
      <c r="B297" s="10" t="s">
        <v>2408</v>
      </c>
      <c r="C297" s="10" t="s">
        <v>1484</v>
      </c>
      <c r="D297" s="10" t="s">
        <v>210</v>
      </c>
      <c r="E297" s="10" t="s">
        <v>1570</v>
      </c>
      <c r="F297" s="10">
        <v>29363.83</v>
      </c>
      <c r="G297" s="10">
        <v>0</v>
      </c>
      <c r="H297" s="10">
        <v>0</v>
      </c>
      <c r="I297" s="10">
        <v>0</v>
      </c>
      <c r="J297" s="10">
        <v>29363.83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-2936.382999999998</v>
      </c>
      <c r="T297" s="10">
        <v>0</v>
      </c>
      <c r="U297" s="10">
        <v>26427.447000000004</v>
      </c>
      <c r="V297" s="29">
        <v>6276.15</v>
      </c>
      <c r="W297" s="29">
        <v>6276.15</v>
      </c>
      <c r="X297" s="27">
        <v>0</v>
      </c>
      <c r="Y297" s="29">
        <v>6276.15</v>
      </c>
      <c r="Z297" s="27">
        <v>0</v>
      </c>
      <c r="AA297" s="29">
        <v>6276.15</v>
      </c>
    </row>
    <row r="298" spans="1:27" x14ac:dyDescent="0.25">
      <c r="A298" s="11" t="s">
        <v>1213</v>
      </c>
      <c r="B298" s="10" t="s">
        <v>2408</v>
      </c>
      <c r="C298" s="10" t="s">
        <v>1484</v>
      </c>
      <c r="D298" s="10" t="s">
        <v>955</v>
      </c>
      <c r="E298" s="10" t="s">
        <v>1571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29">
        <v>0</v>
      </c>
      <c r="W298" s="29">
        <v>0</v>
      </c>
      <c r="X298" s="27">
        <v>0</v>
      </c>
      <c r="Y298" s="29">
        <v>0</v>
      </c>
      <c r="Z298" s="27">
        <v>0</v>
      </c>
      <c r="AA298" s="29">
        <v>0</v>
      </c>
    </row>
    <row r="299" spans="1:27" x14ac:dyDescent="0.25">
      <c r="A299" s="11" t="s">
        <v>1213</v>
      </c>
      <c r="B299" s="10" t="s">
        <v>2408</v>
      </c>
      <c r="C299" s="10" t="s">
        <v>1484</v>
      </c>
      <c r="D299" s="10" t="s">
        <v>211</v>
      </c>
      <c r="E299" s="10" t="s">
        <v>1572</v>
      </c>
      <c r="F299" s="10">
        <v>7706478.8200000003</v>
      </c>
      <c r="G299" s="10">
        <v>0</v>
      </c>
      <c r="H299" s="10">
        <v>0</v>
      </c>
      <c r="I299" s="10">
        <v>0</v>
      </c>
      <c r="J299" s="10">
        <v>7706478.8200000003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7706478.8200000003</v>
      </c>
      <c r="V299" s="29">
        <v>31363524.603471979</v>
      </c>
      <c r="W299" s="29">
        <v>31363524.603471979</v>
      </c>
      <c r="X299" s="27">
        <v>0</v>
      </c>
      <c r="Y299" s="29">
        <v>31363524.603471979</v>
      </c>
      <c r="Z299" s="27">
        <v>4694</v>
      </c>
      <c r="AA299" s="29">
        <v>31368218.603471979</v>
      </c>
    </row>
    <row r="300" spans="1:27" x14ac:dyDescent="0.25">
      <c r="A300" s="11" t="s">
        <v>1213</v>
      </c>
      <c r="B300" s="10" t="s">
        <v>2408</v>
      </c>
      <c r="C300" s="10" t="s">
        <v>1484</v>
      </c>
      <c r="D300" s="10" t="s">
        <v>212</v>
      </c>
      <c r="E300" s="10" t="s">
        <v>1573</v>
      </c>
      <c r="F300" s="10">
        <v>34575360.409999996</v>
      </c>
      <c r="G300" s="10">
        <v>0</v>
      </c>
      <c r="H300" s="10">
        <v>0</v>
      </c>
      <c r="I300" s="10">
        <v>0</v>
      </c>
      <c r="J300" s="10">
        <v>34575360.409999996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34575360.409999996</v>
      </c>
      <c r="V300" s="29">
        <v>47515797.111392871</v>
      </c>
      <c r="W300" s="29">
        <v>47515797.111392871</v>
      </c>
      <c r="X300" s="27">
        <v>0</v>
      </c>
      <c r="Y300" s="29">
        <v>47515797.111392871</v>
      </c>
      <c r="Z300" s="27">
        <v>8138</v>
      </c>
      <c r="AA300" s="29">
        <v>47523935.111392871</v>
      </c>
    </row>
    <row r="301" spans="1:27" x14ac:dyDescent="0.25">
      <c r="A301" s="11" t="s">
        <v>1213</v>
      </c>
      <c r="B301" s="10" t="s">
        <v>2408</v>
      </c>
      <c r="C301" s="10" t="s">
        <v>1484</v>
      </c>
      <c r="D301" s="10" t="s">
        <v>956</v>
      </c>
      <c r="E301" s="10" t="s">
        <v>1574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29">
        <v>0</v>
      </c>
      <c r="W301" s="29">
        <v>0</v>
      </c>
      <c r="X301" s="27">
        <v>0</v>
      </c>
      <c r="Y301" s="29">
        <v>0</v>
      </c>
      <c r="Z301" s="27">
        <v>0</v>
      </c>
      <c r="AA301" s="29">
        <v>0</v>
      </c>
    </row>
    <row r="302" spans="1:27" x14ac:dyDescent="0.25">
      <c r="A302" s="11" t="s">
        <v>1213</v>
      </c>
      <c r="B302" s="10" t="s">
        <v>2408</v>
      </c>
      <c r="C302" s="10" t="s">
        <v>1484</v>
      </c>
      <c r="D302" s="10" t="s">
        <v>213</v>
      </c>
      <c r="E302" s="10" t="s">
        <v>1575</v>
      </c>
      <c r="F302" s="10">
        <v>473075.44</v>
      </c>
      <c r="G302" s="10">
        <v>0</v>
      </c>
      <c r="H302" s="10">
        <v>0</v>
      </c>
      <c r="I302" s="10">
        <v>0</v>
      </c>
      <c r="J302" s="10">
        <v>473075.44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-47307.543999999994</v>
      </c>
      <c r="T302" s="10">
        <v>0</v>
      </c>
      <c r="U302" s="10">
        <v>425767.89600000001</v>
      </c>
      <c r="V302" s="29">
        <v>4682.3999999999996</v>
      </c>
      <c r="W302" s="29">
        <v>4682.3999999999996</v>
      </c>
      <c r="X302" s="27">
        <v>0</v>
      </c>
      <c r="Y302" s="29">
        <v>4682.3999999999996</v>
      </c>
      <c r="Z302" s="27">
        <v>2</v>
      </c>
      <c r="AA302" s="29">
        <v>4684.3999999999996</v>
      </c>
    </row>
    <row r="303" spans="1:27" x14ac:dyDescent="0.25">
      <c r="A303" s="11" t="s">
        <v>1213</v>
      </c>
      <c r="B303" s="10" t="s">
        <v>2408</v>
      </c>
      <c r="C303" s="10" t="s">
        <v>1484</v>
      </c>
      <c r="D303" s="10" t="s">
        <v>214</v>
      </c>
      <c r="E303" s="10" t="s">
        <v>1576</v>
      </c>
      <c r="F303" s="10">
        <v>104435048.56</v>
      </c>
      <c r="G303" s="10">
        <v>0</v>
      </c>
      <c r="H303" s="10">
        <v>0</v>
      </c>
      <c r="I303" s="10">
        <v>0</v>
      </c>
      <c r="J303" s="10">
        <v>104435048.56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104435048.56</v>
      </c>
      <c r="V303" s="29">
        <v>150587841.25355107</v>
      </c>
      <c r="W303" s="29">
        <v>150587841.25355107</v>
      </c>
      <c r="X303" s="27">
        <v>0</v>
      </c>
      <c r="Y303" s="29">
        <v>150587841.25355107</v>
      </c>
      <c r="Z303" s="27">
        <v>26620</v>
      </c>
      <c r="AA303" s="29">
        <v>150614461.25355107</v>
      </c>
    </row>
    <row r="304" spans="1:27" x14ac:dyDescent="0.25">
      <c r="A304" s="11" t="s">
        <v>1213</v>
      </c>
      <c r="B304" s="10" t="s">
        <v>2408</v>
      </c>
      <c r="C304" s="10" t="s">
        <v>1484</v>
      </c>
      <c r="D304" s="10" t="s">
        <v>215</v>
      </c>
      <c r="E304" s="10" t="s">
        <v>1577</v>
      </c>
      <c r="F304" s="10">
        <v>105828223.59999999</v>
      </c>
      <c r="G304" s="10">
        <v>0</v>
      </c>
      <c r="H304" s="10">
        <v>0</v>
      </c>
      <c r="I304" s="10">
        <v>0</v>
      </c>
      <c r="J304" s="10">
        <v>105828223.59999999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105828223.59999999</v>
      </c>
      <c r="V304" s="29">
        <v>145999915.63975349</v>
      </c>
      <c r="W304" s="29">
        <v>145999915.63975349</v>
      </c>
      <c r="X304" s="27">
        <v>0</v>
      </c>
      <c r="Y304" s="29">
        <v>145999915.63975349</v>
      </c>
      <c r="Z304" s="27">
        <v>29926</v>
      </c>
      <c r="AA304" s="29">
        <v>146029841.63975349</v>
      </c>
    </row>
    <row r="305" spans="1:27" x14ac:dyDescent="0.25">
      <c r="A305" s="11" t="s">
        <v>1213</v>
      </c>
      <c r="B305" s="10" t="s">
        <v>2408</v>
      </c>
      <c r="C305" s="10" t="s">
        <v>1484</v>
      </c>
      <c r="D305" s="10" t="s">
        <v>216</v>
      </c>
      <c r="E305" s="10" t="s">
        <v>1578</v>
      </c>
      <c r="F305" s="10">
        <v>65112411.729999997</v>
      </c>
      <c r="G305" s="10">
        <v>0</v>
      </c>
      <c r="H305" s="10">
        <v>0</v>
      </c>
      <c r="I305" s="10">
        <v>0</v>
      </c>
      <c r="J305" s="10">
        <v>65112411.729999997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-6511241.1730000004</v>
      </c>
      <c r="T305" s="10">
        <v>0</v>
      </c>
      <c r="U305" s="10">
        <v>58601170.556999996</v>
      </c>
      <c r="V305" s="29">
        <v>49138768.719999999</v>
      </c>
      <c r="W305" s="29">
        <v>49138768.719999999</v>
      </c>
      <c r="X305" s="27">
        <v>0</v>
      </c>
      <c r="Y305" s="29">
        <v>49138768.719999999</v>
      </c>
      <c r="Z305" s="27">
        <v>6552</v>
      </c>
      <c r="AA305" s="29">
        <v>49145320.719999999</v>
      </c>
    </row>
    <row r="306" spans="1:27" x14ac:dyDescent="0.25">
      <c r="A306" s="11" t="s">
        <v>1213</v>
      </c>
      <c r="B306" s="10" t="s">
        <v>2408</v>
      </c>
      <c r="C306" s="10" t="s">
        <v>1484</v>
      </c>
      <c r="D306" s="10" t="s">
        <v>217</v>
      </c>
      <c r="E306" s="10" t="s">
        <v>1579</v>
      </c>
      <c r="F306" s="10">
        <v>34353516.399999999</v>
      </c>
      <c r="G306" s="10">
        <v>0</v>
      </c>
      <c r="H306" s="10">
        <v>0</v>
      </c>
      <c r="I306" s="10">
        <v>0</v>
      </c>
      <c r="J306" s="10">
        <v>34353516.399999999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-3435351.6400000006</v>
      </c>
      <c r="T306" s="10">
        <v>0</v>
      </c>
      <c r="U306" s="10">
        <v>30918164.759999998</v>
      </c>
      <c r="V306" s="29">
        <v>197163.3</v>
      </c>
      <c r="W306" s="29">
        <v>197163.3</v>
      </c>
      <c r="X306" s="27">
        <v>0</v>
      </c>
      <c r="Y306" s="29">
        <v>197163.3</v>
      </c>
      <c r="Z306" s="27">
        <v>10</v>
      </c>
      <c r="AA306" s="29">
        <v>197173.3</v>
      </c>
    </row>
    <row r="307" spans="1:27" x14ac:dyDescent="0.25">
      <c r="A307" s="11" t="s">
        <v>1213</v>
      </c>
      <c r="B307" s="10" t="s">
        <v>2408</v>
      </c>
      <c r="C307" s="10" t="s">
        <v>1484</v>
      </c>
      <c r="D307" s="10" t="s">
        <v>218</v>
      </c>
      <c r="E307" s="10" t="s">
        <v>1580</v>
      </c>
      <c r="F307" s="10">
        <v>61565.279999999999</v>
      </c>
      <c r="G307" s="10">
        <v>0</v>
      </c>
      <c r="H307" s="10">
        <v>0</v>
      </c>
      <c r="I307" s="10">
        <v>0</v>
      </c>
      <c r="J307" s="10">
        <v>61565.279999999999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61565.279999999999</v>
      </c>
      <c r="V307" s="29">
        <v>77562.875181631956</v>
      </c>
      <c r="W307" s="29">
        <v>77562.875181631956</v>
      </c>
      <c r="X307" s="27">
        <v>0</v>
      </c>
      <c r="Y307" s="29">
        <v>77562.875181631956</v>
      </c>
      <c r="Z307" s="27">
        <v>7</v>
      </c>
      <c r="AA307" s="29">
        <v>77569.875181631956</v>
      </c>
    </row>
    <row r="308" spans="1:27" x14ac:dyDescent="0.25">
      <c r="A308" s="11" t="s">
        <v>1213</v>
      </c>
      <c r="B308" s="10" t="s">
        <v>2408</v>
      </c>
      <c r="C308" s="10" t="s">
        <v>1484</v>
      </c>
      <c r="D308" s="10" t="s">
        <v>219</v>
      </c>
      <c r="E308" s="10" t="s">
        <v>1581</v>
      </c>
      <c r="F308" s="10">
        <v>901052.97</v>
      </c>
      <c r="G308" s="10">
        <v>0</v>
      </c>
      <c r="H308" s="10">
        <v>0</v>
      </c>
      <c r="I308" s="10">
        <v>0</v>
      </c>
      <c r="J308" s="10">
        <v>901052.97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901052.97</v>
      </c>
      <c r="V308" s="29">
        <v>838704.08</v>
      </c>
      <c r="W308" s="29">
        <v>838704.08</v>
      </c>
      <c r="X308" s="27">
        <v>0</v>
      </c>
      <c r="Y308" s="29">
        <v>838704.08</v>
      </c>
      <c r="Z308" s="27">
        <v>35</v>
      </c>
      <c r="AA308" s="29">
        <v>838739.08</v>
      </c>
    </row>
    <row r="309" spans="1:27" x14ac:dyDescent="0.25">
      <c r="A309" s="11" t="s">
        <v>1213</v>
      </c>
      <c r="B309" s="10" t="s">
        <v>2408</v>
      </c>
      <c r="C309" s="10" t="s">
        <v>1484</v>
      </c>
      <c r="D309" s="10" t="s">
        <v>220</v>
      </c>
      <c r="E309" s="10" t="s">
        <v>1582</v>
      </c>
      <c r="F309" s="10">
        <v>56674.29</v>
      </c>
      <c r="G309" s="10">
        <v>0</v>
      </c>
      <c r="H309" s="10">
        <v>0</v>
      </c>
      <c r="I309" s="10">
        <v>0</v>
      </c>
      <c r="J309" s="10">
        <v>56674.29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56674.29</v>
      </c>
      <c r="V309" s="29">
        <v>150332.60487576752</v>
      </c>
      <c r="W309" s="29">
        <v>150332.60487576752</v>
      </c>
      <c r="X309" s="27">
        <v>0</v>
      </c>
      <c r="Y309" s="29">
        <v>150332.60487576752</v>
      </c>
      <c r="Z309" s="27">
        <v>26</v>
      </c>
      <c r="AA309" s="29">
        <v>150358.60487576752</v>
      </c>
    </row>
    <row r="310" spans="1:27" x14ac:dyDescent="0.25">
      <c r="A310" s="11" t="s">
        <v>1213</v>
      </c>
      <c r="B310" s="10" t="s">
        <v>2408</v>
      </c>
      <c r="C310" s="10" t="s">
        <v>1484</v>
      </c>
      <c r="D310" s="10" t="s">
        <v>221</v>
      </c>
      <c r="E310" s="10" t="s">
        <v>1583</v>
      </c>
      <c r="F310" s="10">
        <v>113271.56</v>
      </c>
      <c r="G310" s="10">
        <v>0</v>
      </c>
      <c r="H310" s="10">
        <v>0</v>
      </c>
      <c r="I310" s="10">
        <v>0</v>
      </c>
      <c r="J310" s="10">
        <v>113271.56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-11327.156000000003</v>
      </c>
      <c r="T310" s="10">
        <v>0</v>
      </c>
      <c r="U310" s="10">
        <v>101944.40399999999</v>
      </c>
      <c r="V310" s="29">
        <v>131625.12457398867</v>
      </c>
      <c r="W310" s="29">
        <v>131625.12457398867</v>
      </c>
      <c r="X310" s="27">
        <v>0</v>
      </c>
      <c r="Y310" s="29">
        <v>131625.12457398867</v>
      </c>
      <c r="Z310" s="27">
        <v>0</v>
      </c>
      <c r="AA310" s="29">
        <v>131625.12457398867</v>
      </c>
    </row>
    <row r="311" spans="1:27" x14ac:dyDescent="0.25">
      <c r="A311" s="11" t="s">
        <v>1213</v>
      </c>
      <c r="B311" s="10" t="s">
        <v>2408</v>
      </c>
      <c r="C311" s="10" t="s">
        <v>1484</v>
      </c>
      <c r="D311" s="10" t="s">
        <v>957</v>
      </c>
      <c r="E311" s="10" t="s">
        <v>1584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29">
        <v>0</v>
      </c>
      <c r="W311" s="29">
        <v>0</v>
      </c>
      <c r="X311" s="27">
        <v>0</v>
      </c>
      <c r="Y311" s="29">
        <v>0</v>
      </c>
      <c r="Z311" s="27">
        <v>0</v>
      </c>
      <c r="AA311" s="29">
        <v>0</v>
      </c>
    </row>
    <row r="312" spans="1:27" x14ac:dyDescent="0.25">
      <c r="A312" s="11" t="s">
        <v>1213</v>
      </c>
      <c r="B312" s="10" t="s">
        <v>2408</v>
      </c>
      <c r="C312" s="10" t="s">
        <v>1484</v>
      </c>
      <c r="D312" s="10" t="s">
        <v>222</v>
      </c>
      <c r="E312" s="10" t="s">
        <v>1585</v>
      </c>
      <c r="F312" s="10">
        <v>58291.5</v>
      </c>
      <c r="G312" s="10">
        <v>0</v>
      </c>
      <c r="H312" s="10">
        <v>0</v>
      </c>
      <c r="I312" s="10">
        <v>0</v>
      </c>
      <c r="J312" s="10">
        <v>58291.5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-5829.1500000000015</v>
      </c>
      <c r="T312" s="10">
        <v>0</v>
      </c>
      <c r="U312" s="10">
        <v>52462.35</v>
      </c>
      <c r="V312" s="29">
        <v>15325.05</v>
      </c>
      <c r="W312" s="29">
        <v>15325.05</v>
      </c>
      <c r="X312" s="27">
        <v>0</v>
      </c>
      <c r="Y312" s="29">
        <v>15325.05</v>
      </c>
      <c r="Z312" s="27">
        <v>1</v>
      </c>
      <c r="AA312" s="29">
        <v>15326.05</v>
      </c>
    </row>
    <row r="313" spans="1:27" x14ac:dyDescent="0.25">
      <c r="A313" s="11" t="s">
        <v>1213</v>
      </c>
      <c r="B313" s="10" t="s">
        <v>2408</v>
      </c>
      <c r="C313" s="10" t="s">
        <v>1484</v>
      </c>
      <c r="D313" s="10" t="s">
        <v>223</v>
      </c>
      <c r="E313" s="10" t="s">
        <v>1586</v>
      </c>
      <c r="F313" s="10">
        <v>32444074.390000001</v>
      </c>
      <c r="G313" s="10">
        <v>0</v>
      </c>
      <c r="H313" s="10">
        <v>0</v>
      </c>
      <c r="I313" s="10">
        <v>0</v>
      </c>
      <c r="J313" s="10">
        <v>32444074.390000001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32444074.390000001</v>
      </c>
      <c r="V313" s="29">
        <v>42386721.465130642</v>
      </c>
      <c r="W313" s="29">
        <v>42386721.465130642</v>
      </c>
      <c r="X313" s="27">
        <v>0</v>
      </c>
      <c r="Y313" s="29">
        <v>42386721.465130642</v>
      </c>
      <c r="Z313" s="27">
        <v>7979</v>
      </c>
      <c r="AA313" s="29">
        <v>42394700.465130642</v>
      </c>
    </row>
    <row r="314" spans="1:27" x14ac:dyDescent="0.25">
      <c r="A314" s="11" t="s">
        <v>1213</v>
      </c>
      <c r="B314" s="10" t="s">
        <v>2408</v>
      </c>
      <c r="C314" s="10" t="s">
        <v>1484</v>
      </c>
      <c r="D314" s="10" t="s">
        <v>224</v>
      </c>
      <c r="E314" s="10" t="s">
        <v>1587</v>
      </c>
      <c r="F314" s="10">
        <v>380598.78</v>
      </c>
      <c r="G314" s="10">
        <v>0</v>
      </c>
      <c r="H314" s="10">
        <v>0</v>
      </c>
      <c r="I314" s="10">
        <v>0</v>
      </c>
      <c r="J314" s="10">
        <v>380598.78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-38059.877999999968</v>
      </c>
      <c r="T314" s="10">
        <v>0</v>
      </c>
      <c r="U314" s="10">
        <v>342538.90200000006</v>
      </c>
      <c r="V314" s="29">
        <v>0</v>
      </c>
      <c r="W314" s="29">
        <v>0</v>
      </c>
      <c r="X314" s="27">
        <v>0</v>
      </c>
      <c r="Y314" s="29">
        <v>0</v>
      </c>
      <c r="Z314" s="27">
        <v>4</v>
      </c>
      <c r="AA314" s="29">
        <v>4</v>
      </c>
    </row>
    <row r="315" spans="1:27" x14ac:dyDescent="0.25">
      <c r="A315" s="11" t="s">
        <v>1213</v>
      </c>
      <c r="B315" s="10" t="s">
        <v>2408</v>
      </c>
      <c r="C315" s="10" t="s">
        <v>1484</v>
      </c>
      <c r="D315" s="10" t="s">
        <v>958</v>
      </c>
      <c r="E315" s="10" t="s">
        <v>1588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29">
        <v>0</v>
      </c>
      <c r="W315" s="29">
        <v>0</v>
      </c>
      <c r="X315" s="27">
        <v>0</v>
      </c>
      <c r="Y315" s="29">
        <v>0</v>
      </c>
      <c r="Z315" s="27">
        <v>0</v>
      </c>
      <c r="AA315" s="29">
        <v>0</v>
      </c>
    </row>
    <row r="316" spans="1:27" x14ac:dyDescent="0.25">
      <c r="A316" s="11" t="s">
        <v>1213</v>
      </c>
      <c r="B316" s="10" t="s">
        <v>2408</v>
      </c>
      <c r="C316" s="10" t="s">
        <v>1484</v>
      </c>
      <c r="D316" s="10" t="s">
        <v>225</v>
      </c>
      <c r="E316" s="10" t="s">
        <v>1589</v>
      </c>
      <c r="F316" s="10">
        <v>16295581.84</v>
      </c>
      <c r="G316" s="10">
        <v>0</v>
      </c>
      <c r="H316" s="10">
        <v>0</v>
      </c>
      <c r="I316" s="10">
        <v>0</v>
      </c>
      <c r="J316" s="10">
        <v>16295581.84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16295581.84</v>
      </c>
      <c r="V316" s="29">
        <v>15080932.519999998</v>
      </c>
      <c r="W316" s="29">
        <v>15080932.519999998</v>
      </c>
      <c r="X316" s="27">
        <v>0</v>
      </c>
      <c r="Y316" s="29">
        <v>15080932.519999998</v>
      </c>
      <c r="Z316" s="27">
        <v>466</v>
      </c>
      <c r="AA316" s="29">
        <v>15081398.519999998</v>
      </c>
    </row>
    <row r="317" spans="1:27" x14ac:dyDescent="0.25">
      <c r="A317" s="11" t="s">
        <v>1213</v>
      </c>
      <c r="B317" s="10" t="s">
        <v>2408</v>
      </c>
      <c r="C317" s="10" t="s">
        <v>1484</v>
      </c>
      <c r="D317" s="10" t="s">
        <v>959</v>
      </c>
      <c r="E317" s="10" t="s">
        <v>1590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29">
        <v>0</v>
      </c>
      <c r="W317" s="29">
        <v>0</v>
      </c>
      <c r="X317" s="27">
        <v>0</v>
      </c>
      <c r="Y317" s="29">
        <v>0</v>
      </c>
      <c r="Z317" s="27">
        <v>0</v>
      </c>
      <c r="AA317" s="29">
        <v>0</v>
      </c>
    </row>
    <row r="318" spans="1:27" x14ac:dyDescent="0.25">
      <c r="A318" s="11" t="s">
        <v>1213</v>
      </c>
      <c r="B318" s="10" t="s">
        <v>2408</v>
      </c>
      <c r="C318" s="10" t="s">
        <v>1484</v>
      </c>
      <c r="D318" s="10" t="s">
        <v>226</v>
      </c>
      <c r="E318" s="10" t="s">
        <v>1591</v>
      </c>
      <c r="F318" s="10">
        <v>15066.99</v>
      </c>
      <c r="G318" s="10">
        <v>0</v>
      </c>
      <c r="H318" s="10">
        <v>0</v>
      </c>
      <c r="I318" s="10">
        <v>0</v>
      </c>
      <c r="J318" s="10">
        <v>15066.99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-1506.6990000000005</v>
      </c>
      <c r="T318" s="10">
        <v>0</v>
      </c>
      <c r="U318" s="10">
        <v>13560.290999999999</v>
      </c>
      <c r="V318" s="29">
        <v>0</v>
      </c>
      <c r="W318" s="29">
        <v>0</v>
      </c>
      <c r="X318" s="27">
        <v>0</v>
      </c>
      <c r="Y318" s="29">
        <v>0</v>
      </c>
      <c r="Z318" s="27">
        <v>1</v>
      </c>
      <c r="AA318" s="29">
        <v>1</v>
      </c>
    </row>
    <row r="319" spans="1:27" x14ac:dyDescent="0.25">
      <c r="A319" s="11" t="s">
        <v>1213</v>
      </c>
      <c r="B319" s="10" t="s">
        <v>2408</v>
      </c>
      <c r="C319" s="10" t="s">
        <v>1484</v>
      </c>
      <c r="D319" s="10" t="s">
        <v>227</v>
      </c>
      <c r="E319" s="10" t="s">
        <v>1592</v>
      </c>
      <c r="F319" s="10">
        <v>5271.38</v>
      </c>
      <c r="G319" s="10">
        <v>0</v>
      </c>
      <c r="H319" s="10">
        <v>0</v>
      </c>
      <c r="I319" s="10">
        <v>0</v>
      </c>
      <c r="J319" s="10">
        <v>5271.38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-527.13799999999992</v>
      </c>
      <c r="T319" s="10">
        <v>0</v>
      </c>
      <c r="U319" s="10">
        <v>4744.2420000000002</v>
      </c>
      <c r="V319" s="29">
        <v>0</v>
      </c>
      <c r="W319" s="29">
        <v>0</v>
      </c>
      <c r="X319" s="27">
        <v>0</v>
      </c>
      <c r="Y319" s="29">
        <v>0</v>
      </c>
      <c r="Z319" s="27">
        <v>0</v>
      </c>
      <c r="AA319" s="29">
        <v>0</v>
      </c>
    </row>
    <row r="320" spans="1:27" x14ac:dyDescent="0.25">
      <c r="A320" s="11" t="s">
        <v>1213</v>
      </c>
      <c r="B320" s="10" t="s">
        <v>2408</v>
      </c>
      <c r="C320" s="10" t="s">
        <v>1484</v>
      </c>
      <c r="D320" s="10" t="s">
        <v>960</v>
      </c>
      <c r="E320" s="10" t="s">
        <v>1593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29">
        <v>5612.8369569897477</v>
      </c>
      <c r="W320" s="29">
        <v>5612.8369569897477</v>
      </c>
      <c r="X320" s="27">
        <v>0</v>
      </c>
      <c r="Y320" s="29">
        <v>5612.8369569897477</v>
      </c>
      <c r="Z320" s="27">
        <v>2</v>
      </c>
      <c r="AA320" s="29">
        <v>5614.8369569897477</v>
      </c>
    </row>
    <row r="321" spans="1:27" x14ac:dyDescent="0.25">
      <c r="A321" s="11" t="s">
        <v>1213</v>
      </c>
      <c r="B321" s="10" t="s">
        <v>2408</v>
      </c>
      <c r="C321" s="10" t="s">
        <v>1484</v>
      </c>
      <c r="D321" s="10" t="s">
        <v>228</v>
      </c>
      <c r="E321" s="10" t="s">
        <v>1594</v>
      </c>
      <c r="F321" s="10">
        <v>382997539.92000002</v>
      </c>
      <c r="G321" s="10">
        <v>0</v>
      </c>
      <c r="H321" s="10">
        <v>0</v>
      </c>
      <c r="I321" s="10">
        <v>0</v>
      </c>
      <c r="J321" s="10">
        <v>382997539.92000002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-38299753.991999984</v>
      </c>
      <c r="T321" s="10">
        <v>0</v>
      </c>
      <c r="U321" s="10">
        <v>344697785.92800003</v>
      </c>
      <c r="V321" s="29">
        <v>89638165.720000014</v>
      </c>
      <c r="W321" s="29">
        <v>89638165.720000014</v>
      </c>
      <c r="X321" s="27">
        <v>0</v>
      </c>
      <c r="Y321" s="29">
        <v>89638165.720000014</v>
      </c>
      <c r="Z321" s="27">
        <v>40959</v>
      </c>
      <c r="AA321" s="29">
        <v>89679124.720000014</v>
      </c>
    </row>
    <row r="322" spans="1:27" x14ac:dyDescent="0.25">
      <c r="A322" s="11" t="s">
        <v>1213</v>
      </c>
      <c r="B322" s="10" t="s">
        <v>2408</v>
      </c>
      <c r="C322" s="10" t="s">
        <v>1484</v>
      </c>
      <c r="D322" s="10" t="s">
        <v>229</v>
      </c>
      <c r="E322" s="10" t="s">
        <v>1595</v>
      </c>
      <c r="F322" s="10">
        <v>67448.56</v>
      </c>
      <c r="G322" s="10">
        <v>0</v>
      </c>
      <c r="H322" s="10">
        <v>0</v>
      </c>
      <c r="I322" s="10">
        <v>0</v>
      </c>
      <c r="J322" s="10">
        <v>67448.56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-6744.8559999999998</v>
      </c>
      <c r="T322" s="10">
        <v>0</v>
      </c>
      <c r="U322" s="10">
        <v>60703.703999999998</v>
      </c>
      <c r="V322" s="29">
        <v>0</v>
      </c>
      <c r="W322" s="29">
        <v>0</v>
      </c>
      <c r="X322" s="27">
        <v>0</v>
      </c>
      <c r="Y322" s="29">
        <v>0</v>
      </c>
      <c r="Z322" s="27">
        <v>1</v>
      </c>
      <c r="AA322" s="29">
        <v>1</v>
      </c>
    </row>
    <row r="323" spans="1:27" x14ac:dyDescent="0.25">
      <c r="A323" s="11" t="s">
        <v>1213</v>
      </c>
      <c r="B323" s="10" t="s">
        <v>2408</v>
      </c>
      <c r="C323" s="10" t="s">
        <v>1484</v>
      </c>
      <c r="D323" s="10" t="s">
        <v>230</v>
      </c>
      <c r="E323" s="10" t="s">
        <v>1596</v>
      </c>
      <c r="F323" s="10">
        <v>34036797.799999997</v>
      </c>
      <c r="G323" s="10">
        <v>0</v>
      </c>
      <c r="H323" s="10">
        <v>0</v>
      </c>
      <c r="I323" s="10">
        <v>0</v>
      </c>
      <c r="J323" s="10">
        <v>34036797.799999997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-3403679.7799999975</v>
      </c>
      <c r="T323" s="10">
        <v>0</v>
      </c>
      <c r="U323" s="10">
        <v>30633118.02</v>
      </c>
      <c r="V323" s="29">
        <v>0</v>
      </c>
      <c r="W323" s="29">
        <v>0</v>
      </c>
      <c r="X323" s="27">
        <v>0</v>
      </c>
      <c r="Y323" s="29">
        <v>0</v>
      </c>
      <c r="Z323" s="27">
        <v>0</v>
      </c>
      <c r="AA323" s="29">
        <v>0</v>
      </c>
    </row>
    <row r="324" spans="1:27" x14ac:dyDescent="0.25">
      <c r="A324" s="11" t="s">
        <v>1213</v>
      </c>
      <c r="B324" s="10" t="s">
        <v>2408</v>
      </c>
      <c r="C324" s="10" t="s">
        <v>1484</v>
      </c>
      <c r="D324" s="10" t="s">
        <v>231</v>
      </c>
      <c r="E324" s="10" t="s">
        <v>1597</v>
      </c>
      <c r="F324" s="10">
        <v>96321.31</v>
      </c>
      <c r="G324" s="10">
        <v>0</v>
      </c>
      <c r="H324" s="10">
        <v>0</v>
      </c>
      <c r="I324" s="10">
        <v>0</v>
      </c>
      <c r="J324" s="10">
        <v>96321.31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-9632.1309999999939</v>
      </c>
      <c r="T324" s="10">
        <v>0</v>
      </c>
      <c r="U324" s="10">
        <v>86689.179000000004</v>
      </c>
      <c r="V324" s="29">
        <v>0</v>
      </c>
      <c r="W324" s="29">
        <v>0</v>
      </c>
      <c r="X324" s="27">
        <v>0</v>
      </c>
      <c r="Y324" s="29">
        <v>0</v>
      </c>
      <c r="Z324" s="27">
        <v>1</v>
      </c>
      <c r="AA324" s="29">
        <v>1</v>
      </c>
    </row>
    <row r="325" spans="1:27" x14ac:dyDescent="0.25">
      <c r="A325" s="11" t="s">
        <v>1213</v>
      </c>
      <c r="B325" s="10" t="s">
        <v>2408</v>
      </c>
      <c r="C325" s="10" t="s">
        <v>1484</v>
      </c>
      <c r="D325" s="10" t="s">
        <v>232</v>
      </c>
      <c r="E325" s="10" t="s">
        <v>1598</v>
      </c>
      <c r="F325" s="10">
        <v>3356731.42</v>
      </c>
      <c r="G325" s="10">
        <v>0</v>
      </c>
      <c r="H325" s="10">
        <v>0</v>
      </c>
      <c r="I325" s="10">
        <v>0</v>
      </c>
      <c r="J325" s="10">
        <v>3356731.42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3356731.42</v>
      </c>
      <c r="V325" s="29">
        <v>4156542.6413284428</v>
      </c>
      <c r="W325" s="29">
        <v>4156542.6413284428</v>
      </c>
      <c r="X325" s="27">
        <v>0</v>
      </c>
      <c r="Y325" s="29">
        <v>4156542.6413284428</v>
      </c>
      <c r="Z325" s="27">
        <v>751</v>
      </c>
      <c r="AA325" s="29">
        <v>4157293.6413284428</v>
      </c>
    </row>
    <row r="326" spans="1:27" x14ac:dyDescent="0.25">
      <c r="A326" s="11" t="s">
        <v>1213</v>
      </c>
      <c r="B326" s="10" t="s">
        <v>2408</v>
      </c>
      <c r="C326" s="10" t="s">
        <v>1484</v>
      </c>
      <c r="D326" s="10" t="s">
        <v>233</v>
      </c>
      <c r="E326" s="10" t="s">
        <v>1599</v>
      </c>
      <c r="F326" s="10">
        <v>2375.84</v>
      </c>
      <c r="G326" s="10">
        <v>0</v>
      </c>
      <c r="H326" s="10">
        <v>0</v>
      </c>
      <c r="I326" s="10">
        <v>0</v>
      </c>
      <c r="J326" s="10">
        <v>2375.84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-237.58399999999983</v>
      </c>
      <c r="T326" s="10">
        <v>0</v>
      </c>
      <c r="U326" s="10">
        <v>2138.2560000000003</v>
      </c>
      <c r="V326" s="29">
        <v>0</v>
      </c>
      <c r="W326" s="29">
        <v>0</v>
      </c>
      <c r="X326" s="27">
        <v>0</v>
      </c>
      <c r="Y326" s="29">
        <v>0</v>
      </c>
      <c r="Z326" s="27">
        <v>0</v>
      </c>
      <c r="AA326" s="29">
        <v>0</v>
      </c>
    </row>
    <row r="327" spans="1:27" x14ac:dyDescent="0.25">
      <c r="A327" s="11" t="s">
        <v>1213</v>
      </c>
      <c r="B327" s="10" t="s">
        <v>2408</v>
      </c>
      <c r="C327" s="10" t="s">
        <v>1484</v>
      </c>
      <c r="D327" s="10" t="s">
        <v>234</v>
      </c>
      <c r="E327" s="10" t="s">
        <v>1600</v>
      </c>
      <c r="F327" s="10">
        <v>2446442.48</v>
      </c>
      <c r="G327" s="10">
        <v>0</v>
      </c>
      <c r="H327" s="10">
        <v>0</v>
      </c>
      <c r="I327" s="10">
        <v>0</v>
      </c>
      <c r="J327" s="10">
        <v>2446442.48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-244644.24800000014</v>
      </c>
      <c r="T327" s="10">
        <v>0</v>
      </c>
      <c r="U327" s="10">
        <v>2201798.2319999998</v>
      </c>
      <c r="V327" s="29">
        <v>2284050.2077655429</v>
      </c>
      <c r="W327" s="29">
        <v>2284050.2077655429</v>
      </c>
      <c r="X327" s="27">
        <v>0</v>
      </c>
      <c r="Y327" s="29">
        <v>2284050.2077655429</v>
      </c>
      <c r="Z327" s="27">
        <v>420</v>
      </c>
      <c r="AA327" s="29">
        <v>2284470.2077655429</v>
      </c>
    </row>
    <row r="328" spans="1:27" x14ac:dyDescent="0.25">
      <c r="A328" s="11" t="s">
        <v>1213</v>
      </c>
      <c r="B328" s="10" t="s">
        <v>2408</v>
      </c>
      <c r="C328" s="10" t="s">
        <v>1484</v>
      </c>
      <c r="D328" s="10" t="s">
        <v>235</v>
      </c>
      <c r="E328" s="10" t="s">
        <v>1601</v>
      </c>
      <c r="F328" s="10">
        <v>1068793.3</v>
      </c>
      <c r="G328" s="10">
        <v>0</v>
      </c>
      <c r="H328" s="10">
        <v>0</v>
      </c>
      <c r="I328" s="10">
        <v>0</v>
      </c>
      <c r="J328" s="10">
        <v>1068793.3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-106879.32999999996</v>
      </c>
      <c r="T328" s="10">
        <v>0</v>
      </c>
      <c r="U328" s="10">
        <v>961913.97000000009</v>
      </c>
      <c r="V328" s="29">
        <v>68840.100000000006</v>
      </c>
      <c r="W328" s="29">
        <v>68840.100000000006</v>
      </c>
      <c r="X328" s="27">
        <v>0</v>
      </c>
      <c r="Y328" s="29">
        <v>68840.100000000006</v>
      </c>
      <c r="Z328" s="27">
        <v>156</v>
      </c>
      <c r="AA328" s="29">
        <v>68996.100000000006</v>
      </c>
    </row>
    <row r="329" spans="1:27" x14ac:dyDescent="0.25">
      <c r="A329" s="11" t="s">
        <v>1213</v>
      </c>
      <c r="B329" s="10" t="s">
        <v>2408</v>
      </c>
      <c r="C329" s="10" t="s">
        <v>1484</v>
      </c>
      <c r="D329" s="10" t="s">
        <v>961</v>
      </c>
      <c r="E329" s="10" t="s">
        <v>1602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29">
        <v>28329.876234739611</v>
      </c>
      <c r="W329" s="29">
        <v>28329.876234739611</v>
      </c>
      <c r="X329" s="27">
        <v>0</v>
      </c>
      <c r="Y329" s="29">
        <v>28329.876234739611</v>
      </c>
      <c r="Z329" s="27">
        <v>8</v>
      </c>
      <c r="AA329" s="29">
        <v>28337.876234739611</v>
      </c>
    </row>
    <row r="330" spans="1:27" x14ac:dyDescent="0.25">
      <c r="A330" s="11" t="s">
        <v>1213</v>
      </c>
      <c r="B330" s="10" t="s">
        <v>2408</v>
      </c>
      <c r="C330" s="10" t="s">
        <v>1484</v>
      </c>
      <c r="D330" s="10" t="s">
        <v>236</v>
      </c>
      <c r="E330" s="10" t="s">
        <v>1603</v>
      </c>
      <c r="F330" s="10">
        <v>533.37</v>
      </c>
      <c r="G330" s="10">
        <v>0</v>
      </c>
      <c r="H330" s="10">
        <v>0</v>
      </c>
      <c r="I330" s="10">
        <v>0</v>
      </c>
      <c r="J330" s="10">
        <v>533.37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-53.336999999999989</v>
      </c>
      <c r="T330" s="10">
        <v>0</v>
      </c>
      <c r="U330" s="10">
        <v>480.03300000000002</v>
      </c>
      <c r="V330" s="29">
        <v>0</v>
      </c>
      <c r="W330" s="29">
        <v>0</v>
      </c>
      <c r="X330" s="27">
        <v>0</v>
      </c>
      <c r="Y330" s="29">
        <v>0</v>
      </c>
      <c r="Z330" s="27">
        <v>0</v>
      </c>
      <c r="AA330" s="29">
        <v>0</v>
      </c>
    </row>
    <row r="331" spans="1:27" x14ac:dyDescent="0.25">
      <c r="A331" s="11" t="s">
        <v>1213</v>
      </c>
      <c r="B331" s="10" t="s">
        <v>2406</v>
      </c>
      <c r="C331" s="10" t="s">
        <v>1315</v>
      </c>
      <c r="D331" s="10" t="s">
        <v>238</v>
      </c>
      <c r="E331" s="10" t="s">
        <v>1315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29">
        <v>0</v>
      </c>
      <c r="W331" s="29">
        <v>0</v>
      </c>
      <c r="X331" s="27">
        <v>0</v>
      </c>
      <c r="Y331" s="29">
        <v>0</v>
      </c>
      <c r="Z331" s="27">
        <v>0</v>
      </c>
      <c r="AA331" s="29">
        <v>0</v>
      </c>
    </row>
    <row r="332" spans="1:27" x14ac:dyDescent="0.25">
      <c r="A332" s="11" t="s">
        <v>1213</v>
      </c>
      <c r="B332" s="10" t="s">
        <v>2406</v>
      </c>
      <c r="C332" s="10" t="s">
        <v>1315</v>
      </c>
      <c r="D332" s="10" t="s">
        <v>239</v>
      </c>
      <c r="E332" s="10" t="s">
        <v>1604</v>
      </c>
      <c r="F332" s="10">
        <v>49532429.07</v>
      </c>
      <c r="G332" s="10">
        <v>0</v>
      </c>
      <c r="H332" s="10">
        <v>0</v>
      </c>
      <c r="I332" s="10">
        <v>0</v>
      </c>
      <c r="J332" s="10">
        <v>49532429.07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49532429.07</v>
      </c>
      <c r="V332" s="29">
        <v>65874779.263728149</v>
      </c>
      <c r="W332" s="29">
        <v>65874779.263728149</v>
      </c>
      <c r="X332" s="27">
        <v>0</v>
      </c>
      <c r="Y332" s="29">
        <v>65874779.263728149</v>
      </c>
      <c r="Z332" s="27">
        <v>11170</v>
      </c>
      <c r="AA332" s="29">
        <v>65885949.263728149</v>
      </c>
    </row>
    <row r="333" spans="1:27" x14ac:dyDescent="0.25">
      <c r="A333" s="11" t="s">
        <v>1213</v>
      </c>
      <c r="B333" s="10" t="s">
        <v>2406</v>
      </c>
      <c r="C333" s="10" t="s">
        <v>1315</v>
      </c>
      <c r="D333" s="10" t="s">
        <v>240</v>
      </c>
      <c r="E333" s="10" t="s">
        <v>1605</v>
      </c>
      <c r="F333" s="10">
        <v>853882.97</v>
      </c>
      <c r="G333" s="10">
        <v>0</v>
      </c>
      <c r="H333" s="10">
        <v>0</v>
      </c>
      <c r="I333" s="10">
        <v>0</v>
      </c>
      <c r="J333" s="10">
        <v>853882.97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853882.97</v>
      </c>
      <c r="V333" s="29">
        <v>443965.91000000003</v>
      </c>
      <c r="W333" s="29">
        <v>443965.91000000003</v>
      </c>
      <c r="X333" s="27">
        <v>0</v>
      </c>
      <c r="Y333" s="29">
        <v>443965.91000000003</v>
      </c>
      <c r="Z333" s="27">
        <v>19</v>
      </c>
      <c r="AA333" s="29">
        <v>443984.91000000003</v>
      </c>
    </row>
    <row r="334" spans="1:27" x14ac:dyDescent="0.25">
      <c r="A334" s="11" t="s">
        <v>1213</v>
      </c>
      <c r="B334" s="10" t="s">
        <v>2406</v>
      </c>
      <c r="C334" s="10" t="s">
        <v>1315</v>
      </c>
      <c r="D334" s="10" t="s">
        <v>241</v>
      </c>
      <c r="E334" s="10" t="s">
        <v>1606</v>
      </c>
      <c r="F334" s="10">
        <v>573745.26</v>
      </c>
      <c r="G334" s="10">
        <v>0</v>
      </c>
      <c r="H334" s="10">
        <v>0</v>
      </c>
      <c r="I334" s="10">
        <v>0</v>
      </c>
      <c r="J334" s="10">
        <v>573745.26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573745.26</v>
      </c>
      <c r="V334" s="29">
        <v>1606208.5927202394</v>
      </c>
      <c r="W334" s="29">
        <v>1606208.5927202394</v>
      </c>
      <c r="X334" s="27">
        <v>0</v>
      </c>
      <c r="Y334" s="29">
        <v>1606208.5927202394</v>
      </c>
      <c r="Z334" s="27">
        <v>369</v>
      </c>
      <c r="AA334" s="29">
        <v>1606577.5927202394</v>
      </c>
    </row>
    <row r="335" spans="1:27" x14ac:dyDescent="0.25">
      <c r="A335" s="11" t="s">
        <v>1213</v>
      </c>
      <c r="B335" s="10" t="s">
        <v>2406</v>
      </c>
      <c r="C335" s="10" t="s">
        <v>1315</v>
      </c>
      <c r="D335" s="10" t="s">
        <v>242</v>
      </c>
      <c r="E335" s="10" t="s">
        <v>1607</v>
      </c>
      <c r="F335" s="10">
        <v>6781.85</v>
      </c>
      <c r="G335" s="10">
        <v>0</v>
      </c>
      <c r="H335" s="10">
        <v>0</v>
      </c>
      <c r="I335" s="10">
        <v>0</v>
      </c>
      <c r="J335" s="10">
        <v>6781.85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-678.18499999999949</v>
      </c>
      <c r="T335" s="10">
        <v>0</v>
      </c>
      <c r="U335" s="10">
        <v>6103.6650000000009</v>
      </c>
      <c r="V335" s="29">
        <v>0</v>
      </c>
      <c r="W335" s="29">
        <v>0</v>
      </c>
      <c r="X335" s="27">
        <v>0</v>
      </c>
      <c r="Y335" s="29">
        <v>0</v>
      </c>
      <c r="Z335" s="27">
        <v>0</v>
      </c>
      <c r="AA335" s="29">
        <v>0</v>
      </c>
    </row>
    <row r="336" spans="1:27" x14ac:dyDescent="0.25">
      <c r="A336" s="11" t="s">
        <v>1213</v>
      </c>
      <c r="B336" s="10" t="s">
        <v>2406</v>
      </c>
      <c r="C336" s="10" t="s">
        <v>1315</v>
      </c>
      <c r="D336" s="10" t="s">
        <v>243</v>
      </c>
      <c r="E336" s="10" t="s">
        <v>1608</v>
      </c>
      <c r="F336" s="10">
        <v>579400.18999999994</v>
      </c>
      <c r="G336" s="10">
        <v>0</v>
      </c>
      <c r="H336" s="10">
        <v>0</v>
      </c>
      <c r="I336" s="10">
        <v>0</v>
      </c>
      <c r="J336" s="10">
        <v>579400.18999999994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-57940.018999999971</v>
      </c>
      <c r="T336" s="10">
        <v>0</v>
      </c>
      <c r="U336" s="10">
        <v>521460.17099999997</v>
      </c>
      <c r="V336" s="29">
        <v>127868.15</v>
      </c>
      <c r="W336" s="29">
        <v>127868.15</v>
      </c>
      <c r="X336" s="27">
        <v>0</v>
      </c>
      <c r="Y336" s="29">
        <v>127868.15</v>
      </c>
      <c r="Z336" s="27">
        <v>8</v>
      </c>
      <c r="AA336" s="29">
        <v>127876.15</v>
      </c>
    </row>
    <row r="337" spans="1:27" x14ac:dyDescent="0.25">
      <c r="A337" s="11" t="s">
        <v>1213</v>
      </c>
      <c r="B337" s="10" t="s">
        <v>2406</v>
      </c>
      <c r="C337" s="10" t="s">
        <v>1315</v>
      </c>
      <c r="D337" s="10" t="s">
        <v>244</v>
      </c>
      <c r="E337" s="10" t="s">
        <v>1609</v>
      </c>
      <c r="F337" s="10">
        <v>25032053.920000002</v>
      </c>
      <c r="G337" s="10">
        <v>0</v>
      </c>
      <c r="H337" s="10">
        <v>0</v>
      </c>
      <c r="I337" s="10">
        <v>0</v>
      </c>
      <c r="J337" s="10">
        <v>25032053.920000002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25032053.920000002</v>
      </c>
      <c r="V337" s="29">
        <v>27759853.874927033</v>
      </c>
      <c r="W337" s="29">
        <v>27759853.874927033</v>
      </c>
      <c r="X337" s="27">
        <v>0</v>
      </c>
      <c r="Y337" s="29">
        <v>27759853.874927033</v>
      </c>
      <c r="Z337" s="27">
        <v>3561</v>
      </c>
      <c r="AA337" s="29">
        <v>27763414.874927033</v>
      </c>
    </row>
    <row r="338" spans="1:27" x14ac:dyDescent="0.25">
      <c r="A338" s="11" t="s">
        <v>1213</v>
      </c>
      <c r="B338" s="10" t="s">
        <v>2406</v>
      </c>
      <c r="C338" s="10" t="s">
        <v>1315</v>
      </c>
      <c r="D338" s="10" t="s">
        <v>245</v>
      </c>
      <c r="E338" s="10" t="s">
        <v>1610</v>
      </c>
      <c r="F338" s="10">
        <v>11805012.01</v>
      </c>
      <c r="G338" s="10">
        <v>0</v>
      </c>
      <c r="H338" s="10">
        <v>0</v>
      </c>
      <c r="I338" s="10">
        <v>0</v>
      </c>
      <c r="J338" s="10">
        <v>11805012.01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-1180501.2009999994</v>
      </c>
      <c r="T338" s="10">
        <v>0</v>
      </c>
      <c r="U338" s="10">
        <v>10624510.809</v>
      </c>
      <c r="V338" s="29">
        <v>84772.1</v>
      </c>
      <c r="W338" s="29">
        <v>84772.1</v>
      </c>
      <c r="X338" s="27">
        <v>0</v>
      </c>
      <c r="Y338" s="29">
        <v>84772.1</v>
      </c>
      <c r="Z338" s="27">
        <v>130</v>
      </c>
      <c r="AA338" s="29">
        <v>84902.1</v>
      </c>
    </row>
    <row r="339" spans="1:27" x14ac:dyDescent="0.25">
      <c r="A339" s="11" t="s">
        <v>1213</v>
      </c>
      <c r="B339" s="10" t="s">
        <v>2406</v>
      </c>
      <c r="C339" s="10" t="s">
        <v>1315</v>
      </c>
      <c r="D339" s="10" t="s">
        <v>246</v>
      </c>
      <c r="E339" s="10" t="s">
        <v>1611</v>
      </c>
      <c r="F339" s="10">
        <v>3836717.01</v>
      </c>
      <c r="G339" s="10">
        <v>0</v>
      </c>
      <c r="H339" s="10">
        <v>0</v>
      </c>
      <c r="I339" s="10">
        <v>0</v>
      </c>
      <c r="J339" s="10">
        <v>3836717.01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3836717.01</v>
      </c>
      <c r="V339" s="29">
        <v>9785451.4512616042</v>
      </c>
      <c r="W339" s="29">
        <v>9785451.4512616042</v>
      </c>
      <c r="X339" s="27">
        <v>0</v>
      </c>
      <c r="Y339" s="29">
        <v>9785451.4512616042</v>
      </c>
      <c r="Z339" s="27">
        <v>2740</v>
      </c>
      <c r="AA339" s="29">
        <v>9788191.4512616042</v>
      </c>
    </row>
    <row r="340" spans="1:27" x14ac:dyDescent="0.25">
      <c r="A340" s="11" t="s">
        <v>1213</v>
      </c>
      <c r="B340" s="10" t="s">
        <v>2406</v>
      </c>
      <c r="C340" s="10" t="s">
        <v>1315</v>
      </c>
      <c r="D340" s="10" t="s">
        <v>247</v>
      </c>
      <c r="E340" s="10" t="s">
        <v>1612</v>
      </c>
      <c r="F340" s="10">
        <v>189665.59</v>
      </c>
      <c r="G340" s="10">
        <v>0</v>
      </c>
      <c r="H340" s="10">
        <v>0</v>
      </c>
      <c r="I340" s="10">
        <v>0</v>
      </c>
      <c r="J340" s="10">
        <v>189665.59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189665.59</v>
      </c>
      <c r="V340" s="29">
        <v>183173.75</v>
      </c>
      <c r="W340" s="29">
        <v>183173.75</v>
      </c>
      <c r="X340" s="27">
        <v>0</v>
      </c>
      <c r="Y340" s="29">
        <v>183173.75</v>
      </c>
      <c r="Z340" s="27">
        <v>7</v>
      </c>
      <c r="AA340" s="29">
        <v>183180.75</v>
      </c>
    </row>
    <row r="341" spans="1:27" x14ac:dyDescent="0.25">
      <c r="A341" s="11" t="s">
        <v>1213</v>
      </c>
      <c r="B341" s="10" t="s">
        <v>2406</v>
      </c>
      <c r="C341" s="10" t="s">
        <v>1315</v>
      </c>
      <c r="D341" s="10" t="s">
        <v>248</v>
      </c>
      <c r="E341" s="10" t="s">
        <v>1613</v>
      </c>
      <c r="F341" s="10">
        <v>113151.45</v>
      </c>
      <c r="G341" s="10">
        <v>0</v>
      </c>
      <c r="H341" s="10">
        <v>0</v>
      </c>
      <c r="I341" s="10">
        <v>0</v>
      </c>
      <c r="J341" s="10">
        <v>113151.45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-11315.145000000004</v>
      </c>
      <c r="T341" s="10">
        <v>0</v>
      </c>
      <c r="U341" s="10">
        <v>101836.30499999999</v>
      </c>
      <c r="V341" s="29">
        <v>0</v>
      </c>
      <c r="W341" s="29">
        <v>0</v>
      </c>
      <c r="X341" s="27">
        <v>0</v>
      </c>
      <c r="Y341" s="29">
        <v>0</v>
      </c>
      <c r="Z341" s="27">
        <v>1</v>
      </c>
      <c r="AA341" s="29">
        <v>1</v>
      </c>
    </row>
    <row r="342" spans="1:27" x14ac:dyDescent="0.25">
      <c r="A342" s="11" t="s">
        <v>1213</v>
      </c>
      <c r="B342" s="10" t="s">
        <v>2406</v>
      </c>
      <c r="C342" s="10" t="s">
        <v>1315</v>
      </c>
      <c r="D342" s="10" t="s">
        <v>249</v>
      </c>
      <c r="E342" s="10" t="s">
        <v>1614</v>
      </c>
      <c r="F342" s="10">
        <v>1600140928.8499999</v>
      </c>
      <c r="G342" s="10">
        <v>0</v>
      </c>
      <c r="H342" s="10">
        <v>0</v>
      </c>
      <c r="I342" s="10">
        <v>0</v>
      </c>
      <c r="J342" s="10">
        <v>1600140928.8499999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-160014092.88499999</v>
      </c>
      <c r="T342" s="10">
        <v>0</v>
      </c>
      <c r="U342" s="10">
        <v>1440126835.9649999</v>
      </c>
      <c r="V342" s="29">
        <v>1070867095.1600001</v>
      </c>
      <c r="W342" s="29">
        <v>1070867095.1600001</v>
      </c>
      <c r="X342" s="27">
        <v>0</v>
      </c>
      <c r="Y342" s="29">
        <v>1070867095.1600001</v>
      </c>
      <c r="Z342" s="27">
        <v>49505</v>
      </c>
      <c r="AA342" s="29">
        <v>1070916600.1600001</v>
      </c>
    </row>
    <row r="343" spans="1:27" x14ac:dyDescent="0.25">
      <c r="A343" s="11" t="s">
        <v>1213</v>
      </c>
      <c r="B343" s="10" t="s">
        <v>2406</v>
      </c>
      <c r="C343" s="10" t="s">
        <v>1315</v>
      </c>
      <c r="D343" s="10" t="s">
        <v>962</v>
      </c>
      <c r="E343" s="10" t="s">
        <v>1615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29">
        <v>0</v>
      </c>
      <c r="W343" s="29">
        <v>0</v>
      </c>
      <c r="X343" s="27">
        <v>0</v>
      </c>
      <c r="Y343" s="29">
        <v>0</v>
      </c>
      <c r="Z343" s="27">
        <v>0</v>
      </c>
      <c r="AA343" s="29">
        <v>0</v>
      </c>
    </row>
    <row r="344" spans="1:27" x14ac:dyDescent="0.25">
      <c r="A344" s="11" t="s">
        <v>1213</v>
      </c>
      <c r="B344" s="10" t="s">
        <v>2406</v>
      </c>
      <c r="C344" s="10" t="s">
        <v>1315</v>
      </c>
      <c r="D344" s="10" t="s">
        <v>963</v>
      </c>
      <c r="E344" s="10" t="s">
        <v>1616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29">
        <v>0</v>
      </c>
      <c r="W344" s="29">
        <v>0</v>
      </c>
      <c r="X344" s="27">
        <v>0</v>
      </c>
      <c r="Y344" s="29">
        <v>0</v>
      </c>
      <c r="Z344" s="27">
        <v>0</v>
      </c>
      <c r="AA344" s="29">
        <v>0</v>
      </c>
    </row>
    <row r="345" spans="1:27" x14ac:dyDescent="0.25">
      <c r="A345" s="11" t="s">
        <v>1213</v>
      </c>
      <c r="B345" s="10" t="s">
        <v>2406</v>
      </c>
      <c r="C345" s="10" t="s">
        <v>1315</v>
      </c>
      <c r="D345" s="10" t="s">
        <v>250</v>
      </c>
      <c r="E345" s="10" t="s">
        <v>1617</v>
      </c>
      <c r="F345" s="10">
        <v>66452156.340000004</v>
      </c>
      <c r="G345" s="10">
        <v>0</v>
      </c>
      <c r="H345" s="10">
        <v>0</v>
      </c>
      <c r="I345" s="10">
        <v>0</v>
      </c>
      <c r="J345" s="10">
        <v>66452156.340000004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-6645215.6339999959</v>
      </c>
      <c r="T345" s="10">
        <v>0</v>
      </c>
      <c r="U345" s="10">
        <v>59806940.706000008</v>
      </c>
      <c r="V345" s="29">
        <v>14657610.630000001</v>
      </c>
      <c r="W345" s="29">
        <v>14657610.630000001</v>
      </c>
      <c r="X345" s="27">
        <v>0</v>
      </c>
      <c r="Y345" s="29">
        <v>14657610.630000001</v>
      </c>
      <c r="Z345" s="27">
        <v>1335</v>
      </c>
      <c r="AA345" s="29">
        <v>14658945.630000001</v>
      </c>
    </row>
    <row r="346" spans="1:27" x14ac:dyDescent="0.25">
      <c r="A346" s="11" t="s">
        <v>1213</v>
      </c>
      <c r="B346" s="10" t="s">
        <v>2406</v>
      </c>
      <c r="C346" s="10" t="s">
        <v>1315</v>
      </c>
      <c r="D346" s="10" t="s">
        <v>251</v>
      </c>
      <c r="E346" s="10" t="s">
        <v>1618</v>
      </c>
      <c r="F346" s="10">
        <v>5164169.42</v>
      </c>
      <c r="G346" s="10">
        <v>0</v>
      </c>
      <c r="H346" s="10">
        <v>0</v>
      </c>
      <c r="I346" s="10">
        <v>0</v>
      </c>
      <c r="J346" s="10">
        <v>5164169.42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-516416.94199999981</v>
      </c>
      <c r="T346" s="10">
        <v>0</v>
      </c>
      <c r="U346" s="10">
        <v>4647752.4780000001</v>
      </c>
      <c r="V346" s="29">
        <v>0</v>
      </c>
      <c r="W346" s="29">
        <v>0</v>
      </c>
      <c r="X346" s="27">
        <v>0</v>
      </c>
      <c r="Y346" s="29">
        <v>0</v>
      </c>
      <c r="Z346" s="27">
        <v>221</v>
      </c>
      <c r="AA346" s="29">
        <v>221</v>
      </c>
    </row>
    <row r="347" spans="1:27" x14ac:dyDescent="0.25">
      <c r="A347" s="11" t="s">
        <v>1213</v>
      </c>
      <c r="B347" s="10" t="s">
        <v>2406</v>
      </c>
      <c r="C347" s="10" t="s">
        <v>1315</v>
      </c>
      <c r="D347" s="10" t="s">
        <v>964</v>
      </c>
      <c r="E347" s="10" t="s">
        <v>1619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29">
        <v>0</v>
      </c>
      <c r="W347" s="29">
        <v>0</v>
      </c>
      <c r="X347" s="27">
        <v>0</v>
      </c>
      <c r="Y347" s="29">
        <v>0</v>
      </c>
      <c r="Z347" s="27">
        <v>0</v>
      </c>
      <c r="AA347" s="29">
        <v>0</v>
      </c>
    </row>
    <row r="348" spans="1:27" x14ac:dyDescent="0.25">
      <c r="A348" s="11" t="s">
        <v>1213</v>
      </c>
      <c r="B348" s="10" t="s">
        <v>2406</v>
      </c>
      <c r="C348" s="10" t="s">
        <v>1315</v>
      </c>
      <c r="D348" s="10" t="s">
        <v>252</v>
      </c>
      <c r="E348" s="10" t="s">
        <v>1620</v>
      </c>
      <c r="F348" s="10">
        <v>246808644.72999999</v>
      </c>
      <c r="G348" s="10">
        <v>0</v>
      </c>
      <c r="H348" s="10">
        <v>0</v>
      </c>
      <c r="I348" s="10">
        <v>0</v>
      </c>
      <c r="J348" s="10">
        <v>246808644.72999999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-24680864.47299999</v>
      </c>
      <c r="T348" s="10">
        <v>0</v>
      </c>
      <c r="U348" s="10">
        <v>222127780.257</v>
      </c>
      <c r="V348" s="29">
        <v>60860341.560000002</v>
      </c>
      <c r="W348" s="29">
        <v>60860341.560000002</v>
      </c>
      <c r="X348" s="27">
        <v>0</v>
      </c>
      <c r="Y348" s="29">
        <v>60860341.560000002</v>
      </c>
      <c r="Z348" s="27">
        <v>3466</v>
      </c>
      <c r="AA348" s="29">
        <v>60863807.560000002</v>
      </c>
    </row>
    <row r="349" spans="1:27" x14ac:dyDescent="0.25">
      <c r="A349" s="11" t="s">
        <v>1213</v>
      </c>
      <c r="B349" s="10" t="s">
        <v>2406</v>
      </c>
      <c r="C349" s="10" t="s">
        <v>1315</v>
      </c>
      <c r="D349" s="10" t="s">
        <v>965</v>
      </c>
      <c r="E349" s="10" t="s">
        <v>1621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29">
        <v>0</v>
      </c>
      <c r="W349" s="29">
        <v>0</v>
      </c>
      <c r="X349" s="27">
        <v>0</v>
      </c>
      <c r="Y349" s="29">
        <v>0</v>
      </c>
      <c r="Z349" s="27">
        <v>0</v>
      </c>
      <c r="AA349" s="29">
        <v>0</v>
      </c>
    </row>
    <row r="350" spans="1:27" x14ac:dyDescent="0.25">
      <c r="A350" s="11" t="s">
        <v>1213</v>
      </c>
      <c r="B350" s="10" t="s">
        <v>2406</v>
      </c>
      <c r="C350" s="10" t="s">
        <v>1315</v>
      </c>
      <c r="D350" s="10" t="s">
        <v>253</v>
      </c>
      <c r="E350" s="10" t="s">
        <v>1622</v>
      </c>
      <c r="F350" s="10">
        <v>106993.92</v>
      </c>
      <c r="G350" s="10">
        <v>0</v>
      </c>
      <c r="H350" s="10">
        <v>0</v>
      </c>
      <c r="I350" s="10">
        <v>0</v>
      </c>
      <c r="J350" s="10">
        <v>106993.92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106993.92</v>
      </c>
      <c r="V350" s="29">
        <v>1237593.5182418602</v>
      </c>
      <c r="W350" s="29">
        <v>1237593.5182418602</v>
      </c>
      <c r="X350" s="27">
        <v>0</v>
      </c>
      <c r="Y350" s="29">
        <v>1237593.5182418602</v>
      </c>
      <c r="Z350" s="27">
        <v>668</v>
      </c>
      <c r="AA350" s="29">
        <v>1238261.5182418602</v>
      </c>
    </row>
    <row r="351" spans="1:27" x14ac:dyDescent="0.25">
      <c r="A351" s="11" t="s">
        <v>1213</v>
      </c>
      <c r="B351" s="10" t="s">
        <v>2406</v>
      </c>
      <c r="C351" s="10" t="s">
        <v>1315</v>
      </c>
      <c r="D351" s="10" t="s">
        <v>966</v>
      </c>
      <c r="E351" s="10" t="s">
        <v>1623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29">
        <v>0</v>
      </c>
      <c r="W351" s="29">
        <v>0</v>
      </c>
      <c r="X351" s="27">
        <v>0</v>
      </c>
      <c r="Y351" s="29">
        <v>0</v>
      </c>
      <c r="Z351" s="27">
        <v>0</v>
      </c>
      <c r="AA351" s="29">
        <v>0</v>
      </c>
    </row>
    <row r="352" spans="1:27" x14ac:dyDescent="0.25">
      <c r="A352" s="11" t="s">
        <v>1213</v>
      </c>
      <c r="B352" s="10" t="s">
        <v>2406</v>
      </c>
      <c r="C352" s="10" t="s">
        <v>1315</v>
      </c>
      <c r="D352" s="10" t="s">
        <v>254</v>
      </c>
      <c r="E352" s="10" t="s">
        <v>1624</v>
      </c>
      <c r="F352" s="10">
        <v>37101.43</v>
      </c>
      <c r="G352" s="10">
        <v>0</v>
      </c>
      <c r="H352" s="10">
        <v>0</v>
      </c>
      <c r="I352" s="10">
        <v>0</v>
      </c>
      <c r="J352" s="10">
        <v>37101.43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37101.43</v>
      </c>
      <c r="V352" s="29">
        <v>46239.566046538333</v>
      </c>
      <c r="W352" s="29">
        <v>46239.566046538333</v>
      </c>
      <c r="X352" s="27">
        <v>0</v>
      </c>
      <c r="Y352" s="29">
        <v>46239.566046538333</v>
      </c>
      <c r="Z352" s="27">
        <v>4</v>
      </c>
      <c r="AA352" s="29">
        <v>46243.566046538333</v>
      </c>
    </row>
    <row r="353" spans="1:27" x14ac:dyDescent="0.25">
      <c r="A353" s="11" t="s">
        <v>1213</v>
      </c>
      <c r="B353" s="10" t="s">
        <v>2406</v>
      </c>
      <c r="C353" s="10" t="s">
        <v>1315</v>
      </c>
      <c r="D353" s="10" t="s">
        <v>255</v>
      </c>
      <c r="E353" s="10" t="s">
        <v>1625</v>
      </c>
      <c r="F353" s="10">
        <v>6236.88</v>
      </c>
      <c r="G353" s="10">
        <v>0</v>
      </c>
      <c r="H353" s="10">
        <v>0</v>
      </c>
      <c r="I353" s="10">
        <v>0</v>
      </c>
      <c r="J353" s="10">
        <v>6236.88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-623.6880000000001</v>
      </c>
      <c r="T353" s="10">
        <v>0</v>
      </c>
      <c r="U353" s="10">
        <v>5613.192</v>
      </c>
      <c r="V353" s="29">
        <v>0</v>
      </c>
      <c r="W353" s="29">
        <v>0</v>
      </c>
      <c r="X353" s="27">
        <v>0</v>
      </c>
      <c r="Y353" s="29">
        <v>0</v>
      </c>
      <c r="Z353" s="27">
        <v>2</v>
      </c>
      <c r="AA353" s="29">
        <v>2</v>
      </c>
    </row>
    <row r="354" spans="1:27" x14ac:dyDescent="0.25">
      <c r="A354" s="11" t="s">
        <v>1213</v>
      </c>
      <c r="B354" s="10" t="s">
        <v>2406</v>
      </c>
      <c r="C354" s="10" t="s">
        <v>1315</v>
      </c>
      <c r="D354" s="10" t="s">
        <v>967</v>
      </c>
      <c r="E354" s="10" t="s">
        <v>1626</v>
      </c>
      <c r="F354" s="10">
        <v>1657243.7761856266</v>
      </c>
      <c r="G354" s="10">
        <v>0</v>
      </c>
      <c r="H354" s="10">
        <v>0</v>
      </c>
      <c r="I354" s="10">
        <v>0</v>
      </c>
      <c r="J354" s="10">
        <v>1657243.7761856266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-165724.37761856266</v>
      </c>
      <c r="T354" s="10">
        <v>0</v>
      </c>
      <c r="U354" s="10">
        <v>1491519.398567064</v>
      </c>
      <c r="V354" s="29">
        <v>0</v>
      </c>
      <c r="W354" s="29">
        <v>0</v>
      </c>
      <c r="X354" s="27">
        <v>0</v>
      </c>
      <c r="Y354" s="29">
        <v>0</v>
      </c>
      <c r="Z354" s="27">
        <v>20</v>
      </c>
      <c r="AA354" s="29">
        <v>20</v>
      </c>
    </row>
    <row r="355" spans="1:27" x14ac:dyDescent="0.25">
      <c r="A355" s="11" t="s">
        <v>1213</v>
      </c>
      <c r="B355" s="10" t="s">
        <v>2406</v>
      </c>
      <c r="C355" s="10" t="s">
        <v>1315</v>
      </c>
      <c r="D355" s="10" t="s">
        <v>256</v>
      </c>
      <c r="E355" s="10" t="s">
        <v>1627</v>
      </c>
      <c r="F355" s="10">
        <v>6961337.29</v>
      </c>
      <c r="G355" s="10">
        <v>0</v>
      </c>
      <c r="H355" s="10">
        <v>0</v>
      </c>
      <c r="I355" s="10">
        <v>0</v>
      </c>
      <c r="J355" s="10">
        <v>6961337.29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6961337.29</v>
      </c>
      <c r="V355" s="29">
        <v>10895595.660794871</v>
      </c>
      <c r="W355" s="29">
        <v>10895595.660794871</v>
      </c>
      <c r="X355" s="27">
        <v>0</v>
      </c>
      <c r="Y355" s="29">
        <v>10895595.660794871</v>
      </c>
      <c r="Z355" s="27">
        <v>2480</v>
      </c>
      <c r="AA355" s="29">
        <v>10898075.660794871</v>
      </c>
    </row>
    <row r="356" spans="1:27" x14ac:dyDescent="0.25">
      <c r="A356" s="11" t="s">
        <v>1213</v>
      </c>
      <c r="B356" s="10" t="s">
        <v>2406</v>
      </c>
      <c r="C356" s="10" t="s">
        <v>1315</v>
      </c>
      <c r="D356" s="10" t="s">
        <v>257</v>
      </c>
      <c r="E356" s="10" t="s">
        <v>1628</v>
      </c>
      <c r="F356" s="10">
        <v>3752661.64</v>
      </c>
      <c r="G356" s="10">
        <v>0</v>
      </c>
      <c r="H356" s="10">
        <v>0</v>
      </c>
      <c r="I356" s="10">
        <v>0</v>
      </c>
      <c r="J356" s="10">
        <v>3752661.64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3752661.64</v>
      </c>
      <c r="V356" s="29">
        <v>3760745.0294226524</v>
      </c>
      <c r="W356" s="29">
        <v>3760745.0294226524</v>
      </c>
      <c r="X356" s="27">
        <v>0</v>
      </c>
      <c r="Y356" s="29">
        <v>3760745.0294226524</v>
      </c>
      <c r="Z356" s="27">
        <v>209</v>
      </c>
      <c r="AA356" s="29">
        <v>3760954.0294226524</v>
      </c>
    </row>
    <row r="357" spans="1:27" x14ac:dyDescent="0.25">
      <c r="A357" s="11" t="s">
        <v>1213</v>
      </c>
      <c r="B357" s="10" t="s">
        <v>2406</v>
      </c>
      <c r="C357" s="10" t="s">
        <v>1315</v>
      </c>
      <c r="D357" s="10" t="s">
        <v>258</v>
      </c>
      <c r="E357" s="10" t="s">
        <v>1629</v>
      </c>
      <c r="F357" s="10">
        <v>83533.7</v>
      </c>
      <c r="G357" s="10">
        <v>0</v>
      </c>
      <c r="H357" s="10">
        <v>0</v>
      </c>
      <c r="I357" s="10">
        <v>0</v>
      </c>
      <c r="J357" s="10">
        <v>83533.7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83533.7</v>
      </c>
      <c r="V357" s="29">
        <v>95036.06962904676</v>
      </c>
      <c r="W357" s="29">
        <v>95036.06962904676</v>
      </c>
      <c r="X357" s="27">
        <v>0</v>
      </c>
      <c r="Y357" s="29">
        <v>95036.06962904676</v>
      </c>
      <c r="Z357" s="27">
        <v>44</v>
      </c>
      <c r="AA357" s="29">
        <v>95080.06962904676</v>
      </c>
    </row>
    <row r="358" spans="1:27" x14ac:dyDescent="0.25">
      <c r="A358" s="11" t="s">
        <v>1213</v>
      </c>
      <c r="B358" s="10" t="s">
        <v>2406</v>
      </c>
      <c r="C358" s="10" t="s">
        <v>1315</v>
      </c>
      <c r="D358" s="10" t="s">
        <v>259</v>
      </c>
      <c r="E358" s="10" t="s">
        <v>1630</v>
      </c>
      <c r="F358" s="10">
        <v>2282494.0699999998</v>
      </c>
      <c r="G358" s="10">
        <v>0</v>
      </c>
      <c r="H358" s="10">
        <v>0</v>
      </c>
      <c r="I358" s="10">
        <v>0</v>
      </c>
      <c r="J358" s="10">
        <v>2282494.0699999998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2282494.0699999998</v>
      </c>
      <c r="V358" s="29">
        <v>1452570.54</v>
      </c>
      <c r="W358" s="29">
        <v>1452570.54</v>
      </c>
      <c r="X358" s="27">
        <v>0</v>
      </c>
      <c r="Y358" s="29">
        <v>1452570.54</v>
      </c>
      <c r="Z358" s="27">
        <v>53</v>
      </c>
      <c r="AA358" s="29">
        <v>1452623.54</v>
      </c>
    </row>
    <row r="359" spans="1:27" x14ac:dyDescent="0.25">
      <c r="A359" s="11" t="s">
        <v>1213</v>
      </c>
      <c r="B359" s="10" t="s">
        <v>2409</v>
      </c>
      <c r="C359" s="10" t="s">
        <v>1631</v>
      </c>
      <c r="D359" s="10" t="s">
        <v>261</v>
      </c>
      <c r="E359" s="10" t="s">
        <v>1631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29">
        <v>0</v>
      </c>
      <c r="W359" s="29">
        <v>0</v>
      </c>
      <c r="X359" s="27">
        <v>0</v>
      </c>
      <c r="Y359" s="29">
        <v>0</v>
      </c>
      <c r="Z359" s="27">
        <v>0</v>
      </c>
      <c r="AA359" s="29">
        <v>0</v>
      </c>
    </row>
    <row r="360" spans="1:27" x14ac:dyDescent="0.25">
      <c r="A360" s="11" t="s">
        <v>1213</v>
      </c>
      <c r="B360" s="10" t="s">
        <v>2409</v>
      </c>
      <c r="C360" s="10" t="s">
        <v>1631</v>
      </c>
      <c r="D360" s="10" t="s">
        <v>262</v>
      </c>
      <c r="E360" s="10" t="s">
        <v>1632</v>
      </c>
      <c r="F360" s="10">
        <v>1081849.49</v>
      </c>
      <c r="G360" s="10">
        <v>0</v>
      </c>
      <c r="H360" s="10">
        <v>0</v>
      </c>
      <c r="I360" s="10">
        <v>0</v>
      </c>
      <c r="J360" s="10">
        <v>1081849.49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1081849.49</v>
      </c>
      <c r="V360" s="29">
        <v>1288800.1815077213</v>
      </c>
      <c r="W360" s="29">
        <v>1288800.1815077213</v>
      </c>
      <c r="X360" s="27">
        <v>0</v>
      </c>
      <c r="Y360" s="29">
        <v>1288800.1815077213</v>
      </c>
      <c r="Z360" s="27">
        <v>96</v>
      </c>
      <c r="AA360" s="29">
        <v>1288896.1815077213</v>
      </c>
    </row>
    <row r="361" spans="1:27" x14ac:dyDescent="0.25">
      <c r="A361" s="11" t="s">
        <v>1213</v>
      </c>
      <c r="B361" s="10" t="s">
        <v>2409</v>
      </c>
      <c r="C361" s="10" t="s">
        <v>1631</v>
      </c>
      <c r="D361" s="10" t="s">
        <v>263</v>
      </c>
      <c r="E361" s="10" t="s">
        <v>1633</v>
      </c>
      <c r="F361" s="10">
        <v>185314.1</v>
      </c>
      <c r="G361" s="10">
        <v>0</v>
      </c>
      <c r="H361" s="10">
        <v>0</v>
      </c>
      <c r="I361" s="10">
        <v>0</v>
      </c>
      <c r="J361" s="10">
        <v>185314.1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185314.1</v>
      </c>
      <c r="V361" s="29">
        <v>305890.50299160753</v>
      </c>
      <c r="W361" s="29">
        <v>305890.50299160753</v>
      </c>
      <c r="X361" s="27">
        <v>0</v>
      </c>
      <c r="Y361" s="29">
        <v>305890.50299160753</v>
      </c>
      <c r="Z361" s="27">
        <v>53</v>
      </c>
      <c r="AA361" s="29">
        <v>305943.50299160753</v>
      </c>
    </row>
    <row r="362" spans="1:27" x14ac:dyDescent="0.25">
      <c r="A362" s="11" t="s">
        <v>1213</v>
      </c>
      <c r="B362" s="10" t="s">
        <v>2409</v>
      </c>
      <c r="C362" s="10" t="s">
        <v>1631</v>
      </c>
      <c r="D362" s="10" t="s">
        <v>968</v>
      </c>
      <c r="E362" s="10" t="s">
        <v>1634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29">
        <v>0</v>
      </c>
      <c r="W362" s="29">
        <v>0</v>
      </c>
      <c r="X362" s="27">
        <v>0</v>
      </c>
      <c r="Y362" s="29">
        <v>0</v>
      </c>
      <c r="Z362" s="27">
        <v>0</v>
      </c>
      <c r="AA362" s="29">
        <v>0</v>
      </c>
    </row>
    <row r="363" spans="1:27" x14ac:dyDescent="0.25">
      <c r="A363" s="11" t="s">
        <v>1213</v>
      </c>
      <c r="B363" s="10" t="s">
        <v>2409</v>
      </c>
      <c r="C363" s="10" t="s">
        <v>1631</v>
      </c>
      <c r="D363" s="10" t="s">
        <v>969</v>
      </c>
      <c r="E363" s="10" t="s">
        <v>1635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29">
        <v>0</v>
      </c>
      <c r="W363" s="29">
        <v>0</v>
      </c>
      <c r="X363" s="27">
        <v>0</v>
      </c>
      <c r="Y363" s="29">
        <v>0</v>
      </c>
      <c r="Z363" s="27">
        <v>0</v>
      </c>
      <c r="AA363" s="29">
        <v>0</v>
      </c>
    </row>
    <row r="364" spans="1:27" x14ac:dyDescent="0.25">
      <c r="A364" s="11" t="s">
        <v>1213</v>
      </c>
      <c r="B364" s="10" t="s">
        <v>2409</v>
      </c>
      <c r="C364" s="10" t="s">
        <v>1631</v>
      </c>
      <c r="D364" s="10" t="s">
        <v>970</v>
      </c>
      <c r="E364" s="10" t="s">
        <v>1636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29">
        <v>0</v>
      </c>
      <c r="W364" s="29">
        <v>0</v>
      </c>
      <c r="X364" s="27">
        <v>0</v>
      </c>
      <c r="Y364" s="29">
        <v>0</v>
      </c>
      <c r="Z364" s="27">
        <v>0</v>
      </c>
      <c r="AA364" s="29">
        <v>0</v>
      </c>
    </row>
    <row r="365" spans="1:27" x14ac:dyDescent="0.25">
      <c r="A365" s="11" t="s">
        <v>1213</v>
      </c>
      <c r="B365" s="10" t="s">
        <v>2409</v>
      </c>
      <c r="C365" s="10" t="s">
        <v>1631</v>
      </c>
      <c r="D365" s="10" t="s">
        <v>264</v>
      </c>
      <c r="E365" s="10" t="s">
        <v>1637</v>
      </c>
      <c r="F365" s="10">
        <v>268498.28000000003</v>
      </c>
      <c r="G365" s="10">
        <v>0</v>
      </c>
      <c r="H365" s="10">
        <v>0</v>
      </c>
      <c r="I365" s="10">
        <v>0</v>
      </c>
      <c r="J365" s="10">
        <v>268498.28000000003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-26849.828000000009</v>
      </c>
      <c r="T365" s="10">
        <v>0</v>
      </c>
      <c r="U365" s="10">
        <v>241648.45200000002</v>
      </c>
      <c r="V365" s="29">
        <v>2001.4</v>
      </c>
      <c r="W365" s="29">
        <v>2001.4</v>
      </c>
      <c r="X365" s="27">
        <v>0</v>
      </c>
      <c r="Y365" s="29">
        <v>2001.4</v>
      </c>
      <c r="Z365" s="27">
        <v>1</v>
      </c>
      <c r="AA365" s="29">
        <v>2002.4</v>
      </c>
    </row>
    <row r="366" spans="1:27" x14ac:dyDescent="0.25">
      <c r="A366" s="11" t="s">
        <v>1213</v>
      </c>
      <c r="B366" s="10" t="s">
        <v>2409</v>
      </c>
      <c r="C366" s="10" t="s">
        <v>1631</v>
      </c>
      <c r="D366" s="10" t="s">
        <v>265</v>
      </c>
      <c r="E366" s="10" t="s">
        <v>1638</v>
      </c>
      <c r="F366" s="10">
        <v>6958088.6399999997</v>
      </c>
      <c r="G366" s="10">
        <v>0</v>
      </c>
      <c r="H366" s="10">
        <v>0</v>
      </c>
      <c r="I366" s="10">
        <v>0</v>
      </c>
      <c r="J366" s="10">
        <v>6958088.6399999997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-695808.86400000006</v>
      </c>
      <c r="T366" s="10">
        <v>0</v>
      </c>
      <c r="U366" s="10">
        <v>6262279.7759999996</v>
      </c>
      <c r="V366" s="29">
        <v>1944945.85</v>
      </c>
      <c r="W366" s="29">
        <v>1944945.85</v>
      </c>
      <c r="X366" s="27">
        <v>0</v>
      </c>
      <c r="Y366" s="29">
        <v>1944945.85</v>
      </c>
      <c r="Z366" s="27">
        <v>108</v>
      </c>
      <c r="AA366" s="29">
        <v>1945053.85</v>
      </c>
    </row>
    <row r="367" spans="1:27" x14ac:dyDescent="0.25">
      <c r="A367" s="11" t="s">
        <v>1213</v>
      </c>
      <c r="B367" s="10" t="s">
        <v>2409</v>
      </c>
      <c r="C367" s="10" t="s">
        <v>1631</v>
      </c>
      <c r="D367" s="10" t="s">
        <v>266</v>
      </c>
      <c r="E367" s="10" t="s">
        <v>1639</v>
      </c>
      <c r="F367" s="10">
        <v>1384.11</v>
      </c>
      <c r="G367" s="10">
        <v>0</v>
      </c>
      <c r="H367" s="10">
        <v>0</v>
      </c>
      <c r="I367" s="10">
        <v>0</v>
      </c>
      <c r="J367" s="10">
        <v>1384.11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-138.41100000000006</v>
      </c>
      <c r="T367" s="10">
        <v>0</v>
      </c>
      <c r="U367" s="10">
        <v>1245.6989999999998</v>
      </c>
      <c r="V367" s="29">
        <v>0</v>
      </c>
      <c r="W367" s="29">
        <v>0</v>
      </c>
      <c r="X367" s="27">
        <v>0</v>
      </c>
      <c r="Y367" s="29">
        <v>0</v>
      </c>
      <c r="Z367" s="27">
        <v>0</v>
      </c>
      <c r="AA367" s="29">
        <v>0</v>
      </c>
    </row>
    <row r="368" spans="1:27" x14ac:dyDescent="0.25">
      <c r="A368" s="11" t="s">
        <v>1213</v>
      </c>
      <c r="B368" s="10" t="s">
        <v>2409</v>
      </c>
      <c r="C368" s="10" t="s">
        <v>1631</v>
      </c>
      <c r="D368" s="10" t="s">
        <v>971</v>
      </c>
      <c r="E368" s="10" t="s">
        <v>1640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29">
        <v>0</v>
      </c>
      <c r="W368" s="29">
        <v>0</v>
      </c>
      <c r="X368" s="27">
        <v>0</v>
      </c>
      <c r="Y368" s="29">
        <v>0</v>
      </c>
      <c r="Z368" s="27">
        <v>0</v>
      </c>
      <c r="AA368" s="29">
        <v>0</v>
      </c>
    </row>
    <row r="369" spans="1:27" x14ac:dyDescent="0.25">
      <c r="A369" s="11" t="s">
        <v>1213</v>
      </c>
      <c r="B369" s="10" t="s">
        <v>2409</v>
      </c>
      <c r="C369" s="10" t="s">
        <v>1631</v>
      </c>
      <c r="D369" s="10" t="s">
        <v>972</v>
      </c>
      <c r="E369" s="10" t="s">
        <v>1641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29">
        <v>14201.446353795682</v>
      </c>
      <c r="W369" s="29">
        <v>14201.446353795682</v>
      </c>
      <c r="X369" s="27">
        <v>0</v>
      </c>
      <c r="Y369" s="29">
        <v>14201.446353795682</v>
      </c>
      <c r="Z369" s="27">
        <v>4</v>
      </c>
      <c r="AA369" s="29">
        <v>14205.446353795682</v>
      </c>
    </row>
    <row r="370" spans="1:27" x14ac:dyDescent="0.25">
      <c r="A370" s="11" t="s">
        <v>1213</v>
      </c>
      <c r="B370" s="10" t="s">
        <v>2409</v>
      </c>
      <c r="C370" s="10" t="s">
        <v>1631</v>
      </c>
      <c r="D370" s="10" t="s">
        <v>267</v>
      </c>
      <c r="E370" s="10" t="s">
        <v>1642</v>
      </c>
      <c r="F370" s="10">
        <v>1840717.9</v>
      </c>
      <c r="G370" s="10">
        <v>0</v>
      </c>
      <c r="H370" s="10">
        <v>0</v>
      </c>
      <c r="I370" s="10">
        <v>0</v>
      </c>
      <c r="J370" s="10">
        <v>1840717.9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-184071.79000000004</v>
      </c>
      <c r="T370" s="10">
        <v>0</v>
      </c>
      <c r="U370" s="10">
        <v>1656646.1099999999</v>
      </c>
      <c r="V370" s="29">
        <v>7924.1</v>
      </c>
      <c r="W370" s="29">
        <v>7924.1</v>
      </c>
      <c r="X370" s="27">
        <v>0</v>
      </c>
      <c r="Y370" s="29">
        <v>7924.1</v>
      </c>
      <c r="Z370" s="27">
        <v>10</v>
      </c>
      <c r="AA370" s="29">
        <v>7934.1</v>
      </c>
    </row>
    <row r="371" spans="1:27" x14ac:dyDescent="0.25">
      <c r="A371" s="11" t="s">
        <v>1213</v>
      </c>
      <c r="B371" s="10" t="s">
        <v>2409</v>
      </c>
      <c r="C371" s="10" t="s">
        <v>1631</v>
      </c>
      <c r="D371" s="10" t="s">
        <v>973</v>
      </c>
      <c r="E371" s="10" t="s">
        <v>1643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29">
        <v>0</v>
      </c>
      <c r="W371" s="29">
        <v>0</v>
      </c>
      <c r="X371" s="27">
        <v>0</v>
      </c>
      <c r="Y371" s="29">
        <v>0</v>
      </c>
      <c r="Z371" s="27">
        <v>32</v>
      </c>
      <c r="AA371" s="29">
        <v>32</v>
      </c>
    </row>
    <row r="372" spans="1:27" x14ac:dyDescent="0.25">
      <c r="A372" s="11" t="s">
        <v>1213</v>
      </c>
      <c r="B372" s="10" t="s">
        <v>2409</v>
      </c>
      <c r="C372" s="10" t="s">
        <v>1631</v>
      </c>
      <c r="D372" s="10" t="s">
        <v>268</v>
      </c>
      <c r="E372" s="10" t="s">
        <v>1644</v>
      </c>
      <c r="F372" s="10">
        <v>11802.15</v>
      </c>
      <c r="G372" s="10">
        <v>0</v>
      </c>
      <c r="H372" s="10">
        <v>0</v>
      </c>
      <c r="I372" s="10">
        <v>0</v>
      </c>
      <c r="J372" s="10">
        <v>11802.15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-1180.2150000000001</v>
      </c>
      <c r="T372" s="10">
        <v>0</v>
      </c>
      <c r="U372" s="10">
        <v>10621.934999999999</v>
      </c>
      <c r="V372" s="29">
        <v>0</v>
      </c>
      <c r="W372" s="29">
        <v>0</v>
      </c>
      <c r="X372" s="27">
        <v>0</v>
      </c>
      <c r="Y372" s="29">
        <v>0</v>
      </c>
      <c r="Z372" s="27">
        <v>0</v>
      </c>
      <c r="AA372" s="29">
        <v>0</v>
      </c>
    </row>
    <row r="373" spans="1:27" x14ac:dyDescent="0.25">
      <c r="A373" s="11" t="s">
        <v>1213</v>
      </c>
      <c r="B373" s="10" t="s">
        <v>2409</v>
      </c>
      <c r="C373" s="10" t="s">
        <v>1631</v>
      </c>
      <c r="D373" s="10" t="s">
        <v>974</v>
      </c>
      <c r="E373" s="10" t="s">
        <v>1645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29">
        <v>2355795.1810614807</v>
      </c>
      <c r="W373" s="29">
        <v>2355795.1810614807</v>
      </c>
      <c r="X373" s="27">
        <v>0</v>
      </c>
      <c r="Y373" s="29">
        <v>2355795.1810614807</v>
      </c>
      <c r="Z373" s="27">
        <v>877</v>
      </c>
      <c r="AA373" s="29">
        <v>2356672.1810614807</v>
      </c>
    </row>
    <row r="374" spans="1:27" x14ac:dyDescent="0.25">
      <c r="A374" s="11" t="s">
        <v>1213</v>
      </c>
      <c r="B374" s="10" t="s">
        <v>2409</v>
      </c>
      <c r="C374" s="10" t="s">
        <v>1631</v>
      </c>
      <c r="D374" s="10" t="s">
        <v>975</v>
      </c>
      <c r="E374" s="10" t="s">
        <v>1646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29">
        <v>0</v>
      </c>
      <c r="W374" s="29">
        <v>0</v>
      </c>
      <c r="X374" s="27">
        <v>0</v>
      </c>
      <c r="Y374" s="29">
        <v>0</v>
      </c>
      <c r="Z374" s="27">
        <v>0</v>
      </c>
      <c r="AA374" s="29">
        <v>0</v>
      </c>
    </row>
    <row r="375" spans="1:27" x14ac:dyDescent="0.25">
      <c r="A375" s="11" t="s">
        <v>1213</v>
      </c>
      <c r="B375" s="10" t="s">
        <v>2409</v>
      </c>
      <c r="C375" s="10" t="s">
        <v>1631</v>
      </c>
      <c r="D375" s="10" t="s">
        <v>976</v>
      </c>
      <c r="E375" s="10" t="s">
        <v>1405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29">
        <v>0</v>
      </c>
      <c r="W375" s="29">
        <v>0</v>
      </c>
      <c r="X375" s="27">
        <v>0</v>
      </c>
      <c r="Y375" s="29">
        <v>0</v>
      </c>
      <c r="Z375" s="27">
        <v>0</v>
      </c>
      <c r="AA375" s="29">
        <v>0</v>
      </c>
    </row>
    <row r="376" spans="1:27" x14ac:dyDescent="0.25">
      <c r="A376" s="11" t="s">
        <v>1213</v>
      </c>
      <c r="B376" s="10" t="s">
        <v>2410</v>
      </c>
      <c r="C376" s="10" t="s">
        <v>1647</v>
      </c>
      <c r="D376" s="10" t="s">
        <v>270</v>
      </c>
      <c r="E376" s="10" t="s">
        <v>1647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29">
        <v>0</v>
      </c>
      <c r="W376" s="29">
        <v>0</v>
      </c>
      <c r="X376" s="27">
        <v>0</v>
      </c>
      <c r="Y376" s="29">
        <v>0</v>
      </c>
      <c r="Z376" s="27">
        <v>0</v>
      </c>
      <c r="AA376" s="29">
        <v>0</v>
      </c>
    </row>
    <row r="377" spans="1:27" x14ac:dyDescent="0.25">
      <c r="A377" s="11" t="s">
        <v>1213</v>
      </c>
      <c r="B377" s="10" t="s">
        <v>2410</v>
      </c>
      <c r="C377" s="10" t="s">
        <v>1647</v>
      </c>
      <c r="D377" s="10" t="s">
        <v>271</v>
      </c>
      <c r="E377" s="10" t="s">
        <v>1648</v>
      </c>
      <c r="F377" s="10">
        <v>1718135.23</v>
      </c>
      <c r="G377" s="10">
        <v>0</v>
      </c>
      <c r="H377" s="10">
        <v>0</v>
      </c>
      <c r="I377" s="10">
        <v>0</v>
      </c>
      <c r="J377" s="10">
        <v>1718135.23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-171813.52300000004</v>
      </c>
      <c r="T377" s="10">
        <v>0</v>
      </c>
      <c r="U377" s="10">
        <v>1546321.7069999999</v>
      </c>
      <c r="V377" s="29">
        <v>846097.07999999984</v>
      </c>
      <c r="W377" s="29">
        <v>846097.07999999984</v>
      </c>
      <c r="X377" s="27">
        <v>0</v>
      </c>
      <c r="Y377" s="29">
        <v>846097.07999999984</v>
      </c>
      <c r="Z377" s="27">
        <v>31</v>
      </c>
      <c r="AA377" s="29">
        <v>846128.07999999984</v>
      </c>
    </row>
    <row r="378" spans="1:27" x14ac:dyDescent="0.25">
      <c r="A378" s="11" t="s">
        <v>1213</v>
      </c>
      <c r="B378" s="10" t="s">
        <v>2410</v>
      </c>
      <c r="C378" s="10" t="s">
        <v>1647</v>
      </c>
      <c r="D378" s="10" t="s">
        <v>272</v>
      </c>
      <c r="E378" s="10" t="s">
        <v>1649</v>
      </c>
      <c r="F378" s="10">
        <v>6666.55</v>
      </c>
      <c r="G378" s="10">
        <v>0</v>
      </c>
      <c r="H378" s="10">
        <v>0</v>
      </c>
      <c r="I378" s="10">
        <v>0</v>
      </c>
      <c r="J378" s="10">
        <v>6666.55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-666.65499999999975</v>
      </c>
      <c r="T378" s="10">
        <v>0</v>
      </c>
      <c r="U378" s="10">
        <v>5999.8950000000004</v>
      </c>
      <c r="V378" s="29">
        <v>0</v>
      </c>
      <c r="W378" s="29">
        <v>0</v>
      </c>
      <c r="X378" s="27">
        <v>0</v>
      </c>
      <c r="Y378" s="29">
        <v>0</v>
      </c>
      <c r="Z378" s="27">
        <v>0</v>
      </c>
      <c r="AA378" s="29">
        <v>0</v>
      </c>
    </row>
    <row r="379" spans="1:27" x14ac:dyDescent="0.25">
      <c r="A379" s="11" t="s">
        <v>1213</v>
      </c>
      <c r="B379" s="10" t="s">
        <v>2410</v>
      </c>
      <c r="C379" s="10" t="s">
        <v>1647</v>
      </c>
      <c r="D379" s="10" t="s">
        <v>977</v>
      </c>
      <c r="E379" s="10" t="s">
        <v>1303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29">
        <v>0</v>
      </c>
      <c r="W379" s="29">
        <v>0</v>
      </c>
      <c r="X379" s="27">
        <v>0</v>
      </c>
      <c r="Y379" s="29">
        <v>0</v>
      </c>
      <c r="Z379" s="27">
        <v>0</v>
      </c>
      <c r="AA379" s="29">
        <v>0</v>
      </c>
    </row>
    <row r="380" spans="1:27" x14ac:dyDescent="0.25">
      <c r="A380" s="11" t="s">
        <v>1213</v>
      </c>
      <c r="B380" s="10" t="s">
        <v>2410</v>
      </c>
      <c r="C380" s="10" t="s">
        <v>1647</v>
      </c>
      <c r="D380" s="10" t="s">
        <v>273</v>
      </c>
      <c r="E380" s="10" t="s">
        <v>1650</v>
      </c>
      <c r="F380" s="10">
        <v>19132.86</v>
      </c>
      <c r="G380" s="10">
        <v>0</v>
      </c>
      <c r="H380" s="10">
        <v>0</v>
      </c>
      <c r="I380" s="10">
        <v>0</v>
      </c>
      <c r="J380" s="10">
        <v>19132.86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-1913.2860000000001</v>
      </c>
      <c r="T380" s="10">
        <v>0</v>
      </c>
      <c r="U380" s="10">
        <v>17219.574000000001</v>
      </c>
      <c r="V380" s="29">
        <v>0</v>
      </c>
      <c r="W380" s="29">
        <v>0</v>
      </c>
      <c r="X380" s="27">
        <v>0</v>
      </c>
      <c r="Y380" s="29">
        <v>0</v>
      </c>
      <c r="Z380" s="27">
        <v>0</v>
      </c>
      <c r="AA380" s="29">
        <v>0</v>
      </c>
    </row>
    <row r="381" spans="1:27" x14ac:dyDescent="0.25">
      <c r="A381" s="11" t="s">
        <v>1213</v>
      </c>
      <c r="B381" s="10" t="s">
        <v>2410</v>
      </c>
      <c r="C381" s="10" t="s">
        <v>1647</v>
      </c>
      <c r="D381" s="10" t="s">
        <v>274</v>
      </c>
      <c r="E381" s="10" t="s">
        <v>1437</v>
      </c>
      <c r="F381" s="10">
        <v>733045.04</v>
      </c>
      <c r="G381" s="10">
        <v>0</v>
      </c>
      <c r="H381" s="10">
        <v>0</v>
      </c>
      <c r="I381" s="10">
        <v>0</v>
      </c>
      <c r="J381" s="10">
        <v>733045.04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-73304.503999999957</v>
      </c>
      <c r="T381" s="10">
        <v>0</v>
      </c>
      <c r="U381" s="10">
        <v>659740.53600000008</v>
      </c>
      <c r="V381" s="29">
        <v>465802.85</v>
      </c>
      <c r="W381" s="29">
        <v>465802.85</v>
      </c>
      <c r="X381" s="27">
        <v>0</v>
      </c>
      <c r="Y381" s="29">
        <v>465802.85</v>
      </c>
      <c r="Z381" s="27">
        <v>178</v>
      </c>
      <c r="AA381" s="29">
        <v>465980.85</v>
      </c>
    </row>
    <row r="382" spans="1:27" x14ac:dyDescent="0.25">
      <c r="A382" s="11" t="s">
        <v>1213</v>
      </c>
      <c r="B382" s="10" t="s">
        <v>2410</v>
      </c>
      <c r="C382" s="10" t="s">
        <v>1647</v>
      </c>
      <c r="D382" s="10" t="s">
        <v>275</v>
      </c>
      <c r="E382" s="10" t="s">
        <v>1651</v>
      </c>
      <c r="F382" s="10">
        <v>679307190.90999997</v>
      </c>
      <c r="G382" s="10">
        <v>0</v>
      </c>
      <c r="H382" s="10">
        <v>0</v>
      </c>
      <c r="I382" s="10">
        <v>0</v>
      </c>
      <c r="J382" s="10">
        <v>679307190.90999997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-67930719.090999961</v>
      </c>
      <c r="T382" s="10">
        <v>0</v>
      </c>
      <c r="U382" s="10">
        <v>611376471.81900001</v>
      </c>
      <c r="V382" s="29">
        <v>91961810.25</v>
      </c>
      <c r="W382" s="29">
        <v>91961810.25</v>
      </c>
      <c r="X382" s="27">
        <v>0</v>
      </c>
      <c r="Y382" s="29">
        <v>91961810.25</v>
      </c>
      <c r="Z382" s="27">
        <v>8206</v>
      </c>
      <c r="AA382" s="29">
        <v>91970016.25</v>
      </c>
    </row>
    <row r="383" spans="1:27" x14ac:dyDescent="0.25">
      <c r="A383" s="11" t="s">
        <v>1213</v>
      </c>
      <c r="B383" s="10" t="s">
        <v>2410</v>
      </c>
      <c r="C383" s="10" t="s">
        <v>1647</v>
      </c>
      <c r="D383" s="10" t="s">
        <v>276</v>
      </c>
      <c r="E383" s="10" t="s">
        <v>1652</v>
      </c>
      <c r="F383" s="10">
        <v>294719.12</v>
      </c>
      <c r="G383" s="10">
        <v>0</v>
      </c>
      <c r="H383" s="10">
        <v>0</v>
      </c>
      <c r="I383" s="10">
        <v>0</v>
      </c>
      <c r="J383" s="10">
        <v>294719.12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294719.12</v>
      </c>
      <c r="V383" s="29">
        <v>353484.25254091562</v>
      </c>
      <c r="W383" s="29">
        <v>353484.25254091562</v>
      </c>
      <c r="X383" s="27">
        <v>0</v>
      </c>
      <c r="Y383" s="29">
        <v>353484.25254091562</v>
      </c>
      <c r="Z383" s="27">
        <v>82</v>
      </c>
      <c r="AA383" s="29">
        <v>353566.25254091562</v>
      </c>
    </row>
    <row r="384" spans="1:27" x14ac:dyDescent="0.25">
      <c r="A384" s="11" t="s">
        <v>1213</v>
      </c>
      <c r="B384" s="10" t="s">
        <v>2410</v>
      </c>
      <c r="C384" s="10" t="s">
        <v>1647</v>
      </c>
      <c r="D384" s="10" t="s">
        <v>277</v>
      </c>
      <c r="E384" s="10" t="s">
        <v>1653</v>
      </c>
      <c r="F384" s="10">
        <v>14501.79</v>
      </c>
      <c r="G384" s="10">
        <v>0</v>
      </c>
      <c r="H384" s="10">
        <v>0</v>
      </c>
      <c r="I384" s="10">
        <v>0</v>
      </c>
      <c r="J384" s="10">
        <v>14501.79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-1450.1790000000001</v>
      </c>
      <c r="T384" s="10">
        <v>0</v>
      </c>
      <c r="U384" s="10">
        <v>13051.611000000001</v>
      </c>
      <c r="V384" s="29">
        <v>0</v>
      </c>
      <c r="W384" s="29">
        <v>0</v>
      </c>
      <c r="X384" s="27">
        <v>0</v>
      </c>
      <c r="Y384" s="29">
        <v>0</v>
      </c>
      <c r="Z384" s="27">
        <v>0</v>
      </c>
      <c r="AA384" s="29">
        <v>0</v>
      </c>
    </row>
    <row r="385" spans="1:27" x14ac:dyDescent="0.25">
      <c r="A385" s="11" t="s">
        <v>1213</v>
      </c>
      <c r="B385" s="10" t="s">
        <v>2410</v>
      </c>
      <c r="C385" s="10" t="s">
        <v>1647</v>
      </c>
      <c r="D385" s="10" t="s">
        <v>278</v>
      </c>
      <c r="E385" s="10" t="s">
        <v>1654</v>
      </c>
      <c r="F385" s="10">
        <v>1401578.77</v>
      </c>
      <c r="G385" s="10">
        <v>0</v>
      </c>
      <c r="H385" s="10">
        <v>0</v>
      </c>
      <c r="I385" s="10">
        <v>0</v>
      </c>
      <c r="J385" s="10">
        <v>1401578.77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-140157.87699999986</v>
      </c>
      <c r="T385" s="10">
        <v>0</v>
      </c>
      <c r="U385" s="10">
        <v>1261420.8930000002</v>
      </c>
      <c r="V385" s="29">
        <v>559752.60000000009</v>
      </c>
      <c r="W385" s="29">
        <v>559752.60000000009</v>
      </c>
      <c r="X385" s="27">
        <v>0</v>
      </c>
      <c r="Y385" s="29">
        <v>559752.60000000009</v>
      </c>
      <c r="Z385" s="27">
        <v>23</v>
      </c>
      <c r="AA385" s="29">
        <v>559775.60000000009</v>
      </c>
    </row>
    <row r="386" spans="1:27" x14ac:dyDescent="0.25">
      <c r="A386" s="11" t="s">
        <v>1213</v>
      </c>
      <c r="B386" s="10" t="s">
        <v>2410</v>
      </c>
      <c r="C386" s="10" t="s">
        <v>1647</v>
      </c>
      <c r="D386" s="10" t="s">
        <v>279</v>
      </c>
      <c r="E386" s="10" t="s">
        <v>1655</v>
      </c>
      <c r="F386" s="10">
        <v>513371.64</v>
      </c>
      <c r="G386" s="10">
        <v>0</v>
      </c>
      <c r="H386" s="10">
        <v>0</v>
      </c>
      <c r="I386" s="10">
        <v>0</v>
      </c>
      <c r="J386" s="10">
        <v>513371.64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-51337.16399999999</v>
      </c>
      <c r="T386" s="10">
        <v>0</v>
      </c>
      <c r="U386" s="10">
        <v>462034.47600000002</v>
      </c>
      <c r="V386" s="29">
        <v>28168.75</v>
      </c>
      <c r="W386" s="29">
        <v>28168.75</v>
      </c>
      <c r="X386" s="27">
        <v>0</v>
      </c>
      <c r="Y386" s="29">
        <v>28168.75</v>
      </c>
      <c r="Z386" s="27">
        <v>5</v>
      </c>
      <c r="AA386" s="29">
        <v>28173.75</v>
      </c>
    </row>
    <row r="387" spans="1:27" x14ac:dyDescent="0.25">
      <c r="A387" s="11" t="s">
        <v>1213</v>
      </c>
      <c r="B387" s="10" t="s">
        <v>2410</v>
      </c>
      <c r="C387" s="10" t="s">
        <v>1647</v>
      </c>
      <c r="D387" s="10" t="s">
        <v>280</v>
      </c>
      <c r="E387" s="10" t="s">
        <v>1656</v>
      </c>
      <c r="F387" s="10">
        <v>24407510.41</v>
      </c>
      <c r="G387" s="10">
        <v>0</v>
      </c>
      <c r="H387" s="10">
        <v>0</v>
      </c>
      <c r="I387" s="10">
        <v>0</v>
      </c>
      <c r="J387" s="10">
        <v>24407510.41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-2440751.0410000011</v>
      </c>
      <c r="T387" s="10">
        <v>0</v>
      </c>
      <c r="U387" s="10">
        <v>21966759.368999999</v>
      </c>
      <c r="V387" s="29">
        <v>11510042.310000002</v>
      </c>
      <c r="W387" s="29">
        <v>11510042.310000002</v>
      </c>
      <c r="X387" s="27">
        <v>0</v>
      </c>
      <c r="Y387" s="29">
        <v>11510042.310000002</v>
      </c>
      <c r="Z387" s="27">
        <v>886</v>
      </c>
      <c r="AA387" s="29">
        <v>11510928.310000002</v>
      </c>
    </row>
    <row r="388" spans="1:27" x14ac:dyDescent="0.25">
      <c r="A388" s="11" t="s">
        <v>1213</v>
      </c>
      <c r="B388" s="10" t="s">
        <v>2410</v>
      </c>
      <c r="C388" s="10" t="s">
        <v>1647</v>
      </c>
      <c r="D388" s="10" t="s">
        <v>978</v>
      </c>
      <c r="E388" s="10" t="s">
        <v>1632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29">
        <v>0</v>
      </c>
      <c r="W388" s="29">
        <v>0</v>
      </c>
      <c r="X388" s="27">
        <v>0</v>
      </c>
      <c r="Y388" s="29">
        <v>0</v>
      </c>
      <c r="Z388" s="27">
        <v>0</v>
      </c>
      <c r="AA388" s="29">
        <v>0</v>
      </c>
    </row>
    <row r="389" spans="1:27" x14ac:dyDescent="0.25">
      <c r="A389" s="11" t="s">
        <v>1213</v>
      </c>
      <c r="B389" s="10" t="s">
        <v>2410</v>
      </c>
      <c r="C389" s="10" t="s">
        <v>1647</v>
      </c>
      <c r="D389" s="10" t="s">
        <v>979</v>
      </c>
      <c r="E389" s="10" t="s">
        <v>1657</v>
      </c>
      <c r="F389" s="10">
        <v>1806636.79</v>
      </c>
      <c r="G389" s="10">
        <v>0</v>
      </c>
      <c r="H389" s="10">
        <v>0</v>
      </c>
      <c r="I389" s="10">
        <v>0</v>
      </c>
      <c r="J389" s="10">
        <v>1806636.79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1806636.79</v>
      </c>
      <c r="V389" s="29">
        <v>1305119.18</v>
      </c>
      <c r="W389" s="29">
        <v>1305119.18</v>
      </c>
      <c r="X389" s="27">
        <v>0</v>
      </c>
      <c r="Y389" s="29">
        <v>1305119.18</v>
      </c>
      <c r="Z389" s="27">
        <v>45</v>
      </c>
      <c r="AA389" s="29">
        <v>1305164.18</v>
      </c>
    </row>
    <row r="390" spans="1:27" x14ac:dyDescent="0.25">
      <c r="A390" s="11" t="s">
        <v>1213</v>
      </c>
      <c r="B390" s="10" t="s">
        <v>2410</v>
      </c>
      <c r="C390" s="10" t="s">
        <v>1647</v>
      </c>
      <c r="D390" s="10" t="s">
        <v>281</v>
      </c>
      <c r="E390" s="10" t="s">
        <v>1658</v>
      </c>
      <c r="F390" s="10">
        <v>779125784.88</v>
      </c>
      <c r="G390" s="10">
        <v>0</v>
      </c>
      <c r="H390" s="10">
        <v>0</v>
      </c>
      <c r="I390" s="10">
        <v>0</v>
      </c>
      <c r="J390" s="10">
        <v>779125784.88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-77912578.488000035</v>
      </c>
      <c r="T390" s="10">
        <v>0</v>
      </c>
      <c r="U390" s="10">
        <v>701213206.39199996</v>
      </c>
      <c r="V390" s="29">
        <v>11949004.459999999</v>
      </c>
      <c r="W390" s="29">
        <v>11949004.459999999</v>
      </c>
      <c r="X390" s="27">
        <v>0</v>
      </c>
      <c r="Y390" s="29">
        <v>11949004.459999999</v>
      </c>
      <c r="Z390" s="27">
        <v>5948</v>
      </c>
      <c r="AA390" s="29">
        <v>11954952.459999999</v>
      </c>
    </row>
    <row r="391" spans="1:27" x14ac:dyDescent="0.25">
      <c r="A391" s="11" t="s">
        <v>1213</v>
      </c>
      <c r="B391" s="10" t="s">
        <v>2410</v>
      </c>
      <c r="C391" s="10" t="s">
        <v>1647</v>
      </c>
      <c r="D391" s="10" t="s">
        <v>282</v>
      </c>
      <c r="E391" s="10" t="s">
        <v>1659</v>
      </c>
      <c r="F391" s="10">
        <v>44665.02</v>
      </c>
      <c r="G391" s="10">
        <v>0</v>
      </c>
      <c r="H391" s="10">
        <v>0</v>
      </c>
      <c r="I391" s="10">
        <v>0</v>
      </c>
      <c r="J391" s="10">
        <v>44665.02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-4466.5020000000004</v>
      </c>
      <c r="T391" s="10">
        <v>0</v>
      </c>
      <c r="U391" s="10">
        <v>40198.517999999996</v>
      </c>
      <c r="V391" s="29">
        <v>0</v>
      </c>
      <c r="W391" s="29">
        <v>0</v>
      </c>
      <c r="X391" s="27">
        <v>0</v>
      </c>
      <c r="Y391" s="29">
        <v>0</v>
      </c>
      <c r="Z391" s="27">
        <v>1</v>
      </c>
      <c r="AA391" s="29">
        <v>1</v>
      </c>
    </row>
    <row r="392" spans="1:27" x14ac:dyDescent="0.25">
      <c r="A392" s="11" t="s">
        <v>1213</v>
      </c>
      <c r="B392" s="10" t="s">
        <v>2410</v>
      </c>
      <c r="C392" s="10" t="s">
        <v>1647</v>
      </c>
      <c r="D392" s="10" t="s">
        <v>980</v>
      </c>
      <c r="E392" s="10" t="s">
        <v>1660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29">
        <v>0</v>
      </c>
      <c r="W392" s="29">
        <v>0</v>
      </c>
      <c r="X392" s="27">
        <v>0</v>
      </c>
      <c r="Y392" s="29">
        <v>0</v>
      </c>
      <c r="Z392" s="27">
        <v>0</v>
      </c>
      <c r="AA392" s="29">
        <v>0</v>
      </c>
    </row>
    <row r="393" spans="1:27" x14ac:dyDescent="0.25">
      <c r="A393" s="11" t="s">
        <v>1213</v>
      </c>
      <c r="B393" s="10" t="s">
        <v>2410</v>
      </c>
      <c r="C393" s="10" t="s">
        <v>1647</v>
      </c>
      <c r="D393" s="10" t="s">
        <v>283</v>
      </c>
      <c r="E393" s="10" t="s">
        <v>1661</v>
      </c>
      <c r="F393" s="10">
        <v>45418.41</v>
      </c>
      <c r="G393" s="10">
        <v>0</v>
      </c>
      <c r="H393" s="10">
        <v>0</v>
      </c>
      <c r="I393" s="10">
        <v>0</v>
      </c>
      <c r="J393" s="10">
        <v>45418.41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45418.41</v>
      </c>
      <c r="V393" s="29">
        <v>4520198.670080794</v>
      </c>
      <c r="W393" s="29">
        <v>4520198.670080794</v>
      </c>
      <c r="X393" s="27">
        <v>0</v>
      </c>
      <c r="Y393" s="29">
        <v>4520198.670080794</v>
      </c>
      <c r="Z393" s="27">
        <v>1809</v>
      </c>
      <c r="AA393" s="29">
        <v>4522007.670080794</v>
      </c>
    </row>
    <row r="394" spans="1:27" x14ac:dyDescent="0.25">
      <c r="A394" s="11" t="s">
        <v>1213</v>
      </c>
      <c r="B394" s="10" t="s">
        <v>2410</v>
      </c>
      <c r="C394" s="10" t="s">
        <v>1647</v>
      </c>
      <c r="D394" s="10" t="s">
        <v>284</v>
      </c>
      <c r="E394" s="10" t="s">
        <v>1662</v>
      </c>
      <c r="F394" s="10">
        <v>1278945.6299999999</v>
      </c>
      <c r="G394" s="10">
        <v>0</v>
      </c>
      <c r="H394" s="10">
        <v>0</v>
      </c>
      <c r="I394" s="10">
        <v>0</v>
      </c>
      <c r="J394" s="10">
        <v>1278945.6299999999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-127894.56299999985</v>
      </c>
      <c r="T394" s="10">
        <v>0</v>
      </c>
      <c r="U394" s="10">
        <v>1151051.067</v>
      </c>
      <c r="V394" s="29">
        <v>0</v>
      </c>
      <c r="W394" s="29">
        <v>0</v>
      </c>
      <c r="X394" s="27">
        <v>0</v>
      </c>
      <c r="Y394" s="29">
        <v>0</v>
      </c>
      <c r="Z394" s="27">
        <v>139</v>
      </c>
      <c r="AA394" s="29">
        <v>139</v>
      </c>
    </row>
    <row r="395" spans="1:27" x14ac:dyDescent="0.25">
      <c r="A395" s="11" t="s">
        <v>1213</v>
      </c>
      <c r="B395" s="10" t="s">
        <v>2410</v>
      </c>
      <c r="C395" s="10" t="s">
        <v>1647</v>
      </c>
      <c r="D395" s="10" t="s">
        <v>285</v>
      </c>
      <c r="E395" s="10" t="s">
        <v>1663</v>
      </c>
      <c r="F395" s="10">
        <v>17004213.539999999</v>
      </c>
      <c r="G395" s="10">
        <v>0</v>
      </c>
      <c r="H395" s="10">
        <v>0</v>
      </c>
      <c r="I395" s="10">
        <v>0</v>
      </c>
      <c r="J395" s="10">
        <v>17004213.539999999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-1700421.3540000003</v>
      </c>
      <c r="T395" s="10">
        <v>0</v>
      </c>
      <c r="U395" s="10">
        <v>15303792.185999999</v>
      </c>
      <c r="V395" s="29">
        <v>0</v>
      </c>
      <c r="W395" s="29">
        <v>0</v>
      </c>
      <c r="X395" s="27">
        <v>0</v>
      </c>
      <c r="Y395" s="29">
        <v>0</v>
      </c>
      <c r="Z395" s="27">
        <v>604</v>
      </c>
      <c r="AA395" s="29">
        <v>604</v>
      </c>
    </row>
    <row r="396" spans="1:27" x14ac:dyDescent="0.25">
      <c r="A396" s="11" t="s">
        <v>1213</v>
      </c>
      <c r="B396" s="10" t="s">
        <v>2410</v>
      </c>
      <c r="C396" s="10" t="s">
        <v>1647</v>
      </c>
      <c r="D396" s="10" t="s">
        <v>286</v>
      </c>
      <c r="E396" s="10" t="s">
        <v>1664</v>
      </c>
      <c r="F396" s="10">
        <v>1037222.02</v>
      </c>
      <c r="G396" s="10">
        <v>0</v>
      </c>
      <c r="H396" s="10">
        <v>0</v>
      </c>
      <c r="I396" s="10">
        <v>0</v>
      </c>
      <c r="J396" s="10">
        <v>1037222.02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-103722.20199999993</v>
      </c>
      <c r="T396" s="10">
        <v>0</v>
      </c>
      <c r="U396" s="10">
        <v>933499.81800000009</v>
      </c>
      <c r="V396" s="29">
        <v>167748.35999999999</v>
      </c>
      <c r="W396" s="29">
        <v>167748.35999999999</v>
      </c>
      <c r="X396" s="27">
        <v>0</v>
      </c>
      <c r="Y396" s="29">
        <v>167748.35999999999</v>
      </c>
      <c r="Z396" s="27">
        <v>17</v>
      </c>
      <c r="AA396" s="29">
        <v>167765.35999999999</v>
      </c>
    </row>
    <row r="397" spans="1:27" x14ac:dyDescent="0.25">
      <c r="A397" s="11" t="s">
        <v>1213</v>
      </c>
      <c r="B397" s="10" t="s">
        <v>2410</v>
      </c>
      <c r="C397" s="10" t="s">
        <v>1647</v>
      </c>
      <c r="D397" s="10" t="s">
        <v>287</v>
      </c>
      <c r="E397" s="10" t="s">
        <v>1665</v>
      </c>
      <c r="F397" s="10">
        <v>325377.37</v>
      </c>
      <c r="G397" s="10">
        <v>0</v>
      </c>
      <c r="H397" s="10">
        <v>0</v>
      </c>
      <c r="I397" s="10">
        <v>0</v>
      </c>
      <c r="J397" s="10">
        <v>325377.37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325377.37</v>
      </c>
      <c r="V397" s="29">
        <v>392055.35134219594</v>
      </c>
      <c r="W397" s="29">
        <v>392055.35134219594</v>
      </c>
      <c r="X397" s="27">
        <v>0</v>
      </c>
      <c r="Y397" s="29">
        <v>392055.35134219594</v>
      </c>
      <c r="Z397" s="27">
        <v>31</v>
      </c>
      <c r="AA397" s="29">
        <v>392086.35134219594</v>
      </c>
    </row>
    <row r="398" spans="1:27" x14ac:dyDescent="0.25">
      <c r="A398" s="11" t="s">
        <v>1213</v>
      </c>
      <c r="B398" s="10" t="s">
        <v>2410</v>
      </c>
      <c r="C398" s="10" t="s">
        <v>1647</v>
      </c>
      <c r="D398" s="10" t="s">
        <v>288</v>
      </c>
      <c r="E398" s="10" t="s">
        <v>1460</v>
      </c>
      <c r="F398" s="10">
        <v>105663.84</v>
      </c>
      <c r="G398" s="10">
        <v>0</v>
      </c>
      <c r="H398" s="10">
        <v>0</v>
      </c>
      <c r="I398" s="10">
        <v>0</v>
      </c>
      <c r="J398" s="10">
        <v>105663.84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105663.84</v>
      </c>
      <c r="V398" s="29">
        <v>114773.58948938866</v>
      </c>
      <c r="W398" s="29">
        <v>114773.58948938866</v>
      </c>
      <c r="X398" s="27">
        <v>0</v>
      </c>
      <c r="Y398" s="29">
        <v>114773.58948938866</v>
      </c>
      <c r="Z398" s="27">
        <v>29</v>
      </c>
      <c r="AA398" s="29">
        <v>114802.58948938866</v>
      </c>
    </row>
    <row r="399" spans="1:27" x14ac:dyDescent="0.25">
      <c r="A399" s="11" t="s">
        <v>1213</v>
      </c>
      <c r="B399" s="10" t="s">
        <v>2410</v>
      </c>
      <c r="C399" s="10" t="s">
        <v>1647</v>
      </c>
      <c r="D399" s="10" t="s">
        <v>981</v>
      </c>
      <c r="E399" s="10" t="s">
        <v>1666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29">
        <v>0</v>
      </c>
      <c r="W399" s="29">
        <v>0</v>
      </c>
      <c r="X399" s="27">
        <v>0</v>
      </c>
      <c r="Y399" s="29">
        <v>0</v>
      </c>
      <c r="Z399" s="27">
        <v>0</v>
      </c>
      <c r="AA399" s="29">
        <v>0</v>
      </c>
    </row>
    <row r="400" spans="1:27" x14ac:dyDescent="0.25">
      <c r="A400" s="11" t="s">
        <v>1213</v>
      </c>
      <c r="B400" s="10" t="s">
        <v>2410</v>
      </c>
      <c r="C400" s="10" t="s">
        <v>1647</v>
      </c>
      <c r="D400" s="10" t="s">
        <v>289</v>
      </c>
      <c r="E400" s="10" t="s">
        <v>1667</v>
      </c>
      <c r="F400" s="10">
        <v>46943</v>
      </c>
      <c r="G400" s="10">
        <v>0</v>
      </c>
      <c r="H400" s="10">
        <v>0</v>
      </c>
      <c r="I400" s="10">
        <v>0</v>
      </c>
      <c r="J400" s="10">
        <v>46943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-4694.2999999999956</v>
      </c>
      <c r="T400" s="10">
        <v>0</v>
      </c>
      <c r="U400" s="10">
        <v>42248.700000000004</v>
      </c>
      <c r="V400" s="29">
        <v>43752.645179732361</v>
      </c>
      <c r="W400" s="29">
        <v>43752.645179732361</v>
      </c>
      <c r="X400" s="27">
        <v>0</v>
      </c>
      <c r="Y400" s="29">
        <v>43752.645179732361</v>
      </c>
      <c r="Z400" s="27">
        <v>1</v>
      </c>
      <c r="AA400" s="29">
        <v>43753.645179732361</v>
      </c>
    </row>
    <row r="401" spans="1:27" x14ac:dyDescent="0.25">
      <c r="A401" s="11" t="s">
        <v>1213</v>
      </c>
      <c r="B401" s="10" t="s">
        <v>2410</v>
      </c>
      <c r="C401" s="10" t="s">
        <v>1647</v>
      </c>
      <c r="D401" s="10" t="s">
        <v>290</v>
      </c>
      <c r="E401" s="10" t="s">
        <v>1668</v>
      </c>
      <c r="F401" s="10">
        <v>2515892.9500000002</v>
      </c>
      <c r="G401" s="10">
        <v>0</v>
      </c>
      <c r="H401" s="10">
        <v>0</v>
      </c>
      <c r="I401" s="10">
        <v>0</v>
      </c>
      <c r="J401" s="10">
        <v>2515892.9500000002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-251589.29499999993</v>
      </c>
      <c r="T401" s="10">
        <v>0</v>
      </c>
      <c r="U401" s="10">
        <v>2264303.6550000003</v>
      </c>
      <c r="V401" s="29">
        <v>746435.2</v>
      </c>
      <c r="W401" s="29">
        <v>746435.2</v>
      </c>
      <c r="X401" s="27">
        <v>0</v>
      </c>
      <c r="Y401" s="29">
        <v>746435.2</v>
      </c>
      <c r="Z401" s="27">
        <v>294</v>
      </c>
      <c r="AA401" s="29">
        <v>746729.2</v>
      </c>
    </row>
    <row r="402" spans="1:27" x14ac:dyDescent="0.25">
      <c r="A402" s="11" t="s">
        <v>1213</v>
      </c>
      <c r="B402" s="10" t="s">
        <v>2410</v>
      </c>
      <c r="C402" s="10" t="s">
        <v>1647</v>
      </c>
      <c r="D402" s="10" t="s">
        <v>982</v>
      </c>
      <c r="E402" s="10" t="s">
        <v>1669</v>
      </c>
      <c r="F402" s="10">
        <v>1236492468.3900001</v>
      </c>
      <c r="G402" s="10">
        <v>0</v>
      </c>
      <c r="H402" s="10">
        <v>0</v>
      </c>
      <c r="I402" s="10">
        <v>0</v>
      </c>
      <c r="J402" s="10">
        <v>1236492468.3900001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-123649246.83899999</v>
      </c>
      <c r="T402" s="10">
        <v>0</v>
      </c>
      <c r="U402" s="10">
        <v>1112843221.5510001</v>
      </c>
      <c r="V402" s="29">
        <v>444729499.38</v>
      </c>
      <c r="W402" s="29">
        <v>444729499.38</v>
      </c>
      <c r="X402" s="27">
        <v>0</v>
      </c>
      <c r="Y402" s="29">
        <v>444729499.38</v>
      </c>
      <c r="Z402" s="27">
        <v>60266</v>
      </c>
      <c r="AA402" s="29">
        <v>444789765.38</v>
      </c>
    </row>
    <row r="403" spans="1:27" x14ac:dyDescent="0.25">
      <c r="A403" s="11" t="s">
        <v>1213</v>
      </c>
      <c r="B403" s="10" t="s">
        <v>2410</v>
      </c>
      <c r="C403" s="10" t="s">
        <v>1647</v>
      </c>
      <c r="D403" s="10" t="s">
        <v>983</v>
      </c>
      <c r="E403" s="10" t="s">
        <v>1670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29">
        <v>0</v>
      </c>
      <c r="W403" s="29">
        <v>0</v>
      </c>
      <c r="X403" s="27">
        <v>0</v>
      </c>
      <c r="Y403" s="29">
        <v>0</v>
      </c>
      <c r="Z403" s="27">
        <v>0</v>
      </c>
      <c r="AA403" s="29">
        <v>0</v>
      </c>
    </row>
    <row r="404" spans="1:27" x14ac:dyDescent="0.25">
      <c r="A404" s="11" t="s">
        <v>1213</v>
      </c>
      <c r="B404" s="10" t="s">
        <v>2410</v>
      </c>
      <c r="C404" s="10" t="s">
        <v>1647</v>
      </c>
      <c r="D404" s="10" t="s">
        <v>291</v>
      </c>
      <c r="E404" s="10" t="s">
        <v>1671</v>
      </c>
      <c r="F404" s="10">
        <v>571823.59</v>
      </c>
      <c r="G404" s="10">
        <v>0</v>
      </c>
      <c r="H404" s="10">
        <v>0</v>
      </c>
      <c r="I404" s="10">
        <v>0</v>
      </c>
      <c r="J404" s="10">
        <v>571823.59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571823.59</v>
      </c>
      <c r="V404" s="29">
        <v>343074</v>
      </c>
      <c r="W404" s="29">
        <v>343074</v>
      </c>
      <c r="X404" s="27">
        <v>0</v>
      </c>
      <c r="Y404" s="29">
        <v>343074</v>
      </c>
      <c r="Z404" s="27">
        <v>15</v>
      </c>
      <c r="AA404" s="29">
        <v>343089</v>
      </c>
    </row>
    <row r="405" spans="1:27" x14ac:dyDescent="0.25">
      <c r="A405" s="11" t="s">
        <v>1213</v>
      </c>
      <c r="B405" s="10" t="s">
        <v>2410</v>
      </c>
      <c r="C405" s="10" t="s">
        <v>1647</v>
      </c>
      <c r="D405" s="10" t="s">
        <v>292</v>
      </c>
      <c r="E405" s="10" t="s">
        <v>1672</v>
      </c>
      <c r="F405" s="10">
        <v>154268.39000000001</v>
      </c>
      <c r="G405" s="10">
        <v>0</v>
      </c>
      <c r="H405" s="10">
        <v>0</v>
      </c>
      <c r="I405" s="10">
        <v>0</v>
      </c>
      <c r="J405" s="10">
        <v>154268.39000000001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-15426.839000000007</v>
      </c>
      <c r="T405" s="10">
        <v>0</v>
      </c>
      <c r="U405" s="10">
        <v>138841.55100000001</v>
      </c>
      <c r="V405" s="29">
        <v>0</v>
      </c>
      <c r="W405" s="29">
        <v>0</v>
      </c>
      <c r="X405" s="27">
        <v>0</v>
      </c>
      <c r="Y405" s="29">
        <v>0</v>
      </c>
      <c r="Z405" s="27">
        <v>1</v>
      </c>
      <c r="AA405" s="29">
        <v>1</v>
      </c>
    </row>
    <row r="406" spans="1:27" x14ac:dyDescent="0.25">
      <c r="A406" s="11" t="s">
        <v>1213</v>
      </c>
      <c r="B406" s="10" t="s">
        <v>2410</v>
      </c>
      <c r="C406" s="10" t="s">
        <v>1647</v>
      </c>
      <c r="D406" s="10" t="s">
        <v>293</v>
      </c>
      <c r="E406" s="10" t="s">
        <v>1673</v>
      </c>
      <c r="F406" s="10">
        <v>152412.51</v>
      </c>
      <c r="G406" s="10">
        <v>0</v>
      </c>
      <c r="H406" s="10">
        <v>0</v>
      </c>
      <c r="I406" s="10">
        <v>0</v>
      </c>
      <c r="J406" s="10">
        <v>152412.51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-15241.250999999989</v>
      </c>
      <c r="T406" s="10">
        <v>0</v>
      </c>
      <c r="U406" s="10">
        <v>137171.25900000002</v>
      </c>
      <c r="V406" s="29">
        <v>189790.06303065293</v>
      </c>
      <c r="W406" s="29">
        <v>189790.06303065293</v>
      </c>
      <c r="X406" s="27">
        <v>0</v>
      </c>
      <c r="Y406" s="29">
        <v>189790.06303065293</v>
      </c>
      <c r="Z406" s="27">
        <v>21</v>
      </c>
      <c r="AA406" s="29">
        <v>189811.06303065293</v>
      </c>
    </row>
    <row r="407" spans="1:27" x14ac:dyDescent="0.25">
      <c r="A407" s="11" t="s">
        <v>1213</v>
      </c>
      <c r="B407" s="10" t="s">
        <v>2410</v>
      </c>
      <c r="C407" s="10" t="s">
        <v>1647</v>
      </c>
      <c r="D407" s="10" t="s">
        <v>984</v>
      </c>
      <c r="E407" s="10" t="s">
        <v>1674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29">
        <v>0</v>
      </c>
      <c r="W407" s="29">
        <v>0</v>
      </c>
      <c r="X407" s="27">
        <v>0</v>
      </c>
      <c r="Y407" s="29">
        <v>0</v>
      </c>
      <c r="Z407" s="27">
        <v>0</v>
      </c>
      <c r="AA407" s="29">
        <v>0</v>
      </c>
    </row>
    <row r="408" spans="1:27" x14ac:dyDescent="0.25">
      <c r="A408" s="11" t="s">
        <v>1213</v>
      </c>
      <c r="B408" s="10" t="s">
        <v>2410</v>
      </c>
      <c r="C408" s="10" t="s">
        <v>1647</v>
      </c>
      <c r="D408" s="10" t="s">
        <v>294</v>
      </c>
      <c r="E408" s="10" t="s">
        <v>1675</v>
      </c>
      <c r="F408" s="10">
        <v>1261318.8999999999</v>
      </c>
      <c r="G408" s="10">
        <v>0</v>
      </c>
      <c r="H408" s="10">
        <v>0</v>
      </c>
      <c r="I408" s="10">
        <v>0</v>
      </c>
      <c r="J408" s="10">
        <v>1261318.8999999999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-126131.8899999999</v>
      </c>
      <c r="T408" s="10">
        <v>0</v>
      </c>
      <c r="U408" s="10">
        <v>1135187.01</v>
      </c>
      <c r="V408" s="29">
        <v>482382.99</v>
      </c>
      <c r="W408" s="29">
        <v>482382.99</v>
      </c>
      <c r="X408" s="27">
        <v>0</v>
      </c>
      <c r="Y408" s="29">
        <v>482382.99</v>
      </c>
      <c r="Z408" s="27">
        <v>25</v>
      </c>
      <c r="AA408" s="29">
        <v>482407.99</v>
      </c>
    </row>
    <row r="409" spans="1:27" x14ac:dyDescent="0.25">
      <c r="A409" s="11" t="s">
        <v>1213</v>
      </c>
      <c r="B409" s="10" t="s">
        <v>2410</v>
      </c>
      <c r="C409" s="10" t="s">
        <v>1647</v>
      </c>
      <c r="D409" s="10" t="s">
        <v>985</v>
      </c>
      <c r="E409" s="10" t="s">
        <v>1474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29">
        <v>0</v>
      </c>
      <c r="W409" s="29">
        <v>0</v>
      </c>
      <c r="X409" s="27">
        <v>0</v>
      </c>
      <c r="Y409" s="29">
        <v>0</v>
      </c>
      <c r="Z409" s="27">
        <v>2</v>
      </c>
      <c r="AA409" s="29">
        <v>2</v>
      </c>
    </row>
    <row r="410" spans="1:27" x14ac:dyDescent="0.25">
      <c r="A410" s="11" t="s">
        <v>1213</v>
      </c>
      <c r="B410" s="10" t="s">
        <v>2410</v>
      </c>
      <c r="C410" s="10" t="s">
        <v>1647</v>
      </c>
      <c r="D410" s="10" t="s">
        <v>986</v>
      </c>
      <c r="E410" s="10" t="s">
        <v>1676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29">
        <v>0</v>
      </c>
      <c r="W410" s="29">
        <v>0</v>
      </c>
      <c r="X410" s="27">
        <v>0</v>
      </c>
      <c r="Y410" s="29">
        <v>0</v>
      </c>
      <c r="Z410" s="27">
        <v>0</v>
      </c>
      <c r="AA410" s="29">
        <v>0</v>
      </c>
    </row>
    <row r="411" spans="1:27" x14ac:dyDescent="0.25">
      <c r="A411" s="11" t="s">
        <v>1213</v>
      </c>
      <c r="B411" s="10" t="s">
        <v>2410</v>
      </c>
      <c r="C411" s="10" t="s">
        <v>1647</v>
      </c>
      <c r="D411" s="10" t="s">
        <v>295</v>
      </c>
      <c r="E411" s="10" t="s">
        <v>1677</v>
      </c>
      <c r="F411" s="10">
        <v>18413.64</v>
      </c>
      <c r="G411" s="10">
        <v>0</v>
      </c>
      <c r="H411" s="10">
        <v>0</v>
      </c>
      <c r="I411" s="10">
        <v>0</v>
      </c>
      <c r="J411" s="10">
        <v>18413.64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-1841.3639999999978</v>
      </c>
      <c r="T411" s="10">
        <v>0</v>
      </c>
      <c r="U411" s="10">
        <v>16572.276000000002</v>
      </c>
      <c r="V411" s="29">
        <v>1273.6999999999998</v>
      </c>
      <c r="W411" s="29">
        <v>1273.6999999999998</v>
      </c>
      <c r="X411" s="27">
        <v>0</v>
      </c>
      <c r="Y411" s="29">
        <v>1273.6999999999998</v>
      </c>
      <c r="Z411" s="27">
        <v>0</v>
      </c>
      <c r="AA411" s="29">
        <v>1273.6999999999998</v>
      </c>
    </row>
    <row r="412" spans="1:27" x14ac:dyDescent="0.25">
      <c r="A412" s="11" t="s">
        <v>1213</v>
      </c>
      <c r="B412" s="10" t="s">
        <v>2410</v>
      </c>
      <c r="C412" s="10" t="s">
        <v>1647</v>
      </c>
      <c r="D412" s="10" t="s">
        <v>296</v>
      </c>
      <c r="E412" s="10" t="s">
        <v>1678</v>
      </c>
      <c r="F412" s="10">
        <v>10471211.27</v>
      </c>
      <c r="G412" s="10">
        <v>0</v>
      </c>
      <c r="H412" s="10">
        <v>0</v>
      </c>
      <c r="I412" s="10">
        <v>0</v>
      </c>
      <c r="J412" s="10">
        <v>10471211.27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10471211.27</v>
      </c>
      <c r="V412" s="29">
        <v>23674442.199348025</v>
      </c>
      <c r="W412" s="29">
        <v>23674442.199348025</v>
      </c>
      <c r="X412" s="27">
        <v>0</v>
      </c>
      <c r="Y412" s="29">
        <v>23674442.199348025</v>
      </c>
      <c r="Z412" s="27">
        <v>7751</v>
      </c>
      <c r="AA412" s="29">
        <v>23682193.199348025</v>
      </c>
    </row>
    <row r="413" spans="1:27" x14ac:dyDescent="0.25">
      <c r="A413" s="11" t="s">
        <v>1213</v>
      </c>
      <c r="B413" s="10" t="s">
        <v>2410</v>
      </c>
      <c r="C413" s="10" t="s">
        <v>1647</v>
      </c>
      <c r="D413" s="10" t="s">
        <v>987</v>
      </c>
      <c r="E413" s="10" t="s">
        <v>1679</v>
      </c>
      <c r="F413" s="10">
        <v>12016.73</v>
      </c>
      <c r="G413" s="10">
        <v>0</v>
      </c>
      <c r="H413" s="10">
        <v>0</v>
      </c>
      <c r="I413" s="10">
        <v>0</v>
      </c>
      <c r="J413" s="10">
        <v>12016.73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-1201.6729999999989</v>
      </c>
      <c r="T413" s="10">
        <v>0</v>
      </c>
      <c r="U413" s="10">
        <v>10815.057000000001</v>
      </c>
      <c r="V413" s="29">
        <v>0</v>
      </c>
      <c r="W413" s="29">
        <v>0</v>
      </c>
      <c r="X413" s="27">
        <v>0</v>
      </c>
      <c r="Y413" s="29">
        <v>0</v>
      </c>
      <c r="Z413" s="27">
        <v>0</v>
      </c>
      <c r="AA413" s="29">
        <v>0</v>
      </c>
    </row>
    <row r="414" spans="1:27" x14ac:dyDescent="0.25">
      <c r="A414" s="11" t="s">
        <v>1213</v>
      </c>
      <c r="B414" s="10" t="s">
        <v>2410</v>
      </c>
      <c r="C414" s="10" t="s">
        <v>1647</v>
      </c>
      <c r="D414" s="10" t="s">
        <v>297</v>
      </c>
      <c r="E414" s="10" t="s">
        <v>1680</v>
      </c>
      <c r="F414" s="10">
        <v>69656.22</v>
      </c>
      <c r="G414" s="10">
        <v>0</v>
      </c>
      <c r="H414" s="10">
        <v>0</v>
      </c>
      <c r="I414" s="10">
        <v>0</v>
      </c>
      <c r="J414" s="10">
        <v>69656.22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69656.22</v>
      </c>
      <c r="V414" s="29">
        <v>74949.150111728683</v>
      </c>
      <c r="W414" s="29">
        <v>74949.150111728683</v>
      </c>
      <c r="X414" s="27">
        <v>0</v>
      </c>
      <c r="Y414" s="29">
        <v>74949.150111728683</v>
      </c>
      <c r="Z414" s="27">
        <v>4</v>
      </c>
      <c r="AA414" s="29">
        <v>74953.150111728683</v>
      </c>
    </row>
    <row r="415" spans="1:27" x14ac:dyDescent="0.25">
      <c r="A415" s="11" t="s">
        <v>1213</v>
      </c>
      <c r="B415" s="10" t="s">
        <v>2410</v>
      </c>
      <c r="C415" s="10" t="s">
        <v>1647</v>
      </c>
      <c r="D415" s="10" t="s">
        <v>298</v>
      </c>
      <c r="E415" s="10" t="s">
        <v>1681</v>
      </c>
      <c r="F415" s="10">
        <v>279626864.69999999</v>
      </c>
      <c r="G415" s="10">
        <v>0</v>
      </c>
      <c r="H415" s="10">
        <v>0</v>
      </c>
      <c r="I415" s="10">
        <v>0</v>
      </c>
      <c r="J415" s="10">
        <v>279626864.69999999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-27962686.469999999</v>
      </c>
      <c r="T415" s="10">
        <v>0</v>
      </c>
      <c r="U415" s="10">
        <v>251664178.22999999</v>
      </c>
      <c r="V415" s="29">
        <v>68850924.799999997</v>
      </c>
      <c r="W415" s="29">
        <v>68850924.799999997</v>
      </c>
      <c r="X415" s="27">
        <v>0</v>
      </c>
      <c r="Y415" s="29">
        <v>68850924.799999997</v>
      </c>
      <c r="Z415" s="27">
        <v>6615</v>
      </c>
      <c r="AA415" s="29">
        <v>68857539.799999997</v>
      </c>
    </row>
    <row r="416" spans="1:27" x14ac:dyDescent="0.25">
      <c r="A416" s="11" t="s">
        <v>1213</v>
      </c>
      <c r="B416" s="10" t="s">
        <v>2410</v>
      </c>
      <c r="C416" s="10" t="s">
        <v>1647</v>
      </c>
      <c r="D416" s="10" t="s">
        <v>988</v>
      </c>
      <c r="E416" s="10" t="s">
        <v>1682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29">
        <v>2510.5669896689728</v>
      </c>
      <c r="W416" s="29">
        <v>2510.5669896689728</v>
      </c>
      <c r="X416" s="27">
        <v>0</v>
      </c>
      <c r="Y416" s="29">
        <v>2510.5669896689728</v>
      </c>
      <c r="Z416" s="27">
        <v>1</v>
      </c>
      <c r="AA416" s="29">
        <v>2511.5669896689728</v>
      </c>
    </row>
    <row r="417" spans="1:27" x14ac:dyDescent="0.25">
      <c r="A417" s="11" t="s">
        <v>1213</v>
      </c>
      <c r="B417" s="10" t="s">
        <v>2410</v>
      </c>
      <c r="C417" s="10" t="s">
        <v>1647</v>
      </c>
      <c r="D417" s="10" t="s">
        <v>299</v>
      </c>
      <c r="E417" s="10" t="s">
        <v>1683</v>
      </c>
      <c r="F417" s="10">
        <v>176974.81</v>
      </c>
      <c r="G417" s="10">
        <v>0</v>
      </c>
      <c r="H417" s="10">
        <v>0</v>
      </c>
      <c r="I417" s="10">
        <v>0</v>
      </c>
      <c r="J417" s="10">
        <v>176974.81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-17697.481</v>
      </c>
      <c r="T417" s="10">
        <v>0</v>
      </c>
      <c r="U417" s="10">
        <v>159277.329</v>
      </c>
      <c r="V417" s="29">
        <v>10192.6</v>
      </c>
      <c r="W417" s="29">
        <v>10192.6</v>
      </c>
      <c r="X417" s="27">
        <v>0</v>
      </c>
      <c r="Y417" s="29">
        <v>10192.6</v>
      </c>
      <c r="Z417" s="27">
        <v>2</v>
      </c>
      <c r="AA417" s="29">
        <v>10194.6</v>
      </c>
    </row>
    <row r="418" spans="1:27" x14ac:dyDescent="0.25">
      <c r="A418" s="11" t="s">
        <v>1213</v>
      </c>
      <c r="B418" s="10" t="s">
        <v>2410</v>
      </c>
      <c r="C418" s="10" t="s">
        <v>1647</v>
      </c>
      <c r="D418" s="10" t="s">
        <v>300</v>
      </c>
      <c r="E418" s="10" t="s">
        <v>1684</v>
      </c>
      <c r="F418" s="10">
        <v>991506.8</v>
      </c>
      <c r="G418" s="10">
        <v>0</v>
      </c>
      <c r="H418" s="10">
        <v>0</v>
      </c>
      <c r="I418" s="10">
        <v>0</v>
      </c>
      <c r="J418" s="10">
        <v>991506.8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-99150.679999999935</v>
      </c>
      <c r="T418" s="10">
        <v>0</v>
      </c>
      <c r="U418" s="10">
        <v>892356.12000000011</v>
      </c>
      <c r="V418" s="29">
        <v>467511.97</v>
      </c>
      <c r="W418" s="29">
        <v>467511.97</v>
      </c>
      <c r="X418" s="27">
        <v>0</v>
      </c>
      <c r="Y418" s="29">
        <v>467511.97</v>
      </c>
      <c r="Z418" s="27">
        <v>20</v>
      </c>
      <c r="AA418" s="29">
        <v>467531.97</v>
      </c>
    </row>
    <row r="419" spans="1:27" x14ac:dyDescent="0.25">
      <c r="A419" s="11" t="s">
        <v>1213</v>
      </c>
      <c r="B419" s="10" t="s">
        <v>2407</v>
      </c>
      <c r="C419" s="10" t="s">
        <v>1685</v>
      </c>
      <c r="D419" s="10" t="s">
        <v>302</v>
      </c>
      <c r="E419" s="10" t="s">
        <v>1685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29">
        <v>0</v>
      </c>
      <c r="W419" s="29">
        <v>0</v>
      </c>
      <c r="X419" s="27">
        <v>0</v>
      </c>
      <c r="Y419" s="29">
        <v>0</v>
      </c>
      <c r="Z419" s="27">
        <v>0</v>
      </c>
      <c r="AA419" s="29">
        <v>0</v>
      </c>
    </row>
    <row r="420" spans="1:27" x14ac:dyDescent="0.25">
      <c r="A420" s="11" t="s">
        <v>1213</v>
      </c>
      <c r="B420" s="10" t="s">
        <v>2407</v>
      </c>
      <c r="C420" s="10" t="s">
        <v>1685</v>
      </c>
      <c r="D420" s="10" t="s">
        <v>303</v>
      </c>
      <c r="E420" s="10" t="s">
        <v>1686</v>
      </c>
      <c r="F420" s="10">
        <v>3504315.62</v>
      </c>
      <c r="G420" s="10">
        <v>0</v>
      </c>
      <c r="H420" s="10">
        <v>0</v>
      </c>
      <c r="I420" s="10">
        <v>0</v>
      </c>
      <c r="J420" s="10">
        <v>3504315.62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-350431.56199999992</v>
      </c>
      <c r="T420" s="10">
        <v>0</v>
      </c>
      <c r="U420" s="10">
        <v>3153884.0580000002</v>
      </c>
      <c r="V420" s="29">
        <v>3164208.7911845376</v>
      </c>
      <c r="W420" s="29">
        <v>3164208.7911845376</v>
      </c>
      <c r="X420" s="27">
        <v>0</v>
      </c>
      <c r="Y420" s="29">
        <v>3164208.7911845376</v>
      </c>
      <c r="Z420" s="27">
        <v>89</v>
      </c>
      <c r="AA420" s="29">
        <v>3164297.7911845376</v>
      </c>
    </row>
    <row r="421" spans="1:27" x14ac:dyDescent="0.25">
      <c r="A421" s="11" t="s">
        <v>1213</v>
      </c>
      <c r="B421" s="10" t="s">
        <v>2407</v>
      </c>
      <c r="C421" s="10" t="s">
        <v>1685</v>
      </c>
      <c r="D421" s="10" t="s">
        <v>304</v>
      </c>
      <c r="E421" s="10" t="s">
        <v>1687</v>
      </c>
      <c r="F421" s="10">
        <v>963390164.55999994</v>
      </c>
      <c r="G421" s="10">
        <v>0</v>
      </c>
      <c r="H421" s="10">
        <v>0</v>
      </c>
      <c r="I421" s="10">
        <v>0</v>
      </c>
      <c r="J421" s="10">
        <v>963390164.55999994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-96339016.45599997</v>
      </c>
      <c r="T421" s="10">
        <v>0</v>
      </c>
      <c r="U421" s="10">
        <v>867051148.10399997</v>
      </c>
      <c r="V421" s="29">
        <v>565374586.92000008</v>
      </c>
      <c r="W421" s="29">
        <v>565374586.92000008</v>
      </c>
      <c r="X421" s="27">
        <v>0</v>
      </c>
      <c r="Y421" s="29">
        <v>565374586.92000008</v>
      </c>
      <c r="Z421" s="27">
        <v>28162</v>
      </c>
      <c r="AA421" s="29">
        <v>565402748.92000008</v>
      </c>
    </row>
    <row r="422" spans="1:27" x14ac:dyDescent="0.25">
      <c r="A422" s="11" t="s">
        <v>1213</v>
      </c>
      <c r="B422" s="10" t="s">
        <v>2407</v>
      </c>
      <c r="C422" s="10" t="s">
        <v>1685</v>
      </c>
      <c r="D422" s="10" t="s">
        <v>305</v>
      </c>
      <c r="E422" s="10" t="s">
        <v>1688</v>
      </c>
      <c r="F422" s="10">
        <v>8716002408.1299992</v>
      </c>
      <c r="G422" s="10">
        <v>0</v>
      </c>
      <c r="H422" s="10">
        <v>0</v>
      </c>
      <c r="I422" s="10">
        <v>0</v>
      </c>
      <c r="J422" s="10">
        <v>8716002408.1299992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8716002408.1299992</v>
      </c>
      <c r="V422" s="29">
        <v>10179711473.597408</v>
      </c>
      <c r="W422" s="29">
        <v>10179711473.597408</v>
      </c>
      <c r="X422" s="27">
        <v>7563597971.4799995</v>
      </c>
      <c r="Y422" s="29">
        <v>2616113502.1174088</v>
      </c>
      <c r="Z422" s="27">
        <v>604324</v>
      </c>
      <c r="AA422" s="29">
        <v>2616717826.1174088</v>
      </c>
    </row>
    <row r="423" spans="1:27" x14ac:dyDescent="0.25">
      <c r="A423" s="11" t="s">
        <v>1213</v>
      </c>
      <c r="B423" s="10" t="s">
        <v>2407</v>
      </c>
      <c r="C423" s="10" t="s">
        <v>1685</v>
      </c>
      <c r="D423" s="10" t="s">
        <v>306</v>
      </c>
      <c r="E423" s="10" t="s">
        <v>1689</v>
      </c>
      <c r="F423" s="10">
        <v>15019229.800000001</v>
      </c>
      <c r="G423" s="10">
        <v>0</v>
      </c>
      <c r="H423" s="10">
        <v>0</v>
      </c>
      <c r="I423" s="10">
        <v>0</v>
      </c>
      <c r="J423" s="10">
        <v>15019229.800000001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15019229.800000001</v>
      </c>
      <c r="V423" s="29">
        <v>26078227.840468876</v>
      </c>
      <c r="W423" s="29">
        <v>26078227.840468876</v>
      </c>
      <c r="X423" s="27">
        <v>0</v>
      </c>
      <c r="Y423" s="29">
        <v>26078227.840468876</v>
      </c>
      <c r="Z423" s="27">
        <v>570</v>
      </c>
      <c r="AA423" s="29">
        <v>26078797.840468876</v>
      </c>
    </row>
    <row r="424" spans="1:27" x14ac:dyDescent="0.25">
      <c r="A424" s="11" t="s">
        <v>1213</v>
      </c>
      <c r="B424" s="10" t="s">
        <v>2407</v>
      </c>
      <c r="C424" s="10" t="s">
        <v>1685</v>
      </c>
      <c r="D424" s="10" t="s">
        <v>307</v>
      </c>
      <c r="E424" s="10" t="s">
        <v>1690</v>
      </c>
      <c r="F424" s="10">
        <v>23801920037.459999</v>
      </c>
      <c r="G424" s="10">
        <v>0</v>
      </c>
      <c r="H424" s="10">
        <v>0</v>
      </c>
      <c r="I424" s="10">
        <v>0</v>
      </c>
      <c r="J424" s="10">
        <v>23801920037.459999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12862627570.534529</v>
      </c>
      <c r="T424" s="10">
        <v>0</v>
      </c>
      <c r="U424" s="10">
        <v>36664547607.99453</v>
      </c>
      <c r="V424" s="29">
        <v>55085278737.846313</v>
      </c>
      <c r="W424" s="29">
        <v>55085278737.846313</v>
      </c>
      <c r="X424" s="27">
        <v>23495978686.34</v>
      </c>
      <c r="Y424" s="29">
        <v>31589300051.506313</v>
      </c>
      <c r="Z424" s="27">
        <v>5193512</v>
      </c>
      <c r="AA424" s="29">
        <v>31594493563.506313</v>
      </c>
    </row>
    <row r="425" spans="1:27" x14ac:dyDescent="0.25">
      <c r="A425" s="11" t="s">
        <v>1213</v>
      </c>
      <c r="B425" s="10" t="s">
        <v>2407</v>
      </c>
      <c r="C425" s="10" t="s">
        <v>1685</v>
      </c>
      <c r="D425" s="10" t="s">
        <v>308</v>
      </c>
      <c r="E425" s="10" t="s">
        <v>1691</v>
      </c>
      <c r="F425" s="10">
        <v>5938646.25</v>
      </c>
      <c r="G425" s="10">
        <v>0</v>
      </c>
      <c r="H425" s="10">
        <v>0</v>
      </c>
      <c r="I425" s="10">
        <v>0</v>
      </c>
      <c r="J425" s="10">
        <v>5938646.25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5938646.25</v>
      </c>
      <c r="V425" s="29">
        <v>6031648.6629385641</v>
      </c>
      <c r="W425" s="29">
        <v>6031648.6629385641</v>
      </c>
      <c r="X425" s="27">
        <v>0</v>
      </c>
      <c r="Y425" s="29">
        <v>6031648.6629385641</v>
      </c>
      <c r="Z425" s="27">
        <v>233</v>
      </c>
      <c r="AA425" s="29">
        <v>6031881.6629385641</v>
      </c>
    </row>
    <row r="426" spans="1:27" x14ac:dyDescent="0.25">
      <c r="A426" s="11" t="s">
        <v>1213</v>
      </c>
      <c r="B426" s="10" t="s">
        <v>2407</v>
      </c>
      <c r="C426" s="10" t="s">
        <v>1685</v>
      </c>
      <c r="D426" s="10" t="s">
        <v>309</v>
      </c>
      <c r="E426" s="10" t="s">
        <v>1692</v>
      </c>
      <c r="F426" s="10">
        <v>164198.64000000001</v>
      </c>
      <c r="G426" s="10">
        <v>0</v>
      </c>
      <c r="H426" s="10">
        <v>0</v>
      </c>
      <c r="I426" s="10">
        <v>0</v>
      </c>
      <c r="J426" s="10">
        <v>164198.64000000001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164198.64000000001</v>
      </c>
      <c r="V426" s="29">
        <v>202040.29725471284</v>
      </c>
      <c r="W426" s="29">
        <v>202040.29725471284</v>
      </c>
      <c r="X426" s="27">
        <v>0</v>
      </c>
      <c r="Y426" s="29">
        <v>202040.29725471284</v>
      </c>
      <c r="Z426" s="27">
        <v>17</v>
      </c>
      <c r="AA426" s="29">
        <v>202057.29725471284</v>
      </c>
    </row>
    <row r="427" spans="1:27" x14ac:dyDescent="0.25">
      <c r="A427" s="11" t="s">
        <v>1213</v>
      </c>
      <c r="B427" s="10" t="s">
        <v>2407</v>
      </c>
      <c r="C427" s="10" t="s">
        <v>1685</v>
      </c>
      <c r="D427" s="10" t="s">
        <v>310</v>
      </c>
      <c r="E427" s="10" t="s">
        <v>1693</v>
      </c>
      <c r="F427" s="10">
        <v>4509721041.25</v>
      </c>
      <c r="G427" s="10">
        <v>0</v>
      </c>
      <c r="H427" s="10">
        <v>0</v>
      </c>
      <c r="I427" s="10">
        <v>0</v>
      </c>
      <c r="J427" s="10">
        <v>4509721041.25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-450972104.125</v>
      </c>
      <c r="T427" s="10">
        <v>0</v>
      </c>
      <c r="U427" s="10">
        <v>4058748937.125</v>
      </c>
      <c r="V427" s="29">
        <v>4151526816.1690912</v>
      </c>
      <c r="W427" s="29">
        <v>4151526816.1690912</v>
      </c>
      <c r="X427" s="27">
        <v>3330379222.0900002</v>
      </c>
      <c r="Y427" s="29">
        <v>821147594.07909107</v>
      </c>
      <c r="Z427" s="27">
        <v>123725</v>
      </c>
      <c r="AA427" s="29">
        <v>821271319.07909107</v>
      </c>
    </row>
    <row r="428" spans="1:27" x14ac:dyDescent="0.25">
      <c r="A428" s="11" t="s">
        <v>1213</v>
      </c>
      <c r="B428" s="10" t="s">
        <v>2407</v>
      </c>
      <c r="C428" s="10" t="s">
        <v>1685</v>
      </c>
      <c r="D428" s="10" t="s">
        <v>311</v>
      </c>
      <c r="E428" s="10" t="s">
        <v>1694</v>
      </c>
      <c r="F428" s="10">
        <v>2016793.98</v>
      </c>
      <c r="G428" s="10">
        <v>0</v>
      </c>
      <c r="H428" s="10">
        <v>0</v>
      </c>
      <c r="I428" s="10">
        <v>0</v>
      </c>
      <c r="J428" s="10">
        <v>2016793.98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-201679.39800000004</v>
      </c>
      <c r="T428" s="10">
        <v>0</v>
      </c>
      <c r="U428" s="10">
        <v>1815114.5819999999</v>
      </c>
      <c r="V428" s="29">
        <v>1239508.71</v>
      </c>
      <c r="W428" s="29">
        <v>1239508.71</v>
      </c>
      <c r="X428" s="27">
        <v>0</v>
      </c>
      <c r="Y428" s="29">
        <v>1239508.71</v>
      </c>
      <c r="Z428" s="27">
        <v>56</v>
      </c>
      <c r="AA428" s="29">
        <v>1239564.71</v>
      </c>
    </row>
    <row r="429" spans="1:27" x14ac:dyDescent="0.25">
      <c r="A429" s="11" t="s">
        <v>1213</v>
      </c>
      <c r="B429" s="10" t="s">
        <v>2407</v>
      </c>
      <c r="C429" s="10" t="s">
        <v>1685</v>
      </c>
      <c r="D429" s="10" t="s">
        <v>312</v>
      </c>
      <c r="E429" s="10" t="s">
        <v>1695</v>
      </c>
      <c r="F429" s="10">
        <v>878512.04</v>
      </c>
      <c r="G429" s="10">
        <v>0</v>
      </c>
      <c r="H429" s="10">
        <v>0</v>
      </c>
      <c r="I429" s="10">
        <v>0</v>
      </c>
      <c r="J429" s="10">
        <v>878512.04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-87851.204000000027</v>
      </c>
      <c r="T429" s="10">
        <v>0</v>
      </c>
      <c r="U429" s="10">
        <v>790660.83600000001</v>
      </c>
      <c r="V429" s="29">
        <v>298055.8</v>
      </c>
      <c r="W429" s="29">
        <v>298055.8</v>
      </c>
      <c r="X429" s="27">
        <v>0</v>
      </c>
      <c r="Y429" s="29">
        <v>298055.8</v>
      </c>
      <c r="Z429" s="27">
        <v>16</v>
      </c>
      <c r="AA429" s="29">
        <v>298071.8</v>
      </c>
    </row>
    <row r="430" spans="1:27" x14ac:dyDescent="0.25">
      <c r="A430" s="11" t="s">
        <v>1213</v>
      </c>
      <c r="B430" s="10" t="s">
        <v>2407</v>
      </c>
      <c r="C430" s="10" t="s">
        <v>1685</v>
      </c>
      <c r="D430" s="10" t="s">
        <v>313</v>
      </c>
      <c r="E430" s="10" t="s">
        <v>1696</v>
      </c>
      <c r="F430" s="10">
        <v>3583318775.79</v>
      </c>
      <c r="G430" s="10">
        <v>0</v>
      </c>
      <c r="H430" s="10">
        <v>0</v>
      </c>
      <c r="I430" s="10">
        <v>0</v>
      </c>
      <c r="J430" s="10">
        <v>3583318775.79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-358331877.579</v>
      </c>
      <c r="T430" s="10">
        <v>0</v>
      </c>
      <c r="U430" s="10">
        <v>3224986898.211</v>
      </c>
      <c r="V430" s="29">
        <v>1785677725.9399998</v>
      </c>
      <c r="W430" s="29">
        <v>1785677725.9399998</v>
      </c>
      <c r="X430" s="27">
        <v>49555122</v>
      </c>
      <c r="Y430" s="29">
        <v>1736122603.9399998</v>
      </c>
      <c r="Z430" s="27">
        <v>37114</v>
      </c>
      <c r="AA430" s="29">
        <v>1736159717.9399998</v>
      </c>
    </row>
    <row r="431" spans="1:27" x14ac:dyDescent="0.25">
      <c r="A431" s="11" t="s">
        <v>1213</v>
      </c>
      <c r="B431" s="10" t="s">
        <v>2407</v>
      </c>
      <c r="C431" s="10" t="s">
        <v>1685</v>
      </c>
      <c r="D431" s="10" t="s">
        <v>314</v>
      </c>
      <c r="E431" s="10" t="s">
        <v>1697</v>
      </c>
      <c r="F431" s="10">
        <v>199793600.97999999</v>
      </c>
      <c r="G431" s="10">
        <v>0</v>
      </c>
      <c r="H431" s="10">
        <v>0</v>
      </c>
      <c r="I431" s="10">
        <v>0</v>
      </c>
      <c r="J431" s="10">
        <v>199793600.97999999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-19979360.09799999</v>
      </c>
      <c r="T431" s="10">
        <v>0</v>
      </c>
      <c r="U431" s="10">
        <v>179814240.882</v>
      </c>
      <c r="V431" s="29">
        <v>88759655.75999999</v>
      </c>
      <c r="W431" s="29">
        <v>88759655.75999999</v>
      </c>
      <c r="X431" s="27">
        <v>0</v>
      </c>
      <c r="Y431" s="29">
        <v>88759655.75999999</v>
      </c>
      <c r="Z431" s="27">
        <v>2568</v>
      </c>
      <c r="AA431" s="29">
        <v>88762223.75999999</v>
      </c>
    </row>
    <row r="432" spans="1:27" x14ac:dyDescent="0.25">
      <c r="A432" s="11" t="s">
        <v>1213</v>
      </c>
      <c r="B432" s="10" t="s">
        <v>2407</v>
      </c>
      <c r="C432" s="10" t="s">
        <v>1685</v>
      </c>
      <c r="D432" s="10" t="s">
        <v>989</v>
      </c>
      <c r="E432" s="10" t="s">
        <v>1698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29">
        <v>0</v>
      </c>
      <c r="W432" s="29">
        <v>0</v>
      </c>
      <c r="X432" s="27">
        <v>0</v>
      </c>
      <c r="Y432" s="29">
        <v>0</v>
      </c>
      <c r="Z432" s="27">
        <v>0</v>
      </c>
      <c r="AA432" s="29">
        <v>0</v>
      </c>
    </row>
    <row r="433" spans="1:27" x14ac:dyDescent="0.25">
      <c r="A433" s="11" t="s">
        <v>1213</v>
      </c>
      <c r="B433" s="10" t="s">
        <v>2407</v>
      </c>
      <c r="C433" s="10" t="s">
        <v>1685</v>
      </c>
      <c r="D433" s="10" t="s">
        <v>315</v>
      </c>
      <c r="E433" s="10" t="s">
        <v>1699</v>
      </c>
      <c r="F433" s="10">
        <v>327204.8</v>
      </c>
      <c r="G433" s="10">
        <v>0</v>
      </c>
      <c r="H433" s="10">
        <v>0</v>
      </c>
      <c r="I433" s="10">
        <v>0</v>
      </c>
      <c r="J433" s="10">
        <v>327204.8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-32720.479999999981</v>
      </c>
      <c r="T433" s="10">
        <v>0</v>
      </c>
      <c r="U433" s="10">
        <v>294484.32</v>
      </c>
      <c r="V433" s="29">
        <v>0</v>
      </c>
      <c r="W433" s="29">
        <v>0</v>
      </c>
      <c r="X433" s="27">
        <v>0</v>
      </c>
      <c r="Y433" s="29">
        <v>0</v>
      </c>
      <c r="Z433" s="27">
        <v>4</v>
      </c>
      <c r="AA433" s="29">
        <v>4</v>
      </c>
    </row>
    <row r="434" spans="1:27" x14ac:dyDescent="0.25">
      <c r="A434" s="11" t="s">
        <v>1213</v>
      </c>
      <c r="B434" s="10" t="s">
        <v>2407</v>
      </c>
      <c r="C434" s="10" t="s">
        <v>1685</v>
      </c>
      <c r="D434" s="10" t="s">
        <v>316</v>
      </c>
      <c r="E434" s="10" t="s">
        <v>1700</v>
      </c>
      <c r="F434" s="10">
        <v>32335999706.18</v>
      </c>
      <c r="G434" s="10">
        <v>0</v>
      </c>
      <c r="H434" s="10">
        <v>0</v>
      </c>
      <c r="I434" s="10">
        <v>0</v>
      </c>
      <c r="J434" s="10">
        <v>32335999706.18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-3233599970.618</v>
      </c>
      <c r="T434" s="10">
        <v>0</v>
      </c>
      <c r="U434" s="10">
        <v>29102399735.562</v>
      </c>
      <c r="V434" s="29">
        <v>26843362164.370003</v>
      </c>
      <c r="W434" s="29">
        <v>26843362164.370003</v>
      </c>
      <c r="X434" s="27">
        <v>18285878280.419998</v>
      </c>
      <c r="Y434" s="29">
        <v>8557483883.9500046</v>
      </c>
      <c r="Z434" s="27">
        <v>731840</v>
      </c>
      <c r="AA434" s="29">
        <v>8558215723.9500046</v>
      </c>
    </row>
    <row r="435" spans="1:27" x14ac:dyDescent="0.25">
      <c r="A435" s="11" t="s">
        <v>1213</v>
      </c>
      <c r="B435" s="10" t="s">
        <v>2407</v>
      </c>
      <c r="C435" s="10" t="s">
        <v>1685</v>
      </c>
      <c r="D435" s="10" t="s">
        <v>317</v>
      </c>
      <c r="E435" s="10" t="s">
        <v>1701</v>
      </c>
      <c r="F435" s="10">
        <v>751306.81</v>
      </c>
      <c r="G435" s="10">
        <v>0</v>
      </c>
      <c r="H435" s="10">
        <v>0</v>
      </c>
      <c r="I435" s="10">
        <v>0</v>
      </c>
      <c r="J435" s="10">
        <v>751306.81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751306.81</v>
      </c>
      <c r="V435" s="29">
        <v>819114.68153249798</v>
      </c>
      <c r="W435" s="29">
        <v>819114.68153249798</v>
      </c>
      <c r="X435" s="27">
        <v>0</v>
      </c>
      <c r="Y435" s="29">
        <v>819114.68153249798</v>
      </c>
      <c r="Z435" s="27">
        <v>38</v>
      </c>
      <c r="AA435" s="29">
        <v>819152.68153249798</v>
      </c>
    </row>
    <row r="436" spans="1:27" x14ac:dyDescent="0.25">
      <c r="A436" s="11" t="s">
        <v>1213</v>
      </c>
      <c r="B436" s="10" t="s">
        <v>2407</v>
      </c>
      <c r="C436" s="10" t="s">
        <v>1685</v>
      </c>
      <c r="D436" s="10" t="s">
        <v>318</v>
      </c>
      <c r="E436" s="10" t="s">
        <v>1702</v>
      </c>
      <c r="F436" s="10">
        <v>663384.84</v>
      </c>
      <c r="G436" s="10">
        <v>0</v>
      </c>
      <c r="H436" s="10">
        <v>0</v>
      </c>
      <c r="I436" s="10">
        <v>0</v>
      </c>
      <c r="J436" s="10">
        <v>663384.84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-66338.483999999939</v>
      </c>
      <c r="T436" s="10">
        <v>0</v>
      </c>
      <c r="U436" s="10">
        <v>597046.35600000003</v>
      </c>
      <c r="V436" s="29">
        <v>86213.61</v>
      </c>
      <c r="W436" s="29">
        <v>86213.61</v>
      </c>
      <c r="X436" s="27">
        <v>0</v>
      </c>
      <c r="Y436" s="29">
        <v>86213.61</v>
      </c>
      <c r="Z436" s="27">
        <v>8</v>
      </c>
      <c r="AA436" s="29">
        <v>86221.61</v>
      </c>
    </row>
    <row r="437" spans="1:27" x14ac:dyDescent="0.25">
      <c r="A437" s="11" t="s">
        <v>1213</v>
      </c>
      <c r="B437" s="10" t="s">
        <v>2407</v>
      </c>
      <c r="C437" s="10" t="s">
        <v>1685</v>
      </c>
      <c r="D437" s="10" t="s">
        <v>319</v>
      </c>
      <c r="E437" s="10" t="s">
        <v>1703</v>
      </c>
      <c r="F437" s="10">
        <v>345677.41</v>
      </c>
      <c r="G437" s="10">
        <v>0</v>
      </c>
      <c r="H437" s="10">
        <v>0</v>
      </c>
      <c r="I437" s="10">
        <v>0</v>
      </c>
      <c r="J437" s="10">
        <v>345677.41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-34567.74099999998</v>
      </c>
      <c r="T437" s="10">
        <v>0</v>
      </c>
      <c r="U437" s="10">
        <v>311109.66899999999</v>
      </c>
      <c r="V437" s="29">
        <v>0</v>
      </c>
      <c r="W437" s="29">
        <v>0</v>
      </c>
      <c r="X437" s="27">
        <v>0</v>
      </c>
      <c r="Y437" s="29">
        <v>0</v>
      </c>
      <c r="Z437" s="27">
        <v>8</v>
      </c>
      <c r="AA437" s="29">
        <v>8</v>
      </c>
    </row>
    <row r="438" spans="1:27" x14ac:dyDescent="0.25">
      <c r="A438" s="11" t="s">
        <v>1213</v>
      </c>
      <c r="B438" s="10" t="s">
        <v>2407</v>
      </c>
      <c r="C438" s="10" t="s">
        <v>1685</v>
      </c>
      <c r="D438" s="10" t="s">
        <v>990</v>
      </c>
      <c r="E438" s="10" t="s">
        <v>1704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29">
        <v>0</v>
      </c>
      <c r="W438" s="29">
        <v>0</v>
      </c>
      <c r="X438" s="27">
        <v>0</v>
      </c>
      <c r="Y438" s="29">
        <v>0</v>
      </c>
      <c r="Z438" s="27">
        <v>0</v>
      </c>
      <c r="AA438" s="29">
        <v>0</v>
      </c>
    </row>
    <row r="439" spans="1:27" x14ac:dyDescent="0.25">
      <c r="A439" s="11" t="s">
        <v>1213</v>
      </c>
      <c r="B439" s="10" t="s">
        <v>2407</v>
      </c>
      <c r="C439" s="10" t="s">
        <v>1685</v>
      </c>
      <c r="D439" s="10" t="s">
        <v>320</v>
      </c>
      <c r="E439" s="10" t="s">
        <v>1705</v>
      </c>
      <c r="F439" s="10">
        <v>1196668658.77</v>
      </c>
      <c r="G439" s="10">
        <v>0</v>
      </c>
      <c r="H439" s="10">
        <v>0</v>
      </c>
      <c r="I439" s="10">
        <v>0</v>
      </c>
      <c r="J439" s="10">
        <v>1196668658.77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1196668658.77</v>
      </c>
      <c r="V439" s="29">
        <v>1173528684.27</v>
      </c>
      <c r="W439" s="29">
        <v>1173528684.27</v>
      </c>
      <c r="X439" s="27">
        <v>13001000</v>
      </c>
      <c r="Y439" s="29">
        <v>1160527684.27</v>
      </c>
      <c r="Z439" s="27">
        <v>59729</v>
      </c>
      <c r="AA439" s="29">
        <v>1160587413.27</v>
      </c>
    </row>
    <row r="440" spans="1:27" x14ac:dyDescent="0.25">
      <c r="A440" s="11" t="s">
        <v>1213</v>
      </c>
      <c r="B440" s="10" t="s">
        <v>2407</v>
      </c>
      <c r="C440" s="10" t="s">
        <v>1685</v>
      </c>
      <c r="D440" s="10" t="s">
        <v>321</v>
      </c>
      <c r="E440" s="10" t="s">
        <v>1706</v>
      </c>
      <c r="F440" s="10">
        <v>150425.03</v>
      </c>
      <c r="G440" s="10">
        <v>0</v>
      </c>
      <c r="H440" s="10">
        <v>0</v>
      </c>
      <c r="I440" s="10">
        <v>0</v>
      </c>
      <c r="J440" s="10">
        <v>150425.03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-15042.502999999997</v>
      </c>
      <c r="T440" s="10">
        <v>0</v>
      </c>
      <c r="U440" s="10">
        <v>135382.527</v>
      </c>
      <c r="V440" s="29">
        <v>0</v>
      </c>
      <c r="W440" s="29">
        <v>0</v>
      </c>
      <c r="X440" s="27">
        <v>0</v>
      </c>
      <c r="Y440" s="29">
        <v>0</v>
      </c>
      <c r="Z440" s="27">
        <v>1</v>
      </c>
      <c r="AA440" s="29">
        <v>1</v>
      </c>
    </row>
    <row r="441" spans="1:27" x14ac:dyDescent="0.25">
      <c r="A441" s="11" t="s">
        <v>1213</v>
      </c>
      <c r="B441" s="10" t="s">
        <v>2407</v>
      </c>
      <c r="C441" s="10" t="s">
        <v>1685</v>
      </c>
      <c r="D441" s="10" t="s">
        <v>322</v>
      </c>
      <c r="E441" s="10" t="s">
        <v>1707</v>
      </c>
      <c r="F441" s="10">
        <v>329550593.19</v>
      </c>
      <c r="G441" s="10">
        <v>0</v>
      </c>
      <c r="H441" s="10">
        <v>0</v>
      </c>
      <c r="I441" s="10">
        <v>0</v>
      </c>
      <c r="J441" s="10">
        <v>329550593.19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-32955059.319000006</v>
      </c>
      <c r="T441" s="10">
        <v>0</v>
      </c>
      <c r="U441" s="10">
        <v>296595533.87099999</v>
      </c>
      <c r="V441" s="29">
        <v>303171758.2919327</v>
      </c>
      <c r="W441" s="29">
        <v>303171758.2919327</v>
      </c>
      <c r="X441" s="27">
        <v>0</v>
      </c>
      <c r="Y441" s="29">
        <v>303171758.2919327</v>
      </c>
      <c r="Z441" s="27">
        <v>14459</v>
      </c>
      <c r="AA441" s="29">
        <v>303186217.2919327</v>
      </c>
    </row>
    <row r="442" spans="1:27" x14ac:dyDescent="0.25">
      <c r="A442" s="11" t="s">
        <v>1213</v>
      </c>
      <c r="B442" s="10" t="s">
        <v>2407</v>
      </c>
      <c r="C442" s="10" t="s">
        <v>1685</v>
      </c>
      <c r="D442" s="10" t="s">
        <v>323</v>
      </c>
      <c r="E442" s="10" t="s">
        <v>1708</v>
      </c>
      <c r="F442" s="10">
        <v>74975.22</v>
      </c>
      <c r="G442" s="10">
        <v>0</v>
      </c>
      <c r="H442" s="10">
        <v>0</v>
      </c>
      <c r="I442" s="10">
        <v>0</v>
      </c>
      <c r="J442" s="10">
        <v>74975.22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74975.22</v>
      </c>
      <c r="V442" s="29">
        <v>77150.879850222846</v>
      </c>
      <c r="W442" s="29">
        <v>77150.879850222846</v>
      </c>
      <c r="X442" s="27">
        <v>0</v>
      </c>
      <c r="Y442" s="29">
        <v>77150.879850222846</v>
      </c>
      <c r="Z442" s="27">
        <v>3</v>
      </c>
      <c r="AA442" s="29">
        <v>77153.879850222846</v>
      </c>
    </row>
    <row r="443" spans="1:27" x14ac:dyDescent="0.25">
      <c r="A443" s="11" t="s">
        <v>1213</v>
      </c>
      <c r="B443" s="10" t="s">
        <v>2407</v>
      </c>
      <c r="C443" s="10" t="s">
        <v>1685</v>
      </c>
      <c r="D443" s="10" t="s">
        <v>324</v>
      </c>
      <c r="E443" s="10" t="s">
        <v>1709</v>
      </c>
      <c r="F443" s="10">
        <v>15296422583.58</v>
      </c>
      <c r="G443" s="10">
        <v>0</v>
      </c>
      <c r="H443" s="10">
        <v>0</v>
      </c>
      <c r="I443" s="10">
        <v>0</v>
      </c>
      <c r="J443" s="10">
        <v>15296422583.58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15296422583.58</v>
      </c>
      <c r="V443" s="29">
        <v>15454171174.101875</v>
      </c>
      <c r="W443" s="29">
        <v>15454171174.101875</v>
      </c>
      <c r="X443" s="27">
        <v>3507483239</v>
      </c>
      <c r="Y443" s="29">
        <v>11946687935.101875</v>
      </c>
      <c r="Z443" s="27">
        <v>848276</v>
      </c>
      <c r="AA443" s="29">
        <v>11947536211.101875</v>
      </c>
    </row>
    <row r="444" spans="1:27" x14ac:dyDescent="0.25">
      <c r="A444" s="11" t="s">
        <v>1213</v>
      </c>
      <c r="B444" s="10" t="s">
        <v>2407</v>
      </c>
      <c r="C444" s="10" t="s">
        <v>1685</v>
      </c>
      <c r="D444" s="10" t="s">
        <v>325</v>
      </c>
      <c r="E444" s="10" t="s">
        <v>1710</v>
      </c>
      <c r="F444" s="10">
        <v>159941.81</v>
      </c>
      <c r="G444" s="10">
        <v>0</v>
      </c>
      <c r="H444" s="10">
        <v>0</v>
      </c>
      <c r="I444" s="10">
        <v>0</v>
      </c>
      <c r="J444" s="10">
        <v>159941.81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-15994.180999999982</v>
      </c>
      <c r="T444" s="10">
        <v>0</v>
      </c>
      <c r="U444" s="10">
        <v>143947.62900000002</v>
      </c>
      <c r="V444" s="29">
        <v>0</v>
      </c>
      <c r="W444" s="29">
        <v>0</v>
      </c>
      <c r="X444" s="27">
        <v>0</v>
      </c>
      <c r="Y444" s="29">
        <v>0</v>
      </c>
      <c r="Z444" s="27">
        <v>2</v>
      </c>
      <c r="AA444" s="29">
        <v>2</v>
      </c>
    </row>
    <row r="445" spans="1:27" x14ac:dyDescent="0.25">
      <c r="A445" s="11" t="s">
        <v>1213</v>
      </c>
      <c r="B445" s="10" t="s">
        <v>2407</v>
      </c>
      <c r="C445" s="10" t="s">
        <v>1448</v>
      </c>
      <c r="D445" s="10" t="s">
        <v>327</v>
      </c>
      <c r="E445" s="10" t="s">
        <v>1448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29">
        <v>0</v>
      </c>
      <c r="W445" s="29">
        <v>0</v>
      </c>
      <c r="X445" s="27">
        <v>0</v>
      </c>
      <c r="Y445" s="29">
        <v>0</v>
      </c>
      <c r="Z445" s="27">
        <v>0</v>
      </c>
      <c r="AA445" s="29">
        <v>0</v>
      </c>
    </row>
    <row r="446" spans="1:27" x14ac:dyDescent="0.25">
      <c r="A446" s="11" t="s">
        <v>1213</v>
      </c>
      <c r="B446" s="10" t="s">
        <v>2407</v>
      </c>
      <c r="C446" s="10" t="s">
        <v>1448</v>
      </c>
      <c r="D446" s="10" t="s">
        <v>328</v>
      </c>
      <c r="E446" s="10" t="s">
        <v>1711</v>
      </c>
      <c r="F446" s="10">
        <v>7859274.2999999998</v>
      </c>
      <c r="G446" s="10">
        <v>0</v>
      </c>
      <c r="H446" s="10">
        <v>0</v>
      </c>
      <c r="I446" s="10">
        <v>0</v>
      </c>
      <c r="J446" s="10">
        <v>7859274.2999999998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-785927.4299999997</v>
      </c>
      <c r="T446" s="10">
        <v>0</v>
      </c>
      <c r="U446" s="10">
        <v>7073346.8700000001</v>
      </c>
      <c r="V446" s="29">
        <v>2895893.28</v>
      </c>
      <c r="W446" s="29">
        <v>2895893.28</v>
      </c>
      <c r="X446" s="27">
        <v>0</v>
      </c>
      <c r="Y446" s="29">
        <v>2895893.28</v>
      </c>
      <c r="Z446" s="27">
        <v>146</v>
      </c>
      <c r="AA446" s="29">
        <v>2896039.28</v>
      </c>
    </row>
    <row r="447" spans="1:27" x14ac:dyDescent="0.25">
      <c r="A447" s="11" t="s">
        <v>1213</v>
      </c>
      <c r="B447" s="10" t="s">
        <v>2407</v>
      </c>
      <c r="C447" s="10" t="s">
        <v>1448</v>
      </c>
      <c r="D447" s="10" t="s">
        <v>329</v>
      </c>
      <c r="E447" s="10" t="s">
        <v>1712</v>
      </c>
      <c r="F447" s="10">
        <v>1898156174.0999999</v>
      </c>
      <c r="G447" s="10">
        <v>0</v>
      </c>
      <c r="H447" s="10">
        <v>0</v>
      </c>
      <c r="I447" s="10">
        <v>0</v>
      </c>
      <c r="J447" s="10">
        <v>1898156174.0999999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-189815617.40999985</v>
      </c>
      <c r="T447" s="10">
        <v>0</v>
      </c>
      <c r="U447" s="10">
        <v>1708340556.6900001</v>
      </c>
      <c r="V447" s="29">
        <v>792705434.6099999</v>
      </c>
      <c r="W447" s="29">
        <v>792705434.6099999</v>
      </c>
      <c r="X447" s="27">
        <v>0</v>
      </c>
      <c r="Y447" s="29">
        <v>792705434.6099999</v>
      </c>
      <c r="Z447" s="27">
        <v>46812</v>
      </c>
      <c r="AA447" s="29">
        <v>792752246.6099999</v>
      </c>
    </row>
    <row r="448" spans="1:27" x14ac:dyDescent="0.25">
      <c r="A448" s="11" t="s">
        <v>1213</v>
      </c>
      <c r="B448" s="10" t="s">
        <v>2407</v>
      </c>
      <c r="C448" s="10" t="s">
        <v>1448</v>
      </c>
      <c r="D448" s="10" t="s">
        <v>330</v>
      </c>
      <c r="E448" s="10" t="s">
        <v>1493</v>
      </c>
      <c r="F448" s="10">
        <v>911725036.64999998</v>
      </c>
      <c r="G448" s="10">
        <v>0</v>
      </c>
      <c r="H448" s="10">
        <v>0</v>
      </c>
      <c r="I448" s="10">
        <v>0</v>
      </c>
      <c r="J448" s="10">
        <v>911725036.64999998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-91172503.664999962</v>
      </c>
      <c r="T448" s="10">
        <v>0</v>
      </c>
      <c r="U448" s="10">
        <v>820552532.98500001</v>
      </c>
      <c r="V448" s="29">
        <v>35115.120000000003</v>
      </c>
      <c r="W448" s="29">
        <v>35115.120000000003</v>
      </c>
      <c r="X448" s="27">
        <v>0</v>
      </c>
      <c r="Y448" s="29">
        <v>35115.120000000003</v>
      </c>
      <c r="Z448" s="27">
        <v>5</v>
      </c>
      <c r="AA448" s="29">
        <v>35120.120000000003</v>
      </c>
    </row>
    <row r="449" spans="1:27" x14ac:dyDescent="0.25">
      <c r="A449" s="11" t="s">
        <v>1213</v>
      </c>
      <c r="B449" s="10" t="s">
        <v>2407</v>
      </c>
      <c r="C449" s="10" t="s">
        <v>1448</v>
      </c>
      <c r="D449" s="10" t="s">
        <v>331</v>
      </c>
      <c r="E449" s="10" t="s">
        <v>1713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29">
        <v>0</v>
      </c>
      <c r="W449" s="29">
        <v>0</v>
      </c>
      <c r="X449" s="27">
        <v>0</v>
      </c>
      <c r="Y449" s="29">
        <v>0</v>
      </c>
      <c r="Z449" s="27">
        <v>0</v>
      </c>
      <c r="AA449" s="29">
        <v>0</v>
      </c>
    </row>
    <row r="450" spans="1:27" x14ac:dyDescent="0.25">
      <c r="A450" s="11" t="s">
        <v>1213</v>
      </c>
      <c r="B450" s="10" t="s">
        <v>2407</v>
      </c>
      <c r="C450" s="10" t="s">
        <v>1448</v>
      </c>
      <c r="D450" s="10" t="s">
        <v>332</v>
      </c>
      <c r="E450" s="10" t="s">
        <v>1714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29">
        <v>0</v>
      </c>
      <c r="W450" s="29">
        <v>0</v>
      </c>
      <c r="X450" s="27">
        <v>0</v>
      </c>
      <c r="Y450" s="29">
        <v>0</v>
      </c>
      <c r="Z450" s="27">
        <v>0</v>
      </c>
      <c r="AA450" s="29">
        <v>0</v>
      </c>
    </row>
    <row r="451" spans="1:27" x14ac:dyDescent="0.25">
      <c r="A451" s="11" t="s">
        <v>1213</v>
      </c>
      <c r="B451" s="10" t="s">
        <v>2407</v>
      </c>
      <c r="C451" s="10" t="s">
        <v>1448</v>
      </c>
      <c r="D451" s="10" t="s">
        <v>333</v>
      </c>
      <c r="E451" s="10" t="s">
        <v>1715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29">
        <v>0</v>
      </c>
      <c r="W451" s="29">
        <v>0</v>
      </c>
      <c r="X451" s="27">
        <v>0</v>
      </c>
      <c r="Y451" s="29">
        <v>0</v>
      </c>
      <c r="Z451" s="27">
        <v>0</v>
      </c>
      <c r="AA451" s="29">
        <v>0</v>
      </c>
    </row>
    <row r="452" spans="1:27" x14ac:dyDescent="0.25">
      <c r="A452" s="11" t="s">
        <v>1213</v>
      </c>
      <c r="B452" s="10" t="s">
        <v>2407</v>
      </c>
      <c r="C452" s="10" t="s">
        <v>1448</v>
      </c>
      <c r="D452" s="10" t="s">
        <v>334</v>
      </c>
      <c r="E452" s="10" t="s">
        <v>1716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29">
        <v>0</v>
      </c>
      <c r="W452" s="29">
        <v>0</v>
      </c>
      <c r="X452" s="27">
        <v>0</v>
      </c>
      <c r="Y452" s="29">
        <v>0</v>
      </c>
      <c r="Z452" s="27">
        <v>0</v>
      </c>
      <c r="AA452" s="29">
        <v>0</v>
      </c>
    </row>
    <row r="453" spans="1:27" x14ac:dyDescent="0.25">
      <c r="A453" s="11" t="s">
        <v>1213</v>
      </c>
      <c r="B453" s="10" t="s">
        <v>2407</v>
      </c>
      <c r="C453" s="10" t="s">
        <v>1448</v>
      </c>
      <c r="D453" s="10" t="s">
        <v>335</v>
      </c>
      <c r="E453" s="10" t="s">
        <v>1717</v>
      </c>
      <c r="F453" s="10">
        <v>2016973.8</v>
      </c>
      <c r="G453" s="10">
        <v>0</v>
      </c>
      <c r="H453" s="10">
        <v>0</v>
      </c>
      <c r="I453" s="10">
        <v>0</v>
      </c>
      <c r="J453" s="10">
        <v>2016973.8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-201697.37999999989</v>
      </c>
      <c r="T453" s="10">
        <v>0</v>
      </c>
      <c r="U453" s="10">
        <v>1815276.4200000002</v>
      </c>
      <c r="V453" s="29">
        <v>479378</v>
      </c>
      <c r="W453" s="29">
        <v>479378</v>
      </c>
      <c r="X453" s="27">
        <v>0</v>
      </c>
      <c r="Y453" s="29">
        <v>479378</v>
      </c>
      <c r="Z453" s="27">
        <v>24</v>
      </c>
      <c r="AA453" s="29">
        <v>479402</v>
      </c>
    </row>
    <row r="454" spans="1:27" x14ac:dyDescent="0.25">
      <c r="A454" s="11" t="s">
        <v>1213</v>
      </c>
      <c r="B454" s="10" t="s">
        <v>2407</v>
      </c>
      <c r="C454" s="10" t="s">
        <v>1448</v>
      </c>
      <c r="D454" s="10" t="s">
        <v>336</v>
      </c>
      <c r="E454" s="10" t="s">
        <v>1718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29">
        <v>0</v>
      </c>
      <c r="W454" s="29">
        <v>0</v>
      </c>
      <c r="X454" s="27">
        <v>0</v>
      </c>
      <c r="Y454" s="29">
        <v>0</v>
      </c>
      <c r="Z454" s="27">
        <v>0</v>
      </c>
      <c r="AA454" s="29">
        <v>0</v>
      </c>
    </row>
    <row r="455" spans="1:27" x14ac:dyDescent="0.25">
      <c r="A455" s="11" t="s">
        <v>1213</v>
      </c>
      <c r="B455" s="10" t="s">
        <v>2407</v>
      </c>
      <c r="C455" s="10" t="s">
        <v>1448</v>
      </c>
      <c r="D455" s="10" t="s">
        <v>337</v>
      </c>
      <c r="E455" s="10" t="s">
        <v>1719</v>
      </c>
      <c r="F455" s="10">
        <v>911721309.27999997</v>
      </c>
      <c r="G455" s="10">
        <v>0</v>
      </c>
      <c r="H455" s="10">
        <v>0</v>
      </c>
      <c r="I455" s="10">
        <v>0</v>
      </c>
      <c r="J455" s="10">
        <v>911721309.27999997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-91172130.927999973</v>
      </c>
      <c r="T455" s="10">
        <v>0</v>
      </c>
      <c r="U455" s="10">
        <v>820549178.352</v>
      </c>
      <c r="V455" s="29">
        <v>127833.37</v>
      </c>
      <c r="W455" s="29">
        <v>127833.37</v>
      </c>
      <c r="X455" s="27">
        <v>0</v>
      </c>
      <c r="Y455" s="29">
        <v>127833.37</v>
      </c>
      <c r="Z455" s="27">
        <v>3</v>
      </c>
      <c r="AA455" s="29">
        <v>127836.37</v>
      </c>
    </row>
    <row r="456" spans="1:27" x14ac:dyDescent="0.25">
      <c r="A456" s="11" t="s">
        <v>1213</v>
      </c>
      <c r="B456" s="10" t="s">
        <v>2407</v>
      </c>
      <c r="C456" s="10" t="s">
        <v>1448</v>
      </c>
      <c r="D456" s="10" t="s">
        <v>338</v>
      </c>
      <c r="E456" s="10" t="s">
        <v>1720</v>
      </c>
      <c r="F456" s="10">
        <v>327378.09999999998</v>
      </c>
      <c r="G456" s="10">
        <v>0</v>
      </c>
      <c r="H456" s="10">
        <v>0</v>
      </c>
      <c r="I456" s="10">
        <v>0</v>
      </c>
      <c r="J456" s="10">
        <v>327378.09999999998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327378.09999999998</v>
      </c>
      <c r="V456" s="29">
        <v>365435.78470352339</v>
      </c>
      <c r="W456" s="29">
        <v>365435.78470352339</v>
      </c>
      <c r="X456" s="27">
        <v>0</v>
      </c>
      <c r="Y456" s="29">
        <v>365435.78470352339</v>
      </c>
      <c r="Z456" s="27">
        <v>22</v>
      </c>
      <c r="AA456" s="29">
        <v>365457.78470352339</v>
      </c>
    </row>
    <row r="457" spans="1:27" x14ac:dyDescent="0.25">
      <c r="A457" s="11" t="s">
        <v>1213</v>
      </c>
      <c r="B457" s="10" t="s">
        <v>2407</v>
      </c>
      <c r="C457" s="10" t="s">
        <v>1448</v>
      </c>
      <c r="D457" s="10" t="s">
        <v>339</v>
      </c>
      <c r="E457" s="10" t="s">
        <v>1721</v>
      </c>
      <c r="F457" s="10">
        <v>112256.47</v>
      </c>
      <c r="G457" s="10">
        <v>0</v>
      </c>
      <c r="H457" s="10">
        <v>0</v>
      </c>
      <c r="I457" s="10">
        <v>0</v>
      </c>
      <c r="J457" s="10">
        <v>112256.47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-11225.646999999997</v>
      </c>
      <c r="T457" s="10">
        <v>0</v>
      </c>
      <c r="U457" s="10">
        <v>101030.823</v>
      </c>
      <c r="V457" s="29">
        <v>0</v>
      </c>
      <c r="W457" s="29">
        <v>0</v>
      </c>
      <c r="X457" s="27">
        <v>0</v>
      </c>
      <c r="Y457" s="29">
        <v>0</v>
      </c>
      <c r="Z457" s="27">
        <v>1</v>
      </c>
      <c r="AA457" s="29">
        <v>1</v>
      </c>
    </row>
    <row r="458" spans="1:27" x14ac:dyDescent="0.25">
      <c r="A458" s="11" t="s">
        <v>1213</v>
      </c>
      <c r="B458" s="10" t="s">
        <v>2407</v>
      </c>
      <c r="C458" s="10" t="s">
        <v>1448</v>
      </c>
      <c r="D458" s="10" t="s">
        <v>340</v>
      </c>
      <c r="E458" s="10" t="s">
        <v>1722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29">
        <v>1327.902968071536</v>
      </c>
      <c r="W458" s="29">
        <v>1327.902968071536</v>
      </c>
      <c r="X458" s="27">
        <v>0</v>
      </c>
      <c r="Y458" s="29">
        <v>1327.902968071536</v>
      </c>
      <c r="Z458" s="27">
        <v>0</v>
      </c>
      <c r="AA458" s="29">
        <v>1327.902968071536</v>
      </c>
    </row>
    <row r="459" spans="1:27" x14ac:dyDescent="0.25">
      <c r="A459" s="11" t="s">
        <v>1213</v>
      </c>
      <c r="B459" s="10" t="s">
        <v>2407</v>
      </c>
      <c r="C459" s="10" t="s">
        <v>1448</v>
      </c>
      <c r="D459" s="10" t="s">
        <v>341</v>
      </c>
      <c r="E459" s="10" t="s">
        <v>1723</v>
      </c>
      <c r="F459" s="10">
        <v>6641060932.2700005</v>
      </c>
      <c r="G459" s="10">
        <v>0</v>
      </c>
      <c r="H459" s="10">
        <v>0</v>
      </c>
      <c r="I459" s="10">
        <v>0</v>
      </c>
      <c r="J459" s="10">
        <v>6641060932.2700005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-664106093.22700024</v>
      </c>
      <c r="T459" s="10">
        <v>0</v>
      </c>
      <c r="U459" s="10">
        <v>5976954839.0430002</v>
      </c>
      <c r="V459" s="29">
        <v>7520114924.2507439</v>
      </c>
      <c r="W459" s="29">
        <v>7520114924.2507439</v>
      </c>
      <c r="X459" s="27">
        <v>2566147028.9000001</v>
      </c>
      <c r="Y459" s="29">
        <v>4953967895.3507442</v>
      </c>
      <c r="Z459" s="27">
        <v>697540</v>
      </c>
      <c r="AA459" s="29">
        <v>4954665435.3507442</v>
      </c>
    </row>
    <row r="460" spans="1:27" x14ac:dyDescent="0.25">
      <c r="A460" s="11" t="s">
        <v>1213</v>
      </c>
      <c r="B460" s="10" t="s">
        <v>2407</v>
      </c>
      <c r="C460" s="10" t="s">
        <v>1448</v>
      </c>
      <c r="D460" s="10" t="s">
        <v>342</v>
      </c>
      <c r="E460" s="10" t="s">
        <v>1724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29">
        <v>0</v>
      </c>
      <c r="W460" s="29">
        <v>0</v>
      </c>
      <c r="X460" s="27">
        <v>0</v>
      </c>
      <c r="Y460" s="29">
        <v>0</v>
      </c>
      <c r="Z460" s="27">
        <v>0</v>
      </c>
      <c r="AA460" s="29">
        <v>0</v>
      </c>
    </row>
    <row r="461" spans="1:27" x14ac:dyDescent="0.25">
      <c r="A461" s="11" t="s">
        <v>1213</v>
      </c>
      <c r="B461" s="10" t="s">
        <v>2407</v>
      </c>
      <c r="C461" s="10" t="s">
        <v>1448</v>
      </c>
      <c r="D461" s="10" t="s">
        <v>343</v>
      </c>
      <c r="E461" s="10" t="s">
        <v>1725</v>
      </c>
      <c r="F461" s="10">
        <v>1460367231.1199999</v>
      </c>
      <c r="G461" s="10">
        <v>0</v>
      </c>
      <c r="H461" s="10">
        <v>0</v>
      </c>
      <c r="I461" s="10">
        <v>0</v>
      </c>
      <c r="J461" s="10">
        <v>1460367231.1199999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-146036723.11199999</v>
      </c>
      <c r="T461" s="10">
        <v>0</v>
      </c>
      <c r="U461" s="10">
        <v>1314330508.0079999</v>
      </c>
      <c r="V461" s="29">
        <v>1517589214.7350566</v>
      </c>
      <c r="W461" s="29">
        <v>1517589214.7350566</v>
      </c>
      <c r="X461" s="27">
        <v>0</v>
      </c>
      <c r="Y461" s="29">
        <v>1517589214.7350566</v>
      </c>
      <c r="Z461" s="27">
        <v>98477</v>
      </c>
      <c r="AA461" s="29">
        <v>1517687691.7350566</v>
      </c>
    </row>
    <row r="462" spans="1:27" x14ac:dyDescent="0.25">
      <c r="A462" s="11" t="s">
        <v>1213</v>
      </c>
      <c r="B462" s="10" t="s">
        <v>2407</v>
      </c>
      <c r="C462" s="10" t="s">
        <v>1448</v>
      </c>
      <c r="D462" s="10" t="s">
        <v>344</v>
      </c>
      <c r="E462" s="10" t="s">
        <v>1726</v>
      </c>
      <c r="F462" s="10">
        <v>3938029630.1100001</v>
      </c>
      <c r="G462" s="10">
        <v>0</v>
      </c>
      <c r="H462" s="10">
        <v>0</v>
      </c>
      <c r="I462" s="10">
        <v>0</v>
      </c>
      <c r="J462" s="10">
        <v>3938029630.1100001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-393802963.01100016</v>
      </c>
      <c r="T462" s="10">
        <v>0</v>
      </c>
      <c r="U462" s="10">
        <v>3544226667.099</v>
      </c>
      <c r="V462" s="29">
        <v>1781652515.5499995</v>
      </c>
      <c r="W462" s="29">
        <v>1781652515.5499995</v>
      </c>
      <c r="X462" s="27">
        <v>0</v>
      </c>
      <c r="Y462" s="29">
        <v>1781652515.5499995</v>
      </c>
      <c r="Z462" s="27">
        <v>66339</v>
      </c>
      <c r="AA462" s="29">
        <v>1781718854.5499995</v>
      </c>
    </row>
    <row r="463" spans="1:27" x14ac:dyDescent="0.25">
      <c r="A463" s="11" t="s">
        <v>1213</v>
      </c>
      <c r="B463" s="10" t="s">
        <v>2407</v>
      </c>
      <c r="C463" s="10" t="s">
        <v>1448</v>
      </c>
      <c r="D463" s="10" t="s">
        <v>345</v>
      </c>
      <c r="E463" s="10" t="s">
        <v>1727</v>
      </c>
      <c r="F463" s="10">
        <v>16574.900000000001</v>
      </c>
      <c r="G463" s="10">
        <v>0</v>
      </c>
      <c r="H463" s="10">
        <v>0</v>
      </c>
      <c r="I463" s="10">
        <v>0</v>
      </c>
      <c r="J463" s="10">
        <v>16574.900000000001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-1657.4899999999998</v>
      </c>
      <c r="T463" s="10">
        <v>0</v>
      </c>
      <c r="U463" s="10">
        <v>14917.410000000002</v>
      </c>
      <c r="V463" s="29">
        <v>15099.826984162488</v>
      </c>
      <c r="W463" s="29">
        <v>15099.826984162488</v>
      </c>
      <c r="X463" s="27">
        <v>0</v>
      </c>
      <c r="Y463" s="29">
        <v>15099.826984162488</v>
      </c>
      <c r="Z463" s="27">
        <v>1</v>
      </c>
      <c r="AA463" s="29">
        <v>15100.826984162488</v>
      </c>
    </row>
    <row r="464" spans="1:27" x14ac:dyDescent="0.25">
      <c r="A464" s="11" t="s">
        <v>1213</v>
      </c>
      <c r="B464" s="10" t="s">
        <v>2407</v>
      </c>
      <c r="C464" s="10" t="s">
        <v>1448</v>
      </c>
      <c r="D464" s="10" t="s">
        <v>346</v>
      </c>
      <c r="E464" s="10" t="s">
        <v>1728</v>
      </c>
      <c r="F464" s="10">
        <v>3110044728.3000002</v>
      </c>
      <c r="G464" s="10">
        <v>0</v>
      </c>
      <c r="H464" s="10">
        <v>0</v>
      </c>
      <c r="I464" s="10">
        <v>0</v>
      </c>
      <c r="J464" s="10">
        <v>3110044728.3000002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-311004472.82999992</v>
      </c>
      <c r="T464" s="10">
        <v>0</v>
      </c>
      <c r="U464" s="10">
        <v>2799040255.4700003</v>
      </c>
      <c r="V464" s="29">
        <v>2947512264.5278597</v>
      </c>
      <c r="W464" s="29">
        <v>2947512264.5278597</v>
      </c>
      <c r="X464" s="27">
        <v>0</v>
      </c>
      <c r="Y464" s="29">
        <v>2947512264.5278597</v>
      </c>
      <c r="Z464" s="27">
        <v>174374</v>
      </c>
      <c r="AA464" s="29">
        <v>2947686638.5278597</v>
      </c>
    </row>
    <row r="465" spans="1:27" x14ac:dyDescent="0.25">
      <c r="A465" s="11" t="s">
        <v>1213</v>
      </c>
      <c r="B465" s="10" t="s">
        <v>2407</v>
      </c>
      <c r="C465" s="10" t="s">
        <v>1448</v>
      </c>
      <c r="D465" s="10" t="s">
        <v>347</v>
      </c>
      <c r="E465" s="10" t="s">
        <v>1729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29">
        <v>0</v>
      </c>
      <c r="W465" s="29">
        <v>0</v>
      </c>
      <c r="X465" s="27">
        <v>0</v>
      </c>
      <c r="Y465" s="29">
        <v>0</v>
      </c>
      <c r="Z465" s="27">
        <v>0</v>
      </c>
      <c r="AA465" s="29">
        <v>0</v>
      </c>
    </row>
    <row r="466" spans="1:27" x14ac:dyDescent="0.25">
      <c r="A466" s="11" t="s">
        <v>1213</v>
      </c>
      <c r="B466" s="10" t="s">
        <v>2407</v>
      </c>
      <c r="C466" s="10" t="s">
        <v>1448</v>
      </c>
      <c r="D466" s="10" t="s">
        <v>348</v>
      </c>
      <c r="E466" s="10" t="s">
        <v>1730</v>
      </c>
      <c r="F466" s="10">
        <v>2086853363.6600001</v>
      </c>
      <c r="G466" s="10">
        <v>0</v>
      </c>
      <c r="H466" s="10">
        <v>0</v>
      </c>
      <c r="I466" s="10">
        <v>0</v>
      </c>
      <c r="J466" s="10">
        <v>2086853363.6600001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2086853363.6600001</v>
      </c>
      <c r="V466" s="29">
        <v>2262527225.9013815</v>
      </c>
      <c r="W466" s="29">
        <v>2262527225.9013815</v>
      </c>
      <c r="X466" s="27">
        <v>1044133860.2</v>
      </c>
      <c r="Y466" s="29">
        <v>1218393365.7013814</v>
      </c>
      <c r="Z466" s="27">
        <v>95038</v>
      </c>
      <c r="AA466" s="29">
        <v>1218488403.7013814</v>
      </c>
    </row>
    <row r="467" spans="1:27" x14ac:dyDescent="0.25">
      <c r="A467" s="11" t="s">
        <v>1213</v>
      </c>
      <c r="B467" s="10" t="s">
        <v>2407</v>
      </c>
      <c r="C467" s="10" t="s">
        <v>1448</v>
      </c>
      <c r="D467" s="10" t="s">
        <v>349</v>
      </c>
      <c r="E467" s="10" t="s">
        <v>1731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29">
        <v>0</v>
      </c>
      <c r="W467" s="29">
        <v>0</v>
      </c>
      <c r="X467" s="27">
        <v>0</v>
      </c>
      <c r="Y467" s="29">
        <v>0</v>
      </c>
      <c r="Z467" s="27">
        <v>0</v>
      </c>
      <c r="AA467" s="29">
        <v>0</v>
      </c>
    </row>
    <row r="468" spans="1:27" x14ac:dyDescent="0.25">
      <c r="A468" s="11" t="s">
        <v>1213</v>
      </c>
      <c r="B468" s="10" t="s">
        <v>2407</v>
      </c>
      <c r="C468" s="10" t="s">
        <v>1448</v>
      </c>
      <c r="D468" s="10" t="s">
        <v>350</v>
      </c>
      <c r="E468" s="10" t="s">
        <v>1732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29">
        <v>0</v>
      </c>
      <c r="W468" s="29">
        <v>0</v>
      </c>
      <c r="X468" s="27">
        <v>0</v>
      </c>
      <c r="Y468" s="29">
        <v>0</v>
      </c>
      <c r="Z468" s="27">
        <v>0</v>
      </c>
      <c r="AA468" s="29">
        <v>0</v>
      </c>
    </row>
    <row r="469" spans="1:27" x14ac:dyDescent="0.25">
      <c r="A469" s="11" t="s">
        <v>1213</v>
      </c>
      <c r="B469" s="10" t="s">
        <v>2407</v>
      </c>
      <c r="C469" s="10" t="s">
        <v>1448</v>
      </c>
      <c r="D469" s="10" t="s">
        <v>351</v>
      </c>
      <c r="E469" s="10" t="s">
        <v>1733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29">
        <v>0</v>
      </c>
      <c r="W469" s="29">
        <v>0</v>
      </c>
      <c r="X469" s="27">
        <v>0</v>
      </c>
      <c r="Y469" s="29">
        <v>0</v>
      </c>
      <c r="Z469" s="27">
        <v>0</v>
      </c>
      <c r="AA469" s="29">
        <v>0</v>
      </c>
    </row>
    <row r="470" spans="1:27" x14ac:dyDescent="0.25">
      <c r="A470" s="11" t="s">
        <v>1213</v>
      </c>
      <c r="B470" s="10" t="s">
        <v>2407</v>
      </c>
      <c r="C470" s="10" t="s">
        <v>1448</v>
      </c>
      <c r="D470" s="10" t="s">
        <v>352</v>
      </c>
      <c r="E470" s="10" t="s">
        <v>1378</v>
      </c>
      <c r="F470" s="10">
        <v>248630.48</v>
      </c>
      <c r="G470" s="10">
        <v>0</v>
      </c>
      <c r="H470" s="10">
        <v>0</v>
      </c>
      <c r="I470" s="10">
        <v>0</v>
      </c>
      <c r="J470" s="10">
        <v>248630.48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-24863.04800000001</v>
      </c>
      <c r="T470" s="10">
        <v>0</v>
      </c>
      <c r="U470" s="10">
        <v>223767.432</v>
      </c>
      <c r="V470" s="29">
        <v>13270.5</v>
      </c>
      <c r="W470" s="29">
        <v>13270.5</v>
      </c>
      <c r="X470" s="27">
        <v>0</v>
      </c>
      <c r="Y470" s="29">
        <v>13270.5</v>
      </c>
      <c r="Z470" s="27">
        <v>3</v>
      </c>
      <c r="AA470" s="29">
        <v>13273.5</v>
      </c>
    </row>
    <row r="471" spans="1:27" x14ac:dyDescent="0.25">
      <c r="A471" s="11" t="s">
        <v>1213</v>
      </c>
      <c r="B471" s="10" t="s">
        <v>2407</v>
      </c>
      <c r="C471" s="10" t="s">
        <v>1448</v>
      </c>
      <c r="D471" s="10" t="s">
        <v>991</v>
      </c>
      <c r="E471" s="10" t="s">
        <v>1734</v>
      </c>
      <c r="F471" s="10">
        <v>822835287.28999996</v>
      </c>
      <c r="G471" s="10">
        <v>0</v>
      </c>
      <c r="H471" s="10">
        <v>0</v>
      </c>
      <c r="I471" s="10">
        <v>0</v>
      </c>
      <c r="J471" s="10">
        <v>822835287.28999996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822835287.28999996</v>
      </c>
      <c r="V471" s="29">
        <v>1276992405.5691218</v>
      </c>
      <c r="W471" s="29">
        <v>1276992405.5691218</v>
      </c>
      <c r="X471" s="27">
        <v>0</v>
      </c>
      <c r="Y471" s="29">
        <v>1276992405.5691218</v>
      </c>
      <c r="Z471" s="27">
        <v>59952</v>
      </c>
      <c r="AA471" s="29">
        <v>1277052357.5691218</v>
      </c>
    </row>
    <row r="472" spans="1:27" x14ac:dyDescent="0.25">
      <c r="A472" s="11" t="s">
        <v>1213</v>
      </c>
      <c r="B472" s="10" t="s">
        <v>2407</v>
      </c>
      <c r="C472" s="10" t="s">
        <v>1448</v>
      </c>
      <c r="D472" s="10" t="s">
        <v>353</v>
      </c>
      <c r="E472" s="10" t="s">
        <v>1735</v>
      </c>
      <c r="F472" s="10">
        <v>6576.9</v>
      </c>
      <c r="G472" s="10">
        <v>0</v>
      </c>
      <c r="H472" s="10">
        <v>0</v>
      </c>
      <c r="I472" s="10">
        <v>0</v>
      </c>
      <c r="J472" s="10">
        <v>6576.9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6576.9</v>
      </c>
      <c r="V472" s="29">
        <v>6850.9056630332198</v>
      </c>
      <c r="W472" s="29">
        <v>6850.9056630332198</v>
      </c>
      <c r="X472" s="27">
        <v>0</v>
      </c>
      <c r="Y472" s="29">
        <v>6850.9056630332198</v>
      </c>
      <c r="Z472" s="27">
        <v>1</v>
      </c>
      <c r="AA472" s="29">
        <v>6851.9056630332198</v>
      </c>
    </row>
    <row r="473" spans="1:27" x14ac:dyDescent="0.25">
      <c r="A473" s="11" t="s">
        <v>1213</v>
      </c>
      <c r="B473" s="10" t="s">
        <v>2407</v>
      </c>
      <c r="C473" s="10" t="s">
        <v>1448</v>
      </c>
      <c r="D473" s="10" t="s">
        <v>354</v>
      </c>
      <c r="E473" s="10" t="s">
        <v>1736</v>
      </c>
      <c r="F473" s="10">
        <v>569248.05000000005</v>
      </c>
      <c r="G473" s="10">
        <v>0</v>
      </c>
      <c r="H473" s="10">
        <v>0</v>
      </c>
      <c r="I473" s="10">
        <v>0</v>
      </c>
      <c r="J473" s="10">
        <v>569248.05000000005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-56924.804999999993</v>
      </c>
      <c r="T473" s="10">
        <v>0</v>
      </c>
      <c r="U473" s="10">
        <v>512323.24500000005</v>
      </c>
      <c r="V473" s="29">
        <v>233857.65</v>
      </c>
      <c r="W473" s="29">
        <v>233857.65</v>
      </c>
      <c r="X473" s="27">
        <v>0</v>
      </c>
      <c r="Y473" s="29">
        <v>233857.65</v>
      </c>
      <c r="Z473" s="27">
        <v>11</v>
      </c>
      <c r="AA473" s="29">
        <v>233868.65</v>
      </c>
    </row>
    <row r="474" spans="1:27" x14ac:dyDescent="0.25">
      <c r="A474" s="11" t="s">
        <v>1213</v>
      </c>
      <c r="B474" s="10" t="s">
        <v>2407</v>
      </c>
      <c r="C474" s="10" t="s">
        <v>1448</v>
      </c>
      <c r="D474" s="10" t="s">
        <v>992</v>
      </c>
      <c r="E474" s="10" t="s">
        <v>1737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29">
        <v>0</v>
      </c>
      <c r="W474" s="29">
        <v>0</v>
      </c>
      <c r="X474" s="27">
        <v>0</v>
      </c>
      <c r="Y474" s="29">
        <v>0</v>
      </c>
      <c r="Z474" s="27">
        <v>0</v>
      </c>
      <c r="AA474" s="29">
        <v>0</v>
      </c>
    </row>
    <row r="475" spans="1:27" x14ac:dyDescent="0.25">
      <c r="A475" s="11" t="s">
        <v>1213</v>
      </c>
      <c r="B475" s="10" t="s">
        <v>2407</v>
      </c>
      <c r="C475" s="10" t="s">
        <v>1448</v>
      </c>
      <c r="D475" s="10" t="s">
        <v>355</v>
      </c>
      <c r="E475" s="10" t="s">
        <v>1738</v>
      </c>
      <c r="F475" s="10">
        <v>585254.36</v>
      </c>
      <c r="G475" s="10">
        <v>0</v>
      </c>
      <c r="H475" s="10">
        <v>0</v>
      </c>
      <c r="I475" s="10">
        <v>0</v>
      </c>
      <c r="J475" s="10">
        <v>585254.36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-58525.435999999987</v>
      </c>
      <c r="T475" s="10">
        <v>0</v>
      </c>
      <c r="U475" s="10">
        <v>526728.924</v>
      </c>
      <c r="V475" s="29">
        <v>72812.600000000006</v>
      </c>
      <c r="W475" s="29">
        <v>72812.600000000006</v>
      </c>
      <c r="X475" s="27">
        <v>0</v>
      </c>
      <c r="Y475" s="29">
        <v>72812.600000000006</v>
      </c>
      <c r="Z475" s="27">
        <v>9</v>
      </c>
      <c r="AA475" s="29">
        <v>72821.600000000006</v>
      </c>
    </row>
    <row r="476" spans="1:27" x14ac:dyDescent="0.25">
      <c r="A476" s="11" t="s">
        <v>1213</v>
      </c>
      <c r="B476" s="10" t="s">
        <v>2408</v>
      </c>
      <c r="C476" s="10" t="s">
        <v>1739</v>
      </c>
      <c r="D476" s="10" t="s">
        <v>357</v>
      </c>
      <c r="E476" s="10" t="s">
        <v>1739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29">
        <v>0</v>
      </c>
      <c r="W476" s="29">
        <v>0</v>
      </c>
      <c r="X476" s="27">
        <v>0</v>
      </c>
      <c r="Y476" s="29">
        <v>0</v>
      </c>
      <c r="Z476" s="27">
        <v>0</v>
      </c>
      <c r="AA476" s="29">
        <v>0</v>
      </c>
    </row>
    <row r="477" spans="1:27" x14ac:dyDescent="0.25">
      <c r="A477" s="11" t="s">
        <v>1213</v>
      </c>
      <c r="B477" s="10" t="s">
        <v>2408</v>
      </c>
      <c r="C477" s="10" t="s">
        <v>1739</v>
      </c>
      <c r="D477" s="10" t="s">
        <v>358</v>
      </c>
      <c r="E477" s="10" t="s">
        <v>1740</v>
      </c>
      <c r="F477" s="10">
        <v>528424.97</v>
      </c>
      <c r="G477" s="10">
        <v>0</v>
      </c>
      <c r="H477" s="10">
        <v>0</v>
      </c>
      <c r="I477" s="10">
        <v>0</v>
      </c>
      <c r="J477" s="10">
        <v>528424.97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528424.97</v>
      </c>
      <c r="V477" s="29">
        <v>424165.58999999997</v>
      </c>
      <c r="W477" s="29">
        <v>424165.58999999997</v>
      </c>
      <c r="X477" s="27">
        <v>0</v>
      </c>
      <c r="Y477" s="29">
        <v>424165.58999999997</v>
      </c>
      <c r="Z477" s="27">
        <v>14</v>
      </c>
      <c r="AA477" s="29">
        <v>424179.58999999997</v>
      </c>
    </row>
    <row r="478" spans="1:27" x14ac:dyDescent="0.25">
      <c r="A478" s="11" t="s">
        <v>1213</v>
      </c>
      <c r="B478" s="10" t="s">
        <v>2408</v>
      </c>
      <c r="C478" s="10" t="s">
        <v>1739</v>
      </c>
      <c r="D478" s="10" t="s">
        <v>359</v>
      </c>
      <c r="E478" s="10" t="s">
        <v>1741</v>
      </c>
      <c r="F478" s="10">
        <v>1967.53</v>
      </c>
      <c r="G478" s="10">
        <v>0</v>
      </c>
      <c r="H478" s="10">
        <v>0</v>
      </c>
      <c r="I478" s="10">
        <v>0</v>
      </c>
      <c r="J478" s="10">
        <v>1967.53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-196.75299999999993</v>
      </c>
      <c r="T478" s="10">
        <v>0</v>
      </c>
      <c r="U478" s="10">
        <v>1770.777</v>
      </c>
      <c r="V478" s="29">
        <v>0</v>
      </c>
      <c r="W478" s="29">
        <v>0</v>
      </c>
      <c r="X478" s="27">
        <v>0</v>
      </c>
      <c r="Y478" s="29">
        <v>0</v>
      </c>
      <c r="Z478" s="27">
        <v>0</v>
      </c>
      <c r="AA478" s="29">
        <v>0</v>
      </c>
    </row>
    <row r="479" spans="1:27" x14ac:dyDescent="0.25">
      <c r="A479" s="11" t="s">
        <v>1213</v>
      </c>
      <c r="B479" s="10" t="s">
        <v>2408</v>
      </c>
      <c r="C479" s="10" t="s">
        <v>1739</v>
      </c>
      <c r="D479" s="10" t="s">
        <v>360</v>
      </c>
      <c r="E479" s="10" t="s">
        <v>1742</v>
      </c>
      <c r="F479" s="10">
        <v>1247311.33</v>
      </c>
      <c r="G479" s="10">
        <v>0</v>
      </c>
      <c r="H479" s="10">
        <v>0</v>
      </c>
      <c r="I479" s="10">
        <v>0</v>
      </c>
      <c r="J479" s="10">
        <v>1247311.33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-124731.13299999991</v>
      </c>
      <c r="T479" s="10">
        <v>0</v>
      </c>
      <c r="U479" s="10">
        <v>1122580.1970000002</v>
      </c>
      <c r="V479" s="29">
        <v>90868.6</v>
      </c>
      <c r="W479" s="29">
        <v>90868.6</v>
      </c>
      <c r="X479" s="27">
        <v>0</v>
      </c>
      <c r="Y479" s="29">
        <v>90868.6</v>
      </c>
      <c r="Z479" s="27">
        <v>9</v>
      </c>
      <c r="AA479" s="29">
        <v>90877.6</v>
      </c>
    </row>
    <row r="480" spans="1:27" x14ac:dyDescent="0.25">
      <c r="A480" s="11" t="s">
        <v>1213</v>
      </c>
      <c r="B480" s="10" t="s">
        <v>2408</v>
      </c>
      <c r="C480" s="10" t="s">
        <v>1739</v>
      </c>
      <c r="D480" s="10" t="s">
        <v>993</v>
      </c>
      <c r="E480" s="10" t="s">
        <v>1743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29">
        <v>0</v>
      </c>
      <c r="W480" s="29">
        <v>0</v>
      </c>
      <c r="X480" s="27">
        <v>0</v>
      </c>
      <c r="Y480" s="29">
        <v>0</v>
      </c>
      <c r="Z480" s="27">
        <v>0</v>
      </c>
      <c r="AA480" s="29">
        <v>0</v>
      </c>
    </row>
    <row r="481" spans="1:27" x14ac:dyDescent="0.25">
      <c r="A481" s="11" t="s">
        <v>1213</v>
      </c>
      <c r="B481" s="10" t="s">
        <v>2408</v>
      </c>
      <c r="C481" s="10" t="s">
        <v>1739</v>
      </c>
      <c r="D481" s="10" t="s">
        <v>361</v>
      </c>
      <c r="E481" s="10" t="s">
        <v>1744</v>
      </c>
      <c r="F481" s="10">
        <v>10123.69</v>
      </c>
      <c r="G481" s="10">
        <v>0</v>
      </c>
      <c r="H481" s="10">
        <v>0</v>
      </c>
      <c r="I481" s="10">
        <v>0</v>
      </c>
      <c r="J481" s="10">
        <v>10123.69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-1012.3690000000006</v>
      </c>
      <c r="T481" s="10">
        <v>0</v>
      </c>
      <c r="U481" s="10">
        <v>9111.3209999999999</v>
      </c>
      <c r="V481" s="29">
        <v>2649.1</v>
      </c>
      <c r="W481" s="29">
        <v>2649.1</v>
      </c>
      <c r="X481" s="27">
        <v>0</v>
      </c>
      <c r="Y481" s="29">
        <v>2649.1</v>
      </c>
      <c r="Z481" s="27">
        <v>0</v>
      </c>
      <c r="AA481" s="29">
        <v>2649.1</v>
      </c>
    </row>
    <row r="482" spans="1:27" x14ac:dyDescent="0.25">
      <c r="A482" s="11" t="s">
        <v>1213</v>
      </c>
      <c r="B482" s="10" t="s">
        <v>2408</v>
      </c>
      <c r="C482" s="10" t="s">
        <v>1739</v>
      </c>
      <c r="D482" s="10" t="s">
        <v>362</v>
      </c>
      <c r="E482" s="10" t="s">
        <v>1745</v>
      </c>
      <c r="F482" s="10">
        <v>108570.58</v>
      </c>
      <c r="G482" s="10">
        <v>0</v>
      </c>
      <c r="H482" s="10">
        <v>0</v>
      </c>
      <c r="I482" s="10">
        <v>0</v>
      </c>
      <c r="J482" s="10">
        <v>108570.58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-10857.058000000005</v>
      </c>
      <c r="T482" s="10">
        <v>0</v>
      </c>
      <c r="U482" s="10">
        <v>97713.521999999997</v>
      </c>
      <c r="V482" s="29">
        <v>0</v>
      </c>
      <c r="W482" s="29">
        <v>0</v>
      </c>
      <c r="X482" s="27">
        <v>0</v>
      </c>
      <c r="Y482" s="29">
        <v>0</v>
      </c>
      <c r="Z482" s="27">
        <v>1</v>
      </c>
      <c r="AA482" s="29">
        <v>1</v>
      </c>
    </row>
    <row r="483" spans="1:27" x14ac:dyDescent="0.25">
      <c r="A483" s="11" t="s">
        <v>1213</v>
      </c>
      <c r="B483" s="10" t="s">
        <v>2408</v>
      </c>
      <c r="C483" s="10" t="s">
        <v>1739</v>
      </c>
      <c r="D483" s="10" t="s">
        <v>994</v>
      </c>
      <c r="E483" s="10" t="s">
        <v>1746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29">
        <v>0</v>
      </c>
      <c r="W483" s="29">
        <v>0</v>
      </c>
      <c r="X483" s="27">
        <v>0</v>
      </c>
      <c r="Y483" s="29">
        <v>0</v>
      </c>
      <c r="Z483" s="27">
        <v>0</v>
      </c>
      <c r="AA483" s="29">
        <v>0</v>
      </c>
    </row>
    <row r="484" spans="1:27" x14ac:dyDescent="0.25">
      <c r="A484" s="11" t="s">
        <v>1213</v>
      </c>
      <c r="B484" s="10" t="s">
        <v>2408</v>
      </c>
      <c r="C484" s="10" t="s">
        <v>1739</v>
      </c>
      <c r="D484" s="10" t="s">
        <v>363</v>
      </c>
      <c r="E484" s="10" t="s">
        <v>1747</v>
      </c>
      <c r="F484" s="10">
        <v>3199754.62</v>
      </c>
      <c r="G484" s="10">
        <v>0</v>
      </c>
      <c r="H484" s="10">
        <v>0</v>
      </c>
      <c r="I484" s="10">
        <v>0</v>
      </c>
      <c r="J484" s="10">
        <v>3199754.62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-319975.46199999982</v>
      </c>
      <c r="T484" s="10">
        <v>0</v>
      </c>
      <c r="U484" s="10">
        <v>2879779.1580000003</v>
      </c>
      <c r="V484" s="29">
        <v>1607340.5</v>
      </c>
      <c r="W484" s="29">
        <v>1607340.5</v>
      </c>
      <c r="X484" s="27">
        <v>0</v>
      </c>
      <c r="Y484" s="29">
        <v>1607340.5</v>
      </c>
      <c r="Z484" s="27">
        <v>61</v>
      </c>
      <c r="AA484" s="29">
        <v>1607401.5</v>
      </c>
    </row>
    <row r="485" spans="1:27" x14ac:dyDescent="0.25">
      <c r="A485" s="11" t="s">
        <v>1213</v>
      </c>
      <c r="B485" s="10" t="s">
        <v>2408</v>
      </c>
      <c r="C485" s="10" t="s">
        <v>1739</v>
      </c>
      <c r="D485" s="10" t="s">
        <v>995</v>
      </c>
      <c r="E485" s="10" t="s">
        <v>1748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29">
        <v>0</v>
      </c>
      <c r="W485" s="29">
        <v>0</v>
      </c>
      <c r="X485" s="27">
        <v>0</v>
      </c>
      <c r="Y485" s="29">
        <v>0</v>
      </c>
      <c r="Z485" s="27">
        <v>0</v>
      </c>
      <c r="AA485" s="29">
        <v>0</v>
      </c>
    </row>
    <row r="486" spans="1:27" x14ac:dyDescent="0.25">
      <c r="A486" s="11" t="s">
        <v>1213</v>
      </c>
      <c r="B486" s="10" t="s">
        <v>2408</v>
      </c>
      <c r="C486" s="10" t="s">
        <v>1739</v>
      </c>
      <c r="D486" s="10" t="s">
        <v>996</v>
      </c>
      <c r="E486" s="10" t="s">
        <v>1749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29">
        <v>0</v>
      </c>
      <c r="W486" s="29">
        <v>0</v>
      </c>
      <c r="X486" s="27">
        <v>0</v>
      </c>
      <c r="Y486" s="29">
        <v>0</v>
      </c>
      <c r="Z486" s="27">
        <v>0</v>
      </c>
      <c r="AA486" s="29">
        <v>0</v>
      </c>
    </row>
    <row r="487" spans="1:27" x14ac:dyDescent="0.25">
      <c r="A487" s="11" t="s">
        <v>1213</v>
      </c>
      <c r="B487" s="10" t="s">
        <v>2408</v>
      </c>
      <c r="C487" s="10" t="s">
        <v>1739</v>
      </c>
      <c r="D487" s="10" t="s">
        <v>364</v>
      </c>
      <c r="E487" s="10" t="s">
        <v>1750</v>
      </c>
      <c r="F487" s="10">
        <v>544098.62</v>
      </c>
      <c r="G487" s="10">
        <v>0</v>
      </c>
      <c r="H487" s="10">
        <v>0</v>
      </c>
      <c r="I487" s="10">
        <v>0</v>
      </c>
      <c r="J487" s="10">
        <v>544098.62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-54409.861999999965</v>
      </c>
      <c r="T487" s="10">
        <v>0</v>
      </c>
      <c r="U487" s="10">
        <v>489688.75800000003</v>
      </c>
      <c r="V487" s="29">
        <v>191894.05</v>
      </c>
      <c r="W487" s="29">
        <v>191894.05</v>
      </c>
      <c r="X487" s="27">
        <v>0</v>
      </c>
      <c r="Y487" s="29">
        <v>191894.05</v>
      </c>
      <c r="Z487" s="27">
        <v>9</v>
      </c>
      <c r="AA487" s="29">
        <v>191903.05</v>
      </c>
    </row>
    <row r="488" spans="1:27" x14ac:dyDescent="0.25">
      <c r="A488" s="11" t="s">
        <v>1213</v>
      </c>
      <c r="B488" s="10" t="s">
        <v>2408</v>
      </c>
      <c r="C488" s="10" t="s">
        <v>1739</v>
      </c>
      <c r="D488" s="10" t="s">
        <v>365</v>
      </c>
      <c r="E488" s="10" t="s">
        <v>1751</v>
      </c>
      <c r="F488" s="10">
        <v>2173485.94</v>
      </c>
      <c r="G488" s="10">
        <v>0</v>
      </c>
      <c r="H488" s="10">
        <v>0</v>
      </c>
      <c r="I488" s="10">
        <v>0</v>
      </c>
      <c r="J488" s="10">
        <v>2173485.94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-217348.59400000004</v>
      </c>
      <c r="T488" s="10">
        <v>0</v>
      </c>
      <c r="U488" s="10">
        <v>1956137.3459999999</v>
      </c>
      <c r="V488" s="29">
        <v>46639.45</v>
      </c>
      <c r="W488" s="29">
        <v>46639.45</v>
      </c>
      <c r="X488" s="27">
        <v>0</v>
      </c>
      <c r="Y488" s="29">
        <v>46639.45</v>
      </c>
      <c r="Z488" s="27">
        <v>162</v>
      </c>
      <c r="AA488" s="29">
        <v>46801.45</v>
      </c>
    </row>
    <row r="489" spans="1:27" x14ac:dyDescent="0.25">
      <c r="A489" s="11" t="s">
        <v>1213</v>
      </c>
      <c r="B489" s="10" t="s">
        <v>2408</v>
      </c>
      <c r="C489" s="10" t="s">
        <v>1739</v>
      </c>
      <c r="D489" s="10" t="s">
        <v>366</v>
      </c>
      <c r="E489" s="10" t="s">
        <v>1752</v>
      </c>
      <c r="F489" s="10">
        <v>1944784.41</v>
      </c>
      <c r="G489" s="10">
        <v>0</v>
      </c>
      <c r="H489" s="10">
        <v>0</v>
      </c>
      <c r="I489" s="10">
        <v>0</v>
      </c>
      <c r="J489" s="10">
        <v>1944784.41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-194478.44099999988</v>
      </c>
      <c r="T489" s="10">
        <v>0</v>
      </c>
      <c r="U489" s="10">
        <v>1750305.969</v>
      </c>
      <c r="V489" s="29">
        <v>1321323.2</v>
      </c>
      <c r="W489" s="29">
        <v>1321323.2</v>
      </c>
      <c r="X489" s="27">
        <v>0</v>
      </c>
      <c r="Y489" s="29">
        <v>1321323.2</v>
      </c>
      <c r="Z489" s="27">
        <v>47</v>
      </c>
      <c r="AA489" s="29">
        <v>1321370.2</v>
      </c>
    </row>
    <row r="490" spans="1:27" x14ac:dyDescent="0.25">
      <c r="A490" s="11" t="s">
        <v>1213</v>
      </c>
      <c r="B490" s="10" t="s">
        <v>2408</v>
      </c>
      <c r="C490" s="10" t="s">
        <v>1739</v>
      </c>
      <c r="D490" s="10" t="s">
        <v>367</v>
      </c>
      <c r="E490" s="10" t="s">
        <v>1753</v>
      </c>
      <c r="F490" s="10">
        <v>7149999.21</v>
      </c>
      <c r="G490" s="10">
        <v>0</v>
      </c>
      <c r="H490" s="10">
        <v>0</v>
      </c>
      <c r="I490" s="10">
        <v>0</v>
      </c>
      <c r="J490" s="10">
        <v>7149999.21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-714999.92100000009</v>
      </c>
      <c r="T490" s="10">
        <v>0</v>
      </c>
      <c r="U490" s="10">
        <v>6434999.2889999999</v>
      </c>
      <c r="V490" s="29">
        <v>1006965.5000000001</v>
      </c>
      <c r="W490" s="29">
        <v>1006965.5000000001</v>
      </c>
      <c r="X490" s="27">
        <v>0</v>
      </c>
      <c r="Y490" s="29">
        <v>1006965.5000000001</v>
      </c>
      <c r="Z490" s="27">
        <v>74</v>
      </c>
      <c r="AA490" s="29">
        <v>1007039.5000000001</v>
      </c>
    </row>
    <row r="491" spans="1:27" x14ac:dyDescent="0.25">
      <c r="A491" s="11" t="s">
        <v>1213</v>
      </c>
      <c r="B491" s="10" t="s">
        <v>2408</v>
      </c>
      <c r="C491" s="10" t="s">
        <v>1739</v>
      </c>
      <c r="D491" s="10" t="s">
        <v>368</v>
      </c>
      <c r="E491" s="10" t="s">
        <v>1754</v>
      </c>
      <c r="F491" s="10">
        <v>21953.27</v>
      </c>
      <c r="G491" s="10">
        <v>0</v>
      </c>
      <c r="H491" s="10">
        <v>0</v>
      </c>
      <c r="I491" s="10">
        <v>0</v>
      </c>
      <c r="J491" s="10">
        <v>21953.27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-2195.3270000000011</v>
      </c>
      <c r="T491" s="10">
        <v>0</v>
      </c>
      <c r="U491" s="10">
        <v>19757.942999999999</v>
      </c>
      <c r="V491" s="29">
        <v>0</v>
      </c>
      <c r="W491" s="29">
        <v>0</v>
      </c>
      <c r="X491" s="27">
        <v>0</v>
      </c>
      <c r="Y491" s="29">
        <v>0</v>
      </c>
      <c r="Z491" s="27">
        <v>0</v>
      </c>
      <c r="AA491" s="29">
        <v>0</v>
      </c>
    </row>
    <row r="492" spans="1:27" x14ac:dyDescent="0.25">
      <c r="A492" s="11" t="s">
        <v>1213</v>
      </c>
      <c r="B492" s="10" t="s">
        <v>2408</v>
      </c>
      <c r="C492" s="10" t="s">
        <v>1739</v>
      </c>
      <c r="D492" s="10" t="s">
        <v>369</v>
      </c>
      <c r="E492" s="10" t="s">
        <v>1755</v>
      </c>
      <c r="F492" s="10">
        <v>3676016.38</v>
      </c>
      <c r="G492" s="10">
        <v>0</v>
      </c>
      <c r="H492" s="10">
        <v>0</v>
      </c>
      <c r="I492" s="10">
        <v>0</v>
      </c>
      <c r="J492" s="10">
        <v>3676016.38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-367601.6379999998</v>
      </c>
      <c r="T492" s="10">
        <v>0</v>
      </c>
      <c r="U492" s="10">
        <v>3308414.7420000001</v>
      </c>
      <c r="V492" s="29">
        <v>2065202.7400000002</v>
      </c>
      <c r="W492" s="29">
        <v>2065202.7400000002</v>
      </c>
      <c r="X492" s="27">
        <v>0</v>
      </c>
      <c r="Y492" s="29">
        <v>2065202.7400000002</v>
      </c>
      <c r="Z492" s="27">
        <v>84</v>
      </c>
      <c r="AA492" s="29">
        <v>2065286.7400000002</v>
      </c>
    </row>
    <row r="493" spans="1:27" x14ac:dyDescent="0.25">
      <c r="A493" s="11" t="s">
        <v>1213</v>
      </c>
      <c r="B493" s="10" t="s">
        <v>2408</v>
      </c>
      <c r="C493" s="10" t="s">
        <v>1739</v>
      </c>
      <c r="D493" s="10" t="s">
        <v>370</v>
      </c>
      <c r="E493" s="10" t="s">
        <v>1756</v>
      </c>
      <c r="F493" s="10">
        <v>452326.21</v>
      </c>
      <c r="G493" s="10">
        <v>0</v>
      </c>
      <c r="H493" s="10">
        <v>0</v>
      </c>
      <c r="I493" s="10">
        <v>0</v>
      </c>
      <c r="J493" s="10">
        <v>452326.21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-45232.620999999985</v>
      </c>
      <c r="T493" s="10">
        <v>0</v>
      </c>
      <c r="U493" s="10">
        <v>407093.58900000004</v>
      </c>
      <c r="V493" s="29">
        <v>0</v>
      </c>
      <c r="W493" s="29">
        <v>0</v>
      </c>
      <c r="X493" s="27">
        <v>0</v>
      </c>
      <c r="Y493" s="29">
        <v>0</v>
      </c>
      <c r="Z493" s="27">
        <v>2</v>
      </c>
      <c r="AA493" s="29">
        <v>2</v>
      </c>
    </row>
    <row r="494" spans="1:27" x14ac:dyDescent="0.25">
      <c r="A494" s="11" t="s">
        <v>1213</v>
      </c>
      <c r="B494" s="10" t="s">
        <v>2408</v>
      </c>
      <c r="C494" s="10" t="s">
        <v>1739</v>
      </c>
      <c r="D494" s="10" t="s">
        <v>371</v>
      </c>
      <c r="E494" s="10" t="s">
        <v>1757</v>
      </c>
      <c r="F494" s="10">
        <v>5378.13</v>
      </c>
      <c r="G494" s="10">
        <v>0</v>
      </c>
      <c r="H494" s="10">
        <v>0</v>
      </c>
      <c r="I494" s="10">
        <v>0</v>
      </c>
      <c r="J494" s="10">
        <v>5378.13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5378.13</v>
      </c>
      <c r="V494" s="29">
        <v>3524.75</v>
      </c>
      <c r="W494" s="29">
        <v>3524.75</v>
      </c>
      <c r="X494" s="27">
        <v>0</v>
      </c>
      <c r="Y494" s="29">
        <v>3524.75</v>
      </c>
      <c r="Z494" s="27">
        <v>0</v>
      </c>
      <c r="AA494" s="29">
        <v>3524.75</v>
      </c>
    </row>
    <row r="495" spans="1:27" x14ac:dyDescent="0.25">
      <c r="A495" s="11" t="s">
        <v>1213</v>
      </c>
      <c r="B495" s="10" t="s">
        <v>2408</v>
      </c>
      <c r="C495" s="10" t="s">
        <v>1739</v>
      </c>
      <c r="D495" s="10" t="s">
        <v>372</v>
      </c>
      <c r="E495" s="10" t="s">
        <v>1758</v>
      </c>
      <c r="F495" s="10">
        <v>930410.94</v>
      </c>
      <c r="G495" s="10">
        <v>0</v>
      </c>
      <c r="H495" s="10">
        <v>0</v>
      </c>
      <c r="I495" s="10">
        <v>0</v>
      </c>
      <c r="J495" s="10">
        <v>930410.94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930410.94</v>
      </c>
      <c r="V495" s="29">
        <v>974106.94773413893</v>
      </c>
      <c r="W495" s="29">
        <v>974106.94773413893</v>
      </c>
      <c r="X495" s="27">
        <v>0</v>
      </c>
      <c r="Y495" s="29">
        <v>974106.94773413893</v>
      </c>
      <c r="Z495" s="27">
        <v>47</v>
      </c>
      <c r="AA495" s="29">
        <v>974153.94773413893</v>
      </c>
    </row>
    <row r="496" spans="1:27" x14ac:dyDescent="0.25">
      <c r="A496" s="11" t="s">
        <v>1213</v>
      </c>
      <c r="B496" s="10" t="s">
        <v>2408</v>
      </c>
      <c r="C496" s="10" t="s">
        <v>1739</v>
      </c>
      <c r="D496" s="10" t="s">
        <v>373</v>
      </c>
      <c r="E496" s="10" t="s">
        <v>1759</v>
      </c>
      <c r="F496" s="10">
        <v>15464175.25</v>
      </c>
      <c r="G496" s="10">
        <v>0</v>
      </c>
      <c r="H496" s="10">
        <v>0</v>
      </c>
      <c r="I496" s="10">
        <v>0</v>
      </c>
      <c r="J496" s="10">
        <v>15464175.25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-1546417.5250000004</v>
      </c>
      <c r="T496" s="10">
        <v>0</v>
      </c>
      <c r="U496" s="10">
        <v>13917757.725</v>
      </c>
      <c r="V496" s="29">
        <v>17300851.143630624</v>
      </c>
      <c r="W496" s="29">
        <v>17300851.143630624</v>
      </c>
      <c r="X496" s="27">
        <v>0</v>
      </c>
      <c r="Y496" s="29">
        <v>17300851.143630624</v>
      </c>
      <c r="Z496" s="27">
        <v>1827</v>
      </c>
      <c r="AA496" s="29">
        <v>17302678.143630624</v>
      </c>
    </row>
    <row r="497" spans="1:27" x14ac:dyDescent="0.25">
      <c r="A497" s="11" t="s">
        <v>1213</v>
      </c>
      <c r="B497" s="10" t="s">
        <v>2408</v>
      </c>
      <c r="C497" s="10" t="s">
        <v>1739</v>
      </c>
      <c r="D497" s="10" t="s">
        <v>374</v>
      </c>
      <c r="E497" s="10" t="s">
        <v>1760</v>
      </c>
      <c r="F497" s="10">
        <v>47546.78</v>
      </c>
      <c r="G497" s="10">
        <v>0</v>
      </c>
      <c r="H497" s="10">
        <v>0</v>
      </c>
      <c r="I497" s="10">
        <v>0</v>
      </c>
      <c r="J497" s="10">
        <v>47546.78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47546.78</v>
      </c>
      <c r="V497" s="29">
        <v>26127.95</v>
      </c>
      <c r="W497" s="29">
        <v>26127.95</v>
      </c>
      <c r="X497" s="27">
        <v>0</v>
      </c>
      <c r="Y497" s="29">
        <v>26127.95</v>
      </c>
      <c r="Z497" s="27">
        <v>1</v>
      </c>
      <c r="AA497" s="29">
        <v>26128.95</v>
      </c>
    </row>
    <row r="498" spans="1:27" x14ac:dyDescent="0.25">
      <c r="A498" s="11" t="s">
        <v>1213</v>
      </c>
      <c r="B498" s="10" t="s">
        <v>2408</v>
      </c>
      <c r="C498" s="10" t="s">
        <v>1739</v>
      </c>
      <c r="D498" s="10" t="s">
        <v>375</v>
      </c>
      <c r="E498" s="10" t="s">
        <v>1761</v>
      </c>
      <c r="F498" s="10">
        <v>186222473.28</v>
      </c>
      <c r="G498" s="10">
        <v>0</v>
      </c>
      <c r="H498" s="10">
        <v>0</v>
      </c>
      <c r="I498" s="10">
        <v>0</v>
      </c>
      <c r="J498" s="10">
        <v>186222473.28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186222473.28</v>
      </c>
      <c r="V498" s="29">
        <v>237270001.12317663</v>
      </c>
      <c r="W498" s="29">
        <v>237270001.12317663</v>
      </c>
      <c r="X498" s="27">
        <v>0</v>
      </c>
      <c r="Y498" s="29">
        <v>237270001.12317663</v>
      </c>
      <c r="Z498" s="27">
        <v>47580</v>
      </c>
      <c r="AA498" s="29">
        <v>237317581.12317663</v>
      </c>
    </row>
    <row r="499" spans="1:27" x14ac:dyDescent="0.25">
      <c r="A499" s="11" t="s">
        <v>1213</v>
      </c>
      <c r="B499" s="10" t="s">
        <v>2408</v>
      </c>
      <c r="C499" s="10" t="s">
        <v>1739</v>
      </c>
      <c r="D499" s="10" t="s">
        <v>376</v>
      </c>
      <c r="E499" s="10" t="s">
        <v>1762</v>
      </c>
      <c r="F499" s="10">
        <v>3767.61</v>
      </c>
      <c r="G499" s="10">
        <v>0</v>
      </c>
      <c r="H499" s="10">
        <v>0</v>
      </c>
      <c r="I499" s="10">
        <v>0</v>
      </c>
      <c r="J499" s="10">
        <v>3767.61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3767.61</v>
      </c>
      <c r="V499" s="29">
        <v>5836.3890932972408</v>
      </c>
      <c r="W499" s="29">
        <v>5836.3890932972408</v>
      </c>
      <c r="X499" s="27">
        <v>0</v>
      </c>
      <c r="Y499" s="29">
        <v>5836.3890932972408</v>
      </c>
      <c r="Z499" s="27">
        <v>1</v>
      </c>
      <c r="AA499" s="29">
        <v>5837.3890932972408</v>
      </c>
    </row>
    <row r="500" spans="1:27" x14ac:dyDescent="0.25">
      <c r="A500" s="11" t="s">
        <v>1213</v>
      </c>
      <c r="B500" s="10" t="s">
        <v>2408</v>
      </c>
      <c r="C500" s="10" t="s">
        <v>1739</v>
      </c>
      <c r="D500" s="10" t="s">
        <v>377</v>
      </c>
      <c r="E500" s="10" t="s">
        <v>1452</v>
      </c>
      <c r="F500" s="10">
        <v>11107.06</v>
      </c>
      <c r="G500" s="10">
        <v>0</v>
      </c>
      <c r="H500" s="10">
        <v>0</v>
      </c>
      <c r="I500" s="10">
        <v>0</v>
      </c>
      <c r="J500" s="10">
        <v>11107.06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-1110.7060000000001</v>
      </c>
      <c r="T500" s="10">
        <v>0</v>
      </c>
      <c r="U500" s="10">
        <v>9996.3539999999994</v>
      </c>
      <c r="V500" s="29">
        <v>3445</v>
      </c>
      <c r="W500" s="29">
        <v>3445</v>
      </c>
      <c r="X500" s="27">
        <v>0</v>
      </c>
      <c r="Y500" s="29">
        <v>3445</v>
      </c>
      <c r="Z500" s="27">
        <v>0</v>
      </c>
      <c r="AA500" s="29">
        <v>3445</v>
      </c>
    </row>
    <row r="501" spans="1:27" x14ac:dyDescent="0.25">
      <c r="A501" s="11" t="s">
        <v>1213</v>
      </c>
      <c r="B501" s="10" t="s">
        <v>2408</v>
      </c>
      <c r="C501" s="10" t="s">
        <v>1739</v>
      </c>
      <c r="D501" s="10" t="s">
        <v>378</v>
      </c>
      <c r="E501" s="10" t="s">
        <v>1763</v>
      </c>
      <c r="F501" s="10">
        <v>1197017.01</v>
      </c>
      <c r="G501" s="10">
        <v>0</v>
      </c>
      <c r="H501" s="10">
        <v>0</v>
      </c>
      <c r="I501" s="10">
        <v>0</v>
      </c>
      <c r="J501" s="10">
        <v>1197017.01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-119701.70099999988</v>
      </c>
      <c r="T501" s="10">
        <v>0</v>
      </c>
      <c r="U501" s="10">
        <v>1077315.3090000001</v>
      </c>
      <c r="V501" s="29">
        <v>254061.5</v>
      </c>
      <c r="W501" s="29">
        <v>254061.5</v>
      </c>
      <c r="X501" s="27">
        <v>0</v>
      </c>
      <c r="Y501" s="29">
        <v>254061.5</v>
      </c>
      <c r="Z501" s="27">
        <v>16</v>
      </c>
      <c r="AA501" s="29">
        <v>254077.5</v>
      </c>
    </row>
    <row r="502" spans="1:27" x14ac:dyDescent="0.25">
      <c r="A502" s="11" t="s">
        <v>1213</v>
      </c>
      <c r="B502" s="10" t="s">
        <v>2408</v>
      </c>
      <c r="C502" s="10" t="s">
        <v>1739</v>
      </c>
      <c r="D502" s="10" t="s">
        <v>997</v>
      </c>
      <c r="E502" s="10" t="s">
        <v>1764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29">
        <v>0</v>
      </c>
      <c r="W502" s="29">
        <v>0</v>
      </c>
      <c r="X502" s="27">
        <v>0</v>
      </c>
      <c r="Y502" s="29">
        <v>0</v>
      </c>
      <c r="Z502" s="27">
        <v>0</v>
      </c>
      <c r="AA502" s="29">
        <v>0</v>
      </c>
    </row>
    <row r="503" spans="1:27" x14ac:dyDescent="0.25">
      <c r="A503" s="11" t="s">
        <v>1213</v>
      </c>
      <c r="B503" s="10" t="s">
        <v>2408</v>
      </c>
      <c r="C503" s="10" t="s">
        <v>1739</v>
      </c>
      <c r="D503" s="10" t="s">
        <v>998</v>
      </c>
      <c r="E503" s="10" t="s">
        <v>1765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29">
        <v>0</v>
      </c>
      <c r="W503" s="29">
        <v>0</v>
      </c>
      <c r="X503" s="27">
        <v>0</v>
      </c>
      <c r="Y503" s="29">
        <v>0</v>
      </c>
      <c r="Z503" s="27">
        <v>0</v>
      </c>
      <c r="AA503" s="29">
        <v>0</v>
      </c>
    </row>
    <row r="504" spans="1:27" x14ac:dyDescent="0.25">
      <c r="A504" s="11" t="s">
        <v>1213</v>
      </c>
      <c r="B504" s="10" t="s">
        <v>2408</v>
      </c>
      <c r="C504" s="10" t="s">
        <v>1739</v>
      </c>
      <c r="D504" s="10" t="s">
        <v>379</v>
      </c>
      <c r="E504" s="10" t="s">
        <v>1766</v>
      </c>
      <c r="F504" s="10">
        <v>96811.09</v>
      </c>
      <c r="G504" s="10">
        <v>0</v>
      </c>
      <c r="H504" s="10">
        <v>0</v>
      </c>
      <c r="I504" s="10">
        <v>0</v>
      </c>
      <c r="J504" s="10">
        <v>96811.09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96811.09</v>
      </c>
      <c r="V504" s="29">
        <v>73251.649999999994</v>
      </c>
      <c r="W504" s="29">
        <v>73251.649999999994</v>
      </c>
      <c r="X504" s="27">
        <v>0</v>
      </c>
      <c r="Y504" s="29">
        <v>73251.649999999994</v>
      </c>
      <c r="Z504" s="27">
        <v>3</v>
      </c>
      <c r="AA504" s="29">
        <v>73254.649999999994</v>
      </c>
    </row>
    <row r="505" spans="1:27" x14ac:dyDescent="0.25">
      <c r="A505" s="11" t="s">
        <v>1213</v>
      </c>
      <c r="B505" s="10" t="s">
        <v>2408</v>
      </c>
      <c r="C505" s="10" t="s">
        <v>1739</v>
      </c>
      <c r="D505" s="10" t="s">
        <v>999</v>
      </c>
      <c r="E505" s="10" t="s">
        <v>1767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29">
        <v>0</v>
      </c>
      <c r="W505" s="29">
        <v>0</v>
      </c>
      <c r="X505" s="27">
        <v>0</v>
      </c>
      <c r="Y505" s="29">
        <v>0</v>
      </c>
      <c r="Z505" s="27">
        <v>0</v>
      </c>
      <c r="AA505" s="29">
        <v>0</v>
      </c>
    </row>
    <row r="506" spans="1:27" x14ac:dyDescent="0.25">
      <c r="A506" s="11" t="s">
        <v>1213</v>
      </c>
      <c r="B506" s="10" t="s">
        <v>2408</v>
      </c>
      <c r="C506" s="10" t="s">
        <v>1739</v>
      </c>
      <c r="D506" s="10" t="s">
        <v>1000</v>
      </c>
      <c r="E506" s="10" t="s">
        <v>1768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29">
        <v>0</v>
      </c>
      <c r="W506" s="29">
        <v>0</v>
      </c>
      <c r="X506" s="27">
        <v>0</v>
      </c>
      <c r="Y506" s="29">
        <v>0</v>
      </c>
      <c r="Z506" s="27">
        <v>0</v>
      </c>
      <c r="AA506" s="29">
        <v>0</v>
      </c>
    </row>
    <row r="507" spans="1:27" x14ac:dyDescent="0.25">
      <c r="A507" s="11" t="s">
        <v>1213</v>
      </c>
      <c r="B507" s="10" t="s">
        <v>2408</v>
      </c>
      <c r="C507" s="10" t="s">
        <v>1739</v>
      </c>
      <c r="D507" s="10" t="s">
        <v>380</v>
      </c>
      <c r="E507" s="10" t="s">
        <v>1769</v>
      </c>
      <c r="F507" s="10">
        <v>67702.47</v>
      </c>
      <c r="G507" s="10">
        <v>0</v>
      </c>
      <c r="H507" s="10">
        <v>0</v>
      </c>
      <c r="I507" s="10">
        <v>0</v>
      </c>
      <c r="J507" s="10">
        <v>67702.47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-6770.2469999999958</v>
      </c>
      <c r="T507" s="10">
        <v>0</v>
      </c>
      <c r="U507" s="10">
        <v>60932.223000000005</v>
      </c>
      <c r="V507" s="29">
        <v>0</v>
      </c>
      <c r="W507" s="29">
        <v>0</v>
      </c>
      <c r="X507" s="27">
        <v>0</v>
      </c>
      <c r="Y507" s="29">
        <v>0</v>
      </c>
      <c r="Z507" s="27">
        <v>1</v>
      </c>
      <c r="AA507" s="29">
        <v>1</v>
      </c>
    </row>
    <row r="508" spans="1:27" x14ac:dyDescent="0.25">
      <c r="A508" s="11" t="s">
        <v>1213</v>
      </c>
      <c r="B508" s="10" t="s">
        <v>2408</v>
      </c>
      <c r="C508" s="10" t="s">
        <v>1739</v>
      </c>
      <c r="D508" s="10" t="s">
        <v>381</v>
      </c>
      <c r="E508" s="10" t="s">
        <v>1770</v>
      </c>
      <c r="F508" s="10">
        <v>34036797.82</v>
      </c>
      <c r="G508" s="10">
        <v>0</v>
      </c>
      <c r="H508" s="10">
        <v>0</v>
      </c>
      <c r="I508" s="10">
        <v>0</v>
      </c>
      <c r="J508" s="10">
        <v>34036797.82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-3403679.7819999978</v>
      </c>
      <c r="T508" s="10">
        <v>0</v>
      </c>
      <c r="U508" s="10">
        <v>30633118.038000003</v>
      </c>
      <c r="V508" s="29">
        <v>20506063.079999998</v>
      </c>
      <c r="W508" s="29">
        <v>20506063.079999998</v>
      </c>
      <c r="X508" s="27">
        <v>7704162.25</v>
      </c>
      <c r="Y508" s="29">
        <v>12801900.829999998</v>
      </c>
      <c r="Z508" s="27">
        <v>665</v>
      </c>
      <c r="AA508" s="29">
        <v>12802565.829999998</v>
      </c>
    </row>
    <row r="509" spans="1:27" x14ac:dyDescent="0.25">
      <c r="A509" s="11" t="s">
        <v>1213</v>
      </c>
      <c r="B509" s="10" t="s">
        <v>2408</v>
      </c>
      <c r="C509" s="10" t="s">
        <v>1739</v>
      </c>
      <c r="D509" s="10" t="s">
        <v>382</v>
      </c>
      <c r="E509" s="10" t="s">
        <v>1771</v>
      </c>
      <c r="F509" s="10">
        <v>63231.96</v>
      </c>
      <c r="G509" s="10">
        <v>0</v>
      </c>
      <c r="H509" s="10">
        <v>0</v>
      </c>
      <c r="I509" s="10">
        <v>0</v>
      </c>
      <c r="J509" s="10">
        <v>63231.96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-6323.1959999999963</v>
      </c>
      <c r="T509" s="10">
        <v>0</v>
      </c>
      <c r="U509" s="10">
        <v>56908.764000000003</v>
      </c>
      <c r="V509" s="29">
        <v>0</v>
      </c>
      <c r="W509" s="29">
        <v>0</v>
      </c>
      <c r="X509" s="27">
        <v>0</v>
      </c>
      <c r="Y509" s="29">
        <v>0</v>
      </c>
      <c r="Z509" s="27">
        <v>0</v>
      </c>
      <c r="AA509" s="29">
        <v>0</v>
      </c>
    </row>
    <row r="510" spans="1:27" x14ac:dyDescent="0.25">
      <c r="A510" s="11" t="s">
        <v>1213</v>
      </c>
      <c r="B510" s="10" t="s">
        <v>2408</v>
      </c>
      <c r="C510" s="10" t="s">
        <v>1739</v>
      </c>
      <c r="D510" s="10" t="s">
        <v>383</v>
      </c>
      <c r="E510" s="10" t="s">
        <v>1772</v>
      </c>
      <c r="F510" s="10">
        <v>715392.15</v>
      </c>
      <c r="G510" s="10">
        <v>0</v>
      </c>
      <c r="H510" s="10">
        <v>0</v>
      </c>
      <c r="I510" s="10">
        <v>0</v>
      </c>
      <c r="J510" s="10">
        <v>715392.15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-71539.214999999967</v>
      </c>
      <c r="T510" s="10">
        <v>0</v>
      </c>
      <c r="U510" s="10">
        <v>643852.93500000006</v>
      </c>
      <c r="V510" s="29">
        <v>294786.15000000002</v>
      </c>
      <c r="W510" s="29">
        <v>294786.15000000002</v>
      </c>
      <c r="X510" s="27">
        <v>0</v>
      </c>
      <c r="Y510" s="29">
        <v>294786.15000000002</v>
      </c>
      <c r="Z510" s="27">
        <v>14</v>
      </c>
      <c r="AA510" s="29">
        <v>294800.15000000002</v>
      </c>
    </row>
    <row r="511" spans="1:27" x14ac:dyDescent="0.25">
      <c r="A511" s="11" t="s">
        <v>1213</v>
      </c>
      <c r="B511" s="10" t="s">
        <v>2408</v>
      </c>
      <c r="C511" s="10" t="s">
        <v>1739</v>
      </c>
      <c r="D511" s="10" t="s">
        <v>1001</v>
      </c>
      <c r="E511" s="10" t="s">
        <v>1773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29">
        <v>0</v>
      </c>
      <c r="W511" s="29">
        <v>0</v>
      </c>
      <c r="X511" s="27">
        <v>0</v>
      </c>
      <c r="Y511" s="29">
        <v>0</v>
      </c>
      <c r="Z511" s="27">
        <v>0</v>
      </c>
      <c r="AA511" s="29">
        <v>0</v>
      </c>
    </row>
    <row r="512" spans="1:27" x14ac:dyDescent="0.25">
      <c r="A512" s="11" t="s">
        <v>1213</v>
      </c>
      <c r="B512" s="10" t="s">
        <v>2408</v>
      </c>
      <c r="C512" s="10" t="s">
        <v>1739</v>
      </c>
      <c r="D512" s="10" t="s">
        <v>384</v>
      </c>
      <c r="E512" s="10" t="s">
        <v>1774</v>
      </c>
      <c r="F512" s="10">
        <v>303468</v>
      </c>
      <c r="G512" s="10">
        <v>0</v>
      </c>
      <c r="H512" s="10">
        <v>0</v>
      </c>
      <c r="I512" s="10">
        <v>0</v>
      </c>
      <c r="J512" s="10">
        <v>303468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-30346.799999999988</v>
      </c>
      <c r="T512" s="10">
        <v>0</v>
      </c>
      <c r="U512" s="10">
        <v>273121.2</v>
      </c>
      <c r="V512" s="29">
        <v>117858.59999999998</v>
      </c>
      <c r="W512" s="29">
        <v>117858.59999999998</v>
      </c>
      <c r="X512" s="27">
        <v>0</v>
      </c>
      <c r="Y512" s="29">
        <v>117858.59999999998</v>
      </c>
      <c r="Z512" s="27">
        <v>6</v>
      </c>
      <c r="AA512" s="29">
        <v>117864.59999999998</v>
      </c>
    </row>
    <row r="513" spans="1:27" x14ac:dyDescent="0.25">
      <c r="A513" s="11" t="s">
        <v>1213</v>
      </c>
      <c r="B513" s="10" t="s">
        <v>2408</v>
      </c>
      <c r="C513" s="10" t="s">
        <v>1739</v>
      </c>
      <c r="D513" s="10" t="s">
        <v>1002</v>
      </c>
      <c r="E513" s="10" t="s">
        <v>1341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29">
        <v>0</v>
      </c>
      <c r="W513" s="29">
        <v>0</v>
      </c>
      <c r="X513" s="27">
        <v>0</v>
      </c>
      <c r="Y513" s="29">
        <v>0</v>
      </c>
      <c r="Z513" s="27">
        <v>0</v>
      </c>
      <c r="AA513" s="29">
        <v>0</v>
      </c>
    </row>
    <row r="514" spans="1:27" x14ac:dyDescent="0.25">
      <c r="A514" s="11" t="s">
        <v>1213</v>
      </c>
      <c r="B514" s="10" t="s">
        <v>2408</v>
      </c>
      <c r="C514" s="10" t="s">
        <v>1739</v>
      </c>
      <c r="D514" s="10" t="s">
        <v>385</v>
      </c>
      <c r="E514" s="10" t="s">
        <v>1775</v>
      </c>
      <c r="F514" s="10">
        <v>155167459.59999999</v>
      </c>
      <c r="G514" s="10">
        <v>0</v>
      </c>
      <c r="H514" s="10">
        <v>0</v>
      </c>
      <c r="I514" s="10">
        <v>0</v>
      </c>
      <c r="J514" s="10">
        <v>155167459.59999999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48055848.10643094</v>
      </c>
      <c r="T514" s="10">
        <v>0</v>
      </c>
      <c r="U514" s="10">
        <v>203223307.70643094</v>
      </c>
      <c r="V514" s="29">
        <v>283792437.17463124</v>
      </c>
      <c r="W514" s="29">
        <v>283792437.17463124</v>
      </c>
      <c r="X514" s="27">
        <v>0</v>
      </c>
      <c r="Y514" s="29">
        <v>283792437.17463124</v>
      </c>
      <c r="Z514" s="27">
        <v>58754</v>
      </c>
      <c r="AA514" s="29">
        <v>283851191.17463124</v>
      </c>
    </row>
    <row r="515" spans="1:27" x14ac:dyDescent="0.25">
      <c r="A515" s="11" t="s">
        <v>1213</v>
      </c>
      <c r="B515" s="10" t="s">
        <v>2408</v>
      </c>
      <c r="C515" s="10" t="s">
        <v>1739</v>
      </c>
      <c r="D515" s="10" t="s">
        <v>386</v>
      </c>
      <c r="E515" s="10" t="s">
        <v>1776</v>
      </c>
      <c r="F515" s="10">
        <v>73491974.760000005</v>
      </c>
      <c r="G515" s="10">
        <v>0</v>
      </c>
      <c r="H515" s="10">
        <v>0</v>
      </c>
      <c r="I515" s="10">
        <v>0</v>
      </c>
      <c r="J515" s="10">
        <v>73491974.760000005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-7349197.4759999961</v>
      </c>
      <c r="T515" s="10">
        <v>0</v>
      </c>
      <c r="U515" s="10">
        <v>66142777.284000009</v>
      </c>
      <c r="V515" s="29">
        <v>17869501.300000001</v>
      </c>
      <c r="W515" s="29">
        <v>17869501.300000001</v>
      </c>
      <c r="X515" s="27">
        <v>0</v>
      </c>
      <c r="Y515" s="29">
        <v>17869501.300000001</v>
      </c>
      <c r="Z515" s="27">
        <v>10</v>
      </c>
      <c r="AA515" s="29">
        <v>17869511.300000001</v>
      </c>
    </row>
    <row r="516" spans="1:27" x14ac:dyDescent="0.25">
      <c r="A516" s="11" t="s">
        <v>1213</v>
      </c>
      <c r="B516" s="10" t="s">
        <v>2408</v>
      </c>
      <c r="C516" s="10" t="s">
        <v>1739</v>
      </c>
      <c r="D516" s="10" t="s">
        <v>387</v>
      </c>
      <c r="E516" s="10" t="s">
        <v>1777</v>
      </c>
      <c r="F516" s="10">
        <v>851467.44</v>
      </c>
      <c r="G516" s="10">
        <v>0</v>
      </c>
      <c r="H516" s="10">
        <v>0</v>
      </c>
      <c r="I516" s="10">
        <v>0</v>
      </c>
      <c r="J516" s="10">
        <v>851467.44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851467.44</v>
      </c>
      <c r="V516" s="29">
        <v>836389.44000000006</v>
      </c>
      <c r="W516" s="29">
        <v>836389.44000000006</v>
      </c>
      <c r="X516" s="27">
        <v>0</v>
      </c>
      <c r="Y516" s="29">
        <v>836389.44000000006</v>
      </c>
      <c r="Z516" s="27">
        <v>32</v>
      </c>
      <c r="AA516" s="29">
        <v>836421.44000000006</v>
      </c>
    </row>
    <row r="517" spans="1:27" x14ac:dyDescent="0.25">
      <c r="A517" s="11" t="s">
        <v>1213</v>
      </c>
      <c r="B517" s="10" t="s">
        <v>2408</v>
      </c>
      <c r="C517" s="10" t="s">
        <v>1739</v>
      </c>
      <c r="D517" s="10" t="s">
        <v>388</v>
      </c>
      <c r="E517" s="10" t="s">
        <v>1778</v>
      </c>
      <c r="F517" s="10">
        <v>789698.81</v>
      </c>
      <c r="G517" s="10">
        <v>0</v>
      </c>
      <c r="H517" s="10">
        <v>0</v>
      </c>
      <c r="I517" s="10">
        <v>0</v>
      </c>
      <c r="J517" s="10">
        <v>789698.81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789698.81</v>
      </c>
      <c r="V517" s="29">
        <v>757700</v>
      </c>
      <c r="W517" s="29">
        <v>757700</v>
      </c>
      <c r="X517" s="27">
        <v>0</v>
      </c>
      <c r="Y517" s="29">
        <v>757700</v>
      </c>
      <c r="Z517" s="27">
        <v>29</v>
      </c>
      <c r="AA517" s="29">
        <v>757729</v>
      </c>
    </row>
    <row r="518" spans="1:27" x14ac:dyDescent="0.25">
      <c r="A518" s="11" t="s">
        <v>1213</v>
      </c>
      <c r="B518" s="10" t="s">
        <v>2408</v>
      </c>
      <c r="C518" s="10" t="s">
        <v>1739</v>
      </c>
      <c r="D518" s="10" t="s">
        <v>389</v>
      </c>
      <c r="E518" s="10" t="s">
        <v>1779</v>
      </c>
      <c r="F518" s="10">
        <v>1392938.64</v>
      </c>
      <c r="G518" s="10">
        <v>0</v>
      </c>
      <c r="H518" s="10">
        <v>0</v>
      </c>
      <c r="I518" s="10">
        <v>0</v>
      </c>
      <c r="J518" s="10">
        <v>1392938.64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-139293.86400000006</v>
      </c>
      <c r="T518" s="10">
        <v>0</v>
      </c>
      <c r="U518" s="10">
        <v>1253644.7759999998</v>
      </c>
      <c r="V518" s="29">
        <v>732735.78</v>
      </c>
      <c r="W518" s="29">
        <v>732735.78</v>
      </c>
      <c r="X518" s="27">
        <v>0</v>
      </c>
      <c r="Y518" s="29">
        <v>732735.78</v>
      </c>
      <c r="Z518" s="27">
        <v>187</v>
      </c>
      <c r="AA518" s="29">
        <v>732922.78</v>
      </c>
    </row>
    <row r="519" spans="1:27" x14ac:dyDescent="0.25">
      <c r="A519" s="11" t="s">
        <v>1213</v>
      </c>
      <c r="B519" s="10" t="s">
        <v>2408</v>
      </c>
      <c r="C519" s="10" t="s">
        <v>1739</v>
      </c>
      <c r="D519" s="10" t="s">
        <v>390</v>
      </c>
      <c r="E519" s="10" t="s">
        <v>1780</v>
      </c>
      <c r="F519" s="10">
        <v>2927.1</v>
      </c>
      <c r="G519" s="10">
        <v>0</v>
      </c>
      <c r="H519" s="10">
        <v>0</v>
      </c>
      <c r="I519" s="10">
        <v>0</v>
      </c>
      <c r="J519" s="10">
        <v>2927.1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-292.71000000000004</v>
      </c>
      <c r="T519" s="10">
        <v>0</v>
      </c>
      <c r="U519" s="10">
        <v>2634.39</v>
      </c>
      <c r="V519" s="29">
        <v>0</v>
      </c>
      <c r="W519" s="29">
        <v>0</v>
      </c>
      <c r="X519" s="27">
        <v>0</v>
      </c>
      <c r="Y519" s="29">
        <v>0</v>
      </c>
      <c r="Z519" s="27">
        <v>0</v>
      </c>
      <c r="AA519" s="29">
        <v>0</v>
      </c>
    </row>
    <row r="520" spans="1:27" x14ac:dyDescent="0.25">
      <c r="A520" s="11" t="s">
        <v>1213</v>
      </c>
      <c r="B520" s="10" t="s">
        <v>2408</v>
      </c>
      <c r="C520" s="10" t="s">
        <v>1739</v>
      </c>
      <c r="D520" s="10" t="s">
        <v>391</v>
      </c>
      <c r="E520" s="10" t="s">
        <v>1781</v>
      </c>
      <c r="F520" s="10">
        <v>1236222.24</v>
      </c>
      <c r="G520" s="10">
        <v>0</v>
      </c>
      <c r="H520" s="10">
        <v>0</v>
      </c>
      <c r="I520" s="10">
        <v>0</v>
      </c>
      <c r="J520" s="10">
        <v>1236222.24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-123622.22399999993</v>
      </c>
      <c r="T520" s="10">
        <v>0</v>
      </c>
      <c r="U520" s="10">
        <v>1112600.0160000001</v>
      </c>
      <c r="V520" s="29">
        <v>32577.7</v>
      </c>
      <c r="W520" s="29">
        <v>32577.7</v>
      </c>
      <c r="X520" s="27">
        <v>0</v>
      </c>
      <c r="Y520" s="29">
        <v>32577.7</v>
      </c>
      <c r="Z520" s="27">
        <v>11</v>
      </c>
      <c r="AA520" s="29">
        <v>32588.7</v>
      </c>
    </row>
    <row r="521" spans="1:27" x14ac:dyDescent="0.25">
      <c r="A521" s="11" t="s">
        <v>1213</v>
      </c>
      <c r="B521" s="10" t="s">
        <v>2408</v>
      </c>
      <c r="C521" s="10" t="s">
        <v>1739</v>
      </c>
      <c r="D521" s="10" t="s">
        <v>392</v>
      </c>
      <c r="E521" s="10" t="s">
        <v>1782</v>
      </c>
      <c r="F521" s="10">
        <v>83725.740000000005</v>
      </c>
      <c r="G521" s="10">
        <v>0</v>
      </c>
      <c r="H521" s="10">
        <v>0</v>
      </c>
      <c r="I521" s="10">
        <v>0</v>
      </c>
      <c r="J521" s="10">
        <v>83725.740000000005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-8372.5739999999932</v>
      </c>
      <c r="T521" s="10">
        <v>0</v>
      </c>
      <c r="U521" s="10">
        <v>75353.166000000012</v>
      </c>
      <c r="V521" s="29">
        <v>0</v>
      </c>
      <c r="W521" s="29">
        <v>0</v>
      </c>
      <c r="X521" s="27">
        <v>0</v>
      </c>
      <c r="Y521" s="29">
        <v>0</v>
      </c>
      <c r="Z521" s="27">
        <v>4</v>
      </c>
      <c r="AA521" s="29">
        <v>4</v>
      </c>
    </row>
    <row r="522" spans="1:27" x14ac:dyDescent="0.25">
      <c r="A522" s="11" t="s">
        <v>1213</v>
      </c>
      <c r="B522" s="10" t="s">
        <v>2408</v>
      </c>
      <c r="C522" s="10" t="s">
        <v>1739</v>
      </c>
      <c r="D522" s="10" t="s">
        <v>393</v>
      </c>
      <c r="E522" s="10" t="s">
        <v>1783</v>
      </c>
      <c r="F522" s="10">
        <v>362858.37</v>
      </c>
      <c r="G522" s="10">
        <v>0</v>
      </c>
      <c r="H522" s="10">
        <v>0</v>
      </c>
      <c r="I522" s="10">
        <v>0</v>
      </c>
      <c r="J522" s="10">
        <v>362858.37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-36285.837</v>
      </c>
      <c r="T522" s="10">
        <v>0</v>
      </c>
      <c r="U522" s="10">
        <v>326572.533</v>
      </c>
      <c r="V522" s="29">
        <v>343686.65163354046</v>
      </c>
      <c r="W522" s="29">
        <v>343686.65163354046</v>
      </c>
      <c r="X522" s="27">
        <v>0</v>
      </c>
      <c r="Y522" s="29">
        <v>343686.65163354046</v>
      </c>
      <c r="Z522" s="27">
        <v>45</v>
      </c>
      <c r="AA522" s="29">
        <v>343731.65163354046</v>
      </c>
    </row>
    <row r="523" spans="1:27" x14ac:dyDescent="0.25">
      <c r="A523" s="11" t="s">
        <v>1213</v>
      </c>
      <c r="B523" s="10" t="s">
        <v>2408</v>
      </c>
      <c r="C523" s="10" t="s">
        <v>1739</v>
      </c>
      <c r="D523" s="10" t="s">
        <v>394</v>
      </c>
      <c r="E523" s="10" t="s">
        <v>1784</v>
      </c>
      <c r="F523" s="10">
        <v>142500</v>
      </c>
      <c r="G523" s="10">
        <v>0</v>
      </c>
      <c r="H523" s="10">
        <v>0</v>
      </c>
      <c r="I523" s="10">
        <v>0</v>
      </c>
      <c r="J523" s="10">
        <v>142500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-14250</v>
      </c>
      <c r="T523" s="10">
        <v>0</v>
      </c>
      <c r="U523" s="10">
        <v>128250</v>
      </c>
      <c r="V523" s="29">
        <v>0</v>
      </c>
      <c r="W523" s="29">
        <v>0</v>
      </c>
      <c r="X523" s="27">
        <v>0</v>
      </c>
      <c r="Y523" s="29">
        <v>0</v>
      </c>
      <c r="Z523" s="27">
        <v>1</v>
      </c>
      <c r="AA523" s="29">
        <v>1</v>
      </c>
    </row>
    <row r="524" spans="1:27" x14ac:dyDescent="0.25">
      <c r="A524" s="11" t="s">
        <v>1213</v>
      </c>
      <c r="B524" s="10" t="s">
        <v>2408</v>
      </c>
      <c r="C524" s="10" t="s">
        <v>1739</v>
      </c>
      <c r="D524" s="10" t="s">
        <v>395</v>
      </c>
      <c r="E524" s="10" t="s">
        <v>1785</v>
      </c>
      <c r="F524" s="10">
        <v>2963177.71</v>
      </c>
      <c r="G524" s="10">
        <v>0</v>
      </c>
      <c r="H524" s="10">
        <v>0</v>
      </c>
      <c r="I524" s="10">
        <v>0</v>
      </c>
      <c r="J524" s="10">
        <v>2963177.71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-296317.77099999972</v>
      </c>
      <c r="T524" s="10">
        <v>0</v>
      </c>
      <c r="U524" s="10">
        <v>2666859.9390000002</v>
      </c>
      <c r="V524" s="29">
        <v>731084.97</v>
      </c>
      <c r="W524" s="29">
        <v>731084.97</v>
      </c>
      <c r="X524" s="27">
        <v>0</v>
      </c>
      <c r="Y524" s="29">
        <v>731084.97</v>
      </c>
      <c r="Z524" s="27">
        <v>31</v>
      </c>
      <c r="AA524" s="29">
        <v>731115.97</v>
      </c>
    </row>
    <row r="525" spans="1:27" x14ac:dyDescent="0.25">
      <c r="A525" s="11" t="s">
        <v>1213</v>
      </c>
      <c r="B525" s="10" t="s">
        <v>2408</v>
      </c>
      <c r="C525" s="10" t="s">
        <v>1739</v>
      </c>
      <c r="D525" s="10" t="s">
        <v>1003</v>
      </c>
      <c r="E525" s="10" t="s">
        <v>1786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29">
        <v>0</v>
      </c>
      <c r="W525" s="29">
        <v>0</v>
      </c>
      <c r="X525" s="27">
        <v>0</v>
      </c>
      <c r="Y525" s="29">
        <v>0</v>
      </c>
      <c r="Z525" s="27">
        <v>0</v>
      </c>
      <c r="AA525" s="29">
        <v>0</v>
      </c>
    </row>
    <row r="526" spans="1:27" x14ac:dyDescent="0.25">
      <c r="A526" s="11" t="s">
        <v>1213</v>
      </c>
      <c r="B526" s="10" t="s">
        <v>2408</v>
      </c>
      <c r="C526" s="10" t="s">
        <v>1739</v>
      </c>
      <c r="D526" s="10" t="s">
        <v>1004</v>
      </c>
      <c r="E526" s="10" t="s">
        <v>1787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29">
        <v>0</v>
      </c>
      <c r="W526" s="29">
        <v>0</v>
      </c>
      <c r="X526" s="27">
        <v>0</v>
      </c>
      <c r="Y526" s="29">
        <v>0</v>
      </c>
      <c r="Z526" s="27">
        <v>0</v>
      </c>
      <c r="AA526" s="29">
        <v>0</v>
      </c>
    </row>
    <row r="527" spans="1:27" x14ac:dyDescent="0.25">
      <c r="A527" s="11" t="s">
        <v>1213</v>
      </c>
      <c r="B527" s="10" t="s">
        <v>2408</v>
      </c>
      <c r="C527" s="10" t="s">
        <v>1739</v>
      </c>
      <c r="D527" s="10" t="s">
        <v>1005</v>
      </c>
      <c r="E527" s="10" t="s">
        <v>1788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29">
        <v>0</v>
      </c>
      <c r="W527" s="29">
        <v>0</v>
      </c>
      <c r="X527" s="27">
        <v>0</v>
      </c>
      <c r="Y527" s="29">
        <v>0</v>
      </c>
      <c r="Z527" s="27">
        <v>0</v>
      </c>
      <c r="AA527" s="29">
        <v>0</v>
      </c>
    </row>
    <row r="528" spans="1:27" x14ac:dyDescent="0.25">
      <c r="A528" s="11" t="s">
        <v>1213</v>
      </c>
      <c r="B528" s="10" t="s">
        <v>2408</v>
      </c>
      <c r="C528" s="10" t="s">
        <v>1739</v>
      </c>
      <c r="D528" s="10" t="s">
        <v>396</v>
      </c>
      <c r="E528" s="10" t="s">
        <v>1662</v>
      </c>
      <c r="F528" s="10">
        <v>40327.69</v>
      </c>
      <c r="G528" s="10">
        <v>0</v>
      </c>
      <c r="H528" s="10">
        <v>0</v>
      </c>
      <c r="I528" s="10">
        <v>0</v>
      </c>
      <c r="J528" s="10">
        <v>40327.69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40327.69</v>
      </c>
      <c r="V528" s="29">
        <v>58684.438036830914</v>
      </c>
      <c r="W528" s="29">
        <v>58684.438036830914</v>
      </c>
      <c r="X528" s="27">
        <v>0</v>
      </c>
      <c r="Y528" s="29">
        <v>58684.438036830914</v>
      </c>
      <c r="Z528" s="27">
        <v>14</v>
      </c>
      <c r="AA528" s="29">
        <v>58698.438036830914</v>
      </c>
    </row>
    <row r="529" spans="1:27" x14ac:dyDescent="0.25">
      <c r="A529" s="11" t="s">
        <v>1213</v>
      </c>
      <c r="B529" s="10" t="s">
        <v>2408</v>
      </c>
      <c r="C529" s="10" t="s">
        <v>1739</v>
      </c>
      <c r="D529" s="10" t="s">
        <v>397</v>
      </c>
      <c r="E529" s="10" t="s">
        <v>1789</v>
      </c>
      <c r="F529" s="10">
        <v>142501380.66</v>
      </c>
      <c r="G529" s="10">
        <v>0</v>
      </c>
      <c r="H529" s="10">
        <v>0</v>
      </c>
      <c r="I529" s="10">
        <v>0</v>
      </c>
      <c r="J529" s="10">
        <v>142501380.66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142501380.66</v>
      </c>
      <c r="V529" s="29">
        <v>198044968.50881806</v>
      </c>
      <c r="W529" s="29">
        <v>198044968.50881806</v>
      </c>
      <c r="X529" s="27">
        <v>0</v>
      </c>
      <c r="Y529" s="29">
        <v>198044968.50881806</v>
      </c>
      <c r="Z529" s="27">
        <v>30287</v>
      </c>
      <c r="AA529" s="29">
        <v>198075255.50881806</v>
      </c>
    </row>
    <row r="530" spans="1:27" x14ac:dyDescent="0.25">
      <c r="A530" s="11" t="s">
        <v>1213</v>
      </c>
      <c r="B530" s="10" t="s">
        <v>2408</v>
      </c>
      <c r="C530" s="10" t="s">
        <v>1739</v>
      </c>
      <c r="D530" s="10" t="s">
        <v>398</v>
      </c>
      <c r="E530" s="10" t="s">
        <v>1790</v>
      </c>
      <c r="F530" s="10">
        <v>1350556.98</v>
      </c>
      <c r="G530" s="10">
        <v>0</v>
      </c>
      <c r="H530" s="10">
        <v>0</v>
      </c>
      <c r="I530" s="10">
        <v>0</v>
      </c>
      <c r="J530" s="10">
        <v>1350556.98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-135055.69799999986</v>
      </c>
      <c r="T530" s="10">
        <v>0</v>
      </c>
      <c r="U530" s="10">
        <v>1215501.2820000001</v>
      </c>
      <c r="V530" s="29">
        <v>0</v>
      </c>
      <c r="W530" s="29">
        <v>0</v>
      </c>
      <c r="X530" s="27">
        <v>0</v>
      </c>
      <c r="Y530" s="29">
        <v>0</v>
      </c>
      <c r="Z530" s="27">
        <v>131</v>
      </c>
      <c r="AA530" s="29">
        <v>131</v>
      </c>
    </row>
    <row r="531" spans="1:27" x14ac:dyDescent="0.25">
      <c r="A531" s="11" t="s">
        <v>1213</v>
      </c>
      <c r="B531" s="10" t="s">
        <v>2408</v>
      </c>
      <c r="C531" s="10" t="s">
        <v>1739</v>
      </c>
      <c r="D531" s="10" t="s">
        <v>399</v>
      </c>
      <c r="E531" s="10" t="s">
        <v>1791</v>
      </c>
      <c r="F531" s="10">
        <v>2520131.35</v>
      </c>
      <c r="G531" s="10">
        <v>0</v>
      </c>
      <c r="H531" s="10">
        <v>0</v>
      </c>
      <c r="I531" s="10">
        <v>0</v>
      </c>
      <c r="J531" s="10">
        <v>2520131.35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-252013.13499999978</v>
      </c>
      <c r="T531" s="10">
        <v>0</v>
      </c>
      <c r="U531" s="10">
        <v>2268118.2150000003</v>
      </c>
      <c r="V531" s="29">
        <v>38530.400000000001</v>
      </c>
      <c r="W531" s="29">
        <v>38530.400000000001</v>
      </c>
      <c r="X531" s="27">
        <v>0</v>
      </c>
      <c r="Y531" s="29">
        <v>38530.400000000001</v>
      </c>
      <c r="Z531" s="27">
        <v>17</v>
      </c>
      <c r="AA531" s="29">
        <v>38547.4</v>
      </c>
    </row>
    <row r="532" spans="1:27" x14ac:dyDescent="0.25">
      <c r="A532" s="11" t="s">
        <v>1213</v>
      </c>
      <c r="B532" s="10" t="s">
        <v>2408</v>
      </c>
      <c r="C532" s="10" t="s">
        <v>1739</v>
      </c>
      <c r="D532" s="10" t="s">
        <v>400</v>
      </c>
      <c r="E532" s="10" t="s">
        <v>1792</v>
      </c>
      <c r="F532" s="10">
        <v>92712.3</v>
      </c>
      <c r="G532" s="10">
        <v>0</v>
      </c>
      <c r="H532" s="10">
        <v>0</v>
      </c>
      <c r="I532" s="10">
        <v>0</v>
      </c>
      <c r="J532" s="10">
        <v>92712.3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-9271.2299999999959</v>
      </c>
      <c r="T532" s="10">
        <v>0</v>
      </c>
      <c r="U532" s="10">
        <v>83441.070000000007</v>
      </c>
      <c r="V532" s="29">
        <v>0</v>
      </c>
      <c r="W532" s="29">
        <v>0</v>
      </c>
      <c r="X532" s="27">
        <v>0</v>
      </c>
      <c r="Y532" s="29">
        <v>0</v>
      </c>
      <c r="Z532" s="27">
        <v>1</v>
      </c>
      <c r="AA532" s="29">
        <v>1</v>
      </c>
    </row>
    <row r="533" spans="1:27" x14ac:dyDescent="0.25">
      <c r="A533" s="11" t="s">
        <v>1213</v>
      </c>
      <c r="B533" s="10" t="s">
        <v>2408</v>
      </c>
      <c r="C533" s="10" t="s">
        <v>1739</v>
      </c>
      <c r="D533" s="10" t="s">
        <v>401</v>
      </c>
      <c r="E533" s="10" t="s">
        <v>1793</v>
      </c>
      <c r="F533" s="10">
        <v>78367.88</v>
      </c>
      <c r="G533" s="10">
        <v>0</v>
      </c>
      <c r="H533" s="10">
        <v>0</v>
      </c>
      <c r="I533" s="10">
        <v>0</v>
      </c>
      <c r="J533" s="10">
        <v>78367.88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78367.88</v>
      </c>
      <c r="V533" s="29">
        <v>90624.14972797122</v>
      </c>
      <c r="W533" s="29">
        <v>90624.14972797122</v>
      </c>
      <c r="X533" s="27">
        <v>0</v>
      </c>
      <c r="Y533" s="29">
        <v>90624.14972797122</v>
      </c>
      <c r="Z533" s="27">
        <v>6</v>
      </c>
      <c r="AA533" s="29">
        <v>90630.14972797122</v>
      </c>
    </row>
    <row r="534" spans="1:27" x14ac:dyDescent="0.25">
      <c r="A534" s="11" t="s">
        <v>1213</v>
      </c>
      <c r="B534" s="10" t="s">
        <v>2408</v>
      </c>
      <c r="C534" s="10" t="s">
        <v>1739</v>
      </c>
      <c r="D534" s="10" t="s">
        <v>402</v>
      </c>
      <c r="E534" s="10" t="s">
        <v>1794</v>
      </c>
      <c r="F534" s="10">
        <v>18011363.09</v>
      </c>
      <c r="G534" s="10">
        <v>0</v>
      </c>
      <c r="H534" s="10">
        <v>0</v>
      </c>
      <c r="I534" s="10">
        <v>0</v>
      </c>
      <c r="J534" s="10">
        <v>18011363.09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-1801136.3090000004</v>
      </c>
      <c r="T534" s="10">
        <v>0</v>
      </c>
      <c r="U534" s="10">
        <v>16210226.780999999</v>
      </c>
      <c r="V534" s="29">
        <v>7620963.0700000003</v>
      </c>
      <c r="W534" s="29">
        <v>7620963.0700000003</v>
      </c>
      <c r="X534" s="27">
        <v>0</v>
      </c>
      <c r="Y534" s="29">
        <v>7620963.0700000003</v>
      </c>
      <c r="Z534" s="27">
        <v>361</v>
      </c>
      <c r="AA534" s="29">
        <v>7621324.0700000003</v>
      </c>
    </row>
    <row r="535" spans="1:27" x14ac:dyDescent="0.25">
      <c r="A535" s="11" t="s">
        <v>1213</v>
      </c>
      <c r="B535" s="10" t="s">
        <v>2408</v>
      </c>
      <c r="C535" s="10" t="s">
        <v>1739</v>
      </c>
      <c r="D535" s="10" t="s">
        <v>403</v>
      </c>
      <c r="E535" s="10" t="s">
        <v>1361</v>
      </c>
      <c r="F535" s="10">
        <v>659404.80000000005</v>
      </c>
      <c r="G535" s="10">
        <v>0</v>
      </c>
      <c r="H535" s="10">
        <v>0</v>
      </c>
      <c r="I535" s="10">
        <v>0</v>
      </c>
      <c r="J535" s="10">
        <v>659404.80000000005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-65940.479999999981</v>
      </c>
      <c r="T535" s="10">
        <v>0</v>
      </c>
      <c r="U535" s="10">
        <v>593464.32000000007</v>
      </c>
      <c r="V535" s="29">
        <v>277783.45</v>
      </c>
      <c r="W535" s="29">
        <v>277783.45</v>
      </c>
      <c r="X535" s="27">
        <v>0</v>
      </c>
      <c r="Y535" s="29">
        <v>277783.45</v>
      </c>
      <c r="Z535" s="27">
        <v>14</v>
      </c>
      <c r="AA535" s="29">
        <v>277797.45</v>
      </c>
    </row>
    <row r="536" spans="1:27" x14ac:dyDescent="0.25">
      <c r="A536" s="11" t="s">
        <v>1213</v>
      </c>
      <c r="B536" s="10" t="s">
        <v>2408</v>
      </c>
      <c r="C536" s="10" t="s">
        <v>1739</v>
      </c>
      <c r="D536" s="10" t="s">
        <v>404</v>
      </c>
      <c r="E536" s="10" t="s">
        <v>1795</v>
      </c>
      <c r="F536" s="10">
        <v>29553269.960000001</v>
      </c>
      <c r="G536" s="10">
        <v>0</v>
      </c>
      <c r="H536" s="10">
        <v>0</v>
      </c>
      <c r="I536" s="10">
        <v>0</v>
      </c>
      <c r="J536" s="10">
        <v>29553269.960000001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-2955326.9959999993</v>
      </c>
      <c r="T536" s="10">
        <v>0</v>
      </c>
      <c r="U536" s="10">
        <v>26597942.964000002</v>
      </c>
      <c r="V536" s="29">
        <v>18487024.219999999</v>
      </c>
      <c r="W536" s="29">
        <v>18487024.219999999</v>
      </c>
      <c r="X536" s="27">
        <v>0</v>
      </c>
      <c r="Y536" s="29">
        <v>18487024.219999999</v>
      </c>
      <c r="Z536" s="27">
        <v>601</v>
      </c>
      <c r="AA536" s="29">
        <v>18487625.219999999</v>
      </c>
    </row>
    <row r="537" spans="1:27" x14ac:dyDescent="0.25">
      <c r="A537" s="11" t="s">
        <v>1213</v>
      </c>
      <c r="B537" s="10" t="s">
        <v>2408</v>
      </c>
      <c r="C537" s="10" t="s">
        <v>1739</v>
      </c>
      <c r="D537" s="10" t="s">
        <v>405</v>
      </c>
      <c r="E537" s="10" t="s">
        <v>1796</v>
      </c>
      <c r="F537" s="10">
        <v>1919399.22</v>
      </c>
      <c r="G537" s="10">
        <v>0</v>
      </c>
      <c r="H537" s="10">
        <v>0</v>
      </c>
      <c r="I537" s="10">
        <v>0</v>
      </c>
      <c r="J537" s="10">
        <v>1919399.22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-191939.92200000002</v>
      </c>
      <c r="T537" s="10">
        <v>0</v>
      </c>
      <c r="U537" s="10">
        <v>1727459.298</v>
      </c>
      <c r="V537" s="29">
        <v>183326.35</v>
      </c>
      <c r="W537" s="29">
        <v>183326.35</v>
      </c>
      <c r="X537" s="27">
        <v>0</v>
      </c>
      <c r="Y537" s="29">
        <v>183326.35</v>
      </c>
      <c r="Z537" s="27">
        <v>14</v>
      </c>
      <c r="AA537" s="29">
        <v>183340.35</v>
      </c>
    </row>
    <row r="538" spans="1:27" x14ac:dyDescent="0.25">
      <c r="A538" s="11" t="s">
        <v>1213</v>
      </c>
      <c r="B538" s="10" t="s">
        <v>2408</v>
      </c>
      <c r="C538" s="10" t="s">
        <v>1739</v>
      </c>
      <c r="D538" s="10" t="s">
        <v>1006</v>
      </c>
      <c r="E538" s="10" t="s">
        <v>1797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29">
        <v>0</v>
      </c>
      <c r="W538" s="29">
        <v>0</v>
      </c>
      <c r="X538" s="27">
        <v>0</v>
      </c>
      <c r="Y538" s="29">
        <v>0</v>
      </c>
      <c r="Z538" s="27">
        <v>0</v>
      </c>
      <c r="AA538" s="29">
        <v>0</v>
      </c>
    </row>
    <row r="539" spans="1:27" x14ac:dyDescent="0.25">
      <c r="A539" s="11" t="s">
        <v>1213</v>
      </c>
      <c r="B539" s="10" t="s">
        <v>2408</v>
      </c>
      <c r="C539" s="10" t="s">
        <v>1739</v>
      </c>
      <c r="D539" s="10" t="s">
        <v>1007</v>
      </c>
      <c r="E539" s="10" t="s">
        <v>1798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29">
        <v>0</v>
      </c>
      <c r="W539" s="29">
        <v>0</v>
      </c>
      <c r="X539" s="27">
        <v>0</v>
      </c>
      <c r="Y539" s="29">
        <v>0</v>
      </c>
      <c r="Z539" s="27">
        <v>0</v>
      </c>
      <c r="AA539" s="29">
        <v>0</v>
      </c>
    </row>
    <row r="540" spans="1:27" x14ac:dyDescent="0.25">
      <c r="A540" s="11" t="s">
        <v>1213</v>
      </c>
      <c r="B540" s="10" t="s">
        <v>2408</v>
      </c>
      <c r="C540" s="10" t="s">
        <v>1739</v>
      </c>
      <c r="D540" s="10" t="s">
        <v>1008</v>
      </c>
      <c r="E540" s="10" t="s">
        <v>1407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29">
        <v>0</v>
      </c>
      <c r="W540" s="29">
        <v>0</v>
      </c>
      <c r="X540" s="27">
        <v>0</v>
      </c>
      <c r="Y540" s="29">
        <v>0</v>
      </c>
      <c r="Z540" s="27">
        <v>0</v>
      </c>
      <c r="AA540" s="29">
        <v>0</v>
      </c>
    </row>
    <row r="541" spans="1:27" x14ac:dyDescent="0.25">
      <c r="A541" s="11" t="s">
        <v>1213</v>
      </c>
      <c r="B541" s="10" t="s">
        <v>2408</v>
      </c>
      <c r="C541" s="10" t="s">
        <v>1739</v>
      </c>
      <c r="D541" s="10" t="s">
        <v>406</v>
      </c>
      <c r="E541" s="10" t="s">
        <v>1799</v>
      </c>
      <c r="F541" s="10">
        <v>5836661.9500000002</v>
      </c>
      <c r="G541" s="10">
        <v>0</v>
      </c>
      <c r="H541" s="10">
        <v>0</v>
      </c>
      <c r="I541" s="10">
        <v>0</v>
      </c>
      <c r="J541" s="10">
        <v>5836661.9500000002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5836661.9500000002</v>
      </c>
      <c r="V541" s="29">
        <v>9047516.0737680607</v>
      </c>
      <c r="W541" s="29">
        <v>9047516.0737680607</v>
      </c>
      <c r="X541" s="27">
        <v>0</v>
      </c>
      <c r="Y541" s="29">
        <v>9047516.0737680607</v>
      </c>
      <c r="Z541" s="27">
        <v>2828</v>
      </c>
      <c r="AA541" s="29">
        <v>9050344.0737680607</v>
      </c>
    </row>
    <row r="542" spans="1:27" x14ac:dyDescent="0.25">
      <c r="A542" s="11" t="s">
        <v>1213</v>
      </c>
      <c r="B542" s="10" t="s">
        <v>2408</v>
      </c>
      <c r="C542" s="10" t="s">
        <v>1739</v>
      </c>
      <c r="D542" s="10" t="s">
        <v>407</v>
      </c>
      <c r="E542" s="10" t="s">
        <v>1800</v>
      </c>
      <c r="F542" s="10">
        <v>847.97</v>
      </c>
      <c r="G542" s="10">
        <v>0</v>
      </c>
      <c r="H542" s="10">
        <v>0</v>
      </c>
      <c r="I542" s="10">
        <v>0</v>
      </c>
      <c r="J542" s="10">
        <v>847.97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-84.797000000000025</v>
      </c>
      <c r="T542" s="10">
        <v>0</v>
      </c>
      <c r="U542" s="10">
        <v>763.173</v>
      </c>
      <c r="V542" s="29">
        <v>0</v>
      </c>
      <c r="W542" s="29">
        <v>0</v>
      </c>
      <c r="X542" s="27">
        <v>0</v>
      </c>
      <c r="Y542" s="29">
        <v>0</v>
      </c>
      <c r="Z542" s="27">
        <v>0</v>
      </c>
      <c r="AA542" s="29">
        <v>0</v>
      </c>
    </row>
    <row r="543" spans="1:27" x14ac:dyDescent="0.25">
      <c r="A543" s="11" t="s">
        <v>1213</v>
      </c>
      <c r="B543" s="10" t="s">
        <v>2408</v>
      </c>
      <c r="C543" s="10" t="s">
        <v>1739</v>
      </c>
      <c r="D543" s="10" t="s">
        <v>408</v>
      </c>
      <c r="E543" s="10" t="s">
        <v>1801</v>
      </c>
      <c r="F543" s="10">
        <v>16544.39</v>
      </c>
      <c r="G543" s="10">
        <v>0</v>
      </c>
      <c r="H543" s="10">
        <v>0</v>
      </c>
      <c r="I543" s="10">
        <v>0</v>
      </c>
      <c r="J543" s="10">
        <v>16544.39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16544.39</v>
      </c>
      <c r="V543" s="29">
        <v>161041.74010913505</v>
      </c>
      <c r="W543" s="29">
        <v>161041.74010913505</v>
      </c>
      <c r="X543" s="27">
        <v>0</v>
      </c>
      <c r="Y543" s="29">
        <v>161041.74010913505</v>
      </c>
      <c r="Z543" s="27">
        <v>38</v>
      </c>
      <c r="AA543" s="29">
        <v>161079.74010913505</v>
      </c>
    </row>
    <row r="544" spans="1:27" x14ac:dyDescent="0.25">
      <c r="A544" s="11" t="s">
        <v>1213</v>
      </c>
      <c r="B544" s="10" t="s">
        <v>2408</v>
      </c>
      <c r="C544" s="10" t="s">
        <v>1739</v>
      </c>
      <c r="D544" s="10" t="s">
        <v>409</v>
      </c>
      <c r="E544" s="10" t="s">
        <v>1802</v>
      </c>
      <c r="F544" s="10">
        <v>2883348.29</v>
      </c>
      <c r="G544" s="10">
        <v>0</v>
      </c>
      <c r="H544" s="10">
        <v>0</v>
      </c>
      <c r="I544" s="10">
        <v>0</v>
      </c>
      <c r="J544" s="10">
        <v>2883348.29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2883348.29</v>
      </c>
      <c r="V544" s="29">
        <v>2755872.61</v>
      </c>
      <c r="W544" s="29">
        <v>2755872.61</v>
      </c>
      <c r="X544" s="27">
        <v>0</v>
      </c>
      <c r="Y544" s="29">
        <v>2755872.61</v>
      </c>
      <c r="Z544" s="27">
        <v>83</v>
      </c>
      <c r="AA544" s="29">
        <v>2755955.61</v>
      </c>
    </row>
    <row r="545" spans="1:27" x14ac:dyDescent="0.25">
      <c r="A545" s="11" t="s">
        <v>1213</v>
      </c>
      <c r="B545" s="10" t="s">
        <v>2408</v>
      </c>
      <c r="C545" s="10" t="s">
        <v>1739</v>
      </c>
      <c r="D545" s="10" t="s">
        <v>410</v>
      </c>
      <c r="E545" s="10" t="s">
        <v>1803</v>
      </c>
      <c r="F545" s="10">
        <v>499.31</v>
      </c>
      <c r="G545" s="10">
        <v>0</v>
      </c>
      <c r="H545" s="10">
        <v>0</v>
      </c>
      <c r="I545" s="10">
        <v>0</v>
      </c>
      <c r="J545" s="10">
        <v>499.31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-49.930999999999983</v>
      </c>
      <c r="T545" s="10">
        <v>0</v>
      </c>
      <c r="U545" s="10">
        <v>449.37900000000002</v>
      </c>
      <c r="V545" s="29">
        <v>0</v>
      </c>
      <c r="W545" s="29">
        <v>0</v>
      </c>
      <c r="X545" s="27">
        <v>0</v>
      </c>
      <c r="Y545" s="29">
        <v>0</v>
      </c>
      <c r="Z545" s="27">
        <v>0</v>
      </c>
      <c r="AA545" s="29">
        <v>0</v>
      </c>
    </row>
    <row r="546" spans="1:27" x14ac:dyDescent="0.25">
      <c r="A546" s="11" t="s">
        <v>1213</v>
      </c>
      <c r="B546" s="10" t="s">
        <v>2408</v>
      </c>
      <c r="C546" s="10" t="s">
        <v>1739</v>
      </c>
      <c r="D546" s="10" t="s">
        <v>411</v>
      </c>
      <c r="E546" s="10" t="s">
        <v>1804</v>
      </c>
      <c r="F546" s="10">
        <v>783679.82</v>
      </c>
      <c r="G546" s="10">
        <v>0</v>
      </c>
      <c r="H546" s="10">
        <v>0</v>
      </c>
      <c r="I546" s="10">
        <v>0</v>
      </c>
      <c r="J546" s="10">
        <v>783679.82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-78367.98199999996</v>
      </c>
      <c r="T546" s="10">
        <v>0</v>
      </c>
      <c r="U546" s="10">
        <v>705311.83799999999</v>
      </c>
      <c r="V546" s="29">
        <v>44648.9</v>
      </c>
      <c r="W546" s="29">
        <v>44648.9</v>
      </c>
      <c r="X546" s="27">
        <v>0</v>
      </c>
      <c r="Y546" s="29">
        <v>44648.9</v>
      </c>
      <c r="Z546" s="27">
        <v>11</v>
      </c>
      <c r="AA546" s="29">
        <v>44659.9</v>
      </c>
    </row>
    <row r="547" spans="1:27" x14ac:dyDescent="0.25">
      <c r="A547" s="11" t="s">
        <v>1213</v>
      </c>
      <c r="B547" s="10" t="s">
        <v>2408</v>
      </c>
      <c r="C547" s="10" t="s">
        <v>1739</v>
      </c>
      <c r="D547" s="10" t="s">
        <v>412</v>
      </c>
      <c r="E547" s="10" t="s">
        <v>1805</v>
      </c>
      <c r="F547" s="10">
        <v>270264783.88</v>
      </c>
      <c r="G547" s="10">
        <v>0</v>
      </c>
      <c r="H547" s="10">
        <v>0</v>
      </c>
      <c r="I547" s="10">
        <v>0</v>
      </c>
      <c r="J547" s="10">
        <v>270264783.88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-27026478.387999982</v>
      </c>
      <c r="T547" s="10">
        <v>0</v>
      </c>
      <c r="U547" s="10">
        <v>243238305.49200001</v>
      </c>
      <c r="V547" s="29">
        <v>4865094.5600000005</v>
      </c>
      <c r="W547" s="29">
        <v>4865094.5600000005</v>
      </c>
      <c r="X547" s="27">
        <v>0</v>
      </c>
      <c r="Y547" s="29">
        <v>4865094.5600000005</v>
      </c>
      <c r="Z547" s="27">
        <v>0</v>
      </c>
      <c r="AA547" s="29">
        <v>4865094.5600000005</v>
      </c>
    </row>
    <row r="548" spans="1:27" x14ac:dyDescent="0.25">
      <c r="A548" s="11" t="s">
        <v>1213</v>
      </c>
      <c r="B548" s="10" t="s">
        <v>2408</v>
      </c>
      <c r="C548" s="10" t="s">
        <v>1739</v>
      </c>
      <c r="D548" s="10" t="s">
        <v>413</v>
      </c>
      <c r="E548" s="10" t="s">
        <v>1806</v>
      </c>
      <c r="F548" s="10">
        <v>64667.8</v>
      </c>
      <c r="G548" s="10">
        <v>0</v>
      </c>
      <c r="H548" s="10">
        <v>0</v>
      </c>
      <c r="I548" s="10">
        <v>0</v>
      </c>
      <c r="J548" s="10">
        <v>64667.8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-6466.7799999999988</v>
      </c>
      <c r="T548" s="10">
        <v>0</v>
      </c>
      <c r="U548" s="10">
        <v>58201.020000000004</v>
      </c>
      <c r="V548" s="29">
        <v>0</v>
      </c>
      <c r="W548" s="29">
        <v>0</v>
      </c>
      <c r="X548" s="27">
        <v>0</v>
      </c>
      <c r="Y548" s="29">
        <v>0</v>
      </c>
      <c r="Z548" s="27">
        <v>1</v>
      </c>
      <c r="AA548" s="29">
        <v>1</v>
      </c>
    </row>
    <row r="549" spans="1:27" x14ac:dyDescent="0.25">
      <c r="A549" s="11" t="s">
        <v>1213</v>
      </c>
      <c r="B549" s="10" t="s">
        <v>2408</v>
      </c>
      <c r="C549" s="10" t="s">
        <v>1739</v>
      </c>
      <c r="D549" s="10" t="s">
        <v>414</v>
      </c>
      <c r="E549" s="10" t="s">
        <v>1807</v>
      </c>
      <c r="F549" s="10">
        <v>272230.01</v>
      </c>
      <c r="G549" s="10">
        <v>0</v>
      </c>
      <c r="H549" s="10">
        <v>0</v>
      </c>
      <c r="I549" s="10">
        <v>0</v>
      </c>
      <c r="J549" s="10">
        <v>272230.01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-27223.000999999989</v>
      </c>
      <c r="T549" s="10">
        <v>0</v>
      </c>
      <c r="U549" s="10">
        <v>245007.00900000002</v>
      </c>
      <c r="V549" s="29">
        <v>104546.84999999999</v>
      </c>
      <c r="W549" s="29">
        <v>104546.84999999999</v>
      </c>
      <c r="X549" s="27">
        <v>0</v>
      </c>
      <c r="Y549" s="29">
        <v>104546.84999999999</v>
      </c>
      <c r="Z549" s="27">
        <v>5</v>
      </c>
      <c r="AA549" s="29">
        <v>104551.84999999999</v>
      </c>
    </row>
    <row r="550" spans="1:27" x14ac:dyDescent="0.25">
      <c r="A550" s="11" t="s">
        <v>1213</v>
      </c>
      <c r="B550" s="10" t="s">
        <v>2408</v>
      </c>
      <c r="C550" s="10" t="s">
        <v>1739</v>
      </c>
      <c r="D550" s="10" t="s">
        <v>1009</v>
      </c>
      <c r="E550" s="10" t="s">
        <v>1808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29">
        <v>0</v>
      </c>
      <c r="W550" s="29">
        <v>0</v>
      </c>
      <c r="X550" s="27">
        <v>0</v>
      </c>
      <c r="Y550" s="29">
        <v>0</v>
      </c>
      <c r="Z550" s="27">
        <v>0</v>
      </c>
      <c r="AA550" s="29">
        <v>0</v>
      </c>
    </row>
    <row r="551" spans="1:27" x14ac:dyDescent="0.25">
      <c r="A551" s="11" t="s">
        <v>1213</v>
      </c>
      <c r="B551" s="10" t="s">
        <v>2408</v>
      </c>
      <c r="C551" s="10" t="s">
        <v>1739</v>
      </c>
      <c r="D551" s="10" t="s">
        <v>415</v>
      </c>
      <c r="E551" s="10" t="s">
        <v>1809</v>
      </c>
      <c r="F551" s="10">
        <v>211664.97</v>
      </c>
      <c r="G551" s="10">
        <v>0</v>
      </c>
      <c r="H551" s="10">
        <v>0</v>
      </c>
      <c r="I551" s="10">
        <v>0</v>
      </c>
      <c r="J551" s="10">
        <v>211664.97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211664.97</v>
      </c>
      <c r="V551" s="29">
        <v>184120</v>
      </c>
      <c r="W551" s="29">
        <v>184120</v>
      </c>
      <c r="X551" s="27">
        <v>0</v>
      </c>
      <c r="Y551" s="29">
        <v>184120</v>
      </c>
      <c r="Z551" s="27">
        <v>6</v>
      </c>
      <c r="AA551" s="29">
        <v>184126</v>
      </c>
    </row>
    <row r="552" spans="1:27" x14ac:dyDescent="0.25">
      <c r="A552" s="11" t="s">
        <v>1213</v>
      </c>
      <c r="B552" s="10" t="s">
        <v>2408</v>
      </c>
      <c r="C552" s="10" t="s">
        <v>1739</v>
      </c>
      <c r="D552" s="10" t="s">
        <v>416</v>
      </c>
      <c r="E552" s="10" t="s">
        <v>1810</v>
      </c>
      <c r="F552" s="10">
        <v>1123167.26</v>
      </c>
      <c r="G552" s="10">
        <v>0</v>
      </c>
      <c r="H552" s="10">
        <v>0</v>
      </c>
      <c r="I552" s="10">
        <v>0</v>
      </c>
      <c r="J552" s="10">
        <v>1123167.26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1123167.26</v>
      </c>
      <c r="V552" s="29">
        <v>1202458.986444541</v>
      </c>
      <c r="W552" s="29">
        <v>1202458.986444541</v>
      </c>
      <c r="X552" s="27">
        <v>0</v>
      </c>
      <c r="Y552" s="29">
        <v>1202458.986444541</v>
      </c>
      <c r="Z552" s="27">
        <v>46</v>
      </c>
      <c r="AA552" s="29">
        <v>1202504.986444541</v>
      </c>
    </row>
    <row r="553" spans="1:27" x14ac:dyDescent="0.25">
      <c r="A553" s="11" t="s">
        <v>1213</v>
      </c>
      <c r="B553" s="10" t="s">
        <v>2408</v>
      </c>
      <c r="C553" s="10" t="s">
        <v>1739</v>
      </c>
      <c r="D553" s="10" t="s">
        <v>417</v>
      </c>
      <c r="E553" s="10" t="s">
        <v>1811</v>
      </c>
      <c r="F553" s="10">
        <v>3414.34</v>
      </c>
      <c r="G553" s="10">
        <v>0</v>
      </c>
      <c r="H553" s="10">
        <v>0</v>
      </c>
      <c r="I553" s="10">
        <v>0</v>
      </c>
      <c r="J553" s="10">
        <v>3414.34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-341.43399999999974</v>
      </c>
      <c r="T553" s="10">
        <v>0</v>
      </c>
      <c r="U553" s="10">
        <v>3072.9060000000004</v>
      </c>
      <c r="V553" s="29">
        <v>0</v>
      </c>
      <c r="W553" s="29">
        <v>0</v>
      </c>
      <c r="X553" s="27">
        <v>0</v>
      </c>
      <c r="Y553" s="29">
        <v>0</v>
      </c>
      <c r="Z553" s="27">
        <v>0</v>
      </c>
      <c r="AA553" s="29">
        <v>0</v>
      </c>
    </row>
    <row r="554" spans="1:27" x14ac:dyDescent="0.25">
      <c r="A554" s="11" t="s">
        <v>1213</v>
      </c>
      <c r="B554" s="10" t="s">
        <v>2408</v>
      </c>
      <c r="C554" s="10" t="s">
        <v>1739</v>
      </c>
      <c r="D554" s="10" t="s">
        <v>1010</v>
      </c>
      <c r="E554" s="10" t="s">
        <v>1812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29">
        <v>8397.9248414323338</v>
      </c>
      <c r="W554" s="29">
        <v>8397.9248414323338</v>
      </c>
      <c r="X554" s="27">
        <v>0</v>
      </c>
      <c r="Y554" s="29">
        <v>8397.9248414323338</v>
      </c>
      <c r="Z554" s="27">
        <v>2</v>
      </c>
      <c r="AA554" s="29">
        <v>8399.9248414323338</v>
      </c>
    </row>
    <row r="555" spans="1:27" x14ac:dyDescent="0.25">
      <c r="A555" s="11" t="s">
        <v>1213</v>
      </c>
      <c r="B555" s="10" t="s">
        <v>2408</v>
      </c>
      <c r="C555" s="10" t="s">
        <v>1739</v>
      </c>
      <c r="D555" s="10" t="s">
        <v>418</v>
      </c>
      <c r="E555" s="10" t="s">
        <v>1813</v>
      </c>
      <c r="F555" s="10">
        <v>67718.36</v>
      </c>
      <c r="G555" s="10">
        <v>0</v>
      </c>
      <c r="H555" s="10">
        <v>0</v>
      </c>
      <c r="I555" s="10">
        <v>0</v>
      </c>
      <c r="J555" s="10">
        <v>67718.36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-6771.8359999999957</v>
      </c>
      <c r="T555" s="10">
        <v>0</v>
      </c>
      <c r="U555" s="10">
        <v>60946.524000000005</v>
      </c>
      <c r="V555" s="29">
        <v>3312.32</v>
      </c>
      <c r="W555" s="29">
        <v>3312.32</v>
      </c>
      <c r="X555" s="27">
        <v>0</v>
      </c>
      <c r="Y555" s="29">
        <v>3312.32</v>
      </c>
      <c r="Z555" s="27">
        <v>28</v>
      </c>
      <c r="AA555" s="29">
        <v>3340.32</v>
      </c>
    </row>
    <row r="556" spans="1:27" x14ac:dyDescent="0.25">
      <c r="A556" s="11" t="s">
        <v>1213</v>
      </c>
      <c r="B556" s="10" t="s">
        <v>2408</v>
      </c>
      <c r="C556" s="10" t="s">
        <v>1739</v>
      </c>
      <c r="D556" s="10" t="s">
        <v>419</v>
      </c>
      <c r="E556" s="10" t="s">
        <v>1379</v>
      </c>
      <c r="F556" s="10">
        <v>331108.40000000002</v>
      </c>
      <c r="G556" s="10">
        <v>0</v>
      </c>
      <c r="H556" s="10">
        <v>0</v>
      </c>
      <c r="I556" s="10">
        <v>0</v>
      </c>
      <c r="J556" s="10">
        <v>331108.40000000002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-33110.839999999967</v>
      </c>
      <c r="T556" s="10">
        <v>0</v>
      </c>
      <c r="U556" s="10">
        <v>297997.56000000006</v>
      </c>
      <c r="V556" s="29">
        <v>128659.76000000001</v>
      </c>
      <c r="W556" s="29">
        <v>128659.76000000001</v>
      </c>
      <c r="X556" s="27">
        <v>0</v>
      </c>
      <c r="Y556" s="29">
        <v>128659.76000000001</v>
      </c>
      <c r="Z556" s="27">
        <v>6</v>
      </c>
      <c r="AA556" s="29">
        <v>128665.76000000001</v>
      </c>
    </row>
    <row r="557" spans="1:27" x14ac:dyDescent="0.25">
      <c r="A557" s="11" t="s">
        <v>1213</v>
      </c>
      <c r="B557" s="10" t="s">
        <v>2408</v>
      </c>
      <c r="C557" s="10" t="s">
        <v>1739</v>
      </c>
      <c r="D557" s="10" t="s">
        <v>420</v>
      </c>
      <c r="E557" s="10" t="s">
        <v>1814</v>
      </c>
      <c r="F557" s="10">
        <v>391002.86</v>
      </c>
      <c r="G557" s="10">
        <v>0</v>
      </c>
      <c r="H557" s="10">
        <v>0</v>
      </c>
      <c r="I557" s="10">
        <v>0</v>
      </c>
      <c r="J557" s="10">
        <v>391002.86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-39100.285999999964</v>
      </c>
      <c r="T557" s="10">
        <v>0</v>
      </c>
      <c r="U557" s="10">
        <v>351902.57400000002</v>
      </c>
      <c r="V557" s="29">
        <v>161672.5</v>
      </c>
      <c r="W557" s="29">
        <v>161672.5</v>
      </c>
      <c r="X557" s="27">
        <v>0</v>
      </c>
      <c r="Y557" s="29">
        <v>161672.5</v>
      </c>
      <c r="Z557" s="27">
        <v>8</v>
      </c>
      <c r="AA557" s="29">
        <v>161680.5</v>
      </c>
    </row>
    <row r="558" spans="1:27" x14ac:dyDescent="0.25">
      <c r="A558" s="11" t="s">
        <v>1213</v>
      </c>
      <c r="B558" s="10" t="s">
        <v>2408</v>
      </c>
      <c r="C558" s="10" t="s">
        <v>1739</v>
      </c>
      <c r="D558" s="10" t="s">
        <v>421</v>
      </c>
      <c r="E558" s="10" t="s">
        <v>1815</v>
      </c>
      <c r="F558" s="10">
        <v>6792.71</v>
      </c>
      <c r="G558" s="10">
        <v>0</v>
      </c>
      <c r="H558" s="10">
        <v>0</v>
      </c>
      <c r="I558" s="10">
        <v>0</v>
      </c>
      <c r="J558" s="10">
        <v>6792.71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6792.71</v>
      </c>
      <c r="V558" s="29">
        <v>5816.75</v>
      </c>
      <c r="W558" s="29">
        <v>5816.75</v>
      </c>
      <c r="X558" s="27">
        <v>0</v>
      </c>
      <c r="Y558" s="29">
        <v>5816.75</v>
      </c>
      <c r="Z558" s="27">
        <v>0</v>
      </c>
      <c r="AA558" s="29">
        <v>5816.75</v>
      </c>
    </row>
    <row r="559" spans="1:27" x14ac:dyDescent="0.25">
      <c r="A559" s="11" t="s">
        <v>1213</v>
      </c>
      <c r="B559" s="10" t="s">
        <v>2408</v>
      </c>
      <c r="C559" s="10" t="s">
        <v>1739</v>
      </c>
      <c r="D559" s="10" t="s">
        <v>422</v>
      </c>
      <c r="E559" s="10" t="s">
        <v>1816</v>
      </c>
      <c r="F559" s="10">
        <v>126483154.34</v>
      </c>
      <c r="G559" s="10">
        <v>0</v>
      </c>
      <c r="H559" s="10">
        <v>0</v>
      </c>
      <c r="I559" s="10">
        <v>0</v>
      </c>
      <c r="J559" s="10">
        <v>126483154.34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126483154.34</v>
      </c>
      <c r="V559" s="29">
        <v>137461139.94488558</v>
      </c>
      <c r="W559" s="29">
        <v>137461139.94488558</v>
      </c>
      <c r="X559" s="27">
        <v>0</v>
      </c>
      <c r="Y559" s="29">
        <v>137461139.94488558</v>
      </c>
      <c r="Z559" s="27">
        <v>4051</v>
      </c>
      <c r="AA559" s="29">
        <v>137465190.94488558</v>
      </c>
    </row>
    <row r="560" spans="1:27" x14ac:dyDescent="0.25">
      <c r="A560" s="11" t="s">
        <v>1213</v>
      </c>
      <c r="B560" s="10" t="s">
        <v>2408</v>
      </c>
      <c r="C560" s="10" t="s">
        <v>1739</v>
      </c>
      <c r="D560" s="10" t="s">
        <v>423</v>
      </c>
      <c r="E560" s="10" t="s">
        <v>1817</v>
      </c>
      <c r="F560" s="10">
        <v>3634474.34</v>
      </c>
      <c r="G560" s="10">
        <v>0</v>
      </c>
      <c r="H560" s="10">
        <v>0</v>
      </c>
      <c r="I560" s="10">
        <v>0</v>
      </c>
      <c r="J560" s="10">
        <v>3634474.34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-363447.43399999989</v>
      </c>
      <c r="T560" s="10">
        <v>0</v>
      </c>
      <c r="U560" s="10">
        <v>3271026.906</v>
      </c>
      <c r="V560" s="29">
        <v>863412.61</v>
      </c>
      <c r="W560" s="29">
        <v>863412.61</v>
      </c>
      <c r="X560" s="27">
        <v>0</v>
      </c>
      <c r="Y560" s="29">
        <v>863412.61</v>
      </c>
      <c r="Z560" s="27">
        <v>57</v>
      </c>
      <c r="AA560" s="29">
        <v>863469.61</v>
      </c>
    </row>
    <row r="561" spans="1:27" x14ac:dyDescent="0.25">
      <c r="A561" s="11" t="s">
        <v>1213</v>
      </c>
      <c r="B561" s="10" t="s">
        <v>2408</v>
      </c>
      <c r="C561" s="10" t="s">
        <v>1739</v>
      </c>
      <c r="D561" s="10" t="s">
        <v>424</v>
      </c>
      <c r="E561" s="10" t="s">
        <v>1818</v>
      </c>
      <c r="F561" s="10">
        <v>333408.8</v>
      </c>
      <c r="G561" s="10">
        <v>0</v>
      </c>
      <c r="H561" s="10">
        <v>0</v>
      </c>
      <c r="I561" s="10">
        <v>0</v>
      </c>
      <c r="J561" s="10">
        <v>333408.8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-33340.880000000005</v>
      </c>
      <c r="T561" s="10">
        <v>0</v>
      </c>
      <c r="U561" s="10">
        <v>300067.92</v>
      </c>
      <c r="V561" s="29">
        <v>0</v>
      </c>
      <c r="W561" s="29">
        <v>0</v>
      </c>
      <c r="X561" s="27">
        <v>0</v>
      </c>
      <c r="Y561" s="29">
        <v>0</v>
      </c>
      <c r="Z561" s="27">
        <v>3</v>
      </c>
      <c r="AA561" s="29">
        <v>3</v>
      </c>
    </row>
    <row r="562" spans="1:27" x14ac:dyDescent="0.25">
      <c r="A562" s="11" t="s">
        <v>1213</v>
      </c>
      <c r="B562" s="10" t="s">
        <v>2408</v>
      </c>
      <c r="C562" s="10" t="s">
        <v>1739</v>
      </c>
      <c r="D562" s="10" t="s">
        <v>425</v>
      </c>
      <c r="E562" s="10" t="s">
        <v>1819</v>
      </c>
      <c r="F562" s="10">
        <v>89128.59</v>
      </c>
      <c r="G562" s="10">
        <v>0</v>
      </c>
      <c r="H562" s="10">
        <v>0</v>
      </c>
      <c r="I562" s="10">
        <v>0</v>
      </c>
      <c r="J562" s="10">
        <v>89128.59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89128.59</v>
      </c>
      <c r="V562" s="29">
        <v>72742.36</v>
      </c>
      <c r="W562" s="29">
        <v>72742.36</v>
      </c>
      <c r="X562" s="27">
        <v>0</v>
      </c>
      <c r="Y562" s="29">
        <v>72742.36</v>
      </c>
      <c r="Z562" s="27">
        <v>3</v>
      </c>
      <c r="AA562" s="29">
        <v>72745.36</v>
      </c>
    </row>
    <row r="563" spans="1:27" x14ac:dyDescent="0.25">
      <c r="A563" s="11" t="s">
        <v>1213</v>
      </c>
      <c r="B563" s="10" t="s">
        <v>2408</v>
      </c>
      <c r="C563" s="10" t="s">
        <v>1739</v>
      </c>
      <c r="D563" s="10" t="s">
        <v>426</v>
      </c>
      <c r="E563" s="10" t="s">
        <v>1820</v>
      </c>
      <c r="F563" s="10">
        <v>17313067.600000001</v>
      </c>
      <c r="G563" s="10">
        <v>0</v>
      </c>
      <c r="H563" s="10">
        <v>0</v>
      </c>
      <c r="I563" s="10">
        <v>0</v>
      </c>
      <c r="J563" s="10">
        <v>17313067.600000001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17313067.600000001</v>
      </c>
      <c r="V563" s="29">
        <v>13395248.340000002</v>
      </c>
      <c r="W563" s="29">
        <v>13395248.340000002</v>
      </c>
      <c r="X563" s="27">
        <v>0</v>
      </c>
      <c r="Y563" s="29">
        <v>13395248.340000002</v>
      </c>
      <c r="Z563" s="27">
        <v>465</v>
      </c>
      <c r="AA563" s="29">
        <v>13395713.340000002</v>
      </c>
    </row>
    <row r="564" spans="1:27" x14ac:dyDescent="0.25">
      <c r="A564" s="11" t="s">
        <v>1213</v>
      </c>
      <c r="B564" s="10" t="s">
        <v>2408</v>
      </c>
      <c r="C564" s="10" t="s">
        <v>1739</v>
      </c>
      <c r="D564" s="10" t="s">
        <v>427</v>
      </c>
      <c r="E564" s="10" t="s">
        <v>1821</v>
      </c>
      <c r="F564" s="10">
        <v>284740.68</v>
      </c>
      <c r="G564" s="10">
        <v>0</v>
      </c>
      <c r="H564" s="10">
        <v>0</v>
      </c>
      <c r="I564" s="10">
        <v>0</v>
      </c>
      <c r="J564" s="10">
        <v>284740.68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-28474.067999999999</v>
      </c>
      <c r="T564" s="10">
        <v>0</v>
      </c>
      <c r="U564" s="10">
        <v>256266.61199999999</v>
      </c>
      <c r="V564" s="29">
        <v>0</v>
      </c>
      <c r="W564" s="29">
        <v>0</v>
      </c>
      <c r="X564" s="27">
        <v>0</v>
      </c>
      <c r="Y564" s="29">
        <v>0</v>
      </c>
      <c r="Z564" s="27">
        <v>8</v>
      </c>
      <c r="AA564" s="29">
        <v>8</v>
      </c>
    </row>
    <row r="565" spans="1:27" x14ac:dyDescent="0.25">
      <c r="A565" s="11" t="s">
        <v>1213</v>
      </c>
      <c r="B565" s="10" t="s">
        <v>2408</v>
      </c>
      <c r="C565" s="10" t="s">
        <v>1739</v>
      </c>
      <c r="D565" s="10" t="s">
        <v>428</v>
      </c>
      <c r="E565" s="10" t="s">
        <v>1822</v>
      </c>
      <c r="F565" s="10">
        <v>1650768.2</v>
      </c>
      <c r="G565" s="10">
        <v>0</v>
      </c>
      <c r="H565" s="10">
        <v>0</v>
      </c>
      <c r="I565" s="10">
        <v>0</v>
      </c>
      <c r="J565" s="10">
        <v>1650768.2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-165076.82000000007</v>
      </c>
      <c r="T565" s="10">
        <v>0</v>
      </c>
      <c r="U565" s="10">
        <v>1485691.38</v>
      </c>
      <c r="V565" s="29">
        <v>0</v>
      </c>
      <c r="W565" s="29">
        <v>0</v>
      </c>
      <c r="X565" s="27">
        <v>0</v>
      </c>
      <c r="Y565" s="29">
        <v>0</v>
      </c>
      <c r="Z565" s="27">
        <v>217</v>
      </c>
      <c r="AA565" s="29">
        <v>217</v>
      </c>
    </row>
    <row r="566" spans="1:27" x14ac:dyDescent="0.25">
      <c r="A566" s="11" t="s">
        <v>1213</v>
      </c>
      <c r="B566" s="10" t="s">
        <v>2408</v>
      </c>
      <c r="C566" s="10" t="s">
        <v>1739</v>
      </c>
      <c r="D566" s="10" t="s">
        <v>429</v>
      </c>
      <c r="E566" s="10" t="s">
        <v>1823</v>
      </c>
      <c r="F566" s="10">
        <v>2701651.75</v>
      </c>
      <c r="G566" s="10">
        <v>0</v>
      </c>
      <c r="H566" s="10">
        <v>0</v>
      </c>
      <c r="I566" s="10">
        <v>0</v>
      </c>
      <c r="J566" s="10">
        <v>2701651.75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-270165.17499999981</v>
      </c>
      <c r="T566" s="10">
        <v>0</v>
      </c>
      <c r="U566" s="10">
        <v>2431486.5750000002</v>
      </c>
      <c r="V566" s="29">
        <v>592239.67000000004</v>
      </c>
      <c r="W566" s="29">
        <v>592239.67000000004</v>
      </c>
      <c r="X566" s="27">
        <v>0</v>
      </c>
      <c r="Y566" s="29">
        <v>592239.67000000004</v>
      </c>
      <c r="Z566" s="27">
        <v>368</v>
      </c>
      <c r="AA566" s="29">
        <v>592607.67000000004</v>
      </c>
    </row>
    <row r="567" spans="1:27" x14ac:dyDescent="0.25">
      <c r="A567" s="11" t="s">
        <v>1213</v>
      </c>
      <c r="B567" s="10" t="s">
        <v>2408</v>
      </c>
      <c r="C567" s="10" t="s">
        <v>1739</v>
      </c>
      <c r="D567" s="10" t="s">
        <v>1011</v>
      </c>
      <c r="E567" s="10" t="s">
        <v>1824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29">
        <v>0</v>
      </c>
      <c r="W567" s="29">
        <v>0</v>
      </c>
      <c r="X567" s="27">
        <v>0</v>
      </c>
      <c r="Y567" s="29">
        <v>0</v>
      </c>
      <c r="Z567" s="27">
        <v>0</v>
      </c>
      <c r="AA567" s="29">
        <v>0</v>
      </c>
    </row>
    <row r="568" spans="1:27" x14ac:dyDescent="0.25">
      <c r="A568" s="11" t="s">
        <v>1213</v>
      </c>
      <c r="B568" s="10" t="s">
        <v>2408</v>
      </c>
      <c r="C568" s="10" t="s">
        <v>1739</v>
      </c>
      <c r="D568" s="10" t="s">
        <v>430</v>
      </c>
      <c r="E568" s="10" t="s">
        <v>1825</v>
      </c>
      <c r="F568" s="10">
        <v>25231.69</v>
      </c>
      <c r="G568" s="10">
        <v>0</v>
      </c>
      <c r="H568" s="10">
        <v>0</v>
      </c>
      <c r="I568" s="10">
        <v>0</v>
      </c>
      <c r="J568" s="10">
        <v>25231.69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-2523.1689999999981</v>
      </c>
      <c r="T568" s="10">
        <v>0</v>
      </c>
      <c r="U568" s="10">
        <v>22708.521000000001</v>
      </c>
      <c r="V568" s="29">
        <v>0</v>
      </c>
      <c r="W568" s="29">
        <v>0</v>
      </c>
      <c r="X568" s="27">
        <v>0</v>
      </c>
      <c r="Y568" s="29">
        <v>0</v>
      </c>
      <c r="Z568" s="27">
        <v>0</v>
      </c>
      <c r="AA568" s="29">
        <v>0</v>
      </c>
    </row>
    <row r="569" spans="1:27" x14ac:dyDescent="0.25">
      <c r="A569" s="11" t="s">
        <v>1213</v>
      </c>
      <c r="B569" s="10" t="s">
        <v>2408</v>
      </c>
      <c r="C569" s="10" t="s">
        <v>1739</v>
      </c>
      <c r="D569" s="10" t="s">
        <v>431</v>
      </c>
      <c r="E569" s="10" t="s">
        <v>1826</v>
      </c>
      <c r="F569" s="10">
        <v>139453827.03</v>
      </c>
      <c r="G569" s="10">
        <v>0</v>
      </c>
      <c r="H569" s="10">
        <v>0</v>
      </c>
      <c r="I569" s="10">
        <v>0</v>
      </c>
      <c r="J569" s="10">
        <v>139453827.03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139453827.03</v>
      </c>
      <c r="V569" s="29">
        <v>222627106.04090053</v>
      </c>
      <c r="W569" s="29">
        <v>222627106.04090053</v>
      </c>
      <c r="X569" s="27">
        <v>0</v>
      </c>
      <c r="Y569" s="29">
        <v>222627106.04090053</v>
      </c>
      <c r="Z569" s="27">
        <v>45420</v>
      </c>
      <c r="AA569" s="29">
        <v>222672526.04090053</v>
      </c>
    </row>
    <row r="570" spans="1:27" x14ac:dyDescent="0.25">
      <c r="A570" s="11" t="s">
        <v>1213</v>
      </c>
      <c r="B570" s="10" t="s">
        <v>2408</v>
      </c>
      <c r="C570" s="10" t="s">
        <v>1739</v>
      </c>
      <c r="D570" s="10" t="s">
        <v>432</v>
      </c>
      <c r="E570" s="10" t="s">
        <v>1827</v>
      </c>
      <c r="F570" s="10">
        <v>1627435.8</v>
      </c>
      <c r="G570" s="10">
        <v>0</v>
      </c>
      <c r="H570" s="10">
        <v>0</v>
      </c>
      <c r="I570" s="10">
        <v>0</v>
      </c>
      <c r="J570" s="10">
        <v>1627435.8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-162743.58000000007</v>
      </c>
      <c r="T570" s="10">
        <v>0</v>
      </c>
      <c r="U570" s="10">
        <v>1464692.22</v>
      </c>
      <c r="V570" s="29">
        <v>242041.10000000003</v>
      </c>
      <c r="W570" s="29">
        <v>242041.10000000003</v>
      </c>
      <c r="X570" s="27">
        <v>0</v>
      </c>
      <c r="Y570" s="29">
        <v>242041.10000000003</v>
      </c>
      <c r="Z570" s="27">
        <v>18</v>
      </c>
      <c r="AA570" s="29">
        <v>242059.10000000003</v>
      </c>
    </row>
    <row r="571" spans="1:27" x14ac:dyDescent="0.25">
      <c r="A571" s="11" t="s">
        <v>1213</v>
      </c>
      <c r="B571" s="10" t="s">
        <v>2408</v>
      </c>
      <c r="C571" s="10" t="s">
        <v>1739</v>
      </c>
      <c r="D571" s="10" t="s">
        <v>433</v>
      </c>
      <c r="E571" s="10" t="s">
        <v>1828</v>
      </c>
      <c r="F571" s="10">
        <v>36627658.060000002</v>
      </c>
      <c r="G571" s="10">
        <v>0</v>
      </c>
      <c r="H571" s="10">
        <v>0</v>
      </c>
      <c r="I571" s="10">
        <v>0</v>
      </c>
      <c r="J571" s="10">
        <v>36627658.060000002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36627658.060000002</v>
      </c>
      <c r="V571" s="29">
        <v>48714699.202599272</v>
      </c>
      <c r="W571" s="29">
        <v>48714699.202599272</v>
      </c>
      <c r="X571" s="27">
        <v>0</v>
      </c>
      <c r="Y571" s="29">
        <v>48714699.202599272</v>
      </c>
      <c r="Z571" s="27">
        <v>11333</v>
      </c>
      <c r="AA571" s="29">
        <v>48726032.202599272</v>
      </c>
    </row>
    <row r="572" spans="1:27" x14ac:dyDescent="0.25">
      <c r="A572" s="11" t="s">
        <v>1213</v>
      </c>
      <c r="B572" s="10" t="s">
        <v>2408</v>
      </c>
      <c r="C572" s="10" t="s">
        <v>1739</v>
      </c>
      <c r="D572" s="10" t="s">
        <v>1012</v>
      </c>
      <c r="E572" s="10" t="s">
        <v>1829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29">
        <v>0</v>
      </c>
      <c r="W572" s="29">
        <v>0</v>
      </c>
      <c r="X572" s="27">
        <v>0</v>
      </c>
      <c r="Y572" s="29">
        <v>0</v>
      </c>
      <c r="Z572" s="27">
        <v>0</v>
      </c>
      <c r="AA572" s="29">
        <v>0</v>
      </c>
    </row>
    <row r="573" spans="1:27" x14ac:dyDescent="0.25">
      <c r="A573" s="11" t="s">
        <v>1213</v>
      </c>
      <c r="B573" s="10" t="s">
        <v>2408</v>
      </c>
      <c r="C573" s="10" t="s">
        <v>1739</v>
      </c>
      <c r="D573" s="10" t="s">
        <v>1013</v>
      </c>
      <c r="E573" s="10" t="s">
        <v>1830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29">
        <v>0</v>
      </c>
      <c r="W573" s="29">
        <v>0</v>
      </c>
      <c r="X573" s="27">
        <v>0</v>
      </c>
      <c r="Y573" s="29">
        <v>0</v>
      </c>
      <c r="Z573" s="27">
        <v>0</v>
      </c>
      <c r="AA573" s="29">
        <v>0</v>
      </c>
    </row>
    <row r="574" spans="1:27" x14ac:dyDescent="0.25">
      <c r="A574" s="11" t="s">
        <v>1213</v>
      </c>
      <c r="B574" s="10" t="s">
        <v>2408</v>
      </c>
      <c r="C574" s="10" t="s">
        <v>1739</v>
      </c>
      <c r="D574" s="10" t="s">
        <v>434</v>
      </c>
      <c r="E574" s="10" t="s">
        <v>1831</v>
      </c>
      <c r="F574" s="10">
        <v>33744.519999999997</v>
      </c>
      <c r="G574" s="10">
        <v>0</v>
      </c>
      <c r="H574" s="10">
        <v>0</v>
      </c>
      <c r="I574" s="10">
        <v>0</v>
      </c>
      <c r="J574" s="10">
        <v>33744.519999999997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-3374.4519999999975</v>
      </c>
      <c r="T574" s="10">
        <v>0</v>
      </c>
      <c r="U574" s="10">
        <v>30370.067999999999</v>
      </c>
      <c r="V574" s="29">
        <v>0</v>
      </c>
      <c r="W574" s="29">
        <v>0</v>
      </c>
      <c r="X574" s="27">
        <v>0</v>
      </c>
      <c r="Y574" s="29">
        <v>0</v>
      </c>
      <c r="Z574" s="27">
        <v>0</v>
      </c>
      <c r="AA574" s="29">
        <v>0</v>
      </c>
    </row>
    <row r="575" spans="1:27" x14ac:dyDescent="0.25">
      <c r="A575" s="11" t="s">
        <v>1213</v>
      </c>
      <c r="B575" s="10" t="s">
        <v>2408</v>
      </c>
      <c r="C575" s="10" t="s">
        <v>1739</v>
      </c>
      <c r="D575" s="10" t="s">
        <v>435</v>
      </c>
      <c r="E575" s="10" t="s">
        <v>1832</v>
      </c>
      <c r="F575" s="10">
        <v>486105.01</v>
      </c>
      <c r="G575" s="10">
        <v>0</v>
      </c>
      <c r="H575" s="10">
        <v>0</v>
      </c>
      <c r="I575" s="10">
        <v>0</v>
      </c>
      <c r="J575" s="10">
        <v>486105.01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-48610.500999999989</v>
      </c>
      <c r="T575" s="10">
        <v>0</v>
      </c>
      <c r="U575" s="10">
        <v>437494.50900000002</v>
      </c>
      <c r="V575" s="29">
        <v>176857.7</v>
      </c>
      <c r="W575" s="29">
        <v>176857.7</v>
      </c>
      <c r="X575" s="27">
        <v>0</v>
      </c>
      <c r="Y575" s="29">
        <v>176857.7</v>
      </c>
      <c r="Z575" s="27">
        <v>9</v>
      </c>
      <c r="AA575" s="29">
        <v>176866.7</v>
      </c>
    </row>
    <row r="576" spans="1:27" x14ac:dyDescent="0.25">
      <c r="A576" s="11" t="s">
        <v>1213</v>
      </c>
      <c r="B576" s="10" t="s">
        <v>2408</v>
      </c>
      <c r="C576" s="10" t="s">
        <v>1739</v>
      </c>
      <c r="D576" s="10" t="s">
        <v>436</v>
      </c>
      <c r="E576" s="10" t="s">
        <v>1833</v>
      </c>
      <c r="F576" s="10">
        <v>252130.77</v>
      </c>
      <c r="G576" s="10">
        <v>0</v>
      </c>
      <c r="H576" s="10">
        <v>0</v>
      </c>
      <c r="I576" s="10">
        <v>0</v>
      </c>
      <c r="J576" s="10">
        <v>252130.77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252130.77</v>
      </c>
      <c r="V576" s="29">
        <v>336534.45330567862</v>
      </c>
      <c r="W576" s="29">
        <v>336534.45330567862</v>
      </c>
      <c r="X576" s="27">
        <v>0</v>
      </c>
      <c r="Y576" s="29">
        <v>336534.45330567862</v>
      </c>
      <c r="Z576" s="27">
        <v>28</v>
      </c>
      <c r="AA576" s="29">
        <v>336562.45330567862</v>
      </c>
    </row>
    <row r="577" spans="1:27" x14ac:dyDescent="0.25">
      <c r="A577" s="11" t="s">
        <v>1213</v>
      </c>
      <c r="B577" s="10" t="s">
        <v>2408</v>
      </c>
      <c r="C577" s="10" t="s">
        <v>1739</v>
      </c>
      <c r="D577" s="10" t="s">
        <v>437</v>
      </c>
      <c r="E577" s="10" t="s">
        <v>1834</v>
      </c>
      <c r="F577" s="10">
        <v>5211828.25</v>
      </c>
      <c r="G577" s="10">
        <v>0</v>
      </c>
      <c r="H577" s="10">
        <v>0</v>
      </c>
      <c r="I577" s="10">
        <v>0</v>
      </c>
      <c r="J577" s="10">
        <v>5211828.25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-521182.82500000019</v>
      </c>
      <c r="T577" s="10">
        <v>0</v>
      </c>
      <c r="U577" s="10">
        <v>4690645.4249999998</v>
      </c>
      <c r="V577" s="29">
        <v>2152112.4</v>
      </c>
      <c r="W577" s="29">
        <v>2152112.4</v>
      </c>
      <c r="X577" s="27">
        <v>0</v>
      </c>
      <c r="Y577" s="29">
        <v>2152112.4</v>
      </c>
      <c r="Z577" s="27">
        <v>101</v>
      </c>
      <c r="AA577" s="29">
        <v>2152213.4</v>
      </c>
    </row>
    <row r="578" spans="1:27" x14ac:dyDescent="0.25">
      <c r="A578" s="11" t="s">
        <v>1213</v>
      </c>
      <c r="B578" s="10" t="s">
        <v>2408</v>
      </c>
      <c r="C578" s="10" t="s">
        <v>1739</v>
      </c>
      <c r="D578" s="10" t="s">
        <v>438</v>
      </c>
      <c r="E578" s="10" t="s">
        <v>1835</v>
      </c>
      <c r="F578" s="10">
        <v>137.32</v>
      </c>
      <c r="G578" s="10">
        <v>0</v>
      </c>
      <c r="H578" s="10">
        <v>0</v>
      </c>
      <c r="I578" s="10">
        <v>0</v>
      </c>
      <c r="J578" s="10">
        <v>137.32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-13.731999999999999</v>
      </c>
      <c r="T578" s="10">
        <v>0</v>
      </c>
      <c r="U578" s="10">
        <v>123.58799999999999</v>
      </c>
      <c r="V578" s="29">
        <v>0</v>
      </c>
      <c r="W578" s="29">
        <v>0</v>
      </c>
      <c r="X578" s="27">
        <v>0</v>
      </c>
      <c r="Y578" s="29">
        <v>0</v>
      </c>
      <c r="Z578" s="27">
        <v>0</v>
      </c>
      <c r="AA578" s="29">
        <v>0</v>
      </c>
    </row>
    <row r="579" spans="1:27" x14ac:dyDescent="0.25">
      <c r="A579" s="11" t="s">
        <v>1213</v>
      </c>
      <c r="B579" s="10" t="s">
        <v>2408</v>
      </c>
      <c r="C579" s="10" t="s">
        <v>1739</v>
      </c>
      <c r="D579" s="10" t="s">
        <v>439</v>
      </c>
      <c r="E579" s="10" t="s">
        <v>1836</v>
      </c>
      <c r="F579" s="10">
        <v>63505624.149999999</v>
      </c>
      <c r="G579" s="10">
        <v>0</v>
      </c>
      <c r="H579" s="10">
        <v>0</v>
      </c>
      <c r="I579" s="10">
        <v>0</v>
      </c>
      <c r="J579" s="10">
        <v>63505624.149999999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63505624.149999999</v>
      </c>
      <c r="V579" s="29">
        <v>60327748.350000001</v>
      </c>
      <c r="W579" s="29">
        <v>60327748.350000001</v>
      </c>
      <c r="X579" s="27">
        <v>0</v>
      </c>
      <c r="Y579" s="29">
        <v>60327748.350000001</v>
      </c>
      <c r="Z579" s="27">
        <v>829</v>
      </c>
      <c r="AA579" s="29">
        <v>60328577.350000001</v>
      </c>
    </row>
    <row r="580" spans="1:27" x14ac:dyDescent="0.25">
      <c r="A580" s="11" t="s">
        <v>1213</v>
      </c>
      <c r="B580" s="10" t="s">
        <v>2408</v>
      </c>
      <c r="C580" s="10" t="s">
        <v>1739</v>
      </c>
      <c r="D580" s="10" t="s">
        <v>440</v>
      </c>
      <c r="E580" s="10" t="s">
        <v>1837</v>
      </c>
      <c r="F580" s="10">
        <v>3133.6</v>
      </c>
      <c r="G580" s="10">
        <v>0</v>
      </c>
      <c r="H580" s="10">
        <v>0</v>
      </c>
      <c r="I580" s="10">
        <v>0</v>
      </c>
      <c r="J580" s="10">
        <v>3133.6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-313.36000000000013</v>
      </c>
      <c r="T580" s="10">
        <v>0</v>
      </c>
      <c r="U580" s="10">
        <v>2820.24</v>
      </c>
      <c r="V580" s="29">
        <v>0</v>
      </c>
      <c r="W580" s="29">
        <v>0</v>
      </c>
      <c r="X580" s="27">
        <v>0</v>
      </c>
      <c r="Y580" s="29">
        <v>0</v>
      </c>
      <c r="Z580" s="27">
        <v>0</v>
      </c>
      <c r="AA580" s="29">
        <v>0</v>
      </c>
    </row>
    <row r="581" spans="1:27" x14ac:dyDescent="0.25">
      <c r="A581" s="11" t="s">
        <v>1213</v>
      </c>
      <c r="B581" s="10" t="s">
        <v>2408</v>
      </c>
      <c r="C581" s="10" t="s">
        <v>1739</v>
      </c>
      <c r="D581" s="10" t="s">
        <v>441</v>
      </c>
      <c r="E581" s="10" t="s">
        <v>1838</v>
      </c>
      <c r="F581" s="10">
        <v>22827.83</v>
      </c>
      <c r="G581" s="10">
        <v>0</v>
      </c>
      <c r="H581" s="10">
        <v>0</v>
      </c>
      <c r="I581" s="10">
        <v>0</v>
      </c>
      <c r="J581" s="10">
        <v>22827.83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22827.83</v>
      </c>
      <c r="V581" s="29">
        <v>520091.5836869292</v>
      </c>
      <c r="W581" s="29">
        <v>520091.5836869292</v>
      </c>
      <c r="X581" s="27">
        <v>0</v>
      </c>
      <c r="Y581" s="29">
        <v>520091.5836869292</v>
      </c>
      <c r="Z581" s="27">
        <v>121</v>
      </c>
      <c r="AA581" s="29">
        <v>520212.5836869292</v>
      </c>
    </row>
    <row r="582" spans="1:27" x14ac:dyDescent="0.25">
      <c r="A582" s="11" t="s">
        <v>1213</v>
      </c>
      <c r="B582" s="10" t="s">
        <v>2408</v>
      </c>
      <c r="C582" s="10" t="s">
        <v>1739</v>
      </c>
      <c r="D582" s="10" t="s">
        <v>442</v>
      </c>
      <c r="E582" s="10" t="s">
        <v>1839</v>
      </c>
      <c r="F582" s="10">
        <v>3327567.73</v>
      </c>
      <c r="G582" s="10">
        <v>0</v>
      </c>
      <c r="H582" s="10">
        <v>0</v>
      </c>
      <c r="I582" s="10">
        <v>0</v>
      </c>
      <c r="J582" s="10">
        <v>3327567.73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3327567.73</v>
      </c>
      <c r="V582" s="29">
        <v>3356520.9574576323</v>
      </c>
      <c r="W582" s="29">
        <v>3356520.9574576323</v>
      </c>
      <c r="X582" s="27">
        <v>0</v>
      </c>
      <c r="Y582" s="29">
        <v>3356520.9574576323</v>
      </c>
      <c r="Z582" s="27">
        <v>127</v>
      </c>
      <c r="AA582" s="29">
        <v>3356647.9574576323</v>
      </c>
    </row>
    <row r="583" spans="1:27" x14ac:dyDescent="0.25">
      <c r="A583" s="11" t="s">
        <v>1213</v>
      </c>
      <c r="B583" s="10" t="s">
        <v>2408</v>
      </c>
      <c r="C583" s="10" t="s">
        <v>1739</v>
      </c>
      <c r="D583" s="10" t="s">
        <v>443</v>
      </c>
      <c r="E583" s="10" t="s">
        <v>1840</v>
      </c>
      <c r="F583" s="10">
        <v>27189.72</v>
      </c>
      <c r="G583" s="10">
        <v>0</v>
      </c>
      <c r="H583" s="10">
        <v>0</v>
      </c>
      <c r="I583" s="10">
        <v>0</v>
      </c>
      <c r="J583" s="10">
        <v>27189.72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-2718.9719999999979</v>
      </c>
      <c r="T583" s="10">
        <v>0</v>
      </c>
      <c r="U583" s="10">
        <v>24470.748000000003</v>
      </c>
      <c r="V583" s="29">
        <v>0</v>
      </c>
      <c r="W583" s="29">
        <v>0</v>
      </c>
      <c r="X583" s="27">
        <v>0</v>
      </c>
      <c r="Y583" s="29">
        <v>0</v>
      </c>
      <c r="Z583" s="27">
        <v>1</v>
      </c>
      <c r="AA583" s="29">
        <v>1</v>
      </c>
    </row>
    <row r="584" spans="1:27" x14ac:dyDescent="0.25">
      <c r="A584" s="11" t="s">
        <v>1213</v>
      </c>
      <c r="B584" s="10" t="s">
        <v>2408</v>
      </c>
      <c r="C584" s="10" t="s">
        <v>1739</v>
      </c>
      <c r="D584" s="10" t="s">
        <v>1014</v>
      </c>
      <c r="E584" s="10" t="s">
        <v>1841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29">
        <v>0</v>
      </c>
      <c r="W584" s="29">
        <v>0</v>
      </c>
      <c r="X584" s="27">
        <v>0</v>
      </c>
      <c r="Y584" s="29">
        <v>0</v>
      </c>
      <c r="Z584" s="27">
        <v>0</v>
      </c>
      <c r="AA584" s="29">
        <v>0</v>
      </c>
    </row>
    <row r="585" spans="1:27" x14ac:dyDescent="0.25">
      <c r="A585" s="11" t="s">
        <v>1213</v>
      </c>
      <c r="B585" s="10" t="s">
        <v>2408</v>
      </c>
      <c r="C585" s="10" t="s">
        <v>1739</v>
      </c>
      <c r="D585" s="10" t="s">
        <v>1015</v>
      </c>
      <c r="E585" s="10" t="s">
        <v>1842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29">
        <v>0</v>
      </c>
      <c r="W585" s="29">
        <v>0</v>
      </c>
      <c r="X585" s="27">
        <v>0</v>
      </c>
      <c r="Y585" s="29">
        <v>0</v>
      </c>
      <c r="Z585" s="27">
        <v>0</v>
      </c>
      <c r="AA585" s="29">
        <v>0</v>
      </c>
    </row>
    <row r="586" spans="1:27" x14ac:dyDescent="0.25">
      <c r="A586" s="11" t="s">
        <v>1213</v>
      </c>
      <c r="B586" s="10" t="s">
        <v>2408</v>
      </c>
      <c r="C586" s="10" t="s">
        <v>1739</v>
      </c>
      <c r="D586" s="10" t="s">
        <v>1016</v>
      </c>
      <c r="E586" s="10" t="s">
        <v>1843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29">
        <v>0</v>
      </c>
      <c r="W586" s="29">
        <v>0</v>
      </c>
      <c r="X586" s="27">
        <v>0</v>
      </c>
      <c r="Y586" s="29">
        <v>0</v>
      </c>
      <c r="Z586" s="27">
        <v>0</v>
      </c>
      <c r="AA586" s="29">
        <v>0</v>
      </c>
    </row>
    <row r="587" spans="1:27" x14ac:dyDescent="0.25">
      <c r="A587" s="11" t="s">
        <v>1213</v>
      </c>
      <c r="B587" s="10" t="s">
        <v>2408</v>
      </c>
      <c r="C587" s="10" t="s">
        <v>1739</v>
      </c>
      <c r="D587" s="10" t="s">
        <v>444</v>
      </c>
      <c r="E587" s="10" t="s">
        <v>1844</v>
      </c>
      <c r="F587" s="10">
        <v>1185244.95</v>
      </c>
      <c r="G587" s="10">
        <v>0</v>
      </c>
      <c r="H587" s="10">
        <v>0</v>
      </c>
      <c r="I587" s="10">
        <v>0</v>
      </c>
      <c r="J587" s="10">
        <v>1185244.95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1185244.95</v>
      </c>
      <c r="V587" s="29">
        <v>2384618.5790798487</v>
      </c>
      <c r="W587" s="29">
        <v>2384618.5790798487</v>
      </c>
      <c r="X587" s="27">
        <v>0</v>
      </c>
      <c r="Y587" s="29">
        <v>2384618.5790798487</v>
      </c>
      <c r="Z587" s="27">
        <v>331</v>
      </c>
      <c r="AA587" s="29">
        <v>2384949.5790798487</v>
      </c>
    </row>
    <row r="588" spans="1:27" x14ac:dyDescent="0.25">
      <c r="A588" s="11" t="s">
        <v>1213</v>
      </c>
      <c r="B588" s="10" t="s">
        <v>2408</v>
      </c>
      <c r="C588" s="10" t="s">
        <v>1739</v>
      </c>
      <c r="D588" s="10" t="s">
        <v>445</v>
      </c>
      <c r="E588" s="10" t="s">
        <v>1845</v>
      </c>
      <c r="F588" s="10">
        <v>597199.11</v>
      </c>
      <c r="G588" s="10">
        <v>0</v>
      </c>
      <c r="H588" s="10">
        <v>0</v>
      </c>
      <c r="I588" s="10">
        <v>0</v>
      </c>
      <c r="J588" s="10">
        <v>597199.11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597199.11</v>
      </c>
      <c r="V588" s="29">
        <v>717174.6269572943</v>
      </c>
      <c r="W588" s="29">
        <v>717174.6269572943</v>
      </c>
      <c r="X588" s="27">
        <v>0</v>
      </c>
      <c r="Y588" s="29">
        <v>717174.6269572943</v>
      </c>
      <c r="Z588" s="27">
        <v>52</v>
      </c>
      <c r="AA588" s="29">
        <v>717226.6269572943</v>
      </c>
    </row>
    <row r="589" spans="1:27" x14ac:dyDescent="0.25">
      <c r="A589" s="11" t="s">
        <v>1213</v>
      </c>
      <c r="B589" s="10" t="s">
        <v>2408</v>
      </c>
      <c r="C589" s="10" t="s">
        <v>1739</v>
      </c>
      <c r="D589" s="10" t="s">
        <v>1017</v>
      </c>
      <c r="E589" s="10" t="s">
        <v>1846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29">
        <v>0</v>
      </c>
      <c r="W589" s="29">
        <v>0</v>
      </c>
      <c r="X589" s="27">
        <v>0</v>
      </c>
      <c r="Y589" s="29">
        <v>0</v>
      </c>
      <c r="Z589" s="27">
        <v>0</v>
      </c>
      <c r="AA589" s="29">
        <v>0</v>
      </c>
    </row>
    <row r="590" spans="1:27" x14ac:dyDescent="0.25">
      <c r="A590" s="11" t="s">
        <v>1213</v>
      </c>
      <c r="B590" s="10" t="s">
        <v>2408</v>
      </c>
      <c r="C590" s="10" t="s">
        <v>1739</v>
      </c>
      <c r="D590" s="10" t="s">
        <v>1018</v>
      </c>
      <c r="E590" s="10" t="s">
        <v>1847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29">
        <v>0</v>
      </c>
      <c r="W590" s="29">
        <v>0</v>
      </c>
      <c r="X590" s="27">
        <v>0</v>
      </c>
      <c r="Y590" s="29">
        <v>0</v>
      </c>
      <c r="Z590" s="27">
        <v>0</v>
      </c>
      <c r="AA590" s="29">
        <v>0</v>
      </c>
    </row>
    <row r="591" spans="1:27" x14ac:dyDescent="0.25">
      <c r="A591" s="11" t="s">
        <v>1213</v>
      </c>
      <c r="B591" s="10" t="s">
        <v>2408</v>
      </c>
      <c r="C591" s="10" t="s">
        <v>1739</v>
      </c>
      <c r="D591" s="10" t="s">
        <v>1019</v>
      </c>
      <c r="E591" s="10" t="s">
        <v>1848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29">
        <v>0</v>
      </c>
      <c r="W591" s="29">
        <v>0</v>
      </c>
      <c r="X591" s="27">
        <v>0</v>
      </c>
      <c r="Y591" s="29">
        <v>0</v>
      </c>
      <c r="Z591" s="27">
        <v>0</v>
      </c>
      <c r="AA591" s="29">
        <v>0</v>
      </c>
    </row>
    <row r="592" spans="1:27" x14ac:dyDescent="0.25">
      <c r="A592" s="11" t="s">
        <v>1213</v>
      </c>
      <c r="B592" s="10" t="s">
        <v>2408</v>
      </c>
      <c r="C592" s="10" t="s">
        <v>1739</v>
      </c>
      <c r="D592" s="10" t="s">
        <v>446</v>
      </c>
      <c r="E592" s="10" t="s">
        <v>1849</v>
      </c>
      <c r="F592" s="10">
        <v>60376492.969999999</v>
      </c>
      <c r="G592" s="10">
        <v>0</v>
      </c>
      <c r="H592" s="10">
        <v>0</v>
      </c>
      <c r="I592" s="10">
        <v>0</v>
      </c>
      <c r="J592" s="10">
        <v>60376492.969999999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-6037649.2969999984</v>
      </c>
      <c r="T592" s="10">
        <v>0</v>
      </c>
      <c r="U592" s="10">
        <v>54338843.673</v>
      </c>
      <c r="V592" s="29">
        <v>55925053.430523917</v>
      </c>
      <c r="W592" s="29">
        <v>55925053.430523917</v>
      </c>
      <c r="X592" s="27">
        <v>0</v>
      </c>
      <c r="Y592" s="29">
        <v>55925053.430523917</v>
      </c>
      <c r="Z592" s="27">
        <v>2144</v>
      </c>
      <c r="AA592" s="29">
        <v>55927197.430523917</v>
      </c>
    </row>
    <row r="593" spans="1:27" x14ac:dyDescent="0.25">
      <c r="A593" s="11" t="s">
        <v>1213</v>
      </c>
      <c r="B593" s="10" t="s">
        <v>2410</v>
      </c>
      <c r="C593" s="10" t="s">
        <v>1850</v>
      </c>
      <c r="D593" s="10" t="s">
        <v>448</v>
      </c>
      <c r="E593" s="10" t="s">
        <v>1850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29">
        <v>0</v>
      </c>
      <c r="W593" s="29">
        <v>0</v>
      </c>
      <c r="X593" s="27">
        <v>0</v>
      </c>
      <c r="Y593" s="29">
        <v>0</v>
      </c>
      <c r="Z593" s="27">
        <v>0</v>
      </c>
      <c r="AA593" s="29">
        <v>0</v>
      </c>
    </row>
    <row r="594" spans="1:27" x14ac:dyDescent="0.25">
      <c r="A594" s="11" t="s">
        <v>1213</v>
      </c>
      <c r="B594" s="10" t="s">
        <v>2410</v>
      </c>
      <c r="C594" s="10" t="s">
        <v>1850</v>
      </c>
      <c r="D594" s="10" t="s">
        <v>449</v>
      </c>
      <c r="E594" s="10" t="s">
        <v>1851</v>
      </c>
      <c r="F594" s="10">
        <v>781695860.34000003</v>
      </c>
      <c r="G594" s="10">
        <v>0</v>
      </c>
      <c r="H594" s="10">
        <v>0</v>
      </c>
      <c r="I594" s="10">
        <v>0</v>
      </c>
      <c r="J594" s="10">
        <v>781695860.34000003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-78169586.034000039</v>
      </c>
      <c r="T594" s="10">
        <v>0</v>
      </c>
      <c r="U594" s="10">
        <v>703526274.30599999</v>
      </c>
      <c r="V594" s="29">
        <v>49481924.819999993</v>
      </c>
      <c r="W594" s="29">
        <v>49481924.819999993</v>
      </c>
      <c r="X594" s="27">
        <v>0</v>
      </c>
      <c r="Y594" s="29">
        <v>49481924.819999993</v>
      </c>
      <c r="Z594" s="27">
        <v>8277</v>
      </c>
      <c r="AA594" s="29">
        <v>49490201.819999993</v>
      </c>
    </row>
    <row r="595" spans="1:27" x14ac:dyDescent="0.25">
      <c r="A595" s="11" t="s">
        <v>1213</v>
      </c>
      <c r="B595" s="10" t="s">
        <v>2410</v>
      </c>
      <c r="C595" s="10" t="s">
        <v>1850</v>
      </c>
      <c r="D595" s="10" t="s">
        <v>450</v>
      </c>
      <c r="E595" s="10" t="s">
        <v>1852</v>
      </c>
      <c r="F595" s="10">
        <v>309222182.69999999</v>
      </c>
      <c r="G595" s="10">
        <v>0</v>
      </c>
      <c r="H595" s="10">
        <v>0</v>
      </c>
      <c r="I595" s="10">
        <v>0</v>
      </c>
      <c r="J595" s="10">
        <v>309222182.69999999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-30922218.269999981</v>
      </c>
      <c r="T595" s="10">
        <v>0</v>
      </c>
      <c r="U595" s="10">
        <v>278299964.43000001</v>
      </c>
      <c r="V595" s="29">
        <v>0</v>
      </c>
      <c r="W595" s="29">
        <v>0</v>
      </c>
      <c r="X595" s="27">
        <v>0</v>
      </c>
      <c r="Y595" s="29">
        <v>0</v>
      </c>
      <c r="Z595" s="27">
        <v>4792</v>
      </c>
      <c r="AA595" s="29">
        <v>4792</v>
      </c>
    </row>
    <row r="596" spans="1:27" x14ac:dyDescent="0.25">
      <c r="A596" s="11" t="s">
        <v>1213</v>
      </c>
      <c r="B596" s="10" t="s">
        <v>2410</v>
      </c>
      <c r="C596" s="10" t="s">
        <v>1850</v>
      </c>
      <c r="D596" s="10" t="s">
        <v>1020</v>
      </c>
      <c r="E596" s="10" t="s">
        <v>1853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29">
        <v>0</v>
      </c>
      <c r="W596" s="29">
        <v>0</v>
      </c>
      <c r="X596" s="27">
        <v>0</v>
      </c>
      <c r="Y596" s="29">
        <v>0</v>
      </c>
      <c r="Z596" s="27">
        <v>0</v>
      </c>
      <c r="AA596" s="29">
        <v>0</v>
      </c>
    </row>
    <row r="597" spans="1:27" x14ac:dyDescent="0.25">
      <c r="A597" s="11" t="s">
        <v>1213</v>
      </c>
      <c r="B597" s="10" t="s">
        <v>2410</v>
      </c>
      <c r="C597" s="10" t="s">
        <v>1850</v>
      </c>
      <c r="D597" s="10" t="s">
        <v>451</v>
      </c>
      <c r="E597" s="10" t="s">
        <v>1854</v>
      </c>
      <c r="F597" s="10">
        <v>212062677.19999999</v>
      </c>
      <c r="G597" s="10">
        <v>0</v>
      </c>
      <c r="H597" s="10">
        <v>0</v>
      </c>
      <c r="I597" s="10">
        <v>0</v>
      </c>
      <c r="J597" s="10">
        <v>212062677.19999999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212062677.19999999</v>
      </c>
      <c r="V597" s="29">
        <v>149187832.08999997</v>
      </c>
      <c r="W597" s="29">
        <v>149187832.08999997</v>
      </c>
      <c r="X597" s="27">
        <v>0</v>
      </c>
      <c r="Y597" s="29">
        <v>149187832.08999997</v>
      </c>
      <c r="Z597" s="27">
        <v>8129</v>
      </c>
      <c r="AA597" s="29">
        <v>149195961.08999997</v>
      </c>
    </row>
    <row r="598" spans="1:27" x14ac:dyDescent="0.25">
      <c r="A598" s="11" t="s">
        <v>1213</v>
      </c>
      <c r="B598" s="10" t="s">
        <v>2410</v>
      </c>
      <c r="C598" s="10" t="s">
        <v>1850</v>
      </c>
      <c r="D598" s="10" t="s">
        <v>452</v>
      </c>
      <c r="E598" s="10" t="s">
        <v>1855</v>
      </c>
      <c r="F598" s="10">
        <v>1010070603.13</v>
      </c>
      <c r="G598" s="10">
        <v>0</v>
      </c>
      <c r="H598" s="10">
        <v>0</v>
      </c>
      <c r="I598" s="10">
        <v>0</v>
      </c>
      <c r="J598" s="10">
        <v>1010070603.13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-101007060.31299996</v>
      </c>
      <c r="T598" s="10">
        <v>0</v>
      </c>
      <c r="U598" s="10">
        <v>909063542.81700003</v>
      </c>
      <c r="V598" s="29">
        <v>124900150.37000002</v>
      </c>
      <c r="W598" s="29">
        <v>124900150.37000002</v>
      </c>
      <c r="X598" s="27">
        <v>0</v>
      </c>
      <c r="Y598" s="29">
        <v>124900150.37000002</v>
      </c>
      <c r="Z598" s="27">
        <v>11227</v>
      </c>
      <c r="AA598" s="29">
        <v>124911377.37000002</v>
      </c>
    </row>
    <row r="599" spans="1:27" x14ac:dyDescent="0.25">
      <c r="A599" s="11" t="s">
        <v>1213</v>
      </c>
      <c r="B599" s="10" t="s">
        <v>2410</v>
      </c>
      <c r="C599" s="10" t="s">
        <v>1850</v>
      </c>
      <c r="D599" s="10" t="s">
        <v>1021</v>
      </c>
      <c r="E599" s="10" t="s">
        <v>1856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29">
        <v>0</v>
      </c>
      <c r="W599" s="29">
        <v>0</v>
      </c>
      <c r="X599" s="27">
        <v>0</v>
      </c>
      <c r="Y599" s="29">
        <v>0</v>
      </c>
      <c r="Z599" s="27">
        <v>0</v>
      </c>
      <c r="AA599" s="29">
        <v>0</v>
      </c>
    </row>
    <row r="600" spans="1:27" x14ac:dyDescent="0.25">
      <c r="A600" s="11" t="s">
        <v>1213</v>
      </c>
      <c r="B600" s="10" t="s">
        <v>2410</v>
      </c>
      <c r="C600" s="10" t="s">
        <v>1850</v>
      </c>
      <c r="D600" s="10" t="s">
        <v>1022</v>
      </c>
      <c r="E600" s="10" t="s">
        <v>1857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29">
        <v>0</v>
      </c>
      <c r="W600" s="29">
        <v>0</v>
      </c>
      <c r="X600" s="27">
        <v>0</v>
      </c>
      <c r="Y600" s="29">
        <v>0</v>
      </c>
      <c r="Z600" s="27">
        <v>0</v>
      </c>
      <c r="AA600" s="29">
        <v>0</v>
      </c>
    </row>
    <row r="601" spans="1:27" x14ac:dyDescent="0.25">
      <c r="A601" s="11" t="s">
        <v>1213</v>
      </c>
      <c r="B601" s="10" t="s">
        <v>2410</v>
      </c>
      <c r="C601" s="10" t="s">
        <v>1850</v>
      </c>
      <c r="D601" s="10" t="s">
        <v>1023</v>
      </c>
      <c r="E601" s="10" t="s">
        <v>1858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29">
        <v>0</v>
      </c>
      <c r="W601" s="29">
        <v>0</v>
      </c>
      <c r="X601" s="27">
        <v>0</v>
      </c>
      <c r="Y601" s="29">
        <v>0</v>
      </c>
      <c r="Z601" s="27">
        <v>0</v>
      </c>
      <c r="AA601" s="29">
        <v>0</v>
      </c>
    </row>
    <row r="602" spans="1:27" x14ac:dyDescent="0.25">
      <c r="A602" s="11" t="s">
        <v>1213</v>
      </c>
      <c r="B602" s="10" t="s">
        <v>2410</v>
      </c>
      <c r="C602" s="10" t="s">
        <v>1850</v>
      </c>
      <c r="D602" s="10" t="s">
        <v>1024</v>
      </c>
      <c r="E602" s="10" t="s">
        <v>1859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29">
        <v>0</v>
      </c>
      <c r="W602" s="29">
        <v>0</v>
      </c>
      <c r="X602" s="27">
        <v>0</v>
      </c>
      <c r="Y602" s="29">
        <v>0</v>
      </c>
      <c r="Z602" s="27">
        <v>0</v>
      </c>
      <c r="AA602" s="29">
        <v>0</v>
      </c>
    </row>
    <row r="603" spans="1:27" x14ac:dyDescent="0.25">
      <c r="A603" s="11" t="s">
        <v>1213</v>
      </c>
      <c r="B603" s="10" t="s">
        <v>2410</v>
      </c>
      <c r="C603" s="10" t="s">
        <v>1850</v>
      </c>
      <c r="D603" s="10" t="s">
        <v>453</v>
      </c>
      <c r="E603" s="10" t="s">
        <v>1860</v>
      </c>
      <c r="F603" s="10">
        <v>11642106.300000001</v>
      </c>
      <c r="G603" s="10">
        <v>0</v>
      </c>
      <c r="H603" s="10">
        <v>0</v>
      </c>
      <c r="I603" s="10">
        <v>0</v>
      </c>
      <c r="J603" s="10">
        <v>11642106.300000001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238632409.83796483</v>
      </c>
      <c r="T603" s="10">
        <v>0</v>
      </c>
      <c r="U603" s="10">
        <v>250274516.13796484</v>
      </c>
      <c r="V603" s="29">
        <v>386878360.6033963</v>
      </c>
      <c r="W603" s="29">
        <v>386878360.6033963</v>
      </c>
      <c r="X603" s="27">
        <v>9313686</v>
      </c>
      <c r="Y603" s="29">
        <v>377564674.6033963</v>
      </c>
      <c r="Z603" s="27">
        <v>62837</v>
      </c>
      <c r="AA603" s="29">
        <v>377627511.6033963</v>
      </c>
    </row>
    <row r="604" spans="1:27" x14ac:dyDescent="0.25">
      <c r="A604" s="11" t="s">
        <v>1213</v>
      </c>
      <c r="B604" s="10" t="s">
        <v>2410</v>
      </c>
      <c r="C604" s="10" t="s">
        <v>1850</v>
      </c>
      <c r="D604" s="10" t="s">
        <v>1025</v>
      </c>
      <c r="E604" s="10" t="s">
        <v>1861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29">
        <v>0</v>
      </c>
      <c r="W604" s="29">
        <v>0</v>
      </c>
      <c r="X604" s="27">
        <v>0</v>
      </c>
      <c r="Y604" s="29">
        <v>0</v>
      </c>
      <c r="Z604" s="27">
        <v>0</v>
      </c>
      <c r="AA604" s="29">
        <v>0</v>
      </c>
    </row>
    <row r="605" spans="1:27" x14ac:dyDescent="0.25">
      <c r="A605" s="11" t="s">
        <v>1213</v>
      </c>
      <c r="B605" s="10" t="s">
        <v>2410</v>
      </c>
      <c r="C605" s="10" t="s">
        <v>1850</v>
      </c>
      <c r="D605" s="10" t="s">
        <v>454</v>
      </c>
      <c r="E605" s="10" t="s">
        <v>1862</v>
      </c>
      <c r="F605" s="10">
        <v>95191135.329999998</v>
      </c>
      <c r="G605" s="10">
        <v>0</v>
      </c>
      <c r="H605" s="10">
        <v>0</v>
      </c>
      <c r="I605" s="10">
        <v>0</v>
      </c>
      <c r="J605" s="10">
        <v>95191135.329999998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95191135.329999998</v>
      </c>
      <c r="V605" s="29">
        <v>99569620.960214451</v>
      </c>
      <c r="W605" s="29">
        <v>99569620.960214451</v>
      </c>
      <c r="X605" s="27">
        <v>0</v>
      </c>
      <c r="Y605" s="29">
        <v>99569620.960214451</v>
      </c>
      <c r="Z605" s="27">
        <v>6148</v>
      </c>
      <c r="AA605" s="29">
        <v>99575768.960214451</v>
      </c>
    </row>
    <row r="606" spans="1:27" x14ac:dyDescent="0.25">
      <c r="A606" s="11" t="s">
        <v>1213</v>
      </c>
      <c r="B606" s="10" t="s">
        <v>2410</v>
      </c>
      <c r="C606" s="10" t="s">
        <v>1850</v>
      </c>
      <c r="D606" s="10" t="s">
        <v>455</v>
      </c>
      <c r="E606" s="10" t="s">
        <v>1863</v>
      </c>
      <c r="F606" s="10">
        <v>1025244814.79</v>
      </c>
      <c r="G606" s="10">
        <v>0</v>
      </c>
      <c r="H606" s="10">
        <v>0</v>
      </c>
      <c r="I606" s="10">
        <v>0</v>
      </c>
      <c r="J606" s="10">
        <v>1025244814.79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-102524481.47899997</v>
      </c>
      <c r="T606" s="10">
        <v>0</v>
      </c>
      <c r="U606" s="10">
        <v>922720333.31099999</v>
      </c>
      <c r="V606" s="29">
        <v>215798823.27000001</v>
      </c>
      <c r="W606" s="29">
        <v>215798823.27000001</v>
      </c>
      <c r="X606" s="27">
        <v>196515705</v>
      </c>
      <c r="Y606" s="29">
        <v>19283118.270000011</v>
      </c>
      <c r="Z606" s="27">
        <v>17229</v>
      </c>
      <c r="AA606" s="29">
        <v>19300347.270000011</v>
      </c>
    </row>
    <row r="607" spans="1:27" x14ac:dyDescent="0.25">
      <c r="A607" s="11" t="s">
        <v>1213</v>
      </c>
      <c r="B607" s="10" t="s">
        <v>2410</v>
      </c>
      <c r="C607" s="10" t="s">
        <v>1850</v>
      </c>
      <c r="D607" s="10" t="s">
        <v>456</v>
      </c>
      <c r="E607" s="10" t="s">
        <v>1864</v>
      </c>
      <c r="F607" s="10">
        <v>329311371.12</v>
      </c>
      <c r="G607" s="10">
        <v>0</v>
      </c>
      <c r="H607" s="10">
        <v>0</v>
      </c>
      <c r="I607" s="10">
        <v>0</v>
      </c>
      <c r="J607" s="10">
        <v>329311371.12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-32931137.111999989</v>
      </c>
      <c r="T607" s="10">
        <v>0</v>
      </c>
      <c r="U607" s="10">
        <v>296380234.00800002</v>
      </c>
      <c r="V607" s="29">
        <v>15850614.060000001</v>
      </c>
      <c r="W607" s="29">
        <v>15850614.060000001</v>
      </c>
      <c r="X607" s="27">
        <v>0</v>
      </c>
      <c r="Y607" s="29">
        <v>15850614.060000001</v>
      </c>
      <c r="Z607" s="27">
        <v>3856</v>
      </c>
      <c r="AA607" s="29">
        <v>15854470.060000001</v>
      </c>
    </row>
    <row r="608" spans="1:27" x14ac:dyDescent="0.25">
      <c r="A608" s="11" t="s">
        <v>1213</v>
      </c>
      <c r="B608" s="10" t="s">
        <v>2410</v>
      </c>
      <c r="C608" s="10" t="s">
        <v>1850</v>
      </c>
      <c r="D608" s="10" t="s">
        <v>1026</v>
      </c>
      <c r="E608" s="10" t="s">
        <v>1865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29">
        <v>0</v>
      </c>
      <c r="W608" s="29">
        <v>0</v>
      </c>
      <c r="X608" s="27">
        <v>0</v>
      </c>
      <c r="Y608" s="29">
        <v>0</v>
      </c>
      <c r="Z608" s="27">
        <v>0</v>
      </c>
      <c r="AA608" s="29">
        <v>0</v>
      </c>
    </row>
    <row r="609" spans="1:27" x14ac:dyDescent="0.25">
      <c r="A609" s="11" t="s">
        <v>1213</v>
      </c>
      <c r="B609" s="10" t="s">
        <v>2410</v>
      </c>
      <c r="C609" s="10" t="s">
        <v>1850</v>
      </c>
      <c r="D609" s="10" t="s">
        <v>457</v>
      </c>
      <c r="E609" s="10" t="s">
        <v>1866</v>
      </c>
      <c r="F609" s="10">
        <v>1807645431.02</v>
      </c>
      <c r="G609" s="10">
        <v>0</v>
      </c>
      <c r="H609" s="10">
        <v>0</v>
      </c>
      <c r="I609" s="10">
        <v>0</v>
      </c>
      <c r="J609" s="10">
        <v>1807645431.02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-180764543.102</v>
      </c>
      <c r="T609" s="10">
        <v>0</v>
      </c>
      <c r="U609" s="10">
        <v>1626880887.918</v>
      </c>
      <c r="V609" s="29">
        <v>895492943.92999983</v>
      </c>
      <c r="W609" s="29">
        <v>895492943.92999983</v>
      </c>
      <c r="X609" s="27">
        <v>823586523.05999994</v>
      </c>
      <c r="Y609" s="29">
        <v>71906420.869999886</v>
      </c>
      <c r="Z609" s="27">
        <v>52471</v>
      </c>
      <c r="AA609" s="29">
        <v>71958891.869999886</v>
      </c>
    </row>
    <row r="610" spans="1:27" x14ac:dyDescent="0.25">
      <c r="A610" s="11" t="s">
        <v>1213</v>
      </c>
      <c r="B610" s="10" t="s">
        <v>2410</v>
      </c>
      <c r="C610" s="10" t="s">
        <v>1850</v>
      </c>
      <c r="D610" s="10" t="s">
        <v>1027</v>
      </c>
      <c r="E610" s="10" t="s">
        <v>1867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29">
        <v>0</v>
      </c>
      <c r="W610" s="29">
        <v>0</v>
      </c>
      <c r="X610" s="27">
        <v>0</v>
      </c>
      <c r="Y610" s="29">
        <v>0</v>
      </c>
      <c r="Z610" s="27">
        <v>0</v>
      </c>
      <c r="AA610" s="29">
        <v>0</v>
      </c>
    </row>
    <row r="611" spans="1:27" x14ac:dyDescent="0.25">
      <c r="A611" s="11" t="s">
        <v>1213</v>
      </c>
      <c r="B611" s="10" t="s">
        <v>2410</v>
      </c>
      <c r="C611" s="10" t="s">
        <v>1850</v>
      </c>
      <c r="D611" s="10" t="s">
        <v>458</v>
      </c>
      <c r="E611" s="10" t="s">
        <v>1868</v>
      </c>
      <c r="F611" s="10">
        <v>192953344.24000001</v>
      </c>
      <c r="G611" s="10">
        <v>0</v>
      </c>
      <c r="H611" s="10">
        <v>0</v>
      </c>
      <c r="I611" s="10">
        <v>0</v>
      </c>
      <c r="J611" s="10">
        <v>192953344.24000001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192953344.24000001</v>
      </c>
      <c r="V611" s="29">
        <v>213085416.09721711</v>
      </c>
      <c r="W611" s="29">
        <v>213085416.09721711</v>
      </c>
      <c r="X611" s="27">
        <v>0</v>
      </c>
      <c r="Y611" s="29">
        <v>213085416.09721711</v>
      </c>
      <c r="Z611" s="27">
        <v>18725</v>
      </c>
      <c r="AA611" s="29">
        <v>213104141.09721711</v>
      </c>
    </row>
    <row r="612" spans="1:27" x14ac:dyDescent="0.25">
      <c r="A612" s="11" t="s">
        <v>1213</v>
      </c>
      <c r="B612" s="10" t="s">
        <v>2410</v>
      </c>
      <c r="C612" s="10" t="s">
        <v>1850</v>
      </c>
      <c r="D612" s="10" t="s">
        <v>459</v>
      </c>
      <c r="E612" s="10" t="s">
        <v>1869</v>
      </c>
      <c r="F612" s="10">
        <v>154354255.03999999</v>
      </c>
      <c r="G612" s="10">
        <v>0</v>
      </c>
      <c r="H612" s="10">
        <v>0</v>
      </c>
      <c r="I612" s="10">
        <v>0</v>
      </c>
      <c r="J612" s="10">
        <v>154354255.03999999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-15435425.504000008</v>
      </c>
      <c r="T612" s="10">
        <v>0</v>
      </c>
      <c r="U612" s="10">
        <v>138918829.53599998</v>
      </c>
      <c r="V612" s="29">
        <v>63008014.74000001</v>
      </c>
      <c r="W612" s="29">
        <v>63008014.74000001</v>
      </c>
      <c r="X612" s="27">
        <v>0</v>
      </c>
      <c r="Y612" s="29">
        <v>63008014.74000001</v>
      </c>
      <c r="Z612" s="27">
        <v>5038</v>
      </c>
      <c r="AA612" s="29">
        <v>63013052.74000001</v>
      </c>
    </row>
    <row r="613" spans="1:27" x14ac:dyDescent="0.25">
      <c r="A613" s="11" t="s">
        <v>1213</v>
      </c>
      <c r="B613" s="10" t="s">
        <v>2410</v>
      </c>
      <c r="C613" s="10" t="s">
        <v>1850</v>
      </c>
      <c r="D613" s="10" t="s">
        <v>460</v>
      </c>
      <c r="E613" s="10" t="s">
        <v>1870</v>
      </c>
      <c r="F613" s="10">
        <v>12405.43</v>
      </c>
      <c r="G613" s="10">
        <v>0</v>
      </c>
      <c r="H613" s="10">
        <v>0</v>
      </c>
      <c r="I613" s="10">
        <v>0</v>
      </c>
      <c r="J613" s="10">
        <v>12405.43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12405.43</v>
      </c>
      <c r="V613" s="29">
        <v>19454.966259362758</v>
      </c>
      <c r="W613" s="29">
        <v>19454.966259362758</v>
      </c>
      <c r="X613" s="27">
        <v>0</v>
      </c>
      <c r="Y613" s="29">
        <v>19454.966259362758</v>
      </c>
      <c r="Z613" s="27">
        <v>9</v>
      </c>
      <c r="AA613" s="29">
        <v>19463.966259362758</v>
      </c>
    </row>
    <row r="614" spans="1:27" x14ac:dyDescent="0.25">
      <c r="A614" s="11" t="s">
        <v>1213</v>
      </c>
      <c r="B614" s="10" t="s">
        <v>2410</v>
      </c>
      <c r="C614" s="10" t="s">
        <v>1850</v>
      </c>
      <c r="D614" s="10" t="s">
        <v>461</v>
      </c>
      <c r="E614" s="10" t="s">
        <v>1871</v>
      </c>
      <c r="F614" s="10">
        <v>21608966.77</v>
      </c>
      <c r="G614" s="10">
        <v>0</v>
      </c>
      <c r="H614" s="10">
        <v>0</v>
      </c>
      <c r="I614" s="10">
        <v>0</v>
      </c>
      <c r="J614" s="10">
        <v>21608966.77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21608966.77</v>
      </c>
      <c r="V614" s="29">
        <v>21647118.511071257</v>
      </c>
      <c r="W614" s="29">
        <v>21647118.511071257</v>
      </c>
      <c r="X614" s="27">
        <v>0</v>
      </c>
      <c r="Y614" s="29">
        <v>21647118.511071257</v>
      </c>
      <c r="Z614" s="27">
        <v>1313</v>
      </c>
      <c r="AA614" s="29">
        <v>21648431.511071257</v>
      </c>
    </row>
    <row r="615" spans="1:27" x14ac:dyDescent="0.25">
      <c r="A615" s="11" t="s">
        <v>1213</v>
      </c>
      <c r="B615" s="10" t="s">
        <v>2410</v>
      </c>
      <c r="C615" s="10" t="s">
        <v>1850</v>
      </c>
      <c r="D615" s="10" t="s">
        <v>462</v>
      </c>
      <c r="E615" s="10" t="s">
        <v>1872</v>
      </c>
      <c r="F615" s="10">
        <v>297020536.22000003</v>
      </c>
      <c r="G615" s="10">
        <v>0</v>
      </c>
      <c r="H615" s="10">
        <v>0</v>
      </c>
      <c r="I615" s="10">
        <v>0</v>
      </c>
      <c r="J615" s="10">
        <v>297020536.22000003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-29702053.622000009</v>
      </c>
      <c r="T615" s="10">
        <v>0</v>
      </c>
      <c r="U615" s="10">
        <v>267318482.59800002</v>
      </c>
      <c r="V615" s="29">
        <v>271318796.95695657</v>
      </c>
      <c r="W615" s="29">
        <v>271318796.95695657</v>
      </c>
      <c r="X615" s="27">
        <v>0</v>
      </c>
      <c r="Y615" s="29">
        <v>271318796.95695657</v>
      </c>
      <c r="Z615" s="27">
        <v>12778</v>
      </c>
      <c r="AA615" s="29">
        <v>271331574.95695657</v>
      </c>
    </row>
    <row r="616" spans="1:27" x14ac:dyDescent="0.25">
      <c r="A616" s="11" t="s">
        <v>1213</v>
      </c>
      <c r="B616" s="10" t="s">
        <v>2410</v>
      </c>
      <c r="C616" s="10" t="s">
        <v>1850</v>
      </c>
      <c r="D616" s="10" t="s">
        <v>1028</v>
      </c>
      <c r="E616" s="10" t="s">
        <v>1873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29">
        <v>1636.5094253927759</v>
      </c>
      <c r="W616" s="29">
        <v>1636.5094253927759</v>
      </c>
      <c r="X616" s="27">
        <v>0</v>
      </c>
      <c r="Y616" s="29">
        <v>1636.5094253927759</v>
      </c>
      <c r="Z616" s="27">
        <v>2</v>
      </c>
      <c r="AA616" s="29">
        <v>1638.5094253927759</v>
      </c>
    </row>
    <row r="617" spans="1:27" x14ac:dyDescent="0.25">
      <c r="A617" s="11" t="s">
        <v>1213</v>
      </c>
      <c r="B617" s="10" t="s">
        <v>2410</v>
      </c>
      <c r="C617" s="10" t="s">
        <v>1850</v>
      </c>
      <c r="D617" s="10" t="s">
        <v>1029</v>
      </c>
      <c r="E617" s="10" t="s">
        <v>1874</v>
      </c>
      <c r="F617" s="10">
        <v>14621187.189999999</v>
      </c>
      <c r="G617" s="10">
        <v>0</v>
      </c>
      <c r="H617" s="10">
        <v>0</v>
      </c>
      <c r="I617" s="10">
        <v>0</v>
      </c>
      <c r="J617" s="10">
        <v>14621187.189999999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14621187.189999999</v>
      </c>
      <c r="V617" s="29">
        <v>10050571.950000003</v>
      </c>
      <c r="W617" s="29">
        <v>10050571.950000003</v>
      </c>
      <c r="X617" s="27">
        <v>0</v>
      </c>
      <c r="Y617" s="29">
        <v>10050571.950000003</v>
      </c>
      <c r="Z617" s="27">
        <v>551</v>
      </c>
      <c r="AA617" s="29">
        <v>10051122.950000003</v>
      </c>
    </row>
    <row r="618" spans="1:27" x14ac:dyDescent="0.25">
      <c r="A618" s="11" t="s">
        <v>1213</v>
      </c>
      <c r="B618" s="10" t="s">
        <v>2410</v>
      </c>
      <c r="C618" s="10" t="s">
        <v>1850</v>
      </c>
      <c r="D618" s="10" t="s">
        <v>463</v>
      </c>
      <c r="E618" s="10" t="s">
        <v>1875</v>
      </c>
      <c r="F618" s="10">
        <v>176665355.28999999</v>
      </c>
      <c r="G618" s="10">
        <v>0</v>
      </c>
      <c r="H618" s="10">
        <v>0</v>
      </c>
      <c r="I618" s="10">
        <v>0</v>
      </c>
      <c r="J618" s="10">
        <v>176665355.28999999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-17666535.528999984</v>
      </c>
      <c r="T618" s="10">
        <v>0</v>
      </c>
      <c r="U618" s="10">
        <v>158998819.76100001</v>
      </c>
      <c r="V618" s="29">
        <v>58887589.789999999</v>
      </c>
      <c r="W618" s="29">
        <v>58887589.789999999</v>
      </c>
      <c r="X618" s="27">
        <v>0</v>
      </c>
      <c r="Y618" s="29">
        <v>58887589.789999999</v>
      </c>
      <c r="Z618" s="27">
        <v>5788</v>
      </c>
      <c r="AA618" s="29">
        <v>58893377.789999999</v>
      </c>
    </row>
    <row r="619" spans="1:27" x14ac:dyDescent="0.25">
      <c r="A619" s="11" t="s">
        <v>1213</v>
      </c>
      <c r="B619" s="10" t="s">
        <v>2410</v>
      </c>
      <c r="C619" s="10" t="s">
        <v>1850</v>
      </c>
      <c r="D619" s="10" t="s">
        <v>464</v>
      </c>
      <c r="E619" s="10" t="s">
        <v>1622</v>
      </c>
      <c r="F619" s="10">
        <v>12230651.449999999</v>
      </c>
      <c r="G619" s="10">
        <v>0</v>
      </c>
      <c r="H619" s="10">
        <v>0</v>
      </c>
      <c r="I619" s="10">
        <v>0</v>
      </c>
      <c r="J619" s="10">
        <v>12230651.449999999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-1223065.1449999996</v>
      </c>
      <c r="T619" s="10">
        <v>0</v>
      </c>
      <c r="U619" s="10">
        <v>11007586.305</v>
      </c>
      <c r="V619" s="29">
        <v>0</v>
      </c>
      <c r="W619" s="29">
        <v>0</v>
      </c>
      <c r="X619" s="27">
        <v>0</v>
      </c>
      <c r="Y619" s="29">
        <v>0</v>
      </c>
      <c r="Z619" s="27">
        <v>113</v>
      </c>
      <c r="AA619" s="29">
        <v>113</v>
      </c>
    </row>
    <row r="620" spans="1:27" x14ac:dyDescent="0.25">
      <c r="A620" s="11" t="s">
        <v>1213</v>
      </c>
      <c r="B620" s="10" t="s">
        <v>2410</v>
      </c>
      <c r="C620" s="10" t="s">
        <v>1850</v>
      </c>
      <c r="D620" s="10" t="s">
        <v>465</v>
      </c>
      <c r="E620" s="10" t="s">
        <v>1876</v>
      </c>
      <c r="F620" s="10">
        <v>769084.34</v>
      </c>
      <c r="G620" s="10">
        <v>0</v>
      </c>
      <c r="H620" s="10">
        <v>0</v>
      </c>
      <c r="I620" s="10">
        <v>0</v>
      </c>
      <c r="J620" s="10">
        <v>769084.34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-76908.434000000008</v>
      </c>
      <c r="T620" s="10">
        <v>0</v>
      </c>
      <c r="U620" s="10">
        <v>692175.90599999996</v>
      </c>
      <c r="V620" s="29">
        <v>0</v>
      </c>
      <c r="W620" s="29">
        <v>0</v>
      </c>
      <c r="X620" s="27">
        <v>0</v>
      </c>
      <c r="Y620" s="29">
        <v>0</v>
      </c>
      <c r="Z620" s="27">
        <v>61</v>
      </c>
      <c r="AA620" s="29">
        <v>61</v>
      </c>
    </row>
    <row r="621" spans="1:27" x14ac:dyDescent="0.25">
      <c r="A621" s="11" t="s">
        <v>1213</v>
      </c>
      <c r="B621" s="10" t="s">
        <v>2410</v>
      </c>
      <c r="C621" s="10" t="s">
        <v>1850</v>
      </c>
      <c r="D621" s="10" t="s">
        <v>466</v>
      </c>
      <c r="E621" s="10" t="s">
        <v>1877</v>
      </c>
      <c r="F621" s="10">
        <v>35617815.82</v>
      </c>
      <c r="G621" s="10">
        <v>0</v>
      </c>
      <c r="H621" s="10">
        <v>0</v>
      </c>
      <c r="I621" s="10">
        <v>0</v>
      </c>
      <c r="J621" s="10">
        <v>35617815.82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-3561781.5819999985</v>
      </c>
      <c r="T621" s="10">
        <v>0</v>
      </c>
      <c r="U621" s="10">
        <v>32056034.238000002</v>
      </c>
      <c r="V621" s="29">
        <v>35739358.98187793</v>
      </c>
      <c r="W621" s="29">
        <v>35739358.98187793</v>
      </c>
      <c r="X621" s="27">
        <v>0</v>
      </c>
      <c r="Y621" s="29">
        <v>35739358.98187793</v>
      </c>
      <c r="Z621" s="27">
        <v>1860</v>
      </c>
      <c r="AA621" s="29">
        <v>35741218.98187793</v>
      </c>
    </row>
    <row r="622" spans="1:27" x14ac:dyDescent="0.25">
      <c r="A622" s="11" t="s">
        <v>1213</v>
      </c>
      <c r="B622" s="10" t="s">
        <v>2410</v>
      </c>
      <c r="C622" s="10" t="s">
        <v>1850</v>
      </c>
      <c r="D622" s="10" t="s">
        <v>467</v>
      </c>
      <c r="E622" s="10" t="s">
        <v>1878</v>
      </c>
      <c r="F622" s="10">
        <v>609237900.19000006</v>
      </c>
      <c r="G622" s="10">
        <v>0</v>
      </c>
      <c r="H622" s="10">
        <v>0</v>
      </c>
      <c r="I622" s="10">
        <v>0</v>
      </c>
      <c r="J622" s="10">
        <v>609237900.19000006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-60923790.018999934</v>
      </c>
      <c r="T622" s="10">
        <v>0</v>
      </c>
      <c r="U622" s="10">
        <v>548314110.17100012</v>
      </c>
      <c r="V622" s="29">
        <v>160611691.76999998</v>
      </c>
      <c r="W622" s="29">
        <v>160611691.76999998</v>
      </c>
      <c r="X622" s="27">
        <v>0</v>
      </c>
      <c r="Y622" s="29">
        <v>160611691.76999998</v>
      </c>
      <c r="Z622" s="27">
        <v>10793</v>
      </c>
      <c r="AA622" s="29">
        <v>160622484.76999998</v>
      </c>
    </row>
    <row r="623" spans="1:27" x14ac:dyDescent="0.25">
      <c r="A623" s="11" t="s">
        <v>1213</v>
      </c>
      <c r="B623" s="10" t="s">
        <v>2410</v>
      </c>
      <c r="C623" s="10" t="s">
        <v>1850</v>
      </c>
      <c r="D623" s="10" t="s">
        <v>1030</v>
      </c>
      <c r="E623" s="10" t="s">
        <v>1879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29">
        <v>0</v>
      </c>
      <c r="W623" s="29">
        <v>0</v>
      </c>
      <c r="X623" s="27">
        <v>0</v>
      </c>
      <c r="Y623" s="29">
        <v>0</v>
      </c>
      <c r="Z623" s="27">
        <v>2997</v>
      </c>
      <c r="AA623" s="29">
        <v>2997</v>
      </c>
    </row>
    <row r="624" spans="1:27" x14ac:dyDescent="0.25">
      <c r="A624" s="11" t="s">
        <v>1213</v>
      </c>
      <c r="B624" s="10" t="s">
        <v>2410</v>
      </c>
      <c r="C624" s="10" t="s">
        <v>1850</v>
      </c>
      <c r="D624" s="10" t="s">
        <v>468</v>
      </c>
      <c r="E624" s="10" t="s">
        <v>1880</v>
      </c>
      <c r="F624" s="10">
        <v>56060661.340000004</v>
      </c>
      <c r="G624" s="10">
        <v>0</v>
      </c>
      <c r="H624" s="10">
        <v>0</v>
      </c>
      <c r="I624" s="10">
        <v>0</v>
      </c>
      <c r="J624" s="10">
        <v>56060661.340000004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151162882.69382915</v>
      </c>
      <c r="T624" s="10">
        <v>0</v>
      </c>
      <c r="U624" s="10">
        <v>207223544.03382915</v>
      </c>
      <c r="V624" s="29">
        <v>274581086.54323101</v>
      </c>
      <c r="W624" s="29">
        <v>274581086.54323101</v>
      </c>
      <c r="X624" s="27">
        <v>0</v>
      </c>
      <c r="Y624" s="29">
        <v>274581086.54323101</v>
      </c>
      <c r="Z624" s="27">
        <v>37523</v>
      </c>
      <c r="AA624" s="29">
        <v>274618609.54323101</v>
      </c>
    </row>
    <row r="625" spans="1:27" x14ac:dyDescent="0.25">
      <c r="A625" s="11" t="s">
        <v>1213</v>
      </c>
      <c r="B625" s="10" t="s">
        <v>2409</v>
      </c>
      <c r="C625" s="10" t="s">
        <v>1881</v>
      </c>
      <c r="D625" s="10" t="s">
        <v>470</v>
      </c>
      <c r="E625" s="10" t="s">
        <v>1881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29">
        <v>0</v>
      </c>
      <c r="W625" s="29">
        <v>0</v>
      </c>
      <c r="X625" s="27">
        <v>0</v>
      </c>
      <c r="Y625" s="29">
        <v>0</v>
      </c>
      <c r="Z625" s="27">
        <v>0</v>
      </c>
      <c r="AA625" s="29">
        <v>0</v>
      </c>
    </row>
    <row r="626" spans="1:27" x14ac:dyDescent="0.25">
      <c r="A626" s="11" t="s">
        <v>1213</v>
      </c>
      <c r="B626" s="10" t="s">
        <v>2409</v>
      </c>
      <c r="C626" s="10" t="s">
        <v>1881</v>
      </c>
      <c r="D626" s="10" t="s">
        <v>471</v>
      </c>
      <c r="E626" s="10" t="s">
        <v>1882</v>
      </c>
      <c r="F626" s="10">
        <v>12065553846.700001</v>
      </c>
      <c r="G626" s="10">
        <v>0</v>
      </c>
      <c r="H626" s="10">
        <v>0</v>
      </c>
      <c r="I626" s="10">
        <v>0</v>
      </c>
      <c r="J626" s="10">
        <v>12065553846.700001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12065553846.700001</v>
      </c>
      <c r="V626" s="29">
        <v>12583477083.121365</v>
      </c>
      <c r="W626" s="29">
        <v>12583477083.121365</v>
      </c>
      <c r="X626" s="27">
        <v>2105393641.2</v>
      </c>
      <c r="Y626" s="29">
        <v>10478083441.921364</v>
      </c>
      <c r="Z626" s="27">
        <v>735020</v>
      </c>
      <c r="AA626" s="29">
        <v>10478818461.921364</v>
      </c>
    </row>
    <row r="627" spans="1:27" x14ac:dyDescent="0.25">
      <c r="A627" s="11" t="s">
        <v>1213</v>
      </c>
      <c r="B627" s="10" t="s">
        <v>2409</v>
      </c>
      <c r="C627" s="10" t="s">
        <v>1881</v>
      </c>
      <c r="D627" s="10" t="s">
        <v>1031</v>
      </c>
      <c r="E627" s="10" t="s">
        <v>1883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29">
        <v>0</v>
      </c>
      <c r="W627" s="29">
        <v>0</v>
      </c>
      <c r="X627" s="27">
        <v>0</v>
      </c>
      <c r="Y627" s="29">
        <v>0</v>
      </c>
      <c r="Z627" s="27">
        <v>0</v>
      </c>
      <c r="AA627" s="29">
        <v>0</v>
      </c>
    </row>
    <row r="628" spans="1:27" x14ac:dyDescent="0.25">
      <c r="A628" s="11" t="s">
        <v>1213</v>
      </c>
      <c r="B628" s="10" t="s">
        <v>2409</v>
      </c>
      <c r="C628" s="10" t="s">
        <v>1881</v>
      </c>
      <c r="D628" s="10" t="s">
        <v>472</v>
      </c>
      <c r="E628" s="10" t="s">
        <v>1884</v>
      </c>
      <c r="F628" s="10">
        <v>571719.85</v>
      </c>
      <c r="G628" s="10">
        <v>0</v>
      </c>
      <c r="H628" s="10">
        <v>0</v>
      </c>
      <c r="I628" s="10">
        <v>0</v>
      </c>
      <c r="J628" s="10">
        <v>571719.85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-57171.984999999986</v>
      </c>
      <c r="T628" s="10">
        <v>0</v>
      </c>
      <c r="U628" s="10">
        <v>514547.86499999999</v>
      </c>
      <c r="V628" s="29">
        <v>0</v>
      </c>
      <c r="W628" s="29">
        <v>0</v>
      </c>
      <c r="X628" s="27">
        <v>0</v>
      </c>
      <c r="Y628" s="29">
        <v>0</v>
      </c>
      <c r="Z628" s="27">
        <v>6</v>
      </c>
      <c r="AA628" s="29">
        <v>6</v>
      </c>
    </row>
    <row r="629" spans="1:27" x14ac:dyDescent="0.25">
      <c r="A629" s="11" t="s">
        <v>1213</v>
      </c>
      <c r="B629" s="10" t="s">
        <v>2409</v>
      </c>
      <c r="C629" s="10" t="s">
        <v>1881</v>
      </c>
      <c r="D629" s="10" t="s">
        <v>473</v>
      </c>
      <c r="E629" s="10" t="s">
        <v>1885</v>
      </c>
      <c r="F629" s="10">
        <v>7988614846.5600004</v>
      </c>
      <c r="G629" s="10">
        <v>0</v>
      </c>
      <c r="H629" s="10">
        <v>0</v>
      </c>
      <c r="I629" s="10">
        <v>0</v>
      </c>
      <c r="J629" s="10">
        <v>7988614846.5600004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7988614846.5600004</v>
      </c>
      <c r="V629" s="29">
        <v>8103747540.8920298</v>
      </c>
      <c r="W629" s="29">
        <v>8103747540.8920298</v>
      </c>
      <c r="X629" s="27">
        <v>0</v>
      </c>
      <c r="Y629" s="29">
        <v>8103747540.8920298</v>
      </c>
      <c r="Z629" s="27">
        <v>336720</v>
      </c>
      <c r="AA629" s="29">
        <v>8104084260.8920298</v>
      </c>
    </row>
    <row r="630" spans="1:27" x14ac:dyDescent="0.25">
      <c r="A630" s="11" t="s">
        <v>1213</v>
      </c>
      <c r="B630" s="10" t="s">
        <v>2409</v>
      </c>
      <c r="C630" s="10" t="s">
        <v>1881</v>
      </c>
      <c r="D630" s="10" t="s">
        <v>1032</v>
      </c>
      <c r="E630" s="10" t="s">
        <v>1886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29">
        <v>0</v>
      </c>
      <c r="W630" s="29">
        <v>0</v>
      </c>
      <c r="X630" s="27">
        <v>0</v>
      </c>
      <c r="Y630" s="29">
        <v>0</v>
      </c>
      <c r="Z630" s="27">
        <v>0</v>
      </c>
      <c r="AA630" s="29">
        <v>0</v>
      </c>
    </row>
    <row r="631" spans="1:27" x14ac:dyDescent="0.25">
      <c r="A631" s="11" t="s">
        <v>1213</v>
      </c>
      <c r="B631" s="10" t="s">
        <v>2409</v>
      </c>
      <c r="C631" s="10" t="s">
        <v>1881</v>
      </c>
      <c r="D631" s="10" t="s">
        <v>474</v>
      </c>
      <c r="E631" s="10" t="s">
        <v>1887</v>
      </c>
      <c r="F631" s="10">
        <v>726.4</v>
      </c>
      <c r="G631" s="10">
        <v>0</v>
      </c>
      <c r="H631" s="10">
        <v>0</v>
      </c>
      <c r="I631" s="10">
        <v>0</v>
      </c>
      <c r="J631" s="10">
        <v>726.4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-72.639999999999986</v>
      </c>
      <c r="T631" s="10">
        <v>0</v>
      </c>
      <c r="U631" s="10">
        <v>653.76</v>
      </c>
      <c r="V631" s="29">
        <v>0</v>
      </c>
      <c r="W631" s="29">
        <v>0</v>
      </c>
      <c r="X631" s="27">
        <v>0</v>
      </c>
      <c r="Y631" s="29">
        <v>0</v>
      </c>
      <c r="Z631" s="27">
        <v>0</v>
      </c>
      <c r="AA631" s="29">
        <v>0</v>
      </c>
    </row>
    <row r="632" spans="1:27" x14ac:dyDescent="0.25">
      <c r="A632" s="11" t="s">
        <v>1213</v>
      </c>
      <c r="B632" s="10" t="s">
        <v>2409</v>
      </c>
      <c r="C632" s="10" t="s">
        <v>1881</v>
      </c>
      <c r="D632" s="10" t="s">
        <v>475</v>
      </c>
      <c r="E632" s="10" t="s">
        <v>1888</v>
      </c>
      <c r="F632" s="10">
        <v>215094582.00999999</v>
      </c>
      <c r="G632" s="10">
        <v>0</v>
      </c>
      <c r="H632" s="10">
        <v>0</v>
      </c>
      <c r="I632" s="10">
        <v>0</v>
      </c>
      <c r="J632" s="10">
        <v>215094582.00999999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-21509458.201000005</v>
      </c>
      <c r="T632" s="10">
        <v>0</v>
      </c>
      <c r="U632" s="10">
        <v>193585123.80899999</v>
      </c>
      <c r="V632" s="29">
        <v>0</v>
      </c>
      <c r="W632" s="29">
        <v>0</v>
      </c>
      <c r="X632" s="27">
        <v>0</v>
      </c>
      <c r="Y632" s="29">
        <v>0</v>
      </c>
      <c r="Z632" s="27">
        <v>0</v>
      </c>
      <c r="AA632" s="29">
        <v>0</v>
      </c>
    </row>
    <row r="633" spans="1:27" x14ac:dyDescent="0.25">
      <c r="A633" s="11" t="s">
        <v>1213</v>
      </c>
      <c r="B633" s="10" t="s">
        <v>2409</v>
      </c>
      <c r="C633" s="10" t="s">
        <v>1881</v>
      </c>
      <c r="D633" s="10" t="s">
        <v>476</v>
      </c>
      <c r="E633" s="10" t="s">
        <v>1889</v>
      </c>
      <c r="F633" s="10">
        <v>301352.86</v>
      </c>
      <c r="G633" s="10">
        <v>0</v>
      </c>
      <c r="H633" s="10">
        <v>0</v>
      </c>
      <c r="I633" s="10">
        <v>0</v>
      </c>
      <c r="J633" s="10">
        <v>301352.86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301352.86</v>
      </c>
      <c r="V633" s="29">
        <v>7317893.4281426324</v>
      </c>
      <c r="W633" s="29">
        <v>7317893.4281426324</v>
      </c>
      <c r="X633" s="27">
        <v>0</v>
      </c>
      <c r="Y633" s="29">
        <v>7317893.4281426324</v>
      </c>
      <c r="Z633" s="27">
        <v>2914</v>
      </c>
      <c r="AA633" s="29">
        <v>7320807.4281426324</v>
      </c>
    </row>
    <row r="634" spans="1:27" x14ac:dyDescent="0.25">
      <c r="A634" s="11" t="s">
        <v>1213</v>
      </c>
      <c r="B634" s="10" t="s">
        <v>2409</v>
      </c>
      <c r="C634" s="10" t="s">
        <v>1881</v>
      </c>
      <c r="D634" s="10" t="s">
        <v>1033</v>
      </c>
      <c r="E634" s="10" t="s">
        <v>1890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29">
        <v>8026.5989531784044</v>
      </c>
      <c r="W634" s="29">
        <v>8026.5989531784044</v>
      </c>
      <c r="X634" s="27">
        <v>0</v>
      </c>
      <c r="Y634" s="29">
        <v>8026.5989531784044</v>
      </c>
      <c r="Z634" s="27">
        <v>0</v>
      </c>
      <c r="AA634" s="29">
        <v>8026.5989531784044</v>
      </c>
    </row>
    <row r="635" spans="1:27" x14ac:dyDescent="0.25">
      <c r="A635" s="11" t="s">
        <v>1213</v>
      </c>
      <c r="B635" s="10" t="s">
        <v>2409</v>
      </c>
      <c r="C635" s="10" t="s">
        <v>1881</v>
      </c>
      <c r="D635" s="10" t="s">
        <v>1034</v>
      </c>
      <c r="E635" s="10" t="s">
        <v>1891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29">
        <v>450.65964459210647</v>
      </c>
      <c r="W635" s="29">
        <v>450.65964459210647</v>
      </c>
      <c r="X635" s="27">
        <v>0</v>
      </c>
      <c r="Y635" s="29">
        <v>450.65964459210647</v>
      </c>
      <c r="Z635" s="27">
        <v>0</v>
      </c>
      <c r="AA635" s="29">
        <v>450.65964459210647</v>
      </c>
    </row>
    <row r="636" spans="1:27" x14ac:dyDescent="0.25">
      <c r="A636" s="11" t="s">
        <v>1213</v>
      </c>
      <c r="B636" s="10" t="s">
        <v>2409</v>
      </c>
      <c r="C636" s="10" t="s">
        <v>1881</v>
      </c>
      <c r="D636" s="10" t="s">
        <v>477</v>
      </c>
      <c r="E636" s="10" t="s">
        <v>1892</v>
      </c>
      <c r="F636" s="10">
        <v>1499061779.8800001</v>
      </c>
      <c r="G636" s="10">
        <v>0</v>
      </c>
      <c r="H636" s="10">
        <v>0</v>
      </c>
      <c r="I636" s="10">
        <v>0</v>
      </c>
      <c r="J636" s="10">
        <v>1499061779.8800001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1499061779.8800001</v>
      </c>
      <c r="V636" s="29">
        <v>1504045286.1664357</v>
      </c>
      <c r="W636" s="29">
        <v>1504045286.1664357</v>
      </c>
      <c r="X636" s="27">
        <v>0</v>
      </c>
      <c r="Y636" s="29">
        <v>1504045286.1664357</v>
      </c>
      <c r="Z636" s="27">
        <v>50103</v>
      </c>
      <c r="AA636" s="29">
        <v>1504095389.1664357</v>
      </c>
    </row>
    <row r="637" spans="1:27" x14ac:dyDescent="0.25">
      <c r="A637" s="11" t="s">
        <v>1213</v>
      </c>
      <c r="B637" s="10" t="s">
        <v>2409</v>
      </c>
      <c r="C637" s="10" t="s">
        <v>1881</v>
      </c>
      <c r="D637" s="10" t="s">
        <v>478</v>
      </c>
      <c r="E637" s="10" t="s">
        <v>1893</v>
      </c>
      <c r="F637" s="10">
        <v>218952087.02000001</v>
      </c>
      <c r="G637" s="10">
        <v>0</v>
      </c>
      <c r="H637" s="10">
        <v>0</v>
      </c>
      <c r="I637" s="10">
        <v>0</v>
      </c>
      <c r="J637" s="10">
        <v>218952087.02000001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-21895208.701999992</v>
      </c>
      <c r="T637" s="10">
        <v>0</v>
      </c>
      <c r="U637" s="10">
        <v>197056878.31800002</v>
      </c>
      <c r="V637" s="29">
        <v>175728058.19000003</v>
      </c>
      <c r="W637" s="29">
        <v>175728058.19000003</v>
      </c>
      <c r="X637" s="27">
        <v>0</v>
      </c>
      <c r="Y637" s="29">
        <v>175728058.19000003</v>
      </c>
      <c r="Z637" s="27">
        <v>5665</v>
      </c>
      <c r="AA637" s="29">
        <v>175733723.19000003</v>
      </c>
    </row>
    <row r="638" spans="1:27" x14ac:dyDescent="0.25">
      <c r="A638" s="11" t="s">
        <v>1213</v>
      </c>
      <c r="B638" s="10" t="s">
        <v>2409</v>
      </c>
      <c r="C638" s="10" t="s">
        <v>1881</v>
      </c>
      <c r="D638" s="10" t="s">
        <v>1035</v>
      </c>
      <c r="E638" s="10" t="s">
        <v>1342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29">
        <v>0</v>
      </c>
      <c r="W638" s="29">
        <v>0</v>
      </c>
      <c r="X638" s="27">
        <v>0</v>
      </c>
      <c r="Y638" s="29">
        <v>0</v>
      </c>
      <c r="Z638" s="27">
        <v>0</v>
      </c>
      <c r="AA638" s="29">
        <v>0</v>
      </c>
    </row>
    <row r="639" spans="1:27" x14ac:dyDescent="0.25">
      <c r="A639" s="11" t="s">
        <v>1213</v>
      </c>
      <c r="B639" s="10" t="s">
        <v>2409</v>
      </c>
      <c r="C639" s="10" t="s">
        <v>1881</v>
      </c>
      <c r="D639" s="10" t="s">
        <v>479</v>
      </c>
      <c r="E639" s="10" t="s">
        <v>1894</v>
      </c>
      <c r="F639" s="10">
        <v>401253.39</v>
      </c>
      <c r="G639" s="10">
        <v>0</v>
      </c>
      <c r="H639" s="10">
        <v>0</v>
      </c>
      <c r="I639" s="10">
        <v>0</v>
      </c>
      <c r="J639" s="10">
        <v>401253.39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-40125.338999999978</v>
      </c>
      <c r="T639" s="10">
        <v>0</v>
      </c>
      <c r="U639" s="10">
        <v>361128.05100000004</v>
      </c>
      <c r="V639" s="29">
        <v>0</v>
      </c>
      <c r="W639" s="29">
        <v>0</v>
      </c>
      <c r="X639" s="27">
        <v>0</v>
      </c>
      <c r="Y639" s="29">
        <v>0</v>
      </c>
      <c r="Z639" s="27">
        <v>43</v>
      </c>
      <c r="AA639" s="29">
        <v>43</v>
      </c>
    </row>
    <row r="640" spans="1:27" x14ac:dyDescent="0.25">
      <c r="A640" s="11" t="s">
        <v>1213</v>
      </c>
      <c r="B640" s="10" t="s">
        <v>2409</v>
      </c>
      <c r="C640" s="10" t="s">
        <v>1881</v>
      </c>
      <c r="D640" s="10" t="s">
        <v>480</v>
      </c>
      <c r="E640" s="10" t="s">
        <v>1895</v>
      </c>
      <c r="F640" s="10">
        <v>435.62</v>
      </c>
      <c r="G640" s="10">
        <v>0</v>
      </c>
      <c r="H640" s="10">
        <v>0</v>
      </c>
      <c r="I640" s="10">
        <v>0</v>
      </c>
      <c r="J640" s="10">
        <v>435.62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435.62</v>
      </c>
      <c r="V640" s="29">
        <v>2038910.7098363587</v>
      </c>
      <c r="W640" s="29">
        <v>2038910.7098363587</v>
      </c>
      <c r="X640" s="27">
        <v>0</v>
      </c>
      <c r="Y640" s="29">
        <v>2038910.7098363587</v>
      </c>
      <c r="Z640" s="27">
        <v>1057</v>
      </c>
      <c r="AA640" s="29">
        <v>2039967.7098363587</v>
      </c>
    </row>
    <row r="641" spans="1:27" x14ac:dyDescent="0.25">
      <c r="A641" s="11" t="s">
        <v>1213</v>
      </c>
      <c r="B641" s="10" t="s">
        <v>2409</v>
      </c>
      <c r="C641" s="10" t="s">
        <v>1881</v>
      </c>
      <c r="D641" s="10" t="s">
        <v>481</v>
      </c>
      <c r="E641" s="10" t="s">
        <v>1896</v>
      </c>
      <c r="F641" s="10">
        <v>265.36</v>
      </c>
      <c r="G641" s="10">
        <v>0</v>
      </c>
      <c r="H641" s="10">
        <v>0</v>
      </c>
      <c r="I641" s="10">
        <v>0</v>
      </c>
      <c r="J641" s="10">
        <v>265.36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-26.536000000000001</v>
      </c>
      <c r="T641" s="10">
        <v>0</v>
      </c>
      <c r="U641" s="10">
        <v>238.82400000000001</v>
      </c>
      <c r="V641" s="29">
        <v>0</v>
      </c>
      <c r="W641" s="29">
        <v>0</v>
      </c>
      <c r="X641" s="27">
        <v>0</v>
      </c>
      <c r="Y641" s="29">
        <v>0</v>
      </c>
      <c r="Z641" s="27">
        <v>0</v>
      </c>
      <c r="AA641" s="29">
        <v>0</v>
      </c>
    </row>
    <row r="642" spans="1:27" x14ac:dyDescent="0.25">
      <c r="A642" s="11" t="s">
        <v>1213</v>
      </c>
      <c r="B642" s="10" t="s">
        <v>2409</v>
      </c>
      <c r="C642" s="10" t="s">
        <v>1881</v>
      </c>
      <c r="D642" s="10" t="s">
        <v>1036</v>
      </c>
      <c r="E642" s="10" t="s">
        <v>1897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29">
        <v>0</v>
      </c>
      <c r="W642" s="29">
        <v>0</v>
      </c>
      <c r="X642" s="27">
        <v>0</v>
      </c>
      <c r="Y642" s="29">
        <v>0</v>
      </c>
      <c r="Z642" s="27">
        <v>0</v>
      </c>
      <c r="AA642" s="29">
        <v>0</v>
      </c>
    </row>
    <row r="643" spans="1:27" x14ac:dyDescent="0.25">
      <c r="A643" s="11" t="s">
        <v>1213</v>
      </c>
      <c r="B643" s="10" t="s">
        <v>2409</v>
      </c>
      <c r="C643" s="10" t="s">
        <v>1881</v>
      </c>
      <c r="D643" s="10" t="s">
        <v>482</v>
      </c>
      <c r="E643" s="10" t="s">
        <v>1898</v>
      </c>
      <c r="F643" s="10">
        <v>25251.59</v>
      </c>
      <c r="G643" s="10">
        <v>0</v>
      </c>
      <c r="H643" s="10">
        <v>0</v>
      </c>
      <c r="I643" s="10">
        <v>0</v>
      </c>
      <c r="J643" s="10">
        <v>25251.59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25251.59</v>
      </c>
      <c r="V643" s="29">
        <v>29440.593262348964</v>
      </c>
      <c r="W643" s="29">
        <v>29440.593262348964</v>
      </c>
      <c r="X643" s="27">
        <v>0</v>
      </c>
      <c r="Y643" s="29">
        <v>29440.593262348964</v>
      </c>
      <c r="Z643" s="27">
        <v>2</v>
      </c>
      <c r="AA643" s="29">
        <v>29442.593262348964</v>
      </c>
    </row>
    <row r="644" spans="1:27" x14ac:dyDescent="0.25">
      <c r="A644" s="11" t="s">
        <v>1213</v>
      </c>
      <c r="B644" s="10" t="s">
        <v>2409</v>
      </c>
      <c r="C644" s="10" t="s">
        <v>1881</v>
      </c>
      <c r="D644" s="10" t="s">
        <v>483</v>
      </c>
      <c r="E644" s="10" t="s">
        <v>1899</v>
      </c>
      <c r="F644" s="10">
        <v>18525.259999999998</v>
      </c>
      <c r="G644" s="10">
        <v>0</v>
      </c>
      <c r="H644" s="10">
        <v>0</v>
      </c>
      <c r="I644" s="10">
        <v>0</v>
      </c>
      <c r="J644" s="10">
        <v>18525.259999999998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18525.259999999998</v>
      </c>
      <c r="V644" s="29">
        <v>9008.2999999999993</v>
      </c>
      <c r="W644" s="29">
        <v>9008.2999999999993</v>
      </c>
      <c r="X644" s="27">
        <v>0</v>
      </c>
      <c r="Y644" s="29">
        <v>9008.2999999999993</v>
      </c>
      <c r="Z644" s="27">
        <v>1</v>
      </c>
      <c r="AA644" s="29">
        <v>9009.2999999999993</v>
      </c>
    </row>
    <row r="645" spans="1:27" x14ac:dyDescent="0.25">
      <c r="A645" s="11" t="s">
        <v>1213</v>
      </c>
      <c r="B645" s="10" t="s">
        <v>2409</v>
      </c>
      <c r="C645" s="10" t="s">
        <v>1881</v>
      </c>
      <c r="D645" s="10" t="s">
        <v>484</v>
      </c>
      <c r="E645" s="10" t="s">
        <v>1900</v>
      </c>
      <c r="F645" s="10">
        <v>475058.33</v>
      </c>
      <c r="G645" s="10">
        <v>0</v>
      </c>
      <c r="H645" s="10">
        <v>0</v>
      </c>
      <c r="I645" s="10">
        <v>0</v>
      </c>
      <c r="J645" s="10">
        <v>475058.33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475058.33</v>
      </c>
      <c r="V645" s="29">
        <v>783420.85709076666</v>
      </c>
      <c r="W645" s="29">
        <v>783420.85709076666</v>
      </c>
      <c r="X645" s="27">
        <v>0</v>
      </c>
      <c r="Y645" s="29">
        <v>783420.85709076666</v>
      </c>
      <c r="Z645" s="27">
        <v>106</v>
      </c>
      <c r="AA645" s="29">
        <v>783526.85709076666</v>
      </c>
    </row>
    <row r="646" spans="1:27" x14ac:dyDescent="0.25">
      <c r="A646" s="11" t="s">
        <v>1213</v>
      </c>
      <c r="B646" s="10" t="s">
        <v>2409</v>
      </c>
      <c r="C646" s="10" t="s">
        <v>1881</v>
      </c>
      <c r="D646" s="10" t="s">
        <v>485</v>
      </c>
      <c r="E646" s="10" t="s">
        <v>1901</v>
      </c>
      <c r="F646" s="10">
        <v>937213316.10000002</v>
      </c>
      <c r="G646" s="10">
        <v>0</v>
      </c>
      <c r="H646" s="10">
        <v>0</v>
      </c>
      <c r="I646" s="10">
        <v>0</v>
      </c>
      <c r="J646" s="10">
        <v>937213316.10000002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937213316.10000002</v>
      </c>
      <c r="V646" s="29">
        <v>956470635.15116215</v>
      </c>
      <c r="W646" s="29">
        <v>956470635.15116215</v>
      </c>
      <c r="X646" s="27">
        <v>72275643.370000005</v>
      </c>
      <c r="Y646" s="29">
        <v>884194991.78116214</v>
      </c>
      <c r="Z646" s="27">
        <v>36030</v>
      </c>
      <c r="AA646" s="29">
        <v>884231021.78116214</v>
      </c>
    </row>
    <row r="647" spans="1:27" x14ac:dyDescent="0.25">
      <c r="A647" s="11" t="s">
        <v>1213</v>
      </c>
      <c r="B647" s="10" t="s">
        <v>2409</v>
      </c>
      <c r="C647" s="10" t="s">
        <v>1881</v>
      </c>
      <c r="D647" s="10" t="s">
        <v>486</v>
      </c>
      <c r="E647" s="10" t="s">
        <v>1902</v>
      </c>
      <c r="F647" s="10">
        <v>6881712890.0299997</v>
      </c>
      <c r="G647" s="10">
        <v>0</v>
      </c>
      <c r="H647" s="10">
        <v>0</v>
      </c>
      <c r="I647" s="10">
        <v>0</v>
      </c>
      <c r="J647" s="10">
        <v>6881712890.0299997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-688171289.00300026</v>
      </c>
      <c r="T647" s="10">
        <v>0</v>
      </c>
      <c r="U647" s="10">
        <v>6193541601.0269995</v>
      </c>
      <c r="V647" s="29">
        <v>5950739590.3000002</v>
      </c>
      <c r="W647" s="29">
        <v>5950739590.3000002</v>
      </c>
      <c r="X647" s="27">
        <v>3695114075.29</v>
      </c>
      <c r="Y647" s="29">
        <v>2255625515.0100002</v>
      </c>
      <c r="Z647" s="27">
        <v>223517</v>
      </c>
      <c r="AA647" s="29">
        <v>2255849032.0100002</v>
      </c>
    </row>
    <row r="648" spans="1:27" x14ac:dyDescent="0.25">
      <c r="A648" s="11" t="s">
        <v>1213</v>
      </c>
      <c r="B648" s="10" t="s">
        <v>2409</v>
      </c>
      <c r="C648" s="10" t="s">
        <v>1881</v>
      </c>
      <c r="D648" s="10" t="s">
        <v>1037</v>
      </c>
      <c r="E648" s="10" t="s">
        <v>1620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29">
        <v>0</v>
      </c>
      <c r="W648" s="29">
        <v>0</v>
      </c>
      <c r="X648" s="27">
        <v>0</v>
      </c>
      <c r="Y648" s="29">
        <v>0</v>
      </c>
      <c r="Z648" s="27">
        <v>0</v>
      </c>
      <c r="AA648" s="29">
        <v>0</v>
      </c>
    </row>
    <row r="649" spans="1:27" x14ac:dyDescent="0.25">
      <c r="A649" s="11" t="s">
        <v>1213</v>
      </c>
      <c r="B649" s="10" t="s">
        <v>2409</v>
      </c>
      <c r="C649" s="10" t="s">
        <v>1881</v>
      </c>
      <c r="D649" s="10" t="s">
        <v>1038</v>
      </c>
      <c r="E649" s="10" t="s">
        <v>1903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29">
        <v>0</v>
      </c>
      <c r="W649" s="29">
        <v>0</v>
      </c>
      <c r="X649" s="27">
        <v>0</v>
      </c>
      <c r="Y649" s="29">
        <v>0</v>
      </c>
      <c r="Z649" s="27">
        <v>0</v>
      </c>
      <c r="AA649" s="29">
        <v>0</v>
      </c>
    </row>
    <row r="650" spans="1:27" x14ac:dyDescent="0.25">
      <c r="A650" s="11" t="s">
        <v>1213</v>
      </c>
      <c r="B650" s="10" t="s">
        <v>2409</v>
      </c>
      <c r="C650" s="10" t="s">
        <v>1881</v>
      </c>
      <c r="D650" s="10" t="s">
        <v>487</v>
      </c>
      <c r="E650" s="10" t="s">
        <v>1904</v>
      </c>
      <c r="F650" s="10">
        <v>939999.66</v>
      </c>
      <c r="G650" s="10">
        <v>0</v>
      </c>
      <c r="H650" s="10">
        <v>0</v>
      </c>
      <c r="I650" s="10">
        <v>0</v>
      </c>
      <c r="J650" s="10">
        <v>939999.66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939999.66</v>
      </c>
      <c r="V650" s="29">
        <v>989902.62329211924</v>
      </c>
      <c r="W650" s="29">
        <v>989902.62329211924</v>
      </c>
      <c r="X650" s="27">
        <v>0</v>
      </c>
      <c r="Y650" s="29">
        <v>989902.62329211924</v>
      </c>
      <c r="Z650" s="27">
        <v>52</v>
      </c>
      <c r="AA650" s="29">
        <v>989954.62329211924</v>
      </c>
    </row>
    <row r="651" spans="1:27" x14ac:dyDescent="0.25">
      <c r="A651" s="11" t="s">
        <v>1213</v>
      </c>
      <c r="B651" s="10" t="s">
        <v>2409</v>
      </c>
      <c r="C651" s="10" t="s">
        <v>1881</v>
      </c>
      <c r="D651" s="10" t="s">
        <v>488</v>
      </c>
      <c r="E651" s="10" t="s">
        <v>1905</v>
      </c>
      <c r="F651" s="10">
        <v>106548913.77</v>
      </c>
      <c r="G651" s="10">
        <v>0</v>
      </c>
      <c r="H651" s="10">
        <v>0</v>
      </c>
      <c r="I651" s="10">
        <v>0</v>
      </c>
      <c r="J651" s="10">
        <v>106548913.77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-10654891.377000004</v>
      </c>
      <c r="T651" s="10">
        <v>0</v>
      </c>
      <c r="U651" s="10">
        <v>95894022.392999992</v>
      </c>
      <c r="V651" s="29">
        <v>71876701</v>
      </c>
      <c r="W651" s="29">
        <v>71876701</v>
      </c>
      <c r="X651" s="27">
        <v>69774925.719999999</v>
      </c>
      <c r="Y651" s="29">
        <v>2101775.2800000012</v>
      </c>
      <c r="Z651" s="27">
        <v>3606</v>
      </c>
      <c r="AA651" s="29">
        <v>2105381.2800000012</v>
      </c>
    </row>
    <row r="652" spans="1:27" x14ac:dyDescent="0.25">
      <c r="A652" s="11" t="s">
        <v>1213</v>
      </c>
      <c r="B652" s="10" t="s">
        <v>2409</v>
      </c>
      <c r="C652" s="10" t="s">
        <v>1881</v>
      </c>
      <c r="D652" s="10" t="s">
        <v>1039</v>
      </c>
      <c r="E652" s="10" t="s">
        <v>1906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29">
        <v>0</v>
      </c>
      <c r="W652" s="29">
        <v>0</v>
      </c>
      <c r="X652" s="27">
        <v>0</v>
      </c>
      <c r="Y652" s="29">
        <v>0</v>
      </c>
      <c r="Z652" s="27">
        <v>0</v>
      </c>
      <c r="AA652" s="29">
        <v>0</v>
      </c>
    </row>
    <row r="653" spans="1:27" x14ac:dyDescent="0.25">
      <c r="A653" s="11" t="s">
        <v>1213</v>
      </c>
      <c r="B653" s="10" t="s">
        <v>2409</v>
      </c>
      <c r="C653" s="10" t="s">
        <v>1881</v>
      </c>
      <c r="D653" s="10" t="s">
        <v>489</v>
      </c>
      <c r="E653" s="10" t="s">
        <v>1907</v>
      </c>
      <c r="F653" s="10">
        <v>306337.06</v>
      </c>
      <c r="G653" s="10">
        <v>0</v>
      </c>
      <c r="H653" s="10">
        <v>0</v>
      </c>
      <c r="I653" s="10">
        <v>0</v>
      </c>
      <c r="J653" s="10">
        <v>306337.06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306337.06</v>
      </c>
      <c r="V653" s="29">
        <v>355713.31110385142</v>
      </c>
      <c r="W653" s="29">
        <v>355713.31110385142</v>
      </c>
      <c r="X653" s="27">
        <v>0</v>
      </c>
      <c r="Y653" s="29">
        <v>355713.31110385142</v>
      </c>
      <c r="Z653" s="27">
        <v>24</v>
      </c>
      <c r="AA653" s="29">
        <v>355737.31110385142</v>
      </c>
    </row>
    <row r="654" spans="1:27" x14ac:dyDescent="0.25">
      <c r="A654" s="11" t="s">
        <v>1213</v>
      </c>
      <c r="B654" s="10" t="s">
        <v>2409</v>
      </c>
      <c r="C654" s="10" t="s">
        <v>1881</v>
      </c>
      <c r="D654" s="10" t="s">
        <v>490</v>
      </c>
      <c r="E654" s="10" t="s">
        <v>1569</v>
      </c>
      <c r="F654" s="10">
        <v>4058674.03</v>
      </c>
      <c r="G654" s="10">
        <v>0</v>
      </c>
      <c r="H654" s="10">
        <v>0</v>
      </c>
      <c r="I654" s="10">
        <v>0</v>
      </c>
      <c r="J654" s="10">
        <v>4058674.03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-405867.40299999993</v>
      </c>
      <c r="T654" s="10">
        <v>0</v>
      </c>
      <c r="U654" s="10">
        <v>3652806.6269999999</v>
      </c>
      <c r="V654" s="29">
        <v>1981576.3800000001</v>
      </c>
      <c r="W654" s="29">
        <v>1981576.3800000001</v>
      </c>
      <c r="X654" s="27">
        <v>0</v>
      </c>
      <c r="Y654" s="29">
        <v>1981576.3800000001</v>
      </c>
      <c r="Z654" s="27">
        <v>70</v>
      </c>
      <c r="AA654" s="29">
        <v>1981646.3800000001</v>
      </c>
    </row>
    <row r="655" spans="1:27" x14ac:dyDescent="0.25">
      <c r="A655" s="11" t="s">
        <v>1213</v>
      </c>
      <c r="B655" s="10" t="s">
        <v>2409</v>
      </c>
      <c r="C655" s="10" t="s">
        <v>1881</v>
      </c>
      <c r="D655" s="10" t="s">
        <v>491</v>
      </c>
      <c r="E655" s="10" t="s">
        <v>1908</v>
      </c>
      <c r="F655" s="10">
        <v>27477.62</v>
      </c>
      <c r="G655" s="10">
        <v>0</v>
      </c>
      <c r="H655" s="10">
        <v>0</v>
      </c>
      <c r="I655" s="10">
        <v>0</v>
      </c>
      <c r="J655" s="10">
        <v>27477.62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27477.62</v>
      </c>
      <c r="V655" s="29">
        <v>127353.19181446037</v>
      </c>
      <c r="W655" s="29">
        <v>127353.19181446037</v>
      </c>
      <c r="X655" s="27">
        <v>0</v>
      </c>
      <c r="Y655" s="29">
        <v>127353.19181446037</v>
      </c>
      <c r="Z655" s="27">
        <v>27</v>
      </c>
      <c r="AA655" s="29">
        <v>127380.19181446037</v>
      </c>
    </row>
    <row r="656" spans="1:27" x14ac:dyDescent="0.25">
      <c r="A656" s="11" t="s">
        <v>1213</v>
      </c>
      <c r="B656" s="10" t="s">
        <v>2409</v>
      </c>
      <c r="C656" s="10" t="s">
        <v>1881</v>
      </c>
      <c r="D656" s="10" t="s">
        <v>492</v>
      </c>
      <c r="E656" s="10" t="s">
        <v>1909</v>
      </c>
      <c r="F656" s="10">
        <v>453652.34</v>
      </c>
      <c r="G656" s="10">
        <v>0</v>
      </c>
      <c r="H656" s="10">
        <v>0</v>
      </c>
      <c r="I656" s="10">
        <v>0</v>
      </c>
      <c r="J656" s="10">
        <v>453652.34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453652.34</v>
      </c>
      <c r="V656" s="29">
        <v>1149540.3799422767</v>
      </c>
      <c r="W656" s="29">
        <v>1149540.3799422767</v>
      </c>
      <c r="X656" s="27">
        <v>0</v>
      </c>
      <c r="Y656" s="29">
        <v>1149540.3799422767</v>
      </c>
      <c r="Z656" s="27">
        <v>358</v>
      </c>
      <c r="AA656" s="29">
        <v>1149898.3799422767</v>
      </c>
    </row>
    <row r="657" spans="1:27" x14ac:dyDescent="0.25">
      <c r="A657" s="11" t="s">
        <v>1213</v>
      </c>
      <c r="B657" s="10" t="s">
        <v>2409</v>
      </c>
      <c r="C657" s="10" t="s">
        <v>1881</v>
      </c>
      <c r="D657" s="10" t="s">
        <v>493</v>
      </c>
      <c r="E657" s="10" t="s">
        <v>1910</v>
      </c>
      <c r="F657" s="10">
        <v>383053308.51999998</v>
      </c>
      <c r="G657" s="10">
        <v>0</v>
      </c>
      <c r="H657" s="10">
        <v>0</v>
      </c>
      <c r="I657" s="10">
        <v>0</v>
      </c>
      <c r="J657" s="10">
        <v>383053308.51999998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383053308.51999998</v>
      </c>
      <c r="V657" s="29">
        <v>389322473.6062957</v>
      </c>
      <c r="W657" s="29">
        <v>389322473.6062957</v>
      </c>
      <c r="X657" s="27">
        <v>82485281.959999993</v>
      </c>
      <c r="Y657" s="29">
        <v>306837191.64629573</v>
      </c>
      <c r="Z657" s="27">
        <v>19804</v>
      </c>
      <c r="AA657" s="29">
        <v>306856995.64629573</v>
      </c>
    </row>
    <row r="658" spans="1:27" x14ac:dyDescent="0.25">
      <c r="A658" s="11" t="s">
        <v>1213</v>
      </c>
      <c r="B658" s="10" t="s">
        <v>2409</v>
      </c>
      <c r="C658" s="10" t="s">
        <v>1881</v>
      </c>
      <c r="D658" s="10" t="s">
        <v>494</v>
      </c>
      <c r="E658" s="10" t="s">
        <v>1911</v>
      </c>
      <c r="F658" s="10">
        <v>164866.16</v>
      </c>
      <c r="G658" s="10">
        <v>0</v>
      </c>
      <c r="H658" s="10">
        <v>0</v>
      </c>
      <c r="I658" s="10">
        <v>0</v>
      </c>
      <c r="J658" s="10">
        <v>164866.16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164866.16</v>
      </c>
      <c r="V658" s="29">
        <v>152609.04999999999</v>
      </c>
      <c r="W658" s="29">
        <v>152609.04999999999</v>
      </c>
      <c r="X658" s="27">
        <v>0</v>
      </c>
      <c r="Y658" s="29">
        <v>152609.04999999999</v>
      </c>
      <c r="Z658" s="27">
        <v>6</v>
      </c>
      <c r="AA658" s="29">
        <v>152615.04999999999</v>
      </c>
    </row>
    <row r="659" spans="1:27" x14ac:dyDescent="0.25">
      <c r="A659" s="11" t="s">
        <v>1213</v>
      </c>
      <c r="B659" s="10" t="s">
        <v>2409</v>
      </c>
      <c r="C659" s="10" t="s">
        <v>1881</v>
      </c>
      <c r="D659" s="10" t="s">
        <v>495</v>
      </c>
      <c r="E659" s="10" t="s">
        <v>1912</v>
      </c>
      <c r="F659" s="10">
        <v>698909.34</v>
      </c>
      <c r="G659" s="10">
        <v>0</v>
      </c>
      <c r="H659" s="10">
        <v>0</v>
      </c>
      <c r="I659" s="10">
        <v>0</v>
      </c>
      <c r="J659" s="10">
        <v>698909.34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-69890.934000000008</v>
      </c>
      <c r="T659" s="10">
        <v>0</v>
      </c>
      <c r="U659" s="10">
        <v>629018.40599999996</v>
      </c>
      <c r="V659" s="29">
        <v>167472.49</v>
      </c>
      <c r="W659" s="29">
        <v>167472.49</v>
      </c>
      <c r="X659" s="27">
        <v>0</v>
      </c>
      <c r="Y659" s="29">
        <v>167472.49</v>
      </c>
      <c r="Z659" s="27">
        <v>11</v>
      </c>
      <c r="AA659" s="29">
        <v>167483.49</v>
      </c>
    </row>
    <row r="660" spans="1:27" x14ac:dyDescent="0.25">
      <c r="A660" s="11" t="s">
        <v>1213</v>
      </c>
      <c r="B660" s="10" t="s">
        <v>2409</v>
      </c>
      <c r="C660" s="10" t="s">
        <v>1881</v>
      </c>
      <c r="D660" s="10" t="s">
        <v>496</v>
      </c>
      <c r="E660" s="10" t="s">
        <v>1913</v>
      </c>
      <c r="F660" s="10">
        <v>39797.339999999997</v>
      </c>
      <c r="G660" s="10">
        <v>0</v>
      </c>
      <c r="H660" s="10">
        <v>0</v>
      </c>
      <c r="I660" s="10">
        <v>0</v>
      </c>
      <c r="J660" s="10">
        <v>39797.339999999997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-3979.7339999999967</v>
      </c>
      <c r="T660" s="10">
        <v>0</v>
      </c>
      <c r="U660" s="10">
        <v>35817.606</v>
      </c>
      <c r="V660" s="29">
        <v>0</v>
      </c>
      <c r="W660" s="29">
        <v>0</v>
      </c>
      <c r="X660" s="27">
        <v>0</v>
      </c>
      <c r="Y660" s="29">
        <v>0</v>
      </c>
      <c r="Z660" s="27">
        <v>1</v>
      </c>
      <c r="AA660" s="29">
        <v>1</v>
      </c>
    </row>
    <row r="661" spans="1:27" x14ac:dyDescent="0.25">
      <c r="A661" s="11" t="s">
        <v>1213</v>
      </c>
      <c r="B661" s="10" t="s">
        <v>2409</v>
      </c>
      <c r="C661" s="10" t="s">
        <v>1881</v>
      </c>
      <c r="D661" s="10" t="s">
        <v>497</v>
      </c>
      <c r="E661" s="10" t="s">
        <v>1914</v>
      </c>
      <c r="F661" s="10">
        <v>71644745.799999997</v>
      </c>
      <c r="G661" s="10">
        <v>0</v>
      </c>
      <c r="H661" s="10">
        <v>0</v>
      </c>
      <c r="I661" s="10">
        <v>0</v>
      </c>
      <c r="J661" s="10">
        <v>71644745.799999997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71644745.799999997</v>
      </c>
      <c r="V661" s="29">
        <v>81729800.865079015</v>
      </c>
      <c r="W661" s="29">
        <v>81729800.865079015</v>
      </c>
      <c r="X661" s="27">
        <v>0</v>
      </c>
      <c r="Y661" s="29">
        <v>81729800.865079015</v>
      </c>
      <c r="Z661" s="27">
        <v>5198</v>
      </c>
      <c r="AA661" s="29">
        <v>81734998.865079015</v>
      </c>
    </row>
    <row r="662" spans="1:27" x14ac:dyDescent="0.25">
      <c r="A662" s="11" t="s">
        <v>1213</v>
      </c>
      <c r="B662" s="10" t="s">
        <v>2409</v>
      </c>
      <c r="C662" s="10" t="s">
        <v>1881</v>
      </c>
      <c r="D662" s="10" t="s">
        <v>498</v>
      </c>
      <c r="E662" s="10" t="s">
        <v>1915</v>
      </c>
      <c r="F662" s="10">
        <v>2817009002.5</v>
      </c>
      <c r="G662" s="10">
        <v>0</v>
      </c>
      <c r="H662" s="10">
        <v>0</v>
      </c>
      <c r="I662" s="10">
        <v>0</v>
      </c>
      <c r="J662" s="10">
        <v>2817009002.5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2817009002.5</v>
      </c>
      <c r="V662" s="29">
        <v>3006518125.3106232</v>
      </c>
      <c r="W662" s="29">
        <v>3006518125.3106232</v>
      </c>
      <c r="X662" s="27">
        <v>313452901.44</v>
      </c>
      <c r="Y662" s="29">
        <v>2693065223.8706231</v>
      </c>
      <c r="Z662" s="27">
        <v>218359</v>
      </c>
      <c r="AA662" s="29">
        <v>2693283582.8706231</v>
      </c>
    </row>
    <row r="663" spans="1:27" x14ac:dyDescent="0.25">
      <c r="A663" s="11" t="s">
        <v>1213</v>
      </c>
      <c r="B663" s="10" t="s">
        <v>2407</v>
      </c>
      <c r="C663" s="10" t="s">
        <v>1916</v>
      </c>
      <c r="D663" s="10" t="s">
        <v>500</v>
      </c>
      <c r="E663" s="10" t="s">
        <v>1916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29">
        <v>0</v>
      </c>
      <c r="W663" s="29">
        <v>0</v>
      </c>
      <c r="X663" s="27">
        <v>0</v>
      </c>
      <c r="Y663" s="29">
        <v>0</v>
      </c>
      <c r="Z663" s="27">
        <v>0</v>
      </c>
      <c r="AA663" s="29">
        <v>0</v>
      </c>
    </row>
    <row r="664" spans="1:27" x14ac:dyDescent="0.25">
      <c r="A664" s="11" t="s">
        <v>1213</v>
      </c>
      <c r="B664" s="10" t="s">
        <v>2407</v>
      </c>
      <c r="C664" s="10" t="s">
        <v>1916</v>
      </c>
      <c r="D664" s="10" t="s">
        <v>501</v>
      </c>
      <c r="E664" s="10" t="s">
        <v>1917</v>
      </c>
      <c r="F664" s="10">
        <v>1980056903.9200001</v>
      </c>
      <c r="G664" s="10">
        <v>0</v>
      </c>
      <c r="H664" s="10">
        <v>0</v>
      </c>
      <c r="I664" s="10">
        <v>0</v>
      </c>
      <c r="J664" s="10">
        <v>1980056903.9200001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-198005690.39199996</v>
      </c>
      <c r="T664" s="10">
        <v>0</v>
      </c>
      <c r="U664" s="10">
        <v>1782051213.5280001</v>
      </c>
      <c r="V664" s="29">
        <v>1960141396.2252483</v>
      </c>
      <c r="W664" s="29">
        <v>1960141396.2252483</v>
      </c>
      <c r="X664" s="27">
        <v>890832125.5</v>
      </c>
      <c r="Y664" s="29">
        <v>1069309270.7252483</v>
      </c>
      <c r="Z664" s="27">
        <v>129678</v>
      </c>
      <c r="AA664" s="29">
        <v>1069438948.7252483</v>
      </c>
    </row>
    <row r="665" spans="1:27" x14ac:dyDescent="0.25">
      <c r="A665" s="11" t="s">
        <v>1213</v>
      </c>
      <c r="B665" s="10" t="s">
        <v>2407</v>
      </c>
      <c r="C665" s="10" t="s">
        <v>1916</v>
      </c>
      <c r="D665" s="10" t="s">
        <v>1040</v>
      </c>
      <c r="E665" s="10" t="s">
        <v>1633</v>
      </c>
      <c r="F665" s="10">
        <v>13793444781.82</v>
      </c>
      <c r="G665" s="10">
        <v>0</v>
      </c>
      <c r="H665" s="10">
        <v>0</v>
      </c>
      <c r="I665" s="10">
        <v>0</v>
      </c>
      <c r="J665" s="10">
        <v>13793444781.82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-1379344478.1819992</v>
      </c>
      <c r="T665" s="10">
        <v>0</v>
      </c>
      <c r="U665" s="10">
        <v>12414100303.638</v>
      </c>
      <c r="V665" s="29">
        <v>10892266960.380001</v>
      </c>
      <c r="W665" s="29">
        <v>10892266960.380001</v>
      </c>
      <c r="X665" s="27">
        <v>4215989217.46</v>
      </c>
      <c r="Y665" s="29">
        <v>6676277742.920001</v>
      </c>
      <c r="Z665" s="27">
        <v>578276</v>
      </c>
      <c r="AA665" s="29">
        <v>6676856018.920001</v>
      </c>
    </row>
    <row r="666" spans="1:27" x14ac:dyDescent="0.25">
      <c r="A666" s="11" t="s">
        <v>1213</v>
      </c>
      <c r="B666" s="10" t="s">
        <v>2407</v>
      </c>
      <c r="C666" s="10" t="s">
        <v>1916</v>
      </c>
      <c r="D666" s="10" t="s">
        <v>502</v>
      </c>
      <c r="E666" s="10" t="s">
        <v>1918</v>
      </c>
      <c r="F666" s="10">
        <v>16327651225.280001</v>
      </c>
      <c r="G666" s="10">
        <v>0</v>
      </c>
      <c r="H666" s="10">
        <v>0</v>
      </c>
      <c r="I666" s="10">
        <v>0</v>
      </c>
      <c r="J666" s="10">
        <v>16327651225.280001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16327651225.280001</v>
      </c>
      <c r="V666" s="29">
        <v>19411002209.003094</v>
      </c>
      <c r="W666" s="29">
        <v>19411002209.003094</v>
      </c>
      <c r="X666" s="27">
        <v>9016183082.4500008</v>
      </c>
      <c r="Y666" s="29">
        <v>10394819126.553093</v>
      </c>
      <c r="Z666" s="27">
        <v>1742025</v>
      </c>
      <c r="AA666" s="29">
        <v>10396561151.553093</v>
      </c>
    </row>
    <row r="667" spans="1:27" x14ac:dyDescent="0.25">
      <c r="A667" s="11" t="s">
        <v>1213</v>
      </c>
      <c r="B667" s="10" t="s">
        <v>2407</v>
      </c>
      <c r="C667" s="10" t="s">
        <v>1916</v>
      </c>
      <c r="D667" s="10" t="s">
        <v>503</v>
      </c>
      <c r="E667" s="10" t="s">
        <v>1919</v>
      </c>
      <c r="F667" s="10">
        <v>468538403.25</v>
      </c>
      <c r="G667" s="10">
        <v>0</v>
      </c>
      <c r="H667" s="10">
        <v>0</v>
      </c>
      <c r="I667" s="10">
        <v>0</v>
      </c>
      <c r="J667" s="10">
        <v>468538403.25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-46853840.324999988</v>
      </c>
      <c r="T667" s="10">
        <v>0</v>
      </c>
      <c r="U667" s="10">
        <v>421684562.92500001</v>
      </c>
      <c r="V667" s="29">
        <v>464827219.73489684</v>
      </c>
      <c r="W667" s="29">
        <v>464827219.73489684</v>
      </c>
      <c r="X667" s="27">
        <v>0</v>
      </c>
      <c r="Y667" s="29">
        <v>464827219.73489684</v>
      </c>
      <c r="Z667" s="27">
        <v>31015</v>
      </c>
      <c r="AA667" s="29">
        <v>464858234.73489684</v>
      </c>
    </row>
    <row r="668" spans="1:27" x14ac:dyDescent="0.25">
      <c r="A668" s="11" t="s">
        <v>1213</v>
      </c>
      <c r="B668" s="10" t="s">
        <v>2407</v>
      </c>
      <c r="C668" s="10" t="s">
        <v>1916</v>
      </c>
      <c r="D668" s="10" t="s">
        <v>504</v>
      </c>
      <c r="E668" s="10" t="s">
        <v>1920</v>
      </c>
      <c r="F668" s="10">
        <v>7717.91</v>
      </c>
      <c r="G668" s="10">
        <v>0</v>
      </c>
      <c r="H668" s="10">
        <v>0</v>
      </c>
      <c r="I668" s="10">
        <v>0</v>
      </c>
      <c r="J668" s="10">
        <v>7717.91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-771.79100000000017</v>
      </c>
      <c r="T668" s="10">
        <v>0</v>
      </c>
      <c r="U668" s="10">
        <v>6946.1189999999997</v>
      </c>
      <c r="V668" s="29">
        <v>0</v>
      </c>
      <c r="W668" s="29">
        <v>0</v>
      </c>
      <c r="X668" s="27">
        <v>0</v>
      </c>
      <c r="Y668" s="29">
        <v>0</v>
      </c>
      <c r="Z668" s="27">
        <v>0</v>
      </c>
      <c r="AA668" s="29">
        <v>0</v>
      </c>
    </row>
    <row r="669" spans="1:27" x14ac:dyDescent="0.25">
      <c r="A669" s="11" t="s">
        <v>1213</v>
      </c>
      <c r="B669" s="10" t="s">
        <v>2407</v>
      </c>
      <c r="C669" s="10" t="s">
        <v>1916</v>
      </c>
      <c r="D669" s="10" t="s">
        <v>1041</v>
      </c>
      <c r="E669" s="10" t="s">
        <v>1921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29">
        <v>9099251.0786349718</v>
      </c>
      <c r="W669" s="29">
        <v>9099251.0786349718</v>
      </c>
      <c r="X669" s="27">
        <v>0</v>
      </c>
      <c r="Y669" s="29">
        <v>9099251.0786349718</v>
      </c>
      <c r="Z669" s="27">
        <v>9344</v>
      </c>
      <c r="AA669" s="29">
        <v>9108595.0786349718</v>
      </c>
    </row>
    <row r="670" spans="1:27" x14ac:dyDescent="0.25">
      <c r="A670" s="11" t="s">
        <v>1213</v>
      </c>
      <c r="B670" s="10" t="s">
        <v>2407</v>
      </c>
      <c r="C670" s="10" t="s">
        <v>1916</v>
      </c>
      <c r="D670" s="10" t="s">
        <v>505</v>
      </c>
      <c r="E670" s="10" t="s">
        <v>1922</v>
      </c>
      <c r="F670" s="10">
        <v>250586.34</v>
      </c>
      <c r="G670" s="10">
        <v>0</v>
      </c>
      <c r="H670" s="10">
        <v>0</v>
      </c>
      <c r="I670" s="10">
        <v>0</v>
      </c>
      <c r="J670" s="10">
        <v>250586.34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-25058.633999999991</v>
      </c>
      <c r="T670" s="10">
        <v>0</v>
      </c>
      <c r="U670" s="10">
        <v>225527.70600000001</v>
      </c>
      <c r="V670" s="29">
        <v>0</v>
      </c>
      <c r="W670" s="29">
        <v>0</v>
      </c>
      <c r="X670" s="27">
        <v>0</v>
      </c>
      <c r="Y670" s="29">
        <v>0</v>
      </c>
      <c r="Z670" s="27">
        <v>4</v>
      </c>
      <c r="AA670" s="29">
        <v>4</v>
      </c>
    </row>
    <row r="671" spans="1:27" x14ac:dyDescent="0.25">
      <c r="A671" s="11" t="s">
        <v>1213</v>
      </c>
      <c r="B671" s="10" t="s">
        <v>2407</v>
      </c>
      <c r="C671" s="10" t="s">
        <v>1916</v>
      </c>
      <c r="D671" s="10" t="s">
        <v>506</v>
      </c>
      <c r="E671" s="10" t="s">
        <v>1923</v>
      </c>
      <c r="F671" s="10">
        <v>3662542377.5300002</v>
      </c>
      <c r="G671" s="10">
        <v>0</v>
      </c>
      <c r="H671" s="10">
        <v>0</v>
      </c>
      <c r="I671" s="10">
        <v>0</v>
      </c>
      <c r="J671" s="10">
        <v>3662542377.5300002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-366254237.75299978</v>
      </c>
      <c r="T671" s="10">
        <v>0</v>
      </c>
      <c r="U671" s="10">
        <v>3296288139.7770004</v>
      </c>
      <c r="V671" s="29">
        <v>3397624860.3851953</v>
      </c>
      <c r="W671" s="29">
        <v>3397624860.3851953</v>
      </c>
      <c r="X671" s="27">
        <v>3139937286</v>
      </c>
      <c r="Y671" s="29">
        <v>257687574.38519526</v>
      </c>
      <c r="Z671" s="27">
        <v>166948</v>
      </c>
      <c r="AA671" s="29">
        <v>257854522.38519526</v>
      </c>
    </row>
    <row r="672" spans="1:27" x14ac:dyDescent="0.25">
      <c r="A672" s="11" t="s">
        <v>1213</v>
      </c>
      <c r="B672" s="10" t="s">
        <v>2407</v>
      </c>
      <c r="C672" s="10" t="s">
        <v>1916</v>
      </c>
      <c r="D672" s="10" t="s">
        <v>1042</v>
      </c>
      <c r="E672" s="10" t="s">
        <v>1924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29">
        <v>0</v>
      </c>
      <c r="W672" s="29">
        <v>0</v>
      </c>
      <c r="X672" s="27">
        <v>0</v>
      </c>
      <c r="Y672" s="29">
        <v>0</v>
      </c>
      <c r="Z672" s="27">
        <v>0</v>
      </c>
      <c r="AA672" s="29">
        <v>0</v>
      </c>
    </row>
    <row r="673" spans="1:27" x14ac:dyDescent="0.25">
      <c r="A673" s="11" t="s">
        <v>1213</v>
      </c>
      <c r="B673" s="10" t="s">
        <v>2407</v>
      </c>
      <c r="C673" s="10" t="s">
        <v>1916</v>
      </c>
      <c r="D673" s="10" t="s">
        <v>507</v>
      </c>
      <c r="E673" s="10" t="s">
        <v>1925</v>
      </c>
      <c r="F673" s="10">
        <v>928995948.67999995</v>
      </c>
      <c r="G673" s="10">
        <v>0</v>
      </c>
      <c r="H673" s="10">
        <v>0</v>
      </c>
      <c r="I673" s="10">
        <v>0</v>
      </c>
      <c r="J673" s="10">
        <v>928995948.67999995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-92899594.868000031</v>
      </c>
      <c r="T673" s="10">
        <v>0</v>
      </c>
      <c r="U673" s="10">
        <v>836096353.81199992</v>
      </c>
      <c r="V673" s="29">
        <v>658104678.12</v>
      </c>
      <c r="W673" s="29">
        <v>658104678.12</v>
      </c>
      <c r="X673" s="27">
        <v>298429782.88</v>
      </c>
      <c r="Y673" s="29">
        <v>359674895.24000001</v>
      </c>
      <c r="Z673" s="27">
        <v>35045</v>
      </c>
      <c r="AA673" s="29">
        <v>359709940.24000001</v>
      </c>
    </row>
    <row r="674" spans="1:27" x14ac:dyDescent="0.25">
      <c r="A674" s="11" t="s">
        <v>1213</v>
      </c>
      <c r="B674" s="10" t="s">
        <v>2407</v>
      </c>
      <c r="C674" s="10" t="s">
        <v>1916</v>
      </c>
      <c r="D674" s="10" t="s">
        <v>508</v>
      </c>
      <c r="E674" s="10" t="s">
        <v>1701</v>
      </c>
      <c r="F674" s="10">
        <v>6478575604.2200003</v>
      </c>
      <c r="G674" s="10">
        <v>0</v>
      </c>
      <c r="H674" s="10">
        <v>0</v>
      </c>
      <c r="I674" s="10">
        <v>0</v>
      </c>
      <c r="J674" s="10">
        <v>6478575604.2200003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-647857560.42199993</v>
      </c>
      <c r="T674" s="10">
        <v>0</v>
      </c>
      <c r="U674" s="10">
        <v>5830718043.7980003</v>
      </c>
      <c r="V674" s="29">
        <v>6162945670.3284683</v>
      </c>
      <c r="W674" s="29">
        <v>6162945670.3284683</v>
      </c>
      <c r="X674" s="27">
        <v>4937966842.8800001</v>
      </c>
      <c r="Y674" s="29">
        <v>1224978827.4484682</v>
      </c>
      <c r="Z674" s="27">
        <v>310669</v>
      </c>
      <c r="AA674" s="29">
        <v>1225289496.4484682</v>
      </c>
    </row>
    <row r="675" spans="1:27" x14ac:dyDescent="0.25">
      <c r="A675" s="11" t="s">
        <v>1213</v>
      </c>
      <c r="B675" s="10" t="s">
        <v>2407</v>
      </c>
      <c r="C675" s="10" t="s">
        <v>1916</v>
      </c>
      <c r="D675" s="10" t="s">
        <v>1043</v>
      </c>
      <c r="E675" s="10" t="s">
        <v>1926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29">
        <v>4428005.2513294294</v>
      </c>
      <c r="W675" s="29">
        <v>4428005.2513294294</v>
      </c>
      <c r="X675" s="27">
        <v>0</v>
      </c>
      <c r="Y675" s="29">
        <v>4428005.2513294294</v>
      </c>
      <c r="Z675" s="27">
        <v>3725</v>
      </c>
      <c r="AA675" s="29">
        <v>4431730.2513294294</v>
      </c>
    </row>
    <row r="676" spans="1:27" x14ac:dyDescent="0.25">
      <c r="A676" s="11" t="s">
        <v>1213</v>
      </c>
      <c r="B676" s="10" t="s">
        <v>2407</v>
      </c>
      <c r="C676" s="10" t="s">
        <v>1916</v>
      </c>
      <c r="D676" s="10" t="s">
        <v>509</v>
      </c>
      <c r="E676" s="10" t="s">
        <v>1927</v>
      </c>
      <c r="F676" s="10">
        <v>2133501371.5799999</v>
      </c>
      <c r="G676" s="10">
        <v>0</v>
      </c>
      <c r="H676" s="10">
        <v>0</v>
      </c>
      <c r="I676" s="10">
        <v>0</v>
      </c>
      <c r="J676" s="10">
        <v>2133501371.5799999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-213350137.15799999</v>
      </c>
      <c r="T676" s="10">
        <v>0</v>
      </c>
      <c r="U676" s="10">
        <v>1920151234.4219999</v>
      </c>
      <c r="V676" s="29">
        <v>2110439615.1601968</v>
      </c>
      <c r="W676" s="29">
        <v>2110439615.1601968</v>
      </c>
      <c r="X676" s="27">
        <v>0</v>
      </c>
      <c r="Y676" s="29">
        <v>2110439615.1601968</v>
      </c>
      <c r="Z676" s="27">
        <v>139212</v>
      </c>
      <c r="AA676" s="29">
        <v>2110578827.1601968</v>
      </c>
    </row>
    <row r="677" spans="1:27" x14ac:dyDescent="0.25">
      <c r="A677" s="11" t="s">
        <v>1213</v>
      </c>
      <c r="B677" s="10" t="s">
        <v>2407</v>
      </c>
      <c r="C677" s="10" t="s">
        <v>1916</v>
      </c>
      <c r="D677" s="10" t="s">
        <v>1044</v>
      </c>
      <c r="E677" s="10" t="s">
        <v>1928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29">
        <v>0</v>
      </c>
      <c r="W677" s="29">
        <v>0</v>
      </c>
      <c r="X677" s="27">
        <v>0</v>
      </c>
      <c r="Y677" s="29">
        <v>0</v>
      </c>
      <c r="Z677" s="27">
        <v>0</v>
      </c>
      <c r="AA677" s="29">
        <v>0</v>
      </c>
    </row>
    <row r="678" spans="1:27" x14ac:dyDescent="0.25">
      <c r="A678" s="11" t="s">
        <v>1213</v>
      </c>
      <c r="B678" s="10" t="s">
        <v>2407</v>
      </c>
      <c r="C678" s="10" t="s">
        <v>1916</v>
      </c>
      <c r="D678" s="10" t="s">
        <v>510</v>
      </c>
      <c r="E678" s="10" t="s">
        <v>1482</v>
      </c>
      <c r="F678" s="10">
        <v>92234.22</v>
      </c>
      <c r="G678" s="10">
        <v>0</v>
      </c>
      <c r="H678" s="10">
        <v>0</v>
      </c>
      <c r="I678" s="10">
        <v>0</v>
      </c>
      <c r="J678" s="10">
        <v>92234.22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-9223.4219999999914</v>
      </c>
      <c r="T678" s="10">
        <v>0</v>
      </c>
      <c r="U678" s="10">
        <v>83010.79800000001</v>
      </c>
      <c r="V678" s="29">
        <v>0</v>
      </c>
      <c r="W678" s="29">
        <v>0</v>
      </c>
      <c r="X678" s="27">
        <v>0</v>
      </c>
      <c r="Y678" s="29">
        <v>0</v>
      </c>
      <c r="Z678" s="27">
        <v>1</v>
      </c>
      <c r="AA678" s="29">
        <v>1</v>
      </c>
    </row>
    <row r="679" spans="1:27" x14ac:dyDescent="0.25">
      <c r="A679" s="11" t="s">
        <v>1213</v>
      </c>
      <c r="B679" s="10" t="s">
        <v>2407</v>
      </c>
      <c r="C679" s="10" t="s">
        <v>1929</v>
      </c>
      <c r="D679" s="10" t="s">
        <v>512</v>
      </c>
      <c r="E679" s="10" t="s">
        <v>1929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29">
        <v>0</v>
      </c>
      <c r="W679" s="29">
        <v>0</v>
      </c>
      <c r="X679" s="27">
        <v>0</v>
      </c>
      <c r="Y679" s="29">
        <v>0</v>
      </c>
      <c r="Z679" s="27">
        <v>0</v>
      </c>
      <c r="AA679" s="29">
        <v>0</v>
      </c>
    </row>
    <row r="680" spans="1:27" x14ac:dyDescent="0.25">
      <c r="A680" s="11" t="s">
        <v>1213</v>
      </c>
      <c r="B680" s="10" t="s">
        <v>2407</v>
      </c>
      <c r="C680" s="10" t="s">
        <v>1929</v>
      </c>
      <c r="D680" s="10" t="s">
        <v>513</v>
      </c>
      <c r="E680" s="10" t="s">
        <v>1930</v>
      </c>
      <c r="F680" s="10">
        <v>2922647.68</v>
      </c>
      <c r="G680" s="10">
        <v>0</v>
      </c>
      <c r="H680" s="10">
        <v>0</v>
      </c>
      <c r="I680" s="10">
        <v>0</v>
      </c>
      <c r="J680" s="10">
        <v>2922647.68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-292264.76800000016</v>
      </c>
      <c r="T680" s="10">
        <v>0</v>
      </c>
      <c r="U680" s="10">
        <v>2630382.912</v>
      </c>
      <c r="V680" s="29">
        <v>665184.43999999994</v>
      </c>
      <c r="W680" s="29">
        <v>665184.43999999994</v>
      </c>
      <c r="X680" s="27">
        <v>0</v>
      </c>
      <c r="Y680" s="29">
        <v>665184.43999999994</v>
      </c>
      <c r="Z680" s="27">
        <v>40</v>
      </c>
      <c r="AA680" s="29">
        <v>665224.43999999994</v>
      </c>
    </row>
    <row r="681" spans="1:27" x14ac:dyDescent="0.25">
      <c r="A681" s="11" t="s">
        <v>1213</v>
      </c>
      <c r="B681" s="10" t="s">
        <v>2407</v>
      </c>
      <c r="C681" s="10" t="s">
        <v>1929</v>
      </c>
      <c r="D681" s="10" t="s">
        <v>514</v>
      </c>
      <c r="E681" s="10" t="s">
        <v>1931</v>
      </c>
      <c r="F681" s="10">
        <v>535966.18999999994</v>
      </c>
      <c r="G681" s="10">
        <v>0</v>
      </c>
      <c r="H681" s="10">
        <v>0</v>
      </c>
      <c r="I681" s="10">
        <v>0</v>
      </c>
      <c r="J681" s="10">
        <v>535966.18999999994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-53596.619000000006</v>
      </c>
      <c r="T681" s="10">
        <v>0</v>
      </c>
      <c r="U681" s="10">
        <v>482369.57099999994</v>
      </c>
      <c r="V681" s="29">
        <v>339183.35</v>
      </c>
      <c r="W681" s="29">
        <v>339183.35</v>
      </c>
      <c r="X681" s="27">
        <v>0</v>
      </c>
      <c r="Y681" s="29">
        <v>339183.35</v>
      </c>
      <c r="Z681" s="27">
        <v>16</v>
      </c>
      <c r="AA681" s="29">
        <v>339199.35</v>
      </c>
    </row>
    <row r="682" spans="1:27" x14ac:dyDescent="0.25">
      <c r="A682" s="11" t="s">
        <v>1213</v>
      </c>
      <c r="B682" s="10" t="s">
        <v>2407</v>
      </c>
      <c r="C682" s="10" t="s">
        <v>1929</v>
      </c>
      <c r="D682" s="10" t="s">
        <v>515</v>
      </c>
      <c r="E682" s="10" t="s">
        <v>1932</v>
      </c>
      <c r="F682" s="10">
        <v>799897.1</v>
      </c>
      <c r="G682" s="10">
        <v>0</v>
      </c>
      <c r="H682" s="10">
        <v>0</v>
      </c>
      <c r="I682" s="10">
        <v>0</v>
      </c>
      <c r="J682" s="10">
        <v>799897.1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-79989.709999999963</v>
      </c>
      <c r="T682" s="10">
        <v>0</v>
      </c>
      <c r="U682" s="10">
        <v>719907.39</v>
      </c>
      <c r="V682" s="29">
        <v>117534.95</v>
      </c>
      <c r="W682" s="29">
        <v>117534.95</v>
      </c>
      <c r="X682" s="27">
        <v>0</v>
      </c>
      <c r="Y682" s="29">
        <v>117534.95</v>
      </c>
      <c r="Z682" s="27">
        <v>9</v>
      </c>
      <c r="AA682" s="29">
        <v>117543.95</v>
      </c>
    </row>
    <row r="683" spans="1:27" x14ac:dyDescent="0.25">
      <c r="A683" s="11" t="s">
        <v>1213</v>
      </c>
      <c r="B683" s="10" t="s">
        <v>2407</v>
      </c>
      <c r="C683" s="10" t="s">
        <v>1929</v>
      </c>
      <c r="D683" s="10" t="s">
        <v>516</v>
      </c>
      <c r="E683" s="10" t="s">
        <v>1933</v>
      </c>
      <c r="F683" s="10">
        <v>1188867191.1199999</v>
      </c>
      <c r="G683" s="10">
        <v>0</v>
      </c>
      <c r="H683" s="10">
        <v>0</v>
      </c>
      <c r="I683" s="10">
        <v>0</v>
      </c>
      <c r="J683" s="10">
        <v>1188867191.1199999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-118886719.11199999</v>
      </c>
      <c r="T683" s="10">
        <v>0</v>
      </c>
      <c r="U683" s="10">
        <v>1069980472.0079999</v>
      </c>
      <c r="V683" s="29">
        <v>468390646.83000004</v>
      </c>
      <c r="W683" s="29">
        <v>468390646.83000004</v>
      </c>
      <c r="X683" s="27">
        <v>81000000</v>
      </c>
      <c r="Y683" s="29">
        <v>387390646.83000004</v>
      </c>
      <c r="Z683" s="27">
        <v>14478</v>
      </c>
      <c r="AA683" s="29">
        <v>387405124.83000004</v>
      </c>
    </row>
    <row r="684" spans="1:27" x14ac:dyDescent="0.25">
      <c r="A684" s="11" t="s">
        <v>1213</v>
      </c>
      <c r="B684" s="10" t="s">
        <v>2407</v>
      </c>
      <c r="C684" s="10" t="s">
        <v>1929</v>
      </c>
      <c r="D684" s="10" t="s">
        <v>1045</v>
      </c>
      <c r="E684" s="10" t="s">
        <v>1934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29">
        <v>0</v>
      </c>
      <c r="W684" s="29">
        <v>0</v>
      </c>
      <c r="X684" s="27">
        <v>0</v>
      </c>
      <c r="Y684" s="29">
        <v>0</v>
      </c>
      <c r="Z684" s="27">
        <v>0</v>
      </c>
      <c r="AA684" s="29">
        <v>0</v>
      </c>
    </row>
    <row r="685" spans="1:27" x14ac:dyDescent="0.25">
      <c r="A685" s="11" t="s">
        <v>1213</v>
      </c>
      <c r="B685" s="10" t="s">
        <v>2407</v>
      </c>
      <c r="C685" s="10" t="s">
        <v>1929</v>
      </c>
      <c r="D685" s="10" t="s">
        <v>1046</v>
      </c>
      <c r="E685" s="10" t="s">
        <v>1935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29">
        <v>0</v>
      </c>
      <c r="W685" s="29">
        <v>0</v>
      </c>
      <c r="X685" s="27">
        <v>0</v>
      </c>
      <c r="Y685" s="29">
        <v>0</v>
      </c>
      <c r="Z685" s="27">
        <v>0</v>
      </c>
      <c r="AA685" s="29">
        <v>0</v>
      </c>
    </row>
    <row r="686" spans="1:27" x14ac:dyDescent="0.25">
      <c r="A686" s="11" t="s">
        <v>1213</v>
      </c>
      <c r="B686" s="10" t="s">
        <v>2407</v>
      </c>
      <c r="C686" s="10" t="s">
        <v>1929</v>
      </c>
      <c r="D686" s="10" t="s">
        <v>517</v>
      </c>
      <c r="E686" s="10" t="s">
        <v>1936</v>
      </c>
      <c r="F686" s="10">
        <v>6935557.5300000003</v>
      </c>
      <c r="G686" s="10">
        <v>0</v>
      </c>
      <c r="H686" s="10">
        <v>0</v>
      </c>
      <c r="I686" s="10">
        <v>0</v>
      </c>
      <c r="J686" s="10">
        <v>6935557.5300000003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6935557.5300000003</v>
      </c>
      <c r="V686" s="29">
        <v>7062301.2807874819</v>
      </c>
      <c r="W686" s="29">
        <v>7062301.2807874819</v>
      </c>
      <c r="X686" s="27">
        <v>0</v>
      </c>
      <c r="Y686" s="29">
        <v>7062301.2807874819</v>
      </c>
      <c r="Z686" s="27">
        <v>238</v>
      </c>
      <c r="AA686" s="29">
        <v>7062539.2807874819</v>
      </c>
    </row>
    <row r="687" spans="1:27" x14ac:dyDescent="0.25">
      <c r="A687" s="11" t="s">
        <v>1213</v>
      </c>
      <c r="B687" s="10" t="s">
        <v>2407</v>
      </c>
      <c r="C687" s="10" t="s">
        <v>1929</v>
      </c>
      <c r="D687" s="10" t="s">
        <v>1047</v>
      </c>
      <c r="E687" s="10" t="s">
        <v>1328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29">
        <v>0</v>
      </c>
      <c r="W687" s="29">
        <v>0</v>
      </c>
      <c r="X687" s="27">
        <v>0</v>
      </c>
      <c r="Y687" s="29">
        <v>0</v>
      </c>
      <c r="Z687" s="27">
        <v>0</v>
      </c>
      <c r="AA687" s="29">
        <v>0</v>
      </c>
    </row>
    <row r="688" spans="1:27" x14ac:dyDescent="0.25">
      <c r="A688" s="11" t="s">
        <v>1213</v>
      </c>
      <c r="B688" s="10" t="s">
        <v>2407</v>
      </c>
      <c r="C688" s="10" t="s">
        <v>1929</v>
      </c>
      <c r="D688" s="10" t="s">
        <v>518</v>
      </c>
      <c r="E688" s="10" t="s">
        <v>1937</v>
      </c>
      <c r="F688" s="10">
        <v>1768985.18</v>
      </c>
      <c r="G688" s="10">
        <v>0</v>
      </c>
      <c r="H688" s="10">
        <v>0</v>
      </c>
      <c r="I688" s="10">
        <v>0</v>
      </c>
      <c r="J688" s="10">
        <v>1768985.18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-176898.51799999992</v>
      </c>
      <c r="T688" s="10">
        <v>0</v>
      </c>
      <c r="U688" s="10">
        <v>1592086.662</v>
      </c>
      <c r="V688" s="29">
        <v>207952.28</v>
      </c>
      <c r="W688" s="29">
        <v>207952.28</v>
      </c>
      <c r="X688" s="27">
        <v>0</v>
      </c>
      <c r="Y688" s="29">
        <v>207952.28</v>
      </c>
      <c r="Z688" s="27">
        <v>16</v>
      </c>
      <c r="AA688" s="29">
        <v>207968.28</v>
      </c>
    </row>
    <row r="689" spans="1:27" x14ac:dyDescent="0.25">
      <c r="A689" s="11" t="s">
        <v>1213</v>
      </c>
      <c r="B689" s="10" t="s">
        <v>2407</v>
      </c>
      <c r="C689" s="10" t="s">
        <v>1929</v>
      </c>
      <c r="D689" s="10" t="s">
        <v>1048</v>
      </c>
      <c r="E689" s="10" t="s">
        <v>1938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29">
        <v>0</v>
      </c>
      <c r="W689" s="29">
        <v>0</v>
      </c>
      <c r="X689" s="27">
        <v>0</v>
      </c>
      <c r="Y689" s="29">
        <v>0</v>
      </c>
      <c r="Z689" s="27">
        <v>0</v>
      </c>
      <c r="AA689" s="29">
        <v>0</v>
      </c>
    </row>
    <row r="690" spans="1:27" x14ac:dyDescent="0.25">
      <c r="A690" s="11" t="s">
        <v>1213</v>
      </c>
      <c r="B690" s="10" t="s">
        <v>2407</v>
      </c>
      <c r="C690" s="10" t="s">
        <v>1929</v>
      </c>
      <c r="D690" s="10" t="s">
        <v>1049</v>
      </c>
      <c r="E690" s="10" t="s">
        <v>1939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29">
        <v>0</v>
      </c>
      <c r="W690" s="29">
        <v>0</v>
      </c>
      <c r="X690" s="27">
        <v>0</v>
      </c>
      <c r="Y690" s="29">
        <v>0</v>
      </c>
      <c r="Z690" s="27">
        <v>0</v>
      </c>
      <c r="AA690" s="29">
        <v>0</v>
      </c>
    </row>
    <row r="691" spans="1:27" x14ac:dyDescent="0.25">
      <c r="A691" s="11" t="s">
        <v>1213</v>
      </c>
      <c r="B691" s="10" t="s">
        <v>2407</v>
      </c>
      <c r="C691" s="10" t="s">
        <v>1929</v>
      </c>
      <c r="D691" s="10" t="s">
        <v>1050</v>
      </c>
      <c r="E691" s="10" t="s">
        <v>1940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29">
        <v>0</v>
      </c>
      <c r="W691" s="29">
        <v>0</v>
      </c>
      <c r="X691" s="27">
        <v>0</v>
      </c>
      <c r="Y691" s="29">
        <v>0</v>
      </c>
      <c r="Z691" s="27">
        <v>0</v>
      </c>
      <c r="AA691" s="29">
        <v>0</v>
      </c>
    </row>
    <row r="692" spans="1:27" x14ac:dyDescent="0.25">
      <c r="A692" s="11" t="s">
        <v>1213</v>
      </c>
      <c r="B692" s="10" t="s">
        <v>2407</v>
      </c>
      <c r="C692" s="10" t="s">
        <v>1929</v>
      </c>
      <c r="D692" s="10" t="s">
        <v>519</v>
      </c>
      <c r="E692" s="10" t="s">
        <v>1941</v>
      </c>
      <c r="F692" s="10">
        <v>36154.47</v>
      </c>
      <c r="G692" s="10">
        <v>0</v>
      </c>
      <c r="H692" s="10">
        <v>0</v>
      </c>
      <c r="I692" s="10">
        <v>0</v>
      </c>
      <c r="J692" s="10">
        <v>36154.47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-3615.4470000000001</v>
      </c>
      <c r="T692" s="10">
        <v>0</v>
      </c>
      <c r="U692" s="10">
        <v>32539.023000000001</v>
      </c>
      <c r="V692" s="29">
        <v>0</v>
      </c>
      <c r="W692" s="29">
        <v>0</v>
      </c>
      <c r="X692" s="27">
        <v>0</v>
      </c>
      <c r="Y692" s="29">
        <v>0</v>
      </c>
      <c r="Z692" s="27">
        <v>1</v>
      </c>
      <c r="AA692" s="29">
        <v>1</v>
      </c>
    </row>
    <row r="693" spans="1:27" x14ac:dyDescent="0.25">
      <c r="A693" s="11" t="s">
        <v>1213</v>
      </c>
      <c r="B693" s="10" t="s">
        <v>2407</v>
      </c>
      <c r="C693" s="10" t="s">
        <v>1929</v>
      </c>
      <c r="D693" s="10" t="s">
        <v>1051</v>
      </c>
      <c r="E693" s="10" t="s">
        <v>1942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29">
        <v>0</v>
      </c>
      <c r="W693" s="29">
        <v>0</v>
      </c>
      <c r="X693" s="27">
        <v>0</v>
      </c>
      <c r="Y693" s="29">
        <v>0</v>
      </c>
      <c r="Z693" s="27">
        <v>0</v>
      </c>
      <c r="AA693" s="29">
        <v>0</v>
      </c>
    </row>
    <row r="694" spans="1:27" x14ac:dyDescent="0.25">
      <c r="A694" s="11" t="s">
        <v>1213</v>
      </c>
      <c r="B694" s="10" t="s">
        <v>2407</v>
      </c>
      <c r="C694" s="10" t="s">
        <v>1929</v>
      </c>
      <c r="D694" s="10" t="s">
        <v>1052</v>
      </c>
      <c r="E694" s="10" t="s">
        <v>1943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29">
        <v>0</v>
      </c>
      <c r="W694" s="29">
        <v>0</v>
      </c>
      <c r="X694" s="27">
        <v>0</v>
      </c>
      <c r="Y694" s="29">
        <v>0</v>
      </c>
      <c r="Z694" s="27">
        <v>0</v>
      </c>
      <c r="AA694" s="29">
        <v>0</v>
      </c>
    </row>
    <row r="695" spans="1:27" x14ac:dyDescent="0.25">
      <c r="A695" s="11" t="s">
        <v>1213</v>
      </c>
      <c r="B695" s="10" t="s">
        <v>2407</v>
      </c>
      <c r="C695" s="10" t="s">
        <v>1929</v>
      </c>
      <c r="D695" s="10" t="s">
        <v>1053</v>
      </c>
      <c r="E695" s="10" t="s">
        <v>1944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29">
        <v>0</v>
      </c>
      <c r="W695" s="29">
        <v>0</v>
      </c>
      <c r="X695" s="27">
        <v>0</v>
      </c>
      <c r="Y695" s="29">
        <v>0</v>
      </c>
      <c r="Z695" s="27">
        <v>0</v>
      </c>
      <c r="AA695" s="29">
        <v>0</v>
      </c>
    </row>
    <row r="696" spans="1:27" x14ac:dyDescent="0.25">
      <c r="A696" s="11" t="s">
        <v>1213</v>
      </c>
      <c r="B696" s="10" t="s">
        <v>2407</v>
      </c>
      <c r="C696" s="10" t="s">
        <v>1929</v>
      </c>
      <c r="D696" s="10" t="s">
        <v>1054</v>
      </c>
      <c r="E696" s="10" t="s">
        <v>1945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29">
        <v>0</v>
      </c>
      <c r="W696" s="29">
        <v>0</v>
      </c>
      <c r="X696" s="27">
        <v>0</v>
      </c>
      <c r="Y696" s="29">
        <v>0</v>
      </c>
      <c r="Z696" s="27">
        <v>0</v>
      </c>
      <c r="AA696" s="29">
        <v>0</v>
      </c>
    </row>
    <row r="697" spans="1:27" x14ac:dyDescent="0.25">
      <c r="A697" s="11" t="s">
        <v>1213</v>
      </c>
      <c r="B697" s="10" t="s">
        <v>2407</v>
      </c>
      <c r="C697" s="10" t="s">
        <v>1929</v>
      </c>
      <c r="D697" s="10" t="s">
        <v>520</v>
      </c>
      <c r="E697" s="10" t="s">
        <v>1946</v>
      </c>
      <c r="F697" s="10">
        <v>600432.18000000005</v>
      </c>
      <c r="G697" s="10">
        <v>0</v>
      </c>
      <c r="H697" s="10">
        <v>0</v>
      </c>
      <c r="I697" s="10">
        <v>0</v>
      </c>
      <c r="J697" s="10">
        <v>600432.18000000005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40136241.146707915</v>
      </c>
      <c r="T697" s="10">
        <v>0</v>
      </c>
      <c r="U697" s="10">
        <v>40736673.326707914</v>
      </c>
      <c r="V697" s="29">
        <v>136844797.7202912</v>
      </c>
      <c r="W697" s="29">
        <v>136844797.7202912</v>
      </c>
      <c r="X697" s="27">
        <v>0</v>
      </c>
      <c r="Y697" s="29">
        <v>136844797.7202912</v>
      </c>
      <c r="Z697" s="27">
        <v>151677</v>
      </c>
      <c r="AA697" s="29">
        <v>136996474.7202912</v>
      </c>
    </row>
    <row r="698" spans="1:27" x14ac:dyDescent="0.25">
      <c r="A698" s="11" t="s">
        <v>1213</v>
      </c>
      <c r="B698" s="10" t="s">
        <v>2407</v>
      </c>
      <c r="C698" s="10" t="s">
        <v>1929</v>
      </c>
      <c r="D698" s="10" t="s">
        <v>1055</v>
      </c>
      <c r="E698" s="10" t="s">
        <v>1947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29">
        <v>0</v>
      </c>
      <c r="W698" s="29">
        <v>0</v>
      </c>
      <c r="X698" s="27">
        <v>0</v>
      </c>
      <c r="Y698" s="29">
        <v>0</v>
      </c>
      <c r="Z698" s="27">
        <v>0</v>
      </c>
      <c r="AA698" s="29">
        <v>0</v>
      </c>
    </row>
    <row r="699" spans="1:27" x14ac:dyDescent="0.25">
      <c r="A699" s="11" t="s">
        <v>1213</v>
      </c>
      <c r="B699" s="10" t="s">
        <v>2407</v>
      </c>
      <c r="C699" s="10" t="s">
        <v>1929</v>
      </c>
      <c r="D699" s="10" t="s">
        <v>1056</v>
      </c>
      <c r="E699" s="10" t="s">
        <v>1948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29">
        <v>835.55402514199716</v>
      </c>
      <c r="W699" s="29">
        <v>835.55402514199716</v>
      </c>
      <c r="X699" s="27">
        <v>0</v>
      </c>
      <c r="Y699" s="29">
        <v>835.55402514199716</v>
      </c>
      <c r="Z699" s="27">
        <v>2</v>
      </c>
      <c r="AA699" s="29">
        <v>837.55402514199716</v>
      </c>
    </row>
    <row r="700" spans="1:27" x14ac:dyDescent="0.25">
      <c r="A700" s="11" t="s">
        <v>1213</v>
      </c>
      <c r="B700" s="10" t="s">
        <v>2407</v>
      </c>
      <c r="C700" s="10" t="s">
        <v>1929</v>
      </c>
      <c r="D700" s="10" t="s">
        <v>1057</v>
      </c>
      <c r="E700" s="10" t="s">
        <v>1949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29">
        <v>0</v>
      </c>
      <c r="W700" s="29">
        <v>0</v>
      </c>
      <c r="X700" s="27">
        <v>0</v>
      </c>
      <c r="Y700" s="29">
        <v>0</v>
      </c>
      <c r="Z700" s="27">
        <v>0</v>
      </c>
      <c r="AA700" s="29">
        <v>0</v>
      </c>
    </row>
    <row r="701" spans="1:27" x14ac:dyDescent="0.25">
      <c r="A701" s="11" t="s">
        <v>1213</v>
      </c>
      <c r="B701" s="10" t="s">
        <v>2407</v>
      </c>
      <c r="C701" s="10" t="s">
        <v>1929</v>
      </c>
      <c r="D701" s="10" t="s">
        <v>1058</v>
      </c>
      <c r="E701" s="10" t="s">
        <v>1624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29">
        <v>0</v>
      </c>
      <c r="W701" s="29">
        <v>0</v>
      </c>
      <c r="X701" s="27">
        <v>0</v>
      </c>
      <c r="Y701" s="29">
        <v>0</v>
      </c>
      <c r="Z701" s="27">
        <v>0</v>
      </c>
      <c r="AA701" s="29">
        <v>0</v>
      </c>
    </row>
    <row r="702" spans="1:27" x14ac:dyDescent="0.25">
      <c r="A702" s="11" t="s">
        <v>1213</v>
      </c>
      <c r="B702" s="10" t="s">
        <v>2407</v>
      </c>
      <c r="C702" s="10" t="s">
        <v>1929</v>
      </c>
      <c r="D702" s="10" t="s">
        <v>1059</v>
      </c>
      <c r="E702" s="10" t="s">
        <v>1950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29">
        <v>0</v>
      </c>
      <c r="W702" s="29">
        <v>0</v>
      </c>
      <c r="X702" s="27">
        <v>0</v>
      </c>
      <c r="Y702" s="29">
        <v>0</v>
      </c>
      <c r="Z702" s="27">
        <v>0</v>
      </c>
      <c r="AA702" s="29">
        <v>0</v>
      </c>
    </row>
    <row r="703" spans="1:27" x14ac:dyDescent="0.25">
      <c r="A703" s="11" t="s">
        <v>1213</v>
      </c>
      <c r="B703" s="10" t="s">
        <v>2407</v>
      </c>
      <c r="C703" s="10" t="s">
        <v>1929</v>
      </c>
      <c r="D703" s="10" t="s">
        <v>1060</v>
      </c>
      <c r="E703" s="10" t="s">
        <v>1951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29">
        <v>0</v>
      </c>
      <c r="W703" s="29">
        <v>0</v>
      </c>
      <c r="X703" s="27">
        <v>0</v>
      </c>
      <c r="Y703" s="29">
        <v>0</v>
      </c>
      <c r="Z703" s="27">
        <v>0</v>
      </c>
      <c r="AA703" s="29">
        <v>0</v>
      </c>
    </row>
    <row r="704" spans="1:27" x14ac:dyDescent="0.25">
      <c r="A704" s="11" t="s">
        <v>1213</v>
      </c>
      <c r="B704" s="10" t="s">
        <v>2407</v>
      </c>
      <c r="C704" s="10" t="s">
        <v>1929</v>
      </c>
      <c r="D704" s="10" t="s">
        <v>521</v>
      </c>
      <c r="E704" s="10" t="s">
        <v>1952</v>
      </c>
      <c r="F704" s="10">
        <v>1550113.37</v>
      </c>
      <c r="G704" s="10">
        <v>0</v>
      </c>
      <c r="H704" s="10">
        <v>0</v>
      </c>
      <c r="I704" s="10">
        <v>0</v>
      </c>
      <c r="J704" s="10">
        <v>1550113.37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-155011.33700000006</v>
      </c>
      <c r="T704" s="10">
        <v>0</v>
      </c>
      <c r="U704" s="10">
        <v>1395102.0330000001</v>
      </c>
      <c r="V704" s="29">
        <v>749007.75</v>
      </c>
      <c r="W704" s="29">
        <v>749007.75</v>
      </c>
      <c r="X704" s="27">
        <v>0</v>
      </c>
      <c r="Y704" s="29">
        <v>749007.75</v>
      </c>
      <c r="Z704" s="27">
        <v>31</v>
      </c>
      <c r="AA704" s="29">
        <v>749038.75</v>
      </c>
    </row>
    <row r="705" spans="1:27" x14ac:dyDescent="0.25">
      <c r="A705" s="11" t="s">
        <v>1213</v>
      </c>
      <c r="B705" s="10" t="s">
        <v>2407</v>
      </c>
      <c r="C705" s="10" t="s">
        <v>1929</v>
      </c>
      <c r="D705" s="10" t="s">
        <v>1061</v>
      </c>
      <c r="E705" s="10" t="s">
        <v>1953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29">
        <v>0</v>
      </c>
      <c r="W705" s="29">
        <v>0</v>
      </c>
      <c r="X705" s="27">
        <v>0</v>
      </c>
      <c r="Y705" s="29">
        <v>0</v>
      </c>
      <c r="Z705" s="27">
        <v>0</v>
      </c>
      <c r="AA705" s="29">
        <v>0</v>
      </c>
    </row>
    <row r="706" spans="1:27" x14ac:dyDescent="0.25">
      <c r="A706" s="11" t="s">
        <v>1213</v>
      </c>
      <c r="B706" s="10" t="s">
        <v>2407</v>
      </c>
      <c r="C706" s="10" t="s">
        <v>1929</v>
      </c>
      <c r="D706" s="10" t="s">
        <v>1062</v>
      </c>
      <c r="E706" s="10" t="s">
        <v>1954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29">
        <v>0</v>
      </c>
      <c r="W706" s="29">
        <v>0</v>
      </c>
      <c r="X706" s="27">
        <v>0</v>
      </c>
      <c r="Y706" s="29">
        <v>0</v>
      </c>
      <c r="Z706" s="27">
        <v>0</v>
      </c>
      <c r="AA706" s="29">
        <v>0</v>
      </c>
    </row>
    <row r="707" spans="1:27" x14ac:dyDescent="0.25">
      <c r="A707" s="11" t="s">
        <v>1213</v>
      </c>
      <c r="B707" s="10" t="s">
        <v>2407</v>
      </c>
      <c r="C707" s="10" t="s">
        <v>1929</v>
      </c>
      <c r="D707" s="10" t="s">
        <v>522</v>
      </c>
      <c r="E707" s="10" t="s">
        <v>1955</v>
      </c>
      <c r="F707" s="10">
        <v>18203.41</v>
      </c>
      <c r="G707" s="10">
        <v>0</v>
      </c>
      <c r="H707" s="10">
        <v>0</v>
      </c>
      <c r="I707" s="10">
        <v>0</v>
      </c>
      <c r="J707" s="10">
        <v>18203.41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-1820.3410000000003</v>
      </c>
      <c r="T707" s="10">
        <v>0</v>
      </c>
      <c r="U707" s="10">
        <v>16383.069</v>
      </c>
      <c r="V707" s="29">
        <v>0</v>
      </c>
      <c r="W707" s="29">
        <v>0</v>
      </c>
      <c r="X707" s="27">
        <v>0</v>
      </c>
      <c r="Y707" s="29">
        <v>0</v>
      </c>
      <c r="Z707" s="27">
        <v>1</v>
      </c>
      <c r="AA707" s="29">
        <v>1</v>
      </c>
    </row>
    <row r="708" spans="1:27" x14ac:dyDescent="0.25">
      <c r="A708" s="11" t="s">
        <v>1213</v>
      </c>
      <c r="B708" s="10" t="s">
        <v>2407</v>
      </c>
      <c r="C708" s="10" t="s">
        <v>1929</v>
      </c>
      <c r="D708" s="10" t="s">
        <v>1063</v>
      </c>
      <c r="E708" s="10" t="s">
        <v>1956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29">
        <v>0</v>
      </c>
      <c r="W708" s="29">
        <v>0</v>
      </c>
      <c r="X708" s="27">
        <v>0</v>
      </c>
      <c r="Y708" s="29">
        <v>0</v>
      </c>
      <c r="Z708" s="27">
        <v>0</v>
      </c>
      <c r="AA708" s="29">
        <v>0</v>
      </c>
    </row>
    <row r="709" spans="1:27" x14ac:dyDescent="0.25">
      <c r="A709" s="11" t="s">
        <v>1213</v>
      </c>
      <c r="B709" s="10" t="s">
        <v>2407</v>
      </c>
      <c r="C709" s="10" t="s">
        <v>1929</v>
      </c>
      <c r="D709" s="10" t="s">
        <v>523</v>
      </c>
      <c r="E709" s="10" t="s">
        <v>1957</v>
      </c>
      <c r="F709" s="10">
        <v>69282.53</v>
      </c>
      <c r="G709" s="10">
        <v>0</v>
      </c>
      <c r="H709" s="10">
        <v>0</v>
      </c>
      <c r="I709" s="10">
        <v>0</v>
      </c>
      <c r="J709" s="10">
        <v>69282.53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-6928.252999999997</v>
      </c>
      <c r="T709" s="10">
        <v>0</v>
      </c>
      <c r="U709" s="10">
        <v>62354.277000000002</v>
      </c>
      <c r="V709" s="29">
        <v>0</v>
      </c>
      <c r="W709" s="29">
        <v>0</v>
      </c>
      <c r="X709" s="27">
        <v>0</v>
      </c>
      <c r="Y709" s="29">
        <v>0</v>
      </c>
      <c r="Z709" s="27">
        <v>1</v>
      </c>
      <c r="AA709" s="29">
        <v>1</v>
      </c>
    </row>
    <row r="710" spans="1:27" x14ac:dyDescent="0.25">
      <c r="A710" s="11" t="s">
        <v>1213</v>
      </c>
      <c r="B710" s="10" t="s">
        <v>2411</v>
      </c>
      <c r="C710" s="10" t="s">
        <v>1958</v>
      </c>
      <c r="D710" s="10" t="s">
        <v>525</v>
      </c>
      <c r="E710" s="10" t="s">
        <v>1958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29">
        <v>0</v>
      </c>
      <c r="W710" s="29">
        <v>0</v>
      </c>
      <c r="X710" s="27">
        <v>0</v>
      </c>
      <c r="Y710" s="29">
        <v>0</v>
      </c>
      <c r="Z710" s="27">
        <v>0</v>
      </c>
      <c r="AA710" s="29">
        <v>0</v>
      </c>
    </row>
    <row r="711" spans="1:27" x14ac:dyDescent="0.25">
      <c r="A711" s="11" t="s">
        <v>1213</v>
      </c>
      <c r="B711" s="10" t="s">
        <v>2411</v>
      </c>
      <c r="C711" s="10" t="s">
        <v>1958</v>
      </c>
      <c r="D711" s="10" t="s">
        <v>526</v>
      </c>
      <c r="E711" s="10" t="s">
        <v>1959</v>
      </c>
      <c r="F711" s="10">
        <v>5565929718.0799999</v>
      </c>
      <c r="G711" s="10">
        <v>0</v>
      </c>
      <c r="H711" s="10">
        <v>0</v>
      </c>
      <c r="I711" s="10">
        <v>0</v>
      </c>
      <c r="J711" s="10">
        <v>5565929718.0799999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5565929718.0799999</v>
      </c>
      <c r="V711" s="29">
        <v>5896195242.9799223</v>
      </c>
      <c r="W711" s="29">
        <v>5896195242.9799223</v>
      </c>
      <c r="X711" s="27">
        <v>0</v>
      </c>
      <c r="Y711" s="29">
        <v>5896195242.9799223</v>
      </c>
      <c r="Z711" s="27">
        <v>383376</v>
      </c>
      <c r="AA711" s="29">
        <v>5896578618.9799223</v>
      </c>
    </row>
    <row r="712" spans="1:27" x14ac:dyDescent="0.25">
      <c r="A712" s="11" t="s">
        <v>1213</v>
      </c>
      <c r="B712" s="10" t="s">
        <v>2411</v>
      </c>
      <c r="C712" s="10" t="s">
        <v>1958</v>
      </c>
      <c r="D712" s="10" t="s">
        <v>527</v>
      </c>
      <c r="E712" s="10" t="s">
        <v>1960</v>
      </c>
      <c r="F712" s="10">
        <v>50919690937.709999</v>
      </c>
      <c r="G712" s="10">
        <v>0</v>
      </c>
      <c r="H712" s="10">
        <v>0</v>
      </c>
      <c r="I712" s="10">
        <v>0</v>
      </c>
      <c r="J712" s="10">
        <v>50919690937.709999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50919690937.709999</v>
      </c>
      <c r="V712" s="29">
        <v>53386801966.532463</v>
      </c>
      <c r="W712" s="29">
        <v>53386801966.532463</v>
      </c>
      <c r="X712" s="27">
        <v>3344379764</v>
      </c>
      <c r="Y712" s="29">
        <v>50042422202.532463</v>
      </c>
      <c r="Z712" s="27">
        <v>3794160</v>
      </c>
      <c r="AA712" s="29">
        <v>50046216362.532463</v>
      </c>
    </row>
    <row r="713" spans="1:27" x14ac:dyDescent="0.25">
      <c r="A713" s="11" t="s">
        <v>1213</v>
      </c>
      <c r="B713" s="10" t="s">
        <v>2411</v>
      </c>
      <c r="C713" s="10" t="s">
        <v>1958</v>
      </c>
      <c r="D713" s="10" t="s">
        <v>528</v>
      </c>
      <c r="E713" s="10" t="s">
        <v>1961</v>
      </c>
      <c r="F713" s="10">
        <v>63261267.700000003</v>
      </c>
      <c r="G713" s="10">
        <v>0</v>
      </c>
      <c r="H713" s="10">
        <v>0</v>
      </c>
      <c r="I713" s="10">
        <v>0</v>
      </c>
      <c r="J713" s="10">
        <v>63261267.700000003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63261267.700000003</v>
      </c>
      <c r="V713" s="29">
        <v>69448796.960440397</v>
      </c>
      <c r="W713" s="29">
        <v>69448796.960440397</v>
      </c>
      <c r="X713" s="27">
        <v>0</v>
      </c>
      <c r="Y713" s="29">
        <v>69448796.960440397</v>
      </c>
      <c r="Z713" s="27">
        <v>3956</v>
      </c>
      <c r="AA713" s="29">
        <v>69452752.960440397</v>
      </c>
    </row>
    <row r="714" spans="1:27" x14ac:dyDescent="0.25">
      <c r="A714" s="11" t="s">
        <v>1213</v>
      </c>
      <c r="B714" s="10" t="s">
        <v>2411</v>
      </c>
      <c r="C714" s="10" t="s">
        <v>1958</v>
      </c>
      <c r="D714" s="10" t="s">
        <v>529</v>
      </c>
      <c r="E714" s="10" t="s">
        <v>1962</v>
      </c>
      <c r="F714" s="10">
        <v>3756872054.5999999</v>
      </c>
      <c r="G714" s="10">
        <v>0</v>
      </c>
      <c r="H714" s="10">
        <v>0</v>
      </c>
      <c r="I714" s="10">
        <v>0</v>
      </c>
      <c r="J714" s="10">
        <v>3756872054.5999999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1092477336.352731</v>
      </c>
      <c r="T714" s="10">
        <v>0</v>
      </c>
      <c r="U714" s="10">
        <v>4849349390.9527311</v>
      </c>
      <c r="V714" s="29">
        <v>6517306128.4307261</v>
      </c>
      <c r="W714" s="29">
        <v>6517306128.4307261</v>
      </c>
      <c r="X714" s="27">
        <v>1239343839.2</v>
      </c>
      <c r="Y714" s="29">
        <v>5277962289.2307262</v>
      </c>
      <c r="Z714" s="27">
        <v>478547</v>
      </c>
      <c r="AA714" s="29">
        <v>5278440836.2307262</v>
      </c>
    </row>
    <row r="715" spans="1:27" x14ac:dyDescent="0.25">
      <c r="A715" s="11" t="s">
        <v>1213</v>
      </c>
      <c r="B715" s="10" t="s">
        <v>2411</v>
      </c>
      <c r="C715" s="10" t="s">
        <v>1958</v>
      </c>
      <c r="D715" s="10" t="s">
        <v>530</v>
      </c>
      <c r="E715" s="10" t="s">
        <v>1963</v>
      </c>
      <c r="F715" s="10">
        <v>24599723689.290001</v>
      </c>
      <c r="G715" s="10">
        <v>0</v>
      </c>
      <c r="H715" s="10">
        <v>0</v>
      </c>
      <c r="I715" s="10">
        <v>0</v>
      </c>
      <c r="J715" s="10">
        <v>24599723689.290001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24599723689.290001</v>
      </c>
      <c r="V715" s="29">
        <v>27320419878.157402</v>
      </c>
      <c r="W715" s="29">
        <v>27320419878.157402</v>
      </c>
      <c r="X715" s="27">
        <v>4454116632.6999998</v>
      </c>
      <c r="Y715" s="29">
        <v>22866303245.457401</v>
      </c>
      <c r="Z715" s="27">
        <v>2247929</v>
      </c>
      <c r="AA715" s="29">
        <v>22868551174.457401</v>
      </c>
    </row>
    <row r="716" spans="1:27" x14ac:dyDescent="0.25">
      <c r="A716" s="11" t="s">
        <v>1213</v>
      </c>
      <c r="B716" s="10" t="s">
        <v>2411</v>
      </c>
      <c r="C716" s="10" t="s">
        <v>1958</v>
      </c>
      <c r="D716" s="10" t="s">
        <v>1064</v>
      </c>
      <c r="E716" s="10" t="s">
        <v>1964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29">
        <v>0</v>
      </c>
      <c r="W716" s="29">
        <v>0</v>
      </c>
      <c r="X716" s="27">
        <v>0</v>
      </c>
      <c r="Y716" s="29">
        <v>0</v>
      </c>
      <c r="Z716" s="27">
        <v>0</v>
      </c>
      <c r="AA716" s="29">
        <v>0</v>
      </c>
    </row>
    <row r="717" spans="1:27" x14ac:dyDescent="0.25">
      <c r="A717" s="11" t="s">
        <v>1213</v>
      </c>
      <c r="B717" s="10" t="s">
        <v>2411</v>
      </c>
      <c r="C717" s="10" t="s">
        <v>1958</v>
      </c>
      <c r="D717" s="10" t="s">
        <v>531</v>
      </c>
      <c r="E717" s="10" t="s">
        <v>1965</v>
      </c>
      <c r="F717" s="10">
        <v>1562248.24</v>
      </c>
      <c r="G717" s="10">
        <v>0</v>
      </c>
      <c r="H717" s="10">
        <v>0</v>
      </c>
      <c r="I717" s="10">
        <v>0</v>
      </c>
      <c r="J717" s="10">
        <v>1562248.24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-156224.82400000002</v>
      </c>
      <c r="T717" s="10">
        <v>0</v>
      </c>
      <c r="U717" s="10">
        <v>1406023.416</v>
      </c>
      <c r="V717" s="29">
        <v>672663.48</v>
      </c>
      <c r="W717" s="29">
        <v>672663.48</v>
      </c>
      <c r="X717" s="27">
        <v>0</v>
      </c>
      <c r="Y717" s="29">
        <v>672663.48</v>
      </c>
      <c r="Z717" s="27">
        <v>28</v>
      </c>
      <c r="AA717" s="29">
        <v>672691.48</v>
      </c>
    </row>
    <row r="718" spans="1:27" x14ac:dyDescent="0.25">
      <c r="A718" s="11" t="s">
        <v>1213</v>
      </c>
      <c r="B718" s="10" t="s">
        <v>2411</v>
      </c>
      <c r="C718" s="10" t="s">
        <v>1958</v>
      </c>
      <c r="D718" s="10" t="s">
        <v>532</v>
      </c>
      <c r="E718" s="10" t="s">
        <v>1966</v>
      </c>
      <c r="F718" s="10">
        <v>97027.87</v>
      </c>
      <c r="G718" s="10">
        <v>0</v>
      </c>
      <c r="H718" s="10">
        <v>0</v>
      </c>
      <c r="I718" s="10">
        <v>0</v>
      </c>
      <c r="J718" s="10">
        <v>97027.87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-9702.7869999999966</v>
      </c>
      <c r="T718" s="10">
        <v>0</v>
      </c>
      <c r="U718" s="10">
        <v>87325.082999999999</v>
      </c>
      <c r="V718" s="29">
        <v>0</v>
      </c>
      <c r="W718" s="29">
        <v>0</v>
      </c>
      <c r="X718" s="27">
        <v>0</v>
      </c>
      <c r="Y718" s="29">
        <v>0</v>
      </c>
      <c r="Z718" s="27">
        <v>5</v>
      </c>
      <c r="AA718" s="29">
        <v>5</v>
      </c>
    </row>
    <row r="719" spans="1:27" x14ac:dyDescent="0.25">
      <c r="A719" s="11" t="s">
        <v>1213</v>
      </c>
      <c r="B719" s="10" t="s">
        <v>2411</v>
      </c>
      <c r="C719" s="10" t="s">
        <v>1958</v>
      </c>
      <c r="D719" s="10" t="s">
        <v>533</v>
      </c>
      <c r="E719" s="10" t="s">
        <v>1967</v>
      </c>
      <c r="F719" s="10">
        <v>943379.6</v>
      </c>
      <c r="G719" s="10">
        <v>0</v>
      </c>
      <c r="H719" s="10">
        <v>0</v>
      </c>
      <c r="I719" s="10">
        <v>0</v>
      </c>
      <c r="J719" s="10">
        <v>943379.6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-94337.959999999963</v>
      </c>
      <c r="T719" s="10">
        <v>0</v>
      </c>
      <c r="U719" s="10">
        <v>849041.64</v>
      </c>
      <c r="V719" s="29">
        <v>8083.55</v>
      </c>
      <c r="W719" s="29">
        <v>8083.55</v>
      </c>
      <c r="X719" s="27">
        <v>0</v>
      </c>
      <c r="Y719" s="29">
        <v>8083.55</v>
      </c>
      <c r="Z719" s="27">
        <v>8</v>
      </c>
      <c r="AA719" s="29">
        <v>8091.55</v>
      </c>
    </row>
    <row r="720" spans="1:27" x14ac:dyDescent="0.25">
      <c r="A720" s="11" t="s">
        <v>1213</v>
      </c>
      <c r="B720" s="10" t="s">
        <v>2411</v>
      </c>
      <c r="C720" s="10" t="s">
        <v>1958</v>
      </c>
      <c r="D720" s="10" t="s">
        <v>534</v>
      </c>
      <c r="E720" s="10" t="s">
        <v>1968</v>
      </c>
      <c r="F720" s="10">
        <v>1986398.02</v>
      </c>
      <c r="G720" s="10">
        <v>0</v>
      </c>
      <c r="H720" s="10">
        <v>0</v>
      </c>
      <c r="I720" s="10">
        <v>0</v>
      </c>
      <c r="J720" s="10">
        <v>1986398.02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1986398.02</v>
      </c>
      <c r="V720" s="29">
        <v>1600404.79</v>
      </c>
      <c r="W720" s="29">
        <v>1600404.79</v>
      </c>
      <c r="X720" s="27">
        <v>0</v>
      </c>
      <c r="Y720" s="29">
        <v>1600404.79</v>
      </c>
      <c r="Z720" s="27">
        <v>48</v>
      </c>
      <c r="AA720" s="29">
        <v>1600452.79</v>
      </c>
    </row>
    <row r="721" spans="1:27" x14ac:dyDescent="0.25">
      <c r="A721" s="11" t="s">
        <v>1213</v>
      </c>
      <c r="B721" s="10" t="s">
        <v>2411</v>
      </c>
      <c r="C721" s="10" t="s">
        <v>1958</v>
      </c>
      <c r="D721" s="10" t="s">
        <v>535</v>
      </c>
      <c r="E721" s="10" t="s">
        <v>1969</v>
      </c>
      <c r="F721" s="10">
        <v>277594.23999999999</v>
      </c>
      <c r="G721" s="10">
        <v>0</v>
      </c>
      <c r="H721" s="10">
        <v>0</v>
      </c>
      <c r="I721" s="10">
        <v>0</v>
      </c>
      <c r="J721" s="10">
        <v>277594.23999999999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277594.23999999999</v>
      </c>
      <c r="V721" s="29">
        <v>299522.04295902164</v>
      </c>
      <c r="W721" s="29">
        <v>299522.04295902164</v>
      </c>
      <c r="X721" s="27">
        <v>0</v>
      </c>
      <c r="Y721" s="29">
        <v>299522.04295902164</v>
      </c>
      <c r="Z721" s="27">
        <v>16</v>
      </c>
      <c r="AA721" s="29">
        <v>299538.04295902164</v>
      </c>
    </row>
    <row r="722" spans="1:27" x14ac:dyDescent="0.25">
      <c r="A722" s="11" t="s">
        <v>1213</v>
      </c>
      <c r="B722" s="10" t="s">
        <v>2411</v>
      </c>
      <c r="C722" s="10" t="s">
        <v>1958</v>
      </c>
      <c r="D722" s="10" t="s">
        <v>536</v>
      </c>
      <c r="E722" s="10" t="s">
        <v>1341</v>
      </c>
      <c r="F722" s="10">
        <v>1951753.9</v>
      </c>
      <c r="G722" s="10">
        <v>0</v>
      </c>
      <c r="H722" s="10">
        <v>0</v>
      </c>
      <c r="I722" s="10">
        <v>0</v>
      </c>
      <c r="J722" s="10">
        <v>1951753.9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-195175.3899999999</v>
      </c>
      <c r="T722" s="10">
        <v>0</v>
      </c>
      <c r="U722" s="10">
        <v>1756578.51</v>
      </c>
      <c r="V722" s="29">
        <v>806292.28</v>
      </c>
      <c r="W722" s="29">
        <v>806292.28</v>
      </c>
      <c r="X722" s="27">
        <v>0</v>
      </c>
      <c r="Y722" s="29">
        <v>806292.28</v>
      </c>
      <c r="Z722" s="27">
        <v>21</v>
      </c>
      <c r="AA722" s="29">
        <v>806313.28</v>
      </c>
    </row>
    <row r="723" spans="1:27" x14ac:dyDescent="0.25">
      <c r="A723" s="11" t="s">
        <v>1213</v>
      </c>
      <c r="B723" s="10" t="s">
        <v>2411</v>
      </c>
      <c r="C723" s="10" t="s">
        <v>1958</v>
      </c>
      <c r="D723" s="10" t="s">
        <v>537</v>
      </c>
      <c r="E723" s="10" t="s">
        <v>1941</v>
      </c>
      <c r="F723" s="10">
        <v>6160618911.6099997</v>
      </c>
      <c r="G723" s="10">
        <v>0</v>
      </c>
      <c r="H723" s="10">
        <v>0</v>
      </c>
      <c r="I723" s="10">
        <v>0</v>
      </c>
      <c r="J723" s="10">
        <v>6160618911.6099997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6160618911.6099997</v>
      </c>
      <c r="V723" s="29">
        <v>6797831940.5141582</v>
      </c>
      <c r="W723" s="29">
        <v>6797831940.5141582</v>
      </c>
      <c r="X723" s="27">
        <v>0</v>
      </c>
      <c r="Y723" s="29">
        <v>6797831940.5141582</v>
      </c>
      <c r="Z723" s="27">
        <v>340760</v>
      </c>
      <c r="AA723" s="29">
        <v>6798172700.5141582</v>
      </c>
    </row>
    <row r="724" spans="1:27" x14ac:dyDescent="0.25">
      <c r="A724" s="11" t="s">
        <v>1213</v>
      </c>
      <c r="B724" s="10" t="s">
        <v>2411</v>
      </c>
      <c r="C724" s="10" t="s">
        <v>1958</v>
      </c>
      <c r="D724" s="10" t="s">
        <v>538</v>
      </c>
      <c r="E724" s="10" t="s">
        <v>1970</v>
      </c>
      <c r="F724" s="10">
        <v>204653.76</v>
      </c>
      <c r="G724" s="10">
        <v>0</v>
      </c>
      <c r="H724" s="10">
        <v>0</v>
      </c>
      <c r="I724" s="10">
        <v>0</v>
      </c>
      <c r="J724" s="10">
        <v>204653.76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-20465.375999999989</v>
      </c>
      <c r="T724" s="10">
        <v>0</v>
      </c>
      <c r="U724" s="10">
        <v>184188.38400000002</v>
      </c>
      <c r="V724" s="29">
        <v>0</v>
      </c>
      <c r="W724" s="29">
        <v>0</v>
      </c>
      <c r="X724" s="27">
        <v>0</v>
      </c>
      <c r="Y724" s="29">
        <v>0</v>
      </c>
      <c r="Z724" s="27">
        <v>6</v>
      </c>
      <c r="AA724" s="29">
        <v>6</v>
      </c>
    </row>
    <row r="725" spans="1:27" x14ac:dyDescent="0.25">
      <c r="A725" s="11" t="s">
        <v>1213</v>
      </c>
      <c r="B725" s="10" t="s">
        <v>2411</v>
      </c>
      <c r="C725" s="10" t="s">
        <v>1958</v>
      </c>
      <c r="D725" s="10" t="s">
        <v>539</v>
      </c>
      <c r="E725" s="10" t="s">
        <v>1971</v>
      </c>
      <c r="F725" s="10">
        <v>155553.54</v>
      </c>
      <c r="G725" s="10">
        <v>0</v>
      </c>
      <c r="H725" s="10">
        <v>0</v>
      </c>
      <c r="I725" s="10">
        <v>0</v>
      </c>
      <c r="J725" s="10">
        <v>155553.54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-15555.353999999992</v>
      </c>
      <c r="T725" s="10">
        <v>0</v>
      </c>
      <c r="U725" s="10">
        <v>139998.18600000002</v>
      </c>
      <c r="V725" s="29">
        <v>0</v>
      </c>
      <c r="W725" s="29">
        <v>0</v>
      </c>
      <c r="X725" s="27">
        <v>0</v>
      </c>
      <c r="Y725" s="29">
        <v>0</v>
      </c>
      <c r="Z725" s="27">
        <v>2</v>
      </c>
      <c r="AA725" s="29">
        <v>2</v>
      </c>
    </row>
    <row r="726" spans="1:27" x14ac:dyDescent="0.25">
      <c r="A726" s="11" t="s">
        <v>1213</v>
      </c>
      <c r="B726" s="10" t="s">
        <v>2411</v>
      </c>
      <c r="C726" s="10" t="s">
        <v>1958</v>
      </c>
      <c r="D726" s="10" t="s">
        <v>540</v>
      </c>
      <c r="E726" s="10" t="s">
        <v>1972</v>
      </c>
      <c r="F726" s="10">
        <v>8242.9699999999993</v>
      </c>
      <c r="G726" s="10">
        <v>0</v>
      </c>
      <c r="H726" s="10">
        <v>0</v>
      </c>
      <c r="I726" s="10">
        <v>0</v>
      </c>
      <c r="J726" s="10">
        <v>8242.9699999999993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8242.9699999999993</v>
      </c>
      <c r="V726" s="29">
        <v>39452.170546849353</v>
      </c>
      <c r="W726" s="29">
        <v>39452.170546849353</v>
      </c>
      <c r="X726" s="27">
        <v>0</v>
      </c>
      <c r="Y726" s="29">
        <v>39452.170546849353</v>
      </c>
      <c r="Z726" s="27">
        <v>9</v>
      </c>
      <c r="AA726" s="29">
        <v>39461.170546849353</v>
      </c>
    </row>
    <row r="727" spans="1:27" x14ac:dyDescent="0.25">
      <c r="A727" s="11" t="s">
        <v>1213</v>
      </c>
      <c r="B727" s="10" t="s">
        <v>2411</v>
      </c>
      <c r="C727" s="10" t="s">
        <v>1958</v>
      </c>
      <c r="D727" s="10" t="s">
        <v>1065</v>
      </c>
      <c r="E727" s="10" t="s">
        <v>1973</v>
      </c>
      <c r="F727" s="10">
        <v>686.52</v>
      </c>
      <c r="G727" s="10">
        <v>0</v>
      </c>
      <c r="H727" s="10">
        <v>0</v>
      </c>
      <c r="I727" s="10">
        <v>0</v>
      </c>
      <c r="J727" s="10">
        <v>686.52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-68.65199999999993</v>
      </c>
      <c r="T727" s="10">
        <v>0</v>
      </c>
      <c r="U727" s="10">
        <v>617.86800000000005</v>
      </c>
      <c r="V727" s="29">
        <v>0</v>
      </c>
      <c r="W727" s="29">
        <v>0</v>
      </c>
      <c r="X727" s="27">
        <v>0</v>
      </c>
      <c r="Y727" s="29">
        <v>0</v>
      </c>
      <c r="Z727" s="27">
        <v>0</v>
      </c>
      <c r="AA727" s="29">
        <v>0</v>
      </c>
    </row>
    <row r="728" spans="1:27" x14ac:dyDescent="0.25">
      <c r="A728" s="11" t="s">
        <v>1213</v>
      </c>
      <c r="B728" s="10" t="s">
        <v>2411</v>
      </c>
      <c r="C728" s="10" t="s">
        <v>1958</v>
      </c>
      <c r="D728" s="10" t="s">
        <v>1066</v>
      </c>
      <c r="E728" s="10" t="s">
        <v>1974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29">
        <v>0</v>
      </c>
      <c r="W728" s="29">
        <v>0</v>
      </c>
      <c r="X728" s="27">
        <v>0</v>
      </c>
      <c r="Y728" s="29">
        <v>0</v>
      </c>
      <c r="Z728" s="27">
        <v>0</v>
      </c>
      <c r="AA728" s="29">
        <v>0</v>
      </c>
    </row>
    <row r="729" spans="1:27" x14ac:dyDescent="0.25">
      <c r="A729" s="11" t="s">
        <v>1213</v>
      </c>
      <c r="B729" s="10" t="s">
        <v>2411</v>
      </c>
      <c r="C729" s="10" t="s">
        <v>1958</v>
      </c>
      <c r="D729" s="10" t="s">
        <v>1067</v>
      </c>
      <c r="E729" s="10" t="s">
        <v>1975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29">
        <v>0</v>
      </c>
      <c r="W729" s="29">
        <v>0</v>
      </c>
      <c r="X729" s="27">
        <v>0</v>
      </c>
      <c r="Y729" s="29">
        <v>0</v>
      </c>
      <c r="Z729" s="27">
        <v>0</v>
      </c>
      <c r="AA729" s="29">
        <v>0</v>
      </c>
    </row>
    <row r="730" spans="1:27" x14ac:dyDescent="0.25">
      <c r="A730" s="11" t="s">
        <v>1213</v>
      </c>
      <c r="B730" s="10" t="s">
        <v>2411</v>
      </c>
      <c r="C730" s="10" t="s">
        <v>1958</v>
      </c>
      <c r="D730" s="10" t="s">
        <v>541</v>
      </c>
      <c r="E730" s="10" t="s">
        <v>1976</v>
      </c>
      <c r="F730" s="10">
        <v>126690770252.46001</v>
      </c>
      <c r="G730" s="10">
        <v>0</v>
      </c>
      <c r="H730" s="10">
        <v>0</v>
      </c>
      <c r="I730" s="10">
        <v>0</v>
      </c>
      <c r="J730" s="10">
        <v>126690770252.46001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126690770252.46001</v>
      </c>
      <c r="V730" s="29">
        <v>131530928760.48657</v>
      </c>
      <c r="W730" s="29">
        <v>131530928760.48657</v>
      </c>
      <c r="X730" s="27">
        <v>11168133588.4</v>
      </c>
      <c r="Y730" s="29">
        <v>120362795172.08658</v>
      </c>
      <c r="Z730" s="27">
        <v>9608962</v>
      </c>
      <c r="AA730" s="29">
        <v>120372404134.08658</v>
      </c>
    </row>
    <row r="731" spans="1:27" x14ac:dyDescent="0.25">
      <c r="A731" s="11" t="s">
        <v>1213</v>
      </c>
      <c r="B731" s="10" t="s">
        <v>2411</v>
      </c>
      <c r="C731" s="10" t="s">
        <v>1958</v>
      </c>
      <c r="D731" s="10" t="s">
        <v>542</v>
      </c>
      <c r="E731" s="10" t="s">
        <v>1977</v>
      </c>
      <c r="F731" s="10">
        <v>1559569158.01</v>
      </c>
      <c r="G731" s="10">
        <v>0</v>
      </c>
      <c r="H731" s="10">
        <v>0</v>
      </c>
      <c r="I731" s="10">
        <v>0</v>
      </c>
      <c r="J731" s="10">
        <v>1559569158.01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-155956915.80099988</v>
      </c>
      <c r="T731" s="10">
        <v>0</v>
      </c>
      <c r="U731" s="10">
        <v>1403612242.2090001</v>
      </c>
      <c r="V731" s="29">
        <v>1305255480.0899999</v>
      </c>
      <c r="W731" s="29">
        <v>1305255480.0899999</v>
      </c>
      <c r="X731" s="27">
        <v>1231000000</v>
      </c>
      <c r="Y731" s="29">
        <v>74255480.089999914</v>
      </c>
      <c r="Z731" s="27">
        <v>68526</v>
      </c>
      <c r="AA731" s="29">
        <v>74324006.089999914</v>
      </c>
    </row>
    <row r="732" spans="1:27" x14ac:dyDescent="0.25">
      <c r="A732" s="11" t="s">
        <v>1213</v>
      </c>
      <c r="B732" s="10" t="s">
        <v>2411</v>
      </c>
      <c r="C732" s="10" t="s">
        <v>1958</v>
      </c>
      <c r="D732" s="10" t="s">
        <v>543</v>
      </c>
      <c r="E732" s="10" t="s">
        <v>1978</v>
      </c>
      <c r="F732" s="10">
        <v>12221.41</v>
      </c>
      <c r="G732" s="10">
        <v>0</v>
      </c>
      <c r="H732" s="10">
        <v>0</v>
      </c>
      <c r="I732" s="10">
        <v>0</v>
      </c>
      <c r="J732" s="10">
        <v>12221.41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12221.41</v>
      </c>
      <c r="V732" s="29">
        <v>37666.405012722425</v>
      </c>
      <c r="W732" s="29">
        <v>37666.405012722425</v>
      </c>
      <c r="X732" s="27">
        <v>0</v>
      </c>
      <c r="Y732" s="29">
        <v>37666.405012722425</v>
      </c>
      <c r="Z732" s="27">
        <v>8</v>
      </c>
      <c r="AA732" s="29">
        <v>37674.405012722425</v>
      </c>
    </row>
    <row r="733" spans="1:27" x14ac:dyDescent="0.25">
      <c r="A733" s="11" t="s">
        <v>1213</v>
      </c>
      <c r="B733" s="10" t="s">
        <v>2411</v>
      </c>
      <c r="C733" s="10" t="s">
        <v>1958</v>
      </c>
      <c r="D733" s="10" t="s">
        <v>544</v>
      </c>
      <c r="E733" s="10" t="s">
        <v>1642</v>
      </c>
      <c r="F733" s="10">
        <v>21171.39</v>
      </c>
      <c r="G733" s="10">
        <v>0</v>
      </c>
      <c r="H733" s="10">
        <v>0</v>
      </c>
      <c r="I733" s="10">
        <v>0</v>
      </c>
      <c r="J733" s="10">
        <v>21171.39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-2117.1389999999992</v>
      </c>
      <c r="T733" s="10">
        <v>0</v>
      </c>
      <c r="U733" s="10">
        <v>19054.251</v>
      </c>
      <c r="V733" s="29">
        <v>0</v>
      </c>
      <c r="W733" s="29">
        <v>0</v>
      </c>
      <c r="X733" s="27">
        <v>0</v>
      </c>
      <c r="Y733" s="29">
        <v>0</v>
      </c>
      <c r="Z733" s="27">
        <v>0</v>
      </c>
      <c r="AA733" s="29">
        <v>0</v>
      </c>
    </row>
    <row r="734" spans="1:27" x14ac:dyDescent="0.25">
      <c r="A734" s="11" t="s">
        <v>1213</v>
      </c>
      <c r="B734" s="10" t="s">
        <v>2411</v>
      </c>
      <c r="C734" s="10" t="s">
        <v>1958</v>
      </c>
      <c r="D734" s="10" t="s">
        <v>545</v>
      </c>
      <c r="E734" s="10" t="s">
        <v>1979</v>
      </c>
      <c r="F734" s="10">
        <v>1552042.4</v>
      </c>
      <c r="G734" s="10">
        <v>0</v>
      </c>
      <c r="H734" s="10">
        <v>0</v>
      </c>
      <c r="I734" s="10">
        <v>0</v>
      </c>
      <c r="J734" s="10">
        <v>1552042.4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1552042.4</v>
      </c>
      <c r="V734" s="29">
        <v>933669.4</v>
      </c>
      <c r="W734" s="29">
        <v>933669.4</v>
      </c>
      <c r="X734" s="27">
        <v>0</v>
      </c>
      <c r="Y734" s="29">
        <v>933669.4</v>
      </c>
      <c r="Z734" s="27">
        <v>37</v>
      </c>
      <c r="AA734" s="29">
        <v>933706.4</v>
      </c>
    </row>
    <row r="735" spans="1:27" x14ac:dyDescent="0.25">
      <c r="A735" s="11" t="s">
        <v>1213</v>
      </c>
      <c r="B735" s="10" t="s">
        <v>2411</v>
      </c>
      <c r="C735" s="10" t="s">
        <v>1958</v>
      </c>
      <c r="D735" s="10" t="s">
        <v>546</v>
      </c>
      <c r="E735" s="10" t="s">
        <v>1980</v>
      </c>
      <c r="F735" s="10">
        <v>1827481.12</v>
      </c>
      <c r="G735" s="10">
        <v>0</v>
      </c>
      <c r="H735" s="10">
        <v>0</v>
      </c>
      <c r="I735" s="10">
        <v>0</v>
      </c>
      <c r="J735" s="10">
        <v>1827481.12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-182748.11199999996</v>
      </c>
      <c r="T735" s="10">
        <v>0</v>
      </c>
      <c r="U735" s="10">
        <v>1644733.0080000001</v>
      </c>
      <c r="V735" s="29">
        <v>834222.1</v>
      </c>
      <c r="W735" s="29">
        <v>834222.1</v>
      </c>
      <c r="X735" s="27">
        <v>0</v>
      </c>
      <c r="Y735" s="29">
        <v>834222.1</v>
      </c>
      <c r="Z735" s="27">
        <v>20</v>
      </c>
      <c r="AA735" s="29">
        <v>834242.1</v>
      </c>
    </row>
    <row r="736" spans="1:27" x14ac:dyDescent="0.25">
      <c r="A736" s="11" t="s">
        <v>1213</v>
      </c>
      <c r="B736" s="10" t="s">
        <v>2411</v>
      </c>
      <c r="C736" s="10" t="s">
        <v>1958</v>
      </c>
      <c r="D736" s="10" t="s">
        <v>547</v>
      </c>
      <c r="E736" s="10" t="s">
        <v>1981</v>
      </c>
      <c r="F736" s="10">
        <v>3263.61</v>
      </c>
      <c r="G736" s="10">
        <v>0</v>
      </c>
      <c r="H736" s="10">
        <v>0</v>
      </c>
      <c r="I736" s="10">
        <v>0</v>
      </c>
      <c r="J736" s="10">
        <v>3263.61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-326.36099999999988</v>
      </c>
      <c r="T736" s="10">
        <v>0</v>
      </c>
      <c r="U736" s="10">
        <v>2937.2490000000003</v>
      </c>
      <c r="V736" s="29">
        <v>0</v>
      </c>
      <c r="W736" s="29">
        <v>0</v>
      </c>
      <c r="X736" s="27">
        <v>0</v>
      </c>
      <c r="Y736" s="29">
        <v>0</v>
      </c>
      <c r="Z736" s="27">
        <v>0</v>
      </c>
      <c r="AA736" s="29">
        <v>0</v>
      </c>
    </row>
    <row r="737" spans="1:27" x14ac:dyDescent="0.25">
      <c r="A737" s="11" t="s">
        <v>1213</v>
      </c>
      <c r="B737" s="10" t="s">
        <v>2411</v>
      </c>
      <c r="C737" s="10" t="s">
        <v>1958</v>
      </c>
      <c r="D737" s="10" t="s">
        <v>1068</v>
      </c>
      <c r="E737" s="10" t="s">
        <v>1982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29">
        <v>0</v>
      </c>
      <c r="W737" s="29">
        <v>0</v>
      </c>
      <c r="X737" s="27">
        <v>0</v>
      </c>
      <c r="Y737" s="29">
        <v>0</v>
      </c>
      <c r="Z737" s="27">
        <v>0</v>
      </c>
      <c r="AA737" s="29">
        <v>0</v>
      </c>
    </row>
    <row r="738" spans="1:27" x14ac:dyDescent="0.25">
      <c r="A738" s="11" t="s">
        <v>1213</v>
      </c>
      <c r="B738" s="10" t="s">
        <v>2411</v>
      </c>
      <c r="C738" s="10" t="s">
        <v>1958</v>
      </c>
      <c r="D738" s="10" t="s">
        <v>548</v>
      </c>
      <c r="E738" s="10" t="s">
        <v>1709</v>
      </c>
      <c r="F738" s="10">
        <v>124610.17</v>
      </c>
      <c r="G738" s="10">
        <v>0</v>
      </c>
      <c r="H738" s="10">
        <v>0</v>
      </c>
      <c r="I738" s="10">
        <v>0</v>
      </c>
      <c r="J738" s="10">
        <v>124610.17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124610.17</v>
      </c>
      <c r="V738" s="29">
        <v>752600.69134104555</v>
      </c>
      <c r="W738" s="29">
        <v>752600.69134104555</v>
      </c>
      <c r="X738" s="27">
        <v>0</v>
      </c>
      <c r="Y738" s="29">
        <v>752600.69134104555</v>
      </c>
      <c r="Z738" s="27">
        <v>40</v>
      </c>
      <c r="AA738" s="29">
        <v>752640.69134104555</v>
      </c>
    </row>
    <row r="739" spans="1:27" x14ac:dyDescent="0.25">
      <c r="A739" s="11" t="s">
        <v>1213</v>
      </c>
      <c r="B739" s="10" t="s">
        <v>2411</v>
      </c>
      <c r="C739" s="10" t="s">
        <v>1958</v>
      </c>
      <c r="D739" s="10" t="s">
        <v>549</v>
      </c>
      <c r="E739" s="10" t="s">
        <v>1983</v>
      </c>
      <c r="F739" s="10">
        <v>640952.39</v>
      </c>
      <c r="G739" s="10">
        <v>0</v>
      </c>
      <c r="H739" s="10">
        <v>0</v>
      </c>
      <c r="I739" s="10">
        <v>0</v>
      </c>
      <c r="J739" s="10">
        <v>640952.39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640952.39</v>
      </c>
      <c r="V739" s="29">
        <v>663575.58225680864</v>
      </c>
      <c r="W739" s="29">
        <v>663575.58225680864</v>
      </c>
      <c r="X739" s="27">
        <v>0</v>
      </c>
      <c r="Y739" s="29">
        <v>663575.58225680864</v>
      </c>
      <c r="Z739" s="27">
        <v>34</v>
      </c>
      <c r="AA739" s="29">
        <v>663609.58225680864</v>
      </c>
    </row>
    <row r="740" spans="1:27" x14ac:dyDescent="0.25">
      <c r="A740" s="11" t="s">
        <v>1213</v>
      </c>
      <c r="B740" s="10" t="s">
        <v>2411</v>
      </c>
      <c r="C740" s="10" t="s">
        <v>1958</v>
      </c>
      <c r="D740" s="10" t="s">
        <v>1069</v>
      </c>
      <c r="E740" s="10" t="s">
        <v>1984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29">
        <v>0</v>
      </c>
      <c r="W740" s="29">
        <v>0</v>
      </c>
      <c r="X740" s="27">
        <v>0</v>
      </c>
      <c r="Y740" s="29">
        <v>0</v>
      </c>
      <c r="Z740" s="27">
        <v>0</v>
      </c>
      <c r="AA740" s="29">
        <v>0</v>
      </c>
    </row>
    <row r="741" spans="1:27" x14ac:dyDescent="0.25">
      <c r="A741" s="11" t="s">
        <v>1213</v>
      </c>
      <c r="B741" s="10" t="s">
        <v>2410</v>
      </c>
      <c r="C741" s="10" t="s">
        <v>1361</v>
      </c>
      <c r="D741" s="10" t="s">
        <v>551</v>
      </c>
      <c r="E741" s="10" t="s">
        <v>1361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29">
        <v>0</v>
      </c>
      <c r="W741" s="29">
        <v>0</v>
      </c>
      <c r="X741" s="27">
        <v>0</v>
      </c>
      <c r="Y741" s="29">
        <v>0</v>
      </c>
      <c r="Z741" s="27">
        <v>0</v>
      </c>
      <c r="AA741" s="29">
        <v>0</v>
      </c>
    </row>
    <row r="742" spans="1:27" x14ac:dyDescent="0.25">
      <c r="A742" s="11" t="s">
        <v>1213</v>
      </c>
      <c r="B742" s="10" t="s">
        <v>2410</v>
      </c>
      <c r="C742" s="10" t="s">
        <v>1361</v>
      </c>
      <c r="D742" s="10" t="s">
        <v>552</v>
      </c>
      <c r="E742" s="10" t="s">
        <v>1985</v>
      </c>
      <c r="F742" s="10">
        <v>2425458.23</v>
      </c>
      <c r="G742" s="10">
        <v>0</v>
      </c>
      <c r="H742" s="10">
        <v>0</v>
      </c>
      <c r="I742" s="10">
        <v>0</v>
      </c>
      <c r="J742" s="10">
        <v>2425458.23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-242545.82299999986</v>
      </c>
      <c r="T742" s="10">
        <v>0</v>
      </c>
      <c r="U742" s="10">
        <v>2182912.4070000001</v>
      </c>
      <c r="V742" s="29">
        <v>633083.22</v>
      </c>
      <c r="W742" s="29">
        <v>633083.22</v>
      </c>
      <c r="X742" s="27">
        <v>0</v>
      </c>
      <c r="Y742" s="29">
        <v>633083.22</v>
      </c>
      <c r="Z742" s="27">
        <v>33</v>
      </c>
      <c r="AA742" s="29">
        <v>633116.22</v>
      </c>
    </row>
    <row r="743" spans="1:27" x14ac:dyDescent="0.25">
      <c r="A743" s="11" t="s">
        <v>1213</v>
      </c>
      <c r="B743" s="10" t="s">
        <v>2410</v>
      </c>
      <c r="C743" s="10" t="s">
        <v>1361</v>
      </c>
      <c r="D743" s="10" t="s">
        <v>1070</v>
      </c>
      <c r="E743" s="10" t="s">
        <v>1741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29">
        <v>0</v>
      </c>
      <c r="W743" s="29">
        <v>0</v>
      </c>
      <c r="X743" s="27">
        <v>0</v>
      </c>
      <c r="Y743" s="29">
        <v>0</v>
      </c>
      <c r="Z743" s="27">
        <v>0</v>
      </c>
      <c r="AA743" s="29">
        <v>0</v>
      </c>
    </row>
    <row r="744" spans="1:27" x14ac:dyDescent="0.25">
      <c r="A744" s="11" t="s">
        <v>1213</v>
      </c>
      <c r="B744" s="10" t="s">
        <v>2410</v>
      </c>
      <c r="C744" s="10" t="s">
        <v>1361</v>
      </c>
      <c r="D744" s="10" t="s">
        <v>1071</v>
      </c>
      <c r="E744" s="10" t="s">
        <v>1986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29">
        <v>0</v>
      </c>
      <c r="W744" s="29">
        <v>0</v>
      </c>
      <c r="X744" s="27">
        <v>0</v>
      </c>
      <c r="Y744" s="29">
        <v>0</v>
      </c>
      <c r="Z744" s="27">
        <v>0</v>
      </c>
      <c r="AA744" s="29">
        <v>0</v>
      </c>
    </row>
    <row r="745" spans="1:27" x14ac:dyDescent="0.25">
      <c r="A745" s="11" t="s">
        <v>1213</v>
      </c>
      <c r="B745" s="10" t="s">
        <v>2410</v>
      </c>
      <c r="C745" s="10" t="s">
        <v>1361</v>
      </c>
      <c r="D745" s="10" t="s">
        <v>1072</v>
      </c>
      <c r="E745" s="10" t="s">
        <v>1987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29">
        <v>0</v>
      </c>
      <c r="W745" s="29">
        <v>0</v>
      </c>
      <c r="X745" s="27">
        <v>0</v>
      </c>
      <c r="Y745" s="29">
        <v>0</v>
      </c>
      <c r="Z745" s="27">
        <v>0</v>
      </c>
      <c r="AA745" s="29">
        <v>0</v>
      </c>
    </row>
    <row r="746" spans="1:27" x14ac:dyDescent="0.25">
      <c r="A746" s="11" t="s">
        <v>1213</v>
      </c>
      <c r="B746" s="10" t="s">
        <v>2410</v>
      </c>
      <c r="C746" s="10" t="s">
        <v>1361</v>
      </c>
      <c r="D746" s="10" t="s">
        <v>553</v>
      </c>
      <c r="E746" s="10" t="s">
        <v>1988</v>
      </c>
      <c r="F746" s="10">
        <v>27170.91</v>
      </c>
      <c r="G746" s="10">
        <v>0</v>
      </c>
      <c r="H746" s="10">
        <v>0</v>
      </c>
      <c r="I746" s="10">
        <v>0</v>
      </c>
      <c r="J746" s="10">
        <v>27170.91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27170.91</v>
      </c>
      <c r="V746" s="29">
        <v>28482.153085333215</v>
      </c>
      <c r="W746" s="29">
        <v>28482.153085333215</v>
      </c>
      <c r="X746" s="27">
        <v>0</v>
      </c>
      <c r="Y746" s="29">
        <v>28482.153085333215</v>
      </c>
      <c r="Z746" s="27">
        <v>1</v>
      </c>
      <c r="AA746" s="29">
        <v>28483.153085333215</v>
      </c>
    </row>
    <row r="747" spans="1:27" x14ac:dyDescent="0.25">
      <c r="A747" s="11" t="s">
        <v>1213</v>
      </c>
      <c r="B747" s="10" t="s">
        <v>2410</v>
      </c>
      <c r="C747" s="10" t="s">
        <v>1361</v>
      </c>
      <c r="D747" s="10" t="s">
        <v>554</v>
      </c>
      <c r="E747" s="10" t="s">
        <v>1989</v>
      </c>
      <c r="F747" s="10">
        <v>642721462.75999999</v>
      </c>
      <c r="G747" s="10">
        <v>0</v>
      </c>
      <c r="H747" s="10">
        <v>0</v>
      </c>
      <c r="I747" s="10">
        <v>0</v>
      </c>
      <c r="J747" s="10">
        <v>642721462.75999999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-64272146.276000023</v>
      </c>
      <c r="T747" s="10">
        <v>0</v>
      </c>
      <c r="U747" s="10">
        <v>578449316.48399997</v>
      </c>
      <c r="V747" s="29">
        <v>54382223.780000001</v>
      </c>
      <c r="W747" s="29">
        <v>54382223.780000001</v>
      </c>
      <c r="X747" s="27">
        <v>0</v>
      </c>
      <c r="Y747" s="29">
        <v>54382223.780000001</v>
      </c>
      <c r="Z747" s="27">
        <v>7333</v>
      </c>
      <c r="AA747" s="29">
        <v>54389556.780000001</v>
      </c>
    </row>
    <row r="748" spans="1:27" x14ac:dyDescent="0.25">
      <c r="A748" s="11" t="s">
        <v>1213</v>
      </c>
      <c r="B748" s="10" t="s">
        <v>2410</v>
      </c>
      <c r="C748" s="10" t="s">
        <v>1361</v>
      </c>
      <c r="D748" s="10" t="s">
        <v>1073</v>
      </c>
      <c r="E748" s="10" t="s">
        <v>1489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29">
        <v>0</v>
      </c>
      <c r="W748" s="29">
        <v>0</v>
      </c>
      <c r="X748" s="27">
        <v>0</v>
      </c>
      <c r="Y748" s="29">
        <v>0</v>
      </c>
      <c r="Z748" s="27">
        <v>0</v>
      </c>
      <c r="AA748" s="29">
        <v>0</v>
      </c>
    </row>
    <row r="749" spans="1:27" x14ac:dyDescent="0.25">
      <c r="A749" s="11" t="s">
        <v>1213</v>
      </c>
      <c r="B749" s="10" t="s">
        <v>2410</v>
      </c>
      <c r="C749" s="10" t="s">
        <v>1361</v>
      </c>
      <c r="D749" s="10" t="s">
        <v>555</v>
      </c>
      <c r="E749" s="10" t="s">
        <v>1990</v>
      </c>
      <c r="F749" s="10">
        <v>154616.85</v>
      </c>
      <c r="G749" s="10">
        <v>0</v>
      </c>
      <c r="H749" s="10">
        <v>0</v>
      </c>
      <c r="I749" s="10">
        <v>0</v>
      </c>
      <c r="J749" s="10">
        <v>154616.85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-15461.684999999998</v>
      </c>
      <c r="T749" s="10">
        <v>0</v>
      </c>
      <c r="U749" s="10">
        <v>139155.16500000001</v>
      </c>
      <c r="V749" s="29">
        <v>19457.8</v>
      </c>
      <c r="W749" s="29">
        <v>19457.8</v>
      </c>
      <c r="X749" s="27">
        <v>0</v>
      </c>
      <c r="Y749" s="29">
        <v>19457.8</v>
      </c>
      <c r="Z749" s="27">
        <v>8</v>
      </c>
      <c r="AA749" s="29">
        <v>19465.8</v>
      </c>
    </row>
    <row r="750" spans="1:27" x14ac:dyDescent="0.25">
      <c r="A750" s="11" t="s">
        <v>1213</v>
      </c>
      <c r="B750" s="10" t="s">
        <v>2410</v>
      </c>
      <c r="C750" s="10" t="s">
        <v>1361</v>
      </c>
      <c r="D750" s="10" t="s">
        <v>1074</v>
      </c>
      <c r="E750" s="10" t="s">
        <v>1991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29">
        <v>0</v>
      </c>
      <c r="W750" s="29">
        <v>0</v>
      </c>
      <c r="X750" s="27">
        <v>0</v>
      </c>
      <c r="Y750" s="29">
        <v>0</v>
      </c>
      <c r="Z750" s="27">
        <v>1</v>
      </c>
      <c r="AA750" s="29">
        <v>1</v>
      </c>
    </row>
    <row r="751" spans="1:27" x14ac:dyDescent="0.25">
      <c r="A751" s="11" t="s">
        <v>1213</v>
      </c>
      <c r="B751" s="10" t="s">
        <v>2410</v>
      </c>
      <c r="C751" s="10" t="s">
        <v>1361</v>
      </c>
      <c r="D751" s="10" t="s">
        <v>556</v>
      </c>
      <c r="E751" s="10" t="s">
        <v>1992</v>
      </c>
      <c r="F751" s="10">
        <v>9117.65</v>
      </c>
      <c r="G751" s="10">
        <v>0</v>
      </c>
      <c r="H751" s="10">
        <v>0</v>
      </c>
      <c r="I751" s="10">
        <v>0</v>
      </c>
      <c r="J751" s="10">
        <v>9117.65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-911.76499999999942</v>
      </c>
      <c r="T751" s="10">
        <v>0</v>
      </c>
      <c r="U751" s="10">
        <v>8205.8850000000002</v>
      </c>
      <c r="V751" s="29">
        <v>2958.9</v>
      </c>
      <c r="W751" s="29">
        <v>2958.9</v>
      </c>
      <c r="X751" s="27">
        <v>0</v>
      </c>
      <c r="Y751" s="29">
        <v>2958.9</v>
      </c>
      <c r="Z751" s="27">
        <v>0</v>
      </c>
      <c r="AA751" s="29">
        <v>2958.9</v>
      </c>
    </row>
    <row r="752" spans="1:27" x14ac:dyDescent="0.25">
      <c r="A752" s="11" t="s">
        <v>1213</v>
      </c>
      <c r="B752" s="10" t="s">
        <v>2410</v>
      </c>
      <c r="C752" s="10" t="s">
        <v>1361</v>
      </c>
      <c r="D752" s="10" t="s">
        <v>557</v>
      </c>
      <c r="E752" s="10" t="s">
        <v>1993</v>
      </c>
      <c r="F752" s="10">
        <v>82025.149999999994</v>
      </c>
      <c r="G752" s="10">
        <v>0</v>
      </c>
      <c r="H752" s="10">
        <v>0</v>
      </c>
      <c r="I752" s="10">
        <v>0</v>
      </c>
      <c r="J752" s="10">
        <v>82025.149999999994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-8202.5149999999994</v>
      </c>
      <c r="T752" s="10">
        <v>0</v>
      </c>
      <c r="U752" s="10">
        <v>73822.634999999995</v>
      </c>
      <c r="V752" s="29">
        <v>0</v>
      </c>
      <c r="W752" s="29">
        <v>0</v>
      </c>
      <c r="X752" s="27">
        <v>0</v>
      </c>
      <c r="Y752" s="29">
        <v>0</v>
      </c>
      <c r="Z752" s="27">
        <v>1</v>
      </c>
      <c r="AA752" s="29">
        <v>1</v>
      </c>
    </row>
    <row r="753" spans="1:27" x14ac:dyDescent="0.25">
      <c r="A753" s="11" t="s">
        <v>1213</v>
      </c>
      <c r="B753" s="10" t="s">
        <v>2410</v>
      </c>
      <c r="C753" s="10" t="s">
        <v>1361</v>
      </c>
      <c r="D753" s="10" t="s">
        <v>1075</v>
      </c>
      <c r="E753" s="10" t="s">
        <v>1448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29">
        <v>0</v>
      </c>
      <c r="W753" s="29">
        <v>0</v>
      </c>
      <c r="X753" s="27">
        <v>0</v>
      </c>
      <c r="Y753" s="29">
        <v>0</v>
      </c>
      <c r="Z753" s="27">
        <v>0</v>
      </c>
      <c r="AA753" s="29">
        <v>0</v>
      </c>
    </row>
    <row r="754" spans="1:27" x14ac:dyDescent="0.25">
      <c r="A754" s="11" t="s">
        <v>1213</v>
      </c>
      <c r="B754" s="10" t="s">
        <v>2410</v>
      </c>
      <c r="C754" s="10" t="s">
        <v>1361</v>
      </c>
      <c r="D754" s="10" t="s">
        <v>558</v>
      </c>
      <c r="E754" s="10" t="s">
        <v>1994</v>
      </c>
      <c r="F754" s="10">
        <v>10187.61</v>
      </c>
      <c r="G754" s="10">
        <v>0</v>
      </c>
      <c r="H754" s="10">
        <v>0</v>
      </c>
      <c r="I754" s="10">
        <v>0</v>
      </c>
      <c r="J754" s="10">
        <v>10187.61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-1018.7610000000004</v>
      </c>
      <c r="T754" s="10">
        <v>0</v>
      </c>
      <c r="U754" s="10">
        <v>9168.8490000000002</v>
      </c>
      <c r="V754" s="29">
        <v>2964.45</v>
      </c>
      <c r="W754" s="29">
        <v>2964.45</v>
      </c>
      <c r="X754" s="27">
        <v>0</v>
      </c>
      <c r="Y754" s="29">
        <v>2964.45</v>
      </c>
      <c r="Z754" s="27">
        <v>0</v>
      </c>
      <c r="AA754" s="29">
        <v>2964.45</v>
      </c>
    </row>
    <row r="755" spans="1:27" x14ac:dyDescent="0.25">
      <c r="A755" s="11" t="s">
        <v>1213</v>
      </c>
      <c r="B755" s="10" t="s">
        <v>2410</v>
      </c>
      <c r="C755" s="10" t="s">
        <v>1361</v>
      </c>
      <c r="D755" s="10" t="s">
        <v>1076</v>
      </c>
      <c r="E755" s="10" t="s">
        <v>1995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29">
        <v>0</v>
      </c>
      <c r="W755" s="29">
        <v>0</v>
      </c>
      <c r="X755" s="27">
        <v>0</v>
      </c>
      <c r="Y755" s="29">
        <v>0</v>
      </c>
      <c r="Z755" s="27">
        <v>0</v>
      </c>
      <c r="AA755" s="29">
        <v>0</v>
      </c>
    </row>
    <row r="756" spans="1:27" x14ac:dyDescent="0.25">
      <c r="A756" s="11" t="s">
        <v>1213</v>
      </c>
      <c r="B756" s="10" t="s">
        <v>2410</v>
      </c>
      <c r="C756" s="10" t="s">
        <v>1361</v>
      </c>
      <c r="D756" s="10" t="s">
        <v>559</v>
      </c>
      <c r="E756" s="10" t="s">
        <v>1996</v>
      </c>
      <c r="F756" s="10">
        <v>906439.39</v>
      </c>
      <c r="G756" s="10">
        <v>0</v>
      </c>
      <c r="H756" s="10">
        <v>0</v>
      </c>
      <c r="I756" s="10">
        <v>0</v>
      </c>
      <c r="J756" s="10">
        <v>906439.39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-90643.939000000013</v>
      </c>
      <c r="T756" s="10">
        <v>0</v>
      </c>
      <c r="U756" s="10">
        <v>815795.451</v>
      </c>
      <c r="V756" s="29">
        <v>0</v>
      </c>
      <c r="W756" s="29">
        <v>0</v>
      </c>
      <c r="X756" s="27">
        <v>0</v>
      </c>
      <c r="Y756" s="29">
        <v>0</v>
      </c>
      <c r="Z756" s="27">
        <v>33</v>
      </c>
      <c r="AA756" s="29">
        <v>33</v>
      </c>
    </row>
    <row r="757" spans="1:27" x14ac:dyDescent="0.25">
      <c r="A757" s="11" t="s">
        <v>1213</v>
      </c>
      <c r="B757" s="10" t="s">
        <v>2410</v>
      </c>
      <c r="C757" s="10" t="s">
        <v>1361</v>
      </c>
      <c r="D757" s="10" t="s">
        <v>1077</v>
      </c>
      <c r="E757" s="10" t="s">
        <v>1997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29">
        <v>0</v>
      </c>
      <c r="W757" s="29">
        <v>0</v>
      </c>
      <c r="X757" s="27">
        <v>0</v>
      </c>
      <c r="Y757" s="29">
        <v>0</v>
      </c>
      <c r="Z757" s="27">
        <v>0</v>
      </c>
      <c r="AA757" s="29">
        <v>0</v>
      </c>
    </row>
    <row r="758" spans="1:27" x14ac:dyDescent="0.25">
      <c r="A758" s="11" t="s">
        <v>1213</v>
      </c>
      <c r="B758" s="10" t="s">
        <v>2410</v>
      </c>
      <c r="C758" s="10" t="s">
        <v>1361</v>
      </c>
      <c r="D758" s="10" t="s">
        <v>560</v>
      </c>
      <c r="E758" s="10" t="s">
        <v>1998</v>
      </c>
      <c r="F758" s="10">
        <v>163013488.78</v>
      </c>
      <c r="G758" s="10">
        <v>0</v>
      </c>
      <c r="H758" s="10">
        <v>0</v>
      </c>
      <c r="I758" s="10">
        <v>0</v>
      </c>
      <c r="J758" s="10">
        <v>163013488.78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-16301348.877999991</v>
      </c>
      <c r="T758" s="10">
        <v>0</v>
      </c>
      <c r="U758" s="10">
        <v>146712139.90200001</v>
      </c>
      <c r="V758" s="29">
        <v>15374413.209999999</v>
      </c>
      <c r="W758" s="29">
        <v>15374413.209999999</v>
      </c>
      <c r="X758" s="27">
        <v>0</v>
      </c>
      <c r="Y758" s="29">
        <v>15374413.209999999</v>
      </c>
      <c r="Z758" s="27">
        <v>2518</v>
      </c>
      <c r="AA758" s="29">
        <v>15376931.209999999</v>
      </c>
    </row>
    <row r="759" spans="1:27" x14ac:dyDescent="0.25">
      <c r="A759" s="11" t="s">
        <v>1213</v>
      </c>
      <c r="B759" s="10" t="s">
        <v>2410</v>
      </c>
      <c r="C759" s="10" t="s">
        <v>1361</v>
      </c>
      <c r="D759" s="10" t="s">
        <v>1078</v>
      </c>
      <c r="E759" s="10" t="s">
        <v>1999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29">
        <v>11.335098288655049</v>
      </c>
      <c r="W759" s="29">
        <v>11.335098288655049</v>
      </c>
      <c r="X759" s="27">
        <v>0</v>
      </c>
      <c r="Y759" s="29">
        <v>11.335098288655049</v>
      </c>
      <c r="Z759" s="27">
        <v>0</v>
      </c>
      <c r="AA759" s="29">
        <v>11.335098288655049</v>
      </c>
    </row>
    <row r="760" spans="1:27" x14ac:dyDescent="0.25">
      <c r="A760" s="11" t="s">
        <v>1213</v>
      </c>
      <c r="B760" s="10" t="s">
        <v>2410</v>
      </c>
      <c r="C760" s="10" t="s">
        <v>1361</v>
      </c>
      <c r="D760" s="10" t="s">
        <v>1079</v>
      </c>
      <c r="E760" s="10" t="s">
        <v>2000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29">
        <v>0</v>
      </c>
      <c r="W760" s="29">
        <v>0</v>
      </c>
      <c r="X760" s="27">
        <v>0</v>
      </c>
      <c r="Y760" s="29">
        <v>0</v>
      </c>
      <c r="Z760" s="27">
        <v>0</v>
      </c>
      <c r="AA760" s="29">
        <v>0</v>
      </c>
    </row>
    <row r="761" spans="1:27" x14ac:dyDescent="0.25">
      <c r="A761" s="11" t="s">
        <v>1213</v>
      </c>
      <c r="B761" s="10" t="s">
        <v>2410</v>
      </c>
      <c r="C761" s="10" t="s">
        <v>1361</v>
      </c>
      <c r="D761" s="10" t="s">
        <v>1080</v>
      </c>
      <c r="E761" s="10" t="s">
        <v>2001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29">
        <v>4319.9816789473725</v>
      </c>
      <c r="W761" s="29">
        <v>4319.9816789473725</v>
      </c>
      <c r="X761" s="27">
        <v>0</v>
      </c>
      <c r="Y761" s="29">
        <v>4319.9816789473725</v>
      </c>
      <c r="Z761" s="27">
        <v>1</v>
      </c>
      <c r="AA761" s="29">
        <v>4320.9816789473725</v>
      </c>
    </row>
    <row r="762" spans="1:27" x14ac:dyDescent="0.25">
      <c r="A762" s="11" t="s">
        <v>1213</v>
      </c>
      <c r="B762" s="10" t="s">
        <v>2410</v>
      </c>
      <c r="C762" s="10" t="s">
        <v>1361</v>
      </c>
      <c r="D762" s="10" t="s">
        <v>561</v>
      </c>
      <c r="E762" s="10" t="s">
        <v>1656</v>
      </c>
      <c r="F762" s="10">
        <v>36968.36</v>
      </c>
      <c r="G762" s="10">
        <v>0</v>
      </c>
      <c r="H762" s="10">
        <v>0</v>
      </c>
      <c r="I762" s="10">
        <v>0</v>
      </c>
      <c r="J762" s="10">
        <v>36968.36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-3696.8359999999957</v>
      </c>
      <c r="T762" s="10">
        <v>0</v>
      </c>
      <c r="U762" s="10">
        <v>33271.524000000005</v>
      </c>
      <c r="V762" s="29">
        <v>0</v>
      </c>
      <c r="W762" s="29">
        <v>0</v>
      </c>
      <c r="X762" s="27">
        <v>0</v>
      </c>
      <c r="Y762" s="29">
        <v>0</v>
      </c>
      <c r="Z762" s="27">
        <v>0</v>
      </c>
      <c r="AA762" s="29">
        <v>0</v>
      </c>
    </row>
    <row r="763" spans="1:27" x14ac:dyDescent="0.25">
      <c r="A763" s="11" t="s">
        <v>1213</v>
      </c>
      <c r="B763" s="10" t="s">
        <v>2410</v>
      </c>
      <c r="C763" s="10" t="s">
        <v>1361</v>
      </c>
      <c r="D763" s="10" t="s">
        <v>562</v>
      </c>
      <c r="E763" s="10" t="s">
        <v>2002</v>
      </c>
      <c r="F763" s="10">
        <v>843355.99</v>
      </c>
      <c r="G763" s="10">
        <v>0</v>
      </c>
      <c r="H763" s="10">
        <v>0</v>
      </c>
      <c r="I763" s="10">
        <v>0</v>
      </c>
      <c r="J763" s="10">
        <v>843355.99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843355.99</v>
      </c>
      <c r="V763" s="29">
        <v>398379.29999999993</v>
      </c>
      <c r="W763" s="29">
        <v>398379.29999999993</v>
      </c>
      <c r="X763" s="27">
        <v>0</v>
      </c>
      <c r="Y763" s="29">
        <v>398379.29999999993</v>
      </c>
      <c r="Z763" s="27">
        <v>20</v>
      </c>
      <c r="AA763" s="29">
        <v>398399.29999999993</v>
      </c>
    </row>
    <row r="764" spans="1:27" x14ac:dyDescent="0.25">
      <c r="A764" s="11" t="s">
        <v>1213</v>
      </c>
      <c r="B764" s="10" t="s">
        <v>2410</v>
      </c>
      <c r="C764" s="10" t="s">
        <v>1361</v>
      </c>
      <c r="D764" s="10" t="s">
        <v>1081</v>
      </c>
      <c r="E764" s="10" t="s">
        <v>2003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29">
        <v>0</v>
      </c>
      <c r="W764" s="29">
        <v>0</v>
      </c>
      <c r="X764" s="27">
        <v>0</v>
      </c>
      <c r="Y764" s="29">
        <v>0</v>
      </c>
      <c r="Z764" s="27">
        <v>0</v>
      </c>
      <c r="AA764" s="29">
        <v>0</v>
      </c>
    </row>
    <row r="765" spans="1:27" x14ac:dyDescent="0.25">
      <c r="A765" s="11" t="s">
        <v>1213</v>
      </c>
      <c r="B765" s="10" t="s">
        <v>2410</v>
      </c>
      <c r="C765" s="10" t="s">
        <v>1361</v>
      </c>
      <c r="D765" s="10" t="s">
        <v>1082</v>
      </c>
      <c r="E765" s="10" t="s">
        <v>2004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29">
        <v>0</v>
      </c>
      <c r="W765" s="29">
        <v>0</v>
      </c>
      <c r="X765" s="27">
        <v>0</v>
      </c>
      <c r="Y765" s="29">
        <v>0</v>
      </c>
      <c r="Z765" s="27">
        <v>0</v>
      </c>
      <c r="AA765" s="29">
        <v>0</v>
      </c>
    </row>
    <row r="766" spans="1:27" x14ac:dyDescent="0.25">
      <c r="A766" s="11" t="s">
        <v>1213</v>
      </c>
      <c r="B766" s="10" t="s">
        <v>2410</v>
      </c>
      <c r="C766" s="10" t="s">
        <v>1361</v>
      </c>
      <c r="D766" s="10" t="s">
        <v>1083</v>
      </c>
      <c r="E766" s="10" t="s">
        <v>2005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29">
        <v>0</v>
      </c>
      <c r="W766" s="29">
        <v>0</v>
      </c>
      <c r="X766" s="27">
        <v>0</v>
      </c>
      <c r="Y766" s="29">
        <v>0</v>
      </c>
      <c r="Z766" s="27">
        <v>0</v>
      </c>
      <c r="AA766" s="29">
        <v>0</v>
      </c>
    </row>
    <row r="767" spans="1:27" x14ac:dyDescent="0.25">
      <c r="A767" s="11" t="s">
        <v>1213</v>
      </c>
      <c r="B767" s="10" t="s">
        <v>2410</v>
      </c>
      <c r="C767" s="10" t="s">
        <v>1361</v>
      </c>
      <c r="D767" s="10" t="s">
        <v>563</v>
      </c>
      <c r="E767" s="10" t="s">
        <v>2006</v>
      </c>
      <c r="F767" s="10">
        <v>918725.16</v>
      </c>
      <c r="G767" s="10">
        <v>0</v>
      </c>
      <c r="H767" s="10">
        <v>0</v>
      </c>
      <c r="I767" s="10">
        <v>0</v>
      </c>
      <c r="J767" s="10">
        <v>918725.16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918725.16</v>
      </c>
      <c r="V767" s="29">
        <v>875372.20000000007</v>
      </c>
      <c r="W767" s="29">
        <v>875372.20000000007</v>
      </c>
      <c r="X767" s="27">
        <v>0</v>
      </c>
      <c r="Y767" s="29">
        <v>875372.20000000007</v>
      </c>
      <c r="Z767" s="27">
        <v>30</v>
      </c>
      <c r="AA767" s="29">
        <v>875402.20000000007</v>
      </c>
    </row>
    <row r="768" spans="1:27" x14ac:dyDescent="0.25">
      <c r="A768" s="11" t="s">
        <v>1213</v>
      </c>
      <c r="B768" s="10" t="s">
        <v>2410</v>
      </c>
      <c r="C768" s="10" t="s">
        <v>1361</v>
      </c>
      <c r="D768" s="10" t="s">
        <v>564</v>
      </c>
      <c r="E768" s="10" t="s">
        <v>2007</v>
      </c>
      <c r="F768" s="10">
        <v>20936.61</v>
      </c>
      <c r="G768" s="10">
        <v>0</v>
      </c>
      <c r="H768" s="10">
        <v>0</v>
      </c>
      <c r="I768" s="10">
        <v>0</v>
      </c>
      <c r="J768" s="10">
        <v>20936.61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-2093.6610000000001</v>
      </c>
      <c r="T768" s="10">
        <v>0</v>
      </c>
      <c r="U768" s="10">
        <v>18842.949000000001</v>
      </c>
      <c r="V768" s="29">
        <v>0</v>
      </c>
      <c r="W768" s="29">
        <v>0</v>
      </c>
      <c r="X768" s="27">
        <v>0</v>
      </c>
      <c r="Y768" s="29">
        <v>0</v>
      </c>
      <c r="Z768" s="27">
        <v>1</v>
      </c>
      <c r="AA768" s="29">
        <v>1</v>
      </c>
    </row>
    <row r="769" spans="1:27" x14ac:dyDescent="0.25">
      <c r="A769" s="11" t="s">
        <v>1213</v>
      </c>
      <c r="B769" s="10" t="s">
        <v>2410</v>
      </c>
      <c r="C769" s="10" t="s">
        <v>1361</v>
      </c>
      <c r="D769" s="10" t="s">
        <v>565</v>
      </c>
      <c r="E769" s="10" t="s">
        <v>2008</v>
      </c>
      <c r="F769" s="10">
        <v>301945315.87</v>
      </c>
      <c r="G769" s="10">
        <v>0</v>
      </c>
      <c r="H769" s="10">
        <v>0</v>
      </c>
      <c r="I769" s="10">
        <v>0</v>
      </c>
      <c r="J769" s="10">
        <v>301945315.87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-30194531.587000012</v>
      </c>
      <c r="T769" s="10">
        <v>0</v>
      </c>
      <c r="U769" s="10">
        <v>271750784.28299999</v>
      </c>
      <c r="V769" s="29">
        <v>290015160.92150944</v>
      </c>
      <c r="W769" s="29">
        <v>290015160.92150944</v>
      </c>
      <c r="X769" s="27">
        <v>0</v>
      </c>
      <c r="Y769" s="29">
        <v>290015160.92150944</v>
      </c>
      <c r="Z769" s="27">
        <v>15984</v>
      </c>
      <c r="AA769" s="29">
        <v>290031144.92150944</v>
      </c>
    </row>
    <row r="770" spans="1:27" x14ac:dyDescent="0.25">
      <c r="A770" s="11" t="s">
        <v>1213</v>
      </c>
      <c r="B770" s="10" t="s">
        <v>2410</v>
      </c>
      <c r="C770" s="10" t="s">
        <v>1361</v>
      </c>
      <c r="D770" s="10" t="s">
        <v>1084</v>
      </c>
      <c r="E770" s="10" t="s">
        <v>2009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29">
        <v>0</v>
      </c>
      <c r="W770" s="29">
        <v>0</v>
      </c>
      <c r="X770" s="27">
        <v>0</v>
      </c>
      <c r="Y770" s="29">
        <v>0</v>
      </c>
      <c r="Z770" s="27">
        <v>0</v>
      </c>
      <c r="AA770" s="29">
        <v>0</v>
      </c>
    </row>
    <row r="771" spans="1:27" x14ac:dyDescent="0.25">
      <c r="A771" s="11" t="s">
        <v>1213</v>
      </c>
      <c r="B771" s="10" t="s">
        <v>2410</v>
      </c>
      <c r="C771" s="10" t="s">
        <v>1361</v>
      </c>
      <c r="D771" s="10" t="s">
        <v>1085</v>
      </c>
      <c r="E771" s="10" t="s">
        <v>2010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29">
        <v>0</v>
      </c>
      <c r="W771" s="29">
        <v>0</v>
      </c>
      <c r="X771" s="27">
        <v>0</v>
      </c>
      <c r="Y771" s="29">
        <v>0</v>
      </c>
      <c r="Z771" s="27">
        <v>0</v>
      </c>
      <c r="AA771" s="29">
        <v>0</v>
      </c>
    </row>
    <row r="772" spans="1:27" x14ac:dyDescent="0.25">
      <c r="A772" s="11" t="s">
        <v>1213</v>
      </c>
      <c r="B772" s="10" t="s">
        <v>2410</v>
      </c>
      <c r="C772" s="10" t="s">
        <v>1361</v>
      </c>
      <c r="D772" s="10" t="s">
        <v>566</v>
      </c>
      <c r="E772" s="10" t="s">
        <v>2011</v>
      </c>
      <c r="F772" s="10">
        <v>77490496.390000001</v>
      </c>
      <c r="G772" s="10">
        <v>0</v>
      </c>
      <c r="H772" s="10">
        <v>0</v>
      </c>
      <c r="I772" s="10">
        <v>0</v>
      </c>
      <c r="J772" s="10">
        <v>77490496.390000001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-7749049.6389999986</v>
      </c>
      <c r="T772" s="10">
        <v>0</v>
      </c>
      <c r="U772" s="10">
        <v>69741446.751000002</v>
      </c>
      <c r="V772" s="29">
        <v>10371862.799999999</v>
      </c>
      <c r="W772" s="29">
        <v>10371862.799999999</v>
      </c>
      <c r="X772" s="27">
        <v>4485903</v>
      </c>
      <c r="Y772" s="29">
        <v>5885959.7999999989</v>
      </c>
      <c r="Z772" s="27">
        <v>818</v>
      </c>
      <c r="AA772" s="29">
        <v>5886777.7999999989</v>
      </c>
    </row>
    <row r="773" spans="1:27" x14ac:dyDescent="0.25">
      <c r="A773" s="11" t="s">
        <v>1213</v>
      </c>
      <c r="B773" s="10" t="s">
        <v>2410</v>
      </c>
      <c r="C773" s="10" t="s">
        <v>1361</v>
      </c>
      <c r="D773" s="10" t="s">
        <v>1086</v>
      </c>
      <c r="E773" s="10" t="s">
        <v>2012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29">
        <v>0</v>
      </c>
      <c r="W773" s="29">
        <v>0</v>
      </c>
      <c r="X773" s="27">
        <v>0</v>
      </c>
      <c r="Y773" s="29">
        <v>0</v>
      </c>
      <c r="Z773" s="27">
        <v>0</v>
      </c>
      <c r="AA773" s="29">
        <v>0</v>
      </c>
    </row>
    <row r="774" spans="1:27" x14ac:dyDescent="0.25">
      <c r="A774" s="11" t="s">
        <v>1213</v>
      </c>
      <c r="B774" s="10" t="s">
        <v>2410</v>
      </c>
      <c r="C774" s="10" t="s">
        <v>1361</v>
      </c>
      <c r="D774" s="10" t="s">
        <v>567</v>
      </c>
      <c r="E774" s="10" t="s">
        <v>1354</v>
      </c>
      <c r="F774" s="10">
        <v>3925.62</v>
      </c>
      <c r="G774" s="10">
        <v>0</v>
      </c>
      <c r="H774" s="10">
        <v>0</v>
      </c>
      <c r="I774" s="10">
        <v>0</v>
      </c>
      <c r="J774" s="10">
        <v>3925.62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3925.62</v>
      </c>
      <c r="V774" s="29">
        <v>15643.907523318834</v>
      </c>
      <c r="W774" s="29">
        <v>15643.907523318834</v>
      </c>
      <c r="X774" s="27">
        <v>0</v>
      </c>
      <c r="Y774" s="29">
        <v>15643.907523318834</v>
      </c>
      <c r="Z774" s="27">
        <v>3</v>
      </c>
      <c r="AA774" s="29">
        <v>15646.907523318834</v>
      </c>
    </row>
    <row r="775" spans="1:27" x14ac:dyDescent="0.25">
      <c r="A775" s="11" t="s">
        <v>1213</v>
      </c>
      <c r="B775" s="10" t="s">
        <v>2410</v>
      </c>
      <c r="C775" s="10" t="s">
        <v>1361</v>
      </c>
      <c r="D775" s="10" t="s">
        <v>1087</v>
      </c>
      <c r="E775" s="10" t="s">
        <v>2013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29">
        <v>0</v>
      </c>
      <c r="W775" s="29">
        <v>0</v>
      </c>
      <c r="X775" s="27">
        <v>0</v>
      </c>
      <c r="Y775" s="29">
        <v>0</v>
      </c>
      <c r="Z775" s="27">
        <v>0</v>
      </c>
      <c r="AA775" s="29">
        <v>0</v>
      </c>
    </row>
    <row r="776" spans="1:27" x14ac:dyDescent="0.25">
      <c r="A776" s="11" t="s">
        <v>1213</v>
      </c>
      <c r="B776" s="10" t="s">
        <v>2410</v>
      </c>
      <c r="C776" s="10" t="s">
        <v>1361</v>
      </c>
      <c r="D776" s="10" t="s">
        <v>1088</v>
      </c>
      <c r="E776" s="10" t="s">
        <v>2014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29">
        <v>0</v>
      </c>
      <c r="W776" s="29">
        <v>0</v>
      </c>
      <c r="X776" s="27">
        <v>0</v>
      </c>
      <c r="Y776" s="29">
        <v>0</v>
      </c>
      <c r="Z776" s="27">
        <v>0</v>
      </c>
      <c r="AA776" s="29">
        <v>0</v>
      </c>
    </row>
    <row r="777" spans="1:27" x14ac:dyDescent="0.25">
      <c r="A777" s="11" t="s">
        <v>1213</v>
      </c>
      <c r="B777" s="10" t="s">
        <v>2410</v>
      </c>
      <c r="C777" s="10" t="s">
        <v>1361</v>
      </c>
      <c r="D777" s="10" t="s">
        <v>568</v>
      </c>
      <c r="E777" s="10" t="s">
        <v>2015</v>
      </c>
      <c r="F777" s="10">
        <v>5112978.9000000004</v>
      </c>
      <c r="G777" s="10">
        <v>0</v>
      </c>
      <c r="H777" s="10">
        <v>0</v>
      </c>
      <c r="I777" s="10">
        <v>0</v>
      </c>
      <c r="J777" s="10">
        <v>5112978.9000000004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-511297.88999999966</v>
      </c>
      <c r="T777" s="10">
        <v>0</v>
      </c>
      <c r="U777" s="10">
        <v>4601681.0100000007</v>
      </c>
      <c r="V777" s="29">
        <v>4641461.9040720947</v>
      </c>
      <c r="W777" s="29">
        <v>4641461.9040720947</v>
      </c>
      <c r="X777" s="27">
        <v>0</v>
      </c>
      <c r="Y777" s="29">
        <v>4641461.9040720947</v>
      </c>
      <c r="Z777" s="27">
        <v>300</v>
      </c>
      <c r="AA777" s="29">
        <v>4641761.9040720947</v>
      </c>
    </row>
    <row r="778" spans="1:27" x14ac:dyDescent="0.25">
      <c r="A778" s="11" t="s">
        <v>1213</v>
      </c>
      <c r="B778" s="10" t="s">
        <v>2410</v>
      </c>
      <c r="C778" s="10" t="s">
        <v>1361</v>
      </c>
      <c r="D778" s="10" t="s">
        <v>569</v>
      </c>
      <c r="E778" s="10" t="s">
        <v>2016</v>
      </c>
      <c r="F778" s="10">
        <v>388842634.56999999</v>
      </c>
      <c r="G778" s="10">
        <v>0</v>
      </c>
      <c r="H778" s="10">
        <v>0</v>
      </c>
      <c r="I778" s="10">
        <v>0</v>
      </c>
      <c r="J778" s="10">
        <v>388842634.56999999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-38884263.457000017</v>
      </c>
      <c r="T778" s="10">
        <v>0</v>
      </c>
      <c r="U778" s="10">
        <v>349958371.11299998</v>
      </c>
      <c r="V778" s="29">
        <v>0</v>
      </c>
      <c r="W778" s="29">
        <v>0</v>
      </c>
      <c r="X778" s="27">
        <v>0</v>
      </c>
      <c r="Y778" s="29">
        <v>0</v>
      </c>
      <c r="Z778" s="27">
        <v>3083</v>
      </c>
      <c r="AA778" s="29">
        <v>3083</v>
      </c>
    </row>
    <row r="779" spans="1:27" x14ac:dyDescent="0.25">
      <c r="A779" s="11" t="s">
        <v>1213</v>
      </c>
      <c r="B779" s="10" t="s">
        <v>2410</v>
      </c>
      <c r="C779" s="10" t="s">
        <v>1361</v>
      </c>
      <c r="D779" s="10" t="s">
        <v>570</v>
      </c>
      <c r="E779" s="10" t="s">
        <v>2017</v>
      </c>
      <c r="F779" s="10">
        <v>9964826.6400000006</v>
      </c>
      <c r="G779" s="10">
        <v>0</v>
      </c>
      <c r="H779" s="10">
        <v>0</v>
      </c>
      <c r="I779" s="10">
        <v>0</v>
      </c>
      <c r="J779" s="10">
        <v>9964826.6400000006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-996482.66399999894</v>
      </c>
      <c r="T779" s="10">
        <v>0</v>
      </c>
      <c r="U779" s="10">
        <v>8968343.9760000017</v>
      </c>
      <c r="V779" s="29">
        <v>0</v>
      </c>
      <c r="W779" s="29">
        <v>0</v>
      </c>
      <c r="X779" s="27">
        <v>0</v>
      </c>
      <c r="Y779" s="29">
        <v>0</v>
      </c>
      <c r="Z779" s="27">
        <v>80</v>
      </c>
      <c r="AA779" s="29">
        <v>80</v>
      </c>
    </row>
    <row r="780" spans="1:27" x14ac:dyDescent="0.25">
      <c r="A780" s="11" t="s">
        <v>1213</v>
      </c>
      <c r="B780" s="10" t="s">
        <v>2410</v>
      </c>
      <c r="C780" s="10" t="s">
        <v>1361</v>
      </c>
      <c r="D780" s="10" t="s">
        <v>1089</v>
      </c>
      <c r="E780" s="10" t="s">
        <v>1794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29">
        <v>0</v>
      </c>
      <c r="W780" s="29">
        <v>0</v>
      </c>
      <c r="X780" s="27">
        <v>0</v>
      </c>
      <c r="Y780" s="29">
        <v>0</v>
      </c>
      <c r="Z780" s="27">
        <v>0</v>
      </c>
      <c r="AA780" s="29">
        <v>0</v>
      </c>
    </row>
    <row r="781" spans="1:27" x14ac:dyDescent="0.25">
      <c r="A781" s="11" t="s">
        <v>1213</v>
      </c>
      <c r="B781" s="10" t="s">
        <v>2410</v>
      </c>
      <c r="C781" s="10" t="s">
        <v>1361</v>
      </c>
      <c r="D781" s="10" t="s">
        <v>1090</v>
      </c>
      <c r="E781" s="10" t="s">
        <v>1361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29">
        <v>580715.51760772336</v>
      </c>
      <c r="W781" s="29">
        <v>580715.51760772336</v>
      </c>
      <c r="X781" s="27">
        <v>0</v>
      </c>
      <c r="Y781" s="29">
        <v>580715.51760772336</v>
      </c>
      <c r="Z781" s="27">
        <v>259</v>
      </c>
      <c r="AA781" s="29">
        <v>580974.51760772336</v>
      </c>
    </row>
    <row r="782" spans="1:27" x14ac:dyDescent="0.25">
      <c r="A782" s="11" t="s">
        <v>1213</v>
      </c>
      <c r="B782" s="10" t="s">
        <v>2410</v>
      </c>
      <c r="C782" s="10" t="s">
        <v>1361</v>
      </c>
      <c r="D782" s="10" t="s">
        <v>1091</v>
      </c>
      <c r="E782" s="10" t="s">
        <v>2018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29">
        <v>0</v>
      </c>
      <c r="W782" s="29">
        <v>0</v>
      </c>
      <c r="X782" s="27">
        <v>0</v>
      </c>
      <c r="Y782" s="29">
        <v>0</v>
      </c>
      <c r="Z782" s="27">
        <v>0</v>
      </c>
      <c r="AA782" s="29">
        <v>0</v>
      </c>
    </row>
    <row r="783" spans="1:27" x14ac:dyDescent="0.25">
      <c r="A783" s="11" t="s">
        <v>1213</v>
      </c>
      <c r="B783" s="10" t="s">
        <v>2410</v>
      </c>
      <c r="C783" s="10" t="s">
        <v>1361</v>
      </c>
      <c r="D783" s="10" t="s">
        <v>1092</v>
      </c>
      <c r="E783" s="10" t="s">
        <v>2019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29">
        <v>33224.208971020736</v>
      </c>
      <c r="W783" s="29">
        <v>33224.208971020736</v>
      </c>
      <c r="X783" s="27">
        <v>0</v>
      </c>
      <c r="Y783" s="29">
        <v>33224.208971020736</v>
      </c>
      <c r="Z783" s="27">
        <v>9</v>
      </c>
      <c r="AA783" s="29">
        <v>33233.208971020736</v>
      </c>
    </row>
    <row r="784" spans="1:27" x14ac:dyDescent="0.25">
      <c r="A784" s="11" t="s">
        <v>1213</v>
      </c>
      <c r="B784" s="10" t="s">
        <v>2410</v>
      </c>
      <c r="C784" s="10" t="s">
        <v>1361</v>
      </c>
      <c r="D784" s="10" t="s">
        <v>1093</v>
      </c>
      <c r="E784" s="10" t="s">
        <v>2020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29">
        <v>0</v>
      </c>
      <c r="W784" s="29">
        <v>0</v>
      </c>
      <c r="X784" s="27">
        <v>0</v>
      </c>
      <c r="Y784" s="29">
        <v>0</v>
      </c>
      <c r="Z784" s="27">
        <v>0</v>
      </c>
      <c r="AA784" s="29">
        <v>0</v>
      </c>
    </row>
    <row r="785" spans="1:27" x14ac:dyDescent="0.25">
      <c r="A785" s="11" t="s">
        <v>1213</v>
      </c>
      <c r="B785" s="10" t="s">
        <v>2410</v>
      </c>
      <c r="C785" s="10" t="s">
        <v>1361</v>
      </c>
      <c r="D785" s="10" t="s">
        <v>1094</v>
      </c>
      <c r="E785" s="10" t="s">
        <v>2021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29">
        <v>0</v>
      </c>
      <c r="W785" s="29">
        <v>0</v>
      </c>
      <c r="X785" s="27">
        <v>0</v>
      </c>
      <c r="Y785" s="29">
        <v>0</v>
      </c>
      <c r="Z785" s="27">
        <v>0</v>
      </c>
      <c r="AA785" s="29">
        <v>0</v>
      </c>
    </row>
    <row r="786" spans="1:27" x14ac:dyDescent="0.25">
      <c r="A786" s="11" t="s">
        <v>1213</v>
      </c>
      <c r="B786" s="10" t="s">
        <v>2410</v>
      </c>
      <c r="C786" s="10" t="s">
        <v>1361</v>
      </c>
      <c r="D786" s="10" t="s">
        <v>571</v>
      </c>
      <c r="E786" s="10" t="s">
        <v>2022</v>
      </c>
      <c r="F786" s="10">
        <v>24189.200000000001</v>
      </c>
      <c r="G786" s="10">
        <v>0</v>
      </c>
      <c r="H786" s="10">
        <v>0</v>
      </c>
      <c r="I786" s="10">
        <v>0</v>
      </c>
      <c r="J786" s="10">
        <v>24189.200000000001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-2418.9199999999983</v>
      </c>
      <c r="T786" s="10">
        <v>0</v>
      </c>
      <c r="U786" s="10">
        <v>21770.280000000002</v>
      </c>
      <c r="V786" s="29">
        <v>5713.0999999999995</v>
      </c>
      <c r="W786" s="29">
        <v>5713.0999999999995</v>
      </c>
      <c r="X786" s="27">
        <v>0</v>
      </c>
      <c r="Y786" s="29">
        <v>5713.0999999999995</v>
      </c>
      <c r="Z786" s="27">
        <v>0</v>
      </c>
      <c r="AA786" s="29">
        <v>5713.0999999999995</v>
      </c>
    </row>
    <row r="787" spans="1:27" x14ac:dyDescent="0.25">
      <c r="A787" s="11" t="s">
        <v>1213</v>
      </c>
      <c r="B787" s="10" t="s">
        <v>2410</v>
      </c>
      <c r="C787" s="10" t="s">
        <v>1361</v>
      </c>
      <c r="D787" s="10" t="s">
        <v>1095</v>
      </c>
      <c r="E787" s="10" t="s">
        <v>2023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29">
        <v>0</v>
      </c>
      <c r="W787" s="29">
        <v>0</v>
      </c>
      <c r="X787" s="27">
        <v>0</v>
      </c>
      <c r="Y787" s="29">
        <v>0</v>
      </c>
      <c r="Z787" s="27">
        <v>0</v>
      </c>
      <c r="AA787" s="29">
        <v>0</v>
      </c>
    </row>
    <row r="788" spans="1:27" x14ac:dyDescent="0.25">
      <c r="A788" s="11" t="s">
        <v>1213</v>
      </c>
      <c r="B788" s="10" t="s">
        <v>2410</v>
      </c>
      <c r="C788" s="10" t="s">
        <v>1361</v>
      </c>
      <c r="D788" s="10" t="s">
        <v>572</v>
      </c>
      <c r="E788" s="10" t="s">
        <v>2024</v>
      </c>
      <c r="F788" s="10">
        <v>7739.4</v>
      </c>
      <c r="G788" s="10">
        <v>0</v>
      </c>
      <c r="H788" s="10">
        <v>0</v>
      </c>
      <c r="I788" s="10">
        <v>0</v>
      </c>
      <c r="J788" s="10">
        <v>7739.4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-773.9399999999996</v>
      </c>
      <c r="T788" s="10">
        <v>0</v>
      </c>
      <c r="U788" s="10">
        <v>6965.46</v>
      </c>
      <c r="V788" s="29">
        <v>0</v>
      </c>
      <c r="W788" s="29">
        <v>0</v>
      </c>
      <c r="X788" s="27">
        <v>0</v>
      </c>
      <c r="Y788" s="29">
        <v>0</v>
      </c>
      <c r="Z788" s="27">
        <v>0</v>
      </c>
      <c r="AA788" s="29">
        <v>0</v>
      </c>
    </row>
    <row r="789" spans="1:27" x14ac:dyDescent="0.25">
      <c r="A789" s="11" t="s">
        <v>1213</v>
      </c>
      <c r="B789" s="10" t="s">
        <v>2410</v>
      </c>
      <c r="C789" s="10" t="s">
        <v>1361</v>
      </c>
      <c r="D789" s="10" t="s">
        <v>573</v>
      </c>
      <c r="E789" s="10" t="s">
        <v>2025</v>
      </c>
      <c r="F789" s="10">
        <v>124451.59</v>
      </c>
      <c r="G789" s="10">
        <v>0</v>
      </c>
      <c r="H789" s="10">
        <v>0</v>
      </c>
      <c r="I789" s="10">
        <v>0</v>
      </c>
      <c r="J789" s="10">
        <v>124451.59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-12445.159</v>
      </c>
      <c r="T789" s="10">
        <v>0</v>
      </c>
      <c r="U789" s="10">
        <v>112006.431</v>
      </c>
      <c r="V789" s="29">
        <v>39932.550000000003</v>
      </c>
      <c r="W789" s="29">
        <v>39932.550000000003</v>
      </c>
      <c r="X789" s="27">
        <v>0</v>
      </c>
      <c r="Y789" s="29">
        <v>39932.550000000003</v>
      </c>
      <c r="Z789" s="27">
        <v>3</v>
      </c>
      <c r="AA789" s="29">
        <v>39935.550000000003</v>
      </c>
    </row>
    <row r="790" spans="1:27" x14ac:dyDescent="0.25">
      <c r="A790" s="11" t="s">
        <v>1213</v>
      </c>
      <c r="B790" s="10" t="s">
        <v>2410</v>
      </c>
      <c r="C790" s="10" t="s">
        <v>1361</v>
      </c>
      <c r="D790" s="10" t="s">
        <v>1096</v>
      </c>
      <c r="E790" s="10" t="s">
        <v>1810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29">
        <v>0</v>
      </c>
      <c r="W790" s="29">
        <v>0</v>
      </c>
      <c r="X790" s="27">
        <v>0</v>
      </c>
      <c r="Y790" s="29">
        <v>0</v>
      </c>
      <c r="Z790" s="27">
        <v>0</v>
      </c>
      <c r="AA790" s="29">
        <v>0</v>
      </c>
    </row>
    <row r="791" spans="1:27" x14ac:dyDescent="0.25">
      <c r="A791" s="11" t="s">
        <v>1213</v>
      </c>
      <c r="B791" s="10" t="s">
        <v>2410</v>
      </c>
      <c r="C791" s="10" t="s">
        <v>1361</v>
      </c>
      <c r="D791" s="10" t="s">
        <v>574</v>
      </c>
      <c r="E791" s="10" t="s">
        <v>2026</v>
      </c>
      <c r="F791" s="10">
        <v>93603185.099999994</v>
      </c>
      <c r="G791" s="10">
        <v>0</v>
      </c>
      <c r="H791" s="10">
        <v>0</v>
      </c>
      <c r="I791" s="10">
        <v>0</v>
      </c>
      <c r="J791" s="10">
        <v>93603185.099999994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93603185.099999994</v>
      </c>
      <c r="V791" s="29">
        <v>97925733.839199156</v>
      </c>
      <c r="W791" s="29">
        <v>97925733.839199156</v>
      </c>
      <c r="X791" s="27">
        <v>0</v>
      </c>
      <c r="Y791" s="29">
        <v>97925733.839199156</v>
      </c>
      <c r="Z791" s="27">
        <v>5615</v>
      </c>
      <c r="AA791" s="29">
        <v>97931348.839199156</v>
      </c>
    </row>
    <row r="792" spans="1:27" x14ac:dyDescent="0.25">
      <c r="A792" s="11" t="s">
        <v>1213</v>
      </c>
      <c r="B792" s="10" t="s">
        <v>2410</v>
      </c>
      <c r="C792" s="10" t="s">
        <v>1361</v>
      </c>
      <c r="D792" s="10" t="s">
        <v>575</v>
      </c>
      <c r="E792" s="10" t="s">
        <v>2027</v>
      </c>
      <c r="F792" s="10">
        <v>5554844.9800000004</v>
      </c>
      <c r="G792" s="10">
        <v>0</v>
      </c>
      <c r="H792" s="10">
        <v>0</v>
      </c>
      <c r="I792" s="10">
        <v>0</v>
      </c>
      <c r="J792" s="10">
        <v>5554844.9800000004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-555484.49799999967</v>
      </c>
      <c r="T792" s="10">
        <v>0</v>
      </c>
      <c r="U792" s="10">
        <v>4999360.4820000008</v>
      </c>
      <c r="V792" s="29">
        <v>21022.55</v>
      </c>
      <c r="W792" s="29">
        <v>21022.55</v>
      </c>
      <c r="X792" s="27">
        <v>0</v>
      </c>
      <c r="Y792" s="29">
        <v>21022.55</v>
      </c>
      <c r="Z792" s="27">
        <v>69</v>
      </c>
      <c r="AA792" s="29">
        <v>21091.55</v>
      </c>
    </row>
    <row r="793" spans="1:27" x14ac:dyDescent="0.25">
      <c r="A793" s="11" t="s">
        <v>1213</v>
      </c>
      <c r="B793" s="10" t="s">
        <v>2410</v>
      </c>
      <c r="C793" s="10" t="s">
        <v>1361</v>
      </c>
      <c r="D793" s="10" t="s">
        <v>576</v>
      </c>
      <c r="E793" s="10" t="s">
        <v>2028</v>
      </c>
      <c r="F793" s="10">
        <v>77566.460000000006</v>
      </c>
      <c r="G793" s="10">
        <v>0</v>
      </c>
      <c r="H793" s="10">
        <v>0</v>
      </c>
      <c r="I793" s="10">
        <v>0</v>
      </c>
      <c r="J793" s="10">
        <v>77566.460000000006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-7756.6459999999934</v>
      </c>
      <c r="T793" s="10">
        <v>0</v>
      </c>
      <c r="U793" s="10">
        <v>69809.814000000013</v>
      </c>
      <c r="V793" s="29">
        <v>12538.25</v>
      </c>
      <c r="W793" s="29">
        <v>12538.25</v>
      </c>
      <c r="X793" s="27">
        <v>0</v>
      </c>
      <c r="Y793" s="29">
        <v>12538.25</v>
      </c>
      <c r="Z793" s="27">
        <v>1</v>
      </c>
      <c r="AA793" s="29">
        <v>12539.25</v>
      </c>
    </row>
    <row r="794" spans="1:27" x14ac:dyDescent="0.25">
      <c r="A794" s="11" t="s">
        <v>1213</v>
      </c>
      <c r="B794" s="10" t="s">
        <v>2410</v>
      </c>
      <c r="C794" s="10" t="s">
        <v>1361</v>
      </c>
      <c r="D794" s="10" t="s">
        <v>1097</v>
      </c>
      <c r="E794" s="10" t="s">
        <v>1812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29">
        <v>0</v>
      </c>
      <c r="W794" s="29">
        <v>0</v>
      </c>
      <c r="X794" s="27">
        <v>0</v>
      </c>
      <c r="Y794" s="29">
        <v>0</v>
      </c>
      <c r="Z794" s="27">
        <v>0</v>
      </c>
      <c r="AA794" s="29">
        <v>0</v>
      </c>
    </row>
    <row r="795" spans="1:27" x14ac:dyDescent="0.25">
      <c r="A795" s="11" t="s">
        <v>1213</v>
      </c>
      <c r="B795" s="10" t="s">
        <v>2410</v>
      </c>
      <c r="C795" s="10" t="s">
        <v>1361</v>
      </c>
      <c r="D795" s="10" t="s">
        <v>1098</v>
      </c>
      <c r="E795" s="10" t="s">
        <v>2029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29">
        <v>33688.074818642926</v>
      </c>
      <c r="W795" s="29">
        <v>33688.074818642926</v>
      </c>
      <c r="X795" s="27">
        <v>0</v>
      </c>
      <c r="Y795" s="29">
        <v>33688.074818642926</v>
      </c>
      <c r="Z795" s="27">
        <v>9</v>
      </c>
      <c r="AA795" s="29">
        <v>33697.074818642926</v>
      </c>
    </row>
    <row r="796" spans="1:27" x14ac:dyDescent="0.25">
      <c r="A796" s="11" t="s">
        <v>1213</v>
      </c>
      <c r="B796" s="10" t="s">
        <v>2410</v>
      </c>
      <c r="C796" s="10" t="s">
        <v>1361</v>
      </c>
      <c r="D796" s="10" t="s">
        <v>577</v>
      </c>
      <c r="E796" s="10" t="s">
        <v>1472</v>
      </c>
      <c r="F796" s="10">
        <v>308205.40000000002</v>
      </c>
      <c r="G796" s="10">
        <v>0</v>
      </c>
      <c r="H796" s="10">
        <v>0</v>
      </c>
      <c r="I796" s="10">
        <v>0</v>
      </c>
      <c r="J796" s="10">
        <v>308205.40000000002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-30820.539999999979</v>
      </c>
      <c r="T796" s="10">
        <v>0</v>
      </c>
      <c r="U796" s="10">
        <v>277384.86000000004</v>
      </c>
      <c r="V796" s="29">
        <v>14416</v>
      </c>
      <c r="W796" s="29">
        <v>14416</v>
      </c>
      <c r="X796" s="27">
        <v>0</v>
      </c>
      <c r="Y796" s="29">
        <v>14416</v>
      </c>
      <c r="Z796" s="27">
        <v>7</v>
      </c>
      <c r="AA796" s="29">
        <v>14423</v>
      </c>
    </row>
    <row r="797" spans="1:27" x14ac:dyDescent="0.25">
      <c r="A797" s="11" t="s">
        <v>1213</v>
      </c>
      <c r="B797" s="10" t="s">
        <v>2410</v>
      </c>
      <c r="C797" s="10" t="s">
        <v>1361</v>
      </c>
      <c r="D797" s="10" t="s">
        <v>1099</v>
      </c>
      <c r="E797" s="10" t="s">
        <v>2030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29">
        <v>12338.113476408911</v>
      </c>
      <c r="W797" s="29">
        <v>12338.113476408911</v>
      </c>
      <c r="X797" s="27">
        <v>0</v>
      </c>
      <c r="Y797" s="29">
        <v>12338.113476408911</v>
      </c>
      <c r="Z797" s="27">
        <v>3</v>
      </c>
      <c r="AA797" s="29">
        <v>12341.113476408911</v>
      </c>
    </row>
    <row r="798" spans="1:27" x14ac:dyDescent="0.25">
      <c r="A798" s="11" t="s">
        <v>1213</v>
      </c>
      <c r="B798" s="10" t="s">
        <v>2410</v>
      </c>
      <c r="C798" s="10" t="s">
        <v>1361</v>
      </c>
      <c r="D798" s="10" t="s">
        <v>578</v>
      </c>
      <c r="E798" s="10" t="s">
        <v>1389</v>
      </c>
      <c r="F798" s="10">
        <v>428346445.14999998</v>
      </c>
      <c r="G798" s="10">
        <v>0</v>
      </c>
      <c r="H798" s="10">
        <v>0</v>
      </c>
      <c r="I798" s="10">
        <v>0</v>
      </c>
      <c r="J798" s="10">
        <v>428346445.14999998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-42834644.514999986</v>
      </c>
      <c r="T798" s="10">
        <v>0</v>
      </c>
      <c r="U798" s="10">
        <v>385511800.63499999</v>
      </c>
      <c r="V798" s="29">
        <v>34886282.019999996</v>
      </c>
      <c r="W798" s="29">
        <v>34886282.019999996</v>
      </c>
      <c r="X798" s="27">
        <v>0</v>
      </c>
      <c r="Y798" s="29">
        <v>34886282.019999996</v>
      </c>
      <c r="Z798" s="27">
        <v>5233</v>
      </c>
      <c r="AA798" s="29">
        <v>34891515.019999996</v>
      </c>
    </row>
    <row r="799" spans="1:27" x14ac:dyDescent="0.25">
      <c r="A799" s="11" t="s">
        <v>1213</v>
      </c>
      <c r="B799" s="10" t="s">
        <v>2410</v>
      </c>
      <c r="C799" s="10" t="s">
        <v>1361</v>
      </c>
      <c r="D799" s="10" t="s">
        <v>579</v>
      </c>
      <c r="E799" s="10" t="s">
        <v>2031</v>
      </c>
      <c r="F799" s="10">
        <v>5025103.96</v>
      </c>
      <c r="G799" s="10">
        <v>0</v>
      </c>
      <c r="H799" s="10">
        <v>0</v>
      </c>
      <c r="I799" s="10">
        <v>0</v>
      </c>
      <c r="J799" s="10">
        <v>5025103.96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-502510.39599999972</v>
      </c>
      <c r="T799" s="10">
        <v>0</v>
      </c>
      <c r="U799" s="10">
        <v>4522593.5640000002</v>
      </c>
      <c r="V799" s="29">
        <v>0</v>
      </c>
      <c r="W799" s="29">
        <v>0</v>
      </c>
      <c r="X799" s="27">
        <v>0</v>
      </c>
      <c r="Y799" s="29">
        <v>0</v>
      </c>
      <c r="Z799" s="27">
        <v>30</v>
      </c>
      <c r="AA799" s="29">
        <v>30</v>
      </c>
    </row>
    <row r="800" spans="1:27" x14ac:dyDescent="0.25">
      <c r="A800" s="11" t="s">
        <v>1213</v>
      </c>
      <c r="B800" s="10" t="s">
        <v>2410</v>
      </c>
      <c r="C800" s="10" t="s">
        <v>1361</v>
      </c>
      <c r="D800" s="10" t="s">
        <v>580</v>
      </c>
      <c r="E800" s="10" t="s">
        <v>2032</v>
      </c>
      <c r="F800" s="10">
        <v>1152524.78</v>
      </c>
      <c r="G800" s="10">
        <v>0</v>
      </c>
      <c r="H800" s="10">
        <v>0</v>
      </c>
      <c r="I800" s="10">
        <v>0</v>
      </c>
      <c r="J800" s="10">
        <v>1152524.78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1152524.78</v>
      </c>
      <c r="V800" s="29">
        <v>848690.88000000012</v>
      </c>
      <c r="W800" s="29">
        <v>848690.88000000012</v>
      </c>
      <c r="X800" s="27">
        <v>0</v>
      </c>
      <c r="Y800" s="29">
        <v>848690.88000000012</v>
      </c>
      <c r="Z800" s="27">
        <v>35</v>
      </c>
      <c r="AA800" s="29">
        <v>848725.88000000012</v>
      </c>
    </row>
    <row r="801" spans="1:27" x14ac:dyDescent="0.25">
      <c r="A801" s="11" t="s">
        <v>1213</v>
      </c>
      <c r="B801" s="10" t="s">
        <v>2410</v>
      </c>
      <c r="C801" s="10" t="s">
        <v>1361</v>
      </c>
      <c r="D801" s="10" t="s">
        <v>1100</v>
      </c>
      <c r="E801" s="10" t="s">
        <v>2033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29">
        <v>0</v>
      </c>
      <c r="W801" s="29">
        <v>0</v>
      </c>
      <c r="X801" s="27">
        <v>0</v>
      </c>
      <c r="Y801" s="29">
        <v>0</v>
      </c>
      <c r="Z801" s="27">
        <v>0</v>
      </c>
      <c r="AA801" s="29">
        <v>0</v>
      </c>
    </row>
    <row r="802" spans="1:27" x14ac:dyDescent="0.25">
      <c r="A802" s="11" t="s">
        <v>1213</v>
      </c>
      <c r="B802" s="10" t="s">
        <v>2410</v>
      </c>
      <c r="C802" s="10" t="s">
        <v>1361</v>
      </c>
      <c r="D802" s="10" t="s">
        <v>1101</v>
      </c>
      <c r="E802" s="10" t="s">
        <v>2034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29">
        <v>0</v>
      </c>
      <c r="W802" s="29">
        <v>0</v>
      </c>
      <c r="X802" s="27">
        <v>0</v>
      </c>
      <c r="Y802" s="29">
        <v>0</v>
      </c>
      <c r="Z802" s="27">
        <v>0</v>
      </c>
      <c r="AA802" s="29">
        <v>0</v>
      </c>
    </row>
    <row r="803" spans="1:27" x14ac:dyDescent="0.25">
      <c r="A803" s="11" t="s">
        <v>1213</v>
      </c>
      <c r="B803" s="10" t="s">
        <v>2410</v>
      </c>
      <c r="C803" s="10" t="s">
        <v>1361</v>
      </c>
      <c r="D803" s="10" t="s">
        <v>581</v>
      </c>
      <c r="E803" s="10" t="s">
        <v>2035</v>
      </c>
      <c r="F803" s="10">
        <v>471483610.63999999</v>
      </c>
      <c r="G803" s="10">
        <v>0</v>
      </c>
      <c r="H803" s="10">
        <v>0</v>
      </c>
      <c r="I803" s="10">
        <v>0</v>
      </c>
      <c r="J803" s="10">
        <v>471483610.63999999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-47148361.06400001</v>
      </c>
      <c r="T803" s="10">
        <v>0</v>
      </c>
      <c r="U803" s="10">
        <v>424335249.57599998</v>
      </c>
      <c r="V803" s="29">
        <v>26319483.370000001</v>
      </c>
      <c r="W803" s="29">
        <v>26319483.370000001</v>
      </c>
      <c r="X803" s="27">
        <v>0</v>
      </c>
      <c r="Y803" s="29">
        <v>26319483.370000001</v>
      </c>
      <c r="Z803" s="27">
        <v>7077</v>
      </c>
      <c r="AA803" s="29">
        <v>26326560.370000001</v>
      </c>
    </row>
    <row r="804" spans="1:27" x14ac:dyDescent="0.25">
      <c r="A804" s="11" t="s">
        <v>1213</v>
      </c>
      <c r="B804" s="10" t="s">
        <v>2410</v>
      </c>
      <c r="C804" s="10" t="s">
        <v>1361</v>
      </c>
      <c r="D804" s="10" t="s">
        <v>582</v>
      </c>
      <c r="E804" s="10" t="s">
        <v>2036</v>
      </c>
      <c r="F804" s="10">
        <v>14129.07</v>
      </c>
      <c r="G804" s="10">
        <v>0</v>
      </c>
      <c r="H804" s="10">
        <v>0</v>
      </c>
      <c r="I804" s="10">
        <v>0</v>
      </c>
      <c r="J804" s="10">
        <v>14129.07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-1412.9069999999992</v>
      </c>
      <c r="T804" s="10">
        <v>0</v>
      </c>
      <c r="U804" s="10">
        <v>12716.163</v>
      </c>
      <c r="V804" s="29">
        <v>0</v>
      </c>
      <c r="W804" s="29">
        <v>0</v>
      </c>
      <c r="X804" s="27">
        <v>0</v>
      </c>
      <c r="Y804" s="29">
        <v>0</v>
      </c>
      <c r="Z804" s="27">
        <v>0</v>
      </c>
      <c r="AA804" s="29">
        <v>0</v>
      </c>
    </row>
    <row r="805" spans="1:27" x14ac:dyDescent="0.25">
      <c r="A805" s="11" t="s">
        <v>1213</v>
      </c>
      <c r="B805" s="10" t="s">
        <v>2410</v>
      </c>
      <c r="C805" s="10" t="s">
        <v>1361</v>
      </c>
      <c r="D805" s="10" t="s">
        <v>583</v>
      </c>
      <c r="E805" s="10" t="s">
        <v>2037</v>
      </c>
      <c r="F805" s="10">
        <v>22625.87</v>
      </c>
      <c r="G805" s="10">
        <v>0</v>
      </c>
      <c r="H805" s="10">
        <v>0</v>
      </c>
      <c r="I805" s="10">
        <v>0</v>
      </c>
      <c r="J805" s="10">
        <v>22625.87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-2262.5869999999995</v>
      </c>
      <c r="T805" s="10">
        <v>0</v>
      </c>
      <c r="U805" s="10">
        <v>20363.282999999999</v>
      </c>
      <c r="V805" s="29">
        <v>0</v>
      </c>
      <c r="W805" s="29">
        <v>0</v>
      </c>
      <c r="X805" s="27">
        <v>0</v>
      </c>
      <c r="Y805" s="29">
        <v>0</v>
      </c>
      <c r="Z805" s="27">
        <v>0</v>
      </c>
      <c r="AA805" s="29">
        <v>0</v>
      </c>
    </row>
    <row r="806" spans="1:27" x14ac:dyDescent="0.25">
      <c r="A806" s="11" t="s">
        <v>1213</v>
      </c>
      <c r="B806" s="10" t="s">
        <v>2408</v>
      </c>
      <c r="C806" s="10" t="s">
        <v>2038</v>
      </c>
      <c r="D806" s="10" t="s">
        <v>585</v>
      </c>
      <c r="E806" s="10" t="s">
        <v>2038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29">
        <v>0</v>
      </c>
      <c r="W806" s="29">
        <v>0</v>
      </c>
      <c r="X806" s="27">
        <v>0</v>
      </c>
      <c r="Y806" s="29">
        <v>0</v>
      </c>
      <c r="Z806" s="27">
        <v>0</v>
      </c>
      <c r="AA806" s="29">
        <v>0</v>
      </c>
    </row>
    <row r="807" spans="1:27" x14ac:dyDescent="0.25">
      <c r="A807" s="11" t="s">
        <v>1213</v>
      </c>
      <c r="B807" s="10" t="s">
        <v>2408</v>
      </c>
      <c r="C807" s="10" t="s">
        <v>2038</v>
      </c>
      <c r="D807" s="10" t="s">
        <v>586</v>
      </c>
      <c r="E807" s="10" t="s">
        <v>2039</v>
      </c>
      <c r="F807" s="10">
        <v>2657379566.1799998</v>
      </c>
      <c r="G807" s="10">
        <v>0</v>
      </c>
      <c r="H807" s="10">
        <v>0</v>
      </c>
      <c r="I807" s="10">
        <v>0</v>
      </c>
      <c r="J807" s="10">
        <v>2657379566.1799998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-265737956.61800003</v>
      </c>
      <c r="T807" s="10">
        <v>0</v>
      </c>
      <c r="U807" s="10">
        <v>2391641609.5619998</v>
      </c>
      <c r="V807" s="29">
        <v>2022078506.75</v>
      </c>
      <c r="W807" s="29">
        <v>2022078506.75</v>
      </c>
      <c r="X807" s="27">
        <v>0</v>
      </c>
      <c r="Y807" s="29">
        <v>2022078506.75</v>
      </c>
      <c r="Z807" s="27">
        <v>173321</v>
      </c>
      <c r="AA807" s="29">
        <v>2022251827.75</v>
      </c>
    </row>
    <row r="808" spans="1:27" x14ac:dyDescent="0.25">
      <c r="A808" s="11" t="s">
        <v>1213</v>
      </c>
      <c r="B808" s="10" t="s">
        <v>2408</v>
      </c>
      <c r="C808" s="10" t="s">
        <v>2038</v>
      </c>
      <c r="D808" s="10" t="s">
        <v>587</v>
      </c>
      <c r="E808" s="10" t="s">
        <v>2040</v>
      </c>
      <c r="F808" s="10">
        <v>263163.86</v>
      </c>
      <c r="G808" s="10">
        <v>0</v>
      </c>
      <c r="H808" s="10">
        <v>0</v>
      </c>
      <c r="I808" s="10">
        <v>0</v>
      </c>
      <c r="J808" s="10">
        <v>263163.86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-26316.385999999999</v>
      </c>
      <c r="T808" s="10">
        <v>0</v>
      </c>
      <c r="U808" s="10">
        <v>236847.47399999999</v>
      </c>
      <c r="V808" s="29">
        <v>114883.59999999999</v>
      </c>
      <c r="W808" s="29">
        <v>114883.59999999999</v>
      </c>
      <c r="X808" s="27">
        <v>0</v>
      </c>
      <c r="Y808" s="29">
        <v>114883.59999999999</v>
      </c>
      <c r="Z808" s="27">
        <v>7</v>
      </c>
      <c r="AA808" s="29">
        <v>114890.59999999999</v>
      </c>
    </row>
    <row r="809" spans="1:27" x14ac:dyDescent="0.25">
      <c r="A809" s="11" t="s">
        <v>1213</v>
      </c>
      <c r="B809" s="10" t="s">
        <v>2408</v>
      </c>
      <c r="C809" s="10" t="s">
        <v>2038</v>
      </c>
      <c r="D809" s="10" t="s">
        <v>588</v>
      </c>
      <c r="E809" s="10" t="s">
        <v>2041</v>
      </c>
      <c r="F809" s="10">
        <v>5884202.4199999999</v>
      </c>
      <c r="G809" s="10">
        <v>0</v>
      </c>
      <c r="H809" s="10">
        <v>0</v>
      </c>
      <c r="I809" s="10">
        <v>0</v>
      </c>
      <c r="J809" s="10">
        <v>5884202.4199999999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5884202.4199999999</v>
      </c>
      <c r="V809" s="29">
        <v>9703628.6023458634</v>
      </c>
      <c r="W809" s="29">
        <v>9703628.6023458634</v>
      </c>
      <c r="X809" s="27">
        <v>0</v>
      </c>
      <c r="Y809" s="29">
        <v>9703628.6023458634</v>
      </c>
      <c r="Z809" s="27">
        <v>2521</v>
      </c>
      <c r="AA809" s="29">
        <v>9706149.6023458634</v>
      </c>
    </row>
    <row r="810" spans="1:27" x14ac:dyDescent="0.25">
      <c r="A810" s="11" t="s">
        <v>1213</v>
      </c>
      <c r="B810" s="10" t="s">
        <v>2408</v>
      </c>
      <c r="C810" s="10" t="s">
        <v>2038</v>
      </c>
      <c r="D810" s="10" t="s">
        <v>589</v>
      </c>
      <c r="E810" s="10" t="s">
        <v>2042</v>
      </c>
      <c r="F810" s="10">
        <v>83732362.019999996</v>
      </c>
      <c r="G810" s="10">
        <v>0</v>
      </c>
      <c r="H810" s="10">
        <v>0</v>
      </c>
      <c r="I810" s="10">
        <v>0</v>
      </c>
      <c r="J810" s="10">
        <v>83732362.019999996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83732362.019999996</v>
      </c>
      <c r="V810" s="29">
        <v>119557162.58629426</v>
      </c>
      <c r="W810" s="29">
        <v>119557162.58629426</v>
      </c>
      <c r="X810" s="27">
        <v>0</v>
      </c>
      <c r="Y810" s="29">
        <v>119557162.58629426</v>
      </c>
      <c r="Z810" s="27">
        <v>25015</v>
      </c>
      <c r="AA810" s="29">
        <v>119582177.58629426</v>
      </c>
    </row>
    <row r="811" spans="1:27" x14ac:dyDescent="0.25">
      <c r="A811" s="11" t="s">
        <v>1213</v>
      </c>
      <c r="B811" s="10" t="s">
        <v>2408</v>
      </c>
      <c r="C811" s="10" t="s">
        <v>2038</v>
      </c>
      <c r="D811" s="10" t="s">
        <v>590</v>
      </c>
      <c r="E811" s="10" t="s">
        <v>2043</v>
      </c>
      <c r="F811" s="10">
        <v>2478001.67</v>
      </c>
      <c r="G811" s="10">
        <v>0</v>
      </c>
      <c r="H811" s="10">
        <v>0</v>
      </c>
      <c r="I811" s="10">
        <v>0</v>
      </c>
      <c r="J811" s="10">
        <v>2478001.67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-247800.1669999999</v>
      </c>
      <c r="T811" s="10">
        <v>0</v>
      </c>
      <c r="U811" s="10">
        <v>2230201.503</v>
      </c>
      <c r="V811" s="29">
        <v>994954.3</v>
      </c>
      <c r="W811" s="29">
        <v>994954.3</v>
      </c>
      <c r="X811" s="27">
        <v>0</v>
      </c>
      <c r="Y811" s="29">
        <v>994954.3</v>
      </c>
      <c r="Z811" s="27">
        <v>46</v>
      </c>
      <c r="AA811" s="29">
        <v>995000.3</v>
      </c>
    </row>
    <row r="812" spans="1:27" x14ac:dyDescent="0.25">
      <c r="A812" s="11" t="s">
        <v>1213</v>
      </c>
      <c r="B812" s="10" t="s">
        <v>2408</v>
      </c>
      <c r="C812" s="10" t="s">
        <v>2038</v>
      </c>
      <c r="D812" s="10" t="s">
        <v>591</v>
      </c>
      <c r="E812" s="10" t="s">
        <v>2044</v>
      </c>
      <c r="F812" s="10">
        <v>2074069.58</v>
      </c>
      <c r="G812" s="10">
        <v>0</v>
      </c>
      <c r="H812" s="10">
        <v>0</v>
      </c>
      <c r="I812" s="10">
        <v>0</v>
      </c>
      <c r="J812" s="10">
        <v>2074069.58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-207406.95799999987</v>
      </c>
      <c r="T812" s="10">
        <v>0</v>
      </c>
      <c r="U812" s="10">
        <v>1866662.6220000002</v>
      </c>
      <c r="V812" s="29">
        <v>548656.80000000005</v>
      </c>
      <c r="W812" s="29">
        <v>548656.80000000005</v>
      </c>
      <c r="X812" s="27">
        <v>0</v>
      </c>
      <c r="Y812" s="29">
        <v>548656.80000000005</v>
      </c>
      <c r="Z812" s="27">
        <v>203</v>
      </c>
      <c r="AA812" s="29">
        <v>548859.80000000005</v>
      </c>
    </row>
    <row r="813" spans="1:27" x14ac:dyDescent="0.25">
      <c r="A813" s="11" t="s">
        <v>1213</v>
      </c>
      <c r="B813" s="10" t="s">
        <v>2408</v>
      </c>
      <c r="C813" s="10" t="s">
        <v>2038</v>
      </c>
      <c r="D813" s="10" t="s">
        <v>1102</v>
      </c>
      <c r="E813" s="10" t="s">
        <v>2045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29">
        <v>0</v>
      </c>
      <c r="W813" s="29">
        <v>0</v>
      </c>
      <c r="X813" s="27">
        <v>0</v>
      </c>
      <c r="Y813" s="29">
        <v>0</v>
      </c>
      <c r="Z813" s="27">
        <v>0</v>
      </c>
      <c r="AA813" s="29">
        <v>0</v>
      </c>
    </row>
    <row r="814" spans="1:27" x14ac:dyDescent="0.25">
      <c r="A814" s="11" t="s">
        <v>1213</v>
      </c>
      <c r="B814" s="10" t="s">
        <v>2408</v>
      </c>
      <c r="C814" s="10" t="s">
        <v>2038</v>
      </c>
      <c r="D814" s="10" t="s">
        <v>592</v>
      </c>
      <c r="E814" s="10" t="s">
        <v>2046</v>
      </c>
      <c r="F814" s="10">
        <v>7397080.2400000002</v>
      </c>
      <c r="G814" s="10">
        <v>0</v>
      </c>
      <c r="H814" s="10">
        <v>0</v>
      </c>
      <c r="I814" s="10">
        <v>0</v>
      </c>
      <c r="J814" s="10">
        <v>7397080.2400000002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7397080.2400000002</v>
      </c>
      <c r="V814" s="29">
        <v>9008984.7931548599</v>
      </c>
      <c r="W814" s="29">
        <v>9008984.7931548599</v>
      </c>
      <c r="X814" s="27">
        <v>0</v>
      </c>
      <c r="Y814" s="29">
        <v>9008984.7931548599</v>
      </c>
      <c r="Z814" s="27">
        <v>1898</v>
      </c>
      <c r="AA814" s="29">
        <v>9010882.7931548599</v>
      </c>
    </row>
    <row r="815" spans="1:27" x14ac:dyDescent="0.25">
      <c r="A815" s="11" t="s">
        <v>1213</v>
      </c>
      <c r="B815" s="10" t="s">
        <v>2408</v>
      </c>
      <c r="C815" s="10" t="s">
        <v>2038</v>
      </c>
      <c r="D815" s="10" t="s">
        <v>593</v>
      </c>
      <c r="E815" s="10" t="s">
        <v>2047</v>
      </c>
      <c r="F815" s="10">
        <v>869624.09</v>
      </c>
      <c r="G815" s="10">
        <v>0</v>
      </c>
      <c r="H815" s="10">
        <v>0</v>
      </c>
      <c r="I815" s="10">
        <v>0</v>
      </c>
      <c r="J815" s="10">
        <v>869624.09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869624.09</v>
      </c>
      <c r="V815" s="29">
        <v>5637384.7138297977</v>
      </c>
      <c r="W815" s="29">
        <v>5637384.7138297977</v>
      </c>
      <c r="X815" s="27">
        <v>0</v>
      </c>
      <c r="Y815" s="29">
        <v>5637384.7138297977</v>
      </c>
      <c r="Z815" s="27">
        <v>1963</v>
      </c>
      <c r="AA815" s="29">
        <v>5639347.7138297977</v>
      </c>
    </row>
    <row r="816" spans="1:27" x14ac:dyDescent="0.25">
      <c r="A816" s="11" t="s">
        <v>1213</v>
      </c>
      <c r="B816" s="10" t="s">
        <v>2408</v>
      </c>
      <c r="C816" s="10" t="s">
        <v>2038</v>
      </c>
      <c r="D816" s="10" t="s">
        <v>1103</v>
      </c>
      <c r="E816" s="10" t="s">
        <v>2048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29">
        <v>1048.8599656648694</v>
      </c>
      <c r="W816" s="29">
        <v>1048.8599656648694</v>
      </c>
      <c r="X816" s="27">
        <v>0</v>
      </c>
      <c r="Y816" s="29">
        <v>1048.8599656648694</v>
      </c>
      <c r="Z816" s="27">
        <v>0</v>
      </c>
      <c r="AA816" s="29">
        <v>1048.8599656648694</v>
      </c>
    </row>
    <row r="817" spans="1:27" x14ac:dyDescent="0.25">
      <c r="A817" s="11" t="s">
        <v>1213</v>
      </c>
      <c r="B817" s="10" t="s">
        <v>2408</v>
      </c>
      <c r="C817" s="10" t="s">
        <v>2038</v>
      </c>
      <c r="D817" s="10" t="s">
        <v>1104</v>
      </c>
      <c r="E817" s="10" t="s">
        <v>2049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29">
        <v>0</v>
      </c>
      <c r="W817" s="29">
        <v>0</v>
      </c>
      <c r="X817" s="27">
        <v>0</v>
      </c>
      <c r="Y817" s="29">
        <v>0</v>
      </c>
      <c r="Z817" s="27">
        <v>0</v>
      </c>
      <c r="AA817" s="29">
        <v>0</v>
      </c>
    </row>
    <row r="818" spans="1:27" x14ac:dyDescent="0.25">
      <c r="A818" s="11" t="s">
        <v>1213</v>
      </c>
      <c r="B818" s="10" t="s">
        <v>2408</v>
      </c>
      <c r="C818" s="10" t="s">
        <v>2038</v>
      </c>
      <c r="D818" s="10" t="s">
        <v>594</v>
      </c>
      <c r="E818" s="10" t="s">
        <v>2050</v>
      </c>
      <c r="F818" s="10">
        <v>18565812.510000002</v>
      </c>
      <c r="G818" s="10">
        <v>0</v>
      </c>
      <c r="H818" s="10">
        <v>0</v>
      </c>
      <c r="I818" s="10">
        <v>0</v>
      </c>
      <c r="J818" s="10">
        <v>18565812.510000002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18565812.510000002</v>
      </c>
      <c r="V818" s="29">
        <v>28981457.275379252</v>
      </c>
      <c r="W818" s="29">
        <v>28981457.275379252</v>
      </c>
      <c r="X818" s="27">
        <v>0</v>
      </c>
      <c r="Y818" s="29">
        <v>28981457.275379252</v>
      </c>
      <c r="Z818" s="27">
        <v>9301</v>
      </c>
      <c r="AA818" s="29">
        <v>28990758.275379252</v>
      </c>
    </row>
    <row r="819" spans="1:27" x14ac:dyDescent="0.25">
      <c r="A819" s="11" t="s">
        <v>1213</v>
      </c>
      <c r="B819" s="10" t="s">
        <v>2408</v>
      </c>
      <c r="C819" s="10" t="s">
        <v>2038</v>
      </c>
      <c r="D819" s="10" t="s">
        <v>1105</v>
      </c>
      <c r="E819" s="10" t="s">
        <v>2051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29">
        <v>0</v>
      </c>
      <c r="W819" s="29">
        <v>0</v>
      </c>
      <c r="X819" s="27">
        <v>0</v>
      </c>
      <c r="Y819" s="29">
        <v>0</v>
      </c>
      <c r="Z819" s="27">
        <v>0</v>
      </c>
      <c r="AA819" s="29">
        <v>0</v>
      </c>
    </row>
    <row r="820" spans="1:27" x14ac:dyDescent="0.25">
      <c r="A820" s="11" t="s">
        <v>1213</v>
      </c>
      <c r="B820" s="10" t="s">
        <v>2408</v>
      </c>
      <c r="C820" s="10" t="s">
        <v>2038</v>
      </c>
      <c r="D820" s="10" t="s">
        <v>1106</v>
      </c>
      <c r="E820" s="10" t="s">
        <v>2052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29">
        <v>0</v>
      </c>
      <c r="W820" s="29">
        <v>0</v>
      </c>
      <c r="X820" s="27">
        <v>0</v>
      </c>
      <c r="Y820" s="29">
        <v>0</v>
      </c>
      <c r="Z820" s="27">
        <v>0</v>
      </c>
      <c r="AA820" s="29">
        <v>0</v>
      </c>
    </row>
    <row r="821" spans="1:27" x14ac:dyDescent="0.25">
      <c r="A821" s="11" t="s">
        <v>1213</v>
      </c>
      <c r="B821" s="10" t="s">
        <v>2408</v>
      </c>
      <c r="C821" s="10" t="s">
        <v>2038</v>
      </c>
      <c r="D821" s="10" t="s">
        <v>595</v>
      </c>
      <c r="E821" s="10" t="s">
        <v>2053</v>
      </c>
      <c r="F821" s="10">
        <v>49585666.740000002</v>
      </c>
      <c r="G821" s="10">
        <v>0</v>
      </c>
      <c r="H821" s="10">
        <v>0</v>
      </c>
      <c r="I821" s="10">
        <v>0</v>
      </c>
      <c r="J821" s="10">
        <v>49585666.740000002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49585666.740000002</v>
      </c>
      <c r="V821" s="29">
        <v>95335136.432848305</v>
      </c>
      <c r="W821" s="29">
        <v>95335136.432848305</v>
      </c>
      <c r="X821" s="27">
        <v>0</v>
      </c>
      <c r="Y821" s="29">
        <v>95335136.432848305</v>
      </c>
      <c r="Z821" s="27">
        <v>12339</v>
      </c>
      <c r="AA821" s="29">
        <v>95347475.432848305</v>
      </c>
    </row>
    <row r="822" spans="1:27" x14ac:dyDescent="0.25">
      <c r="A822" s="11" t="s">
        <v>1213</v>
      </c>
      <c r="B822" s="10" t="s">
        <v>2408</v>
      </c>
      <c r="C822" s="10" t="s">
        <v>2038</v>
      </c>
      <c r="D822" s="10" t="s">
        <v>1107</v>
      </c>
      <c r="E822" s="10" t="s">
        <v>2054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29">
        <v>0</v>
      </c>
      <c r="W822" s="29">
        <v>0</v>
      </c>
      <c r="X822" s="27">
        <v>0</v>
      </c>
      <c r="Y822" s="29">
        <v>0</v>
      </c>
      <c r="Z822" s="27">
        <v>0</v>
      </c>
      <c r="AA822" s="29">
        <v>0</v>
      </c>
    </row>
    <row r="823" spans="1:27" x14ac:dyDescent="0.25">
      <c r="A823" s="11" t="s">
        <v>1213</v>
      </c>
      <c r="B823" s="10" t="s">
        <v>2408</v>
      </c>
      <c r="C823" s="10" t="s">
        <v>2038</v>
      </c>
      <c r="D823" s="10" t="s">
        <v>1108</v>
      </c>
      <c r="E823" s="10" t="s">
        <v>2055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29">
        <v>0</v>
      </c>
      <c r="W823" s="29">
        <v>0</v>
      </c>
      <c r="X823" s="27">
        <v>0</v>
      </c>
      <c r="Y823" s="29">
        <v>0</v>
      </c>
      <c r="Z823" s="27">
        <v>0</v>
      </c>
      <c r="AA823" s="29">
        <v>0</v>
      </c>
    </row>
    <row r="824" spans="1:27" x14ac:dyDescent="0.25">
      <c r="A824" s="11" t="s">
        <v>1213</v>
      </c>
      <c r="B824" s="10" t="s">
        <v>2408</v>
      </c>
      <c r="C824" s="10" t="s">
        <v>2038</v>
      </c>
      <c r="D824" s="10" t="s">
        <v>596</v>
      </c>
      <c r="E824" s="10" t="s">
        <v>2056</v>
      </c>
      <c r="F824" s="10">
        <v>4747326.6100000003</v>
      </c>
      <c r="G824" s="10">
        <v>0</v>
      </c>
      <c r="H824" s="10">
        <v>0</v>
      </c>
      <c r="I824" s="10">
        <v>0</v>
      </c>
      <c r="J824" s="10">
        <v>4747326.6100000003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4747326.6100000003</v>
      </c>
      <c r="V824" s="29">
        <v>8068682.1260950658</v>
      </c>
      <c r="W824" s="29">
        <v>8068682.1260950658</v>
      </c>
      <c r="X824" s="27">
        <v>0</v>
      </c>
      <c r="Y824" s="29">
        <v>8068682.1260950658</v>
      </c>
      <c r="Z824" s="27">
        <v>1703</v>
      </c>
      <c r="AA824" s="29">
        <v>8070385.1260950658</v>
      </c>
    </row>
    <row r="825" spans="1:27" x14ac:dyDescent="0.25">
      <c r="A825" s="11" t="s">
        <v>1213</v>
      </c>
      <c r="B825" s="10" t="s">
        <v>2408</v>
      </c>
      <c r="C825" s="10" t="s">
        <v>2038</v>
      </c>
      <c r="D825" s="10" t="s">
        <v>597</v>
      </c>
      <c r="E825" s="10" t="s">
        <v>2057</v>
      </c>
      <c r="F825" s="10">
        <v>1179914.23</v>
      </c>
      <c r="G825" s="10">
        <v>0</v>
      </c>
      <c r="H825" s="10">
        <v>0</v>
      </c>
      <c r="I825" s="10">
        <v>0</v>
      </c>
      <c r="J825" s="10">
        <v>1179914.23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1179914.23</v>
      </c>
      <c r="V825" s="29">
        <v>2120803.6335783601</v>
      </c>
      <c r="W825" s="29">
        <v>2120803.6335783601</v>
      </c>
      <c r="X825" s="27">
        <v>0</v>
      </c>
      <c r="Y825" s="29">
        <v>2120803.6335783601</v>
      </c>
      <c r="Z825" s="27">
        <v>323</v>
      </c>
      <c r="AA825" s="29">
        <v>2121126.6335783601</v>
      </c>
    </row>
    <row r="826" spans="1:27" x14ac:dyDescent="0.25">
      <c r="A826" s="11" t="s">
        <v>1213</v>
      </c>
      <c r="B826" s="10" t="s">
        <v>2408</v>
      </c>
      <c r="C826" s="10" t="s">
        <v>2038</v>
      </c>
      <c r="D826" s="10" t="s">
        <v>1109</v>
      </c>
      <c r="E826" s="10" t="s">
        <v>2058</v>
      </c>
      <c r="F826" s="10">
        <v>1281111.6299999999</v>
      </c>
      <c r="G826" s="10">
        <v>0</v>
      </c>
      <c r="H826" s="10">
        <v>0</v>
      </c>
      <c r="I826" s="10">
        <v>0</v>
      </c>
      <c r="J826" s="10">
        <v>1281111.6299999999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-128111.16299999994</v>
      </c>
      <c r="T826" s="10">
        <v>0</v>
      </c>
      <c r="U826" s="10">
        <v>1153000.4669999999</v>
      </c>
      <c r="V826" s="29">
        <v>3521686.334020732</v>
      </c>
      <c r="W826" s="29">
        <v>3521686.334020732</v>
      </c>
      <c r="X826" s="27">
        <v>0</v>
      </c>
      <c r="Y826" s="29">
        <v>3521686.334020732</v>
      </c>
      <c r="Z826" s="27">
        <v>13</v>
      </c>
      <c r="AA826" s="29">
        <v>3521699.334020732</v>
      </c>
    </row>
    <row r="827" spans="1:27" x14ac:dyDescent="0.25">
      <c r="A827" s="11" t="s">
        <v>1213</v>
      </c>
      <c r="B827" s="10" t="s">
        <v>2408</v>
      </c>
      <c r="C827" s="10" t="s">
        <v>2038</v>
      </c>
      <c r="D827" s="10" t="s">
        <v>1110</v>
      </c>
      <c r="E827" s="10" t="s">
        <v>2059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29">
        <v>0</v>
      </c>
      <c r="W827" s="29">
        <v>0</v>
      </c>
      <c r="X827" s="27">
        <v>0</v>
      </c>
      <c r="Y827" s="29">
        <v>0</v>
      </c>
      <c r="Z827" s="27">
        <v>0</v>
      </c>
      <c r="AA827" s="29">
        <v>0</v>
      </c>
    </row>
    <row r="828" spans="1:27" x14ac:dyDescent="0.25">
      <c r="A828" s="11" t="s">
        <v>1213</v>
      </c>
      <c r="B828" s="10" t="s">
        <v>2408</v>
      </c>
      <c r="C828" s="10" t="s">
        <v>2038</v>
      </c>
      <c r="D828" s="10" t="s">
        <v>598</v>
      </c>
      <c r="E828" s="10" t="s">
        <v>2060</v>
      </c>
      <c r="F828" s="10">
        <v>7767005.21</v>
      </c>
      <c r="G828" s="10">
        <v>0</v>
      </c>
      <c r="H828" s="10">
        <v>0</v>
      </c>
      <c r="I828" s="10">
        <v>0</v>
      </c>
      <c r="J828" s="10">
        <v>7767005.21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-776700.52099999972</v>
      </c>
      <c r="T828" s="10">
        <v>0</v>
      </c>
      <c r="U828" s="10">
        <v>6990304.6890000002</v>
      </c>
      <c r="V828" s="29">
        <v>5503160.2600000007</v>
      </c>
      <c r="W828" s="29">
        <v>5503160.2600000007</v>
      </c>
      <c r="X828" s="27">
        <v>0</v>
      </c>
      <c r="Y828" s="29">
        <v>5503160.2600000007</v>
      </c>
      <c r="Z828" s="27">
        <v>243</v>
      </c>
      <c r="AA828" s="29">
        <v>5503403.2600000007</v>
      </c>
    </row>
    <row r="829" spans="1:27" x14ac:dyDescent="0.25">
      <c r="A829" s="11" t="s">
        <v>1213</v>
      </c>
      <c r="B829" s="10" t="s">
        <v>2408</v>
      </c>
      <c r="C829" s="10" t="s">
        <v>2038</v>
      </c>
      <c r="D829" s="10" t="s">
        <v>1111</v>
      </c>
      <c r="E829" s="10" t="s">
        <v>2061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29">
        <v>0</v>
      </c>
      <c r="W829" s="29">
        <v>0</v>
      </c>
      <c r="X829" s="27">
        <v>0</v>
      </c>
      <c r="Y829" s="29">
        <v>0</v>
      </c>
      <c r="Z829" s="27">
        <v>0</v>
      </c>
      <c r="AA829" s="29">
        <v>0</v>
      </c>
    </row>
    <row r="830" spans="1:27" x14ac:dyDescent="0.25">
      <c r="A830" s="11" t="s">
        <v>1213</v>
      </c>
      <c r="B830" s="10" t="s">
        <v>2408</v>
      </c>
      <c r="C830" s="10" t="s">
        <v>2038</v>
      </c>
      <c r="D830" s="10" t="s">
        <v>599</v>
      </c>
      <c r="E830" s="10" t="s">
        <v>2062</v>
      </c>
      <c r="F830" s="10">
        <v>741496.64</v>
      </c>
      <c r="G830" s="10">
        <v>0</v>
      </c>
      <c r="H830" s="10">
        <v>0</v>
      </c>
      <c r="I830" s="10">
        <v>0</v>
      </c>
      <c r="J830" s="10">
        <v>741496.64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-74149.66399999999</v>
      </c>
      <c r="T830" s="10">
        <v>0</v>
      </c>
      <c r="U830" s="10">
        <v>667346.97600000002</v>
      </c>
      <c r="V830" s="29">
        <v>724397.4954071712</v>
      </c>
      <c r="W830" s="29">
        <v>724397.4954071712</v>
      </c>
      <c r="X830" s="27">
        <v>0</v>
      </c>
      <c r="Y830" s="29">
        <v>724397.4954071712</v>
      </c>
      <c r="Z830" s="27">
        <v>161</v>
      </c>
      <c r="AA830" s="29">
        <v>724558.4954071712</v>
      </c>
    </row>
    <row r="831" spans="1:27" x14ac:dyDescent="0.25">
      <c r="A831" s="11" t="s">
        <v>1213</v>
      </c>
      <c r="B831" s="10" t="s">
        <v>2408</v>
      </c>
      <c r="C831" s="10" t="s">
        <v>2038</v>
      </c>
      <c r="D831" s="10" t="s">
        <v>600</v>
      </c>
      <c r="E831" s="10" t="s">
        <v>2063</v>
      </c>
      <c r="F831" s="10">
        <v>786996</v>
      </c>
      <c r="G831" s="10">
        <v>0</v>
      </c>
      <c r="H831" s="10">
        <v>0</v>
      </c>
      <c r="I831" s="10">
        <v>0</v>
      </c>
      <c r="J831" s="10">
        <v>786996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-78699.599999999977</v>
      </c>
      <c r="T831" s="10">
        <v>0</v>
      </c>
      <c r="U831" s="10">
        <v>708296.4</v>
      </c>
      <c r="V831" s="29">
        <v>194794.34</v>
      </c>
      <c r="W831" s="29">
        <v>194794.34</v>
      </c>
      <c r="X831" s="27">
        <v>0</v>
      </c>
      <c r="Y831" s="29">
        <v>194794.34</v>
      </c>
      <c r="Z831" s="27">
        <v>12</v>
      </c>
      <c r="AA831" s="29">
        <v>194806.34</v>
      </c>
    </row>
    <row r="832" spans="1:27" x14ac:dyDescent="0.25">
      <c r="A832" s="11" t="s">
        <v>1213</v>
      </c>
      <c r="B832" s="10" t="s">
        <v>2408</v>
      </c>
      <c r="C832" s="10" t="s">
        <v>2038</v>
      </c>
      <c r="D832" s="10" t="s">
        <v>601</v>
      </c>
      <c r="E832" s="10" t="s">
        <v>2064</v>
      </c>
      <c r="F832" s="10">
        <v>20276.169999999998</v>
      </c>
      <c r="G832" s="10">
        <v>0</v>
      </c>
      <c r="H832" s="10">
        <v>0</v>
      </c>
      <c r="I832" s="10">
        <v>0</v>
      </c>
      <c r="J832" s="10">
        <v>20276.169999999998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-2027.6169999999984</v>
      </c>
      <c r="T832" s="10">
        <v>0</v>
      </c>
      <c r="U832" s="10">
        <v>18248.553</v>
      </c>
      <c r="V832" s="29">
        <v>8464.75</v>
      </c>
      <c r="W832" s="29">
        <v>8464.75</v>
      </c>
      <c r="X832" s="27">
        <v>0</v>
      </c>
      <c r="Y832" s="29">
        <v>8464.75</v>
      </c>
      <c r="Z832" s="27">
        <v>4</v>
      </c>
      <c r="AA832" s="29">
        <v>8468.75</v>
      </c>
    </row>
    <row r="833" spans="1:27" x14ac:dyDescent="0.25">
      <c r="A833" s="11" t="s">
        <v>1213</v>
      </c>
      <c r="B833" s="10" t="s">
        <v>2408</v>
      </c>
      <c r="C833" s="10" t="s">
        <v>2038</v>
      </c>
      <c r="D833" s="10" t="s">
        <v>602</v>
      </c>
      <c r="E833" s="10" t="s">
        <v>2065</v>
      </c>
      <c r="F833" s="10">
        <v>8306189.9100000001</v>
      </c>
      <c r="G833" s="10">
        <v>0</v>
      </c>
      <c r="H833" s="10">
        <v>0</v>
      </c>
      <c r="I833" s="10">
        <v>0</v>
      </c>
      <c r="J833" s="10">
        <v>8306189.9100000001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-830618.99099999946</v>
      </c>
      <c r="T833" s="10">
        <v>0</v>
      </c>
      <c r="U833" s="10">
        <v>7475570.9190000007</v>
      </c>
      <c r="V833" s="29">
        <v>4726277.34</v>
      </c>
      <c r="W833" s="29">
        <v>4726277.34</v>
      </c>
      <c r="X833" s="27">
        <v>0</v>
      </c>
      <c r="Y833" s="29">
        <v>4726277.34</v>
      </c>
      <c r="Z833" s="27">
        <v>1186</v>
      </c>
      <c r="AA833" s="29">
        <v>4727463.34</v>
      </c>
    </row>
    <row r="834" spans="1:27" x14ac:dyDescent="0.25">
      <c r="A834" s="11" t="s">
        <v>1213</v>
      </c>
      <c r="B834" s="10" t="s">
        <v>2408</v>
      </c>
      <c r="C834" s="10" t="s">
        <v>2038</v>
      </c>
      <c r="D834" s="10" t="s">
        <v>1112</v>
      </c>
      <c r="E834" s="10" t="s">
        <v>2066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29">
        <v>0</v>
      </c>
      <c r="W834" s="29">
        <v>0</v>
      </c>
      <c r="X834" s="27">
        <v>0</v>
      </c>
      <c r="Y834" s="29">
        <v>0</v>
      </c>
      <c r="Z834" s="27">
        <v>0</v>
      </c>
      <c r="AA834" s="29">
        <v>0</v>
      </c>
    </row>
    <row r="835" spans="1:27" x14ac:dyDescent="0.25">
      <c r="A835" s="11" t="s">
        <v>1213</v>
      </c>
      <c r="B835" s="10" t="s">
        <v>2408</v>
      </c>
      <c r="C835" s="10" t="s">
        <v>2038</v>
      </c>
      <c r="D835" s="10" t="s">
        <v>1113</v>
      </c>
      <c r="E835" s="10" t="s">
        <v>2067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29">
        <v>0</v>
      </c>
      <c r="W835" s="29">
        <v>0</v>
      </c>
      <c r="X835" s="27">
        <v>0</v>
      </c>
      <c r="Y835" s="29">
        <v>0</v>
      </c>
      <c r="Z835" s="27">
        <v>0</v>
      </c>
      <c r="AA835" s="29">
        <v>0</v>
      </c>
    </row>
    <row r="836" spans="1:27" x14ac:dyDescent="0.25">
      <c r="A836" s="11" t="s">
        <v>1213</v>
      </c>
      <c r="B836" s="10" t="s">
        <v>2408</v>
      </c>
      <c r="C836" s="10" t="s">
        <v>2038</v>
      </c>
      <c r="D836" s="10" t="s">
        <v>603</v>
      </c>
      <c r="E836" s="10" t="s">
        <v>2068</v>
      </c>
      <c r="F836" s="10">
        <v>25727861.640000001</v>
      </c>
      <c r="G836" s="10">
        <v>0</v>
      </c>
      <c r="H836" s="10">
        <v>0</v>
      </c>
      <c r="I836" s="10">
        <v>0</v>
      </c>
      <c r="J836" s="10">
        <v>25727861.640000001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25727861.640000001</v>
      </c>
      <c r="V836" s="29">
        <v>40030959.910014577</v>
      </c>
      <c r="W836" s="29">
        <v>40030959.910014577</v>
      </c>
      <c r="X836" s="27">
        <v>0</v>
      </c>
      <c r="Y836" s="29">
        <v>40030959.910014577</v>
      </c>
      <c r="Z836" s="27">
        <v>6918</v>
      </c>
      <c r="AA836" s="29">
        <v>40037877.910014577</v>
      </c>
    </row>
    <row r="837" spans="1:27" x14ac:dyDescent="0.25">
      <c r="A837" s="11" t="s">
        <v>1213</v>
      </c>
      <c r="B837" s="10" t="s">
        <v>2408</v>
      </c>
      <c r="C837" s="10" t="s">
        <v>2038</v>
      </c>
      <c r="D837" s="10" t="s">
        <v>1114</v>
      </c>
      <c r="E837" s="10" t="s">
        <v>2069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29">
        <v>0</v>
      </c>
      <c r="W837" s="29">
        <v>0</v>
      </c>
      <c r="X837" s="27">
        <v>0</v>
      </c>
      <c r="Y837" s="29">
        <v>0</v>
      </c>
      <c r="Z837" s="27">
        <v>0</v>
      </c>
      <c r="AA837" s="29">
        <v>0</v>
      </c>
    </row>
    <row r="838" spans="1:27" x14ac:dyDescent="0.25">
      <c r="A838" s="11" t="s">
        <v>1213</v>
      </c>
      <c r="B838" s="10" t="s">
        <v>2408</v>
      </c>
      <c r="C838" s="10" t="s">
        <v>2038</v>
      </c>
      <c r="D838" s="10" t="s">
        <v>604</v>
      </c>
      <c r="E838" s="10" t="s">
        <v>1813</v>
      </c>
      <c r="F838" s="10">
        <v>53489212.600000001</v>
      </c>
      <c r="G838" s="10">
        <v>0</v>
      </c>
      <c r="H838" s="10">
        <v>0</v>
      </c>
      <c r="I838" s="10">
        <v>0</v>
      </c>
      <c r="J838" s="10">
        <v>53489212.600000001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53489212.600000001</v>
      </c>
      <c r="V838" s="29">
        <v>66466133.055091143</v>
      </c>
      <c r="W838" s="29">
        <v>66466133.055091143</v>
      </c>
      <c r="X838" s="27">
        <v>0</v>
      </c>
      <c r="Y838" s="29">
        <v>66466133.055091143</v>
      </c>
      <c r="Z838" s="27">
        <v>11284</v>
      </c>
      <c r="AA838" s="29">
        <v>66477417.055091143</v>
      </c>
    </row>
    <row r="839" spans="1:27" x14ac:dyDescent="0.25">
      <c r="A839" s="11" t="s">
        <v>1213</v>
      </c>
      <c r="B839" s="10" t="s">
        <v>2408</v>
      </c>
      <c r="C839" s="10" t="s">
        <v>2038</v>
      </c>
      <c r="D839" s="10" t="s">
        <v>605</v>
      </c>
      <c r="E839" s="10" t="s">
        <v>2070</v>
      </c>
      <c r="F839" s="10">
        <v>7479263.29</v>
      </c>
      <c r="G839" s="10">
        <v>0</v>
      </c>
      <c r="H839" s="10">
        <v>0</v>
      </c>
      <c r="I839" s="10">
        <v>0</v>
      </c>
      <c r="J839" s="10">
        <v>7479263.29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7479263.29</v>
      </c>
      <c r="V839" s="29">
        <v>11349090.338236723</v>
      </c>
      <c r="W839" s="29">
        <v>11349090.338236723</v>
      </c>
      <c r="X839" s="27">
        <v>0</v>
      </c>
      <c r="Y839" s="29">
        <v>11349090.338236723</v>
      </c>
      <c r="Z839" s="27">
        <v>2271</v>
      </c>
      <c r="AA839" s="29">
        <v>11351361.338236723</v>
      </c>
    </row>
    <row r="840" spans="1:27" x14ac:dyDescent="0.25">
      <c r="A840" s="11" t="s">
        <v>1213</v>
      </c>
      <c r="B840" s="10" t="s">
        <v>2408</v>
      </c>
      <c r="C840" s="10" t="s">
        <v>2038</v>
      </c>
      <c r="D840" s="10" t="s">
        <v>606</v>
      </c>
      <c r="E840" s="10" t="s">
        <v>2071</v>
      </c>
      <c r="F840" s="10">
        <v>145932722.83000001</v>
      </c>
      <c r="G840" s="10">
        <v>0</v>
      </c>
      <c r="H840" s="10">
        <v>0</v>
      </c>
      <c r="I840" s="10">
        <v>0</v>
      </c>
      <c r="J840" s="10">
        <v>145932722.83000001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-14593272.282999992</v>
      </c>
      <c r="T840" s="10">
        <v>0</v>
      </c>
      <c r="U840" s="10">
        <v>131339450.54700002</v>
      </c>
      <c r="V840" s="29">
        <v>199476856.49082506</v>
      </c>
      <c r="W840" s="29">
        <v>199476856.49082506</v>
      </c>
      <c r="X840" s="27">
        <v>0</v>
      </c>
      <c r="Y840" s="29">
        <v>199476856.49082506</v>
      </c>
      <c r="Z840" s="27">
        <v>26006</v>
      </c>
      <c r="AA840" s="29">
        <v>199502862.49082506</v>
      </c>
    </row>
    <row r="841" spans="1:27" x14ac:dyDescent="0.25">
      <c r="A841" s="11" t="s">
        <v>1213</v>
      </c>
      <c r="B841" s="10" t="s">
        <v>2408</v>
      </c>
      <c r="C841" s="10" t="s">
        <v>2038</v>
      </c>
      <c r="D841" s="10" t="s">
        <v>1115</v>
      </c>
      <c r="E841" s="10" t="s">
        <v>2072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29">
        <v>0</v>
      </c>
      <c r="W841" s="29">
        <v>0</v>
      </c>
      <c r="X841" s="27">
        <v>0</v>
      </c>
      <c r="Y841" s="29">
        <v>0</v>
      </c>
      <c r="Z841" s="27">
        <v>0</v>
      </c>
      <c r="AA841" s="29">
        <v>0</v>
      </c>
    </row>
    <row r="842" spans="1:27" x14ac:dyDescent="0.25">
      <c r="A842" s="11" t="s">
        <v>1213</v>
      </c>
      <c r="B842" s="10" t="s">
        <v>2408</v>
      </c>
      <c r="C842" s="10" t="s">
        <v>2038</v>
      </c>
      <c r="D842" s="10" t="s">
        <v>1116</v>
      </c>
      <c r="E842" s="10" t="s">
        <v>2073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29">
        <v>0</v>
      </c>
      <c r="W842" s="29">
        <v>0</v>
      </c>
      <c r="X842" s="27">
        <v>0</v>
      </c>
      <c r="Y842" s="29">
        <v>0</v>
      </c>
      <c r="Z842" s="27">
        <v>0</v>
      </c>
      <c r="AA842" s="29">
        <v>0</v>
      </c>
    </row>
    <row r="843" spans="1:27" x14ac:dyDescent="0.25">
      <c r="A843" s="11" t="s">
        <v>1213</v>
      </c>
      <c r="B843" s="10" t="s">
        <v>2408</v>
      </c>
      <c r="C843" s="10" t="s">
        <v>2038</v>
      </c>
      <c r="D843" s="10" t="s">
        <v>607</v>
      </c>
      <c r="E843" s="10" t="s">
        <v>2074</v>
      </c>
      <c r="F843" s="10">
        <v>3027534372.4899998</v>
      </c>
      <c r="G843" s="10">
        <v>0</v>
      </c>
      <c r="H843" s="10">
        <v>0</v>
      </c>
      <c r="I843" s="10">
        <v>0</v>
      </c>
      <c r="J843" s="10">
        <v>3027534372.4899998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-302753437.24900007</v>
      </c>
      <c r="T843" s="10">
        <v>0</v>
      </c>
      <c r="U843" s="10">
        <v>2724780935.2409997</v>
      </c>
      <c r="V843" s="29">
        <v>1778658451.49</v>
      </c>
      <c r="W843" s="29">
        <v>1778658451.49</v>
      </c>
      <c r="X843" s="27">
        <v>0</v>
      </c>
      <c r="Y843" s="29">
        <v>1778658451.49</v>
      </c>
      <c r="Z843" s="27">
        <v>98045</v>
      </c>
      <c r="AA843" s="29">
        <v>1778756496.49</v>
      </c>
    </row>
    <row r="844" spans="1:27" x14ac:dyDescent="0.25">
      <c r="A844" s="11" t="s">
        <v>1213</v>
      </c>
      <c r="B844" s="10" t="s">
        <v>2408</v>
      </c>
      <c r="C844" s="10" t="s">
        <v>2038</v>
      </c>
      <c r="D844" s="10" t="s">
        <v>608</v>
      </c>
      <c r="E844" s="10" t="s">
        <v>1400</v>
      </c>
      <c r="F844" s="10">
        <v>12961297.369999999</v>
      </c>
      <c r="G844" s="10">
        <v>0</v>
      </c>
      <c r="H844" s="10">
        <v>0</v>
      </c>
      <c r="I844" s="10">
        <v>0</v>
      </c>
      <c r="J844" s="10">
        <v>12961297.369999999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12961297.369999999</v>
      </c>
      <c r="V844" s="29">
        <v>20705661.44061543</v>
      </c>
      <c r="W844" s="29">
        <v>20705661.44061543</v>
      </c>
      <c r="X844" s="27">
        <v>0</v>
      </c>
      <c r="Y844" s="29">
        <v>20705661.44061543</v>
      </c>
      <c r="Z844" s="27">
        <v>4631</v>
      </c>
      <c r="AA844" s="29">
        <v>20710292.44061543</v>
      </c>
    </row>
    <row r="845" spans="1:27" x14ac:dyDescent="0.25">
      <c r="A845" s="11" t="s">
        <v>1213</v>
      </c>
      <c r="B845" s="10" t="s">
        <v>2408</v>
      </c>
      <c r="C845" s="10" t="s">
        <v>2038</v>
      </c>
      <c r="D845" s="10" t="s">
        <v>1117</v>
      </c>
      <c r="E845" s="10" t="s">
        <v>2075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29">
        <v>0</v>
      </c>
      <c r="W845" s="29">
        <v>0</v>
      </c>
      <c r="X845" s="27">
        <v>0</v>
      </c>
      <c r="Y845" s="29">
        <v>0</v>
      </c>
      <c r="Z845" s="27">
        <v>0</v>
      </c>
      <c r="AA845" s="29">
        <v>0</v>
      </c>
    </row>
    <row r="846" spans="1:27" x14ac:dyDescent="0.25">
      <c r="A846" s="11" t="s">
        <v>1213</v>
      </c>
      <c r="B846" s="10" t="s">
        <v>2408</v>
      </c>
      <c r="C846" s="10" t="s">
        <v>2038</v>
      </c>
      <c r="D846" s="10" t="s">
        <v>609</v>
      </c>
      <c r="E846" s="10" t="s">
        <v>2076</v>
      </c>
      <c r="F846" s="10">
        <v>1377344.24</v>
      </c>
      <c r="G846" s="10">
        <v>0</v>
      </c>
      <c r="H846" s="10">
        <v>0</v>
      </c>
      <c r="I846" s="10">
        <v>0</v>
      </c>
      <c r="J846" s="10">
        <v>1377344.24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1377344.24</v>
      </c>
      <c r="V846" s="29">
        <v>1422517.9800923169</v>
      </c>
      <c r="W846" s="29">
        <v>1422517.9800923169</v>
      </c>
      <c r="X846" s="27">
        <v>0</v>
      </c>
      <c r="Y846" s="29">
        <v>1422517.9800923169</v>
      </c>
      <c r="Z846" s="27">
        <v>61</v>
      </c>
      <c r="AA846" s="29">
        <v>1422578.9800923169</v>
      </c>
    </row>
    <row r="847" spans="1:27" x14ac:dyDescent="0.25">
      <c r="A847" s="11" t="s">
        <v>1213</v>
      </c>
      <c r="B847" s="10" t="s">
        <v>2406</v>
      </c>
      <c r="C847" s="10" t="s">
        <v>2077</v>
      </c>
      <c r="D847" s="10" t="s">
        <v>611</v>
      </c>
      <c r="E847" s="10" t="s">
        <v>2077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29">
        <v>0</v>
      </c>
      <c r="W847" s="29">
        <v>0</v>
      </c>
      <c r="X847" s="27">
        <v>0</v>
      </c>
      <c r="Y847" s="29">
        <v>0</v>
      </c>
      <c r="Z847" s="27">
        <v>0</v>
      </c>
      <c r="AA847" s="29">
        <v>0</v>
      </c>
    </row>
    <row r="848" spans="1:27" x14ac:dyDescent="0.25">
      <c r="A848" s="11" t="s">
        <v>1213</v>
      </c>
      <c r="B848" s="10" t="s">
        <v>2406</v>
      </c>
      <c r="C848" s="10" t="s">
        <v>2077</v>
      </c>
      <c r="D848" s="10" t="s">
        <v>1118</v>
      </c>
      <c r="E848" s="10" t="s">
        <v>1304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29">
        <v>0</v>
      </c>
      <c r="W848" s="29">
        <v>0</v>
      </c>
      <c r="X848" s="27">
        <v>0</v>
      </c>
      <c r="Y848" s="29">
        <v>0</v>
      </c>
      <c r="Z848" s="27">
        <v>0</v>
      </c>
      <c r="AA848" s="29">
        <v>0</v>
      </c>
    </row>
    <row r="849" spans="1:27" x14ac:dyDescent="0.25">
      <c r="A849" s="11" t="s">
        <v>1213</v>
      </c>
      <c r="B849" s="10" t="s">
        <v>2406</v>
      </c>
      <c r="C849" s="10" t="s">
        <v>2077</v>
      </c>
      <c r="D849" s="10" t="s">
        <v>1119</v>
      </c>
      <c r="E849" s="10" t="s">
        <v>1493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29">
        <v>0</v>
      </c>
      <c r="W849" s="29">
        <v>0</v>
      </c>
      <c r="X849" s="27">
        <v>0</v>
      </c>
      <c r="Y849" s="29">
        <v>0</v>
      </c>
      <c r="Z849" s="27">
        <v>0</v>
      </c>
      <c r="AA849" s="29">
        <v>0</v>
      </c>
    </row>
    <row r="850" spans="1:27" x14ac:dyDescent="0.25">
      <c r="A850" s="11" t="s">
        <v>1213</v>
      </c>
      <c r="B850" s="10" t="s">
        <v>2406</v>
      </c>
      <c r="C850" s="10" t="s">
        <v>2077</v>
      </c>
      <c r="D850" s="10" t="s">
        <v>612</v>
      </c>
      <c r="E850" s="10" t="s">
        <v>2078</v>
      </c>
      <c r="F850" s="10">
        <v>1030733.32</v>
      </c>
      <c r="G850" s="10">
        <v>0</v>
      </c>
      <c r="H850" s="10">
        <v>0</v>
      </c>
      <c r="I850" s="10">
        <v>0</v>
      </c>
      <c r="J850" s="10">
        <v>1030733.32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-103073.33199999994</v>
      </c>
      <c r="T850" s="10">
        <v>0</v>
      </c>
      <c r="U850" s="10">
        <v>927659.98800000001</v>
      </c>
      <c r="V850" s="29">
        <v>0</v>
      </c>
      <c r="W850" s="29">
        <v>0</v>
      </c>
      <c r="X850" s="27">
        <v>0</v>
      </c>
      <c r="Y850" s="29">
        <v>0</v>
      </c>
      <c r="Z850" s="27">
        <v>10</v>
      </c>
      <c r="AA850" s="29">
        <v>10</v>
      </c>
    </row>
    <row r="851" spans="1:27" x14ac:dyDescent="0.25">
      <c r="A851" s="11" t="s">
        <v>1213</v>
      </c>
      <c r="B851" s="10" t="s">
        <v>2406</v>
      </c>
      <c r="C851" s="10" t="s">
        <v>2077</v>
      </c>
      <c r="D851" s="10" t="s">
        <v>1120</v>
      </c>
      <c r="E851" s="10" t="s">
        <v>2079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29">
        <v>0</v>
      </c>
      <c r="W851" s="29">
        <v>0</v>
      </c>
      <c r="X851" s="27">
        <v>0</v>
      </c>
      <c r="Y851" s="29">
        <v>0</v>
      </c>
      <c r="Z851" s="27">
        <v>0</v>
      </c>
      <c r="AA851" s="29">
        <v>0</v>
      </c>
    </row>
    <row r="852" spans="1:27" x14ac:dyDescent="0.25">
      <c r="A852" s="11" t="s">
        <v>1213</v>
      </c>
      <c r="B852" s="10" t="s">
        <v>2406</v>
      </c>
      <c r="C852" s="10" t="s">
        <v>2077</v>
      </c>
      <c r="D852" s="10" t="s">
        <v>613</v>
      </c>
      <c r="E852" s="10" t="s">
        <v>1448</v>
      </c>
      <c r="F852" s="10">
        <v>54263.9</v>
      </c>
      <c r="G852" s="10">
        <v>0</v>
      </c>
      <c r="H852" s="10">
        <v>0</v>
      </c>
      <c r="I852" s="10">
        <v>0</v>
      </c>
      <c r="J852" s="10">
        <v>54263.9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-5426.3899999999994</v>
      </c>
      <c r="T852" s="10">
        <v>0</v>
      </c>
      <c r="U852" s="10">
        <v>48837.51</v>
      </c>
      <c r="V852" s="29">
        <v>10169.23</v>
      </c>
      <c r="W852" s="29">
        <v>10169.23</v>
      </c>
      <c r="X852" s="27">
        <v>0</v>
      </c>
      <c r="Y852" s="29">
        <v>10169.23</v>
      </c>
      <c r="Z852" s="27">
        <v>1</v>
      </c>
      <c r="AA852" s="29">
        <v>10170.23</v>
      </c>
    </row>
    <row r="853" spans="1:27" x14ac:dyDescent="0.25">
      <c r="A853" s="11" t="s">
        <v>1213</v>
      </c>
      <c r="B853" s="10" t="s">
        <v>2406</v>
      </c>
      <c r="C853" s="10" t="s">
        <v>2077</v>
      </c>
      <c r="D853" s="10" t="s">
        <v>614</v>
      </c>
      <c r="E853" s="10" t="s">
        <v>2080</v>
      </c>
      <c r="F853" s="10">
        <v>90047.75</v>
      </c>
      <c r="G853" s="10">
        <v>0</v>
      </c>
      <c r="H853" s="10">
        <v>0</v>
      </c>
      <c r="I853" s="10">
        <v>0</v>
      </c>
      <c r="J853" s="10">
        <v>90047.75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-9004.7749999999942</v>
      </c>
      <c r="T853" s="10">
        <v>0</v>
      </c>
      <c r="U853" s="10">
        <v>81042.975000000006</v>
      </c>
      <c r="V853" s="29">
        <v>2284.8000000000002</v>
      </c>
      <c r="W853" s="29">
        <v>2284.8000000000002</v>
      </c>
      <c r="X853" s="27">
        <v>0</v>
      </c>
      <c r="Y853" s="29">
        <v>2284.8000000000002</v>
      </c>
      <c r="Z853" s="27">
        <v>1</v>
      </c>
      <c r="AA853" s="29">
        <v>2285.8000000000002</v>
      </c>
    </row>
    <row r="854" spans="1:27" x14ac:dyDescent="0.25">
      <c r="A854" s="11" t="s">
        <v>1213</v>
      </c>
      <c r="B854" s="10" t="s">
        <v>2406</v>
      </c>
      <c r="C854" s="10" t="s">
        <v>2077</v>
      </c>
      <c r="D854" s="10" t="s">
        <v>615</v>
      </c>
      <c r="E854" s="10" t="s">
        <v>2081</v>
      </c>
      <c r="F854" s="10">
        <v>2116727.6800000002</v>
      </c>
      <c r="G854" s="10">
        <v>0</v>
      </c>
      <c r="H854" s="10">
        <v>0</v>
      </c>
      <c r="I854" s="10">
        <v>0</v>
      </c>
      <c r="J854" s="10">
        <v>2116727.6800000002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-211672.76799999992</v>
      </c>
      <c r="T854" s="10">
        <v>0</v>
      </c>
      <c r="U854" s="10">
        <v>1905054.9120000002</v>
      </c>
      <c r="V854" s="29">
        <v>551536.60000000009</v>
      </c>
      <c r="W854" s="29">
        <v>551536.60000000009</v>
      </c>
      <c r="X854" s="27">
        <v>0</v>
      </c>
      <c r="Y854" s="29">
        <v>551536.60000000009</v>
      </c>
      <c r="Z854" s="27">
        <v>30</v>
      </c>
      <c r="AA854" s="29">
        <v>551566.60000000009</v>
      </c>
    </row>
    <row r="855" spans="1:27" x14ac:dyDescent="0.25">
      <c r="A855" s="11" t="s">
        <v>1213</v>
      </c>
      <c r="B855" s="10" t="s">
        <v>2406</v>
      </c>
      <c r="C855" s="10" t="s">
        <v>2077</v>
      </c>
      <c r="D855" s="10" t="s">
        <v>616</v>
      </c>
      <c r="E855" s="10" t="s">
        <v>2082</v>
      </c>
      <c r="F855" s="10">
        <v>128925.31</v>
      </c>
      <c r="G855" s="10">
        <v>0</v>
      </c>
      <c r="H855" s="10">
        <v>0</v>
      </c>
      <c r="I855" s="10">
        <v>0</v>
      </c>
      <c r="J855" s="10">
        <v>128925.31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128925.31</v>
      </c>
      <c r="V855" s="29">
        <v>151857.23453914435</v>
      </c>
      <c r="W855" s="29">
        <v>151857.23453914435</v>
      </c>
      <c r="X855" s="27">
        <v>0</v>
      </c>
      <c r="Y855" s="29">
        <v>151857.23453914435</v>
      </c>
      <c r="Z855" s="27">
        <v>12</v>
      </c>
      <c r="AA855" s="29">
        <v>151869.23453914435</v>
      </c>
    </row>
    <row r="856" spans="1:27" x14ac:dyDescent="0.25">
      <c r="A856" s="11" t="s">
        <v>1213</v>
      </c>
      <c r="B856" s="10" t="s">
        <v>2406</v>
      </c>
      <c r="C856" s="10" t="s">
        <v>2077</v>
      </c>
      <c r="D856" s="10" t="s">
        <v>617</v>
      </c>
      <c r="E856" s="10" t="s">
        <v>2083</v>
      </c>
      <c r="F856" s="10">
        <v>1020.99</v>
      </c>
      <c r="G856" s="10">
        <v>0</v>
      </c>
      <c r="H856" s="10">
        <v>0</v>
      </c>
      <c r="I856" s="10">
        <v>0</v>
      </c>
      <c r="J856" s="10">
        <v>1020.99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-102.09899999999993</v>
      </c>
      <c r="T856" s="10">
        <v>0</v>
      </c>
      <c r="U856" s="10">
        <v>918.89100000000008</v>
      </c>
      <c r="V856" s="29">
        <v>0</v>
      </c>
      <c r="W856" s="29">
        <v>0</v>
      </c>
      <c r="X856" s="27">
        <v>0</v>
      </c>
      <c r="Y856" s="29">
        <v>0</v>
      </c>
      <c r="Z856" s="27">
        <v>0</v>
      </c>
      <c r="AA856" s="29">
        <v>0</v>
      </c>
    </row>
    <row r="857" spans="1:27" x14ac:dyDescent="0.25">
      <c r="A857" s="11" t="s">
        <v>1213</v>
      </c>
      <c r="B857" s="10" t="s">
        <v>2406</v>
      </c>
      <c r="C857" s="10" t="s">
        <v>2077</v>
      </c>
      <c r="D857" s="10" t="s">
        <v>618</v>
      </c>
      <c r="E857" s="10" t="s">
        <v>2084</v>
      </c>
      <c r="F857" s="10">
        <v>1203605.55</v>
      </c>
      <c r="G857" s="10">
        <v>0</v>
      </c>
      <c r="H857" s="10">
        <v>0</v>
      </c>
      <c r="I857" s="10">
        <v>0</v>
      </c>
      <c r="J857" s="10">
        <v>1203605.55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-120360.55499999993</v>
      </c>
      <c r="T857" s="10">
        <v>0</v>
      </c>
      <c r="U857" s="10">
        <v>1083244.9950000001</v>
      </c>
      <c r="V857" s="29">
        <v>1138421.271633269</v>
      </c>
      <c r="W857" s="29">
        <v>1138421.271633269</v>
      </c>
      <c r="X857" s="27">
        <v>0</v>
      </c>
      <c r="Y857" s="29">
        <v>1138421.271633269</v>
      </c>
      <c r="Z857" s="27">
        <v>57</v>
      </c>
      <c r="AA857" s="29">
        <v>1138478.271633269</v>
      </c>
    </row>
    <row r="858" spans="1:27" x14ac:dyDescent="0.25">
      <c r="A858" s="11" t="s">
        <v>1213</v>
      </c>
      <c r="B858" s="10" t="s">
        <v>2406</v>
      </c>
      <c r="C858" s="10" t="s">
        <v>2077</v>
      </c>
      <c r="D858" s="10" t="s">
        <v>1121</v>
      </c>
      <c r="E858" s="10" t="s">
        <v>2085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29">
        <v>0</v>
      </c>
      <c r="W858" s="29">
        <v>0</v>
      </c>
      <c r="X858" s="27">
        <v>0</v>
      </c>
      <c r="Y858" s="29">
        <v>0</v>
      </c>
      <c r="Z858" s="27">
        <v>0</v>
      </c>
      <c r="AA858" s="29">
        <v>0</v>
      </c>
    </row>
    <row r="859" spans="1:27" x14ac:dyDescent="0.25">
      <c r="A859" s="11" t="s">
        <v>1213</v>
      </c>
      <c r="B859" s="10" t="s">
        <v>2406</v>
      </c>
      <c r="C859" s="10" t="s">
        <v>2077</v>
      </c>
      <c r="D859" s="10" t="s">
        <v>1122</v>
      </c>
      <c r="E859" s="10" t="s">
        <v>2086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29">
        <v>0</v>
      </c>
      <c r="W859" s="29">
        <v>0</v>
      </c>
      <c r="X859" s="27">
        <v>0</v>
      </c>
      <c r="Y859" s="29">
        <v>0</v>
      </c>
      <c r="Z859" s="27">
        <v>1</v>
      </c>
      <c r="AA859" s="29">
        <v>1</v>
      </c>
    </row>
    <row r="860" spans="1:27" x14ac:dyDescent="0.25">
      <c r="A860" s="11" t="s">
        <v>1213</v>
      </c>
      <c r="B860" s="10" t="s">
        <v>2406</v>
      </c>
      <c r="C860" s="10" t="s">
        <v>1623</v>
      </c>
      <c r="D860" s="10" t="s">
        <v>620</v>
      </c>
      <c r="E860" s="10" t="s">
        <v>1623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29">
        <v>0</v>
      </c>
      <c r="W860" s="29">
        <v>0</v>
      </c>
      <c r="X860" s="27">
        <v>0</v>
      </c>
      <c r="Y860" s="29">
        <v>0</v>
      </c>
      <c r="Z860" s="27">
        <v>0</v>
      </c>
      <c r="AA860" s="29">
        <v>0</v>
      </c>
    </row>
    <row r="861" spans="1:27" x14ac:dyDescent="0.25">
      <c r="A861" s="11" t="s">
        <v>1213</v>
      </c>
      <c r="B861" s="10" t="s">
        <v>2406</v>
      </c>
      <c r="C861" s="10" t="s">
        <v>1623</v>
      </c>
      <c r="D861" s="10" t="s">
        <v>621</v>
      </c>
      <c r="E861" s="10" t="s">
        <v>2087</v>
      </c>
      <c r="F861" s="10">
        <v>6797985.1399999997</v>
      </c>
      <c r="G861" s="10">
        <v>0</v>
      </c>
      <c r="H861" s="10">
        <v>0</v>
      </c>
      <c r="I861" s="10">
        <v>0</v>
      </c>
      <c r="J861" s="10">
        <v>6797985.1399999997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6797985.1399999997</v>
      </c>
      <c r="V861" s="29">
        <v>5187870.41</v>
      </c>
      <c r="W861" s="29">
        <v>5187870.41</v>
      </c>
      <c r="X861" s="27">
        <v>0</v>
      </c>
      <c r="Y861" s="29">
        <v>5187870.41</v>
      </c>
      <c r="Z861" s="27">
        <v>200</v>
      </c>
      <c r="AA861" s="29">
        <v>5188070.41</v>
      </c>
    </row>
    <row r="862" spans="1:27" x14ac:dyDescent="0.25">
      <c r="A862" s="11" t="s">
        <v>1213</v>
      </c>
      <c r="B862" s="10" t="s">
        <v>2406</v>
      </c>
      <c r="C862" s="10" t="s">
        <v>1623</v>
      </c>
      <c r="D862" s="10" t="s">
        <v>622</v>
      </c>
      <c r="E862" s="10" t="s">
        <v>2088</v>
      </c>
      <c r="F862" s="10">
        <v>91648</v>
      </c>
      <c r="G862" s="10">
        <v>0</v>
      </c>
      <c r="H862" s="10">
        <v>0</v>
      </c>
      <c r="I862" s="10">
        <v>0</v>
      </c>
      <c r="J862" s="10">
        <v>91648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-9164.8000000000029</v>
      </c>
      <c r="T862" s="10">
        <v>0</v>
      </c>
      <c r="U862" s="10">
        <v>82483.199999999997</v>
      </c>
      <c r="V862" s="29">
        <v>22353.800000000003</v>
      </c>
      <c r="W862" s="29">
        <v>22353.800000000003</v>
      </c>
      <c r="X862" s="27">
        <v>0</v>
      </c>
      <c r="Y862" s="29">
        <v>22353.800000000003</v>
      </c>
      <c r="Z862" s="27">
        <v>2</v>
      </c>
      <c r="AA862" s="29">
        <v>22355.800000000003</v>
      </c>
    </row>
    <row r="863" spans="1:27" x14ac:dyDescent="0.25">
      <c r="A863" s="11" t="s">
        <v>1213</v>
      </c>
      <c r="B863" s="10" t="s">
        <v>2406</v>
      </c>
      <c r="C863" s="10" t="s">
        <v>1623</v>
      </c>
      <c r="D863" s="10" t="s">
        <v>623</v>
      </c>
      <c r="E863" s="10" t="s">
        <v>1650</v>
      </c>
      <c r="F863" s="10">
        <v>151287.98000000001</v>
      </c>
      <c r="G863" s="10">
        <v>0</v>
      </c>
      <c r="H863" s="10">
        <v>0</v>
      </c>
      <c r="I863" s="10">
        <v>0</v>
      </c>
      <c r="J863" s="10">
        <v>151287.98000000001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151287.98000000001</v>
      </c>
      <c r="V863" s="29">
        <v>158825.6652500843</v>
      </c>
      <c r="W863" s="29">
        <v>158825.6652500843</v>
      </c>
      <c r="X863" s="27">
        <v>0</v>
      </c>
      <c r="Y863" s="29">
        <v>158825.6652500843</v>
      </c>
      <c r="Z863" s="27">
        <v>8</v>
      </c>
      <c r="AA863" s="29">
        <v>158833.6652500843</v>
      </c>
    </row>
    <row r="864" spans="1:27" x14ac:dyDescent="0.25">
      <c r="A864" s="11" t="s">
        <v>1213</v>
      </c>
      <c r="B864" s="10" t="s">
        <v>2406</v>
      </c>
      <c r="C864" s="10" t="s">
        <v>1623</v>
      </c>
      <c r="D864" s="10" t="s">
        <v>624</v>
      </c>
      <c r="E864" s="10" t="s">
        <v>2089</v>
      </c>
      <c r="F864" s="10">
        <v>453801.76</v>
      </c>
      <c r="G864" s="10">
        <v>0</v>
      </c>
      <c r="H864" s="10">
        <v>0</v>
      </c>
      <c r="I864" s="10">
        <v>0</v>
      </c>
      <c r="J864" s="10">
        <v>453801.76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-45380.175999999978</v>
      </c>
      <c r="T864" s="10">
        <v>0</v>
      </c>
      <c r="U864" s="10">
        <v>408421.58400000003</v>
      </c>
      <c r="V864" s="29">
        <v>13253.4</v>
      </c>
      <c r="W864" s="29">
        <v>13253.4</v>
      </c>
      <c r="X864" s="27">
        <v>0</v>
      </c>
      <c r="Y864" s="29">
        <v>13253.4</v>
      </c>
      <c r="Z864" s="27">
        <v>6</v>
      </c>
      <c r="AA864" s="29">
        <v>13259.4</v>
      </c>
    </row>
    <row r="865" spans="1:27" x14ac:dyDescent="0.25">
      <c r="A865" s="11" t="s">
        <v>1213</v>
      </c>
      <c r="B865" s="10" t="s">
        <v>2406</v>
      </c>
      <c r="C865" s="10" t="s">
        <v>1623</v>
      </c>
      <c r="D865" s="10" t="s">
        <v>1123</v>
      </c>
      <c r="E865" s="10" t="s">
        <v>2090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29">
        <v>0</v>
      </c>
      <c r="W865" s="29">
        <v>0</v>
      </c>
      <c r="X865" s="27">
        <v>0</v>
      </c>
      <c r="Y865" s="29">
        <v>0</v>
      </c>
      <c r="Z865" s="27">
        <v>0</v>
      </c>
      <c r="AA865" s="29">
        <v>0</v>
      </c>
    </row>
    <row r="866" spans="1:27" x14ac:dyDescent="0.25">
      <c r="A866" s="11" t="s">
        <v>1213</v>
      </c>
      <c r="B866" s="10" t="s">
        <v>2406</v>
      </c>
      <c r="C866" s="10" t="s">
        <v>1623</v>
      </c>
      <c r="D866" s="10" t="s">
        <v>1124</v>
      </c>
      <c r="E866" s="10" t="s">
        <v>2091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29">
        <v>0</v>
      </c>
      <c r="W866" s="29">
        <v>0</v>
      </c>
      <c r="X866" s="27">
        <v>0</v>
      </c>
      <c r="Y866" s="29">
        <v>0</v>
      </c>
      <c r="Z866" s="27">
        <v>538</v>
      </c>
      <c r="AA866" s="29">
        <v>538</v>
      </c>
    </row>
    <row r="867" spans="1:27" x14ac:dyDescent="0.25">
      <c r="A867" s="11" t="s">
        <v>1213</v>
      </c>
      <c r="B867" s="10" t="s">
        <v>2406</v>
      </c>
      <c r="C867" s="10" t="s">
        <v>1623</v>
      </c>
      <c r="D867" s="10" t="s">
        <v>1125</v>
      </c>
      <c r="E867" s="10" t="s">
        <v>2092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29">
        <v>0</v>
      </c>
      <c r="W867" s="29">
        <v>0</v>
      </c>
      <c r="X867" s="27">
        <v>0</v>
      </c>
      <c r="Y867" s="29">
        <v>0</v>
      </c>
      <c r="Z867" s="27">
        <v>0</v>
      </c>
      <c r="AA867" s="29">
        <v>0</v>
      </c>
    </row>
    <row r="868" spans="1:27" x14ac:dyDescent="0.25">
      <c r="A868" s="11" t="s">
        <v>1213</v>
      </c>
      <c r="B868" s="10" t="s">
        <v>2406</v>
      </c>
      <c r="C868" s="10" t="s">
        <v>1623</v>
      </c>
      <c r="D868" s="10" t="s">
        <v>625</v>
      </c>
      <c r="E868" s="10" t="s">
        <v>2093</v>
      </c>
      <c r="F868" s="10">
        <v>321430.57</v>
      </c>
      <c r="G868" s="10">
        <v>0</v>
      </c>
      <c r="H868" s="10">
        <v>0</v>
      </c>
      <c r="I868" s="10">
        <v>0</v>
      </c>
      <c r="J868" s="10">
        <v>321430.57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-32143.056999999972</v>
      </c>
      <c r="T868" s="10">
        <v>0</v>
      </c>
      <c r="U868" s="10">
        <v>289287.51300000004</v>
      </c>
      <c r="V868" s="29">
        <v>97346.35</v>
      </c>
      <c r="W868" s="29">
        <v>97346.35</v>
      </c>
      <c r="X868" s="27">
        <v>0</v>
      </c>
      <c r="Y868" s="29">
        <v>97346.35</v>
      </c>
      <c r="Z868" s="27">
        <v>5</v>
      </c>
      <c r="AA868" s="29">
        <v>97351.35</v>
      </c>
    </row>
    <row r="869" spans="1:27" x14ac:dyDescent="0.25">
      <c r="A869" s="11" t="s">
        <v>1213</v>
      </c>
      <c r="B869" s="10" t="s">
        <v>2406</v>
      </c>
      <c r="C869" s="10" t="s">
        <v>1623</v>
      </c>
      <c r="D869" s="10" t="s">
        <v>626</v>
      </c>
      <c r="E869" s="10" t="s">
        <v>2094</v>
      </c>
      <c r="F869" s="10">
        <v>893628.18</v>
      </c>
      <c r="G869" s="10">
        <v>0</v>
      </c>
      <c r="H869" s="10">
        <v>0</v>
      </c>
      <c r="I869" s="10">
        <v>0</v>
      </c>
      <c r="J869" s="10">
        <v>893628.18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-89362.81799999997</v>
      </c>
      <c r="T869" s="10">
        <v>0</v>
      </c>
      <c r="U869" s="10">
        <v>804265.36200000008</v>
      </c>
      <c r="V869" s="29">
        <v>0</v>
      </c>
      <c r="W869" s="29">
        <v>0</v>
      </c>
      <c r="X869" s="27">
        <v>0</v>
      </c>
      <c r="Y869" s="29">
        <v>0</v>
      </c>
      <c r="Z869" s="27">
        <v>45</v>
      </c>
      <c r="AA869" s="29">
        <v>45</v>
      </c>
    </row>
    <row r="870" spans="1:27" x14ac:dyDescent="0.25">
      <c r="A870" s="11" t="s">
        <v>1213</v>
      </c>
      <c r="B870" s="10" t="s">
        <v>2406</v>
      </c>
      <c r="C870" s="10" t="s">
        <v>1623</v>
      </c>
      <c r="D870" s="10" t="s">
        <v>627</v>
      </c>
      <c r="E870" s="10" t="s">
        <v>2095</v>
      </c>
      <c r="F870" s="10">
        <v>53943273.280000001</v>
      </c>
      <c r="G870" s="10">
        <v>0</v>
      </c>
      <c r="H870" s="10">
        <v>0</v>
      </c>
      <c r="I870" s="10">
        <v>0</v>
      </c>
      <c r="J870" s="10">
        <v>53943273.280000001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-5394327.3280000016</v>
      </c>
      <c r="T870" s="10">
        <v>0</v>
      </c>
      <c r="U870" s="10">
        <v>48548945.952</v>
      </c>
      <c r="V870" s="29">
        <v>322679.67999999999</v>
      </c>
      <c r="W870" s="29">
        <v>322679.67999999999</v>
      </c>
      <c r="X870" s="27">
        <v>0</v>
      </c>
      <c r="Y870" s="29">
        <v>322679.67999999999</v>
      </c>
      <c r="Z870" s="27">
        <v>301</v>
      </c>
      <c r="AA870" s="29">
        <v>322980.68</v>
      </c>
    </row>
    <row r="871" spans="1:27" x14ac:dyDescent="0.25">
      <c r="A871" s="11" t="s">
        <v>1213</v>
      </c>
      <c r="B871" s="10" t="s">
        <v>2406</v>
      </c>
      <c r="C871" s="10" t="s">
        <v>1623</v>
      </c>
      <c r="D871" s="10" t="s">
        <v>628</v>
      </c>
      <c r="E871" s="10" t="s">
        <v>2096</v>
      </c>
      <c r="F871" s="10">
        <v>43684.81</v>
      </c>
      <c r="G871" s="10">
        <v>0</v>
      </c>
      <c r="H871" s="10">
        <v>0</v>
      </c>
      <c r="I871" s="10">
        <v>0</v>
      </c>
      <c r="J871" s="10">
        <v>43684.81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43684.81</v>
      </c>
      <c r="V871" s="29">
        <v>44340.764002726457</v>
      </c>
      <c r="W871" s="29">
        <v>44340.764002726457</v>
      </c>
      <c r="X871" s="27">
        <v>0</v>
      </c>
      <c r="Y871" s="29">
        <v>44340.764002726457</v>
      </c>
      <c r="Z871" s="27">
        <v>31</v>
      </c>
      <c r="AA871" s="29">
        <v>44371.764002726457</v>
      </c>
    </row>
    <row r="872" spans="1:27" x14ac:dyDescent="0.25">
      <c r="A872" s="11" t="s">
        <v>1213</v>
      </c>
      <c r="B872" s="10" t="s">
        <v>2406</v>
      </c>
      <c r="C872" s="10" t="s">
        <v>1623</v>
      </c>
      <c r="D872" s="10" t="s">
        <v>629</v>
      </c>
      <c r="E872" s="10" t="s">
        <v>2097</v>
      </c>
      <c r="F872" s="10">
        <v>78696501.819999993</v>
      </c>
      <c r="G872" s="10">
        <v>0</v>
      </c>
      <c r="H872" s="10">
        <v>0</v>
      </c>
      <c r="I872" s="10">
        <v>0</v>
      </c>
      <c r="J872" s="10">
        <v>78696501.819999993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78696501.819999993</v>
      </c>
      <c r="V872" s="29">
        <v>57871117.539999999</v>
      </c>
      <c r="W872" s="29">
        <v>57871117.539999999</v>
      </c>
      <c r="X872" s="27">
        <v>0</v>
      </c>
      <c r="Y872" s="29">
        <v>57871117.539999999</v>
      </c>
      <c r="Z872" s="27">
        <v>3327</v>
      </c>
      <c r="AA872" s="29">
        <v>57874444.539999999</v>
      </c>
    </row>
    <row r="873" spans="1:27" x14ac:dyDescent="0.25">
      <c r="A873" s="11" t="s">
        <v>1213</v>
      </c>
      <c r="B873" s="10" t="s">
        <v>2406</v>
      </c>
      <c r="C873" s="10" t="s">
        <v>1623</v>
      </c>
      <c r="D873" s="10" t="s">
        <v>630</v>
      </c>
      <c r="E873" s="10" t="s">
        <v>2098</v>
      </c>
      <c r="F873" s="10">
        <v>5899116.29</v>
      </c>
      <c r="G873" s="10">
        <v>0</v>
      </c>
      <c r="H873" s="10">
        <v>0</v>
      </c>
      <c r="I873" s="10">
        <v>0</v>
      </c>
      <c r="J873" s="10">
        <v>5899116.29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5899116.29</v>
      </c>
      <c r="V873" s="29">
        <v>9889697.7879626378</v>
      </c>
      <c r="W873" s="29">
        <v>9889697.7879626378</v>
      </c>
      <c r="X873" s="27">
        <v>0</v>
      </c>
      <c r="Y873" s="29">
        <v>9889697.7879626378</v>
      </c>
      <c r="Z873" s="27">
        <v>3046</v>
      </c>
      <c r="AA873" s="29">
        <v>9892743.7879626378</v>
      </c>
    </row>
    <row r="874" spans="1:27" x14ac:dyDescent="0.25">
      <c r="A874" s="11" t="s">
        <v>1213</v>
      </c>
      <c r="B874" s="10" t="s">
        <v>2406</v>
      </c>
      <c r="C874" s="10" t="s">
        <v>1623</v>
      </c>
      <c r="D874" s="10" t="s">
        <v>631</v>
      </c>
      <c r="E874" s="10" t="s">
        <v>2099</v>
      </c>
      <c r="F874" s="10">
        <v>2219293.21</v>
      </c>
      <c r="G874" s="10">
        <v>0</v>
      </c>
      <c r="H874" s="10">
        <v>0</v>
      </c>
      <c r="I874" s="10">
        <v>0</v>
      </c>
      <c r="J874" s="10">
        <v>2219293.21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-221929.321</v>
      </c>
      <c r="T874" s="10">
        <v>0</v>
      </c>
      <c r="U874" s="10">
        <v>1997363.889</v>
      </c>
      <c r="V874" s="29">
        <v>963758.1</v>
      </c>
      <c r="W874" s="29">
        <v>963758.1</v>
      </c>
      <c r="X874" s="27">
        <v>0</v>
      </c>
      <c r="Y874" s="29">
        <v>963758.1</v>
      </c>
      <c r="Z874" s="27">
        <v>41</v>
      </c>
      <c r="AA874" s="29">
        <v>963799.1</v>
      </c>
    </row>
    <row r="875" spans="1:27" x14ac:dyDescent="0.25">
      <c r="A875" s="11" t="s">
        <v>1213</v>
      </c>
      <c r="B875" s="10" t="s">
        <v>2408</v>
      </c>
      <c r="C875" s="10" t="s">
        <v>2100</v>
      </c>
      <c r="D875" s="10" t="s">
        <v>633</v>
      </c>
      <c r="E875" s="10" t="s">
        <v>2100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29">
        <v>0</v>
      </c>
      <c r="W875" s="29">
        <v>0</v>
      </c>
      <c r="X875" s="27">
        <v>0</v>
      </c>
      <c r="Y875" s="29">
        <v>0</v>
      </c>
      <c r="Z875" s="27">
        <v>0</v>
      </c>
      <c r="AA875" s="29">
        <v>0</v>
      </c>
    </row>
    <row r="876" spans="1:27" x14ac:dyDescent="0.25">
      <c r="A876" s="11" t="s">
        <v>1213</v>
      </c>
      <c r="B876" s="10" t="s">
        <v>2408</v>
      </c>
      <c r="C876" s="10" t="s">
        <v>2100</v>
      </c>
      <c r="D876" s="10" t="s">
        <v>634</v>
      </c>
      <c r="E876" s="10" t="s">
        <v>2101</v>
      </c>
      <c r="F876" s="10">
        <v>2761052.09</v>
      </c>
      <c r="G876" s="10">
        <v>0</v>
      </c>
      <c r="H876" s="10">
        <v>0</v>
      </c>
      <c r="I876" s="10">
        <v>0</v>
      </c>
      <c r="J876" s="10">
        <v>2761052.09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-276105.2089999998</v>
      </c>
      <c r="T876" s="10">
        <v>0</v>
      </c>
      <c r="U876" s="10">
        <v>2484946.8810000001</v>
      </c>
      <c r="V876" s="29">
        <v>703126.28</v>
      </c>
      <c r="W876" s="29">
        <v>703126.28</v>
      </c>
      <c r="X876" s="27">
        <v>0</v>
      </c>
      <c r="Y876" s="29">
        <v>703126.28</v>
      </c>
      <c r="Z876" s="27">
        <v>25</v>
      </c>
      <c r="AA876" s="29">
        <v>703151.28</v>
      </c>
    </row>
    <row r="877" spans="1:27" x14ac:dyDescent="0.25">
      <c r="A877" s="11" t="s">
        <v>1213</v>
      </c>
      <c r="B877" s="10" t="s">
        <v>2408</v>
      </c>
      <c r="C877" s="10" t="s">
        <v>2100</v>
      </c>
      <c r="D877" s="10" t="s">
        <v>635</v>
      </c>
      <c r="E877" s="10" t="s">
        <v>2102</v>
      </c>
      <c r="F877" s="10">
        <v>334.42</v>
      </c>
      <c r="G877" s="10">
        <v>0</v>
      </c>
      <c r="H877" s="10">
        <v>0</v>
      </c>
      <c r="I877" s="10">
        <v>0</v>
      </c>
      <c r="J877" s="10">
        <v>334.42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334.42</v>
      </c>
      <c r="V877" s="29">
        <v>57330.53093538565</v>
      </c>
      <c r="W877" s="29">
        <v>57330.53093538565</v>
      </c>
      <c r="X877" s="27">
        <v>0</v>
      </c>
      <c r="Y877" s="29">
        <v>57330.53093538565</v>
      </c>
      <c r="Z877" s="27">
        <v>15</v>
      </c>
      <c r="AA877" s="29">
        <v>57345.53093538565</v>
      </c>
    </row>
    <row r="878" spans="1:27" x14ac:dyDescent="0.25">
      <c r="A878" s="11" t="s">
        <v>1213</v>
      </c>
      <c r="B878" s="10" t="s">
        <v>2408</v>
      </c>
      <c r="C878" s="10" t="s">
        <v>2100</v>
      </c>
      <c r="D878" s="10" t="s">
        <v>636</v>
      </c>
      <c r="E878" s="10" t="s">
        <v>1633</v>
      </c>
      <c r="F878" s="10">
        <v>1381956.99</v>
      </c>
      <c r="G878" s="10">
        <v>0</v>
      </c>
      <c r="H878" s="10">
        <v>0</v>
      </c>
      <c r="I878" s="10">
        <v>0</v>
      </c>
      <c r="J878" s="10">
        <v>1381956.99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-138195.69900000002</v>
      </c>
      <c r="T878" s="10">
        <v>0</v>
      </c>
      <c r="U878" s="10">
        <v>1243761.291</v>
      </c>
      <c r="V878" s="29">
        <v>406783.76</v>
      </c>
      <c r="W878" s="29">
        <v>406783.76</v>
      </c>
      <c r="X878" s="27">
        <v>0</v>
      </c>
      <c r="Y878" s="29">
        <v>406783.76</v>
      </c>
      <c r="Z878" s="27">
        <v>217</v>
      </c>
      <c r="AA878" s="29">
        <v>407000.76</v>
      </c>
    </row>
    <row r="879" spans="1:27" x14ac:dyDescent="0.25">
      <c r="A879" s="11" t="s">
        <v>1213</v>
      </c>
      <c r="B879" s="10" t="s">
        <v>2408</v>
      </c>
      <c r="C879" s="10" t="s">
        <v>2100</v>
      </c>
      <c r="D879" s="10" t="s">
        <v>1126</v>
      </c>
      <c r="E879" s="10" t="s">
        <v>2103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29">
        <v>0</v>
      </c>
      <c r="W879" s="29">
        <v>0</v>
      </c>
      <c r="X879" s="27">
        <v>0</v>
      </c>
      <c r="Y879" s="29">
        <v>0</v>
      </c>
      <c r="Z879" s="27">
        <v>0</v>
      </c>
      <c r="AA879" s="29">
        <v>0</v>
      </c>
    </row>
    <row r="880" spans="1:27" x14ac:dyDescent="0.25">
      <c r="A880" s="11" t="s">
        <v>1213</v>
      </c>
      <c r="B880" s="10" t="s">
        <v>2408</v>
      </c>
      <c r="C880" s="10" t="s">
        <v>2100</v>
      </c>
      <c r="D880" s="10" t="s">
        <v>637</v>
      </c>
      <c r="E880" s="10" t="s">
        <v>2104</v>
      </c>
      <c r="F880" s="10">
        <v>4918511.33</v>
      </c>
      <c r="G880" s="10">
        <v>0</v>
      </c>
      <c r="H880" s="10">
        <v>0</v>
      </c>
      <c r="I880" s="10">
        <v>0</v>
      </c>
      <c r="J880" s="10">
        <v>4918511.33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4918511.33</v>
      </c>
      <c r="V880" s="29">
        <v>3943705.9</v>
      </c>
      <c r="W880" s="29">
        <v>3943705.9</v>
      </c>
      <c r="X880" s="27">
        <v>0</v>
      </c>
      <c r="Y880" s="29">
        <v>3943705.9</v>
      </c>
      <c r="Z880" s="27">
        <v>147</v>
      </c>
      <c r="AA880" s="29">
        <v>3943852.9</v>
      </c>
    </row>
    <row r="881" spans="1:27" x14ac:dyDescent="0.25">
      <c r="A881" s="11" t="s">
        <v>1213</v>
      </c>
      <c r="B881" s="10" t="s">
        <v>2408</v>
      </c>
      <c r="C881" s="10" t="s">
        <v>2100</v>
      </c>
      <c r="D881" s="10" t="s">
        <v>1127</v>
      </c>
      <c r="E881" s="10" t="s">
        <v>1305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29">
        <v>0</v>
      </c>
      <c r="W881" s="29">
        <v>0</v>
      </c>
      <c r="X881" s="27">
        <v>0</v>
      </c>
      <c r="Y881" s="29">
        <v>0</v>
      </c>
      <c r="Z881" s="27">
        <v>0</v>
      </c>
      <c r="AA881" s="29">
        <v>0</v>
      </c>
    </row>
    <row r="882" spans="1:27" x14ac:dyDescent="0.25">
      <c r="A882" s="11" t="s">
        <v>1213</v>
      </c>
      <c r="B882" s="10" t="s">
        <v>2408</v>
      </c>
      <c r="C882" s="10" t="s">
        <v>2100</v>
      </c>
      <c r="D882" s="10" t="s">
        <v>638</v>
      </c>
      <c r="E882" s="10" t="s">
        <v>2105</v>
      </c>
      <c r="F882" s="10">
        <v>79683.350000000006</v>
      </c>
      <c r="G882" s="10">
        <v>0</v>
      </c>
      <c r="H882" s="10">
        <v>0</v>
      </c>
      <c r="I882" s="10">
        <v>0</v>
      </c>
      <c r="J882" s="10">
        <v>79683.350000000006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79683.350000000006</v>
      </c>
      <c r="V882" s="29">
        <v>110470.2449184549</v>
      </c>
      <c r="W882" s="29">
        <v>110470.2449184549</v>
      </c>
      <c r="X882" s="27">
        <v>0</v>
      </c>
      <c r="Y882" s="29">
        <v>110470.2449184549</v>
      </c>
      <c r="Z882" s="27">
        <v>9</v>
      </c>
      <c r="AA882" s="29">
        <v>110479.2449184549</v>
      </c>
    </row>
    <row r="883" spans="1:27" x14ac:dyDescent="0.25">
      <c r="A883" s="11" t="s">
        <v>1213</v>
      </c>
      <c r="B883" s="10" t="s">
        <v>2408</v>
      </c>
      <c r="C883" s="10" t="s">
        <v>2100</v>
      </c>
      <c r="D883" s="10" t="s">
        <v>639</v>
      </c>
      <c r="E883" s="10" t="s">
        <v>2106</v>
      </c>
      <c r="F883" s="10">
        <v>32503804672.419998</v>
      </c>
      <c r="G883" s="10">
        <v>0</v>
      </c>
      <c r="H883" s="10">
        <v>0</v>
      </c>
      <c r="I883" s="10">
        <v>0</v>
      </c>
      <c r="J883" s="10">
        <v>32503804672.419998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32503804672.419998</v>
      </c>
      <c r="V883" s="29">
        <v>33284093101.55172</v>
      </c>
      <c r="W883" s="29">
        <v>33284093101.55172</v>
      </c>
      <c r="X883" s="27">
        <v>4939376889</v>
      </c>
      <c r="Y883" s="29">
        <v>28344716212.55172</v>
      </c>
      <c r="Z883" s="27">
        <v>1772063</v>
      </c>
      <c r="AA883" s="29">
        <v>28346488275.55172</v>
      </c>
    </row>
    <row r="884" spans="1:27" x14ac:dyDescent="0.25">
      <c r="A884" s="11" t="s">
        <v>1213</v>
      </c>
      <c r="B884" s="10" t="s">
        <v>2408</v>
      </c>
      <c r="C884" s="10" t="s">
        <v>2100</v>
      </c>
      <c r="D884" s="10" t="s">
        <v>640</v>
      </c>
      <c r="E884" s="10" t="s">
        <v>1309</v>
      </c>
      <c r="F884" s="10">
        <v>3277982.4</v>
      </c>
      <c r="G884" s="10">
        <v>0</v>
      </c>
      <c r="H884" s="10">
        <v>0</v>
      </c>
      <c r="I884" s="10">
        <v>0</v>
      </c>
      <c r="J884" s="10">
        <v>3277982.4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-327798.23999999976</v>
      </c>
      <c r="T884" s="10">
        <v>0</v>
      </c>
      <c r="U884" s="10">
        <v>2950184.16</v>
      </c>
      <c r="V884" s="29">
        <v>398897.2</v>
      </c>
      <c r="W884" s="29">
        <v>398897.2</v>
      </c>
      <c r="X884" s="27">
        <v>0</v>
      </c>
      <c r="Y884" s="29">
        <v>398897.2</v>
      </c>
      <c r="Z884" s="27">
        <v>39</v>
      </c>
      <c r="AA884" s="29">
        <v>398936.2</v>
      </c>
    </row>
    <row r="885" spans="1:27" x14ac:dyDescent="0.25">
      <c r="A885" s="11" t="s">
        <v>1213</v>
      </c>
      <c r="B885" s="10" t="s">
        <v>2408</v>
      </c>
      <c r="C885" s="10" t="s">
        <v>2100</v>
      </c>
      <c r="D885" s="10" t="s">
        <v>641</v>
      </c>
      <c r="E885" s="10" t="s">
        <v>1437</v>
      </c>
      <c r="F885" s="10">
        <v>2279227.89</v>
      </c>
      <c r="G885" s="10">
        <v>0</v>
      </c>
      <c r="H885" s="10">
        <v>0</v>
      </c>
      <c r="I885" s="10">
        <v>0</v>
      </c>
      <c r="J885" s="10">
        <v>2279227.89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-227922.78899999987</v>
      </c>
      <c r="T885" s="10">
        <v>0</v>
      </c>
      <c r="U885" s="10">
        <v>2051305.1010000003</v>
      </c>
      <c r="V885" s="29">
        <v>114456.05</v>
      </c>
      <c r="W885" s="29">
        <v>114456.05</v>
      </c>
      <c r="X885" s="27">
        <v>0</v>
      </c>
      <c r="Y885" s="29">
        <v>114456.05</v>
      </c>
      <c r="Z885" s="27">
        <v>11</v>
      </c>
      <c r="AA885" s="29">
        <v>114467.05</v>
      </c>
    </row>
    <row r="886" spans="1:27" x14ac:dyDescent="0.25">
      <c r="A886" s="11" t="s">
        <v>1213</v>
      </c>
      <c r="B886" s="10" t="s">
        <v>2408</v>
      </c>
      <c r="C886" s="10" t="s">
        <v>2100</v>
      </c>
      <c r="D886" s="10" t="s">
        <v>642</v>
      </c>
      <c r="E886" s="10" t="s">
        <v>1748</v>
      </c>
      <c r="F886" s="10">
        <v>126169.45</v>
      </c>
      <c r="G886" s="10">
        <v>0</v>
      </c>
      <c r="H886" s="10">
        <v>0</v>
      </c>
      <c r="I886" s="10">
        <v>0</v>
      </c>
      <c r="J886" s="10">
        <v>126169.45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-12616.944999999992</v>
      </c>
      <c r="T886" s="10">
        <v>0</v>
      </c>
      <c r="U886" s="10">
        <v>113552.505</v>
      </c>
      <c r="V886" s="29">
        <v>0</v>
      </c>
      <c r="W886" s="29">
        <v>0</v>
      </c>
      <c r="X886" s="27">
        <v>0</v>
      </c>
      <c r="Y886" s="29">
        <v>0</v>
      </c>
      <c r="Z886" s="27">
        <v>2</v>
      </c>
      <c r="AA886" s="29">
        <v>2</v>
      </c>
    </row>
    <row r="887" spans="1:27" x14ac:dyDescent="0.25">
      <c r="A887" s="11" t="s">
        <v>1213</v>
      </c>
      <c r="B887" s="10" t="s">
        <v>2408</v>
      </c>
      <c r="C887" s="10" t="s">
        <v>2100</v>
      </c>
      <c r="D887" s="10" t="s">
        <v>643</v>
      </c>
      <c r="E887" s="10" t="s">
        <v>2107</v>
      </c>
      <c r="F887" s="10">
        <v>582323.05000000005</v>
      </c>
      <c r="G887" s="10">
        <v>0</v>
      </c>
      <c r="H887" s="10">
        <v>0</v>
      </c>
      <c r="I887" s="10">
        <v>0</v>
      </c>
      <c r="J887" s="10">
        <v>582323.05000000005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-58232.304999999993</v>
      </c>
      <c r="T887" s="10">
        <v>0</v>
      </c>
      <c r="U887" s="10">
        <v>524090.74500000005</v>
      </c>
      <c r="V887" s="29">
        <v>161528.1</v>
      </c>
      <c r="W887" s="29">
        <v>161528.1</v>
      </c>
      <c r="X887" s="27">
        <v>0</v>
      </c>
      <c r="Y887" s="29">
        <v>161528.1</v>
      </c>
      <c r="Z887" s="27">
        <v>43</v>
      </c>
      <c r="AA887" s="29">
        <v>161571.1</v>
      </c>
    </row>
    <row r="888" spans="1:27" x14ac:dyDescent="0.25">
      <c r="A888" s="11" t="s">
        <v>1213</v>
      </c>
      <c r="B888" s="10" t="s">
        <v>2408</v>
      </c>
      <c r="C888" s="10" t="s">
        <v>2100</v>
      </c>
      <c r="D888" s="10" t="s">
        <v>644</v>
      </c>
      <c r="E888" s="10" t="s">
        <v>2108</v>
      </c>
      <c r="F888" s="10">
        <v>593421.81000000006</v>
      </c>
      <c r="G888" s="10">
        <v>0</v>
      </c>
      <c r="H888" s="10">
        <v>0</v>
      </c>
      <c r="I888" s="10">
        <v>0</v>
      </c>
      <c r="J888" s="10">
        <v>593421.81000000006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-59342.180999999982</v>
      </c>
      <c r="T888" s="10">
        <v>0</v>
      </c>
      <c r="U888" s="10">
        <v>534079.62900000007</v>
      </c>
      <c r="V888" s="29">
        <v>868186.66887290985</v>
      </c>
      <c r="W888" s="29">
        <v>868186.66887290985</v>
      </c>
      <c r="X888" s="27">
        <v>0</v>
      </c>
      <c r="Y888" s="29">
        <v>868186.66887290985</v>
      </c>
      <c r="Z888" s="27">
        <v>83</v>
      </c>
      <c r="AA888" s="29">
        <v>868269.66887290985</v>
      </c>
    </row>
    <row r="889" spans="1:27" x14ac:dyDescent="0.25">
      <c r="A889" s="11" t="s">
        <v>1213</v>
      </c>
      <c r="B889" s="10" t="s">
        <v>2408</v>
      </c>
      <c r="C889" s="10" t="s">
        <v>2100</v>
      </c>
      <c r="D889" s="10" t="s">
        <v>1128</v>
      </c>
      <c r="E889" s="10" t="s">
        <v>2109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29">
        <v>0</v>
      </c>
      <c r="W889" s="29">
        <v>0</v>
      </c>
      <c r="X889" s="27">
        <v>0</v>
      </c>
      <c r="Y889" s="29">
        <v>0</v>
      </c>
      <c r="Z889" s="27">
        <v>0</v>
      </c>
      <c r="AA889" s="29">
        <v>0</v>
      </c>
    </row>
    <row r="890" spans="1:27" x14ac:dyDescent="0.25">
      <c r="A890" s="11" t="s">
        <v>1213</v>
      </c>
      <c r="B890" s="10" t="s">
        <v>2408</v>
      </c>
      <c r="C890" s="10" t="s">
        <v>2100</v>
      </c>
      <c r="D890" s="10" t="s">
        <v>645</v>
      </c>
      <c r="E890" s="10" t="s">
        <v>2110</v>
      </c>
      <c r="F890" s="10">
        <v>123034.2</v>
      </c>
      <c r="G890" s="10">
        <v>0</v>
      </c>
      <c r="H890" s="10">
        <v>0</v>
      </c>
      <c r="I890" s="10">
        <v>0</v>
      </c>
      <c r="J890" s="10">
        <v>123034.2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-12303.419999999998</v>
      </c>
      <c r="T890" s="10">
        <v>0</v>
      </c>
      <c r="U890" s="10">
        <v>110730.78</v>
      </c>
      <c r="V890" s="29">
        <v>36500</v>
      </c>
      <c r="W890" s="29">
        <v>36500</v>
      </c>
      <c r="X890" s="27">
        <v>0</v>
      </c>
      <c r="Y890" s="29">
        <v>36500</v>
      </c>
      <c r="Z890" s="27">
        <v>1</v>
      </c>
      <c r="AA890" s="29">
        <v>36501</v>
      </c>
    </row>
    <row r="891" spans="1:27" x14ac:dyDescent="0.25">
      <c r="A891" s="11" t="s">
        <v>1213</v>
      </c>
      <c r="B891" s="10" t="s">
        <v>2408</v>
      </c>
      <c r="C891" s="10" t="s">
        <v>2100</v>
      </c>
      <c r="D891" s="10" t="s">
        <v>1129</v>
      </c>
      <c r="E891" s="10" t="s">
        <v>2111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29">
        <v>0</v>
      </c>
      <c r="W891" s="29">
        <v>0</v>
      </c>
      <c r="X891" s="27">
        <v>0</v>
      </c>
      <c r="Y891" s="29">
        <v>0</v>
      </c>
      <c r="Z891" s="27">
        <v>0</v>
      </c>
      <c r="AA891" s="29">
        <v>0</v>
      </c>
    </row>
    <row r="892" spans="1:27" x14ac:dyDescent="0.25">
      <c r="A892" s="11" t="s">
        <v>1213</v>
      </c>
      <c r="B892" s="10" t="s">
        <v>2408</v>
      </c>
      <c r="C892" s="10" t="s">
        <v>2100</v>
      </c>
      <c r="D892" s="10" t="s">
        <v>646</v>
      </c>
      <c r="E892" s="10" t="s">
        <v>2112</v>
      </c>
      <c r="F892" s="10">
        <v>1399971.89</v>
      </c>
      <c r="G892" s="10">
        <v>0</v>
      </c>
      <c r="H892" s="10">
        <v>0</v>
      </c>
      <c r="I892" s="10">
        <v>0</v>
      </c>
      <c r="J892" s="10">
        <v>1399971.89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-139997.18900000001</v>
      </c>
      <c r="T892" s="10">
        <v>0</v>
      </c>
      <c r="U892" s="10">
        <v>1259974.7009999999</v>
      </c>
      <c r="V892" s="29">
        <v>440348.9</v>
      </c>
      <c r="W892" s="29">
        <v>440348.9</v>
      </c>
      <c r="X892" s="27">
        <v>0</v>
      </c>
      <c r="Y892" s="29">
        <v>440348.9</v>
      </c>
      <c r="Z892" s="27">
        <v>20</v>
      </c>
      <c r="AA892" s="29">
        <v>440368.9</v>
      </c>
    </row>
    <row r="893" spans="1:27" x14ac:dyDescent="0.25">
      <c r="A893" s="11" t="s">
        <v>1213</v>
      </c>
      <c r="B893" s="10" t="s">
        <v>2408</v>
      </c>
      <c r="C893" s="10" t="s">
        <v>2100</v>
      </c>
      <c r="D893" s="10" t="s">
        <v>647</v>
      </c>
      <c r="E893" s="10" t="s">
        <v>2113</v>
      </c>
      <c r="F893" s="10">
        <v>105026.13</v>
      </c>
      <c r="G893" s="10">
        <v>0</v>
      </c>
      <c r="H893" s="10">
        <v>0</v>
      </c>
      <c r="I893" s="10">
        <v>0</v>
      </c>
      <c r="J893" s="10">
        <v>105026.13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-10502.612999999998</v>
      </c>
      <c r="T893" s="10">
        <v>0</v>
      </c>
      <c r="U893" s="10">
        <v>94523.517000000007</v>
      </c>
      <c r="V893" s="29">
        <v>0</v>
      </c>
      <c r="W893" s="29">
        <v>0</v>
      </c>
      <c r="X893" s="27">
        <v>0</v>
      </c>
      <c r="Y893" s="29">
        <v>0</v>
      </c>
      <c r="Z893" s="27">
        <v>1</v>
      </c>
      <c r="AA893" s="29">
        <v>1</v>
      </c>
    </row>
    <row r="894" spans="1:27" x14ac:dyDescent="0.25">
      <c r="A894" s="11" t="s">
        <v>1213</v>
      </c>
      <c r="B894" s="10" t="s">
        <v>2408</v>
      </c>
      <c r="C894" s="10" t="s">
        <v>2100</v>
      </c>
      <c r="D894" s="10" t="s">
        <v>1130</v>
      </c>
      <c r="E894" s="10" t="s">
        <v>2114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29">
        <v>0</v>
      </c>
      <c r="W894" s="29">
        <v>0</v>
      </c>
      <c r="X894" s="27">
        <v>0</v>
      </c>
      <c r="Y894" s="29">
        <v>0</v>
      </c>
      <c r="Z894" s="27">
        <v>0</v>
      </c>
      <c r="AA894" s="29">
        <v>0</v>
      </c>
    </row>
    <row r="895" spans="1:27" x14ac:dyDescent="0.25">
      <c r="A895" s="11" t="s">
        <v>1213</v>
      </c>
      <c r="B895" s="10" t="s">
        <v>2408</v>
      </c>
      <c r="C895" s="10" t="s">
        <v>2100</v>
      </c>
      <c r="D895" s="10" t="s">
        <v>648</v>
      </c>
      <c r="E895" s="10" t="s">
        <v>2115</v>
      </c>
      <c r="F895" s="10">
        <v>28172.57</v>
      </c>
      <c r="G895" s="10">
        <v>0</v>
      </c>
      <c r="H895" s="10">
        <v>0</v>
      </c>
      <c r="I895" s="10">
        <v>0</v>
      </c>
      <c r="J895" s="10">
        <v>28172.57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-2817.2569999999978</v>
      </c>
      <c r="T895" s="10">
        <v>0</v>
      </c>
      <c r="U895" s="10">
        <v>25355.313000000002</v>
      </c>
      <c r="V895" s="29">
        <v>0</v>
      </c>
      <c r="W895" s="29">
        <v>0</v>
      </c>
      <c r="X895" s="27">
        <v>0</v>
      </c>
      <c r="Y895" s="29">
        <v>0</v>
      </c>
      <c r="Z895" s="27">
        <v>1</v>
      </c>
      <c r="AA895" s="29">
        <v>1</v>
      </c>
    </row>
    <row r="896" spans="1:27" x14ac:dyDescent="0.25">
      <c r="A896" s="11" t="s">
        <v>1213</v>
      </c>
      <c r="B896" s="10" t="s">
        <v>2408</v>
      </c>
      <c r="C896" s="10" t="s">
        <v>2100</v>
      </c>
      <c r="D896" s="10" t="s">
        <v>649</v>
      </c>
      <c r="E896" s="10" t="s">
        <v>2116</v>
      </c>
      <c r="F896" s="10">
        <v>635742004.5</v>
      </c>
      <c r="G896" s="10">
        <v>0</v>
      </c>
      <c r="H896" s="10">
        <v>0</v>
      </c>
      <c r="I896" s="10">
        <v>0</v>
      </c>
      <c r="J896" s="10">
        <v>635742004.5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-63574200.449999928</v>
      </c>
      <c r="T896" s="10">
        <v>0</v>
      </c>
      <c r="U896" s="10">
        <v>572167804.05000007</v>
      </c>
      <c r="V896" s="29">
        <v>42660957.260000005</v>
      </c>
      <c r="W896" s="29">
        <v>42660957.260000005</v>
      </c>
      <c r="X896" s="27">
        <v>0</v>
      </c>
      <c r="Y896" s="29">
        <v>42660957.260000005</v>
      </c>
      <c r="Z896" s="27">
        <v>1782</v>
      </c>
      <c r="AA896" s="29">
        <v>42662739.260000005</v>
      </c>
    </row>
    <row r="897" spans="1:27" x14ac:dyDescent="0.25">
      <c r="A897" s="11" t="s">
        <v>1213</v>
      </c>
      <c r="B897" s="10" t="s">
        <v>2408</v>
      </c>
      <c r="C897" s="10" t="s">
        <v>2100</v>
      </c>
      <c r="D897" s="10" t="s">
        <v>650</v>
      </c>
      <c r="E897" s="10" t="s">
        <v>1327</v>
      </c>
      <c r="F897" s="10">
        <v>60941.03</v>
      </c>
      <c r="G897" s="10">
        <v>0</v>
      </c>
      <c r="H897" s="10">
        <v>0</v>
      </c>
      <c r="I897" s="10">
        <v>0</v>
      </c>
      <c r="J897" s="10">
        <v>60941.03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-6094.1029999999955</v>
      </c>
      <c r="T897" s="10">
        <v>0</v>
      </c>
      <c r="U897" s="10">
        <v>54846.927000000003</v>
      </c>
      <c r="V897" s="29">
        <v>0</v>
      </c>
      <c r="W897" s="29">
        <v>0</v>
      </c>
      <c r="X897" s="27">
        <v>0</v>
      </c>
      <c r="Y897" s="29">
        <v>0</v>
      </c>
      <c r="Z897" s="27">
        <v>1</v>
      </c>
      <c r="AA897" s="29">
        <v>1</v>
      </c>
    </row>
    <row r="898" spans="1:27" x14ac:dyDescent="0.25">
      <c r="A898" s="11" t="s">
        <v>1213</v>
      </c>
      <c r="B898" s="10" t="s">
        <v>2408</v>
      </c>
      <c r="C898" s="10" t="s">
        <v>2100</v>
      </c>
      <c r="D898" s="10" t="s">
        <v>1131</v>
      </c>
      <c r="E898" s="10" t="s">
        <v>2117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29">
        <v>0</v>
      </c>
      <c r="W898" s="29">
        <v>0</v>
      </c>
      <c r="X898" s="27">
        <v>0</v>
      </c>
      <c r="Y898" s="29">
        <v>0</v>
      </c>
      <c r="Z898" s="27">
        <v>0</v>
      </c>
      <c r="AA898" s="29">
        <v>0</v>
      </c>
    </row>
    <row r="899" spans="1:27" x14ac:dyDescent="0.25">
      <c r="A899" s="11" t="s">
        <v>1213</v>
      </c>
      <c r="B899" s="10" t="s">
        <v>2408</v>
      </c>
      <c r="C899" s="10" t="s">
        <v>2100</v>
      </c>
      <c r="D899" s="10" t="s">
        <v>651</v>
      </c>
      <c r="E899" s="10" t="s">
        <v>2118</v>
      </c>
      <c r="F899" s="10">
        <v>111576.7</v>
      </c>
      <c r="G899" s="10">
        <v>0</v>
      </c>
      <c r="H899" s="10">
        <v>0</v>
      </c>
      <c r="I899" s="10">
        <v>0</v>
      </c>
      <c r="J899" s="10">
        <v>111576.7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111576.7</v>
      </c>
      <c r="V899" s="29">
        <v>119704.37223486598</v>
      </c>
      <c r="W899" s="29">
        <v>119704.37223486598</v>
      </c>
      <c r="X899" s="27">
        <v>0</v>
      </c>
      <c r="Y899" s="29">
        <v>119704.37223486598</v>
      </c>
      <c r="Z899" s="27">
        <v>6</v>
      </c>
      <c r="AA899" s="29">
        <v>119710.37223486598</v>
      </c>
    </row>
    <row r="900" spans="1:27" x14ac:dyDescent="0.25">
      <c r="A900" s="11" t="s">
        <v>1213</v>
      </c>
      <c r="B900" s="10" t="s">
        <v>2408</v>
      </c>
      <c r="C900" s="10" t="s">
        <v>2100</v>
      </c>
      <c r="D900" s="10" t="s">
        <v>652</v>
      </c>
      <c r="E900" s="10" t="s">
        <v>2119</v>
      </c>
      <c r="F900" s="10">
        <v>14551.24</v>
      </c>
      <c r="G900" s="10">
        <v>0</v>
      </c>
      <c r="H900" s="10">
        <v>0</v>
      </c>
      <c r="I900" s="10">
        <v>0</v>
      </c>
      <c r="J900" s="10">
        <v>14551.24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14551.24</v>
      </c>
      <c r="V900" s="29">
        <v>8597.9</v>
      </c>
      <c r="W900" s="29">
        <v>8597.9</v>
      </c>
      <c r="X900" s="27">
        <v>0</v>
      </c>
      <c r="Y900" s="29">
        <v>8597.9</v>
      </c>
      <c r="Z900" s="27">
        <v>0</v>
      </c>
      <c r="AA900" s="29">
        <v>8597.9</v>
      </c>
    </row>
    <row r="901" spans="1:27" x14ac:dyDescent="0.25">
      <c r="A901" s="11" t="s">
        <v>1213</v>
      </c>
      <c r="B901" s="10" t="s">
        <v>2408</v>
      </c>
      <c r="C901" s="10" t="s">
        <v>2100</v>
      </c>
      <c r="D901" s="10" t="s">
        <v>653</v>
      </c>
      <c r="E901" s="10" t="s">
        <v>2120</v>
      </c>
      <c r="F901" s="10">
        <v>4075412.02</v>
      </c>
      <c r="G901" s="10">
        <v>0</v>
      </c>
      <c r="H901" s="10">
        <v>0</v>
      </c>
      <c r="I901" s="10">
        <v>0</v>
      </c>
      <c r="J901" s="10">
        <v>4075412.02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-407541.20200000005</v>
      </c>
      <c r="T901" s="10">
        <v>0</v>
      </c>
      <c r="U901" s="10">
        <v>3667870.818</v>
      </c>
      <c r="V901" s="29">
        <v>2329504.2599999998</v>
      </c>
      <c r="W901" s="29">
        <v>2329504.2599999998</v>
      </c>
      <c r="X901" s="27">
        <v>0</v>
      </c>
      <c r="Y901" s="29">
        <v>2329504.2599999998</v>
      </c>
      <c r="Z901" s="27">
        <v>87</v>
      </c>
      <c r="AA901" s="29">
        <v>2329591.2599999998</v>
      </c>
    </row>
    <row r="902" spans="1:27" x14ac:dyDescent="0.25">
      <c r="A902" s="11" t="s">
        <v>1213</v>
      </c>
      <c r="B902" s="10" t="s">
        <v>2408</v>
      </c>
      <c r="C902" s="10" t="s">
        <v>2100</v>
      </c>
      <c r="D902" s="10" t="s">
        <v>654</v>
      </c>
      <c r="E902" s="10" t="s">
        <v>2121</v>
      </c>
      <c r="F902" s="10">
        <v>16486572.65</v>
      </c>
      <c r="G902" s="10">
        <v>0</v>
      </c>
      <c r="H902" s="10">
        <v>0</v>
      </c>
      <c r="I902" s="10">
        <v>0</v>
      </c>
      <c r="J902" s="10">
        <v>16486572.65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16486572.65</v>
      </c>
      <c r="V902" s="29">
        <v>26227240.273645222</v>
      </c>
      <c r="W902" s="29">
        <v>26227240.273645222</v>
      </c>
      <c r="X902" s="27">
        <v>0</v>
      </c>
      <c r="Y902" s="29">
        <v>26227240.273645222</v>
      </c>
      <c r="Z902" s="27">
        <v>4104</v>
      </c>
      <c r="AA902" s="29">
        <v>26231344.273645222</v>
      </c>
    </row>
    <row r="903" spans="1:27" x14ac:dyDescent="0.25">
      <c r="A903" s="11" t="s">
        <v>1213</v>
      </c>
      <c r="B903" s="10" t="s">
        <v>2408</v>
      </c>
      <c r="C903" s="10" t="s">
        <v>2100</v>
      </c>
      <c r="D903" s="10" t="s">
        <v>1132</v>
      </c>
      <c r="E903" s="10" t="s">
        <v>2122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29">
        <v>0</v>
      </c>
      <c r="W903" s="29">
        <v>0</v>
      </c>
      <c r="X903" s="27">
        <v>0</v>
      </c>
      <c r="Y903" s="29">
        <v>0</v>
      </c>
      <c r="Z903" s="27">
        <v>0</v>
      </c>
      <c r="AA903" s="29">
        <v>0</v>
      </c>
    </row>
    <row r="904" spans="1:27" x14ac:dyDescent="0.25">
      <c r="A904" s="11" t="s">
        <v>1213</v>
      </c>
      <c r="B904" s="10" t="s">
        <v>2408</v>
      </c>
      <c r="C904" s="10" t="s">
        <v>2100</v>
      </c>
      <c r="D904" s="10" t="s">
        <v>1133</v>
      </c>
      <c r="E904" s="10" t="s">
        <v>1452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29">
        <v>0</v>
      </c>
      <c r="W904" s="29">
        <v>0</v>
      </c>
      <c r="X904" s="27">
        <v>0</v>
      </c>
      <c r="Y904" s="29">
        <v>0</v>
      </c>
      <c r="Z904" s="27">
        <v>0</v>
      </c>
      <c r="AA904" s="29">
        <v>0</v>
      </c>
    </row>
    <row r="905" spans="1:27" x14ac:dyDescent="0.25">
      <c r="A905" s="11" t="s">
        <v>1213</v>
      </c>
      <c r="B905" s="10" t="s">
        <v>2408</v>
      </c>
      <c r="C905" s="10" t="s">
        <v>2100</v>
      </c>
      <c r="D905" s="10" t="s">
        <v>655</v>
      </c>
      <c r="E905" s="10" t="s">
        <v>2123</v>
      </c>
      <c r="F905" s="10">
        <v>36014.46</v>
      </c>
      <c r="G905" s="10">
        <v>0</v>
      </c>
      <c r="H905" s="10">
        <v>0</v>
      </c>
      <c r="I905" s="10">
        <v>0</v>
      </c>
      <c r="J905" s="10">
        <v>36014.46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-3601.4459999999999</v>
      </c>
      <c r="T905" s="10">
        <v>0</v>
      </c>
      <c r="U905" s="10">
        <v>32413.013999999999</v>
      </c>
      <c r="V905" s="29">
        <v>1616.1</v>
      </c>
      <c r="W905" s="29">
        <v>1616.1</v>
      </c>
      <c r="X905" s="27">
        <v>0</v>
      </c>
      <c r="Y905" s="29">
        <v>1616.1</v>
      </c>
      <c r="Z905" s="27">
        <v>0</v>
      </c>
      <c r="AA905" s="29">
        <v>1616.1</v>
      </c>
    </row>
    <row r="906" spans="1:27" x14ac:dyDescent="0.25">
      <c r="A906" s="11" t="s">
        <v>1213</v>
      </c>
      <c r="B906" s="10" t="s">
        <v>2408</v>
      </c>
      <c r="C906" s="10" t="s">
        <v>2100</v>
      </c>
      <c r="D906" s="10" t="s">
        <v>1134</v>
      </c>
      <c r="E906" s="10" t="s">
        <v>2124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29">
        <v>0</v>
      </c>
      <c r="W906" s="29">
        <v>0</v>
      </c>
      <c r="X906" s="27">
        <v>0</v>
      </c>
      <c r="Y906" s="29">
        <v>0</v>
      </c>
      <c r="Z906" s="27">
        <v>0</v>
      </c>
      <c r="AA906" s="29">
        <v>0</v>
      </c>
    </row>
    <row r="907" spans="1:27" x14ac:dyDescent="0.25">
      <c r="A907" s="11" t="s">
        <v>1213</v>
      </c>
      <c r="B907" s="10" t="s">
        <v>2408</v>
      </c>
      <c r="C907" s="10" t="s">
        <v>2100</v>
      </c>
      <c r="D907" s="10" t="s">
        <v>656</v>
      </c>
      <c r="E907" s="10" t="s">
        <v>2125</v>
      </c>
      <c r="F907" s="10">
        <v>5821727.5800000001</v>
      </c>
      <c r="G907" s="10">
        <v>0</v>
      </c>
      <c r="H907" s="10">
        <v>0</v>
      </c>
      <c r="I907" s="10">
        <v>0</v>
      </c>
      <c r="J907" s="10">
        <v>5821727.5800000001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5821727.5800000001</v>
      </c>
      <c r="V907" s="29">
        <v>13161369.911800228</v>
      </c>
      <c r="W907" s="29">
        <v>13161369.911800228</v>
      </c>
      <c r="X907" s="27">
        <v>0</v>
      </c>
      <c r="Y907" s="29">
        <v>13161369.911800228</v>
      </c>
      <c r="Z907" s="27">
        <v>1550</v>
      </c>
      <c r="AA907" s="29">
        <v>13162919.911800228</v>
      </c>
    </row>
    <row r="908" spans="1:27" x14ac:dyDescent="0.25">
      <c r="A908" s="11" t="s">
        <v>1213</v>
      </c>
      <c r="B908" s="10" t="s">
        <v>2408</v>
      </c>
      <c r="C908" s="10" t="s">
        <v>2100</v>
      </c>
      <c r="D908" s="10" t="s">
        <v>1135</v>
      </c>
      <c r="E908" s="10" t="s">
        <v>2126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29">
        <v>0</v>
      </c>
      <c r="W908" s="29">
        <v>0</v>
      </c>
      <c r="X908" s="27">
        <v>0</v>
      </c>
      <c r="Y908" s="29">
        <v>0</v>
      </c>
      <c r="Z908" s="27">
        <v>0</v>
      </c>
      <c r="AA908" s="29">
        <v>0</v>
      </c>
    </row>
    <row r="909" spans="1:27" x14ac:dyDescent="0.25">
      <c r="A909" s="11" t="s">
        <v>1213</v>
      </c>
      <c r="B909" s="10" t="s">
        <v>2408</v>
      </c>
      <c r="C909" s="10" t="s">
        <v>2100</v>
      </c>
      <c r="D909" s="10" t="s">
        <v>657</v>
      </c>
      <c r="E909" s="10" t="s">
        <v>2127</v>
      </c>
      <c r="F909" s="10">
        <v>36069.800000000003</v>
      </c>
      <c r="G909" s="10">
        <v>0</v>
      </c>
      <c r="H909" s="10">
        <v>0</v>
      </c>
      <c r="I909" s="10">
        <v>0</v>
      </c>
      <c r="J909" s="10">
        <v>36069.800000000003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-3606.9799999999996</v>
      </c>
      <c r="T909" s="10">
        <v>0</v>
      </c>
      <c r="U909" s="10">
        <v>32462.820000000003</v>
      </c>
      <c r="V909" s="29">
        <v>472.8</v>
      </c>
      <c r="W909" s="29">
        <v>472.8</v>
      </c>
      <c r="X909" s="27">
        <v>0</v>
      </c>
      <c r="Y909" s="29">
        <v>472.8</v>
      </c>
      <c r="Z909" s="27">
        <v>0</v>
      </c>
      <c r="AA909" s="29">
        <v>472.8</v>
      </c>
    </row>
    <row r="910" spans="1:27" x14ac:dyDescent="0.25">
      <c r="A910" s="11" t="s">
        <v>1213</v>
      </c>
      <c r="B910" s="10" t="s">
        <v>2408</v>
      </c>
      <c r="C910" s="10" t="s">
        <v>2100</v>
      </c>
      <c r="D910" s="10" t="s">
        <v>1136</v>
      </c>
      <c r="E910" s="10" t="s">
        <v>2128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29">
        <v>0</v>
      </c>
      <c r="W910" s="29">
        <v>0</v>
      </c>
      <c r="X910" s="27">
        <v>0</v>
      </c>
      <c r="Y910" s="29">
        <v>0</v>
      </c>
      <c r="Z910" s="27">
        <v>0</v>
      </c>
      <c r="AA910" s="29">
        <v>0</v>
      </c>
    </row>
    <row r="911" spans="1:27" x14ac:dyDescent="0.25">
      <c r="A911" s="11" t="s">
        <v>1213</v>
      </c>
      <c r="B911" s="10" t="s">
        <v>2408</v>
      </c>
      <c r="C911" s="10" t="s">
        <v>2100</v>
      </c>
      <c r="D911" s="10" t="s">
        <v>658</v>
      </c>
      <c r="E911" s="10" t="s">
        <v>2129</v>
      </c>
      <c r="F911" s="10">
        <v>68902.880000000005</v>
      </c>
      <c r="G911" s="10">
        <v>0</v>
      </c>
      <c r="H911" s="10">
        <v>0</v>
      </c>
      <c r="I911" s="10">
        <v>0</v>
      </c>
      <c r="J911" s="10">
        <v>68902.880000000005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-6890.2880000000005</v>
      </c>
      <c r="T911" s="10">
        <v>0</v>
      </c>
      <c r="U911" s="10">
        <v>62012.592000000004</v>
      </c>
      <c r="V911" s="29">
        <v>19145.740000000002</v>
      </c>
      <c r="W911" s="29">
        <v>19145.740000000002</v>
      </c>
      <c r="X911" s="27">
        <v>0</v>
      </c>
      <c r="Y911" s="29">
        <v>19145.740000000002</v>
      </c>
      <c r="Z911" s="27">
        <v>2</v>
      </c>
      <c r="AA911" s="29">
        <v>19147.740000000002</v>
      </c>
    </row>
    <row r="912" spans="1:27" x14ac:dyDescent="0.25">
      <c r="A912" s="11" t="s">
        <v>1213</v>
      </c>
      <c r="B912" s="10" t="s">
        <v>2408</v>
      </c>
      <c r="C912" s="10" t="s">
        <v>2100</v>
      </c>
      <c r="D912" s="10" t="s">
        <v>659</v>
      </c>
      <c r="E912" s="10" t="s">
        <v>2130</v>
      </c>
      <c r="F912" s="10">
        <v>1962174.74</v>
      </c>
      <c r="G912" s="10">
        <v>0</v>
      </c>
      <c r="H912" s="10">
        <v>0</v>
      </c>
      <c r="I912" s="10">
        <v>0</v>
      </c>
      <c r="J912" s="10">
        <v>1962174.74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1962174.74</v>
      </c>
      <c r="V912" s="29">
        <v>1393810.4400000004</v>
      </c>
      <c r="W912" s="29">
        <v>1393810.4400000004</v>
      </c>
      <c r="X912" s="27">
        <v>0</v>
      </c>
      <c r="Y912" s="29">
        <v>1393810.4400000004</v>
      </c>
      <c r="Z912" s="27">
        <v>47</v>
      </c>
      <c r="AA912" s="29">
        <v>1393857.4400000004</v>
      </c>
    </row>
    <row r="913" spans="1:27" x14ac:dyDescent="0.25">
      <c r="A913" s="11" t="s">
        <v>1213</v>
      </c>
      <c r="B913" s="10" t="s">
        <v>2408</v>
      </c>
      <c r="C913" s="10" t="s">
        <v>2100</v>
      </c>
      <c r="D913" s="10" t="s">
        <v>660</v>
      </c>
      <c r="E913" s="10" t="s">
        <v>2131</v>
      </c>
      <c r="F913" s="10">
        <v>160773.12</v>
      </c>
      <c r="G913" s="10">
        <v>0</v>
      </c>
      <c r="H913" s="10">
        <v>0</v>
      </c>
      <c r="I913" s="10">
        <v>0</v>
      </c>
      <c r="J913" s="10">
        <v>160773.12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-16077.312000000005</v>
      </c>
      <c r="T913" s="10">
        <v>0</v>
      </c>
      <c r="U913" s="10">
        <v>144695.80799999999</v>
      </c>
      <c r="V913" s="29">
        <v>63418.55</v>
      </c>
      <c r="W913" s="29">
        <v>63418.55</v>
      </c>
      <c r="X913" s="27">
        <v>0</v>
      </c>
      <c r="Y913" s="29">
        <v>63418.55</v>
      </c>
      <c r="Z913" s="27">
        <v>6</v>
      </c>
      <c r="AA913" s="29">
        <v>63424.55</v>
      </c>
    </row>
    <row r="914" spans="1:27" x14ac:dyDescent="0.25">
      <c r="A914" s="11" t="s">
        <v>1213</v>
      </c>
      <c r="B914" s="10" t="s">
        <v>2408</v>
      </c>
      <c r="C914" s="10" t="s">
        <v>2100</v>
      </c>
      <c r="D914" s="10" t="s">
        <v>1137</v>
      </c>
      <c r="E914" s="10" t="s">
        <v>1342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29">
        <v>179907.96829153085</v>
      </c>
      <c r="W914" s="29">
        <v>179907.96829153085</v>
      </c>
      <c r="X914" s="27">
        <v>0</v>
      </c>
      <c r="Y914" s="29">
        <v>179907.96829153085</v>
      </c>
      <c r="Z914" s="27">
        <v>47</v>
      </c>
      <c r="AA914" s="29">
        <v>179954.96829153085</v>
      </c>
    </row>
    <row r="915" spans="1:27" x14ac:dyDescent="0.25">
      <c r="A915" s="11" t="s">
        <v>1213</v>
      </c>
      <c r="B915" s="10" t="s">
        <v>2408</v>
      </c>
      <c r="C915" s="10" t="s">
        <v>2100</v>
      </c>
      <c r="D915" s="10" t="s">
        <v>1138</v>
      </c>
      <c r="E915" s="10" t="s">
        <v>2132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29">
        <v>0</v>
      </c>
      <c r="W915" s="29">
        <v>0</v>
      </c>
      <c r="X915" s="27">
        <v>0</v>
      </c>
      <c r="Y915" s="29">
        <v>0</v>
      </c>
      <c r="Z915" s="27">
        <v>0</v>
      </c>
      <c r="AA915" s="29">
        <v>0</v>
      </c>
    </row>
    <row r="916" spans="1:27" x14ac:dyDescent="0.25">
      <c r="A916" s="11" t="s">
        <v>1213</v>
      </c>
      <c r="B916" s="10" t="s">
        <v>2408</v>
      </c>
      <c r="C916" s="10" t="s">
        <v>2100</v>
      </c>
      <c r="D916" s="10" t="s">
        <v>1139</v>
      </c>
      <c r="E916" s="10" t="s">
        <v>2133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29">
        <v>0</v>
      </c>
      <c r="W916" s="29">
        <v>0</v>
      </c>
      <c r="X916" s="27">
        <v>0</v>
      </c>
      <c r="Y916" s="29">
        <v>0</v>
      </c>
      <c r="Z916" s="27">
        <v>0</v>
      </c>
      <c r="AA916" s="29">
        <v>0</v>
      </c>
    </row>
    <row r="917" spans="1:27" x14ac:dyDescent="0.25">
      <c r="A917" s="11" t="s">
        <v>1213</v>
      </c>
      <c r="B917" s="10" t="s">
        <v>2408</v>
      </c>
      <c r="C917" s="10" t="s">
        <v>2100</v>
      </c>
      <c r="D917" s="10" t="s">
        <v>1140</v>
      </c>
      <c r="E917" s="10" t="s">
        <v>2134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29">
        <v>0</v>
      </c>
      <c r="W917" s="29">
        <v>0</v>
      </c>
      <c r="X917" s="27">
        <v>0</v>
      </c>
      <c r="Y917" s="29">
        <v>0</v>
      </c>
      <c r="Z917" s="27">
        <v>0</v>
      </c>
      <c r="AA917" s="29">
        <v>0</v>
      </c>
    </row>
    <row r="918" spans="1:27" x14ac:dyDescent="0.25">
      <c r="A918" s="11" t="s">
        <v>1213</v>
      </c>
      <c r="B918" s="10" t="s">
        <v>2408</v>
      </c>
      <c r="C918" s="10" t="s">
        <v>2100</v>
      </c>
      <c r="D918" s="10" t="s">
        <v>1141</v>
      </c>
      <c r="E918" s="10" t="s">
        <v>2135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29">
        <v>0</v>
      </c>
      <c r="W918" s="29">
        <v>0</v>
      </c>
      <c r="X918" s="27">
        <v>0</v>
      </c>
      <c r="Y918" s="29">
        <v>0</v>
      </c>
      <c r="Z918" s="27">
        <v>0</v>
      </c>
      <c r="AA918" s="29">
        <v>0</v>
      </c>
    </row>
    <row r="919" spans="1:27" x14ac:dyDescent="0.25">
      <c r="A919" s="11" t="s">
        <v>1213</v>
      </c>
      <c r="B919" s="10" t="s">
        <v>2408</v>
      </c>
      <c r="C919" s="10" t="s">
        <v>2100</v>
      </c>
      <c r="D919" s="10" t="s">
        <v>1142</v>
      </c>
      <c r="E919" s="10" t="s">
        <v>2136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29">
        <v>0</v>
      </c>
      <c r="W919" s="29">
        <v>0</v>
      </c>
      <c r="X919" s="27">
        <v>0</v>
      </c>
      <c r="Y919" s="29">
        <v>0</v>
      </c>
      <c r="Z919" s="27">
        <v>0</v>
      </c>
      <c r="AA919" s="29">
        <v>0</v>
      </c>
    </row>
    <row r="920" spans="1:27" x14ac:dyDescent="0.25">
      <c r="A920" s="11" t="s">
        <v>1213</v>
      </c>
      <c r="B920" s="10" t="s">
        <v>2408</v>
      </c>
      <c r="C920" s="10" t="s">
        <v>2100</v>
      </c>
      <c r="D920" s="10" t="s">
        <v>1143</v>
      </c>
      <c r="E920" s="10" t="s">
        <v>2137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29">
        <v>0</v>
      </c>
      <c r="W920" s="29">
        <v>0</v>
      </c>
      <c r="X920" s="27">
        <v>0</v>
      </c>
      <c r="Y920" s="29">
        <v>0</v>
      </c>
      <c r="Z920" s="27">
        <v>0</v>
      </c>
      <c r="AA920" s="29">
        <v>0</v>
      </c>
    </row>
    <row r="921" spans="1:27" x14ac:dyDescent="0.25">
      <c r="A921" s="11" t="s">
        <v>1213</v>
      </c>
      <c r="B921" s="10" t="s">
        <v>2408</v>
      </c>
      <c r="C921" s="10" t="s">
        <v>2100</v>
      </c>
      <c r="D921" s="10" t="s">
        <v>661</v>
      </c>
      <c r="E921" s="10" t="s">
        <v>2138</v>
      </c>
      <c r="F921" s="10">
        <v>1272.23</v>
      </c>
      <c r="G921" s="10">
        <v>0</v>
      </c>
      <c r="H921" s="10">
        <v>0</v>
      </c>
      <c r="I921" s="10">
        <v>0</v>
      </c>
      <c r="J921" s="10">
        <v>1272.23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1272.23</v>
      </c>
      <c r="V921" s="29">
        <v>23509.472464714709</v>
      </c>
      <c r="W921" s="29">
        <v>23509.472464714709</v>
      </c>
      <c r="X921" s="27">
        <v>0</v>
      </c>
      <c r="Y921" s="29">
        <v>23509.472464714709</v>
      </c>
      <c r="Z921" s="27">
        <v>6</v>
      </c>
      <c r="AA921" s="29">
        <v>23515.472464714709</v>
      </c>
    </row>
    <row r="922" spans="1:27" x14ac:dyDescent="0.25">
      <c r="A922" s="11" t="s">
        <v>1213</v>
      </c>
      <c r="B922" s="10" t="s">
        <v>2408</v>
      </c>
      <c r="C922" s="10" t="s">
        <v>2100</v>
      </c>
      <c r="D922" s="10" t="s">
        <v>662</v>
      </c>
      <c r="E922" s="10" t="s">
        <v>2139</v>
      </c>
      <c r="F922" s="10">
        <v>35228482.270000003</v>
      </c>
      <c r="G922" s="10">
        <v>0</v>
      </c>
      <c r="H922" s="10">
        <v>0</v>
      </c>
      <c r="I922" s="10">
        <v>0</v>
      </c>
      <c r="J922" s="10">
        <v>35228482.270000003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35228482.270000003</v>
      </c>
      <c r="V922" s="29">
        <v>46613781.36494226</v>
      </c>
      <c r="W922" s="29">
        <v>46613781.36494226</v>
      </c>
      <c r="X922" s="27">
        <v>0</v>
      </c>
      <c r="Y922" s="29">
        <v>46613781.36494226</v>
      </c>
      <c r="Z922" s="27">
        <v>13776</v>
      </c>
      <c r="AA922" s="29">
        <v>46627557.36494226</v>
      </c>
    </row>
    <row r="923" spans="1:27" x14ac:dyDescent="0.25">
      <c r="A923" s="11" t="s">
        <v>1213</v>
      </c>
      <c r="B923" s="10" t="s">
        <v>2408</v>
      </c>
      <c r="C923" s="10" t="s">
        <v>2100</v>
      </c>
      <c r="D923" s="10" t="s">
        <v>663</v>
      </c>
      <c r="E923" s="10" t="s">
        <v>1706</v>
      </c>
      <c r="F923" s="10">
        <v>2170058.4</v>
      </c>
      <c r="G923" s="10">
        <v>0</v>
      </c>
      <c r="H923" s="10">
        <v>0</v>
      </c>
      <c r="I923" s="10">
        <v>0</v>
      </c>
      <c r="J923" s="10">
        <v>2170058.4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-217005.83999999985</v>
      </c>
      <c r="T923" s="10">
        <v>0</v>
      </c>
      <c r="U923" s="10">
        <v>1953052.56</v>
      </c>
      <c r="V923" s="29">
        <v>469106</v>
      </c>
      <c r="W923" s="29">
        <v>469106</v>
      </c>
      <c r="X923" s="27">
        <v>0</v>
      </c>
      <c r="Y923" s="29">
        <v>469106</v>
      </c>
      <c r="Z923" s="27">
        <v>33</v>
      </c>
      <c r="AA923" s="29">
        <v>469139</v>
      </c>
    </row>
    <row r="924" spans="1:27" x14ac:dyDescent="0.25">
      <c r="A924" s="11" t="s">
        <v>1213</v>
      </c>
      <c r="B924" s="10" t="s">
        <v>2408</v>
      </c>
      <c r="C924" s="10" t="s">
        <v>2100</v>
      </c>
      <c r="D924" s="10" t="s">
        <v>664</v>
      </c>
      <c r="E924" s="10" t="s">
        <v>2140</v>
      </c>
      <c r="F924" s="10">
        <v>2188887.87</v>
      </c>
      <c r="G924" s="10">
        <v>0</v>
      </c>
      <c r="H924" s="10">
        <v>0</v>
      </c>
      <c r="I924" s="10">
        <v>0</v>
      </c>
      <c r="J924" s="10">
        <v>2188887.87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-218888.78700000001</v>
      </c>
      <c r="T924" s="10">
        <v>0</v>
      </c>
      <c r="U924" s="10">
        <v>1969999.0830000001</v>
      </c>
      <c r="V924" s="29">
        <v>2618.1999999999998</v>
      </c>
      <c r="W924" s="29">
        <v>2618.1999999999998</v>
      </c>
      <c r="X924" s="27">
        <v>0</v>
      </c>
      <c r="Y924" s="29">
        <v>2618.1999999999998</v>
      </c>
      <c r="Z924" s="27">
        <v>26</v>
      </c>
      <c r="AA924" s="29">
        <v>2644.2</v>
      </c>
    </row>
    <row r="925" spans="1:27" x14ac:dyDescent="0.25">
      <c r="A925" s="11" t="s">
        <v>1213</v>
      </c>
      <c r="B925" s="10" t="s">
        <v>2408</v>
      </c>
      <c r="C925" s="10" t="s">
        <v>2100</v>
      </c>
      <c r="D925" s="10" t="s">
        <v>665</v>
      </c>
      <c r="E925" s="10" t="s">
        <v>2141</v>
      </c>
      <c r="F925" s="10">
        <v>55480020.600000001</v>
      </c>
      <c r="G925" s="10">
        <v>0</v>
      </c>
      <c r="H925" s="10">
        <v>0</v>
      </c>
      <c r="I925" s="10">
        <v>0</v>
      </c>
      <c r="J925" s="10">
        <v>55480020.600000001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-5548002.0600000024</v>
      </c>
      <c r="T925" s="10">
        <v>0</v>
      </c>
      <c r="U925" s="10">
        <v>49932018.539999999</v>
      </c>
      <c r="V925" s="29">
        <v>19680883.559999999</v>
      </c>
      <c r="W925" s="29">
        <v>19680883.559999999</v>
      </c>
      <c r="X925" s="27">
        <v>0</v>
      </c>
      <c r="Y925" s="29">
        <v>19680883.559999999</v>
      </c>
      <c r="Z925" s="27">
        <v>862</v>
      </c>
      <c r="AA925" s="29">
        <v>19681745.559999999</v>
      </c>
    </row>
    <row r="926" spans="1:27" x14ac:dyDescent="0.25">
      <c r="A926" s="11" t="s">
        <v>1213</v>
      </c>
      <c r="B926" s="10" t="s">
        <v>2408</v>
      </c>
      <c r="C926" s="10" t="s">
        <v>2100</v>
      </c>
      <c r="D926" s="10" t="s">
        <v>666</v>
      </c>
      <c r="E926" s="10" t="s">
        <v>2142</v>
      </c>
      <c r="F926" s="10">
        <v>85351.69</v>
      </c>
      <c r="G926" s="10">
        <v>0</v>
      </c>
      <c r="H926" s="10">
        <v>0</v>
      </c>
      <c r="I926" s="10">
        <v>0</v>
      </c>
      <c r="J926" s="10">
        <v>85351.69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-8535.1689999999944</v>
      </c>
      <c r="T926" s="10">
        <v>0</v>
      </c>
      <c r="U926" s="10">
        <v>76816.521000000008</v>
      </c>
      <c r="V926" s="29">
        <v>0</v>
      </c>
      <c r="W926" s="29">
        <v>0</v>
      </c>
      <c r="X926" s="27">
        <v>0</v>
      </c>
      <c r="Y926" s="29">
        <v>0</v>
      </c>
      <c r="Z926" s="27">
        <v>0</v>
      </c>
      <c r="AA926" s="29">
        <v>0</v>
      </c>
    </row>
    <row r="927" spans="1:27" x14ac:dyDescent="0.25">
      <c r="A927" s="11" t="s">
        <v>1213</v>
      </c>
      <c r="B927" s="10" t="s">
        <v>2408</v>
      </c>
      <c r="C927" s="10" t="s">
        <v>2100</v>
      </c>
      <c r="D927" s="10" t="s">
        <v>667</v>
      </c>
      <c r="E927" s="10" t="s">
        <v>2143</v>
      </c>
      <c r="F927" s="10">
        <v>417553.26</v>
      </c>
      <c r="G927" s="10">
        <v>0</v>
      </c>
      <c r="H927" s="10">
        <v>0</v>
      </c>
      <c r="I927" s="10">
        <v>0</v>
      </c>
      <c r="J927" s="10">
        <v>417553.26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-41755.326000000001</v>
      </c>
      <c r="T927" s="10">
        <v>0</v>
      </c>
      <c r="U927" s="10">
        <v>375797.93400000001</v>
      </c>
      <c r="V927" s="29">
        <v>330275.33999999997</v>
      </c>
      <c r="W927" s="29">
        <v>330275.33999999997</v>
      </c>
      <c r="X927" s="27">
        <v>0</v>
      </c>
      <c r="Y927" s="29">
        <v>330275.33999999997</v>
      </c>
      <c r="Z927" s="27">
        <v>12</v>
      </c>
      <c r="AA927" s="29">
        <v>330287.33999999997</v>
      </c>
    </row>
    <row r="928" spans="1:27" x14ac:dyDescent="0.25">
      <c r="A928" s="11" t="s">
        <v>1213</v>
      </c>
      <c r="B928" s="10" t="s">
        <v>2408</v>
      </c>
      <c r="C928" s="10" t="s">
        <v>2100</v>
      </c>
      <c r="D928" s="10" t="s">
        <v>668</v>
      </c>
      <c r="E928" s="10" t="s">
        <v>2144</v>
      </c>
      <c r="F928" s="10">
        <v>231155.97</v>
      </c>
      <c r="G928" s="10">
        <v>0</v>
      </c>
      <c r="H928" s="10">
        <v>0</v>
      </c>
      <c r="I928" s="10">
        <v>0</v>
      </c>
      <c r="J928" s="10">
        <v>231155.97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-23115.597000000009</v>
      </c>
      <c r="T928" s="10">
        <v>0</v>
      </c>
      <c r="U928" s="10">
        <v>208040.37299999999</v>
      </c>
      <c r="V928" s="29">
        <v>242817.07174298377</v>
      </c>
      <c r="W928" s="29">
        <v>242817.07174298377</v>
      </c>
      <c r="X928" s="27">
        <v>0</v>
      </c>
      <c r="Y928" s="29">
        <v>242817.07174298377</v>
      </c>
      <c r="Z928" s="27">
        <v>17</v>
      </c>
      <c r="AA928" s="29">
        <v>242834.07174298377</v>
      </c>
    </row>
    <row r="929" spans="1:27" x14ac:dyDescent="0.25">
      <c r="A929" s="11" t="s">
        <v>1213</v>
      </c>
      <c r="B929" s="10" t="s">
        <v>2408</v>
      </c>
      <c r="C929" s="10" t="s">
        <v>2100</v>
      </c>
      <c r="D929" s="10" t="s">
        <v>669</v>
      </c>
      <c r="E929" s="10" t="s">
        <v>2145</v>
      </c>
      <c r="F929" s="10">
        <v>71449.75</v>
      </c>
      <c r="G929" s="10">
        <v>0</v>
      </c>
      <c r="H929" s="10">
        <v>0</v>
      </c>
      <c r="I929" s="10">
        <v>0</v>
      </c>
      <c r="J929" s="10">
        <v>71449.75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71449.75</v>
      </c>
      <c r="V929" s="29">
        <v>52720.05</v>
      </c>
      <c r="W929" s="29">
        <v>52720.05</v>
      </c>
      <c r="X929" s="27">
        <v>0</v>
      </c>
      <c r="Y929" s="29">
        <v>52720.05</v>
      </c>
      <c r="Z929" s="27">
        <v>2</v>
      </c>
      <c r="AA929" s="29">
        <v>52722.05</v>
      </c>
    </row>
    <row r="930" spans="1:27" x14ac:dyDescent="0.25">
      <c r="A930" s="11" t="s">
        <v>1213</v>
      </c>
      <c r="B930" s="10" t="s">
        <v>2408</v>
      </c>
      <c r="C930" s="10" t="s">
        <v>2100</v>
      </c>
      <c r="D930" s="10" t="s">
        <v>670</v>
      </c>
      <c r="E930" s="10" t="s">
        <v>2146</v>
      </c>
      <c r="F930" s="10">
        <v>33711.339999999997</v>
      </c>
      <c r="G930" s="10">
        <v>0</v>
      </c>
      <c r="H930" s="10">
        <v>0</v>
      </c>
      <c r="I930" s="10">
        <v>0</v>
      </c>
      <c r="J930" s="10">
        <v>33711.339999999997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-3371.1339999999982</v>
      </c>
      <c r="T930" s="10">
        <v>0</v>
      </c>
      <c r="U930" s="10">
        <v>30340.205999999998</v>
      </c>
      <c r="V930" s="29">
        <v>100</v>
      </c>
      <c r="W930" s="29">
        <v>100</v>
      </c>
      <c r="X930" s="27">
        <v>0</v>
      </c>
      <c r="Y930" s="29">
        <v>100</v>
      </c>
      <c r="Z930" s="27">
        <v>8</v>
      </c>
      <c r="AA930" s="29">
        <v>108</v>
      </c>
    </row>
    <row r="931" spans="1:27" x14ac:dyDescent="0.25">
      <c r="A931" s="11" t="s">
        <v>1213</v>
      </c>
      <c r="B931" s="10" t="s">
        <v>2408</v>
      </c>
      <c r="C931" s="10" t="s">
        <v>2100</v>
      </c>
      <c r="D931" s="10" t="s">
        <v>671</v>
      </c>
      <c r="E931" s="10" t="s">
        <v>2147</v>
      </c>
      <c r="F931" s="10">
        <v>17695.810000000001</v>
      </c>
      <c r="G931" s="10">
        <v>0</v>
      </c>
      <c r="H931" s="10">
        <v>0</v>
      </c>
      <c r="I931" s="10">
        <v>0</v>
      </c>
      <c r="J931" s="10">
        <v>17695.810000000001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-1769.5810000000001</v>
      </c>
      <c r="T931" s="10">
        <v>0</v>
      </c>
      <c r="U931" s="10">
        <v>15926.229000000001</v>
      </c>
      <c r="V931" s="29">
        <v>0</v>
      </c>
      <c r="W931" s="29">
        <v>0</v>
      </c>
      <c r="X931" s="27">
        <v>0</v>
      </c>
      <c r="Y931" s="29">
        <v>0</v>
      </c>
      <c r="Z931" s="27">
        <v>0</v>
      </c>
      <c r="AA931" s="29">
        <v>0</v>
      </c>
    </row>
    <row r="932" spans="1:27" x14ac:dyDescent="0.25">
      <c r="A932" s="11" t="s">
        <v>1213</v>
      </c>
      <c r="B932" s="10" t="s">
        <v>2408</v>
      </c>
      <c r="C932" s="10" t="s">
        <v>2100</v>
      </c>
      <c r="D932" s="10" t="s">
        <v>672</v>
      </c>
      <c r="E932" s="10" t="s">
        <v>2148</v>
      </c>
      <c r="F932" s="10">
        <v>235256.99</v>
      </c>
      <c r="G932" s="10">
        <v>0</v>
      </c>
      <c r="H932" s="10">
        <v>0</v>
      </c>
      <c r="I932" s="10">
        <v>0</v>
      </c>
      <c r="J932" s="10">
        <v>235256.99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-23525.698999999993</v>
      </c>
      <c r="T932" s="10">
        <v>0</v>
      </c>
      <c r="U932" s="10">
        <v>211731.291</v>
      </c>
      <c r="V932" s="29">
        <v>232619.22722779802</v>
      </c>
      <c r="W932" s="29">
        <v>232619.22722779802</v>
      </c>
      <c r="X932" s="27">
        <v>0</v>
      </c>
      <c r="Y932" s="29">
        <v>232619.22722779802</v>
      </c>
      <c r="Z932" s="27">
        <v>12</v>
      </c>
      <c r="AA932" s="29">
        <v>232631.22722779802</v>
      </c>
    </row>
    <row r="933" spans="1:27" x14ac:dyDescent="0.25">
      <c r="A933" s="11" t="s">
        <v>1213</v>
      </c>
      <c r="B933" s="10" t="s">
        <v>2408</v>
      </c>
      <c r="C933" s="10" t="s">
        <v>2100</v>
      </c>
      <c r="D933" s="10" t="s">
        <v>1144</v>
      </c>
      <c r="E933" s="10" t="s">
        <v>2149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29">
        <v>0</v>
      </c>
      <c r="W933" s="29">
        <v>0</v>
      </c>
      <c r="X933" s="27">
        <v>0</v>
      </c>
      <c r="Y933" s="29">
        <v>0</v>
      </c>
      <c r="Z933" s="27">
        <v>0</v>
      </c>
      <c r="AA933" s="29">
        <v>0</v>
      </c>
    </row>
    <row r="934" spans="1:27" x14ac:dyDescent="0.25">
      <c r="A934" s="11" t="s">
        <v>1213</v>
      </c>
      <c r="B934" s="10" t="s">
        <v>2408</v>
      </c>
      <c r="C934" s="10" t="s">
        <v>2100</v>
      </c>
      <c r="D934" s="10" t="s">
        <v>1145</v>
      </c>
      <c r="E934" s="10" t="s">
        <v>2150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29">
        <v>0</v>
      </c>
      <c r="W934" s="29">
        <v>0</v>
      </c>
      <c r="X934" s="27">
        <v>0</v>
      </c>
      <c r="Y934" s="29">
        <v>0</v>
      </c>
      <c r="Z934" s="27">
        <v>0</v>
      </c>
      <c r="AA934" s="29">
        <v>0</v>
      </c>
    </row>
    <row r="935" spans="1:27" x14ac:dyDescent="0.25">
      <c r="A935" s="11" t="s">
        <v>1213</v>
      </c>
      <c r="B935" s="10" t="s">
        <v>2408</v>
      </c>
      <c r="C935" s="10" t="s">
        <v>2100</v>
      </c>
      <c r="D935" s="10" t="s">
        <v>1146</v>
      </c>
      <c r="E935" s="10" t="s">
        <v>2151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29">
        <v>0</v>
      </c>
      <c r="W935" s="29">
        <v>0</v>
      </c>
      <c r="X935" s="27">
        <v>0</v>
      </c>
      <c r="Y935" s="29">
        <v>0</v>
      </c>
      <c r="Z935" s="27">
        <v>0</v>
      </c>
      <c r="AA935" s="29">
        <v>0</v>
      </c>
    </row>
    <row r="936" spans="1:27" x14ac:dyDescent="0.25">
      <c r="A936" s="11" t="s">
        <v>1213</v>
      </c>
      <c r="B936" s="10" t="s">
        <v>2408</v>
      </c>
      <c r="C936" s="10" t="s">
        <v>2100</v>
      </c>
      <c r="D936" s="10" t="s">
        <v>673</v>
      </c>
      <c r="E936" s="10" t="s">
        <v>2152</v>
      </c>
      <c r="F936" s="10">
        <v>19045.900000000001</v>
      </c>
      <c r="G936" s="10">
        <v>0</v>
      </c>
      <c r="H936" s="10">
        <v>0</v>
      </c>
      <c r="I936" s="10">
        <v>0</v>
      </c>
      <c r="J936" s="10">
        <v>19045.900000000001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-1904.5900000000001</v>
      </c>
      <c r="T936" s="10">
        <v>0</v>
      </c>
      <c r="U936" s="10">
        <v>17141.310000000001</v>
      </c>
      <c r="V936" s="29">
        <v>1058.55</v>
      </c>
      <c r="W936" s="29">
        <v>1058.55</v>
      </c>
      <c r="X936" s="27">
        <v>0</v>
      </c>
      <c r="Y936" s="29">
        <v>1058.55</v>
      </c>
      <c r="Z936" s="27">
        <v>0</v>
      </c>
      <c r="AA936" s="29">
        <v>1058.55</v>
      </c>
    </row>
    <row r="937" spans="1:27" x14ac:dyDescent="0.25">
      <c r="A937" s="11" t="s">
        <v>1213</v>
      </c>
      <c r="B937" s="10" t="s">
        <v>2408</v>
      </c>
      <c r="C937" s="10" t="s">
        <v>2100</v>
      </c>
      <c r="D937" s="10" t="s">
        <v>674</v>
      </c>
      <c r="E937" s="10" t="s">
        <v>2153</v>
      </c>
      <c r="F937" s="10">
        <v>1249735.95</v>
      </c>
      <c r="G937" s="10">
        <v>0</v>
      </c>
      <c r="H937" s="10">
        <v>0</v>
      </c>
      <c r="I937" s="10">
        <v>0</v>
      </c>
      <c r="J937" s="10">
        <v>1249735.95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1249735.95</v>
      </c>
      <c r="V937" s="29">
        <v>1306669.6538975923</v>
      </c>
      <c r="W937" s="29">
        <v>1306669.6538975923</v>
      </c>
      <c r="X937" s="27">
        <v>0</v>
      </c>
      <c r="Y937" s="29">
        <v>1306669.6538975923</v>
      </c>
      <c r="Z937" s="27">
        <v>62</v>
      </c>
      <c r="AA937" s="29">
        <v>1306731.6538975923</v>
      </c>
    </row>
    <row r="938" spans="1:27" x14ac:dyDescent="0.25">
      <c r="A938" s="11" t="s">
        <v>1213</v>
      </c>
      <c r="B938" s="10" t="s">
        <v>2408</v>
      </c>
      <c r="C938" s="10" t="s">
        <v>2100</v>
      </c>
      <c r="D938" s="10" t="s">
        <v>675</v>
      </c>
      <c r="E938" s="10" t="s">
        <v>2154</v>
      </c>
      <c r="F938" s="10">
        <v>1041726.61</v>
      </c>
      <c r="G938" s="10">
        <v>0</v>
      </c>
      <c r="H938" s="10">
        <v>0</v>
      </c>
      <c r="I938" s="10">
        <v>0</v>
      </c>
      <c r="J938" s="10">
        <v>1041726.61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1041726.61</v>
      </c>
      <c r="V938" s="29">
        <v>892574.61</v>
      </c>
      <c r="W938" s="29">
        <v>892574.61</v>
      </c>
      <c r="X938" s="27">
        <v>0</v>
      </c>
      <c r="Y938" s="29">
        <v>892574.61</v>
      </c>
      <c r="Z938" s="27">
        <v>28</v>
      </c>
      <c r="AA938" s="29">
        <v>892602.61</v>
      </c>
    </row>
    <row r="939" spans="1:27" x14ac:dyDescent="0.25">
      <c r="A939" s="11" t="s">
        <v>1213</v>
      </c>
      <c r="B939" s="10" t="s">
        <v>2408</v>
      </c>
      <c r="C939" s="10" t="s">
        <v>2100</v>
      </c>
      <c r="D939" s="10" t="s">
        <v>1147</v>
      </c>
      <c r="E939" s="10" t="s">
        <v>2155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29">
        <v>0</v>
      </c>
      <c r="W939" s="29">
        <v>0</v>
      </c>
      <c r="X939" s="27">
        <v>0</v>
      </c>
      <c r="Y939" s="29">
        <v>0</v>
      </c>
      <c r="Z939" s="27">
        <v>0</v>
      </c>
      <c r="AA939" s="29">
        <v>0</v>
      </c>
    </row>
    <row r="940" spans="1:27" x14ac:dyDescent="0.25">
      <c r="A940" s="11" t="s">
        <v>1213</v>
      </c>
      <c r="B940" s="10" t="s">
        <v>2408</v>
      </c>
      <c r="C940" s="10" t="s">
        <v>2100</v>
      </c>
      <c r="D940" s="10" t="s">
        <v>1148</v>
      </c>
      <c r="E940" s="10" t="s">
        <v>2156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29">
        <v>0</v>
      </c>
      <c r="W940" s="29">
        <v>0</v>
      </c>
      <c r="X940" s="27">
        <v>0</v>
      </c>
      <c r="Y940" s="29">
        <v>0</v>
      </c>
      <c r="Z940" s="27">
        <v>0</v>
      </c>
      <c r="AA940" s="29">
        <v>0</v>
      </c>
    </row>
    <row r="941" spans="1:27" x14ac:dyDescent="0.25">
      <c r="A941" s="11" t="s">
        <v>1213</v>
      </c>
      <c r="B941" s="10" t="s">
        <v>2408</v>
      </c>
      <c r="C941" s="10" t="s">
        <v>2100</v>
      </c>
      <c r="D941" s="10" t="s">
        <v>676</v>
      </c>
      <c r="E941" s="10" t="s">
        <v>2157</v>
      </c>
      <c r="F941" s="10">
        <v>7623887556.3599997</v>
      </c>
      <c r="G941" s="10">
        <v>0</v>
      </c>
      <c r="H941" s="10">
        <v>0</v>
      </c>
      <c r="I941" s="10">
        <v>0</v>
      </c>
      <c r="J941" s="10">
        <v>7623887556.3599997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-762388755.63599968</v>
      </c>
      <c r="T941" s="10">
        <v>0</v>
      </c>
      <c r="U941" s="10">
        <v>6861498800.724</v>
      </c>
      <c r="V941" s="29">
        <v>4619371152.3399992</v>
      </c>
      <c r="W941" s="29">
        <v>4619371152.3399992</v>
      </c>
      <c r="X941" s="27">
        <v>3674082299.6199999</v>
      </c>
      <c r="Y941" s="29">
        <v>945288852.71999931</v>
      </c>
      <c r="Z941" s="27">
        <v>265362</v>
      </c>
      <c r="AA941" s="29">
        <v>945554214.71999931</v>
      </c>
    </row>
    <row r="942" spans="1:27" x14ac:dyDescent="0.25">
      <c r="A942" s="11" t="s">
        <v>1213</v>
      </c>
      <c r="B942" s="10" t="s">
        <v>2408</v>
      </c>
      <c r="C942" s="10" t="s">
        <v>2100</v>
      </c>
      <c r="D942" s="10" t="s">
        <v>677</v>
      </c>
      <c r="E942" s="10" t="s">
        <v>1373</v>
      </c>
      <c r="F942" s="10">
        <v>2009946132.6400001</v>
      </c>
      <c r="G942" s="10">
        <v>0</v>
      </c>
      <c r="H942" s="10">
        <v>0</v>
      </c>
      <c r="I942" s="10">
        <v>0</v>
      </c>
      <c r="J942" s="10">
        <v>2009946132.6400001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2009946132.6400001</v>
      </c>
      <c r="V942" s="29">
        <v>2050752455.7735159</v>
      </c>
      <c r="W942" s="29">
        <v>2050752455.7735159</v>
      </c>
      <c r="X942" s="27">
        <v>0</v>
      </c>
      <c r="Y942" s="29">
        <v>2050752455.7735159</v>
      </c>
      <c r="Z942" s="27">
        <v>140125</v>
      </c>
      <c r="AA942" s="29">
        <v>2050892580.7735159</v>
      </c>
    </row>
    <row r="943" spans="1:27" x14ac:dyDescent="0.25">
      <c r="A943" s="11" t="s">
        <v>1213</v>
      </c>
      <c r="B943" s="10" t="s">
        <v>2408</v>
      </c>
      <c r="C943" s="10" t="s">
        <v>2100</v>
      </c>
      <c r="D943" s="10" t="s">
        <v>678</v>
      </c>
      <c r="E943" s="10" t="s">
        <v>2158</v>
      </c>
      <c r="F943" s="10">
        <v>9487668977.6900005</v>
      </c>
      <c r="G943" s="10">
        <v>0</v>
      </c>
      <c r="H943" s="10">
        <v>0</v>
      </c>
      <c r="I943" s="10">
        <v>0</v>
      </c>
      <c r="J943" s="10">
        <v>9487668977.6900005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9487668977.6900005</v>
      </c>
      <c r="V943" s="29">
        <v>9490131226.5518551</v>
      </c>
      <c r="W943" s="29">
        <v>9490131226.5518551</v>
      </c>
      <c r="X943" s="27">
        <v>4673928790</v>
      </c>
      <c r="Y943" s="29">
        <v>4816202436.5518551</v>
      </c>
      <c r="Z943" s="27">
        <v>530459</v>
      </c>
      <c r="AA943" s="29">
        <v>4816732895.5518551</v>
      </c>
    </row>
    <row r="944" spans="1:27" x14ac:dyDescent="0.25">
      <c r="A944" s="11" t="s">
        <v>1213</v>
      </c>
      <c r="B944" s="10" t="s">
        <v>2408</v>
      </c>
      <c r="C944" s="10" t="s">
        <v>2100</v>
      </c>
      <c r="D944" s="10" t="s">
        <v>679</v>
      </c>
      <c r="E944" s="10" t="s">
        <v>2159</v>
      </c>
      <c r="F944" s="10">
        <v>162258.22</v>
      </c>
      <c r="G944" s="10">
        <v>0</v>
      </c>
      <c r="H944" s="10">
        <v>0</v>
      </c>
      <c r="I944" s="10">
        <v>0</v>
      </c>
      <c r="J944" s="10">
        <v>162258.22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-16225.821999999986</v>
      </c>
      <c r="T944" s="10">
        <v>0</v>
      </c>
      <c r="U944" s="10">
        <v>146032.39800000002</v>
      </c>
      <c r="V944" s="29">
        <v>0</v>
      </c>
      <c r="W944" s="29">
        <v>0</v>
      </c>
      <c r="X944" s="27">
        <v>0</v>
      </c>
      <c r="Y944" s="29">
        <v>0</v>
      </c>
      <c r="Z944" s="27">
        <v>4</v>
      </c>
      <c r="AA944" s="29">
        <v>4</v>
      </c>
    </row>
    <row r="945" spans="1:27" x14ac:dyDescent="0.25">
      <c r="A945" s="11" t="s">
        <v>1213</v>
      </c>
      <c r="B945" s="10" t="s">
        <v>2408</v>
      </c>
      <c r="C945" s="10" t="s">
        <v>2100</v>
      </c>
      <c r="D945" s="10" t="s">
        <v>1149</v>
      </c>
      <c r="E945" s="10" t="s">
        <v>2160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29">
        <v>0</v>
      </c>
      <c r="W945" s="29">
        <v>0</v>
      </c>
      <c r="X945" s="27">
        <v>0</v>
      </c>
      <c r="Y945" s="29">
        <v>0</v>
      </c>
      <c r="Z945" s="27">
        <v>0</v>
      </c>
      <c r="AA945" s="29">
        <v>0</v>
      </c>
    </row>
    <row r="946" spans="1:27" x14ac:dyDescent="0.25">
      <c r="A946" s="11" t="s">
        <v>1213</v>
      </c>
      <c r="B946" s="10" t="s">
        <v>2408</v>
      </c>
      <c r="C946" s="10" t="s">
        <v>2100</v>
      </c>
      <c r="D946" s="10" t="s">
        <v>680</v>
      </c>
      <c r="E946" s="10" t="s">
        <v>2161</v>
      </c>
      <c r="F946" s="10">
        <v>601545.16</v>
      </c>
      <c r="G946" s="10">
        <v>0</v>
      </c>
      <c r="H946" s="10">
        <v>0</v>
      </c>
      <c r="I946" s="10">
        <v>0</v>
      </c>
      <c r="J946" s="10">
        <v>601545.16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601545.16</v>
      </c>
      <c r="V946" s="29">
        <v>703847.11427654268</v>
      </c>
      <c r="W946" s="29">
        <v>703847.11427654268</v>
      </c>
      <c r="X946" s="27">
        <v>0</v>
      </c>
      <c r="Y946" s="29">
        <v>703847.11427654268</v>
      </c>
      <c r="Z946" s="27">
        <v>51</v>
      </c>
      <c r="AA946" s="29">
        <v>703898.11427654268</v>
      </c>
    </row>
    <row r="947" spans="1:27" x14ac:dyDescent="0.25">
      <c r="A947" s="11" t="s">
        <v>1213</v>
      </c>
      <c r="B947" s="10" t="s">
        <v>2408</v>
      </c>
      <c r="C947" s="10" t="s">
        <v>2100</v>
      </c>
      <c r="D947" s="10" t="s">
        <v>1150</v>
      </c>
      <c r="E947" s="10" t="s">
        <v>2162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29">
        <v>0</v>
      </c>
      <c r="W947" s="29">
        <v>0</v>
      </c>
      <c r="X947" s="27">
        <v>0</v>
      </c>
      <c r="Y947" s="29">
        <v>0</v>
      </c>
      <c r="Z947" s="27">
        <v>0</v>
      </c>
      <c r="AA947" s="29">
        <v>0</v>
      </c>
    </row>
    <row r="948" spans="1:27" x14ac:dyDescent="0.25">
      <c r="A948" s="11" t="s">
        <v>1213</v>
      </c>
      <c r="B948" s="10" t="s">
        <v>2408</v>
      </c>
      <c r="C948" s="10" t="s">
        <v>2100</v>
      </c>
      <c r="D948" s="10" t="s">
        <v>681</v>
      </c>
      <c r="E948" s="10" t="s">
        <v>2163</v>
      </c>
      <c r="F948" s="10">
        <v>119960.78</v>
      </c>
      <c r="G948" s="10">
        <v>0</v>
      </c>
      <c r="H948" s="10">
        <v>0</v>
      </c>
      <c r="I948" s="10">
        <v>0</v>
      </c>
      <c r="J948" s="10">
        <v>119960.78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-11996.077999999994</v>
      </c>
      <c r="T948" s="10">
        <v>0</v>
      </c>
      <c r="U948" s="10">
        <v>107964.702</v>
      </c>
      <c r="V948" s="29">
        <v>0</v>
      </c>
      <c r="W948" s="29">
        <v>0</v>
      </c>
      <c r="X948" s="27">
        <v>0</v>
      </c>
      <c r="Y948" s="29">
        <v>0</v>
      </c>
      <c r="Z948" s="27">
        <v>1</v>
      </c>
      <c r="AA948" s="29">
        <v>1</v>
      </c>
    </row>
    <row r="949" spans="1:27" x14ac:dyDescent="0.25">
      <c r="A949" s="11" t="s">
        <v>1213</v>
      </c>
      <c r="B949" s="10" t="s">
        <v>2408</v>
      </c>
      <c r="C949" s="10" t="s">
        <v>2100</v>
      </c>
      <c r="D949" s="10" t="s">
        <v>682</v>
      </c>
      <c r="E949" s="10" t="s">
        <v>2164</v>
      </c>
      <c r="F949" s="10">
        <v>1053146.26</v>
      </c>
      <c r="G949" s="10">
        <v>0</v>
      </c>
      <c r="H949" s="10">
        <v>0</v>
      </c>
      <c r="I949" s="10">
        <v>0</v>
      </c>
      <c r="J949" s="10">
        <v>1053146.26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1053146.26</v>
      </c>
      <c r="V949" s="29">
        <v>2207840.3939832659</v>
      </c>
      <c r="W949" s="29">
        <v>2207840.3939832659</v>
      </c>
      <c r="X949" s="27">
        <v>0</v>
      </c>
      <c r="Y949" s="29">
        <v>2207840.3939832659</v>
      </c>
      <c r="Z949" s="27">
        <v>456</v>
      </c>
      <c r="AA949" s="29">
        <v>2208296.3939832659</v>
      </c>
    </row>
    <row r="950" spans="1:27" x14ac:dyDescent="0.25">
      <c r="A950" s="11" t="s">
        <v>1213</v>
      </c>
      <c r="B950" s="10" t="s">
        <v>2408</v>
      </c>
      <c r="C950" s="10" t="s">
        <v>2100</v>
      </c>
      <c r="D950" s="10" t="s">
        <v>683</v>
      </c>
      <c r="E950" s="10" t="s">
        <v>2165</v>
      </c>
      <c r="F950" s="10">
        <v>4559073571.96</v>
      </c>
      <c r="G950" s="10">
        <v>0</v>
      </c>
      <c r="H950" s="10">
        <v>0</v>
      </c>
      <c r="I950" s="10">
        <v>0</v>
      </c>
      <c r="J950" s="10">
        <v>4559073571.96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-455907357.1960001</v>
      </c>
      <c r="T950" s="10">
        <v>0</v>
      </c>
      <c r="U950" s="10">
        <v>4103166214.7639999</v>
      </c>
      <c r="V950" s="29">
        <v>4106211085.8642764</v>
      </c>
      <c r="W950" s="29">
        <v>4106211085.8642764</v>
      </c>
      <c r="X950" s="27">
        <v>0</v>
      </c>
      <c r="Y950" s="29">
        <v>4106211085.8642764</v>
      </c>
      <c r="Z950" s="27">
        <v>340521</v>
      </c>
      <c r="AA950" s="29">
        <v>4106551606.8642764</v>
      </c>
    </row>
    <row r="951" spans="1:27" x14ac:dyDescent="0.25">
      <c r="A951" s="11" t="s">
        <v>1213</v>
      </c>
      <c r="B951" s="10" t="s">
        <v>2408</v>
      </c>
      <c r="C951" s="10" t="s">
        <v>2100</v>
      </c>
      <c r="D951" s="10" t="s">
        <v>684</v>
      </c>
      <c r="E951" s="10" t="s">
        <v>1389</v>
      </c>
      <c r="F951" s="10">
        <v>63397.93</v>
      </c>
      <c r="G951" s="10">
        <v>0</v>
      </c>
      <c r="H951" s="10">
        <v>0</v>
      </c>
      <c r="I951" s="10">
        <v>0</v>
      </c>
      <c r="J951" s="10">
        <v>63397.93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-6339.7929999999978</v>
      </c>
      <c r="T951" s="10">
        <v>0</v>
      </c>
      <c r="U951" s="10">
        <v>57058.137000000002</v>
      </c>
      <c r="V951" s="29">
        <v>0</v>
      </c>
      <c r="W951" s="29">
        <v>0</v>
      </c>
      <c r="X951" s="27">
        <v>0</v>
      </c>
      <c r="Y951" s="29">
        <v>0</v>
      </c>
      <c r="Z951" s="27">
        <v>2</v>
      </c>
      <c r="AA951" s="29">
        <v>2</v>
      </c>
    </row>
    <row r="952" spans="1:27" x14ac:dyDescent="0.25">
      <c r="A952" s="11" t="s">
        <v>1213</v>
      </c>
      <c r="B952" s="10" t="s">
        <v>2408</v>
      </c>
      <c r="C952" s="10" t="s">
        <v>2100</v>
      </c>
      <c r="D952" s="10" t="s">
        <v>1151</v>
      </c>
      <c r="E952" s="10" t="s">
        <v>2166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29">
        <v>0</v>
      </c>
      <c r="W952" s="29">
        <v>0</v>
      </c>
      <c r="X952" s="27">
        <v>0</v>
      </c>
      <c r="Y952" s="29">
        <v>0</v>
      </c>
      <c r="Z952" s="27">
        <v>0</v>
      </c>
      <c r="AA952" s="29">
        <v>0</v>
      </c>
    </row>
    <row r="953" spans="1:27" x14ac:dyDescent="0.25">
      <c r="A953" s="11" t="s">
        <v>1213</v>
      </c>
      <c r="B953" s="10" t="s">
        <v>2408</v>
      </c>
      <c r="C953" s="10" t="s">
        <v>2100</v>
      </c>
      <c r="D953" s="10" t="s">
        <v>685</v>
      </c>
      <c r="E953" s="10" t="s">
        <v>2167</v>
      </c>
      <c r="F953" s="10">
        <v>2320903852.1399999</v>
      </c>
      <c r="G953" s="10">
        <v>0</v>
      </c>
      <c r="H953" s="10">
        <v>0</v>
      </c>
      <c r="I953" s="10">
        <v>0</v>
      </c>
      <c r="J953" s="10">
        <v>2320903852.1399999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-232090385.21399999</v>
      </c>
      <c r="T953" s="10">
        <v>0</v>
      </c>
      <c r="U953" s="10">
        <v>2088813466.9259999</v>
      </c>
      <c r="V953" s="29">
        <v>288285231.88</v>
      </c>
      <c r="W953" s="29">
        <v>288285231.88</v>
      </c>
      <c r="X953" s="27">
        <v>0</v>
      </c>
      <c r="Y953" s="29">
        <v>288285231.88</v>
      </c>
      <c r="Z953" s="27">
        <v>98552</v>
      </c>
      <c r="AA953" s="29">
        <v>288383783.88</v>
      </c>
    </row>
    <row r="954" spans="1:27" x14ac:dyDescent="0.25">
      <c r="A954" s="11" t="s">
        <v>1213</v>
      </c>
      <c r="B954" s="10" t="s">
        <v>2408</v>
      </c>
      <c r="C954" s="10" t="s">
        <v>2100</v>
      </c>
      <c r="D954" s="10" t="s">
        <v>686</v>
      </c>
      <c r="E954" s="10" t="s">
        <v>2168</v>
      </c>
      <c r="F954" s="10">
        <v>15217.83</v>
      </c>
      <c r="G954" s="10">
        <v>0</v>
      </c>
      <c r="H954" s="10">
        <v>0</v>
      </c>
      <c r="I954" s="10">
        <v>0</v>
      </c>
      <c r="J954" s="10">
        <v>15217.83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-1521.7829999999994</v>
      </c>
      <c r="T954" s="10">
        <v>0</v>
      </c>
      <c r="U954" s="10">
        <v>13696.047</v>
      </c>
      <c r="V954" s="29">
        <v>0</v>
      </c>
      <c r="W954" s="29">
        <v>0</v>
      </c>
      <c r="X954" s="27">
        <v>0</v>
      </c>
      <c r="Y954" s="29">
        <v>0</v>
      </c>
      <c r="Z954" s="27">
        <v>1</v>
      </c>
      <c r="AA954" s="29">
        <v>1</v>
      </c>
    </row>
    <row r="955" spans="1:27" x14ac:dyDescent="0.25">
      <c r="A955" s="11" t="s">
        <v>1213</v>
      </c>
      <c r="B955" s="10" t="s">
        <v>2408</v>
      </c>
      <c r="C955" s="10" t="s">
        <v>2100</v>
      </c>
      <c r="D955" s="10" t="s">
        <v>1152</v>
      </c>
      <c r="E955" s="10" t="s">
        <v>2169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29">
        <v>0</v>
      </c>
      <c r="W955" s="29">
        <v>0</v>
      </c>
      <c r="X955" s="27">
        <v>0</v>
      </c>
      <c r="Y955" s="29">
        <v>0</v>
      </c>
      <c r="Z955" s="27">
        <v>0</v>
      </c>
      <c r="AA955" s="29">
        <v>0</v>
      </c>
    </row>
    <row r="956" spans="1:27" x14ac:dyDescent="0.25">
      <c r="A956" s="11" t="s">
        <v>1213</v>
      </c>
      <c r="B956" s="10" t="s">
        <v>2408</v>
      </c>
      <c r="C956" s="10" t="s">
        <v>2100</v>
      </c>
      <c r="D956" s="10" t="s">
        <v>687</v>
      </c>
      <c r="E956" s="10" t="s">
        <v>1679</v>
      </c>
      <c r="F956" s="10">
        <v>11278.54</v>
      </c>
      <c r="G956" s="10">
        <v>0</v>
      </c>
      <c r="H956" s="10">
        <v>0</v>
      </c>
      <c r="I956" s="10">
        <v>0</v>
      </c>
      <c r="J956" s="10">
        <v>11278.54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11278.54</v>
      </c>
      <c r="V956" s="29">
        <v>21554.068010980402</v>
      </c>
      <c r="W956" s="29">
        <v>21554.068010980402</v>
      </c>
      <c r="X956" s="27">
        <v>0</v>
      </c>
      <c r="Y956" s="29">
        <v>21554.068010980402</v>
      </c>
      <c r="Z956" s="27">
        <v>3</v>
      </c>
      <c r="AA956" s="29">
        <v>21557.068010980402</v>
      </c>
    </row>
    <row r="957" spans="1:27" x14ac:dyDescent="0.25">
      <c r="A957" s="11" t="s">
        <v>1213</v>
      </c>
      <c r="B957" s="10" t="s">
        <v>2408</v>
      </c>
      <c r="C957" s="10" t="s">
        <v>2100</v>
      </c>
      <c r="D957" s="10" t="s">
        <v>1153</v>
      </c>
      <c r="E957" s="10" t="s">
        <v>2170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29">
        <v>234474.06627928666</v>
      </c>
      <c r="W957" s="29">
        <v>234474.06627928666</v>
      </c>
      <c r="X957" s="27">
        <v>0</v>
      </c>
      <c r="Y957" s="29">
        <v>234474.06627928666</v>
      </c>
      <c r="Z957" s="27">
        <v>234</v>
      </c>
      <c r="AA957" s="29">
        <v>234708.06627928666</v>
      </c>
    </row>
    <row r="958" spans="1:27" x14ac:dyDescent="0.25">
      <c r="A958" s="11" t="s">
        <v>1213</v>
      </c>
      <c r="B958" s="10" t="s">
        <v>2408</v>
      </c>
      <c r="C958" s="10" t="s">
        <v>2100</v>
      </c>
      <c r="D958" s="10" t="s">
        <v>688</v>
      </c>
      <c r="E958" s="10" t="s">
        <v>2171</v>
      </c>
      <c r="F958" s="10">
        <v>918.86</v>
      </c>
      <c r="G958" s="10">
        <v>0</v>
      </c>
      <c r="H958" s="10">
        <v>0</v>
      </c>
      <c r="I958" s="10">
        <v>0</v>
      </c>
      <c r="J958" s="10">
        <v>918.86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-91.885999999999967</v>
      </c>
      <c r="T958" s="10">
        <v>0</v>
      </c>
      <c r="U958" s="10">
        <v>826.97400000000005</v>
      </c>
      <c r="V958" s="29">
        <v>0</v>
      </c>
      <c r="W958" s="29">
        <v>0</v>
      </c>
      <c r="X958" s="27">
        <v>0</v>
      </c>
      <c r="Y958" s="29">
        <v>0</v>
      </c>
      <c r="Z958" s="27">
        <v>0</v>
      </c>
      <c r="AA958" s="29">
        <v>0</v>
      </c>
    </row>
    <row r="959" spans="1:27" x14ac:dyDescent="0.25">
      <c r="A959" s="11" t="s">
        <v>1213</v>
      </c>
      <c r="B959" s="10" t="s">
        <v>2408</v>
      </c>
      <c r="C959" s="10" t="s">
        <v>2100</v>
      </c>
      <c r="D959" s="10" t="s">
        <v>689</v>
      </c>
      <c r="E959" s="10" t="s">
        <v>2172</v>
      </c>
      <c r="F959" s="10">
        <v>50779.75</v>
      </c>
      <c r="G959" s="10">
        <v>0</v>
      </c>
      <c r="H959" s="10">
        <v>0</v>
      </c>
      <c r="I959" s="10">
        <v>0</v>
      </c>
      <c r="J959" s="10">
        <v>50779.75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-5077.9749999999985</v>
      </c>
      <c r="T959" s="10">
        <v>0</v>
      </c>
      <c r="U959" s="10">
        <v>45701.775000000001</v>
      </c>
      <c r="V959" s="29">
        <v>0</v>
      </c>
      <c r="W959" s="29">
        <v>0</v>
      </c>
      <c r="X959" s="27">
        <v>0</v>
      </c>
      <c r="Y959" s="29">
        <v>0</v>
      </c>
      <c r="Z959" s="27">
        <v>2</v>
      </c>
      <c r="AA959" s="29">
        <v>2</v>
      </c>
    </row>
    <row r="960" spans="1:27" x14ac:dyDescent="0.25">
      <c r="A960" s="11" t="s">
        <v>1213</v>
      </c>
      <c r="B960" s="10" t="s">
        <v>2408</v>
      </c>
      <c r="C960" s="10" t="s">
        <v>2100</v>
      </c>
      <c r="D960" s="10" t="s">
        <v>690</v>
      </c>
      <c r="E960" s="10" t="s">
        <v>2173</v>
      </c>
      <c r="F960" s="10">
        <v>376608.54</v>
      </c>
      <c r="G960" s="10">
        <v>0</v>
      </c>
      <c r="H960" s="10">
        <v>0</v>
      </c>
      <c r="I960" s="10">
        <v>0</v>
      </c>
      <c r="J960" s="10">
        <v>376608.54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-37660.853999999992</v>
      </c>
      <c r="T960" s="10">
        <v>0</v>
      </c>
      <c r="U960" s="10">
        <v>338947.68599999999</v>
      </c>
      <c r="V960" s="29">
        <v>1142860.3526511786</v>
      </c>
      <c r="W960" s="29">
        <v>1142860.3526511786</v>
      </c>
      <c r="X960" s="27">
        <v>0</v>
      </c>
      <c r="Y960" s="29">
        <v>1142860.3526511786</v>
      </c>
      <c r="Z960" s="27">
        <v>50</v>
      </c>
      <c r="AA960" s="29">
        <v>1142910.3526511786</v>
      </c>
    </row>
    <row r="961" spans="1:27" x14ac:dyDescent="0.25">
      <c r="A961" s="11" t="s">
        <v>1213</v>
      </c>
      <c r="B961" s="10" t="s">
        <v>2408</v>
      </c>
      <c r="C961" s="10" t="s">
        <v>2100</v>
      </c>
      <c r="D961" s="10" t="s">
        <v>691</v>
      </c>
      <c r="E961" s="10" t="s">
        <v>2174</v>
      </c>
      <c r="F961" s="10">
        <v>47035724.340000004</v>
      </c>
      <c r="G961" s="10">
        <v>0</v>
      </c>
      <c r="H961" s="10">
        <v>0</v>
      </c>
      <c r="I961" s="10">
        <v>0</v>
      </c>
      <c r="J961" s="10">
        <v>47035724.340000004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-4703572.4340000004</v>
      </c>
      <c r="T961" s="10">
        <v>0</v>
      </c>
      <c r="U961" s="10">
        <v>42332151.906000003</v>
      </c>
      <c r="V961" s="29">
        <v>32429729.390000001</v>
      </c>
      <c r="W961" s="29">
        <v>32429729.390000001</v>
      </c>
      <c r="X961" s="27">
        <v>0</v>
      </c>
      <c r="Y961" s="29">
        <v>32429729.390000001</v>
      </c>
      <c r="Z961" s="27">
        <v>1659</v>
      </c>
      <c r="AA961" s="29">
        <v>32431388.390000001</v>
      </c>
    </row>
    <row r="962" spans="1:27" x14ac:dyDescent="0.25">
      <c r="A962" s="11" t="s">
        <v>1213</v>
      </c>
      <c r="B962" s="10" t="s">
        <v>2408</v>
      </c>
      <c r="C962" s="10" t="s">
        <v>2100</v>
      </c>
      <c r="D962" s="10" t="s">
        <v>692</v>
      </c>
      <c r="E962" s="10" t="s">
        <v>1482</v>
      </c>
      <c r="F962" s="10">
        <v>13582726.710000001</v>
      </c>
      <c r="G962" s="10">
        <v>0</v>
      </c>
      <c r="H962" s="10">
        <v>0</v>
      </c>
      <c r="I962" s="10">
        <v>0</v>
      </c>
      <c r="J962" s="10">
        <v>13582726.710000001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13582726.710000001</v>
      </c>
      <c r="V962" s="29">
        <v>13723666.218982864</v>
      </c>
      <c r="W962" s="29">
        <v>13723666.218982864</v>
      </c>
      <c r="X962" s="27">
        <v>0</v>
      </c>
      <c r="Y962" s="29">
        <v>13723666.218982864</v>
      </c>
      <c r="Z962" s="27">
        <v>487</v>
      </c>
      <c r="AA962" s="29">
        <v>13724153.218982864</v>
      </c>
    </row>
    <row r="963" spans="1:27" x14ac:dyDescent="0.25">
      <c r="A963" s="11" t="s">
        <v>1213</v>
      </c>
      <c r="B963" s="10" t="s">
        <v>2408</v>
      </c>
      <c r="C963" s="10" t="s">
        <v>2100</v>
      </c>
      <c r="D963" s="10" t="s">
        <v>693</v>
      </c>
      <c r="E963" s="10" t="s">
        <v>2175</v>
      </c>
      <c r="F963" s="10">
        <v>950176.99</v>
      </c>
      <c r="G963" s="10">
        <v>0</v>
      </c>
      <c r="H963" s="10">
        <v>0</v>
      </c>
      <c r="I963" s="10">
        <v>0</v>
      </c>
      <c r="J963" s="10">
        <v>950176.99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950176.99</v>
      </c>
      <c r="V963" s="29">
        <v>2699990.1065137489</v>
      </c>
      <c r="W963" s="29">
        <v>2699990.1065137489</v>
      </c>
      <c r="X963" s="27">
        <v>0</v>
      </c>
      <c r="Y963" s="29">
        <v>2699990.1065137489</v>
      </c>
      <c r="Z963" s="27">
        <v>446</v>
      </c>
      <c r="AA963" s="29">
        <v>2700436.1065137489</v>
      </c>
    </row>
    <row r="964" spans="1:27" x14ac:dyDescent="0.25">
      <c r="A964" s="11" t="s">
        <v>1213</v>
      </c>
      <c r="B964" s="10" t="s">
        <v>2408</v>
      </c>
      <c r="C964" s="10" t="s">
        <v>2100</v>
      </c>
      <c r="D964" s="10" t="s">
        <v>1154</v>
      </c>
      <c r="E964" s="10" t="s">
        <v>2176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29">
        <v>0</v>
      </c>
      <c r="W964" s="29">
        <v>0</v>
      </c>
      <c r="X964" s="27">
        <v>0</v>
      </c>
      <c r="Y964" s="29">
        <v>0</v>
      </c>
      <c r="Z964" s="27">
        <v>0</v>
      </c>
      <c r="AA964" s="29">
        <v>0</v>
      </c>
    </row>
    <row r="965" spans="1:27" x14ac:dyDescent="0.25">
      <c r="A965" s="11" t="s">
        <v>1213</v>
      </c>
      <c r="B965" s="10" t="s">
        <v>2408</v>
      </c>
      <c r="C965" s="10" t="s">
        <v>2100</v>
      </c>
      <c r="D965" s="10" t="s">
        <v>1155</v>
      </c>
      <c r="E965" s="10" t="s">
        <v>2177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29">
        <v>0</v>
      </c>
      <c r="W965" s="29">
        <v>0</v>
      </c>
      <c r="X965" s="27">
        <v>0</v>
      </c>
      <c r="Y965" s="29">
        <v>0</v>
      </c>
      <c r="Z965" s="27">
        <v>0</v>
      </c>
      <c r="AA965" s="29">
        <v>0</v>
      </c>
    </row>
    <row r="966" spans="1:27" x14ac:dyDescent="0.25">
      <c r="A966" s="11" t="s">
        <v>1213</v>
      </c>
      <c r="B966" s="10" t="s">
        <v>2407</v>
      </c>
      <c r="C966" s="10" t="s">
        <v>1679</v>
      </c>
      <c r="D966" s="10" t="s">
        <v>695</v>
      </c>
      <c r="E966" s="10" t="s">
        <v>1679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29">
        <v>0</v>
      </c>
      <c r="W966" s="29">
        <v>0</v>
      </c>
      <c r="X966" s="27">
        <v>0</v>
      </c>
      <c r="Y966" s="29">
        <v>0</v>
      </c>
      <c r="Z966" s="27">
        <v>0</v>
      </c>
      <c r="AA966" s="29">
        <v>0</v>
      </c>
    </row>
    <row r="967" spans="1:27" x14ac:dyDescent="0.25">
      <c r="A967" s="11" t="s">
        <v>1213</v>
      </c>
      <c r="B967" s="10" t="s">
        <v>2407</v>
      </c>
      <c r="C967" s="10" t="s">
        <v>1679</v>
      </c>
      <c r="D967" s="10" t="s">
        <v>696</v>
      </c>
      <c r="E967" s="10" t="s">
        <v>2178</v>
      </c>
      <c r="F967" s="10">
        <v>855267.46</v>
      </c>
      <c r="G967" s="10">
        <v>0</v>
      </c>
      <c r="H967" s="10">
        <v>0</v>
      </c>
      <c r="I967" s="10">
        <v>0</v>
      </c>
      <c r="J967" s="10">
        <v>855267.46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-85526.745999999926</v>
      </c>
      <c r="T967" s="10">
        <v>0</v>
      </c>
      <c r="U967" s="10">
        <v>769740.71400000004</v>
      </c>
      <c r="V967" s="29">
        <v>795533.2344486654</v>
      </c>
      <c r="W967" s="29">
        <v>795533.2344486654</v>
      </c>
      <c r="X967" s="27">
        <v>0</v>
      </c>
      <c r="Y967" s="29">
        <v>795533.2344486654</v>
      </c>
      <c r="Z967" s="27">
        <v>18</v>
      </c>
      <c r="AA967" s="29">
        <v>795551.2344486654</v>
      </c>
    </row>
    <row r="968" spans="1:27" x14ac:dyDescent="0.25">
      <c r="A968" s="11" t="s">
        <v>1213</v>
      </c>
      <c r="B968" s="10" t="s">
        <v>2407</v>
      </c>
      <c r="C968" s="10" t="s">
        <v>1679</v>
      </c>
      <c r="D968" s="10" t="s">
        <v>697</v>
      </c>
      <c r="E968" s="10" t="s">
        <v>1493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29">
        <v>0</v>
      </c>
      <c r="W968" s="29">
        <v>0</v>
      </c>
      <c r="X968" s="27">
        <v>0</v>
      </c>
      <c r="Y968" s="29">
        <v>0</v>
      </c>
      <c r="Z968" s="27">
        <v>0</v>
      </c>
      <c r="AA968" s="29">
        <v>0</v>
      </c>
    </row>
    <row r="969" spans="1:27" x14ac:dyDescent="0.25">
      <c r="A969" s="11" t="s">
        <v>1213</v>
      </c>
      <c r="B969" s="10" t="s">
        <v>2407</v>
      </c>
      <c r="C969" s="10" t="s">
        <v>1679</v>
      </c>
      <c r="D969" s="10" t="s">
        <v>698</v>
      </c>
      <c r="E969" s="10" t="s">
        <v>2179</v>
      </c>
      <c r="F969" s="10">
        <v>83730.41</v>
      </c>
      <c r="G969" s="10">
        <v>0</v>
      </c>
      <c r="H969" s="10">
        <v>0</v>
      </c>
      <c r="I969" s="10">
        <v>0</v>
      </c>
      <c r="J969" s="10">
        <v>83730.41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83730.41</v>
      </c>
      <c r="V969" s="29">
        <v>26902098.772035539</v>
      </c>
      <c r="W969" s="29">
        <v>26902098.772035539</v>
      </c>
      <c r="X969" s="27">
        <v>0</v>
      </c>
      <c r="Y969" s="29">
        <v>26902098.772035539</v>
      </c>
      <c r="Z969" s="27">
        <v>26005</v>
      </c>
      <c r="AA969" s="29">
        <v>26928103.772035539</v>
      </c>
    </row>
    <row r="970" spans="1:27" x14ac:dyDescent="0.25">
      <c r="A970" s="11" t="s">
        <v>1213</v>
      </c>
      <c r="B970" s="10" t="s">
        <v>2407</v>
      </c>
      <c r="C970" s="10" t="s">
        <v>1679</v>
      </c>
      <c r="D970" s="10" t="s">
        <v>699</v>
      </c>
      <c r="E970" s="10" t="s">
        <v>2180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29">
        <v>0</v>
      </c>
      <c r="W970" s="29">
        <v>0</v>
      </c>
      <c r="X970" s="27">
        <v>0</v>
      </c>
      <c r="Y970" s="29">
        <v>0</v>
      </c>
      <c r="Z970" s="27">
        <v>0</v>
      </c>
      <c r="AA970" s="29">
        <v>0</v>
      </c>
    </row>
    <row r="971" spans="1:27" x14ac:dyDescent="0.25">
      <c r="A971" s="11" t="s">
        <v>1213</v>
      </c>
      <c r="B971" s="10" t="s">
        <v>2407</v>
      </c>
      <c r="C971" s="10" t="s">
        <v>1679</v>
      </c>
      <c r="D971" s="10" t="s">
        <v>700</v>
      </c>
      <c r="E971" s="10" t="s">
        <v>2181</v>
      </c>
      <c r="F971" s="10">
        <v>127764.68</v>
      </c>
      <c r="G971" s="10">
        <v>0</v>
      </c>
      <c r="H971" s="10">
        <v>0</v>
      </c>
      <c r="I971" s="10">
        <v>0</v>
      </c>
      <c r="J971" s="10">
        <v>127764.68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127764.68</v>
      </c>
      <c r="V971" s="29">
        <v>93709.97</v>
      </c>
      <c r="W971" s="29">
        <v>93709.97</v>
      </c>
      <c r="X971" s="27">
        <v>0</v>
      </c>
      <c r="Y971" s="29">
        <v>93709.97</v>
      </c>
      <c r="Z971" s="27">
        <v>4</v>
      </c>
      <c r="AA971" s="29">
        <v>93713.97</v>
      </c>
    </row>
    <row r="972" spans="1:27" x14ac:dyDescent="0.25">
      <c r="A972" s="11" t="s">
        <v>1213</v>
      </c>
      <c r="B972" s="10" t="s">
        <v>2407</v>
      </c>
      <c r="C972" s="10" t="s">
        <v>1679</v>
      </c>
      <c r="D972" s="10" t="s">
        <v>701</v>
      </c>
      <c r="E972" s="10" t="s">
        <v>2182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29">
        <v>0</v>
      </c>
      <c r="W972" s="29">
        <v>0</v>
      </c>
      <c r="X972" s="27">
        <v>0</v>
      </c>
      <c r="Y972" s="29">
        <v>0</v>
      </c>
      <c r="Z972" s="27">
        <v>0</v>
      </c>
      <c r="AA972" s="29">
        <v>0</v>
      </c>
    </row>
    <row r="973" spans="1:27" x14ac:dyDescent="0.25">
      <c r="A973" s="11" t="s">
        <v>1213</v>
      </c>
      <c r="B973" s="10" t="s">
        <v>2407</v>
      </c>
      <c r="C973" s="10" t="s">
        <v>1679</v>
      </c>
      <c r="D973" s="10" t="s">
        <v>702</v>
      </c>
      <c r="E973" s="10" t="s">
        <v>2183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29">
        <v>0</v>
      </c>
      <c r="W973" s="29">
        <v>0</v>
      </c>
      <c r="X973" s="27">
        <v>0</v>
      </c>
      <c r="Y973" s="29">
        <v>0</v>
      </c>
      <c r="Z973" s="27">
        <v>0</v>
      </c>
      <c r="AA973" s="29">
        <v>0</v>
      </c>
    </row>
    <row r="974" spans="1:27" x14ac:dyDescent="0.25">
      <c r="A974" s="11" t="s">
        <v>1213</v>
      </c>
      <c r="B974" s="10" t="s">
        <v>2407</v>
      </c>
      <c r="C974" s="10" t="s">
        <v>1679</v>
      </c>
      <c r="D974" s="10" t="s">
        <v>703</v>
      </c>
      <c r="E974" s="10" t="s">
        <v>2184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29">
        <v>0</v>
      </c>
      <c r="W974" s="29">
        <v>0</v>
      </c>
      <c r="X974" s="27">
        <v>0</v>
      </c>
      <c r="Y974" s="29">
        <v>0</v>
      </c>
      <c r="Z974" s="27">
        <v>0</v>
      </c>
      <c r="AA974" s="29">
        <v>0</v>
      </c>
    </row>
    <row r="975" spans="1:27" x14ac:dyDescent="0.25">
      <c r="A975" s="11" t="s">
        <v>1213</v>
      </c>
      <c r="B975" s="10" t="s">
        <v>2407</v>
      </c>
      <c r="C975" s="10" t="s">
        <v>1679</v>
      </c>
      <c r="D975" s="10" t="s">
        <v>704</v>
      </c>
      <c r="E975" s="10" t="s">
        <v>2185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29">
        <v>0</v>
      </c>
      <c r="W975" s="29">
        <v>0</v>
      </c>
      <c r="X975" s="27">
        <v>0</v>
      </c>
      <c r="Y975" s="29">
        <v>0</v>
      </c>
      <c r="Z975" s="27">
        <v>0</v>
      </c>
      <c r="AA975" s="29">
        <v>0</v>
      </c>
    </row>
    <row r="976" spans="1:27" x14ac:dyDescent="0.25">
      <c r="A976" s="11" t="s">
        <v>1213</v>
      </c>
      <c r="B976" s="10" t="s">
        <v>2407</v>
      </c>
      <c r="C976" s="10" t="s">
        <v>1679</v>
      </c>
      <c r="D976" s="10" t="s">
        <v>705</v>
      </c>
      <c r="E976" s="10" t="s">
        <v>2186</v>
      </c>
      <c r="F976" s="10">
        <v>453885.28</v>
      </c>
      <c r="G976" s="10">
        <v>0</v>
      </c>
      <c r="H976" s="10">
        <v>0</v>
      </c>
      <c r="I976" s="10">
        <v>0</v>
      </c>
      <c r="J976" s="10">
        <v>453885.28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-45388.527999999991</v>
      </c>
      <c r="T976" s="10">
        <v>0</v>
      </c>
      <c r="U976" s="10">
        <v>408496.75200000004</v>
      </c>
      <c r="V976" s="29">
        <v>0</v>
      </c>
      <c r="W976" s="29">
        <v>0</v>
      </c>
      <c r="X976" s="27">
        <v>0</v>
      </c>
      <c r="Y976" s="29">
        <v>0</v>
      </c>
      <c r="Z976" s="27">
        <v>6</v>
      </c>
      <c r="AA976" s="29">
        <v>6</v>
      </c>
    </row>
    <row r="977" spans="1:27" x14ac:dyDescent="0.25">
      <c r="A977" s="11" t="s">
        <v>1213</v>
      </c>
      <c r="B977" s="10" t="s">
        <v>2407</v>
      </c>
      <c r="C977" s="10" t="s">
        <v>1679</v>
      </c>
      <c r="D977" s="10" t="s">
        <v>706</v>
      </c>
      <c r="E977" s="10" t="s">
        <v>1354</v>
      </c>
      <c r="F977" s="10">
        <v>1309313644.05</v>
      </c>
      <c r="G977" s="10">
        <v>0</v>
      </c>
      <c r="H977" s="10">
        <v>0</v>
      </c>
      <c r="I977" s="10">
        <v>0</v>
      </c>
      <c r="J977" s="10">
        <v>1309313644.05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1309313644.05</v>
      </c>
      <c r="V977" s="29">
        <v>1375940467.6172528</v>
      </c>
      <c r="W977" s="29">
        <v>1375940467.6172528</v>
      </c>
      <c r="X977" s="27">
        <v>0</v>
      </c>
      <c r="Y977" s="29">
        <v>1375940467.6172528</v>
      </c>
      <c r="Z977" s="27">
        <v>50755</v>
      </c>
      <c r="AA977" s="29">
        <v>1375991222.6172528</v>
      </c>
    </row>
    <row r="978" spans="1:27" x14ac:dyDescent="0.25">
      <c r="A978" s="11" t="s">
        <v>1213</v>
      </c>
      <c r="B978" s="10" t="s">
        <v>2407</v>
      </c>
      <c r="C978" s="10" t="s">
        <v>1679</v>
      </c>
      <c r="D978" s="10" t="s">
        <v>707</v>
      </c>
      <c r="E978" s="10" t="s">
        <v>2187</v>
      </c>
      <c r="F978" s="10">
        <v>11486840.449999999</v>
      </c>
      <c r="G978" s="10">
        <v>0</v>
      </c>
      <c r="H978" s="10">
        <v>0</v>
      </c>
      <c r="I978" s="10">
        <v>0</v>
      </c>
      <c r="J978" s="10">
        <v>11486840.449999999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-1148684.0449999999</v>
      </c>
      <c r="T978" s="10">
        <v>0</v>
      </c>
      <c r="U978" s="10">
        <v>10338156.404999999</v>
      </c>
      <c r="V978" s="29">
        <v>5543934.3500000006</v>
      </c>
      <c r="W978" s="29">
        <v>5543934.3500000006</v>
      </c>
      <c r="X978" s="27">
        <v>0</v>
      </c>
      <c r="Y978" s="29">
        <v>5543934.3500000006</v>
      </c>
      <c r="Z978" s="27">
        <v>0</v>
      </c>
      <c r="AA978" s="29">
        <v>5543934.3500000006</v>
      </c>
    </row>
    <row r="979" spans="1:27" x14ac:dyDescent="0.25">
      <c r="A979" s="11" t="s">
        <v>1213</v>
      </c>
      <c r="B979" s="10" t="s">
        <v>2407</v>
      </c>
      <c r="C979" s="10" t="s">
        <v>1679</v>
      </c>
      <c r="D979" s="10" t="s">
        <v>708</v>
      </c>
      <c r="E979" s="10" t="s">
        <v>2188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29">
        <v>0</v>
      </c>
      <c r="W979" s="29">
        <v>0</v>
      </c>
      <c r="X979" s="27">
        <v>0</v>
      </c>
      <c r="Y979" s="29">
        <v>0</v>
      </c>
      <c r="Z979" s="27">
        <v>0</v>
      </c>
      <c r="AA979" s="29">
        <v>0</v>
      </c>
    </row>
    <row r="980" spans="1:27" x14ac:dyDescent="0.25">
      <c r="A980" s="11" t="s">
        <v>1213</v>
      </c>
      <c r="B980" s="10" t="s">
        <v>2407</v>
      </c>
      <c r="C980" s="10" t="s">
        <v>1679</v>
      </c>
      <c r="D980" s="10" t="s">
        <v>709</v>
      </c>
      <c r="E980" s="10" t="s">
        <v>2189</v>
      </c>
      <c r="F980" s="10">
        <v>15928.36</v>
      </c>
      <c r="G980" s="10">
        <v>0</v>
      </c>
      <c r="H980" s="10">
        <v>0</v>
      </c>
      <c r="I980" s="10">
        <v>0</v>
      </c>
      <c r="J980" s="10">
        <v>15928.36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-1592.8359999999993</v>
      </c>
      <c r="T980" s="10">
        <v>0</v>
      </c>
      <c r="U980" s="10">
        <v>14335.524000000001</v>
      </c>
      <c r="V980" s="29">
        <v>0</v>
      </c>
      <c r="W980" s="29">
        <v>0</v>
      </c>
      <c r="X980" s="27">
        <v>0</v>
      </c>
      <c r="Y980" s="29">
        <v>0</v>
      </c>
      <c r="Z980" s="27">
        <v>0</v>
      </c>
      <c r="AA980" s="29">
        <v>0</v>
      </c>
    </row>
    <row r="981" spans="1:27" x14ac:dyDescent="0.25">
      <c r="A981" s="11" t="s">
        <v>1213</v>
      </c>
      <c r="B981" s="10" t="s">
        <v>2407</v>
      </c>
      <c r="C981" s="10" t="s">
        <v>1679</v>
      </c>
      <c r="D981" s="10" t="s">
        <v>710</v>
      </c>
      <c r="E981" s="10" t="s">
        <v>2190</v>
      </c>
      <c r="F981" s="10">
        <v>1458509370.1500001</v>
      </c>
      <c r="G981" s="10">
        <v>0</v>
      </c>
      <c r="H981" s="10">
        <v>0</v>
      </c>
      <c r="I981" s="10">
        <v>0</v>
      </c>
      <c r="J981" s="10">
        <v>1458509370.1500001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1458509370.1500001</v>
      </c>
      <c r="V981" s="29">
        <v>1383999156.3900003</v>
      </c>
      <c r="W981" s="29">
        <v>1383999156.3900003</v>
      </c>
      <c r="X981" s="27">
        <v>0</v>
      </c>
      <c r="Y981" s="29">
        <v>1383999156.3900003</v>
      </c>
      <c r="Z981" s="27">
        <v>44865</v>
      </c>
      <c r="AA981" s="29">
        <v>1384044021.3900003</v>
      </c>
    </row>
    <row r="982" spans="1:27" x14ac:dyDescent="0.25">
      <c r="A982" s="11" t="s">
        <v>1213</v>
      </c>
      <c r="B982" s="10" t="s">
        <v>2407</v>
      </c>
      <c r="C982" s="10" t="s">
        <v>1679</v>
      </c>
      <c r="D982" s="10" t="s">
        <v>711</v>
      </c>
      <c r="E982" s="10" t="s">
        <v>2191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29">
        <v>0</v>
      </c>
      <c r="W982" s="29">
        <v>0</v>
      </c>
      <c r="X982" s="27">
        <v>0</v>
      </c>
      <c r="Y982" s="29">
        <v>0</v>
      </c>
      <c r="Z982" s="27">
        <v>0</v>
      </c>
      <c r="AA982" s="29">
        <v>0</v>
      </c>
    </row>
    <row r="983" spans="1:27" x14ac:dyDescent="0.25">
      <c r="A983" s="11" t="s">
        <v>1213</v>
      </c>
      <c r="B983" s="10" t="s">
        <v>2407</v>
      </c>
      <c r="C983" s="10" t="s">
        <v>1679</v>
      </c>
      <c r="D983" s="10" t="s">
        <v>712</v>
      </c>
      <c r="E983" s="10" t="s">
        <v>2192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29">
        <v>0</v>
      </c>
      <c r="W983" s="29">
        <v>0</v>
      </c>
      <c r="X983" s="27">
        <v>0</v>
      </c>
      <c r="Y983" s="29">
        <v>0</v>
      </c>
      <c r="Z983" s="27">
        <v>0</v>
      </c>
      <c r="AA983" s="29">
        <v>0</v>
      </c>
    </row>
    <row r="984" spans="1:27" x14ac:dyDescent="0.25">
      <c r="A984" s="11" t="s">
        <v>1213</v>
      </c>
      <c r="B984" s="10" t="s">
        <v>2407</v>
      </c>
      <c r="C984" s="10" t="s">
        <v>1679</v>
      </c>
      <c r="D984" s="10" t="s">
        <v>713</v>
      </c>
      <c r="E984" s="10" t="s">
        <v>2193</v>
      </c>
      <c r="F984" s="10">
        <v>347084.21</v>
      </c>
      <c r="G984" s="10">
        <v>0</v>
      </c>
      <c r="H984" s="10">
        <v>0</v>
      </c>
      <c r="I984" s="10">
        <v>0</v>
      </c>
      <c r="J984" s="10">
        <v>347084.21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-34708.420999999973</v>
      </c>
      <c r="T984" s="10">
        <v>0</v>
      </c>
      <c r="U984" s="10">
        <v>312375.78900000005</v>
      </c>
      <c r="V984" s="29">
        <v>0</v>
      </c>
      <c r="W984" s="29">
        <v>0</v>
      </c>
      <c r="X984" s="27">
        <v>0</v>
      </c>
      <c r="Y984" s="29">
        <v>0</v>
      </c>
      <c r="Z984" s="27">
        <v>7</v>
      </c>
      <c r="AA984" s="29">
        <v>7</v>
      </c>
    </row>
    <row r="985" spans="1:27" x14ac:dyDescent="0.25">
      <c r="A985" s="11" t="s">
        <v>1213</v>
      </c>
      <c r="B985" s="10" t="s">
        <v>2407</v>
      </c>
      <c r="C985" s="10" t="s">
        <v>1679</v>
      </c>
      <c r="D985" s="10" t="s">
        <v>714</v>
      </c>
      <c r="E985" s="10" t="s">
        <v>2194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29">
        <v>0</v>
      </c>
      <c r="W985" s="29">
        <v>0</v>
      </c>
      <c r="X985" s="27">
        <v>0</v>
      </c>
      <c r="Y985" s="29">
        <v>0</v>
      </c>
      <c r="Z985" s="27">
        <v>0</v>
      </c>
      <c r="AA985" s="29">
        <v>0</v>
      </c>
    </row>
    <row r="986" spans="1:27" x14ac:dyDescent="0.25">
      <c r="A986" s="11" t="s">
        <v>1213</v>
      </c>
      <c r="B986" s="10" t="s">
        <v>2407</v>
      </c>
      <c r="C986" s="10" t="s">
        <v>1679</v>
      </c>
      <c r="D986" s="10" t="s">
        <v>715</v>
      </c>
      <c r="E986" s="10" t="s">
        <v>2195</v>
      </c>
      <c r="F986" s="10">
        <v>312232942.02999997</v>
      </c>
      <c r="G986" s="10">
        <v>0</v>
      </c>
      <c r="H986" s="10">
        <v>0</v>
      </c>
      <c r="I986" s="10">
        <v>0</v>
      </c>
      <c r="J986" s="10">
        <v>312232942.02999997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-31223294.203000009</v>
      </c>
      <c r="T986" s="10">
        <v>0</v>
      </c>
      <c r="U986" s="10">
        <v>281009647.82699996</v>
      </c>
      <c r="V986" s="29">
        <v>288619949.8385753</v>
      </c>
      <c r="W986" s="29">
        <v>288619949.8385753</v>
      </c>
      <c r="X986" s="27">
        <v>0</v>
      </c>
      <c r="Y986" s="29">
        <v>288619949.8385753</v>
      </c>
      <c r="Z986" s="27">
        <v>20984</v>
      </c>
      <c r="AA986" s="29">
        <v>288640933.8385753</v>
      </c>
    </row>
    <row r="987" spans="1:27" x14ac:dyDescent="0.25">
      <c r="A987" s="11" t="s">
        <v>1213</v>
      </c>
      <c r="B987" s="10" t="s">
        <v>2407</v>
      </c>
      <c r="C987" s="10" t="s">
        <v>1679</v>
      </c>
      <c r="D987" s="10" t="s">
        <v>716</v>
      </c>
      <c r="E987" s="10" t="s">
        <v>2196</v>
      </c>
      <c r="F987" s="10">
        <v>693113.31</v>
      </c>
      <c r="G987" s="10">
        <v>0</v>
      </c>
      <c r="H987" s="10">
        <v>0</v>
      </c>
      <c r="I987" s="10">
        <v>0</v>
      </c>
      <c r="J987" s="10">
        <v>693113.31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-69311.331000000006</v>
      </c>
      <c r="T987" s="10">
        <v>0</v>
      </c>
      <c r="U987" s="10">
        <v>623801.97900000005</v>
      </c>
      <c r="V987" s="29">
        <v>639347.70618302142</v>
      </c>
      <c r="W987" s="29">
        <v>639347.70618302142</v>
      </c>
      <c r="X987" s="27">
        <v>0</v>
      </c>
      <c r="Y987" s="29">
        <v>639347.70618302142</v>
      </c>
      <c r="Z987" s="27">
        <v>31</v>
      </c>
      <c r="AA987" s="29">
        <v>639378.70618302142</v>
      </c>
    </row>
    <row r="988" spans="1:27" x14ac:dyDescent="0.25">
      <c r="A988" s="11" t="s">
        <v>1213</v>
      </c>
      <c r="B988" s="10" t="s">
        <v>2407</v>
      </c>
      <c r="C988" s="10" t="s">
        <v>1679</v>
      </c>
      <c r="D988" s="10" t="s">
        <v>717</v>
      </c>
      <c r="E988" s="10" t="s">
        <v>1384</v>
      </c>
      <c r="F988" s="10">
        <v>296806077.41000003</v>
      </c>
      <c r="G988" s="10">
        <v>0</v>
      </c>
      <c r="H988" s="10">
        <v>0</v>
      </c>
      <c r="I988" s="10">
        <v>0</v>
      </c>
      <c r="J988" s="10">
        <v>296806077.41000003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-29680607.740999997</v>
      </c>
      <c r="T988" s="10">
        <v>0</v>
      </c>
      <c r="U988" s="10">
        <v>267125469.66900003</v>
      </c>
      <c r="V988" s="29">
        <v>114360521.78</v>
      </c>
      <c r="W988" s="29">
        <v>114360521.78</v>
      </c>
      <c r="X988" s="27">
        <v>0</v>
      </c>
      <c r="Y988" s="29">
        <v>114360521.78</v>
      </c>
      <c r="Z988" s="27">
        <v>0</v>
      </c>
      <c r="AA988" s="29">
        <v>114360521.78</v>
      </c>
    </row>
    <row r="989" spans="1:27" x14ac:dyDescent="0.25">
      <c r="A989" s="11" t="s">
        <v>1213</v>
      </c>
      <c r="B989" s="10" t="s">
        <v>2407</v>
      </c>
      <c r="C989" s="10" t="s">
        <v>1679</v>
      </c>
      <c r="D989" s="10" t="s">
        <v>718</v>
      </c>
      <c r="E989" s="10" t="s">
        <v>2197</v>
      </c>
      <c r="F989" s="10">
        <v>2487071.91</v>
      </c>
      <c r="G989" s="10">
        <v>0</v>
      </c>
      <c r="H989" s="10">
        <v>0</v>
      </c>
      <c r="I989" s="10">
        <v>0</v>
      </c>
      <c r="J989" s="10">
        <v>2487071.91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-248707.19100000011</v>
      </c>
      <c r="T989" s="10">
        <v>0</v>
      </c>
      <c r="U989" s="10">
        <v>2238364.719</v>
      </c>
      <c r="V989" s="29">
        <v>890227.94000000018</v>
      </c>
      <c r="W989" s="29">
        <v>890227.94000000018</v>
      </c>
      <c r="X989" s="27">
        <v>0</v>
      </c>
      <c r="Y989" s="29">
        <v>890227.94000000018</v>
      </c>
      <c r="Z989" s="27">
        <v>0</v>
      </c>
      <c r="AA989" s="29">
        <v>890227.94000000018</v>
      </c>
    </row>
    <row r="990" spans="1:27" x14ac:dyDescent="0.25">
      <c r="A990" s="11" t="s">
        <v>1213</v>
      </c>
      <c r="B990" s="10" t="s">
        <v>2407</v>
      </c>
      <c r="C990" s="10" t="s">
        <v>1679</v>
      </c>
      <c r="D990" s="10" t="s">
        <v>719</v>
      </c>
      <c r="E990" s="10" t="s">
        <v>1679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29">
        <v>7198156.8431314044</v>
      </c>
      <c r="W990" s="29">
        <v>7198156.8431314044</v>
      </c>
      <c r="X990" s="27">
        <v>0</v>
      </c>
      <c r="Y990" s="29">
        <v>7198156.8431314044</v>
      </c>
      <c r="Z990" s="27">
        <v>2748</v>
      </c>
      <c r="AA990" s="29">
        <v>7200904.8431314044</v>
      </c>
    </row>
    <row r="991" spans="1:27" x14ac:dyDescent="0.25">
      <c r="A991" s="11" t="s">
        <v>1213</v>
      </c>
      <c r="B991" s="10" t="s">
        <v>2407</v>
      </c>
      <c r="C991" s="10" t="s">
        <v>1679</v>
      </c>
      <c r="D991" s="10" t="s">
        <v>720</v>
      </c>
      <c r="E991" s="10" t="s">
        <v>2198</v>
      </c>
      <c r="F991" s="10">
        <v>1497985.02</v>
      </c>
      <c r="G991" s="10">
        <v>0</v>
      </c>
      <c r="H991" s="10">
        <v>0</v>
      </c>
      <c r="I991" s="10">
        <v>0</v>
      </c>
      <c r="J991" s="10">
        <v>1497985.02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1497985.02</v>
      </c>
      <c r="V991" s="29">
        <v>1499795.900116818</v>
      </c>
      <c r="W991" s="29">
        <v>1499795.900116818</v>
      </c>
      <c r="X991" s="27">
        <v>0</v>
      </c>
      <c r="Y991" s="29">
        <v>1499795.900116818</v>
      </c>
      <c r="Z991" s="27">
        <v>61</v>
      </c>
      <c r="AA991" s="29">
        <v>1499856.900116818</v>
      </c>
    </row>
    <row r="992" spans="1:27" x14ac:dyDescent="0.25">
      <c r="A992" s="11" t="s">
        <v>1213</v>
      </c>
      <c r="B992" s="10" t="s">
        <v>2407</v>
      </c>
      <c r="C992" s="10" t="s">
        <v>1679</v>
      </c>
      <c r="D992" s="10" t="s">
        <v>721</v>
      </c>
      <c r="E992" s="10" t="s">
        <v>2199</v>
      </c>
      <c r="F992" s="10">
        <v>16187220.83</v>
      </c>
      <c r="G992" s="10">
        <v>0</v>
      </c>
      <c r="H992" s="10">
        <v>0</v>
      </c>
      <c r="I992" s="10">
        <v>0</v>
      </c>
      <c r="J992" s="10">
        <v>16187220.83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16187220.83</v>
      </c>
      <c r="V992" s="29">
        <v>12589738.579999998</v>
      </c>
      <c r="W992" s="29">
        <v>12589738.579999998</v>
      </c>
      <c r="X992" s="27">
        <v>0</v>
      </c>
      <c r="Y992" s="29">
        <v>12589738.579999998</v>
      </c>
      <c r="Z992" s="27">
        <v>382</v>
      </c>
      <c r="AA992" s="29">
        <v>12590120.579999998</v>
      </c>
    </row>
    <row r="993" spans="1:27" x14ac:dyDescent="0.25">
      <c r="A993" s="11" t="s">
        <v>1213</v>
      </c>
      <c r="B993" s="10" t="s">
        <v>2409</v>
      </c>
      <c r="C993" s="10" t="s">
        <v>2200</v>
      </c>
      <c r="D993" s="10" t="s">
        <v>723</v>
      </c>
      <c r="E993" s="10" t="s">
        <v>2200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29">
        <v>0</v>
      </c>
      <c r="W993" s="29">
        <v>0</v>
      </c>
      <c r="X993" s="27">
        <v>0</v>
      </c>
      <c r="Y993" s="29">
        <v>0</v>
      </c>
      <c r="Z993" s="27">
        <v>0</v>
      </c>
      <c r="AA993" s="29">
        <v>0</v>
      </c>
    </row>
    <row r="994" spans="1:27" x14ac:dyDescent="0.25">
      <c r="A994" s="11" t="s">
        <v>1213</v>
      </c>
      <c r="B994" s="10" t="s">
        <v>2409</v>
      </c>
      <c r="C994" s="10" t="s">
        <v>2200</v>
      </c>
      <c r="D994" s="10" t="s">
        <v>724</v>
      </c>
      <c r="E994" s="10" t="s">
        <v>2201</v>
      </c>
      <c r="F994" s="10">
        <v>15463964.380000001</v>
      </c>
      <c r="G994" s="10">
        <v>0</v>
      </c>
      <c r="H994" s="10">
        <v>0</v>
      </c>
      <c r="I994" s="10">
        <v>0</v>
      </c>
      <c r="J994" s="10">
        <v>15463964.380000001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-1546396.4379999992</v>
      </c>
      <c r="T994" s="10">
        <v>0</v>
      </c>
      <c r="U994" s="10">
        <v>13917567.942000002</v>
      </c>
      <c r="V994" s="29">
        <v>5387693.9500000002</v>
      </c>
      <c r="W994" s="29">
        <v>5387693.9500000002</v>
      </c>
      <c r="X994" s="27">
        <v>0</v>
      </c>
      <c r="Y994" s="29">
        <v>5387693.9500000002</v>
      </c>
      <c r="Z994" s="27">
        <v>286</v>
      </c>
      <c r="AA994" s="29">
        <v>5387979.9500000002</v>
      </c>
    </row>
    <row r="995" spans="1:27" x14ac:dyDescent="0.25">
      <c r="A995" s="11" t="s">
        <v>1213</v>
      </c>
      <c r="B995" s="10" t="s">
        <v>2409</v>
      </c>
      <c r="C995" s="10" t="s">
        <v>2200</v>
      </c>
      <c r="D995" s="10" t="s">
        <v>1156</v>
      </c>
      <c r="E995" s="10" t="s">
        <v>2202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29">
        <v>0</v>
      </c>
      <c r="W995" s="29">
        <v>0</v>
      </c>
      <c r="X995" s="27">
        <v>0</v>
      </c>
      <c r="Y995" s="29">
        <v>0</v>
      </c>
      <c r="Z995" s="27">
        <v>0</v>
      </c>
      <c r="AA995" s="29">
        <v>0</v>
      </c>
    </row>
    <row r="996" spans="1:27" x14ac:dyDescent="0.25">
      <c r="A996" s="11" t="s">
        <v>1213</v>
      </c>
      <c r="B996" s="10" t="s">
        <v>2409</v>
      </c>
      <c r="C996" s="10" t="s">
        <v>2200</v>
      </c>
      <c r="D996" s="10" t="s">
        <v>725</v>
      </c>
      <c r="E996" s="10" t="s">
        <v>2203</v>
      </c>
      <c r="F996" s="10">
        <v>160000755.11000001</v>
      </c>
      <c r="G996" s="10">
        <v>0</v>
      </c>
      <c r="H996" s="10">
        <v>0</v>
      </c>
      <c r="I996" s="10">
        <v>0</v>
      </c>
      <c r="J996" s="10">
        <v>160000755.11000001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160000755.11000001</v>
      </c>
      <c r="V996" s="29">
        <v>167395168.34386244</v>
      </c>
      <c r="W996" s="29">
        <v>167395168.34386244</v>
      </c>
      <c r="X996" s="27">
        <v>0</v>
      </c>
      <c r="Y996" s="29">
        <v>167395168.34386244</v>
      </c>
      <c r="Z996" s="27">
        <v>8121</v>
      </c>
      <c r="AA996" s="29">
        <v>167403289.34386244</v>
      </c>
    </row>
    <row r="997" spans="1:27" x14ac:dyDescent="0.25">
      <c r="A997" s="11" t="s">
        <v>1213</v>
      </c>
      <c r="B997" s="10" t="s">
        <v>2409</v>
      </c>
      <c r="C997" s="10" t="s">
        <v>2200</v>
      </c>
      <c r="D997" s="10" t="s">
        <v>726</v>
      </c>
      <c r="E997" s="10" t="s">
        <v>2204</v>
      </c>
      <c r="F997" s="10">
        <v>49695.54</v>
      </c>
      <c r="G997" s="10">
        <v>0</v>
      </c>
      <c r="H997" s="10">
        <v>0</v>
      </c>
      <c r="I997" s="10">
        <v>0</v>
      </c>
      <c r="J997" s="10">
        <v>49695.54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49695.54</v>
      </c>
      <c r="V997" s="29">
        <v>51718.094670945946</v>
      </c>
      <c r="W997" s="29">
        <v>51718.094670945946</v>
      </c>
      <c r="X997" s="27">
        <v>0</v>
      </c>
      <c r="Y997" s="29">
        <v>51718.094670945946</v>
      </c>
      <c r="Z997" s="27">
        <v>2</v>
      </c>
      <c r="AA997" s="29">
        <v>51720.094670945946</v>
      </c>
    </row>
    <row r="998" spans="1:27" x14ac:dyDescent="0.25">
      <c r="A998" s="11" t="s">
        <v>1213</v>
      </c>
      <c r="B998" s="10" t="s">
        <v>2409</v>
      </c>
      <c r="C998" s="10" t="s">
        <v>2200</v>
      </c>
      <c r="D998" s="10" t="s">
        <v>1157</v>
      </c>
      <c r="E998" s="10" t="s">
        <v>2205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29">
        <v>1926659.8478937638</v>
      </c>
      <c r="W998" s="29">
        <v>1926659.8478937638</v>
      </c>
      <c r="X998" s="27">
        <v>0</v>
      </c>
      <c r="Y998" s="29">
        <v>1926659.8478937638</v>
      </c>
      <c r="Z998" s="27">
        <v>1712</v>
      </c>
      <c r="AA998" s="29">
        <v>1928371.8478937638</v>
      </c>
    </row>
    <row r="999" spans="1:27" x14ac:dyDescent="0.25">
      <c r="A999" s="11" t="s">
        <v>1213</v>
      </c>
      <c r="B999" s="10" t="s">
        <v>2409</v>
      </c>
      <c r="C999" s="10" t="s">
        <v>2200</v>
      </c>
      <c r="D999" s="10" t="s">
        <v>727</v>
      </c>
      <c r="E999" s="10" t="s">
        <v>2206</v>
      </c>
      <c r="F999" s="10">
        <v>435166.97</v>
      </c>
      <c r="G999" s="10">
        <v>0</v>
      </c>
      <c r="H999" s="10">
        <v>0</v>
      </c>
      <c r="I999" s="10">
        <v>0</v>
      </c>
      <c r="J999" s="10">
        <v>435166.97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-43516.696999999986</v>
      </c>
      <c r="T999" s="10">
        <v>0</v>
      </c>
      <c r="U999" s="10">
        <v>391650.27299999999</v>
      </c>
      <c r="V999" s="29">
        <v>177324.79999999999</v>
      </c>
      <c r="W999" s="29">
        <v>177324.79999999999</v>
      </c>
      <c r="X999" s="27">
        <v>0</v>
      </c>
      <c r="Y999" s="29">
        <v>177324.79999999999</v>
      </c>
      <c r="Z999" s="27">
        <v>24</v>
      </c>
      <c r="AA999" s="29">
        <v>177348.8</v>
      </c>
    </row>
    <row r="1000" spans="1:27" x14ac:dyDescent="0.25">
      <c r="A1000" s="11" t="s">
        <v>1213</v>
      </c>
      <c r="B1000" s="10" t="s">
        <v>2409</v>
      </c>
      <c r="C1000" s="10" t="s">
        <v>2200</v>
      </c>
      <c r="D1000" s="10" t="s">
        <v>728</v>
      </c>
      <c r="E1000" s="10" t="s">
        <v>2207</v>
      </c>
      <c r="F1000" s="10">
        <v>155509926.06</v>
      </c>
      <c r="G1000" s="10">
        <v>0</v>
      </c>
      <c r="H1000" s="10">
        <v>0</v>
      </c>
      <c r="I1000" s="10">
        <v>0</v>
      </c>
      <c r="J1000" s="10">
        <v>155509926.06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-15550992.606000006</v>
      </c>
      <c r="T1000" s="10">
        <v>0</v>
      </c>
      <c r="U1000" s="10">
        <v>139958933.454</v>
      </c>
      <c r="V1000" s="29">
        <v>44218093.939999998</v>
      </c>
      <c r="W1000" s="29">
        <v>44218093.939999998</v>
      </c>
      <c r="X1000" s="27">
        <v>0</v>
      </c>
      <c r="Y1000" s="29">
        <v>44218093.939999998</v>
      </c>
      <c r="Z1000" s="27">
        <v>2531</v>
      </c>
      <c r="AA1000" s="29">
        <v>44220624.939999998</v>
      </c>
    </row>
    <row r="1001" spans="1:27" x14ac:dyDescent="0.25">
      <c r="A1001" s="11" t="s">
        <v>1213</v>
      </c>
      <c r="B1001" s="10" t="s">
        <v>2409</v>
      </c>
      <c r="C1001" s="10" t="s">
        <v>2200</v>
      </c>
      <c r="D1001" s="10" t="s">
        <v>1158</v>
      </c>
      <c r="E1001" s="10" t="s">
        <v>2208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29">
        <v>0</v>
      </c>
      <c r="W1001" s="29">
        <v>0</v>
      </c>
      <c r="X1001" s="27">
        <v>0</v>
      </c>
      <c r="Y1001" s="29">
        <v>0</v>
      </c>
      <c r="Z1001" s="27">
        <v>0</v>
      </c>
      <c r="AA1001" s="29">
        <v>0</v>
      </c>
    </row>
    <row r="1002" spans="1:27" x14ac:dyDescent="0.25">
      <c r="A1002" s="11" t="s">
        <v>1213</v>
      </c>
      <c r="B1002" s="10" t="s">
        <v>2409</v>
      </c>
      <c r="C1002" s="10" t="s">
        <v>2200</v>
      </c>
      <c r="D1002" s="10" t="s">
        <v>729</v>
      </c>
      <c r="E1002" s="10" t="s">
        <v>2209</v>
      </c>
      <c r="F1002" s="10">
        <v>730473.36</v>
      </c>
      <c r="G1002" s="10">
        <v>0</v>
      </c>
      <c r="H1002" s="10">
        <v>0</v>
      </c>
      <c r="I1002" s="10">
        <v>0</v>
      </c>
      <c r="J1002" s="10">
        <v>730473.36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-73047.33600000001</v>
      </c>
      <c r="T1002" s="10">
        <v>0</v>
      </c>
      <c r="U1002" s="10">
        <v>657426.02399999998</v>
      </c>
      <c r="V1002" s="29">
        <v>4889.1499999999996</v>
      </c>
      <c r="W1002" s="29">
        <v>4889.1499999999996</v>
      </c>
      <c r="X1002" s="27">
        <v>0</v>
      </c>
      <c r="Y1002" s="29">
        <v>4889.1499999999996</v>
      </c>
      <c r="Z1002" s="27">
        <v>7</v>
      </c>
      <c r="AA1002" s="29">
        <v>4896.1499999999996</v>
      </c>
    </row>
    <row r="1003" spans="1:27" x14ac:dyDescent="0.25">
      <c r="A1003" s="11" t="s">
        <v>1213</v>
      </c>
      <c r="B1003" s="10" t="s">
        <v>2409</v>
      </c>
      <c r="C1003" s="10" t="s">
        <v>2200</v>
      </c>
      <c r="D1003" s="10" t="s">
        <v>1159</v>
      </c>
      <c r="E1003" s="10" t="s">
        <v>2210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29">
        <v>0</v>
      </c>
      <c r="W1003" s="29">
        <v>0</v>
      </c>
      <c r="X1003" s="27">
        <v>0</v>
      </c>
      <c r="Y1003" s="29">
        <v>0</v>
      </c>
      <c r="Z1003" s="27">
        <v>227</v>
      </c>
      <c r="AA1003" s="29">
        <v>227</v>
      </c>
    </row>
    <row r="1004" spans="1:27" x14ac:dyDescent="0.25">
      <c r="A1004" s="11" t="s">
        <v>1213</v>
      </c>
      <c r="B1004" s="10" t="s">
        <v>2409</v>
      </c>
      <c r="C1004" s="10" t="s">
        <v>2200</v>
      </c>
      <c r="D1004" s="10" t="s">
        <v>730</v>
      </c>
      <c r="E1004" s="10" t="s">
        <v>2211</v>
      </c>
      <c r="F1004" s="10">
        <v>1883611800.96</v>
      </c>
      <c r="G1004" s="10">
        <v>0</v>
      </c>
      <c r="H1004" s="10">
        <v>0</v>
      </c>
      <c r="I1004" s="10">
        <v>0</v>
      </c>
      <c r="J1004" s="10">
        <v>1883611800.96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-188361180.09599996</v>
      </c>
      <c r="T1004" s="10">
        <v>0</v>
      </c>
      <c r="U1004" s="10">
        <v>1695250620.8640001</v>
      </c>
      <c r="V1004" s="29">
        <v>1048800763.26</v>
      </c>
      <c r="W1004" s="29">
        <v>1048800763.26</v>
      </c>
      <c r="X1004" s="27">
        <v>0</v>
      </c>
      <c r="Y1004" s="29">
        <v>1048800763.26</v>
      </c>
      <c r="Z1004" s="27">
        <v>43212</v>
      </c>
      <c r="AA1004" s="29">
        <v>1048843975.26</v>
      </c>
    </row>
    <row r="1005" spans="1:27" x14ac:dyDescent="0.25">
      <c r="A1005" s="11" t="s">
        <v>1213</v>
      </c>
      <c r="B1005" s="10" t="s">
        <v>2409</v>
      </c>
      <c r="C1005" s="10" t="s">
        <v>2200</v>
      </c>
      <c r="D1005" s="10" t="s">
        <v>731</v>
      </c>
      <c r="E1005" s="10" t="s">
        <v>2212</v>
      </c>
      <c r="F1005" s="10">
        <v>3361356.82</v>
      </c>
      <c r="G1005" s="10">
        <v>0</v>
      </c>
      <c r="H1005" s="10">
        <v>0</v>
      </c>
      <c r="I1005" s="10">
        <v>0</v>
      </c>
      <c r="J1005" s="10">
        <v>3361356.82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-336135.68200000003</v>
      </c>
      <c r="T1005" s="10">
        <v>0</v>
      </c>
      <c r="U1005" s="10">
        <v>3025221.1379999998</v>
      </c>
      <c r="V1005" s="29">
        <v>1897447.1600000001</v>
      </c>
      <c r="W1005" s="29">
        <v>1897447.1600000001</v>
      </c>
      <c r="X1005" s="27">
        <v>0</v>
      </c>
      <c r="Y1005" s="29">
        <v>1897447.1600000001</v>
      </c>
      <c r="Z1005" s="27">
        <v>80</v>
      </c>
      <c r="AA1005" s="29">
        <v>1897527.1600000001</v>
      </c>
    </row>
    <row r="1006" spans="1:27" x14ac:dyDescent="0.25">
      <c r="A1006" s="11" t="s">
        <v>1213</v>
      </c>
      <c r="B1006" s="10" t="s">
        <v>2409</v>
      </c>
      <c r="C1006" s="10" t="s">
        <v>2200</v>
      </c>
      <c r="D1006" s="10" t="s">
        <v>732</v>
      </c>
      <c r="E1006" s="10" t="s">
        <v>2213</v>
      </c>
      <c r="F1006" s="10">
        <v>150282735.97</v>
      </c>
      <c r="G1006" s="10">
        <v>0</v>
      </c>
      <c r="H1006" s="10">
        <v>0</v>
      </c>
      <c r="I1006" s="10">
        <v>0</v>
      </c>
      <c r="J1006" s="10">
        <v>150282735.97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-15028273.597000003</v>
      </c>
      <c r="T1006" s="10">
        <v>0</v>
      </c>
      <c r="U1006" s="10">
        <v>135254462.373</v>
      </c>
      <c r="V1006" s="29">
        <v>79878515.00999999</v>
      </c>
      <c r="W1006" s="29">
        <v>79878515.00999999</v>
      </c>
      <c r="X1006" s="27">
        <v>0</v>
      </c>
      <c r="Y1006" s="29">
        <v>79878515.00999999</v>
      </c>
      <c r="Z1006" s="27">
        <v>5911</v>
      </c>
      <c r="AA1006" s="29">
        <v>79884426.00999999</v>
      </c>
    </row>
    <row r="1007" spans="1:27" x14ac:dyDescent="0.25">
      <c r="A1007" s="11" t="s">
        <v>1213</v>
      </c>
      <c r="B1007" s="10" t="s">
        <v>2409</v>
      </c>
      <c r="C1007" s="10" t="s">
        <v>2200</v>
      </c>
      <c r="D1007" s="10" t="s">
        <v>1160</v>
      </c>
      <c r="E1007" s="10" t="s">
        <v>2214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29">
        <v>0</v>
      </c>
      <c r="W1007" s="29">
        <v>0</v>
      </c>
      <c r="X1007" s="27">
        <v>0</v>
      </c>
      <c r="Y1007" s="29">
        <v>0</v>
      </c>
      <c r="Z1007" s="27">
        <v>0</v>
      </c>
      <c r="AA1007" s="29">
        <v>0</v>
      </c>
    </row>
    <row r="1008" spans="1:27" x14ac:dyDescent="0.25">
      <c r="A1008" s="11" t="s">
        <v>1213</v>
      </c>
      <c r="B1008" s="10" t="s">
        <v>2409</v>
      </c>
      <c r="C1008" s="10" t="s">
        <v>2200</v>
      </c>
      <c r="D1008" s="10" t="s">
        <v>1161</v>
      </c>
      <c r="E1008" s="10" t="s">
        <v>2215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29">
        <v>0</v>
      </c>
      <c r="W1008" s="29">
        <v>0</v>
      </c>
      <c r="X1008" s="27">
        <v>0</v>
      </c>
      <c r="Y1008" s="29">
        <v>0</v>
      </c>
      <c r="Z1008" s="27">
        <v>0</v>
      </c>
      <c r="AA1008" s="29">
        <v>0</v>
      </c>
    </row>
    <row r="1009" spans="1:27" x14ac:dyDescent="0.25">
      <c r="A1009" s="11" t="s">
        <v>1213</v>
      </c>
      <c r="B1009" s="10" t="s">
        <v>2409</v>
      </c>
      <c r="C1009" s="10" t="s">
        <v>2200</v>
      </c>
      <c r="D1009" s="10" t="s">
        <v>733</v>
      </c>
      <c r="E1009" s="10" t="s">
        <v>2216</v>
      </c>
      <c r="F1009" s="10">
        <v>257959018.94</v>
      </c>
      <c r="G1009" s="10">
        <v>0</v>
      </c>
      <c r="H1009" s="10">
        <v>0</v>
      </c>
      <c r="I1009" s="10">
        <v>0</v>
      </c>
      <c r="J1009" s="10">
        <v>257959018.94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-25795901.893999994</v>
      </c>
      <c r="T1009" s="10">
        <v>0</v>
      </c>
      <c r="U1009" s="10">
        <v>232163117.046</v>
      </c>
      <c r="V1009" s="29">
        <v>166168684.44</v>
      </c>
      <c r="W1009" s="29">
        <v>166168684.44</v>
      </c>
      <c r="X1009" s="27">
        <v>1274220</v>
      </c>
      <c r="Y1009" s="29">
        <v>164894464.44</v>
      </c>
      <c r="Z1009" s="27">
        <v>6502</v>
      </c>
      <c r="AA1009" s="29">
        <v>164900966.44</v>
      </c>
    </row>
    <row r="1010" spans="1:27" x14ac:dyDescent="0.25">
      <c r="A1010" s="11" t="s">
        <v>1213</v>
      </c>
      <c r="B1010" s="10" t="s">
        <v>2409</v>
      </c>
      <c r="C1010" s="10" t="s">
        <v>2200</v>
      </c>
      <c r="D1010" s="10" t="s">
        <v>1162</v>
      </c>
      <c r="E1010" s="10" t="s">
        <v>2217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29">
        <v>1338260.7162212993</v>
      </c>
      <c r="W1010" s="29">
        <v>1338260.7162212993</v>
      </c>
      <c r="X1010" s="27">
        <v>0</v>
      </c>
      <c r="Y1010" s="29">
        <v>1338260.7162212993</v>
      </c>
      <c r="Z1010" s="27">
        <v>1034</v>
      </c>
      <c r="AA1010" s="29">
        <v>1339294.7162212993</v>
      </c>
    </row>
    <row r="1011" spans="1:27" x14ac:dyDescent="0.25">
      <c r="A1011" s="11" t="s">
        <v>1213</v>
      </c>
      <c r="B1011" s="10" t="s">
        <v>2409</v>
      </c>
      <c r="C1011" s="10" t="s">
        <v>2200</v>
      </c>
      <c r="D1011" s="10" t="s">
        <v>734</v>
      </c>
      <c r="E1011" s="10" t="s">
        <v>2218</v>
      </c>
      <c r="F1011" s="10">
        <v>7865376.4199999999</v>
      </c>
      <c r="G1011" s="10">
        <v>0</v>
      </c>
      <c r="H1011" s="10">
        <v>0</v>
      </c>
      <c r="I1011" s="10">
        <v>0</v>
      </c>
      <c r="J1011" s="10">
        <v>7865376.4199999999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-786537.64199999999</v>
      </c>
      <c r="T1011" s="10">
        <v>0</v>
      </c>
      <c r="U1011" s="10">
        <v>7078838.7779999999</v>
      </c>
      <c r="V1011" s="29">
        <v>4109123.76</v>
      </c>
      <c r="W1011" s="29">
        <v>4109123.76</v>
      </c>
      <c r="X1011" s="27">
        <v>0</v>
      </c>
      <c r="Y1011" s="29">
        <v>4109123.76</v>
      </c>
      <c r="Z1011" s="27">
        <v>178</v>
      </c>
      <c r="AA1011" s="29">
        <v>4109301.7599999998</v>
      </c>
    </row>
    <row r="1012" spans="1:27" x14ac:dyDescent="0.25">
      <c r="A1012" s="11" t="s">
        <v>1213</v>
      </c>
      <c r="B1012" s="10" t="s">
        <v>2409</v>
      </c>
      <c r="C1012" s="10" t="s">
        <v>2200</v>
      </c>
      <c r="D1012" s="10" t="s">
        <v>1163</v>
      </c>
      <c r="E1012" s="10" t="s">
        <v>2219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29">
        <v>0</v>
      </c>
      <c r="W1012" s="29">
        <v>0</v>
      </c>
      <c r="X1012" s="27">
        <v>0</v>
      </c>
      <c r="Y1012" s="29">
        <v>0</v>
      </c>
      <c r="Z1012" s="27">
        <v>0</v>
      </c>
      <c r="AA1012" s="29">
        <v>0</v>
      </c>
    </row>
    <row r="1013" spans="1:27" x14ac:dyDescent="0.25">
      <c r="A1013" s="11" t="s">
        <v>1213</v>
      </c>
      <c r="B1013" s="10" t="s">
        <v>2409</v>
      </c>
      <c r="C1013" s="10" t="s">
        <v>2200</v>
      </c>
      <c r="D1013" s="10" t="s">
        <v>735</v>
      </c>
      <c r="E1013" s="10" t="s">
        <v>2220</v>
      </c>
      <c r="F1013" s="10">
        <v>50557263.609999999</v>
      </c>
      <c r="G1013" s="10">
        <v>0</v>
      </c>
      <c r="H1013" s="10">
        <v>0</v>
      </c>
      <c r="I1013" s="10">
        <v>0</v>
      </c>
      <c r="J1013" s="10">
        <v>50557263.609999999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-5055726.3610000014</v>
      </c>
      <c r="T1013" s="10">
        <v>0</v>
      </c>
      <c r="U1013" s="10">
        <v>45501537.248999998</v>
      </c>
      <c r="V1013" s="29">
        <v>4209371.1499999994</v>
      </c>
      <c r="W1013" s="29">
        <v>4209371.1499999994</v>
      </c>
      <c r="X1013" s="27">
        <v>0</v>
      </c>
      <c r="Y1013" s="29">
        <v>4209371.1499999994</v>
      </c>
      <c r="Z1013" s="27">
        <v>135</v>
      </c>
      <c r="AA1013" s="29">
        <v>4209506.1499999994</v>
      </c>
    </row>
    <row r="1014" spans="1:27" x14ac:dyDescent="0.25">
      <c r="A1014" s="11" t="s">
        <v>1213</v>
      </c>
      <c r="B1014" s="10" t="s">
        <v>2409</v>
      </c>
      <c r="C1014" s="10" t="s">
        <v>2200</v>
      </c>
      <c r="D1014" s="10" t="s">
        <v>1164</v>
      </c>
      <c r="E1014" s="10" t="s">
        <v>2221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29">
        <v>0</v>
      </c>
      <c r="W1014" s="29">
        <v>0</v>
      </c>
      <c r="X1014" s="27">
        <v>0</v>
      </c>
      <c r="Y1014" s="29">
        <v>0</v>
      </c>
      <c r="Z1014" s="27">
        <v>0</v>
      </c>
      <c r="AA1014" s="29">
        <v>0</v>
      </c>
    </row>
    <row r="1015" spans="1:27" x14ac:dyDescent="0.25">
      <c r="A1015" s="11" t="s">
        <v>1213</v>
      </c>
      <c r="B1015" s="10" t="s">
        <v>2409</v>
      </c>
      <c r="C1015" s="10" t="s">
        <v>2200</v>
      </c>
      <c r="D1015" s="10" t="s">
        <v>736</v>
      </c>
      <c r="E1015" s="10" t="s">
        <v>2222</v>
      </c>
      <c r="F1015" s="10">
        <v>332149.99</v>
      </c>
      <c r="G1015" s="10">
        <v>0</v>
      </c>
      <c r="H1015" s="10">
        <v>0</v>
      </c>
      <c r="I1015" s="10">
        <v>0</v>
      </c>
      <c r="J1015" s="10">
        <v>332149.99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-33214.999000000011</v>
      </c>
      <c r="T1015" s="10">
        <v>0</v>
      </c>
      <c r="U1015" s="10">
        <v>298934.99099999998</v>
      </c>
      <c r="V1015" s="29">
        <v>204940.33</v>
      </c>
      <c r="W1015" s="29">
        <v>204940.33</v>
      </c>
      <c r="X1015" s="27">
        <v>0</v>
      </c>
      <c r="Y1015" s="29">
        <v>204940.33</v>
      </c>
      <c r="Z1015" s="27">
        <v>10</v>
      </c>
      <c r="AA1015" s="29">
        <v>204950.33</v>
      </c>
    </row>
    <row r="1016" spans="1:27" x14ac:dyDescent="0.25">
      <c r="A1016" s="11" t="s">
        <v>1213</v>
      </c>
      <c r="B1016" s="10" t="s">
        <v>2409</v>
      </c>
      <c r="C1016" s="10" t="s">
        <v>2200</v>
      </c>
      <c r="D1016" s="10" t="s">
        <v>737</v>
      </c>
      <c r="E1016" s="10" t="s">
        <v>2223</v>
      </c>
      <c r="F1016" s="10">
        <v>54877555.549999997</v>
      </c>
      <c r="G1016" s="10">
        <v>0</v>
      </c>
      <c r="H1016" s="10">
        <v>0</v>
      </c>
      <c r="I1016" s="10">
        <v>0</v>
      </c>
      <c r="J1016" s="10">
        <v>54877555.549999997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-5487755.5549999997</v>
      </c>
      <c r="T1016" s="10">
        <v>0</v>
      </c>
      <c r="U1016" s="10">
        <v>49389799.994999997</v>
      </c>
      <c r="V1016" s="29">
        <v>49867183.273825631</v>
      </c>
      <c r="W1016" s="29">
        <v>49867183.273825631</v>
      </c>
      <c r="X1016" s="27">
        <v>0</v>
      </c>
      <c r="Y1016" s="29">
        <v>49867183.273825631</v>
      </c>
      <c r="Z1016" s="27">
        <v>1768</v>
      </c>
      <c r="AA1016" s="29">
        <v>49868951.273825631</v>
      </c>
    </row>
    <row r="1017" spans="1:27" x14ac:dyDescent="0.25">
      <c r="A1017" s="11" t="s">
        <v>1213</v>
      </c>
      <c r="B1017" s="10" t="s">
        <v>2409</v>
      </c>
      <c r="C1017" s="10" t="s">
        <v>2200</v>
      </c>
      <c r="D1017" s="10" t="s">
        <v>738</v>
      </c>
      <c r="E1017" s="10" t="s">
        <v>2224</v>
      </c>
      <c r="F1017" s="10">
        <v>155097.91</v>
      </c>
      <c r="G1017" s="10">
        <v>0</v>
      </c>
      <c r="H1017" s="10">
        <v>0</v>
      </c>
      <c r="I1017" s="10">
        <v>0</v>
      </c>
      <c r="J1017" s="10">
        <v>155097.91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155097.91</v>
      </c>
      <c r="V1017" s="29">
        <v>824321.55651191447</v>
      </c>
      <c r="W1017" s="29">
        <v>824321.55651191447</v>
      </c>
      <c r="X1017" s="27">
        <v>0</v>
      </c>
      <c r="Y1017" s="29">
        <v>824321.55651191447</v>
      </c>
      <c r="Z1017" s="27">
        <v>228</v>
      </c>
      <c r="AA1017" s="29">
        <v>824549.55651191447</v>
      </c>
    </row>
    <row r="1018" spans="1:27" x14ac:dyDescent="0.25">
      <c r="A1018" s="11" t="s">
        <v>1213</v>
      </c>
      <c r="B1018" s="10" t="s">
        <v>2409</v>
      </c>
      <c r="C1018" s="10" t="s">
        <v>2200</v>
      </c>
      <c r="D1018" s="10" t="s">
        <v>739</v>
      </c>
      <c r="E1018" s="10" t="s">
        <v>2225</v>
      </c>
      <c r="F1018" s="10">
        <v>108785669.06</v>
      </c>
      <c r="G1018" s="10">
        <v>0</v>
      </c>
      <c r="H1018" s="10">
        <v>0</v>
      </c>
      <c r="I1018" s="10">
        <v>0</v>
      </c>
      <c r="J1018" s="10">
        <v>108785669.06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108785669.06</v>
      </c>
      <c r="V1018" s="29">
        <v>117492322.70947909</v>
      </c>
      <c r="W1018" s="29">
        <v>117492322.70947909</v>
      </c>
      <c r="X1018" s="27">
        <v>0</v>
      </c>
      <c r="Y1018" s="29">
        <v>117492322.70947909</v>
      </c>
      <c r="Z1018" s="27">
        <v>9376</v>
      </c>
      <c r="AA1018" s="29">
        <v>117501698.70947909</v>
      </c>
    </row>
    <row r="1019" spans="1:27" x14ac:dyDescent="0.25">
      <c r="A1019" s="11" t="s">
        <v>1213</v>
      </c>
      <c r="B1019" s="10" t="s">
        <v>2409</v>
      </c>
      <c r="C1019" s="10" t="s">
        <v>2200</v>
      </c>
      <c r="D1019" s="10" t="s">
        <v>1165</v>
      </c>
      <c r="E1019" s="10" t="s">
        <v>2226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29">
        <v>877717.53843449405</v>
      </c>
      <c r="W1019" s="29">
        <v>877717.53843449405</v>
      </c>
      <c r="X1019" s="27">
        <v>0</v>
      </c>
      <c r="Y1019" s="29">
        <v>877717.53843449405</v>
      </c>
      <c r="Z1019" s="27">
        <v>290</v>
      </c>
      <c r="AA1019" s="29">
        <v>878007.53843449405</v>
      </c>
    </row>
    <row r="1020" spans="1:27" x14ac:dyDescent="0.25">
      <c r="A1020" s="11" t="s">
        <v>1213</v>
      </c>
      <c r="B1020" s="10" t="s">
        <v>2409</v>
      </c>
      <c r="C1020" s="10" t="s">
        <v>2200</v>
      </c>
      <c r="D1020" s="10" t="s">
        <v>740</v>
      </c>
      <c r="E1020" s="10" t="s">
        <v>2227</v>
      </c>
      <c r="F1020" s="10">
        <v>2716681194.2199998</v>
      </c>
      <c r="G1020" s="10">
        <v>0</v>
      </c>
      <c r="H1020" s="10">
        <v>0</v>
      </c>
      <c r="I1020" s="10">
        <v>0</v>
      </c>
      <c r="J1020" s="10">
        <v>2716681194.2199998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2716681194.2199998</v>
      </c>
      <c r="V1020" s="29">
        <v>2859103326.7145262</v>
      </c>
      <c r="W1020" s="29">
        <v>2859103326.7145262</v>
      </c>
      <c r="X1020" s="27">
        <v>0</v>
      </c>
      <c r="Y1020" s="29">
        <v>2859103326.7145262</v>
      </c>
      <c r="Z1020" s="27">
        <v>112382</v>
      </c>
      <c r="AA1020" s="29">
        <v>2859215708.7145262</v>
      </c>
    </row>
    <row r="1021" spans="1:27" x14ac:dyDescent="0.25">
      <c r="A1021" s="11" t="s">
        <v>1213</v>
      </c>
      <c r="B1021" s="10" t="s">
        <v>2409</v>
      </c>
      <c r="C1021" s="10" t="s">
        <v>2200</v>
      </c>
      <c r="D1021" s="10" t="s">
        <v>741</v>
      </c>
      <c r="E1021" s="10" t="s">
        <v>2228</v>
      </c>
      <c r="F1021" s="10">
        <v>2364.02</v>
      </c>
      <c r="G1021" s="10">
        <v>0</v>
      </c>
      <c r="H1021" s="10">
        <v>0</v>
      </c>
      <c r="I1021" s="10">
        <v>0</v>
      </c>
      <c r="J1021" s="10">
        <v>2364.02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-236.40200000000004</v>
      </c>
      <c r="T1021" s="10">
        <v>0</v>
      </c>
      <c r="U1021" s="10">
        <v>2127.6179999999999</v>
      </c>
      <c r="V1021" s="29">
        <v>0</v>
      </c>
      <c r="W1021" s="29">
        <v>0</v>
      </c>
      <c r="X1021" s="27">
        <v>0</v>
      </c>
      <c r="Y1021" s="29">
        <v>0</v>
      </c>
      <c r="Z1021" s="27">
        <v>0</v>
      </c>
      <c r="AA1021" s="29">
        <v>0</v>
      </c>
    </row>
    <row r="1022" spans="1:27" x14ac:dyDescent="0.25">
      <c r="A1022" s="11" t="s">
        <v>1213</v>
      </c>
      <c r="B1022" s="10" t="s">
        <v>2409</v>
      </c>
      <c r="C1022" s="10" t="s">
        <v>2200</v>
      </c>
      <c r="D1022" s="10" t="s">
        <v>1166</v>
      </c>
      <c r="E1022" s="10" t="s">
        <v>2229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29">
        <v>0</v>
      </c>
      <c r="W1022" s="29">
        <v>0</v>
      </c>
      <c r="X1022" s="27">
        <v>0</v>
      </c>
      <c r="Y1022" s="29">
        <v>0</v>
      </c>
      <c r="Z1022" s="27">
        <v>0</v>
      </c>
      <c r="AA1022" s="29">
        <v>0</v>
      </c>
    </row>
    <row r="1023" spans="1:27" x14ac:dyDescent="0.25">
      <c r="A1023" s="11" t="s">
        <v>1213</v>
      </c>
      <c r="B1023" s="10" t="s">
        <v>2409</v>
      </c>
      <c r="C1023" s="10" t="s">
        <v>2200</v>
      </c>
      <c r="D1023" s="10" t="s">
        <v>742</v>
      </c>
      <c r="E1023" s="10" t="s">
        <v>2230</v>
      </c>
      <c r="F1023" s="10">
        <v>1794121332.2</v>
      </c>
      <c r="G1023" s="10">
        <v>0</v>
      </c>
      <c r="H1023" s="10">
        <v>0</v>
      </c>
      <c r="I1023" s="10">
        <v>0</v>
      </c>
      <c r="J1023" s="10">
        <v>1794121332.2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-179412133.22000003</v>
      </c>
      <c r="T1023" s="10">
        <v>0</v>
      </c>
      <c r="U1023" s="10">
        <v>1614709198.98</v>
      </c>
      <c r="V1023" s="29">
        <v>817126940.52999997</v>
      </c>
      <c r="W1023" s="29">
        <v>817126940.52999997</v>
      </c>
      <c r="X1023" s="27">
        <v>0</v>
      </c>
      <c r="Y1023" s="29">
        <v>817126940.52999997</v>
      </c>
      <c r="Z1023" s="27">
        <v>115500</v>
      </c>
      <c r="AA1023" s="29">
        <v>817242440.52999997</v>
      </c>
    </row>
    <row r="1024" spans="1:27" x14ac:dyDescent="0.25">
      <c r="A1024" s="11" t="s">
        <v>1213</v>
      </c>
      <c r="B1024" s="10" t="s">
        <v>2409</v>
      </c>
      <c r="C1024" s="10" t="s">
        <v>2200</v>
      </c>
      <c r="D1024" s="10" t="s">
        <v>1167</v>
      </c>
      <c r="E1024" s="10" t="s">
        <v>2231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29">
        <v>0</v>
      </c>
      <c r="W1024" s="29">
        <v>0</v>
      </c>
      <c r="X1024" s="27">
        <v>0</v>
      </c>
      <c r="Y1024" s="29">
        <v>0</v>
      </c>
      <c r="Z1024" s="27">
        <v>149</v>
      </c>
      <c r="AA1024" s="29">
        <v>149</v>
      </c>
    </row>
    <row r="1025" spans="1:27" x14ac:dyDescent="0.25">
      <c r="A1025" s="11" t="s">
        <v>1213</v>
      </c>
      <c r="B1025" s="10" t="s">
        <v>2409</v>
      </c>
      <c r="C1025" s="10" t="s">
        <v>2200</v>
      </c>
      <c r="D1025" s="10" t="s">
        <v>743</v>
      </c>
      <c r="E1025" s="10" t="s">
        <v>2232</v>
      </c>
      <c r="F1025" s="10">
        <v>3153324696.0500002</v>
      </c>
      <c r="G1025" s="10">
        <v>0</v>
      </c>
      <c r="H1025" s="10">
        <v>0</v>
      </c>
      <c r="I1025" s="10">
        <v>0</v>
      </c>
      <c r="J1025" s="10">
        <v>3153324696.0500002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-315332469.60500002</v>
      </c>
      <c r="T1025" s="10">
        <v>0</v>
      </c>
      <c r="U1025" s="10">
        <v>2837992226.4450002</v>
      </c>
      <c r="V1025" s="29">
        <v>1389915134.9399998</v>
      </c>
      <c r="W1025" s="29">
        <v>1389915134.9399998</v>
      </c>
      <c r="X1025" s="27">
        <v>320033327.87</v>
      </c>
      <c r="Y1025" s="29">
        <v>1069881807.0699998</v>
      </c>
      <c r="Z1025" s="27">
        <v>54960</v>
      </c>
      <c r="AA1025" s="29">
        <v>1069936767.0699998</v>
      </c>
    </row>
    <row r="1026" spans="1:27" x14ac:dyDescent="0.25">
      <c r="A1026" s="11" t="s">
        <v>1213</v>
      </c>
      <c r="B1026" s="10" t="s">
        <v>2409</v>
      </c>
      <c r="C1026" s="10" t="s">
        <v>2200</v>
      </c>
      <c r="D1026" s="10" t="s">
        <v>1168</v>
      </c>
      <c r="E1026" s="10" t="s">
        <v>2233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29">
        <v>0</v>
      </c>
      <c r="W1026" s="29">
        <v>0</v>
      </c>
      <c r="X1026" s="27">
        <v>0</v>
      </c>
      <c r="Y1026" s="29">
        <v>0</v>
      </c>
      <c r="Z1026" s="27">
        <v>0</v>
      </c>
      <c r="AA1026" s="29">
        <v>0</v>
      </c>
    </row>
    <row r="1027" spans="1:27" x14ac:dyDescent="0.25">
      <c r="A1027" s="11" t="s">
        <v>1213</v>
      </c>
      <c r="B1027" s="10" t="s">
        <v>2409</v>
      </c>
      <c r="C1027" s="10" t="s">
        <v>2200</v>
      </c>
      <c r="D1027" s="10" t="s">
        <v>744</v>
      </c>
      <c r="E1027" s="10" t="s">
        <v>2234</v>
      </c>
      <c r="F1027" s="10">
        <v>708918210.37</v>
      </c>
      <c r="G1027" s="10">
        <v>0</v>
      </c>
      <c r="H1027" s="10">
        <v>0</v>
      </c>
      <c r="I1027" s="10">
        <v>0</v>
      </c>
      <c r="J1027" s="10">
        <v>708918210.37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-70891821.036999941</v>
      </c>
      <c r="T1027" s="10">
        <v>0</v>
      </c>
      <c r="U1027" s="10">
        <v>638026389.33300006</v>
      </c>
      <c r="V1027" s="29">
        <v>216007441.72999999</v>
      </c>
      <c r="W1027" s="29">
        <v>216007441.72999999</v>
      </c>
      <c r="X1027" s="27">
        <v>0</v>
      </c>
      <c r="Y1027" s="29">
        <v>216007441.72999999</v>
      </c>
      <c r="Z1027" s="27">
        <v>14409</v>
      </c>
      <c r="AA1027" s="29">
        <v>216021850.72999999</v>
      </c>
    </row>
    <row r="1028" spans="1:27" x14ac:dyDescent="0.25">
      <c r="A1028" s="11" t="s">
        <v>1213</v>
      </c>
      <c r="B1028" s="10" t="s">
        <v>2409</v>
      </c>
      <c r="C1028" s="10" t="s">
        <v>2200</v>
      </c>
      <c r="D1028" s="10" t="s">
        <v>745</v>
      </c>
      <c r="E1028" s="10" t="s">
        <v>2235</v>
      </c>
      <c r="F1028" s="10">
        <v>6778114171.0699997</v>
      </c>
      <c r="G1028" s="10">
        <v>0</v>
      </c>
      <c r="H1028" s="10">
        <v>0</v>
      </c>
      <c r="I1028" s="10">
        <v>0</v>
      </c>
      <c r="J1028" s="10">
        <v>6778114171.0699997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-677811417.1069994</v>
      </c>
      <c r="T1028" s="10">
        <v>0</v>
      </c>
      <c r="U1028" s="10">
        <v>6100302753.9630003</v>
      </c>
      <c r="V1028" s="29">
        <v>3595456724.27</v>
      </c>
      <c r="W1028" s="29">
        <v>3595456724.27</v>
      </c>
      <c r="X1028" s="27">
        <v>107289381.66</v>
      </c>
      <c r="Y1028" s="29">
        <v>3488167342.6100001</v>
      </c>
      <c r="Z1028" s="27">
        <v>308928</v>
      </c>
      <c r="AA1028" s="29">
        <v>3488476270.6100001</v>
      </c>
    </row>
    <row r="1029" spans="1:27" x14ac:dyDescent="0.25">
      <c r="A1029" s="11" t="s">
        <v>1213</v>
      </c>
      <c r="B1029" s="10" t="s">
        <v>2409</v>
      </c>
      <c r="C1029" s="10" t="s">
        <v>2200</v>
      </c>
      <c r="D1029" s="10" t="s">
        <v>1169</v>
      </c>
      <c r="E1029" s="10" t="s">
        <v>2236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29">
        <v>0</v>
      </c>
      <c r="W1029" s="29">
        <v>0</v>
      </c>
      <c r="X1029" s="27">
        <v>0</v>
      </c>
      <c r="Y1029" s="29">
        <v>0</v>
      </c>
      <c r="Z1029" s="27">
        <v>0</v>
      </c>
      <c r="AA1029" s="29">
        <v>0</v>
      </c>
    </row>
    <row r="1030" spans="1:27" x14ac:dyDescent="0.25">
      <c r="A1030" s="11" t="s">
        <v>1213</v>
      </c>
      <c r="B1030" s="10" t="s">
        <v>2409</v>
      </c>
      <c r="C1030" s="10" t="s">
        <v>2200</v>
      </c>
      <c r="D1030" s="10" t="s">
        <v>1170</v>
      </c>
      <c r="E1030" s="10" t="s">
        <v>2237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29">
        <v>5637.8067141768142</v>
      </c>
      <c r="W1030" s="29">
        <v>5637.8067141768142</v>
      </c>
      <c r="X1030" s="27">
        <v>0</v>
      </c>
      <c r="Y1030" s="29">
        <v>5637.8067141768142</v>
      </c>
      <c r="Z1030" s="27">
        <v>2</v>
      </c>
      <c r="AA1030" s="29">
        <v>5639.8067141768142</v>
      </c>
    </row>
    <row r="1031" spans="1:27" x14ac:dyDescent="0.25">
      <c r="A1031" s="11" t="s">
        <v>1213</v>
      </c>
      <c r="B1031" s="10" t="s">
        <v>2409</v>
      </c>
      <c r="C1031" s="10" t="s">
        <v>2200</v>
      </c>
      <c r="D1031" s="10" t="s">
        <v>746</v>
      </c>
      <c r="E1031" s="10" t="s">
        <v>2238</v>
      </c>
      <c r="F1031" s="10">
        <v>2255631.0499999998</v>
      </c>
      <c r="G1031" s="10">
        <v>0</v>
      </c>
      <c r="H1031" s="10">
        <v>0</v>
      </c>
      <c r="I1031" s="10">
        <v>0</v>
      </c>
      <c r="J1031" s="10">
        <v>2255631.0499999998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-225563.10499999998</v>
      </c>
      <c r="T1031" s="10">
        <v>0</v>
      </c>
      <c r="U1031" s="10">
        <v>2030067.9449999998</v>
      </c>
      <c r="V1031" s="29">
        <v>181015.35</v>
      </c>
      <c r="W1031" s="29">
        <v>181015.35</v>
      </c>
      <c r="X1031" s="27">
        <v>0</v>
      </c>
      <c r="Y1031" s="29">
        <v>181015.35</v>
      </c>
      <c r="Z1031" s="27">
        <v>30</v>
      </c>
      <c r="AA1031" s="29">
        <v>181045.35</v>
      </c>
    </row>
    <row r="1032" spans="1:27" x14ac:dyDescent="0.25">
      <c r="A1032" s="11" t="s">
        <v>1213</v>
      </c>
      <c r="B1032" s="10" t="s">
        <v>2409</v>
      </c>
      <c r="C1032" s="10" t="s">
        <v>2200</v>
      </c>
      <c r="D1032" s="10" t="s">
        <v>747</v>
      </c>
      <c r="E1032" s="10" t="s">
        <v>2239</v>
      </c>
      <c r="F1032" s="10">
        <v>7021700.6299999999</v>
      </c>
      <c r="G1032" s="10">
        <v>0</v>
      </c>
      <c r="H1032" s="10">
        <v>0</v>
      </c>
      <c r="I1032" s="10">
        <v>0</v>
      </c>
      <c r="J1032" s="10">
        <v>7021700.6299999999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-702170.06300000008</v>
      </c>
      <c r="T1032" s="10">
        <v>0</v>
      </c>
      <c r="U1032" s="10">
        <v>6319530.5669999998</v>
      </c>
      <c r="V1032" s="29">
        <v>1740004.7500000002</v>
      </c>
      <c r="W1032" s="29">
        <v>1740004.7500000002</v>
      </c>
      <c r="X1032" s="27">
        <v>0</v>
      </c>
      <c r="Y1032" s="29">
        <v>1740004.7500000002</v>
      </c>
      <c r="Z1032" s="27">
        <v>113</v>
      </c>
      <c r="AA1032" s="29">
        <v>1740117.7500000002</v>
      </c>
    </row>
    <row r="1033" spans="1:27" x14ac:dyDescent="0.25">
      <c r="A1033" s="11" t="s">
        <v>1213</v>
      </c>
      <c r="B1033" s="10" t="s">
        <v>2409</v>
      </c>
      <c r="C1033" s="10" t="s">
        <v>2200</v>
      </c>
      <c r="D1033" s="10" t="s">
        <v>1171</v>
      </c>
      <c r="E1033" s="10" t="s">
        <v>2240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29">
        <v>0</v>
      </c>
      <c r="W1033" s="29">
        <v>0</v>
      </c>
      <c r="X1033" s="27">
        <v>0</v>
      </c>
      <c r="Y1033" s="29">
        <v>0</v>
      </c>
      <c r="Z1033" s="27">
        <v>0</v>
      </c>
      <c r="AA1033" s="29">
        <v>0</v>
      </c>
    </row>
    <row r="1034" spans="1:27" x14ac:dyDescent="0.25">
      <c r="A1034" s="11" t="s">
        <v>1213</v>
      </c>
      <c r="B1034" s="10" t="s">
        <v>2409</v>
      </c>
      <c r="C1034" s="10" t="s">
        <v>2200</v>
      </c>
      <c r="D1034" s="10" t="s">
        <v>748</v>
      </c>
      <c r="E1034" s="10" t="s">
        <v>1383</v>
      </c>
      <c r="F1034" s="10">
        <v>71882074.519999996</v>
      </c>
      <c r="G1034" s="10">
        <v>0</v>
      </c>
      <c r="H1034" s="10">
        <v>0</v>
      </c>
      <c r="I1034" s="10">
        <v>0</v>
      </c>
      <c r="J1034" s="10">
        <v>71882074.519999996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-7188207.4519999996</v>
      </c>
      <c r="T1034" s="10">
        <v>0</v>
      </c>
      <c r="U1034" s="10">
        <v>64693867.067999996</v>
      </c>
      <c r="V1034" s="29">
        <v>48416562.789999999</v>
      </c>
      <c r="W1034" s="29">
        <v>48416562.789999999</v>
      </c>
      <c r="X1034" s="27">
        <v>0</v>
      </c>
      <c r="Y1034" s="29">
        <v>48416562.789999999</v>
      </c>
      <c r="Z1034" s="27">
        <v>1711</v>
      </c>
      <c r="AA1034" s="29">
        <v>48418273.789999999</v>
      </c>
    </row>
    <row r="1035" spans="1:27" x14ac:dyDescent="0.25">
      <c r="A1035" s="11" t="s">
        <v>1213</v>
      </c>
      <c r="B1035" s="10" t="s">
        <v>2409</v>
      </c>
      <c r="C1035" s="10" t="s">
        <v>2200</v>
      </c>
      <c r="D1035" s="10" t="s">
        <v>749</v>
      </c>
      <c r="E1035" s="10" t="s">
        <v>2241</v>
      </c>
      <c r="F1035" s="10">
        <v>45232580.399999999</v>
      </c>
      <c r="G1035" s="10">
        <v>0</v>
      </c>
      <c r="H1035" s="10">
        <v>0</v>
      </c>
      <c r="I1035" s="10">
        <v>0</v>
      </c>
      <c r="J1035" s="10">
        <v>45232580.399999999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-4523258.0399999991</v>
      </c>
      <c r="T1035" s="10">
        <v>0</v>
      </c>
      <c r="U1035" s="10">
        <v>40709322.359999999</v>
      </c>
      <c r="V1035" s="29">
        <v>2884425.44</v>
      </c>
      <c r="W1035" s="29">
        <v>2884425.44</v>
      </c>
      <c r="X1035" s="27">
        <v>0</v>
      </c>
      <c r="Y1035" s="29">
        <v>2884425.44</v>
      </c>
      <c r="Z1035" s="27">
        <v>585</v>
      </c>
      <c r="AA1035" s="29">
        <v>2885010.44</v>
      </c>
    </row>
    <row r="1036" spans="1:27" x14ac:dyDescent="0.25">
      <c r="A1036" s="11" t="s">
        <v>1213</v>
      </c>
      <c r="B1036" s="10" t="s">
        <v>2409</v>
      </c>
      <c r="C1036" s="10" t="s">
        <v>2200</v>
      </c>
      <c r="D1036" s="10" t="s">
        <v>750</v>
      </c>
      <c r="E1036" s="10" t="s">
        <v>1678</v>
      </c>
      <c r="F1036" s="10">
        <v>3914314.37</v>
      </c>
      <c r="G1036" s="10">
        <v>0</v>
      </c>
      <c r="H1036" s="10">
        <v>0</v>
      </c>
      <c r="I1036" s="10">
        <v>0</v>
      </c>
      <c r="J1036" s="10">
        <v>3914314.37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3914314.37</v>
      </c>
      <c r="V1036" s="29">
        <v>4001009.4081720323</v>
      </c>
      <c r="W1036" s="29">
        <v>4001009.4081720323</v>
      </c>
      <c r="X1036" s="27">
        <v>0</v>
      </c>
      <c r="Y1036" s="29">
        <v>4001009.4081720323</v>
      </c>
      <c r="Z1036" s="27">
        <v>163</v>
      </c>
      <c r="AA1036" s="29">
        <v>4001172.4081720323</v>
      </c>
    </row>
    <row r="1037" spans="1:27" x14ac:dyDescent="0.25">
      <c r="A1037" s="11" t="s">
        <v>1213</v>
      </c>
      <c r="B1037" s="10" t="s">
        <v>2409</v>
      </c>
      <c r="C1037" s="10" t="s">
        <v>2200</v>
      </c>
      <c r="D1037" s="10" t="s">
        <v>751</v>
      </c>
      <c r="E1037" s="10" t="s">
        <v>2242</v>
      </c>
      <c r="F1037" s="10">
        <v>3675039.49</v>
      </c>
      <c r="G1037" s="10">
        <v>0</v>
      </c>
      <c r="H1037" s="10">
        <v>0</v>
      </c>
      <c r="I1037" s="10">
        <v>0</v>
      </c>
      <c r="J1037" s="10">
        <v>3675039.49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-367503.94900000002</v>
      </c>
      <c r="T1037" s="10">
        <v>0</v>
      </c>
      <c r="U1037" s="10">
        <v>3307535.5410000002</v>
      </c>
      <c r="V1037" s="29">
        <v>1152633.57</v>
      </c>
      <c r="W1037" s="29">
        <v>1152633.57</v>
      </c>
      <c r="X1037" s="27">
        <v>0</v>
      </c>
      <c r="Y1037" s="29">
        <v>1152633.57</v>
      </c>
      <c r="Z1037" s="27">
        <v>47</v>
      </c>
      <c r="AA1037" s="29">
        <v>1152680.57</v>
      </c>
    </row>
    <row r="1038" spans="1:27" x14ac:dyDescent="0.25">
      <c r="A1038" s="11" t="s">
        <v>1213</v>
      </c>
      <c r="B1038" s="10" t="s">
        <v>2409</v>
      </c>
      <c r="C1038" s="10" t="s">
        <v>2200</v>
      </c>
      <c r="D1038" s="10" t="s">
        <v>752</v>
      </c>
      <c r="E1038" s="10" t="s">
        <v>2243</v>
      </c>
      <c r="F1038" s="10">
        <v>10824.66</v>
      </c>
      <c r="G1038" s="10">
        <v>0</v>
      </c>
      <c r="H1038" s="10">
        <v>0</v>
      </c>
      <c r="I1038" s="10">
        <v>0</v>
      </c>
      <c r="J1038" s="10">
        <v>10824.66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-1082.4660000000003</v>
      </c>
      <c r="T1038" s="10">
        <v>0</v>
      </c>
      <c r="U1038" s="10">
        <v>9742.1939999999995</v>
      </c>
      <c r="V1038" s="29">
        <v>0</v>
      </c>
      <c r="W1038" s="29">
        <v>0</v>
      </c>
      <c r="X1038" s="27">
        <v>0</v>
      </c>
      <c r="Y1038" s="29">
        <v>0</v>
      </c>
      <c r="Z1038" s="27">
        <v>0</v>
      </c>
      <c r="AA1038" s="29">
        <v>0</v>
      </c>
    </row>
    <row r="1039" spans="1:27" x14ac:dyDescent="0.25">
      <c r="A1039" s="11" t="s">
        <v>1213</v>
      </c>
      <c r="B1039" s="10" t="s">
        <v>2409</v>
      </c>
      <c r="C1039" s="10" t="s">
        <v>2200</v>
      </c>
      <c r="D1039" s="10" t="s">
        <v>1172</v>
      </c>
      <c r="E1039" s="10" t="s">
        <v>2244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29">
        <v>0</v>
      </c>
      <c r="W1039" s="29">
        <v>0</v>
      </c>
      <c r="X1039" s="27">
        <v>0</v>
      </c>
      <c r="Y1039" s="29">
        <v>0</v>
      </c>
      <c r="Z1039" s="27">
        <v>0</v>
      </c>
      <c r="AA1039" s="29">
        <v>0</v>
      </c>
    </row>
    <row r="1040" spans="1:27" x14ac:dyDescent="0.25">
      <c r="A1040" s="11" t="s">
        <v>1213</v>
      </c>
      <c r="B1040" s="10" t="s">
        <v>2409</v>
      </c>
      <c r="C1040" s="10" t="s">
        <v>2200</v>
      </c>
      <c r="D1040" s="10" t="s">
        <v>753</v>
      </c>
      <c r="E1040" s="10" t="s">
        <v>2245</v>
      </c>
      <c r="F1040" s="10">
        <v>10355.92</v>
      </c>
      <c r="G1040" s="10">
        <v>0</v>
      </c>
      <c r="H1040" s="10">
        <v>0</v>
      </c>
      <c r="I1040" s="10">
        <v>0</v>
      </c>
      <c r="J1040" s="10">
        <v>10355.92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10355.92</v>
      </c>
      <c r="V1040" s="29">
        <v>33873.93962606386</v>
      </c>
      <c r="W1040" s="29">
        <v>33873.93962606386</v>
      </c>
      <c r="X1040" s="27">
        <v>0</v>
      </c>
      <c r="Y1040" s="29">
        <v>33873.93962606386</v>
      </c>
      <c r="Z1040" s="27">
        <v>9</v>
      </c>
      <c r="AA1040" s="29">
        <v>33882.93962606386</v>
      </c>
    </row>
    <row r="1041" spans="1:27" x14ac:dyDescent="0.25">
      <c r="A1041" s="11" t="s">
        <v>1213</v>
      </c>
      <c r="B1041" s="10" t="s">
        <v>2410</v>
      </c>
      <c r="C1041" s="10" t="s">
        <v>2246</v>
      </c>
      <c r="D1041" s="10" t="s">
        <v>755</v>
      </c>
      <c r="E1041" s="10" t="s">
        <v>2246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29">
        <v>0</v>
      </c>
      <c r="W1041" s="29">
        <v>0</v>
      </c>
      <c r="X1041" s="27">
        <v>0</v>
      </c>
      <c r="Y1041" s="29">
        <v>0</v>
      </c>
      <c r="Z1041" s="27">
        <v>0</v>
      </c>
      <c r="AA1041" s="29">
        <v>0</v>
      </c>
    </row>
    <row r="1042" spans="1:27" x14ac:dyDescent="0.25">
      <c r="A1042" s="11" t="s">
        <v>1213</v>
      </c>
      <c r="B1042" s="10" t="s">
        <v>2410</v>
      </c>
      <c r="C1042" s="10" t="s">
        <v>2246</v>
      </c>
      <c r="D1042" s="10" t="s">
        <v>756</v>
      </c>
      <c r="E1042" s="10" t="s">
        <v>2247</v>
      </c>
      <c r="F1042" s="10">
        <v>6832146.4299999997</v>
      </c>
      <c r="G1042" s="10">
        <v>0</v>
      </c>
      <c r="H1042" s="10">
        <v>0</v>
      </c>
      <c r="I1042" s="10">
        <v>0</v>
      </c>
      <c r="J1042" s="10">
        <v>6832146.4299999997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6832146.4299999997</v>
      </c>
      <c r="V1042" s="29">
        <v>6916202.8395197643</v>
      </c>
      <c r="W1042" s="29">
        <v>6916202.8395197643</v>
      </c>
      <c r="X1042" s="27">
        <v>0</v>
      </c>
      <c r="Y1042" s="29">
        <v>6916202.8395197643</v>
      </c>
      <c r="Z1042" s="27">
        <v>863</v>
      </c>
      <c r="AA1042" s="29">
        <v>6917065.8395197643</v>
      </c>
    </row>
    <row r="1043" spans="1:27" x14ac:dyDescent="0.25">
      <c r="A1043" s="11" t="s">
        <v>1213</v>
      </c>
      <c r="B1043" s="10" t="s">
        <v>2410</v>
      </c>
      <c r="C1043" s="10" t="s">
        <v>2246</v>
      </c>
      <c r="D1043" s="10" t="s">
        <v>1173</v>
      </c>
      <c r="E1043" s="10" t="s">
        <v>2248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29">
        <v>0</v>
      </c>
      <c r="W1043" s="29">
        <v>0</v>
      </c>
      <c r="X1043" s="27">
        <v>0</v>
      </c>
      <c r="Y1043" s="29">
        <v>0</v>
      </c>
      <c r="Z1043" s="27">
        <v>0</v>
      </c>
      <c r="AA1043" s="29">
        <v>0</v>
      </c>
    </row>
    <row r="1044" spans="1:27" x14ac:dyDescent="0.25">
      <c r="A1044" s="11" t="s">
        <v>1213</v>
      </c>
      <c r="B1044" s="10" t="s">
        <v>2410</v>
      </c>
      <c r="C1044" s="10" t="s">
        <v>2246</v>
      </c>
      <c r="D1044" s="10" t="s">
        <v>757</v>
      </c>
      <c r="E1044" s="10" t="s">
        <v>2249</v>
      </c>
      <c r="F1044" s="10">
        <v>178193.93</v>
      </c>
      <c r="G1044" s="10">
        <v>0</v>
      </c>
      <c r="H1044" s="10">
        <v>0</v>
      </c>
      <c r="I1044" s="10">
        <v>0</v>
      </c>
      <c r="J1044" s="10">
        <v>178193.93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-17819.392999999982</v>
      </c>
      <c r="T1044" s="10">
        <v>0</v>
      </c>
      <c r="U1044" s="10">
        <v>160374.53700000001</v>
      </c>
      <c r="V1044" s="29">
        <v>0</v>
      </c>
      <c r="W1044" s="29">
        <v>0</v>
      </c>
      <c r="X1044" s="27">
        <v>0</v>
      </c>
      <c r="Y1044" s="29">
        <v>0</v>
      </c>
      <c r="Z1044" s="27">
        <v>3</v>
      </c>
      <c r="AA1044" s="29">
        <v>3</v>
      </c>
    </row>
    <row r="1045" spans="1:27" x14ac:dyDescent="0.25">
      <c r="A1045" s="11" t="s">
        <v>1213</v>
      </c>
      <c r="B1045" s="10" t="s">
        <v>2410</v>
      </c>
      <c r="C1045" s="10" t="s">
        <v>2246</v>
      </c>
      <c r="D1045" s="10" t="s">
        <v>758</v>
      </c>
      <c r="E1045" s="10" t="s">
        <v>2250</v>
      </c>
      <c r="F1045" s="10">
        <v>2134950.5099999998</v>
      </c>
      <c r="G1045" s="10">
        <v>0</v>
      </c>
      <c r="H1045" s="10">
        <v>0</v>
      </c>
      <c r="I1045" s="10">
        <v>0</v>
      </c>
      <c r="J1045" s="10">
        <v>2134950.5099999998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2134950.5099999998</v>
      </c>
      <c r="V1045" s="29">
        <v>2153807.3397946595</v>
      </c>
      <c r="W1045" s="29">
        <v>2153807.3397946595</v>
      </c>
      <c r="X1045" s="27">
        <v>0</v>
      </c>
      <c r="Y1045" s="29">
        <v>2153807.3397946595</v>
      </c>
      <c r="Z1045" s="27">
        <v>71</v>
      </c>
      <c r="AA1045" s="29">
        <v>2153878.3397946595</v>
      </c>
    </row>
    <row r="1046" spans="1:27" x14ac:dyDescent="0.25">
      <c r="A1046" s="11" t="s">
        <v>1213</v>
      </c>
      <c r="B1046" s="10" t="s">
        <v>2410</v>
      </c>
      <c r="C1046" s="10" t="s">
        <v>2246</v>
      </c>
      <c r="D1046" s="10" t="s">
        <v>1174</v>
      </c>
      <c r="E1046" s="10" t="s">
        <v>1303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29">
        <v>0</v>
      </c>
      <c r="W1046" s="29">
        <v>0</v>
      </c>
      <c r="X1046" s="27">
        <v>0</v>
      </c>
      <c r="Y1046" s="29">
        <v>0</v>
      </c>
      <c r="Z1046" s="27">
        <v>0</v>
      </c>
      <c r="AA1046" s="29">
        <v>0</v>
      </c>
    </row>
    <row r="1047" spans="1:27" x14ac:dyDescent="0.25">
      <c r="A1047" s="11" t="s">
        <v>1213</v>
      </c>
      <c r="B1047" s="10" t="s">
        <v>2410</v>
      </c>
      <c r="C1047" s="10" t="s">
        <v>2246</v>
      </c>
      <c r="D1047" s="10" t="s">
        <v>759</v>
      </c>
      <c r="E1047" s="10" t="s">
        <v>1437</v>
      </c>
      <c r="F1047" s="10">
        <v>1097247.24</v>
      </c>
      <c r="G1047" s="10">
        <v>0</v>
      </c>
      <c r="H1047" s="10">
        <v>0</v>
      </c>
      <c r="I1047" s="10">
        <v>0</v>
      </c>
      <c r="J1047" s="10">
        <v>1097247.24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-109724.72399999993</v>
      </c>
      <c r="T1047" s="10">
        <v>0</v>
      </c>
      <c r="U1047" s="10">
        <v>987522.51600000006</v>
      </c>
      <c r="V1047" s="29">
        <v>41595.599999999999</v>
      </c>
      <c r="W1047" s="29">
        <v>41595.599999999999</v>
      </c>
      <c r="X1047" s="27">
        <v>0</v>
      </c>
      <c r="Y1047" s="29">
        <v>41595.599999999999</v>
      </c>
      <c r="Z1047" s="27">
        <v>11</v>
      </c>
      <c r="AA1047" s="29">
        <v>41606.6</v>
      </c>
    </row>
    <row r="1048" spans="1:27" x14ac:dyDescent="0.25">
      <c r="A1048" s="11" t="s">
        <v>1213</v>
      </c>
      <c r="B1048" s="10" t="s">
        <v>2410</v>
      </c>
      <c r="C1048" s="10" t="s">
        <v>2246</v>
      </c>
      <c r="D1048" s="10" t="s">
        <v>760</v>
      </c>
      <c r="E1048" s="10" t="s">
        <v>2251</v>
      </c>
      <c r="F1048" s="10">
        <v>32399084.969999999</v>
      </c>
      <c r="G1048" s="10">
        <v>0</v>
      </c>
      <c r="H1048" s="10">
        <v>0</v>
      </c>
      <c r="I1048" s="10">
        <v>0</v>
      </c>
      <c r="J1048" s="10">
        <v>32399084.969999999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-3239908.4969999976</v>
      </c>
      <c r="T1048" s="10">
        <v>0</v>
      </c>
      <c r="U1048" s="10">
        <v>29159176.473000001</v>
      </c>
      <c r="V1048" s="29">
        <v>8232212.1299999999</v>
      </c>
      <c r="W1048" s="29">
        <v>8232212.1299999999</v>
      </c>
      <c r="X1048" s="27">
        <v>0</v>
      </c>
      <c r="Y1048" s="29">
        <v>8232212.1299999999</v>
      </c>
      <c r="Z1048" s="27">
        <v>1744</v>
      </c>
      <c r="AA1048" s="29">
        <v>8233956.1299999999</v>
      </c>
    </row>
    <row r="1049" spans="1:27" x14ac:dyDescent="0.25">
      <c r="A1049" s="11" t="s">
        <v>1213</v>
      </c>
      <c r="B1049" s="10" t="s">
        <v>2410</v>
      </c>
      <c r="C1049" s="10" t="s">
        <v>2246</v>
      </c>
      <c r="D1049" s="10" t="s">
        <v>761</v>
      </c>
      <c r="E1049" s="10" t="s">
        <v>2252</v>
      </c>
      <c r="F1049" s="10">
        <v>225654.84</v>
      </c>
      <c r="G1049" s="10">
        <v>0</v>
      </c>
      <c r="H1049" s="10">
        <v>0</v>
      </c>
      <c r="I1049" s="10">
        <v>0</v>
      </c>
      <c r="J1049" s="10">
        <v>225654.84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-22565.483999999997</v>
      </c>
      <c r="T1049" s="10">
        <v>0</v>
      </c>
      <c r="U1049" s="10">
        <v>203089.356</v>
      </c>
      <c r="V1049" s="29">
        <v>0</v>
      </c>
      <c r="W1049" s="29">
        <v>0</v>
      </c>
      <c r="X1049" s="27">
        <v>0</v>
      </c>
      <c r="Y1049" s="29">
        <v>0</v>
      </c>
      <c r="Z1049" s="27">
        <v>1</v>
      </c>
      <c r="AA1049" s="29">
        <v>1</v>
      </c>
    </row>
    <row r="1050" spans="1:27" x14ac:dyDescent="0.25">
      <c r="A1050" s="11" t="s">
        <v>1213</v>
      </c>
      <c r="B1050" s="10" t="s">
        <v>2410</v>
      </c>
      <c r="C1050" s="10" t="s">
        <v>2246</v>
      </c>
      <c r="D1050" s="10" t="s">
        <v>762</v>
      </c>
      <c r="E1050" s="10" t="s">
        <v>2253</v>
      </c>
      <c r="F1050" s="10">
        <v>330997.23</v>
      </c>
      <c r="G1050" s="10">
        <v>0</v>
      </c>
      <c r="H1050" s="10">
        <v>0</v>
      </c>
      <c r="I1050" s="10">
        <v>0</v>
      </c>
      <c r="J1050" s="10">
        <v>330997.23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-33099.722999999998</v>
      </c>
      <c r="T1050" s="10">
        <v>0</v>
      </c>
      <c r="U1050" s="10">
        <v>297897.50699999998</v>
      </c>
      <c r="V1050" s="29">
        <v>127622.35</v>
      </c>
      <c r="W1050" s="29">
        <v>127622.35</v>
      </c>
      <c r="X1050" s="27">
        <v>0</v>
      </c>
      <c r="Y1050" s="29">
        <v>127622.35</v>
      </c>
      <c r="Z1050" s="27">
        <v>7</v>
      </c>
      <c r="AA1050" s="29">
        <v>127629.35</v>
      </c>
    </row>
    <row r="1051" spans="1:27" x14ac:dyDescent="0.25">
      <c r="A1051" s="11" t="s">
        <v>1213</v>
      </c>
      <c r="B1051" s="10" t="s">
        <v>2410</v>
      </c>
      <c r="C1051" s="10" t="s">
        <v>2246</v>
      </c>
      <c r="D1051" s="10" t="s">
        <v>763</v>
      </c>
      <c r="E1051" s="10" t="s">
        <v>2254</v>
      </c>
      <c r="F1051" s="10">
        <v>1153541.77</v>
      </c>
      <c r="G1051" s="10">
        <v>0</v>
      </c>
      <c r="H1051" s="10">
        <v>0</v>
      </c>
      <c r="I1051" s="10">
        <v>0</v>
      </c>
      <c r="J1051" s="10">
        <v>1153541.77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1153541.77</v>
      </c>
      <c r="V1051" s="29">
        <v>1222297.5019759664</v>
      </c>
      <c r="W1051" s="29">
        <v>1222297.5019759664</v>
      </c>
      <c r="X1051" s="27">
        <v>0</v>
      </c>
      <c r="Y1051" s="29">
        <v>1222297.5019759664</v>
      </c>
      <c r="Z1051" s="27">
        <v>58</v>
      </c>
      <c r="AA1051" s="29">
        <v>1222355.5019759664</v>
      </c>
    </row>
    <row r="1052" spans="1:27" x14ac:dyDescent="0.25">
      <c r="A1052" s="11" t="s">
        <v>1213</v>
      </c>
      <c r="B1052" s="10" t="s">
        <v>2410</v>
      </c>
      <c r="C1052" s="10" t="s">
        <v>2246</v>
      </c>
      <c r="D1052" s="10" t="s">
        <v>764</v>
      </c>
      <c r="E1052" s="10" t="s">
        <v>2255</v>
      </c>
      <c r="F1052" s="10">
        <v>35935.629999999997</v>
      </c>
      <c r="G1052" s="10">
        <v>0</v>
      </c>
      <c r="H1052" s="10">
        <v>0</v>
      </c>
      <c r="I1052" s="10">
        <v>0</v>
      </c>
      <c r="J1052" s="10">
        <v>35935.629999999997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-3593.5629999999983</v>
      </c>
      <c r="T1052" s="10">
        <v>0</v>
      </c>
      <c r="U1052" s="10">
        <v>32342.066999999999</v>
      </c>
      <c r="V1052" s="29">
        <v>8457.9500000000007</v>
      </c>
      <c r="W1052" s="29">
        <v>8457.9500000000007</v>
      </c>
      <c r="X1052" s="27">
        <v>0</v>
      </c>
      <c r="Y1052" s="29">
        <v>8457.9500000000007</v>
      </c>
      <c r="Z1052" s="27">
        <v>1</v>
      </c>
      <c r="AA1052" s="29">
        <v>8458.9500000000007</v>
      </c>
    </row>
    <row r="1053" spans="1:27" x14ac:dyDescent="0.25">
      <c r="A1053" s="11" t="s">
        <v>1213</v>
      </c>
      <c r="B1053" s="10" t="s">
        <v>2410</v>
      </c>
      <c r="C1053" s="10" t="s">
        <v>2246</v>
      </c>
      <c r="D1053" s="10" t="s">
        <v>765</v>
      </c>
      <c r="E1053" s="10" t="s">
        <v>1418</v>
      </c>
      <c r="F1053" s="10">
        <v>268282.89</v>
      </c>
      <c r="G1053" s="10">
        <v>0</v>
      </c>
      <c r="H1053" s="10">
        <v>0</v>
      </c>
      <c r="I1053" s="10">
        <v>0</v>
      </c>
      <c r="J1053" s="10">
        <v>268282.89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-26828.28899999999</v>
      </c>
      <c r="T1053" s="10">
        <v>0</v>
      </c>
      <c r="U1053" s="10">
        <v>241454.60100000002</v>
      </c>
      <c r="V1053" s="29">
        <v>22809.35</v>
      </c>
      <c r="W1053" s="29">
        <v>22809.35</v>
      </c>
      <c r="X1053" s="27">
        <v>0</v>
      </c>
      <c r="Y1053" s="29">
        <v>22809.35</v>
      </c>
      <c r="Z1053" s="27">
        <v>4</v>
      </c>
      <c r="AA1053" s="29">
        <v>22813.35</v>
      </c>
    </row>
    <row r="1054" spans="1:27" x14ac:dyDescent="0.25">
      <c r="A1054" s="11" t="s">
        <v>1213</v>
      </c>
      <c r="B1054" s="10" t="s">
        <v>2410</v>
      </c>
      <c r="C1054" s="10" t="s">
        <v>2246</v>
      </c>
      <c r="D1054" s="10" t="s">
        <v>766</v>
      </c>
      <c r="E1054" s="10" t="s">
        <v>2256</v>
      </c>
      <c r="F1054" s="10">
        <v>863595.06</v>
      </c>
      <c r="G1054" s="10">
        <v>0</v>
      </c>
      <c r="H1054" s="10">
        <v>0</v>
      </c>
      <c r="I1054" s="10">
        <v>0</v>
      </c>
      <c r="J1054" s="10">
        <v>863595.06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863595.06</v>
      </c>
      <c r="V1054" s="29">
        <v>889441.84574026207</v>
      </c>
      <c r="W1054" s="29">
        <v>889441.84574026207</v>
      </c>
      <c r="X1054" s="27">
        <v>0</v>
      </c>
      <c r="Y1054" s="29">
        <v>889441.84574026207</v>
      </c>
      <c r="Z1054" s="27">
        <v>38</v>
      </c>
      <c r="AA1054" s="29">
        <v>889479.84574026207</v>
      </c>
    </row>
    <row r="1055" spans="1:27" x14ac:dyDescent="0.25">
      <c r="A1055" s="11" t="s">
        <v>1213</v>
      </c>
      <c r="B1055" s="10" t="s">
        <v>2410</v>
      </c>
      <c r="C1055" s="10" t="s">
        <v>2246</v>
      </c>
      <c r="D1055" s="10" t="s">
        <v>767</v>
      </c>
      <c r="E1055" s="10" t="s">
        <v>2257</v>
      </c>
      <c r="F1055" s="10">
        <v>1150048.8</v>
      </c>
      <c r="G1055" s="10">
        <v>0</v>
      </c>
      <c r="H1055" s="10">
        <v>0</v>
      </c>
      <c r="I1055" s="10">
        <v>0</v>
      </c>
      <c r="J1055" s="10">
        <v>1150048.8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-115004.88</v>
      </c>
      <c r="T1055" s="10">
        <v>0</v>
      </c>
      <c r="U1055" s="10">
        <v>1035043.92</v>
      </c>
      <c r="V1055" s="29">
        <v>0</v>
      </c>
      <c r="W1055" s="29">
        <v>0</v>
      </c>
      <c r="X1055" s="27">
        <v>0</v>
      </c>
      <c r="Y1055" s="29">
        <v>0</v>
      </c>
      <c r="Z1055" s="27">
        <v>8</v>
      </c>
      <c r="AA1055" s="29">
        <v>8</v>
      </c>
    </row>
    <row r="1056" spans="1:27" x14ac:dyDescent="0.25">
      <c r="A1056" s="11" t="s">
        <v>1213</v>
      </c>
      <c r="B1056" s="10" t="s">
        <v>2410</v>
      </c>
      <c r="C1056" s="10" t="s">
        <v>2246</v>
      </c>
      <c r="D1056" s="10" t="s">
        <v>1175</v>
      </c>
      <c r="E1056" s="10" t="s">
        <v>2258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29">
        <v>49883.679523949271</v>
      </c>
      <c r="W1056" s="29">
        <v>49883.679523949271</v>
      </c>
      <c r="X1056" s="27">
        <v>0</v>
      </c>
      <c r="Y1056" s="29">
        <v>49883.679523949271</v>
      </c>
      <c r="Z1056" s="27">
        <v>15</v>
      </c>
      <c r="AA1056" s="29">
        <v>49898.679523949271</v>
      </c>
    </row>
    <row r="1057" spans="1:27" x14ac:dyDescent="0.25">
      <c r="A1057" s="11" t="s">
        <v>1213</v>
      </c>
      <c r="B1057" s="10" t="s">
        <v>2410</v>
      </c>
      <c r="C1057" s="10" t="s">
        <v>2246</v>
      </c>
      <c r="D1057" s="10" t="s">
        <v>1176</v>
      </c>
      <c r="E1057" s="10" t="s">
        <v>2259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29">
        <v>0</v>
      </c>
      <c r="W1057" s="29">
        <v>0</v>
      </c>
      <c r="X1057" s="27">
        <v>0</v>
      </c>
      <c r="Y1057" s="29">
        <v>0</v>
      </c>
      <c r="Z1057" s="27">
        <v>0</v>
      </c>
      <c r="AA1057" s="29">
        <v>0</v>
      </c>
    </row>
    <row r="1058" spans="1:27" x14ac:dyDescent="0.25">
      <c r="A1058" s="11" t="s">
        <v>1213</v>
      </c>
      <c r="B1058" s="10" t="s">
        <v>2410</v>
      </c>
      <c r="C1058" s="10" t="s">
        <v>2246</v>
      </c>
      <c r="D1058" s="10" t="s">
        <v>768</v>
      </c>
      <c r="E1058" s="10" t="s">
        <v>2260</v>
      </c>
      <c r="F1058" s="10">
        <v>37803.629999999997</v>
      </c>
      <c r="G1058" s="10">
        <v>0</v>
      </c>
      <c r="H1058" s="10">
        <v>0</v>
      </c>
      <c r="I1058" s="10">
        <v>0</v>
      </c>
      <c r="J1058" s="10">
        <v>37803.629999999997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-3780.3629999999976</v>
      </c>
      <c r="T1058" s="10">
        <v>0</v>
      </c>
      <c r="U1058" s="10">
        <v>34023.267</v>
      </c>
      <c r="V1058" s="29">
        <v>0</v>
      </c>
      <c r="W1058" s="29">
        <v>0</v>
      </c>
      <c r="X1058" s="27">
        <v>0</v>
      </c>
      <c r="Y1058" s="29">
        <v>0</v>
      </c>
      <c r="Z1058" s="27">
        <v>0</v>
      </c>
      <c r="AA1058" s="29">
        <v>0</v>
      </c>
    </row>
    <row r="1059" spans="1:27" x14ac:dyDescent="0.25">
      <c r="A1059" s="11" t="s">
        <v>1213</v>
      </c>
      <c r="B1059" s="10" t="s">
        <v>2410</v>
      </c>
      <c r="C1059" s="10" t="s">
        <v>2246</v>
      </c>
      <c r="D1059" s="10" t="s">
        <v>1177</v>
      </c>
      <c r="E1059" s="10" t="s">
        <v>2261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29">
        <v>0</v>
      </c>
      <c r="W1059" s="29">
        <v>0</v>
      </c>
      <c r="X1059" s="27">
        <v>0</v>
      </c>
      <c r="Y1059" s="29">
        <v>0</v>
      </c>
      <c r="Z1059" s="27">
        <v>0</v>
      </c>
      <c r="AA1059" s="29">
        <v>0</v>
      </c>
    </row>
    <row r="1060" spans="1:27" x14ac:dyDescent="0.25">
      <c r="A1060" s="11" t="s">
        <v>1213</v>
      </c>
      <c r="B1060" s="10" t="s">
        <v>2410</v>
      </c>
      <c r="C1060" s="10" t="s">
        <v>2246</v>
      </c>
      <c r="D1060" s="10" t="s">
        <v>769</v>
      </c>
      <c r="E1060" s="10" t="s">
        <v>2262</v>
      </c>
      <c r="F1060" s="10">
        <v>61898.53</v>
      </c>
      <c r="G1060" s="10">
        <v>0</v>
      </c>
      <c r="H1060" s="10">
        <v>0</v>
      </c>
      <c r="I1060" s="10">
        <v>0</v>
      </c>
      <c r="J1060" s="10">
        <v>61898.53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61898.53</v>
      </c>
      <c r="V1060" s="29">
        <v>65143.022367542173</v>
      </c>
      <c r="W1060" s="29">
        <v>65143.022367542173</v>
      </c>
      <c r="X1060" s="27">
        <v>0</v>
      </c>
      <c r="Y1060" s="29">
        <v>65143.022367542173</v>
      </c>
      <c r="Z1060" s="27">
        <v>3</v>
      </c>
      <c r="AA1060" s="29">
        <v>65146.022367542173</v>
      </c>
    </row>
    <row r="1061" spans="1:27" x14ac:dyDescent="0.25">
      <c r="A1061" s="11" t="s">
        <v>1213</v>
      </c>
      <c r="B1061" s="10" t="s">
        <v>2410</v>
      </c>
      <c r="C1061" s="10" t="s">
        <v>2246</v>
      </c>
      <c r="D1061" s="10" t="s">
        <v>770</v>
      </c>
      <c r="E1061" s="10" t="s">
        <v>2263</v>
      </c>
      <c r="F1061" s="10">
        <v>8808.65</v>
      </c>
      <c r="G1061" s="10">
        <v>0</v>
      </c>
      <c r="H1061" s="10">
        <v>0</v>
      </c>
      <c r="I1061" s="10">
        <v>0</v>
      </c>
      <c r="J1061" s="10">
        <v>8808.65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-880.86499999999978</v>
      </c>
      <c r="T1061" s="10">
        <v>0</v>
      </c>
      <c r="U1061" s="10">
        <v>7927.7849999999999</v>
      </c>
      <c r="V1061" s="29">
        <v>0</v>
      </c>
      <c r="W1061" s="29">
        <v>0</v>
      </c>
      <c r="X1061" s="27">
        <v>0</v>
      </c>
      <c r="Y1061" s="29">
        <v>0</v>
      </c>
      <c r="Z1061" s="27">
        <v>0</v>
      </c>
      <c r="AA1061" s="29">
        <v>0</v>
      </c>
    </row>
    <row r="1062" spans="1:27" x14ac:dyDescent="0.25">
      <c r="A1062" s="11" t="s">
        <v>1213</v>
      </c>
      <c r="B1062" s="10" t="s">
        <v>2410</v>
      </c>
      <c r="C1062" s="10" t="s">
        <v>2246</v>
      </c>
      <c r="D1062" s="10" t="s">
        <v>771</v>
      </c>
      <c r="E1062" s="10" t="s">
        <v>2264</v>
      </c>
      <c r="F1062" s="10">
        <v>40808.51</v>
      </c>
      <c r="G1062" s="10">
        <v>0</v>
      </c>
      <c r="H1062" s="10">
        <v>0</v>
      </c>
      <c r="I1062" s="10">
        <v>0</v>
      </c>
      <c r="J1062" s="10">
        <v>40808.51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-4080.8510000000024</v>
      </c>
      <c r="T1062" s="10">
        <v>0</v>
      </c>
      <c r="U1062" s="10">
        <v>36727.659</v>
      </c>
      <c r="V1062" s="29">
        <v>0</v>
      </c>
      <c r="W1062" s="29">
        <v>0</v>
      </c>
      <c r="X1062" s="27">
        <v>0</v>
      </c>
      <c r="Y1062" s="29">
        <v>0</v>
      </c>
      <c r="Z1062" s="27">
        <v>2</v>
      </c>
      <c r="AA1062" s="29">
        <v>2</v>
      </c>
    </row>
    <row r="1063" spans="1:27" x14ac:dyDescent="0.25">
      <c r="A1063" s="11" t="s">
        <v>1213</v>
      </c>
      <c r="B1063" s="10" t="s">
        <v>2410</v>
      </c>
      <c r="C1063" s="10" t="s">
        <v>2246</v>
      </c>
      <c r="D1063" s="10" t="s">
        <v>772</v>
      </c>
      <c r="E1063" s="10" t="s">
        <v>2265</v>
      </c>
      <c r="F1063" s="10">
        <v>5078960.8</v>
      </c>
      <c r="G1063" s="10">
        <v>0</v>
      </c>
      <c r="H1063" s="10">
        <v>0</v>
      </c>
      <c r="I1063" s="10">
        <v>0</v>
      </c>
      <c r="J1063" s="10">
        <v>5078960.8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5078960.8</v>
      </c>
      <c r="V1063" s="29">
        <v>7770441.4154735617</v>
      </c>
      <c r="W1063" s="29">
        <v>7770441.4154735617</v>
      </c>
      <c r="X1063" s="27">
        <v>0</v>
      </c>
      <c r="Y1063" s="29">
        <v>7770441.4154735617</v>
      </c>
      <c r="Z1063" s="27">
        <v>813</v>
      </c>
      <c r="AA1063" s="29">
        <v>7771254.4154735617</v>
      </c>
    </row>
    <row r="1064" spans="1:27" x14ac:dyDescent="0.25">
      <c r="A1064" s="11" t="s">
        <v>1213</v>
      </c>
      <c r="B1064" s="10" t="s">
        <v>2410</v>
      </c>
      <c r="C1064" s="10" t="s">
        <v>2246</v>
      </c>
      <c r="D1064" s="10" t="s">
        <v>1178</v>
      </c>
      <c r="E1064" s="10" t="s">
        <v>2266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29">
        <v>0</v>
      </c>
      <c r="W1064" s="29">
        <v>0</v>
      </c>
      <c r="X1064" s="27">
        <v>0</v>
      </c>
      <c r="Y1064" s="29">
        <v>0</v>
      </c>
      <c r="Z1064" s="27">
        <v>0</v>
      </c>
      <c r="AA1064" s="29">
        <v>0</v>
      </c>
    </row>
    <row r="1065" spans="1:27" x14ac:dyDescent="0.25">
      <c r="A1065" s="11" t="s">
        <v>1213</v>
      </c>
      <c r="B1065" s="10" t="s">
        <v>2410</v>
      </c>
      <c r="C1065" s="10" t="s">
        <v>2246</v>
      </c>
      <c r="D1065" s="10" t="s">
        <v>773</v>
      </c>
      <c r="E1065" s="10" t="s">
        <v>1354</v>
      </c>
      <c r="F1065" s="10">
        <v>14112.56</v>
      </c>
      <c r="G1065" s="10">
        <v>0</v>
      </c>
      <c r="H1065" s="10">
        <v>0</v>
      </c>
      <c r="I1065" s="10">
        <v>0</v>
      </c>
      <c r="J1065" s="10">
        <v>14112.56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-1411.2559999999994</v>
      </c>
      <c r="T1065" s="10">
        <v>0</v>
      </c>
      <c r="U1065" s="10">
        <v>12701.304</v>
      </c>
      <c r="V1065" s="29">
        <v>0</v>
      </c>
      <c r="W1065" s="29">
        <v>0</v>
      </c>
      <c r="X1065" s="27">
        <v>0</v>
      </c>
      <c r="Y1065" s="29">
        <v>0</v>
      </c>
      <c r="Z1065" s="27">
        <v>0</v>
      </c>
      <c r="AA1065" s="29">
        <v>0</v>
      </c>
    </row>
    <row r="1066" spans="1:27" x14ac:dyDescent="0.25">
      <c r="A1066" s="11" t="s">
        <v>1213</v>
      </c>
      <c r="B1066" s="10" t="s">
        <v>2410</v>
      </c>
      <c r="C1066" s="10" t="s">
        <v>2246</v>
      </c>
      <c r="D1066" s="10" t="s">
        <v>774</v>
      </c>
      <c r="E1066" s="10" t="s">
        <v>1529</v>
      </c>
      <c r="F1066" s="10">
        <v>1317724.46</v>
      </c>
      <c r="G1066" s="10">
        <v>0</v>
      </c>
      <c r="H1066" s="10">
        <v>0</v>
      </c>
      <c r="I1066" s="10">
        <v>0</v>
      </c>
      <c r="J1066" s="10">
        <v>1317724.46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-131772.446</v>
      </c>
      <c r="T1066" s="10">
        <v>0</v>
      </c>
      <c r="U1066" s="10">
        <v>1185952.014</v>
      </c>
      <c r="V1066" s="29">
        <v>193255.05</v>
      </c>
      <c r="W1066" s="29">
        <v>193255.05</v>
      </c>
      <c r="X1066" s="27">
        <v>0</v>
      </c>
      <c r="Y1066" s="29">
        <v>193255.05</v>
      </c>
      <c r="Z1066" s="27">
        <v>18</v>
      </c>
      <c r="AA1066" s="29">
        <v>193273.05</v>
      </c>
    </row>
    <row r="1067" spans="1:27" x14ac:dyDescent="0.25">
      <c r="A1067" s="11" t="s">
        <v>1213</v>
      </c>
      <c r="B1067" s="10" t="s">
        <v>2410</v>
      </c>
      <c r="C1067" s="10" t="s">
        <v>2246</v>
      </c>
      <c r="D1067" s="10" t="s">
        <v>775</v>
      </c>
      <c r="E1067" s="10" t="s">
        <v>2267</v>
      </c>
      <c r="F1067" s="10">
        <v>1812.34</v>
      </c>
      <c r="G1067" s="10">
        <v>0</v>
      </c>
      <c r="H1067" s="10">
        <v>0</v>
      </c>
      <c r="I1067" s="10">
        <v>0</v>
      </c>
      <c r="J1067" s="10">
        <v>1812.34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-181.23399999999992</v>
      </c>
      <c r="T1067" s="10">
        <v>0</v>
      </c>
      <c r="U1067" s="10">
        <v>1631.106</v>
      </c>
      <c r="V1067" s="29">
        <v>0</v>
      </c>
      <c r="W1067" s="29">
        <v>0</v>
      </c>
      <c r="X1067" s="27">
        <v>0</v>
      </c>
      <c r="Y1067" s="29">
        <v>0</v>
      </c>
      <c r="Z1067" s="27">
        <v>0</v>
      </c>
      <c r="AA1067" s="29">
        <v>0</v>
      </c>
    </row>
    <row r="1068" spans="1:27" x14ac:dyDescent="0.25">
      <c r="A1068" s="11" t="s">
        <v>1213</v>
      </c>
      <c r="B1068" s="10" t="s">
        <v>2410</v>
      </c>
      <c r="C1068" s="10" t="s">
        <v>2246</v>
      </c>
      <c r="D1068" s="10" t="s">
        <v>776</v>
      </c>
      <c r="E1068" s="10" t="s">
        <v>2268</v>
      </c>
      <c r="F1068" s="10">
        <v>1352685.62</v>
      </c>
      <c r="G1068" s="10">
        <v>0</v>
      </c>
      <c r="H1068" s="10">
        <v>0</v>
      </c>
      <c r="I1068" s="10">
        <v>0</v>
      </c>
      <c r="J1068" s="10">
        <v>1352685.62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-135268.56199999992</v>
      </c>
      <c r="T1068" s="10">
        <v>0</v>
      </c>
      <c r="U1068" s="10">
        <v>1217417.0580000002</v>
      </c>
      <c r="V1068" s="29">
        <v>314145.90000000002</v>
      </c>
      <c r="W1068" s="29">
        <v>314145.90000000002</v>
      </c>
      <c r="X1068" s="27">
        <v>0</v>
      </c>
      <c r="Y1068" s="29">
        <v>314145.90000000002</v>
      </c>
      <c r="Z1068" s="27">
        <v>21</v>
      </c>
      <c r="AA1068" s="29">
        <v>314166.90000000002</v>
      </c>
    </row>
    <row r="1069" spans="1:27" x14ac:dyDescent="0.25">
      <c r="A1069" s="11" t="s">
        <v>1213</v>
      </c>
      <c r="B1069" s="10" t="s">
        <v>2410</v>
      </c>
      <c r="C1069" s="10" t="s">
        <v>2246</v>
      </c>
      <c r="D1069" s="10" t="s">
        <v>777</v>
      </c>
      <c r="E1069" s="10" t="s">
        <v>2269</v>
      </c>
      <c r="F1069" s="10">
        <v>755.84</v>
      </c>
      <c r="G1069" s="10">
        <v>0</v>
      </c>
      <c r="H1069" s="10">
        <v>0</v>
      </c>
      <c r="I1069" s="10">
        <v>0</v>
      </c>
      <c r="J1069" s="10">
        <v>755.84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-75.583999999999946</v>
      </c>
      <c r="T1069" s="10">
        <v>0</v>
      </c>
      <c r="U1069" s="10">
        <v>680.25600000000009</v>
      </c>
      <c r="V1069" s="29">
        <v>0</v>
      </c>
      <c r="W1069" s="29">
        <v>0</v>
      </c>
      <c r="X1069" s="27">
        <v>0</v>
      </c>
      <c r="Y1069" s="29">
        <v>0</v>
      </c>
      <c r="Z1069" s="27">
        <v>0</v>
      </c>
      <c r="AA1069" s="29">
        <v>0</v>
      </c>
    </row>
    <row r="1070" spans="1:27" x14ac:dyDescent="0.25">
      <c r="A1070" s="11" t="s">
        <v>1213</v>
      </c>
      <c r="B1070" s="10" t="s">
        <v>2410</v>
      </c>
      <c r="C1070" s="10" t="s">
        <v>2246</v>
      </c>
      <c r="D1070" s="10" t="s">
        <v>778</v>
      </c>
      <c r="E1070" s="10" t="s">
        <v>1979</v>
      </c>
      <c r="F1070" s="10">
        <v>33635.4</v>
      </c>
      <c r="G1070" s="10">
        <v>0</v>
      </c>
      <c r="H1070" s="10">
        <v>0</v>
      </c>
      <c r="I1070" s="10">
        <v>0</v>
      </c>
      <c r="J1070" s="10">
        <v>33635.4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-3363.5400000000009</v>
      </c>
      <c r="T1070" s="10">
        <v>0</v>
      </c>
      <c r="U1070" s="10">
        <v>30271.86</v>
      </c>
      <c r="V1070" s="29">
        <v>1410.21</v>
      </c>
      <c r="W1070" s="29">
        <v>1410.21</v>
      </c>
      <c r="X1070" s="27">
        <v>0</v>
      </c>
      <c r="Y1070" s="29">
        <v>1410.21</v>
      </c>
      <c r="Z1070" s="27">
        <v>0</v>
      </c>
      <c r="AA1070" s="29">
        <v>1410.21</v>
      </c>
    </row>
    <row r="1071" spans="1:27" x14ac:dyDescent="0.25">
      <c r="A1071" s="11" t="s">
        <v>1213</v>
      </c>
      <c r="B1071" s="10" t="s">
        <v>2410</v>
      </c>
      <c r="C1071" s="10" t="s">
        <v>2246</v>
      </c>
      <c r="D1071" s="10" t="s">
        <v>779</v>
      </c>
      <c r="E1071" s="10" t="s">
        <v>2270</v>
      </c>
      <c r="F1071" s="10">
        <v>451050.07</v>
      </c>
      <c r="G1071" s="10">
        <v>0</v>
      </c>
      <c r="H1071" s="10">
        <v>0</v>
      </c>
      <c r="I1071" s="10">
        <v>0</v>
      </c>
      <c r="J1071" s="10">
        <v>451050.07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-45105.006999999983</v>
      </c>
      <c r="T1071" s="10">
        <v>0</v>
      </c>
      <c r="U1071" s="10">
        <v>405945.06300000002</v>
      </c>
      <c r="V1071" s="29">
        <v>331025.51</v>
      </c>
      <c r="W1071" s="29">
        <v>331025.51</v>
      </c>
      <c r="X1071" s="27">
        <v>0</v>
      </c>
      <c r="Y1071" s="29">
        <v>331025.51</v>
      </c>
      <c r="Z1071" s="27">
        <v>14</v>
      </c>
      <c r="AA1071" s="29">
        <v>331039.51</v>
      </c>
    </row>
    <row r="1072" spans="1:27" x14ac:dyDescent="0.25">
      <c r="A1072" s="11" t="s">
        <v>1213</v>
      </c>
      <c r="B1072" s="10" t="s">
        <v>2410</v>
      </c>
      <c r="C1072" s="10" t="s">
        <v>2246</v>
      </c>
      <c r="D1072" s="10" t="s">
        <v>780</v>
      </c>
      <c r="E1072" s="10" t="s">
        <v>2271</v>
      </c>
      <c r="F1072" s="10">
        <v>1343657.06</v>
      </c>
      <c r="G1072" s="10">
        <v>0</v>
      </c>
      <c r="H1072" s="10">
        <v>0</v>
      </c>
      <c r="I1072" s="10">
        <v>0</v>
      </c>
      <c r="J1072" s="10">
        <v>1343657.06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1343657.06</v>
      </c>
      <c r="V1072" s="29">
        <v>781816.47</v>
      </c>
      <c r="W1072" s="29">
        <v>781816.47</v>
      </c>
      <c r="X1072" s="27">
        <v>0</v>
      </c>
      <c r="Y1072" s="29">
        <v>781816.47</v>
      </c>
      <c r="Z1072" s="27">
        <v>29</v>
      </c>
      <c r="AA1072" s="29">
        <v>781845.47</v>
      </c>
    </row>
    <row r="1073" spans="1:27" x14ac:dyDescent="0.25">
      <c r="A1073" s="11" t="s">
        <v>1213</v>
      </c>
      <c r="B1073" s="10" t="s">
        <v>2410</v>
      </c>
      <c r="C1073" s="10" t="s">
        <v>2246</v>
      </c>
      <c r="D1073" s="10" t="s">
        <v>1179</v>
      </c>
      <c r="E1073" s="10" t="s">
        <v>1384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29">
        <v>0</v>
      </c>
      <c r="W1073" s="29">
        <v>0</v>
      </c>
      <c r="X1073" s="27">
        <v>0</v>
      </c>
      <c r="Y1073" s="29">
        <v>0</v>
      </c>
      <c r="Z1073" s="27">
        <v>0</v>
      </c>
      <c r="AA1073" s="29">
        <v>0</v>
      </c>
    </row>
    <row r="1074" spans="1:27" x14ac:dyDescent="0.25">
      <c r="A1074" s="11" t="s">
        <v>1213</v>
      </c>
      <c r="B1074" s="10" t="s">
        <v>2410</v>
      </c>
      <c r="C1074" s="10" t="s">
        <v>2246</v>
      </c>
      <c r="D1074" s="10" t="s">
        <v>781</v>
      </c>
      <c r="E1074" s="10" t="s">
        <v>2272</v>
      </c>
      <c r="F1074" s="10">
        <v>23607.86</v>
      </c>
      <c r="G1074" s="10">
        <v>0</v>
      </c>
      <c r="H1074" s="10">
        <v>0</v>
      </c>
      <c r="I1074" s="10">
        <v>0</v>
      </c>
      <c r="J1074" s="10">
        <v>23607.86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23607.86</v>
      </c>
      <c r="V1074" s="29">
        <v>23744.465831901907</v>
      </c>
      <c r="W1074" s="29">
        <v>23744.465831901907</v>
      </c>
      <c r="X1074" s="27">
        <v>0</v>
      </c>
      <c r="Y1074" s="29">
        <v>23744.465831901907</v>
      </c>
      <c r="Z1074" s="27">
        <v>1</v>
      </c>
      <c r="AA1074" s="29">
        <v>23745.465831901907</v>
      </c>
    </row>
    <row r="1075" spans="1:27" x14ac:dyDescent="0.25">
      <c r="A1075" s="11" t="s">
        <v>1213</v>
      </c>
      <c r="B1075" s="10" t="s">
        <v>2410</v>
      </c>
      <c r="C1075" s="10" t="s">
        <v>2246</v>
      </c>
      <c r="D1075" s="10" t="s">
        <v>1180</v>
      </c>
      <c r="E1075" s="10" t="s">
        <v>2273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29">
        <v>0</v>
      </c>
      <c r="W1075" s="29">
        <v>0</v>
      </c>
      <c r="X1075" s="27">
        <v>0</v>
      </c>
      <c r="Y1075" s="29">
        <v>0</v>
      </c>
      <c r="Z1075" s="27">
        <v>0</v>
      </c>
      <c r="AA1075" s="29">
        <v>0</v>
      </c>
    </row>
    <row r="1076" spans="1:27" x14ac:dyDescent="0.25">
      <c r="A1076" s="11" t="s">
        <v>1213</v>
      </c>
      <c r="B1076" s="10" t="s">
        <v>2410</v>
      </c>
      <c r="C1076" s="10" t="s">
        <v>2246</v>
      </c>
      <c r="D1076" s="10" t="s">
        <v>782</v>
      </c>
      <c r="E1076" s="10" t="s">
        <v>2274</v>
      </c>
      <c r="F1076" s="10">
        <v>177012.81</v>
      </c>
      <c r="G1076" s="10">
        <v>0</v>
      </c>
      <c r="H1076" s="10">
        <v>0</v>
      </c>
      <c r="I1076" s="10">
        <v>0</v>
      </c>
      <c r="J1076" s="10">
        <v>177012.81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-17701.280999999988</v>
      </c>
      <c r="T1076" s="10">
        <v>0</v>
      </c>
      <c r="U1076" s="10">
        <v>159311.52900000001</v>
      </c>
      <c r="V1076" s="29">
        <v>18750.599999999999</v>
      </c>
      <c r="W1076" s="29">
        <v>18750.599999999999</v>
      </c>
      <c r="X1076" s="27">
        <v>0</v>
      </c>
      <c r="Y1076" s="29">
        <v>18750.599999999999</v>
      </c>
      <c r="Z1076" s="27">
        <v>2</v>
      </c>
      <c r="AA1076" s="29">
        <v>18752.599999999999</v>
      </c>
    </row>
    <row r="1077" spans="1:27" x14ac:dyDescent="0.25">
      <c r="A1077" s="11" t="s">
        <v>1213</v>
      </c>
      <c r="B1077" s="10" t="s">
        <v>2410</v>
      </c>
      <c r="C1077" s="10" t="s">
        <v>2246</v>
      </c>
      <c r="D1077" s="10" t="s">
        <v>783</v>
      </c>
      <c r="E1077" s="10" t="s">
        <v>2275</v>
      </c>
      <c r="F1077" s="10">
        <v>305580.3</v>
      </c>
      <c r="G1077" s="10">
        <v>0</v>
      </c>
      <c r="H1077" s="10">
        <v>0</v>
      </c>
      <c r="I1077" s="10">
        <v>0</v>
      </c>
      <c r="J1077" s="10">
        <v>305580.3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-30558.02999999997</v>
      </c>
      <c r="T1077" s="10">
        <v>0</v>
      </c>
      <c r="U1077" s="10">
        <v>275022.27</v>
      </c>
      <c r="V1077" s="29">
        <v>140627.56</v>
      </c>
      <c r="W1077" s="29">
        <v>140627.56</v>
      </c>
      <c r="X1077" s="27">
        <v>0</v>
      </c>
      <c r="Y1077" s="29">
        <v>140627.56</v>
      </c>
      <c r="Z1077" s="27">
        <v>5</v>
      </c>
      <c r="AA1077" s="29">
        <v>140632.56</v>
      </c>
    </row>
    <row r="1078" spans="1:27" x14ac:dyDescent="0.25">
      <c r="A1078" s="11" t="s">
        <v>1213</v>
      </c>
      <c r="B1078" s="10" t="s">
        <v>2410</v>
      </c>
      <c r="C1078" s="10" t="s">
        <v>2246</v>
      </c>
      <c r="D1078" s="10" t="s">
        <v>1181</v>
      </c>
      <c r="E1078" s="10" t="s">
        <v>2276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29">
        <v>0</v>
      </c>
      <c r="W1078" s="29">
        <v>0</v>
      </c>
      <c r="X1078" s="27">
        <v>0</v>
      </c>
      <c r="Y1078" s="29">
        <v>0</v>
      </c>
      <c r="Z1078" s="27">
        <v>0</v>
      </c>
      <c r="AA1078" s="29">
        <v>0</v>
      </c>
    </row>
    <row r="1079" spans="1:27" x14ac:dyDescent="0.25">
      <c r="A1079" s="11" t="s">
        <v>1213</v>
      </c>
      <c r="B1079" s="10" t="s">
        <v>2410</v>
      </c>
      <c r="C1079" s="10" t="s">
        <v>2246</v>
      </c>
      <c r="D1079" s="10" t="s">
        <v>1182</v>
      </c>
      <c r="E1079" s="10" t="s">
        <v>2277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29">
        <v>0</v>
      </c>
      <c r="W1079" s="29">
        <v>0</v>
      </c>
      <c r="X1079" s="27">
        <v>0</v>
      </c>
      <c r="Y1079" s="29">
        <v>0</v>
      </c>
      <c r="Z1079" s="27">
        <v>0</v>
      </c>
      <c r="AA1079" s="29">
        <v>0</v>
      </c>
    </row>
    <row r="1080" spans="1:27" x14ac:dyDescent="0.25">
      <c r="A1080" s="11" t="s">
        <v>1213</v>
      </c>
      <c r="B1080" s="10" t="s">
        <v>2410</v>
      </c>
      <c r="C1080" s="10" t="s">
        <v>2246</v>
      </c>
      <c r="D1080" s="10" t="s">
        <v>784</v>
      </c>
      <c r="E1080" s="10" t="s">
        <v>2278</v>
      </c>
      <c r="F1080" s="10">
        <v>1267407.7</v>
      </c>
      <c r="G1080" s="10">
        <v>0</v>
      </c>
      <c r="H1080" s="10">
        <v>0</v>
      </c>
      <c r="I1080" s="10">
        <v>0</v>
      </c>
      <c r="J1080" s="10">
        <v>1267407.7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1267407.7</v>
      </c>
      <c r="V1080" s="29">
        <v>1290015.4906242152</v>
      </c>
      <c r="W1080" s="29">
        <v>1290015.4906242152</v>
      </c>
      <c r="X1080" s="27">
        <v>0</v>
      </c>
      <c r="Y1080" s="29">
        <v>1290015.4906242152</v>
      </c>
      <c r="Z1080" s="27">
        <v>46</v>
      </c>
      <c r="AA1080" s="29">
        <v>1290061.4906242152</v>
      </c>
    </row>
    <row r="1081" spans="1:27" x14ac:dyDescent="0.25">
      <c r="A1081" s="11" t="s">
        <v>1213</v>
      </c>
      <c r="B1081" s="10" t="s">
        <v>2410</v>
      </c>
      <c r="C1081" s="10" t="s">
        <v>2246</v>
      </c>
      <c r="D1081" s="10" t="s">
        <v>785</v>
      </c>
      <c r="E1081" s="10" t="s">
        <v>2279</v>
      </c>
      <c r="F1081" s="10">
        <v>570287.98</v>
      </c>
      <c r="G1081" s="10">
        <v>0</v>
      </c>
      <c r="H1081" s="10">
        <v>0</v>
      </c>
      <c r="I1081" s="10">
        <v>0</v>
      </c>
      <c r="J1081" s="10">
        <v>570287.98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570287.98</v>
      </c>
      <c r="V1081" s="29">
        <v>473486.39</v>
      </c>
      <c r="W1081" s="29">
        <v>473486.39</v>
      </c>
      <c r="X1081" s="27">
        <v>0</v>
      </c>
      <c r="Y1081" s="29">
        <v>473486.39</v>
      </c>
      <c r="Z1081" s="27">
        <v>19</v>
      </c>
      <c r="AA1081" s="29">
        <v>473505.39</v>
      </c>
    </row>
    <row r="1082" spans="1:27" x14ac:dyDescent="0.25">
      <c r="A1082" s="11" t="s">
        <v>1213</v>
      </c>
      <c r="B1082" s="10" t="s">
        <v>2410</v>
      </c>
      <c r="C1082" s="10" t="s">
        <v>2246</v>
      </c>
      <c r="D1082" s="10" t="s">
        <v>786</v>
      </c>
      <c r="E1082" s="10" t="s">
        <v>2280</v>
      </c>
      <c r="F1082" s="10">
        <v>48425670.350000001</v>
      </c>
      <c r="G1082" s="10">
        <v>0</v>
      </c>
      <c r="H1082" s="10">
        <v>0</v>
      </c>
      <c r="I1082" s="10">
        <v>0</v>
      </c>
      <c r="J1082" s="10">
        <v>48425670.350000001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-4842567.0349999964</v>
      </c>
      <c r="T1082" s="10">
        <v>0</v>
      </c>
      <c r="U1082" s="10">
        <v>43583103.315000005</v>
      </c>
      <c r="V1082" s="29">
        <v>23818371.440000005</v>
      </c>
      <c r="W1082" s="29">
        <v>23818371.440000005</v>
      </c>
      <c r="X1082" s="27">
        <v>0</v>
      </c>
      <c r="Y1082" s="29">
        <v>23818371.440000005</v>
      </c>
      <c r="Z1082" s="27">
        <v>905</v>
      </c>
      <c r="AA1082" s="29">
        <v>23819276.440000005</v>
      </c>
    </row>
    <row r="1083" spans="1:27" x14ac:dyDescent="0.25">
      <c r="A1083" s="11" t="s">
        <v>1213</v>
      </c>
      <c r="B1083" s="10" t="s">
        <v>2410</v>
      </c>
      <c r="C1083" s="10" t="s">
        <v>2246</v>
      </c>
      <c r="D1083" s="10" t="s">
        <v>787</v>
      </c>
      <c r="E1083" s="10" t="s">
        <v>2281</v>
      </c>
      <c r="F1083" s="10">
        <v>168324.09</v>
      </c>
      <c r="G1083" s="10">
        <v>0</v>
      </c>
      <c r="H1083" s="10">
        <v>0</v>
      </c>
      <c r="I1083" s="10">
        <v>0</v>
      </c>
      <c r="J1083" s="10">
        <v>168324.09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168324.09</v>
      </c>
      <c r="V1083" s="29">
        <v>93089.49</v>
      </c>
      <c r="W1083" s="29">
        <v>93089.49</v>
      </c>
      <c r="X1083" s="27">
        <v>0</v>
      </c>
      <c r="Y1083" s="29">
        <v>93089.49</v>
      </c>
      <c r="Z1083" s="27">
        <v>5</v>
      </c>
      <c r="AA1083" s="29">
        <v>93094.49</v>
      </c>
    </row>
    <row r="1084" spans="1:27" x14ac:dyDescent="0.25">
      <c r="A1084" s="11" t="s">
        <v>1213</v>
      </c>
      <c r="B1084" s="10" t="s">
        <v>2411</v>
      </c>
      <c r="C1084" s="10" t="s">
        <v>2282</v>
      </c>
      <c r="D1084" s="10" t="s">
        <v>789</v>
      </c>
      <c r="E1084" s="10" t="s">
        <v>2282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29">
        <v>0</v>
      </c>
      <c r="W1084" s="29">
        <v>0</v>
      </c>
      <c r="X1084" s="27">
        <v>0</v>
      </c>
      <c r="Y1084" s="29">
        <v>0</v>
      </c>
      <c r="Z1084" s="27">
        <v>0</v>
      </c>
      <c r="AA1084" s="29">
        <v>0</v>
      </c>
    </row>
    <row r="1085" spans="1:27" x14ac:dyDescent="0.25">
      <c r="A1085" s="11" t="s">
        <v>1213</v>
      </c>
      <c r="B1085" s="10" t="s">
        <v>2411</v>
      </c>
      <c r="C1085" s="10" t="s">
        <v>2282</v>
      </c>
      <c r="D1085" s="10" t="s">
        <v>790</v>
      </c>
      <c r="E1085" s="10" t="s">
        <v>2282</v>
      </c>
      <c r="F1085" s="10">
        <v>18904939630.23</v>
      </c>
      <c r="G1085" s="10">
        <v>0</v>
      </c>
      <c r="H1085" s="10">
        <v>0</v>
      </c>
      <c r="I1085" s="10">
        <v>0</v>
      </c>
      <c r="J1085" s="10">
        <v>18904939630.23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18904939630.23</v>
      </c>
      <c r="V1085" s="29">
        <v>20438386543.973785</v>
      </c>
      <c r="W1085" s="29">
        <v>20438386543.973785</v>
      </c>
      <c r="X1085" s="27">
        <v>5756410156.4799995</v>
      </c>
      <c r="Y1085" s="29">
        <v>14681976387.493786</v>
      </c>
      <c r="Z1085" s="27">
        <v>977038</v>
      </c>
      <c r="AA1085" s="29">
        <v>14682953425.493786</v>
      </c>
    </row>
    <row r="1086" spans="1:27" x14ac:dyDescent="0.25">
      <c r="A1086" s="11" t="s">
        <v>1213</v>
      </c>
      <c r="B1086" s="10" t="s">
        <v>2411</v>
      </c>
      <c r="C1086" s="10" t="s">
        <v>2282</v>
      </c>
      <c r="D1086" s="10" t="s">
        <v>791</v>
      </c>
      <c r="E1086" s="10" t="s">
        <v>2283</v>
      </c>
      <c r="F1086" s="10">
        <v>4999665141.9799995</v>
      </c>
      <c r="G1086" s="10">
        <v>0</v>
      </c>
      <c r="H1086" s="10">
        <v>0</v>
      </c>
      <c r="I1086" s="10">
        <v>0</v>
      </c>
      <c r="J1086" s="10">
        <v>4999665141.9799995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1002301013.5310165</v>
      </c>
      <c r="T1086" s="10">
        <v>0</v>
      </c>
      <c r="U1086" s="10">
        <v>6001966155.5110159</v>
      </c>
      <c r="V1086" s="29">
        <v>7592007279.8028936</v>
      </c>
      <c r="W1086" s="29">
        <v>7592007279.8028936</v>
      </c>
      <c r="X1086" s="27">
        <v>1513587466.6900001</v>
      </c>
      <c r="Y1086" s="29">
        <v>6078419813.1128941</v>
      </c>
      <c r="Z1086" s="27">
        <v>426395</v>
      </c>
      <c r="AA1086" s="29">
        <v>6078846208.1128941</v>
      </c>
    </row>
    <row r="1087" spans="1:27" x14ac:dyDescent="0.25">
      <c r="A1087" s="11" t="s">
        <v>1213</v>
      </c>
      <c r="B1087" s="10" t="s">
        <v>2411</v>
      </c>
      <c r="C1087" s="10" t="s">
        <v>2282</v>
      </c>
      <c r="D1087" s="10" t="s">
        <v>1183</v>
      </c>
      <c r="E1087" s="10" t="s">
        <v>2284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29">
        <v>89108.553941683887</v>
      </c>
      <c r="W1087" s="29">
        <v>89108.553941683887</v>
      </c>
      <c r="X1087" s="27">
        <v>0</v>
      </c>
      <c r="Y1087" s="29">
        <v>89108.553941683887</v>
      </c>
      <c r="Z1087" s="27">
        <v>23</v>
      </c>
      <c r="AA1087" s="29">
        <v>89131.553941683887</v>
      </c>
    </row>
    <row r="1088" spans="1:27" x14ac:dyDescent="0.25">
      <c r="A1088" s="11" t="s">
        <v>1213</v>
      </c>
      <c r="B1088" s="10" t="s">
        <v>2411</v>
      </c>
      <c r="C1088" s="10" t="s">
        <v>2282</v>
      </c>
      <c r="D1088" s="10" t="s">
        <v>1184</v>
      </c>
      <c r="E1088" s="10" t="s">
        <v>2285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29">
        <v>0</v>
      </c>
      <c r="W1088" s="29">
        <v>0</v>
      </c>
      <c r="X1088" s="27">
        <v>0</v>
      </c>
      <c r="Y1088" s="29">
        <v>0</v>
      </c>
      <c r="Z1088" s="27">
        <v>0</v>
      </c>
      <c r="AA1088" s="29">
        <v>0</v>
      </c>
    </row>
    <row r="1089" spans="1:27" x14ac:dyDescent="0.25">
      <c r="A1089" s="11" t="s">
        <v>1213</v>
      </c>
      <c r="B1089" s="10" t="s">
        <v>2411</v>
      </c>
      <c r="C1089" s="10" t="s">
        <v>2282</v>
      </c>
      <c r="D1089" s="10" t="s">
        <v>1185</v>
      </c>
      <c r="E1089" s="10" t="s">
        <v>2286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29">
        <v>0</v>
      </c>
      <c r="W1089" s="29">
        <v>0</v>
      </c>
      <c r="X1089" s="27">
        <v>0</v>
      </c>
      <c r="Y1089" s="29">
        <v>0</v>
      </c>
      <c r="Z1089" s="27">
        <v>0</v>
      </c>
      <c r="AA1089" s="29">
        <v>0</v>
      </c>
    </row>
    <row r="1090" spans="1:27" x14ac:dyDescent="0.25">
      <c r="A1090" s="11" t="s">
        <v>1213</v>
      </c>
      <c r="B1090" s="10" t="s">
        <v>2411</v>
      </c>
      <c r="C1090" s="10" t="s">
        <v>2282</v>
      </c>
      <c r="D1090" s="10" t="s">
        <v>792</v>
      </c>
      <c r="E1090" s="10" t="s">
        <v>2287</v>
      </c>
      <c r="F1090" s="10">
        <v>2755810.27</v>
      </c>
      <c r="G1090" s="10">
        <v>0</v>
      </c>
      <c r="H1090" s="10">
        <v>0</v>
      </c>
      <c r="I1090" s="10">
        <v>0</v>
      </c>
      <c r="J1090" s="10">
        <v>2755810.27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2755810.27</v>
      </c>
      <c r="V1090" s="29">
        <v>2663384.4499999997</v>
      </c>
      <c r="W1090" s="29">
        <v>2663384.4499999997</v>
      </c>
      <c r="X1090" s="27">
        <v>0</v>
      </c>
      <c r="Y1090" s="29">
        <v>2663384.4499999997</v>
      </c>
      <c r="Z1090" s="27">
        <v>98</v>
      </c>
      <c r="AA1090" s="29">
        <v>2663482.4499999997</v>
      </c>
    </row>
    <row r="1091" spans="1:27" x14ac:dyDescent="0.25">
      <c r="A1091" s="11" t="s">
        <v>1213</v>
      </c>
      <c r="B1091" s="10" t="s">
        <v>2411</v>
      </c>
      <c r="C1091" s="10" t="s">
        <v>2282</v>
      </c>
      <c r="D1091" s="10" t="s">
        <v>793</v>
      </c>
      <c r="E1091" s="10" t="s">
        <v>2288</v>
      </c>
      <c r="F1091" s="10">
        <v>2099285112.8499999</v>
      </c>
      <c r="G1091" s="10">
        <v>0</v>
      </c>
      <c r="H1091" s="10">
        <v>0</v>
      </c>
      <c r="I1091" s="10">
        <v>0</v>
      </c>
      <c r="J1091" s="10">
        <v>2099285112.8499999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112561480.02049251</v>
      </c>
      <c r="T1091" s="10">
        <v>0</v>
      </c>
      <c r="U1091" s="10">
        <v>2211846592.8704925</v>
      </c>
      <c r="V1091" s="29">
        <v>2497836735.163588</v>
      </c>
      <c r="W1091" s="29">
        <v>2497836735.163588</v>
      </c>
      <c r="X1091" s="27">
        <v>0</v>
      </c>
      <c r="Y1091" s="29">
        <v>2497836735.163588</v>
      </c>
      <c r="Z1091" s="27">
        <v>423072</v>
      </c>
      <c r="AA1091" s="29">
        <v>2498259807.163588</v>
      </c>
    </row>
    <row r="1092" spans="1:27" x14ac:dyDescent="0.25">
      <c r="A1092" s="11" t="s">
        <v>1213</v>
      </c>
      <c r="B1092" s="10" t="s">
        <v>2411</v>
      </c>
      <c r="C1092" s="10" t="s">
        <v>2289</v>
      </c>
      <c r="D1092" s="10" t="s">
        <v>795</v>
      </c>
      <c r="E1092" s="10" t="s">
        <v>2289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29">
        <v>0</v>
      </c>
      <c r="W1092" s="29">
        <v>0</v>
      </c>
      <c r="X1092" s="27">
        <v>0</v>
      </c>
      <c r="Y1092" s="29">
        <v>0</v>
      </c>
      <c r="Z1092" s="27">
        <v>0</v>
      </c>
      <c r="AA1092" s="29">
        <v>0</v>
      </c>
    </row>
    <row r="1093" spans="1:27" x14ac:dyDescent="0.25">
      <c r="A1093" s="11" t="s">
        <v>1213</v>
      </c>
      <c r="B1093" s="10" t="s">
        <v>2411</v>
      </c>
      <c r="C1093" s="10" t="s">
        <v>2289</v>
      </c>
      <c r="D1093" s="10" t="s">
        <v>796</v>
      </c>
      <c r="E1093" s="10" t="s">
        <v>2290</v>
      </c>
      <c r="F1093" s="10">
        <v>29185983857.419998</v>
      </c>
      <c r="G1093" s="10">
        <v>0</v>
      </c>
      <c r="H1093" s="10">
        <v>0</v>
      </c>
      <c r="I1093" s="10">
        <v>0</v>
      </c>
      <c r="J1093" s="10">
        <v>29185983857.419998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29185983857.419998</v>
      </c>
      <c r="V1093" s="29">
        <v>31712490348.096699</v>
      </c>
      <c r="W1093" s="29">
        <v>31712490348.096699</v>
      </c>
      <c r="X1093" s="27">
        <v>12103888817.9</v>
      </c>
      <c r="Y1093" s="29">
        <v>19608601530.196701</v>
      </c>
      <c r="Z1093" s="27">
        <v>1496074</v>
      </c>
      <c r="AA1093" s="29">
        <v>19610097604.196701</v>
      </c>
    </row>
    <row r="1094" spans="1:27" x14ac:dyDescent="0.25">
      <c r="A1094" s="11" t="s">
        <v>1213</v>
      </c>
      <c r="B1094" s="10" t="s">
        <v>2411</v>
      </c>
      <c r="C1094" s="10" t="s">
        <v>2289</v>
      </c>
      <c r="D1094" s="10" t="s">
        <v>797</v>
      </c>
      <c r="E1094" s="10" t="s">
        <v>2291</v>
      </c>
      <c r="F1094" s="10">
        <v>19884806482.349998</v>
      </c>
      <c r="G1094" s="10">
        <v>0</v>
      </c>
      <c r="H1094" s="10">
        <v>0</v>
      </c>
      <c r="I1094" s="10">
        <v>0</v>
      </c>
      <c r="J1094" s="10">
        <v>19884806482.349998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1407336687.4247909</v>
      </c>
      <c r="T1094" s="10">
        <v>0</v>
      </c>
      <c r="U1094" s="10">
        <v>21292143169.774788</v>
      </c>
      <c r="V1094" s="29">
        <v>24532645181.633678</v>
      </c>
      <c r="W1094" s="29">
        <v>24532645181.633678</v>
      </c>
      <c r="X1094" s="27">
        <v>19944400</v>
      </c>
      <c r="Y1094" s="29">
        <v>24512700781.633678</v>
      </c>
      <c r="Z1094" s="27">
        <v>793756</v>
      </c>
      <c r="AA1094" s="29">
        <v>24513494537.633678</v>
      </c>
    </row>
    <row r="1095" spans="1:27" x14ac:dyDescent="0.25">
      <c r="A1095" s="11" t="s">
        <v>1213</v>
      </c>
      <c r="B1095" s="10" t="s">
        <v>2411</v>
      </c>
      <c r="C1095" s="10" t="s">
        <v>2289</v>
      </c>
      <c r="D1095" s="10" t="s">
        <v>1186</v>
      </c>
      <c r="E1095" s="10" t="s">
        <v>2292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29">
        <v>0</v>
      </c>
      <c r="W1095" s="29">
        <v>0</v>
      </c>
      <c r="X1095" s="27">
        <v>0</v>
      </c>
      <c r="Y1095" s="29">
        <v>0</v>
      </c>
      <c r="Z1095" s="27">
        <v>0</v>
      </c>
      <c r="AA1095" s="29">
        <v>0</v>
      </c>
    </row>
    <row r="1096" spans="1:27" x14ac:dyDescent="0.25">
      <c r="A1096" s="11" t="s">
        <v>1213</v>
      </c>
      <c r="B1096" s="10" t="s">
        <v>2411</v>
      </c>
      <c r="C1096" s="10" t="s">
        <v>2289</v>
      </c>
      <c r="D1096" s="10" t="s">
        <v>798</v>
      </c>
      <c r="E1096" s="10" t="s">
        <v>2293</v>
      </c>
      <c r="F1096" s="10">
        <v>1119175.52</v>
      </c>
      <c r="G1096" s="10">
        <v>0</v>
      </c>
      <c r="H1096" s="10">
        <v>0</v>
      </c>
      <c r="I1096" s="10">
        <v>0</v>
      </c>
      <c r="J1096" s="10">
        <v>1119175.52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1119175.52</v>
      </c>
      <c r="V1096" s="29">
        <v>6167031.209316507</v>
      </c>
      <c r="W1096" s="29">
        <v>6167031.209316507</v>
      </c>
      <c r="X1096" s="27">
        <v>0</v>
      </c>
      <c r="Y1096" s="29">
        <v>6167031.209316507</v>
      </c>
      <c r="Z1096" s="27">
        <v>8912</v>
      </c>
      <c r="AA1096" s="29">
        <v>6175943.209316507</v>
      </c>
    </row>
    <row r="1097" spans="1:27" x14ac:dyDescent="0.25">
      <c r="A1097" s="11" t="s">
        <v>1213</v>
      </c>
      <c r="B1097" s="10" t="s">
        <v>2411</v>
      </c>
      <c r="C1097" s="10" t="s">
        <v>2289</v>
      </c>
      <c r="D1097" s="10" t="s">
        <v>1187</v>
      </c>
      <c r="E1097" s="10" t="s">
        <v>2294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29">
        <v>0</v>
      </c>
      <c r="W1097" s="29">
        <v>0</v>
      </c>
      <c r="X1097" s="27">
        <v>0</v>
      </c>
      <c r="Y1097" s="29">
        <v>0</v>
      </c>
      <c r="Z1097" s="27">
        <v>0</v>
      </c>
      <c r="AA1097" s="29">
        <v>0</v>
      </c>
    </row>
    <row r="1098" spans="1:27" x14ac:dyDescent="0.25">
      <c r="A1098" s="11" t="s">
        <v>1213</v>
      </c>
      <c r="B1098" s="10" t="s">
        <v>2411</v>
      </c>
      <c r="C1098" s="10" t="s">
        <v>2289</v>
      </c>
      <c r="D1098" s="10" t="s">
        <v>799</v>
      </c>
      <c r="E1098" s="10" t="s">
        <v>2295</v>
      </c>
      <c r="F1098" s="10">
        <v>6373894108.8699999</v>
      </c>
      <c r="G1098" s="10">
        <v>0</v>
      </c>
      <c r="H1098" s="10">
        <v>0</v>
      </c>
      <c r="I1098" s="10">
        <v>0</v>
      </c>
      <c r="J1098" s="10">
        <v>6373894108.8699999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-637389410.88700008</v>
      </c>
      <c r="T1098" s="10">
        <v>0</v>
      </c>
      <c r="U1098" s="10">
        <v>5736504697.9829998</v>
      </c>
      <c r="V1098" s="29">
        <v>2700318056.1399999</v>
      </c>
      <c r="W1098" s="29">
        <v>2700318056.1399999</v>
      </c>
      <c r="X1098" s="27">
        <v>0</v>
      </c>
      <c r="Y1098" s="29">
        <v>2700318056.1399999</v>
      </c>
      <c r="Z1098" s="27">
        <v>112087</v>
      </c>
      <c r="AA1098" s="29">
        <v>2700430143.1399999</v>
      </c>
    </row>
    <row r="1099" spans="1:27" x14ac:dyDescent="0.25">
      <c r="A1099" s="11" t="s">
        <v>1213</v>
      </c>
      <c r="B1099" s="10" t="s">
        <v>2411</v>
      </c>
      <c r="C1099" s="10" t="s">
        <v>2289</v>
      </c>
      <c r="D1099" s="10" t="s">
        <v>800</v>
      </c>
      <c r="E1099" s="10" t="s">
        <v>2296</v>
      </c>
      <c r="F1099" s="10">
        <v>456436072.00999999</v>
      </c>
      <c r="G1099" s="10">
        <v>0</v>
      </c>
      <c r="H1099" s="10">
        <v>0</v>
      </c>
      <c r="I1099" s="10">
        <v>0</v>
      </c>
      <c r="J1099" s="10">
        <v>456436072.00999999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-45643607.200999975</v>
      </c>
      <c r="T1099" s="10">
        <v>0</v>
      </c>
      <c r="U1099" s="10">
        <v>410792464.80900002</v>
      </c>
      <c r="V1099" s="29">
        <v>149612544.84</v>
      </c>
      <c r="W1099" s="29">
        <v>149612544.84</v>
      </c>
      <c r="X1099" s="27">
        <v>0</v>
      </c>
      <c r="Y1099" s="29">
        <v>149612544.84</v>
      </c>
      <c r="Z1099" s="27">
        <v>13117</v>
      </c>
      <c r="AA1099" s="29">
        <v>149625661.84</v>
      </c>
    </row>
    <row r="1100" spans="1:27" x14ac:dyDescent="0.25">
      <c r="A1100" s="11" t="s">
        <v>1213</v>
      </c>
      <c r="B1100" s="10" t="s">
        <v>2411</v>
      </c>
      <c r="C1100" s="10" t="s">
        <v>2289</v>
      </c>
      <c r="D1100" s="10" t="s">
        <v>801</v>
      </c>
      <c r="E1100" s="10" t="s">
        <v>2297</v>
      </c>
      <c r="F1100" s="10">
        <v>9071812.1600000001</v>
      </c>
      <c r="G1100" s="10">
        <v>0</v>
      </c>
      <c r="H1100" s="10">
        <v>0</v>
      </c>
      <c r="I1100" s="10">
        <v>0</v>
      </c>
      <c r="J1100" s="10">
        <v>9071812.1600000001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9071812.1600000001</v>
      </c>
      <c r="V1100" s="29">
        <v>9657504.1925183441</v>
      </c>
      <c r="W1100" s="29">
        <v>9657504.1925183441</v>
      </c>
      <c r="X1100" s="27">
        <v>0</v>
      </c>
      <c r="Y1100" s="29">
        <v>9657504.1925183441</v>
      </c>
      <c r="Z1100" s="27">
        <v>406</v>
      </c>
      <c r="AA1100" s="29">
        <v>9657910.1925183441</v>
      </c>
    </row>
    <row r="1101" spans="1:27" x14ac:dyDescent="0.25">
      <c r="A1101" s="11" t="s">
        <v>1213</v>
      </c>
      <c r="B1101" s="10" t="s">
        <v>2411</v>
      </c>
      <c r="C1101" s="10" t="s">
        <v>2289</v>
      </c>
      <c r="D1101" s="10" t="s">
        <v>802</v>
      </c>
      <c r="E1101" s="10" t="s">
        <v>2298</v>
      </c>
      <c r="F1101" s="10">
        <v>5811175646.8900003</v>
      </c>
      <c r="G1101" s="10">
        <v>0</v>
      </c>
      <c r="H1101" s="10">
        <v>0</v>
      </c>
      <c r="I1101" s="10">
        <v>0</v>
      </c>
      <c r="J1101" s="10">
        <v>5811175646.8900003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5811175646.8900003</v>
      </c>
      <c r="V1101" s="29">
        <v>6222913036.4768047</v>
      </c>
      <c r="W1101" s="29">
        <v>6222913036.4768047</v>
      </c>
      <c r="X1101" s="27">
        <v>1247486720</v>
      </c>
      <c r="Y1101" s="29">
        <v>4975426316.4768047</v>
      </c>
      <c r="Z1101" s="27">
        <v>499126</v>
      </c>
      <c r="AA1101" s="29">
        <v>4975925442.4768047</v>
      </c>
    </row>
    <row r="1102" spans="1:27" x14ac:dyDescent="0.25">
      <c r="A1102" s="11" t="s">
        <v>1213</v>
      </c>
      <c r="B1102" s="10" t="s">
        <v>2411</v>
      </c>
      <c r="C1102" s="10" t="s">
        <v>2289</v>
      </c>
      <c r="D1102" s="10" t="s">
        <v>803</v>
      </c>
      <c r="E1102" s="10" t="s">
        <v>2299</v>
      </c>
      <c r="F1102" s="10">
        <v>2890265779.54</v>
      </c>
      <c r="G1102" s="10">
        <v>0</v>
      </c>
      <c r="H1102" s="10">
        <v>0</v>
      </c>
      <c r="I1102" s="10">
        <v>0</v>
      </c>
      <c r="J1102" s="10">
        <v>2890265779.54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2890265779.54</v>
      </c>
      <c r="V1102" s="29">
        <v>3120811032.3882375</v>
      </c>
      <c r="W1102" s="29">
        <v>3120811032.3882375</v>
      </c>
      <c r="X1102" s="27">
        <v>890487065.19000006</v>
      </c>
      <c r="Y1102" s="29">
        <v>2230323967.1982374</v>
      </c>
      <c r="Z1102" s="27">
        <v>172958</v>
      </c>
      <c r="AA1102" s="29">
        <v>2230496925.1982374</v>
      </c>
    </row>
    <row r="1103" spans="1:27" x14ac:dyDescent="0.25">
      <c r="A1103" s="11" t="s">
        <v>1213</v>
      </c>
      <c r="B1103" s="10" t="s">
        <v>2411</v>
      </c>
      <c r="C1103" s="10" t="s">
        <v>2289</v>
      </c>
      <c r="D1103" s="10" t="s">
        <v>804</v>
      </c>
      <c r="E1103" s="10" t="s">
        <v>2300</v>
      </c>
      <c r="F1103" s="10">
        <v>375077040.44999999</v>
      </c>
      <c r="G1103" s="10">
        <v>0</v>
      </c>
      <c r="H1103" s="10">
        <v>0</v>
      </c>
      <c r="I1103" s="10">
        <v>0</v>
      </c>
      <c r="J1103" s="10">
        <v>375077040.44999999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-37507704.045000017</v>
      </c>
      <c r="T1103" s="10">
        <v>0</v>
      </c>
      <c r="U1103" s="10">
        <v>337569336.40499997</v>
      </c>
      <c r="V1103" s="29">
        <v>210294700.91999999</v>
      </c>
      <c r="W1103" s="29">
        <v>210294700.91999999</v>
      </c>
      <c r="X1103" s="27">
        <v>0</v>
      </c>
      <c r="Y1103" s="29">
        <v>210294700.91999999</v>
      </c>
      <c r="Z1103" s="27">
        <v>11560</v>
      </c>
      <c r="AA1103" s="29">
        <v>210306260.91999999</v>
      </c>
    </row>
    <row r="1104" spans="1:27" x14ac:dyDescent="0.25">
      <c r="A1104" s="11" t="s">
        <v>1213</v>
      </c>
      <c r="B1104" s="10" t="s">
        <v>2411</v>
      </c>
      <c r="C1104" s="10" t="s">
        <v>2289</v>
      </c>
      <c r="D1104" s="10" t="s">
        <v>805</v>
      </c>
      <c r="E1104" s="10" t="s">
        <v>2301</v>
      </c>
      <c r="F1104" s="10">
        <v>523975.19</v>
      </c>
      <c r="G1104" s="10">
        <v>0</v>
      </c>
      <c r="H1104" s="10">
        <v>0</v>
      </c>
      <c r="I1104" s="10">
        <v>0</v>
      </c>
      <c r="J1104" s="10">
        <v>523975.19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-52397.518999999971</v>
      </c>
      <c r="T1104" s="10">
        <v>0</v>
      </c>
      <c r="U1104" s="10">
        <v>471577.67100000003</v>
      </c>
      <c r="V1104" s="29">
        <v>0</v>
      </c>
      <c r="W1104" s="29">
        <v>0</v>
      </c>
      <c r="X1104" s="27">
        <v>0</v>
      </c>
      <c r="Y1104" s="29">
        <v>0</v>
      </c>
      <c r="Z1104" s="27">
        <v>67</v>
      </c>
      <c r="AA1104" s="29">
        <v>67</v>
      </c>
    </row>
    <row r="1105" spans="1:27" x14ac:dyDescent="0.25">
      <c r="A1105" s="11" t="s">
        <v>1213</v>
      </c>
      <c r="B1105" s="10" t="s">
        <v>2411</v>
      </c>
      <c r="C1105" s="10" t="s">
        <v>2289</v>
      </c>
      <c r="D1105" s="10" t="s">
        <v>806</v>
      </c>
      <c r="E1105" s="10" t="s">
        <v>1374</v>
      </c>
      <c r="F1105" s="10">
        <v>65084.99</v>
      </c>
      <c r="G1105" s="10">
        <v>0</v>
      </c>
      <c r="H1105" s="10">
        <v>0</v>
      </c>
      <c r="I1105" s="10">
        <v>0</v>
      </c>
      <c r="J1105" s="10">
        <v>65084.99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-6508.4989999999962</v>
      </c>
      <c r="T1105" s="10">
        <v>0</v>
      </c>
      <c r="U1105" s="10">
        <v>58576.491000000002</v>
      </c>
      <c r="V1105" s="29">
        <v>49807.05</v>
      </c>
      <c r="W1105" s="29">
        <v>49807.05</v>
      </c>
      <c r="X1105" s="27">
        <v>0</v>
      </c>
      <c r="Y1105" s="29">
        <v>49807.05</v>
      </c>
      <c r="Z1105" s="27">
        <v>1</v>
      </c>
      <c r="AA1105" s="29">
        <v>49808.05</v>
      </c>
    </row>
    <row r="1106" spans="1:27" x14ac:dyDescent="0.25">
      <c r="A1106" s="11" t="s">
        <v>1213</v>
      </c>
      <c r="B1106" s="10" t="s">
        <v>2411</v>
      </c>
      <c r="C1106" s="10" t="s">
        <v>2289</v>
      </c>
      <c r="D1106" s="10" t="s">
        <v>1188</v>
      </c>
      <c r="E1106" s="10" t="s">
        <v>2302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29">
        <v>0</v>
      </c>
      <c r="W1106" s="29">
        <v>0</v>
      </c>
      <c r="X1106" s="27">
        <v>0</v>
      </c>
      <c r="Y1106" s="29">
        <v>0</v>
      </c>
      <c r="Z1106" s="27">
        <v>0</v>
      </c>
      <c r="AA1106" s="29">
        <v>0</v>
      </c>
    </row>
    <row r="1107" spans="1:27" x14ac:dyDescent="0.25">
      <c r="A1107" s="11" t="s">
        <v>1213</v>
      </c>
      <c r="B1107" s="10" t="s">
        <v>2411</v>
      </c>
      <c r="C1107" s="10" t="s">
        <v>2289</v>
      </c>
      <c r="D1107" s="10" t="s">
        <v>807</v>
      </c>
      <c r="E1107" s="10" t="s">
        <v>2303</v>
      </c>
      <c r="F1107" s="10">
        <v>4041516153.71</v>
      </c>
      <c r="G1107" s="10">
        <v>0</v>
      </c>
      <c r="H1107" s="10">
        <v>0</v>
      </c>
      <c r="I1107" s="10">
        <v>0</v>
      </c>
      <c r="J1107" s="10">
        <v>4041516153.71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4041516153.71</v>
      </c>
      <c r="V1107" s="29">
        <v>4104064974.1276922</v>
      </c>
      <c r="W1107" s="29">
        <v>4104064974.1276922</v>
      </c>
      <c r="X1107" s="27">
        <v>0</v>
      </c>
      <c r="Y1107" s="29">
        <v>4104064974.1276922</v>
      </c>
      <c r="Z1107" s="27">
        <v>238771</v>
      </c>
      <c r="AA1107" s="29">
        <v>4104303745.1276922</v>
      </c>
    </row>
    <row r="1108" spans="1:27" x14ac:dyDescent="0.25">
      <c r="A1108" s="11" t="s">
        <v>1213</v>
      </c>
      <c r="B1108" s="10" t="s">
        <v>2411</v>
      </c>
      <c r="C1108" s="10" t="s">
        <v>2289</v>
      </c>
      <c r="D1108" s="10" t="s">
        <v>1189</v>
      </c>
      <c r="E1108" s="10" t="s">
        <v>2304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29">
        <v>0</v>
      </c>
      <c r="W1108" s="29">
        <v>0</v>
      </c>
      <c r="X1108" s="27">
        <v>0</v>
      </c>
      <c r="Y1108" s="29">
        <v>0</v>
      </c>
      <c r="Z1108" s="27">
        <v>0</v>
      </c>
      <c r="AA1108" s="29">
        <v>0</v>
      </c>
    </row>
    <row r="1109" spans="1:27" x14ac:dyDescent="0.25">
      <c r="A1109" s="11" t="s">
        <v>1213</v>
      </c>
      <c r="B1109" s="10" t="s">
        <v>2411</v>
      </c>
      <c r="C1109" s="10" t="s">
        <v>2289</v>
      </c>
      <c r="D1109" s="10" t="s">
        <v>808</v>
      </c>
      <c r="E1109" s="10" t="s">
        <v>2305</v>
      </c>
      <c r="F1109" s="10">
        <v>43568256532.550003</v>
      </c>
      <c r="G1109" s="10">
        <v>0</v>
      </c>
      <c r="H1109" s="10">
        <v>0</v>
      </c>
      <c r="I1109" s="10">
        <v>0</v>
      </c>
      <c r="J1109" s="10">
        <v>43568256532.550003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43568256532.550003</v>
      </c>
      <c r="V1109" s="29">
        <v>44637455842.809471</v>
      </c>
      <c r="W1109" s="29">
        <v>44637455842.809471</v>
      </c>
      <c r="X1109" s="27">
        <v>23646157055.860001</v>
      </c>
      <c r="Y1109" s="29">
        <v>20991298786.949471</v>
      </c>
      <c r="Z1109" s="27">
        <v>2093035</v>
      </c>
      <c r="AA1109" s="29">
        <v>20993391821.949471</v>
      </c>
    </row>
    <row r="1110" spans="1:27" x14ac:dyDescent="0.25">
      <c r="A1110" s="11" t="s">
        <v>1213</v>
      </c>
      <c r="B1110" s="10" t="s">
        <v>2411</v>
      </c>
      <c r="C1110" s="10" t="s">
        <v>2289</v>
      </c>
      <c r="D1110" s="10" t="s">
        <v>809</v>
      </c>
      <c r="E1110" s="10" t="s">
        <v>2306</v>
      </c>
      <c r="F1110" s="10">
        <v>2474323786.6900001</v>
      </c>
      <c r="G1110" s="10">
        <v>0</v>
      </c>
      <c r="H1110" s="10">
        <v>0</v>
      </c>
      <c r="I1110" s="10">
        <v>0</v>
      </c>
      <c r="J1110" s="10">
        <v>2474323786.6900001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2474323786.6900001</v>
      </c>
      <c r="V1110" s="29">
        <v>2322118147.8799996</v>
      </c>
      <c r="W1110" s="29">
        <v>2322118147.8799996</v>
      </c>
      <c r="X1110" s="27">
        <v>0</v>
      </c>
      <c r="Y1110" s="29">
        <v>2322118147.8799996</v>
      </c>
      <c r="Z1110" s="27">
        <v>45119</v>
      </c>
      <c r="AA1110" s="29">
        <v>2322163266.8799996</v>
      </c>
    </row>
    <row r="1111" spans="1:27" x14ac:dyDescent="0.25">
      <c r="A1111" s="11" t="s">
        <v>1213</v>
      </c>
      <c r="B1111" s="10" t="s">
        <v>2411</v>
      </c>
      <c r="C1111" s="10" t="s">
        <v>2289</v>
      </c>
      <c r="D1111" s="10" t="s">
        <v>810</v>
      </c>
      <c r="E1111" s="10" t="s">
        <v>1482</v>
      </c>
      <c r="F1111" s="10">
        <v>24286114676.299999</v>
      </c>
      <c r="G1111" s="10">
        <v>0</v>
      </c>
      <c r="H1111" s="10">
        <v>0</v>
      </c>
      <c r="I1111" s="10">
        <v>0</v>
      </c>
      <c r="J1111" s="10">
        <v>24286114676.299999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24286114676.299999</v>
      </c>
      <c r="V1111" s="29">
        <v>25332209488.795631</v>
      </c>
      <c r="W1111" s="29">
        <v>25332209488.795631</v>
      </c>
      <c r="X1111" s="27">
        <v>4141270782</v>
      </c>
      <c r="Y1111" s="29">
        <v>21190938706.795631</v>
      </c>
      <c r="Z1111" s="27">
        <v>2182612</v>
      </c>
      <c r="AA1111" s="29">
        <v>21193121318.795631</v>
      </c>
    </row>
    <row r="1112" spans="1:27" x14ac:dyDescent="0.25">
      <c r="A1112" s="11" t="s">
        <v>1213</v>
      </c>
      <c r="B1112" s="10" t="s">
        <v>2411</v>
      </c>
      <c r="C1112" s="10" t="s">
        <v>2289</v>
      </c>
      <c r="D1112" s="10" t="s">
        <v>1190</v>
      </c>
      <c r="E1112" s="10" t="s">
        <v>2307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29">
        <v>0</v>
      </c>
      <c r="W1112" s="29">
        <v>0</v>
      </c>
      <c r="X1112" s="27">
        <v>0</v>
      </c>
      <c r="Y1112" s="29">
        <v>0</v>
      </c>
      <c r="Z1112" s="27">
        <v>0</v>
      </c>
      <c r="AA1112" s="29">
        <v>0</v>
      </c>
    </row>
    <row r="1113" spans="1:27" x14ac:dyDescent="0.25">
      <c r="A1113" s="11" t="s">
        <v>1213</v>
      </c>
      <c r="B1113" s="10" t="s">
        <v>2411</v>
      </c>
      <c r="C1113" s="10" t="s">
        <v>2289</v>
      </c>
      <c r="D1113" s="10" t="s">
        <v>1191</v>
      </c>
      <c r="E1113" s="10" t="s">
        <v>2308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29">
        <v>0</v>
      </c>
      <c r="W1113" s="29">
        <v>0</v>
      </c>
      <c r="X1113" s="27">
        <v>0</v>
      </c>
      <c r="Y1113" s="29">
        <v>0</v>
      </c>
      <c r="Z1113" s="27">
        <v>0</v>
      </c>
      <c r="AA1113" s="29">
        <v>0</v>
      </c>
    </row>
    <row r="1114" spans="1:27" x14ac:dyDescent="0.25">
      <c r="A1114" s="11" t="s">
        <v>1213</v>
      </c>
      <c r="B1114" s="10" t="s">
        <v>2411</v>
      </c>
      <c r="C1114" s="10" t="s">
        <v>2289</v>
      </c>
      <c r="D1114" s="10" t="s">
        <v>1192</v>
      </c>
      <c r="E1114" s="10" t="s">
        <v>2309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29">
        <v>0</v>
      </c>
      <c r="W1114" s="29">
        <v>0</v>
      </c>
      <c r="X1114" s="27">
        <v>0</v>
      </c>
      <c r="Y1114" s="29">
        <v>0</v>
      </c>
      <c r="Z1114" s="27">
        <v>0</v>
      </c>
      <c r="AA1114" s="29">
        <v>0</v>
      </c>
    </row>
    <row r="1115" spans="1:27" x14ac:dyDescent="0.25">
      <c r="A1115" s="11" t="s">
        <v>1213</v>
      </c>
      <c r="B1115" s="10" t="s">
        <v>2409</v>
      </c>
      <c r="C1115" s="10" t="s">
        <v>2310</v>
      </c>
      <c r="D1115" s="10" t="s">
        <v>812</v>
      </c>
      <c r="E1115" s="10" t="s">
        <v>2310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29">
        <v>0</v>
      </c>
      <c r="W1115" s="29">
        <v>0</v>
      </c>
      <c r="X1115" s="27">
        <v>0</v>
      </c>
      <c r="Y1115" s="29">
        <v>0</v>
      </c>
      <c r="Z1115" s="27">
        <v>0</v>
      </c>
      <c r="AA1115" s="29">
        <v>0</v>
      </c>
    </row>
    <row r="1116" spans="1:27" x14ac:dyDescent="0.25">
      <c r="A1116" s="11" t="s">
        <v>1213</v>
      </c>
      <c r="B1116" s="10" t="s">
        <v>2409</v>
      </c>
      <c r="C1116" s="10" t="s">
        <v>2310</v>
      </c>
      <c r="D1116" s="10" t="s">
        <v>813</v>
      </c>
      <c r="E1116" s="10" t="s">
        <v>2311</v>
      </c>
      <c r="F1116" s="10">
        <v>2734415227.7800002</v>
      </c>
      <c r="G1116" s="10">
        <v>0</v>
      </c>
      <c r="H1116" s="10">
        <v>0</v>
      </c>
      <c r="I1116" s="10">
        <v>0</v>
      </c>
      <c r="J1116" s="10">
        <v>2734415227.7800002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-273441522.77799988</v>
      </c>
      <c r="T1116" s="10">
        <v>0</v>
      </c>
      <c r="U1116" s="10">
        <v>2460973705.0020003</v>
      </c>
      <c r="V1116" s="29">
        <v>2054671501.29</v>
      </c>
      <c r="W1116" s="29">
        <v>2054671501.29</v>
      </c>
      <c r="X1116" s="27">
        <v>0</v>
      </c>
      <c r="Y1116" s="29">
        <v>2054671501.29</v>
      </c>
      <c r="Z1116" s="27">
        <v>174471</v>
      </c>
      <c r="AA1116" s="29">
        <v>2054845972.29</v>
      </c>
    </row>
    <row r="1117" spans="1:27" x14ac:dyDescent="0.25">
      <c r="A1117" s="11" t="s">
        <v>1213</v>
      </c>
      <c r="B1117" s="10" t="s">
        <v>2409</v>
      </c>
      <c r="C1117" s="10" t="s">
        <v>2310</v>
      </c>
      <c r="D1117" s="10" t="s">
        <v>1193</v>
      </c>
      <c r="E1117" s="10" t="s">
        <v>1991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29">
        <v>0</v>
      </c>
      <c r="W1117" s="29">
        <v>0</v>
      </c>
      <c r="X1117" s="27">
        <v>0</v>
      </c>
      <c r="Y1117" s="29">
        <v>0</v>
      </c>
      <c r="Z1117" s="27">
        <v>0</v>
      </c>
      <c r="AA1117" s="29">
        <v>0</v>
      </c>
    </row>
    <row r="1118" spans="1:27" x14ac:dyDescent="0.25">
      <c r="A1118" s="11" t="s">
        <v>1213</v>
      </c>
      <c r="B1118" s="10" t="s">
        <v>2409</v>
      </c>
      <c r="C1118" s="10" t="s">
        <v>2310</v>
      </c>
      <c r="D1118" s="10" t="s">
        <v>814</v>
      </c>
      <c r="E1118" s="10" t="s">
        <v>2312</v>
      </c>
      <c r="F1118" s="10">
        <v>4195575520.7600002</v>
      </c>
      <c r="G1118" s="10">
        <v>0</v>
      </c>
      <c r="H1118" s="10">
        <v>0</v>
      </c>
      <c r="I1118" s="10">
        <v>0</v>
      </c>
      <c r="J1118" s="10">
        <v>4195575520.7600002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4195575520.7600002</v>
      </c>
      <c r="V1118" s="29">
        <v>4360534412.7098484</v>
      </c>
      <c r="W1118" s="29">
        <v>4360534412.7098484</v>
      </c>
      <c r="X1118" s="27">
        <v>3781061</v>
      </c>
      <c r="Y1118" s="29">
        <v>4356753351.7098484</v>
      </c>
      <c r="Z1118" s="27">
        <v>222342</v>
      </c>
      <c r="AA1118" s="29">
        <v>4356975693.7098484</v>
      </c>
    </row>
    <row r="1119" spans="1:27" x14ac:dyDescent="0.25">
      <c r="A1119" s="11" t="s">
        <v>1213</v>
      </c>
      <c r="B1119" s="10" t="s">
        <v>2409</v>
      </c>
      <c r="C1119" s="10" t="s">
        <v>2310</v>
      </c>
      <c r="D1119" s="10" t="s">
        <v>815</v>
      </c>
      <c r="E1119" s="10" t="s">
        <v>2313</v>
      </c>
      <c r="F1119" s="10">
        <v>4032152242.8499999</v>
      </c>
      <c r="G1119" s="10">
        <v>0</v>
      </c>
      <c r="H1119" s="10">
        <v>0</v>
      </c>
      <c r="I1119" s="10">
        <v>0</v>
      </c>
      <c r="J1119" s="10">
        <v>4032152242.8499999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4032152242.8499999</v>
      </c>
      <c r="V1119" s="29">
        <v>4245378289.8329763</v>
      </c>
      <c r="W1119" s="29">
        <v>4245378289.8329763</v>
      </c>
      <c r="X1119" s="27">
        <v>0</v>
      </c>
      <c r="Y1119" s="29">
        <v>4245378289.8329763</v>
      </c>
      <c r="Z1119" s="27">
        <v>205064</v>
      </c>
      <c r="AA1119" s="29">
        <v>4245583353.8329763</v>
      </c>
    </row>
    <row r="1120" spans="1:27" x14ac:dyDescent="0.25">
      <c r="A1120" s="11" t="s">
        <v>1213</v>
      </c>
      <c r="B1120" s="10" t="s">
        <v>2409</v>
      </c>
      <c r="C1120" s="10" t="s">
        <v>2310</v>
      </c>
      <c r="D1120" s="10" t="s">
        <v>816</v>
      </c>
      <c r="E1120" s="10" t="s">
        <v>2314</v>
      </c>
      <c r="F1120" s="10">
        <v>311113661</v>
      </c>
      <c r="G1120" s="10">
        <v>0</v>
      </c>
      <c r="H1120" s="10">
        <v>0</v>
      </c>
      <c r="I1120" s="10">
        <v>0</v>
      </c>
      <c r="J1120" s="10">
        <v>311113661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311113661</v>
      </c>
      <c r="V1120" s="29">
        <v>332105931.41984814</v>
      </c>
      <c r="W1120" s="29">
        <v>332105931.41984814</v>
      </c>
      <c r="X1120" s="27">
        <v>0</v>
      </c>
      <c r="Y1120" s="29">
        <v>332105931.41984814</v>
      </c>
      <c r="Z1120" s="27">
        <v>31856</v>
      </c>
      <c r="AA1120" s="29">
        <v>332137787.41984814</v>
      </c>
    </row>
    <row r="1121" spans="1:27" x14ac:dyDescent="0.25">
      <c r="A1121" s="11" t="s">
        <v>1213</v>
      </c>
      <c r="B1121" s="10" t="s">
        <v>2409</v>
      </c>
      <c r="C1121" s="10" t="s">
        <v>2310</v>
      </c>
      <c r="D1121" s="10" t="s">
        <v>817</v>
      </c>
      <c r="E1121" s="10" t="s">
        <v>2315</v>
      </c>
      <c r="F1121" s="10">
        <v>32385427.52</v>
      </c>
      <c r="G1121" s="10">
        <v>0</v>
      </c>
      <c r="H1121" s="10">
        <v>0</v>
      </c>
      <c r="I1121" s="10">
        <v>0</v>
      </c>
      <c r="J1121" s="10">
        <v>32385427.52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-3238542.7520000003</v>
      </c>
      <c r="T1121" s="10">
        <v>0</v>
      </c>
      <c r="U1121" s="10">
        <v>29146884.767999999</v>
      </c>
      <c r="V1121" s="29">
        <v>75515.25</v>
      </c>
      <c r="W1121" s="29">
        <v>75515.25</v>
      </c>
      <c r="X1121" s="27">
        <v>0</v>
      </c>
      <c r="Y1121" s="29">
        <v>75515.25</v>
      </c>
      <c r="Z1121" s="27">
        <v>187</v>
      </c>
      <c r="AA1121" s="29">
        <v>75702.25</v>
      </c>
    </row>
    <row r="1122" spans="1:27" x14ac:dyDescent="0.25">
      <c r="A1122" s="11" t="s">
        <v>1213</v>
      </c>
      <c r="B1122" s="10" t="s">
        <v>2409</v>
      </c>
      <c r="C1122" s="10" t="s">
        <v>2310</v>
      </c>
      <c r="D1122" s="10" t="s">
        <v>1194</v>
      </c>
      <c r="E1122" s="10" t="s">
        <v>2316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29">
        <v>0</v>
      </c>
      <c r="W1122" s="29">
        <v>0</v>
      </c>
      <c r="X1122" s="27">
        <v>0</v>
      </c>
      <c r="Y1122" s="29">
        <v>0</v>
      </c>
      <c r="Z1122" s="27">
        <v>8</v>
      </c>
      <c r="AA1122" s="29">
        <v>8</v>
      </c>
    </row>
    <row r="1123" spans="1:27" x14ac:dyDescent="0.25">
      <c r="A1123" s="11" t="s">
        <v>1213</v>
      </c>
      <c r="B1123" s="10" t="s">
        <v>2409</v>
      </c>
      <c r="C1123" s="10" t="s">
        <v>2310</v>
      </c>
      <c r="D1123" s="10" t="s">
        <v>1195</v>
      </c>
      <c r="E1123" s="10" t="s">
        <v>2317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29">
        <v>647.65172116652218</v>
      </c>
      <c r="W1123" s="29">
        <v>647.65172116652218</v>
      </c>
      <c r="X1123" s="27">
        <v>0</v>
      </c>
      <c r="Y1123" s="29">
        <v>647.65172116652218</v>
      </c>
      <c r="Z1123" s="27">
        <v>0</v>
      </c>
      <c r="AA1123" s="29">
        <v>647.65172116652218</v>
      </c>
    </row>
    <row r="1124" spans="1:27" x14ac:dyDescent="0.25">
      <c r="A1124" s="11" t="s">
        <v>1213</v>
      </c>
      <c r="B1124" s="10" t="s">
        <v>2409</v>
      </c>
      <c r="C1124" s="10" t="s">
        <v>2310</v>
      </c>
      <c r="D1124" s="10" t="s">
        <v>818</v>
      </c>
      <c r="E1124" s="10" t="s">
        <v>1379</v>
      </c>
      <c r="F1124" s="10">
        <v>15957.07</v>
      </c>
      <c r="G1124" s="10">
        <v>0</v>
      </c>
      <c r="H1124" s="10">
        <v>0</v>
      </c>
      <c r="I1124" s="10">
        <v>0</v>
      </c>
      <c r="J1124" s="10">
        <v>15957.07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15957.07</v>
      </c>
      <c r="V1124" s="29">
        <v>17142.513018900358</v>
      </c>
      <c r="W1124" s="29">
        <v>17142.513018900358</v>
      </c>
      <c r="X1124" s="27">
        <v>0</v>
      </c>
      <c r="Y1124" s="29">
        <v>17142.513018900358</v>
      </c>
      <c r="Z1124" s="27">
        <v>1</v>
      </c>
      <c r="AA1124" s="29">
        <v>17143.513018900358</v>
      </c>
    </row>
    <row r="1125" spans="1:27" x14ac:dyDescent="0.25">
      <c r="A1125" s="11" t="s">
        <v>1213</v>
      </c>
      <c r="B1125" s="10" t="s">
        <v>2409</v>
      </c>
      <c r="C1125" s="10" t="s">
        <v>2310</v>
      </c>
      <c r="D1125" s="10" t="s">
        <v>819</v>
      </c>
      <c r="E1125" s="10" t="s">
        <v>2164</v>
      </c>
      <c r="F1125" s="10">
        <v>4077963942.6900001</v>
      </c>
      <c r="G1125" s="10">
        <v>0</v>
      </c>
      <c r="H1125" s="10">
        <v>0</v>
      </c>
      <c r="I1125" s="10">
        <v>0</v>
      </c>
      <c r="J1125" s="10">
        <v>4077963942.6900001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-407796394.26900005</v>
      </c>
      <c r="T1125" s="10">
        <v>0</v>
      </c>
      <c r="U1125" s="10">
        <v>3670167548.421</v>
      </c>
      <c r="V1125" s="29">
        <v>1599481728.1899998</v>
      </c>
      <c r="W1125" s="29">
        <v>1599481728.1899998</v>
      </c>
      <c r="X1125" s="27">
        <v>0</v>
      </c>
      <c r="Y1125" s="29">
        <v>1599481728.1899998</v>
      </c>
      <c r="Z1125" s="27">
        <v>63852</v>
      </c>
      <c r="AA1125" s="29">
        <v>1599545580.1899998</v>
      </c>
    </row>
    <row r="1126" spans="1:27" x14ac:dyDescent="0.25">
      <c r="A1126" s="11" t="s">
        <v>1213</v>
      </c>
      <c r="B1126" s="10" t="s">
        <v>2409</v>
      </c>
      <c r="C1126" s="10" t="s">
        <v>2310</v>
      </c>
      <c r="D1126" s="10" t="s">
        <v>820</v>
      </c>
      <c r="E1126" s="10" t="s">
        <v>2070</v>
      </c>
      <c r="F1126" s="10">
        <v>1752.88</v>
      </c>
      <c r="G1126" s="10">
        <v>0</v>
      </c>
      <c r="H1126" s="10">
        <v>0</v>
      </c>
      <c r="I1126" s="10">
        <v>0</v>
      </c>
      <c r="J1126" s="10">
        <v>1752.88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-175.28800000000001</v>
      </c>
      <c r="T1126" s="10">
        <v>0</v>
      </c>
      <c r="U1126" s="10">
        <v>1577.5920000000001</v>
      </c>
      <c r="V1126" s="29">
        <v>0</v>
      </c>
      <c r="W1126" s="29">
        <v>0</v>
      </c>
      <c r="X1126" s="27">
        <v>0</v>
      </c>
      <c r="Y1126" s="29">
        <v>0</v>
      </c>
      <c r="Z1126" s="27">
        <v>0</v>
      </c>
      <c r="AA1126" s="29">
        <v>0</v>
      </c>
    </row>
    <row r="1127" spans="1:27" x14ac:dyDescent="0.25">
      <c r="A1127" s="11" t="s">
        <v>1213</v>
      </c>
      <c r="B1127" s="10" t="s">
        <v>2409</v>
      </c>
      <c r="C1127" s="10" t="s">
        <v>2310</v>
      </c>
      <c r="D1127" s="10" t="s">
        <v>821</v>
      </c>
      <c r="E1127" s="10" t="s">
        <v>2318</v>
      </c>
      <c r="F1127" s="10">
        <v>1971002375.03</v>
      </c>
      <c r="G1127" s="10">
        <v>0</v>
      </c>
      <c r="H1127" s="10">
        <v>0</v>
      </c>
      <c r="I1127" s="10">
        <v>0</v>
      </c>
      <c r="J1127" s="10">
        <v>1971002375.03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-197100237.50300002</v>
      </c>
      <c r="T1127" s="10">
        <v>0</v>
      </c>
      <c r="U1127" s="10">
        <v>1773902137.527</v>
      </c>
      <c r="V1127" s="29">
        <v>450753873.13</v>
      </c>
      <c r="W1127" s="29">
        <v>450753873.13</v>
      </c>
      <c r="X1127" s="27">
        <v>0</v>
      </c>
      <c r="Y1127" s="29">
        <v>450753873.13</v>
      </c>
      <c r="Z1127" s="27">
        <v>14929</v>
      </c>
      <c r="AA1127" s="29">
        <v>450768802.13</v>
      </c>
    </row>
    <row r="1128" spans="1:27" x14ac:dyDescent="0.25">
      <c r="A1128" s="11" t="s">
        <v>1213</v>
      </c>
      <c r="B1128" s="10" t="s">
        <v>2409</v>
      </c>
      <c r="C1128" s="10" t="s">
        <v>2310</v>
      </c>
      <c r="D1128" s="10" t="s">
        <v>822</v>
      </c>
      <c r="E1128" s="10" t="s">
        <v>2319</v>
      </c>
      <c r="F1128" s="10">
        <v>3929543333.7199998</v>
      </c>
      <c r="G1128" s="10">
        <v>0</v>
      </c>
      <c r="H1128" s="10">
        <v>0</v>
      </c>
      <c r="I1128" s="10">
        <v>0</v>
      </c>
      <c r="J1128" s="10">
        <v>3929543333.7199998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3929543333.7199998</v>
      </c>
      <c r="V1128" s="29">
        <v>4053371431.3582988</v>
      </c>
      <c r="W1128" s="29">
        <v>4053371431.3582988</v>
      </c>
      <c r="X1128" s="27">
        <v>0</v>
      </c>
      <c r="Y1128" s="29">
        <v>4053371431.3582988</v>
      </c>
      <c r="Z1128" s="27">
        <v>238430</v>
      </c>
      <c r="AA1128" s="29">
        <v>4053609861.3582988</v>
      </c>
    </row>
    <row r="1129" spans="1:27" x14ac:dyDescent="0.25">
      <c r="A1129" s="11" t="s">
        <v>1213</v>
      </c>
      <c r="B1129" s="10" t="s">
        <v>2409</v>
      </c>
      <c r="C1129" s="10" t="s">
        <v>2310</v>
      </c>
      <c r="D1129" s="10" t="s">
        <v>1196</v>
      </c>
      <c r="E1129" s="10" t="s">
        <v>2320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29">
        <v>0</v>
      </c>
      <c r="W1129" s="29">
        <v>0</v>
      </c>
      <c r="X1129" s="27">
        <v>0</v>
      </c>
      <c r="Y1129" s="29">
        <v>0</v>
      </c>
      <c r="Z1129" s="27">
        <v>0</v>
      </c>
      <c r="AA1129" s="29">
        <v>0</v>
      </c>
    </row>
    <row r="1130" spans="1:27" x14ac:dyDescent="0.25">
      <c r="A1130" s="11" t="s">
        <v>1213</v>
      </c>
      <c r="B1130" s="10" t="s">
        <v>2407</v>
      </c>
      <c r="C1130" s="10" t="s">
        <v>2412</v>
      </c>
      <c r="D1130" s="10" t="s">
        <v>824</v>
      </c>
      <c r="E1130" s="10" t="s">
        <v>2321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29">
        <v>0</v>
      </c>
      <c r="W1130" s="29">
        <v>0</v>
      </c>
      <c r="X1130" s="27">
        <v>0</v>
      </c>
      <c r="Y1130" s="29">
        <v>0</v>
      </c>
      <c r="Z1130" s="27">
        <v>0</v>
      </c>
      <c r="AA1130" s="29">
        <v>0</v>
      </c>
    </row>
    <row r="1131" spans="1:27" x14ac:dyDescent="0.25">
      <c r="A1131" s="11" t="s">
        <v>1213</v>
      </c>
      <c r="B1131" s="10" t="s">
        <v>2407</v>
      </c>
      <c r="C1131" s="10" t="s">
        <v>2412</v>
      </c>
      <c r="D1131" s="10" t="s">
        <v>1197</v>
      </c>
      <c r="E1131" s="10" t="s">
        <v>2322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29">
        <v>0</v>
      </c>
      <c r="W1131" s="29">
        <v>0</v>
      </c>
      <c r="X1131" s="27">
        <v>0</v>
      </c>
      <c r="Y1131" s="29">
        <v>0</v>
      </c>
      <c r="Z1131" s="27">
        <v>0</v>
      </c>
      <c r="AA1131" s="29">
        <v>0</v>
      </c>
    </row>
    <row r="1132" spans="1:27" x14ac:dyDescent="0.25">
      <c r="A1132" s="11" t="s">
        <v>1213</v>
      </c>
      <c r="B1132" s="10" t="s">
        <v>2407</v>
      </c>
      <c r="C1132" s="10" t="s">
        <v>2412</v>
      </c>
      <c r="D1132" s="10" t="s">
        <v>1198</v>
      </c>
      <c r="E1132" s="10" t="s">
        <v>2023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29">
        <v>0</v>
      </c>
      <c r="W1132" s="29">
        <v>0</v>
      </c>
      <c r="X1132" s="27">
        <v>0</v>
      </c>
      <c r="Y1132" s="29">
        <v>0</v>
      </c>
      <c r="Z1132" s="27">
        <v>0</v>
      </c>
      <c r="AA1132" s="29">
        <v>0</v>
      </c>
    </row>
    <row r="1133" spans="1:27" x14ac:dyDescent="0.25">
      <c r="A1133" s="11" t="s">
        <v>1213</v>
      </c>
      <c r="B1133" s="10" t="s">
        <v>1</v>
      </c>
      <c r="C1133" s="10" t="s">
        <v>1</v>
      </c>
      <c r="D1133" s="10" t="s">
        <v>825</v>
      </c>
      <c r="E1133" s="10" t="s">
        <v>2323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29">
        <v>0</v>
      </c>
      <c r="W1133" s="29">
        <v>0</v>
      </c>
      <c r="X1133" s="27">
        <v>0</v>
      </c>
      <c r="Y1133" s="29">
        <v>0</v>
      </c>
      <c r="Z1133" s="27">
        <v>0</v>
      </c>
      <c r="AA1133" s="29">
        <v>0</v>
      </c>
    </row>
    <row r="1134" spans="1:27" x14ac:dyDescent="0.25">
      <c r="A1134" s="11" t="s">
        <v>1213</v>
      </c>
      <c r="B1134" s="10" t="s">
        <v>1</v>
      </c>
      <c r="C1134" s="10" t="s">
        <v>1</v>
      </c>
      <c r="D1134" s="10" t="s">
        <v>1199</v>
      </c>
      <c r="E1134" s="10" t="s">
        <v>2324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29">
        <v>0</v>
      </c>
      <c r="W1134" s="29">
        <v>0</v>
      </c>
      <c r="X1134" s="27">
        <v>0</v>
      </c>
      <c r="Y1134" s="29">
        <v>0</v>
      </c>
      <c r="Z1134" s="27">
        <v>0</v>
      </c>
      <c r="AA1134" s="29">
        <v>0</v>
      </c>
    </row>
    <row r="1135" spans="1:27" x14ac:dyDescent="0.25">
      <c r="A1135" s="11" t="s">
        <v>1213</v>
      </c>
      <c r="B1135" s="10" t="s">
        <v>1</v>
      </c>
      <c r="C1135" s="10" t="s">
        <v>1</v>
      </c>
      <c r="D1135" s="10" t="s">
        <v>826</v>
      </c>
      <c r="E1135" s="10" t="s">
        <v>2325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29">
        <v>0</v>
      </c>
      <c r="W1135" s="29">
        <v>0</v>
      </c>
      <c r="X1135" s="27">
        <v>0</v>
      </c>
      <c r="Y1135" s="29">
        <v>0</v>
      </c>
      <c r="Z1135" s="27">
        <v>0</v>
      </c>
      <c r="AA1135" s="29">
        <v>0</v>
      </c>
    </row>
    <row r="1136" spans="1:27" x14ac:dyDescent="0.25">
      <c r="A1136" s="11" t="s">
        <v>1213</v>
      </c>
      <c r="B1136" s="10" t="s">
        <v>1</v>
      </c>
      <c r="C1136" s="10" t="s">
        <v>1</v>
      </c>
      <c r="D1136" s="10" t="s">
        <v>827</v>
      </c>
      <c r="E1136" s="10" t="s">
        <v>2326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29">
        <v>0</v>
      </c>
      <c r="W1136" s="29">
        <v>0</v>
      </c>
      <c r="X1136" s="27">
        <v>0</v>
      </c>
      <c r="Y1136" s="29">
        <v>0</v>
      </c>
      <c r="Z1136" s="27">
        <v>0</v>
      </c>
      <c r="AA1136" s="29">
        <v>0</v>
      </c>
    </row>
    <row r="1137" spans="1:27" x14ac:dyDescent="0.25">
      <c r="A1137" s="11" t="s">
        <v>1213</v>
      </c>
      <c r="B1137" s="10" t="s">
        <v>1</v>
      </c>
      <c r="C1137" s="10" t="s">
        <v>1</v>
      </c>
      <c r="D1137" s="10" t="s">
        <v>829</v>
      </c>
      <c r="E1137" s="10" t="s">
        <v>2327</v>
      </c>
      <c r="F1137" s="10">
        <v>2814953152.8899999</v>
      </c>
      <c r="G1137" s="10">
        <v>0</v>
      </c>
      <c r="H1137" s="10">
        <v>0</v>
      </c>
      <c r="I1137" s="10">
        <v>0</v>
      </c>
      <c r="J1137" s="10">
        <v>2814953152.8899999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2814953152.8899999</v>
      </c>
      <c r="V1137" s="29">
        <v>633194497.92999995</v>
      </c>
      <c r="W1137" s="29">
        <v>633194497.92999995</v>
      </c>
      <c r="X1137" s="27">
        <v>0</v>
      </c>
      <c r="Y1137" s="29">
        <v>633194497.92999995</v>
      </c>
      <c r="Z1137" s="27">
        <v>189024</v>
      </c>
      <c r="AA1137" s="29">
        <v>633383521.92999995</v>
      </c>
    </row>
    <row r="1138" spans="1:27" x14ac:dyDescent="0.25">
      <c r="A1138" s="11" t="s">
        <v>1213</v>
      </c>
      <c r="B1138" s="10" t="s">
        <v>1</v>
      </c>
      <c r="C1138" s="10" t="s">
        <v>1</v>
      </c>
      <c r="D1138" s="10" t="s">
        <v>1200</v>
      </c>
      <c r="E1138" s="10" t="s">
        <v>2328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29">
        <v>0</v>
      </c>
      <c r="W1138" s="29">
        <v>0</v>
      </c>
      <c r="X1138" s="27">
        <v>0</v>
      </c>
      <c r="Y1138" s="29">
        <v>0</v>
      </c>
      <c r="Z1138" s="27">
        <v>0</v>
      </c>
      <c r="AA1138" s="29">
        <v>0</v>
      </c>
    </row>
    <row r="1139" spans="1:27" x14ac:dyDescent="0.25">
      <c r="A1139" s="11" t="s">
        <v>1213</v>
      </c>
      <c r="B1139" s="10" t="s">
        <v>1</v>
      </c>
      <c r="C1139" s="10" t="s">
        <v>1</v>
      </c>
      <c r="D1139" s="10" t="s">
        <v>1201</v>
      </c>
      <c r="E1139" s="10" t="s">
        <v>2329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29">
        <v>0</v>
      </c>
      <c r="W1139" s="29">
        <v>0</v>
      </c>
      <c r="X1139" s="27">
        <v>0</v>
      </c>
      <c r="Y1139" s="29">
        <v>0</v>
      </c>
      <c r="Z1139" s="27">
        <v>0</v>
      </c>
      <c r="AA1139" s="29">
        <v>0</v>
      </c>
    </row>
    <row r="1140" spans="1:27" x14ac:dyDescent="0.25">
      <c r="A1140" s="11" t="s">
        <v>1213</v>
      </c>
      <c r="B1140" s="10" t="s">
        <v>1</v>
      </c>
      <c r="C1140" s="10" t="s">
        <v>1</v>
      </c>
      <c r="D1140" s="10" t="s">
        <v>828</v>
      </c>
      <c r="E1140" s="10" t="s">
        <v>2330</v>
      </c>
      <c r="F1140" s="10">
        <v>1157253418.6800001</v>
      </c>
      <c r="G1140" s="10">
        <v>0</v>
      </c>
      <c r="H1140" s="10">
        <v>0</v>
      </c>
      <c r="I1140" s="10">
        <v>0</v>
      </c>
      <c r="J1140" s="10">
        <v>1157253418.6800001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1157253418.6800001</v>
      </c>
      <c r="V1140" s="29">
        <v>1175506388.1235723</v>
      </c>
      <c r="W1140" s="29">
        <v>1175506388.1235723</v>
      </c>
      <c r="X1140" s="27">
        <v>0</v>
      </c>
      <c r="Y1140" s="29">
        <v>1175506388.1235723</v>
      </c>
      <c r="Z1140" s="27">
        <v>37289</v>
      </c>
      <c r="AA1140" s="29">
        <v>1175543677.1235723</v>
      </c>
    </row>
    <row r="1141" spans="1:27" x14ac:dyDescent="0.25">
      <c r="A1141" s="11" t="s">
        <v>1213</v>
      </c>
      <c r="B1141" s="10" t="s">
        <v>2409</v>
      </c>
      <c r="C1141" s="10" t="s">
        <v>2331</v>
      </c>
      <c r="D1141" s="10" t="s">
        <v>1202</v>
      </c>
      <c r="E1141" s="10" t="s">
        <v>2331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29">
        <v>0</v>
      </c>
      <c r="W1141" s="29">
        <v>0</v>
      </c>
      <c r="X1141" s="27">
        <v>0</v>
      </c>
      <c r="Y1141" s="29">
        <v>0</v>
      </c>
      <c r="Z1141" s="27">
        <v>0</v>
      </c>
      <c r="AA1141" s="29">
        <v>0</v>
      </c>
    </row>
    <row r="1142" spans="1:27" x14ac:dyDescent="0.25">
      <c r="A1142" s="11" t="s">
        <v>1213</v>
      </c>
      <c r="B1142" s="10" t="s">
        <v>2409</v>
      </c>
      <c r="C1142" s="10" t="s">
        <v>2331</v>
      </c>
      <c r="D1142" s="10" t="s">
        <v>1203</v>
      </c>
      <c r="E1142" s="10" t="s">
        <v>2332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29">
        <v>22806.320803122038</v>
      </c>
      <c r="W1142" s="29">
        <v>22806.320803122038</v>
      </c>
      <c r="X1142" s="27">
        <v>0</v>
      </c>
      <c r="Y1142" s="29">
        <v>22806.320803122038</v>
      </c>
      <c r="Z1142" s="27">
        <v>10</v>
      </c>
      <c r="AA1142" s="29">
        <v>22816.320803122038</v>
      </c>
    </row>
    <row r="1143" spans="1:27" x14ac:dyDescent="0.25">
      <c r="A1143" s="11" t="s">
        <v>1213</v>
      </c>
      <c r="B1143" s="10" t="s">
        <v>2409</v>
      </c>
      <c r="C1143" s="10" t="s">
        <v>2331</v>
      </c>
      <c r="D1143" s="10" t="s">
        <v>1204</v>
      </c>
      <c r="E1143" s="10" t="s">
        <v>2333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29">
        <v>0</v>
      </c>
      <c r="W1143" s="29">
        <v>0</v>
      </c>
      <c r="X1143" s="27">
        <v>0</v>
      </c>
      <c r="Y1143" s="29">
        <v>0</v>
      </c>
      <c r="Z1143" s="27">
        <v>0</v>
      </c>
      <c r="AA1143" s="29">
        <v>0</v>
      </c>
    </row>
    <row r="1144" spans="1:27" x14ac:dyDescent="0.25">
      <c r="A1144" s="11" t="s">
        <v>1213</v>
      </c>
      <c r="B1144" s="10" t="s">
        <v>2411</v>
      </c>
      <c r="C1144" s="10" t="s">
        <v>2334</v>
      </c>
      <c r="D1144" s="10" t="s">
        <v>831</v>
      </c>
      <c r="E1144" s="10" t="s">
        <v>2334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29">
        <v>0</v>
      </c>
      <c r="W1144" s="29">
        <v>0</v>
      </c>
      <c r="X1144" s="27">
        <v>0</v>
      </c>
      <c r="Y1144" s="29">
        <v>0</v>
      </c>
      <c r="Z1144" s="27">
        <v>0</v>
      </c>
      <c r="AA1144" s="29">
        <v>0</v>
      </c>
    </row>
    <row r="1145" spans="1:27" x14ac:dyDescent="0.25">
      <c r="A1145" s="11" t="s">
        <v>1213</v>
      </c>
      <c r="B1145" s="10" t="s">
        <v>2411</v>
      </c>
      <c r="C1145" s="10" t="s">
        <v>2334</v>
      </c>
      <c r="D1145" s="10" t="s">
        <v>832</v>
      </c>
      <c r="E1145" s="10" t="s">
        <v>2335</v>
      </c>
      <c r="F1145" s="10">
        <v>854832.59</v>
      </c>
      <c r="G1145" s="10">
        <v>0</v>
      </c>
      <c r="H1145" s="10">
        <v>0</v>
      </c>
      <c r="I1145" s="10">
        <v>0</v>
      </c>
      <c r="J1145" s="10">
        <v>854832.59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854832.59</v>
      </c>
      <c r="V1145" s="29">
        <v>6420587.8093939936</v>
      </c>
      <c r="W1145" s="29">
        <v>6420587.8093939936</v>
      </c>
      <c r="X1145" s="27">
        <v>0</v>
      </c>
      <c r="Y1145" s="29">
        <v>6420587.8093939936</v>
      </c>
      <c r="Z1145" s="27">
        <v>3323</v>
      </c>
      <c r="AA1145" s="29">
        <v>6423910.8093939936</v>
      </c>
    </row>
    <row r="1146" spans="1:27" x14ac:dyDescent="0.25">
      <c r="A1146" s="11" t="s">
        <v>1213</v>
      </c>
      <c r="B1146" s="10" t="s">
        <v>2411</v>
      </c>
      <c r="C1146" s="10" t="s">
        <v>2334</v>
      </c>
      <c r="D1146" s="10" t="s">
        <v>1205</v>
      </c>
      <c r="E1146" s="10" t="s">
        <v>2336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29">
        <v>0</v>
      </c>
      <c r="W1146" s="29">
        <v>0</v>
      </c>
      <c r="X1146" s="27">
        <v>0</v>
      </c>
      <c r="Y1146" s="29">
        <v>0</v>
      </c>
      <c r="Z1146" s="27">
        <v>0</v>
      </c>
      <c r="AA1146" s="29">
        <v>0</v>
      </c>
    </row>
    <row r="1147" spans="1:27" x14ac:dyDescent="0.25">
      <c r="A1147" s="11" t="s">
        <v>1213</v>
      </c>
      <c r="B1147" s="10" t="s">
        <v>2411</v>
      </c>
      <c r="C1147" s="10" t="s">
        <v>2337</v>
      </c>
      <c r="D1147" s="10" t="s">
        <v>834</v>
      </c>
      <c r="E1147" s="10" t="s">
        <v>2337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29">
        <v>0</v>
      </c>
      <c r="W1147" s="29">
        <v>0</v>
      </c>
      <c r="X1147" s="27">
        <v>0</v>
      </c>
      <c r="Y1147" s="29">
        <v>0</v>
      </c>
      <c r="Z1147" s="27">
        <v>0</v>
      </c>
      <c r="AA1147" s="29">
        <v>0</v>
      </c>
    </row>
    <row r="1148" spans="1:27" x14ac:dyDescent="0.25">
      <c r="A1148" s="11" t="s">
        <v>1213</v>
      </c>
      <c r="B1148" s="10" t="s">
        <v>2411</v>
      </c>
      <c r="C1148" s="10" t="s">
        <v>2337</v>
      </c>
      <c r="D1148" s="10" t="s">
        <v>835</v>
      </c>
      <c r="E1148" s="10" t="s">
        <v>2338</v>
      </c>
      <c r="F1148" s="10">
        <v>607392.18999999994</v>
      </c>
      <c r="G1148" s="10">
        <v>0</v>
      </c>
      <c r="H1148" s="10">
        <v>0</v>
      </c>
      <c r="I1148" s="10">
        <v>0</v>
      </c>
      <c r="J1148" s="10">
        <v>607392.18999999994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-60739.218999999925</v>
      </c>
      <c r="T1148" s="10">
        <v>0</v>
      </c>
      <c r="U1148" s="10">
        <v>546652.97100000002</v>
      </c>
      <c r="V1148" s="29">
        <v>175843.95</v>
      </c>
      <c r="W1148" s="29">
        <v>175843.95</v>
      </c>
      <c r="X1148" s="27">
        <v>0</v>
      </c>
      <c r="Y1148" s="29">
        <v>175843.95</v>
      </c>
      <c r="Z1148" s="27">
        <v>9</v>
      </c>
      <c r="AA1148" s="29">
        <v>175852.95</v>
      </c>
    </row>
    <row r="1149" spans="1:27" x14ac:dyDescent="0.25">
      <c r="A1149" s="11" t="s">
        <v>1213</v>
      </c>
      <c r="B1149" s="10" t="s">
        <v>2411</v>
      </c>
      <c r="C1149" s="10" t="s">
        <v>2337</v>
      </c>
      <c r="D1149" s="10" t="s">
        <v>1206</v>
      </c>
      <c r="E1149" s="10" t="s">
        <v>1445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29">
        <v>0</v>
      </c>
      <c r="W1149" s="29">
        <v>0</v>
      </c>
      <c r="X1149" s="27">
        <v>0</v>
      </c>
      <c r="Y1149" s="29">
        <v>0</v>
      </c>
      <c r="Z1149" s="27">
        <v>0</v>
      </c>
      <c r="AA1149" s="29">
        <v>0</v>
      </c>
    </row>
    <row r="1150" spans="1:27" x14ac:dyDescent="0.25">
      <c r="A1150" s="11" t="s">
        <v>1213</v>
      </c>
      <c r="B1150" s="10" t="s">
        <v>2411</v>
      </c>
      <c r="C1150" s="10" t="s">
        <v>2337</v>
      </c>
      <c r="D1150" s="10" t="s">
        <v>1207</v>
      </c>
      <c r="E1150" s="10" t="s">
        <v>2339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29">
        <v>3710.7532292333894</v>
      </c>
      <c r="W1150" s="29">
        <v>3710.7532292333894</v>
      </c>
      <c r="X1150" s="27">
        <v>0</v>
      </c>
      <c r="Y1150" s="29">
        <v>3710.7532292333894</v>
      </c>
      <c r="Z1150" s="27">
        <v>1</v>
      </c>
      <c r="AA1150" s="29">
        <v>3711.7532292333894</v>
      </c>
    </row>
    <row r="1151" spans="1:27" x14ac:dyDescent="0.25">
      <c r="A1151" s="11" t="s">
        <v>1213</v>
      </c>
      <c r="B1151" s="10" t="s">
        <v>2411</v>
      </c>
      <c r="C1151" s="10" t="s">
        <v>2337</v>
      </c>
      <c r="D1151" s="10" t="s">
        <v>1208</v>
      </c>
      <c r="E1151" s="10" t="s">
        <v>1534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29">
        <v>0</v>
      </c>
      <c r="W1151" s="29">
        <v>0</v>
      </c>
      <c r="X1151" s="27">
        <v>0</v>
      </c>
      <c r="Y1151" s="29">
        <v>0</v>
      </c>
      <c r="Z1151" s="27">
        <v>0</v>
      </c>
      <c r="AA1151" s="29">
        <v>0</v>
      </c>
    </row>
    <row r="1152" spans="1:27" x14ac:dyDescent="0.25">
      <c r="A1152" s="11" t="s">
        <v>1213</v>
      </c>
      <c r="B1152" s="10" t="s">
        <v>2411</v>
      </c>
      <c r="C1152" s="10" t="s">
        <v>2340</v>
      </c>
      <c r="D1152" s="10" t="s">
        <v>1209</v>
      </c>
      <c r="E1152" s="10" t="s">
        <v>2340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29">
        <v>0</v>
      </c>
      <c r="W1152" s="29">
        <v>0</v>
      </c>
      <c r="X1152" s="27">
        <v>0</v>
      </c>
      <c r="Y1152" s="29">
        <v>0</v>
      </c>
      <c r="Z1152" s="27">
        <v>0</v>
      </c>
      <c r="AA1152" s="29">
        <v>0</v>
      </c>
    </row>
    <row r="1153" spans="1:27" x14ac:dyDescent="0.25">
      <c r="A1153" s="11" t="s">
        <v>1213</v>
      </c>
      <c r="B1153" s="10" t="s">
        <v>2411</v>
      </c>
      <c r="C1153" s="10" t="s">
        <v>2340</v>
      </c>
      <c r="D1153" s="10" t="s">
        <v>837</v>
      </c>
      <c r="E1153" s="10" t="s">
        <v>2341</v>
      </c>
      <c r="F1153" s="10">
        <v>939558.16</v>
      </c>
      <c r="G1153" s="10">
        <v>0</v>
      </c>
      <c r="H1153" s="10">
        <v>0</v>
      </c>
      <c r="I1153" s="10">
        <v>0</v>
      </c>
      <c r="J1153" s="10">
        <v>939558.16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939558.16</v>
      </c>
      <c r="V1153" s="29">
        <v>779364.33000000007</v>
      </c>
      <c r="W1153" s="29">
        <v>779364.33000000007</v>
      </c>
      <c r="X1153" s="27">
        <v>0</v>
      </c>
      <c r="Y1153" s="29">
        <v>779364.33000000007</v>
      </c>
      <c r="Z1153" s="27">
        <v>59</v>
      </c>
      <c r="AA1153" s="29">
        <v>779423.33000000007</v>
      </c>
    </row>
    <row r="1154" spans="1:27" x14ac:dyDescent="0.25">
      <c r="A1154" s="11" t="s">
        <v>1213</v>
      </c>
      <c r="B1154" s="10" t="s">
        <v>2411</v>
      </c>
      <c r="C1154" s="10" t="s">
        <v>2340</v>
      </c>
      <c r="D1154" s="10" t="s">
        <v>1210</v>
      </c>
      <c r="E1154" s="10" t="s">
        <v>2342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29">
        <v>0</v>
      </c>
      <c r="W1154" s="29">
        <v>0</v>
      </c>
      <c r="X1154" s="27">
        <v>0</v>
      </c>
      <c r="Y1154" s="29">
        <v>0</v>
      </c>
      <c r="Z1154" s="27">
        <v>0</v>
      </c>
      <c r="AA1154" s="29">
        <v>0</v>
      </c>
    </row>
    <row r="1155" spans="1:27" x14ac:dyDescent="0.25">
      <c r="A1155" s="11" t="s">
        <v>1213</v>
      </c>
      <c r="B1155" s="10" t="s">
        <v>2411</v>
      </c>
      <c r="C1155" s="10" t="s">
        <v>2340</v>
      </c>
      <c r="D1155" s="10" t="s">
        <v>1211</v>
      </c>
      <c r="E1155" s="10" t="s">
        <v>2343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29">
        <v>0</v>
      </c>
      <c r="W1155" s="29">
        <v>0</v>
      </c>
      <c r="X1155" s="27">
        <v>0</v>
      </c>
      <c r="Y1155" s="29">
        <v>0</v>
      </c>
      <c r="Z1155" s="27">
        <v>0</v>
      </c>
      <c r="AA1155" s="29">
        <v>0</v>
      </c>
    </row>
    <row r="1156" spans="1:27" x14ac:dyDescent="0.25">
      <c r="A1156" s="11" t="s">
        <v>1213</v>
      </c>
      <c r="B1156" s="10" t="s">
        <v>2411</v>
      </c>
      <c r="C1156" s="10" t="s">
        <v>2344</v>
      </c>
      <c r="D1156" s="10" t="s">
        <v>839</v>
      </c>
      <c r="E1156" s="10" t="s">
        <v>2344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29">
        <v>0</v>
      </c>
      <c r="W1156" s="29">
        <v>0</v>
      </c>
      <c r="X1156" s="27">
        <v>0</v>
      </c>
      <c r="Y1156" s="29">
        <v>0</v>
      </c>
      <c r="Z1156" s="27">
        <v>0</v>
      </c>
      <c r="AA1156" s="29">
        <v>0</v>
      </c>
    </row>
    <row r="1157" spans="1:27" x14ac:dyDescent="0.25">
      <c r="A1157" s="11" t="s">
        <v>1213</v>
      </c>
      <c r="B1157" s="10" t="s">
        <v>2411</v>
      </c>
      <c r="C1157" s="10" t="s">
        <v>2344</v>
      </c>
      <c r="D1157" s="10" t="s">
        <v>840</v>
      </c>
      <c r="E1157" s="10" t="s">
        <v>2345</v>
      </c>
      <c r="F1157" s="10">
        <v>199764.89</v>
      </c>
      <c r="G1157" s="10">
        <v>0</v>
      </c>
      <c r="H1157" s="10">
        <v>0</v>
      </c>
      <c r="I1157" s="10">
        <v>0</v>
      </c>
      <c r="J1157" s="10">
        <v>199764.89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-19976.489000000001</v>
      </c>
      <c r="T1157" s="10">
        <v>0</v>
      </c>
      <c r="U1157" s="10">
        <v>179788.40100000001</v>
      </c>
      <c r="V1157" s="29">
        <v>103842.75</v>
      </c>
      <c r="W1157" s="29">
        <v>103842.75</v>
      </c>
      <c r="X1157" s="27">
        <v>0</v>
      </c>
      <c r="Y1157" s="29">
        <v>103842.75</v>
      </c>
      <c r="Z1157" s="27">
        <v>38</v>
      </c>
      <c r="AA1157" s="29">
        <v>103880.75</v>
      </c>
    </row>
    <row r="1158" spans="1:27" x14ac:dyDescent="0.25">
      <c r="A1158" s="11" t="s">
        <v>1213</v>
      </c>
      <c r="B1158" s="10" t="s">
        <v>2411</v>
      </c>
      <c r="C1158" s="10" t="s">
        <v>2344</v>
      </c>
      <c r="D1158" s="10" t="s">
        <v>1212</v>
      </c>
      <c r="E1158" s="10" t="s">
        <v>2346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29">
        <v>3033.727875372439</v>
      </c>
      <c r="W1158" s="29">
        <v>3033.727875372439</v>
      </c>
      <c r="X1158" s="27">
        <v>0</v>
      </c>
      <c r="Y1158" s="29">
        <v>3033.727875372439</v>
      </c>
      <c r="Z1158" s="27">
        <v>1</v>
      </c>
      <c r="AA1158" s="29">
        <v>3034.727875372439</v>
      </c>
    </row>
    <row r="1159" spans="1:27" x14ac:dyDescent="0.25">
      <c r="A1159" s="11" t="s">
        <v>1213</v>
      </c>
      <c r="B1159" s="10" t="s">
        <v>2411</v>
      </c>
      <c r="C1159" s="10" t="s">
        <v>2344</v>
      </c>
      <c r="D1159" s="10" t="s">
        <v>841</v>
      </c>
      <c r="E1159" s="10" t="s">
        <v>2347</v>
      </c>
      <c r="F1159" s="10">
        <v>43.47</v>
      </c>
      <c r="G1159" s="10">
        <v>0</v>
      </c>
      <c r="H1159" s="10">
        <v>0</v>
      </c>
      <c r="I1159" s="10">
        <v>0</v>
      </c>
      <c r="J1159" s="10">
        <v>43.47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-4.3470000000000013</v>
      </c>
      <c r="T1159" s="10">
        <v>0</v>
      </c>
      <c r="U1159" s="10">
        <v>39.122999999999998</v>
      </c>
      <c r="V1159" s="29">
        <v>0</v>
      </c>
      <c r="W1159" s="29">
        <v>0</v>
      </c>
      <c r="X1159" s="27">
        <v>0</v>
      </c>
      <c r="Y1159" s="29">
        <v>0</v>
      </c>
      <c r="Z1159" s="27">
        <v>0</v>
      </c>
      <c r="AA1159" s="29">
        <v>0</v>
      </c>
    </row>
    <row r="1160" spans="1:27" x14ac:dyDescent="0.25">
      <c r="A1160" s="11" t="s">
        <v>1213</v>
      </c>
      <c r="B1160" s="10" t="s">
        <v>2411</v>
      </c>
      <c r="C1160" s="10" t="s">
        <v>2344</v>
      </c>
      <c r="D1160" s="10" t="s">
        <v>842</v>
      </c>
      <c r="E1160" s="10" t="s">
        <v>2348</v>
      </c>
      <c r="F1160" s="10">
        <v>388004.99</v>
      </c>
      <c r="G1160" s="10">
        <v>0</v>
      </c>
      <c r="H1160" s="10">
        <v>0</v>
      </c>
      <c r="I1160" s="10">
        <v>0</v>
      </c>
      <c r="J1160" s="10">
        <v>388004.99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-38800.499000000011</v>
      </c>
      <c r="T1160" s="10">
        <v>0</v>
      </c>
      <c r="U1160" s="10">
        <v>349204.49099999998</v>
      </c>
      <c r="V1160" s="29">
        <v>0</v>
      </c>
      <c r="W1160" s="29">
        <v>0</v>
      </c>
      <c r="X1160" s="27">
        <v>0</v>
      </c>
      <c r="Y1160" s="29">
        <v>0</v>
      </c>
      <c r="Z1160" s="27">
        <v>25</v>
      </c>
      <c r="AA1160" s="29">
        <v>25</v>
      </c>
    </row>
    <row r="1161" spans="1:27" x14ac:dyDescent="0.25">
      <c r="A1161" s="11" t="s">
        <v>1213</v>
      </c>
      <c r="B1161" s="10" t="s">
        <v>1</v>
      </c>
      <c r="C1161" s="10" t="s">
        <v>1</v>
      </c>
      <c r="D1161" s="10" t="s">
        <v>863</v>
      </c>
      <c r="E1161" s="10" t="s">
        <v>864</v>
      </c>
      <c r="F1161" s="10">
        <v>407885592</v>
      </c>
      <c r="G1161" s="10">
        <v>0</v>
      </c>
      <c r="H1161" s="10">
        <v>0</v>
      </c>
      <c r="I1161" s="10">
        <v>0</v>
      </c>
      <c r="J1161" s="10">
        <v>407885592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407885592</v>
      </c>
      <c r="V1161" s="29">
        <v>64831902.870000347</v>
      </c>
      <c r="W1161" s="29">
        <v>64831902.870000347</v>
      </c>
      <c r="X1161" s="27">
        <v>0</v>
      </c>
      <c r="Y1161" s="29">
        <v>64831902.870000347</v>
      </c>
      <c r="Z1161" s="27">
        <v>58508</v>
      </c>
      <c r="AA1161" s="29">
        <v>64890410.870000347</v>
      </c>
    </row>
    <row r="1162" spans="1:27" x14ac:dyDescent="0.25">
      <c r="E1162" s="41"/>
      <c r="F1162" s="42">
        <v>771379878509.33655</v>
      </c>
      <c r="G1162" s="42">
        <v>0</v>
      </c>
      <c r="H1162" s="42">
        <v>0</v>
      </c>
      <c r="I1162" s="42">
        <v>0</v>
      </c>
      <c r="J1162" s="42">
        <v>771379878509.33655</v>
      </c>
      <c r="K1162" s="42">
        <v>0</v>
      </c>
      <c r="L1162" s="42">
        <v>0</v>
      </c>
      <c r="M1162" s="42">
        <v>0</v>
      </c>
      <c r="N1162" s="42">
        <v>0</v>
      </c>
      <c r="O1162" s="42">
        <v>0</v>
      </c>
      <c r="P1162" s="42">
        <v>0</v>
      </c>
      <c r="Q1162" s="42">
        <v>0</v>
      </c>
      <c r="R1162" s="42">
        <v>0</v>
      </c>
      <c r="S1162" s="42">
        <v>-4.9867012421600521E-6</v>
      </c>
      <c r="T1162" s="42">
        <v>0</v>
      </c>
      <c r="U1162" s="42">
        <v>771379878509.33618</v>
      </c>
      <c r="V1162" s="42">
        <v>771379878509.33582</v>
      </c>
      <c r="W1162" s="42">
        <v>771379878509.33582</v>
      </c>
      <c r="X1162" s="42">
        <v>177882803791.27997</v>
      </c>
      <c r="Y1162" s="42">
        <v>593497074718.05603</v>
      </c>
      <c r="Z1162" s="40">
        <v>51453824</v>
      </c>
      <c r="AA1162" s="42">
        <v>593548528542.05603</v>
      </c>
    </row>
  </sheetData>
  <mergeCells count="3">
    <mergeCell ref="U4:U5"/>
    <mergeCell ref="F6:U6"/>
    <mergeCell ref="V6:W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 filterMode="1"/>
  <dimension ref="A3:E1131"/>
  <sheetViews>
    <sheetView topLeftCell="A615" workbookViewId="0">
      <selection activeCell="E1133" sqref="E1133"/>
    </sheetView>
  </sheetViews>
  <sheetFormatPr baseColWidth="10" defaultColWidth="10.7109375" defaultRowHeight="15" x14ac:dyDescent="0.25"/>
  <cols>
    <col min="1" max="1" width="17.5703125" bestFit="1" customWidth="1"/>
    <col min="2" max="2" width="18.42578125" bestFit="1" customWidth="1"/>
  </cols>
  <sheetData>
    <row r="3" spans="1:5" x14ac:dyDescent="0.25">
      <c r="A3" s="8" t="s">
        <v>2367</v>
      </c>
      <c r="B3" t="s">
        <v>2369</v>
      </c>
      <c r="D3" t="s">
        <v>2367</v>
      </c>
      <c r="E3" t="s">
        <v>2369</v>
      </c>
    </row>
    <row r="4" spans="1:5" x14ac:dyDescent="0.25">
      <c r="A4" s="9" t="s">
        <v>9</v>
      </c>
      <c r="B4">
        <v>2</v>
      </c>
      <c r="D4" t="s">
        <v>9</v>
      </c>
      <c r="E4">
        <v>2</v>
      </c>
    </row>
    <row r="5" spans="1:5" hidden="1" x14ac:dyDescent="0.25">
      <c r="A5" s="9" t="s">
        <v>10</v>
      </c>
      <c r="B5">
        <v>1</v>
      </c>
      <c r="D5" t="s">
        <v>10</v>
      </c>
      <c r="E5">
        <v>1</v>
      </c>
    </row>
    <row r="6" spans="1:5" hidden="1" x14ac:dyDescent="0.25">
      <c r="A6" s="9" t="s">
        <v>11</v>
      </c>
      <c r="B6">
        <v>1</v>
      </c>
      <c r="D6" t="s">
        <v>11</v>
      </c>
      <c r="E6">
        <v>1</v>
      </c>
    </row>
    <row r="7" spans="1:5" hidden="1" x14ac:dyDescent="0.25">
      <c r="A7" s="9" t="s">
        <v>865</v>
      </c>
      <c r="B7">
        <v>1</v>
      </c>
      <c r="D7" t="s">
        <v>865</v>
      </c>
      <c r="E7">
        <v>1</v>
      </c>
    </row>
    <row r="8" spans="1:5" hidden="1" x14ac:dyDescent="0.25">
      <c r="A8" s="9" t="s">
        <v>866</v>
      </c>
      <c r="B8">
        <v>1</v>
      </c>
      <c r="D8" t="s">
        <v>866</v>
      </c>
      <c r="E8">
        <v>1</v>
      </c>
    </row>
    <row r="9" spans="1:5" hidden="1" x14ac:dyDescent="0.25">
      <c r="A9" s="9" t="s">
        <v>12</v>
      </c>
      <c r="B9">
        <v>1</v>
      </c>
      <c r="D9" t="s">
        <v>12</v>
      </c>
      <c r="E9">
        <v>1</v>
      </c>
    </row>
    <row r="10" spans="1:5" hidden="1" x14ac:dyDescent="0.25">
      <c r="A10" s="9" t="s">
        <v>13</v>
      </c>
      <c r="B10">
        <v>1</v>
      </c>
      <c r="D10" t="s">
        <v>13</v>
      </c>
      <c r="E10">
        <v>1</v>
      </c>
    </row>
    <row r="11" spans="1:5" hidden="1" x14ac:dyDescent="0.25">
      <c r="A11" s="9" t="s">
        <v>14</v>
      </c>
      <c r="B11">
        <v>1</v>
      </c>
      <c r="D11" t="s">
        <v>14</v>
      </c>
      <c r="E11">
        <v>1</v>
      </c>
    </row>
    <row r="12" spans="1:5" hidden="1" x14ac:dyDescent="0.25">
      <c r="A12" s="9" t="s">
        <v>15</v>
      </c>
      <c r="B12">
        <v>1</v>
      </c>
      <c r="D12" t="s">
        <v>15</v>
      </c>
      <c r="E12">
        <v>1</v>
      </c>
    </row>
    <row r="13" spans="1:5" hidden="1" x14ac:dyDescent="0.25">
      <c r="A13" s="9" t="s">
        <v>867</v>
      </c>
      <c r="B13">
        <v>1</v>
      </c>
      <c r="D13" t="s">
        <v>867</v>
      </c>
      <c r="E13">
        <v>1</v>
      </c>
    </row>
    <row r="14" spans="1:5" hidden="1" x14ac:dyDescent="0.25">
      <c r="A14" s="9" t="s">
        <v>16</v>
      </c>
      <c r="B14">
        <v>1</v>
      </c>
      <c r="D14" t="s">
        <v>16</v>
      </c>
      <c r="E14">
        <v>1</v>
      </c>
    </row>
    <row r="15" spans="1:5" hidden="1" x14ac:dyDescent="0.25">
      <c r="A15" s="9" t="s">
        <v>17</v>
      </c>
      <c r="B15">
        <v>1</v>
      </c>
      <c r="D15" t="s">
        <v>17</v>
      </c>
      <c r="E15">
        <v>1</v>
      </c>
    </row>
    <row r="16" spans="1:5" hidden="1" x14ac:dyDescent="0.25">
      <c r="A16" s="9" t="s">
        <v>868</v>
      </c>
      <c r="B16">
        <v>1</v>
      </c>
      <c r="D16" t="s">
        <v>868</v>
      </c>
      <c r="E16">
        <v>1</v>
      </c>
    </row>
    <row r="17" spans="1:5" hidden="1" x14ac:dyDescent="0.25">
      <c r="A17" s="9" t="s">
        <v>18</v>
      </c>
      <c r="B17">
        <v>1</v>
      </c>
      <c r="D17" t="s">
        <v>18</v>
      </c>
      <c r="E17">
        <v>1</v>
      </c>
    </row>
    <row r="18" spans="1:5" hidden="1" x14ac:dyDescent="0.25">
      <c r="A18" s="9" t="s">
        <v>869</v>
      </c>
      <c r="B18">
        <v>1</v>
      </c>
      <c r="D18" t="s">
        <v>869</v>
      </c>
      <c r="E18">
        <v>1</v>
      </c>
    </row>
    <row r="19" spans="1:5" hidden="1" x14ac:dyDescent="0.25">
      <c r="A19" s="9" t="s">
        <v>870</v>
      </c>
      <c r="B19">
        <v>1</v>
      </c>
      <c r="D19" t="s">
        <v>870</v>
      </c>
      <c r="E19">
        <v>1</v>
      </c>
    </row>
    <row r="20" spans="1:5" hidden="1" x14ac:dyDescent="0.25">
      <c r="A20" s="9" t="s">
        <v>871</v>
      </c>
      <c r="B20">
        <v>1</v>
      </c>
      <c r="D20" t="s">
        <v>871</v>
      </c>
      <c r="E20">
        <v>1</v>
      </c>
    </row>
    <row r="21" spans="1:5" hidden="1" x14ac:dyDescent="0.25">
      <c r="A21" s="9" t="s">
        <v>19</v>
      </c>
      <c r="B21">
        <v>1</v>
      </c>
      <c r="D21" t="s">
        <v>19</v>
      </c>
      <c r="E21">
        <v>1</v>
      </c>
    </row>
    <row r="22" spans="1:5" hidden="1" x14ac:dyDescent="0.25">
      <c r="A22" s="9" t="s">
        <v>872</v>
      </c>
      <c r="B22">
        <v>1</v>
      </c>
      <c r="D22" t="s">
        <v>872</v>
      </c>
      <c r="E22">
        <v>1</v>
      </c>
    </row>
    <row r="23" spans="1:5" hidden="1" x14ac:dyDescent="0.25">
      <c r="A23" s="9" t="s">
        <v>20</v>
      </c>
      <c r="B23">
        <v>1</v>
      </c>
      <c r="D23" t="s">
        <v>20</v>
      </c>
      <c r="E23">
        <v>1</v>
      </c>
    </row>
    <row r="24" spans="1:5" hidden="1" x14ac:dyDescent="0.25">
      <c r="A24" s="9" t="s">
        <v>873</v>
      </c>
      <c r="B24">
        <v>1</v>
      </c>
      <c r="D24" t="s">
        <v>873</v>
      </c>
      <c r="E24">
        <v>1</v>
      </c>
    </row>
    <row r="25" spans="1:5" hidden="1" x14ac:dyDescent="0.25">
      <c r="A25" s="9" t="s">
        <v>874</v>
      </c>
      <c r="B25">
        <v>1</v>
      </c>
      <c r="D25" t="s">
        <v>874</v>
      </c>
      <c r="E25">
        <v>1</v>
      </c>
    </row>
    <row r="26" spans="1:5" hidden="1" x14ac:dyDescent="0.25">
      <c r="A26" s="9" t="s">
        <v>875</v>
      </c>
      <c r="B26">
        <v>1</v>
      </c>
      <c r="D26" t="s">
        <v>875</v>
      </c>
      <c r="E26">
        <v>1</v>
      </c>
    </row>
    <row r="27" spans="1:5" hidden="1" x14ac:dyDescent="0.25">
      <c r="A27" s="9" t="s">
        <v>21</v>
      </c>
      <c r="B27">
        <v>1</v>
      </c>
      <c r="D27" t="s">
        <v>21</v>
      </c>
      <c r="E27">
        <v>1</v>
      </c>
    </row>
    <row r="28" spans="1:5" hidden="1" x14ac:dyDescent="0.25">
      <c r="A28" s="9" t="s">
        <v>22</v>
      </c>
      <c r="B28">
        <v>1</v>
      </c>
      <c r="D28" t="s">
        <v>22</v>
      </c>
      <c r="E28">
        <v>1</v>
      </c>
    </row>
    <row r="29" spans="1:5" hidden="1" x14ac:dyDescent="0.25">
      <c r="A29" s="9" t="s">
        <v>23</v>
      </c>
      <c r="B29">
        <v>1</v>
      </c>
      <c r="D29" t="s">
        <v>23</v>
      </c>
      <c r="E29">
        <v>1</v>
      </c>
    </row>
    <row r="30" spans="1:5" hidden="1" x14ac:dyDescent="0.25">
      <c r="A30" s="9" t="s">
        <v>24</v>
      </c>
      <c r="B30">
        <v>1</v>
      </c>
      <c r="D30" t="s">
        <v>24</v>
      </c>
      <c r="E30">
        <v>1</v>
      </c>
    </row>
    <row r="31" spans="1:5" hidden="1" x14ac:dyDescent="0.25">
      <c r="A31" s="9" t="s">
        <v>876</v>
      </c>
      <c r="B31">
        <v>1</v>
      </c>
      <c r="D31" t="s">
        <v>876</v>
      </c>
      <c r="E31">
        <v>1</v>
      </c>
    </row>
    <row r="32" spans="1:5" hidden="1" x14ac:dyDescent="0.25">
      <c r="A32" s="9" t="s">
        <v>25</v>
      </c>
      <c r="B32">
        <v>1</v>
      </c>
      <c r="D32" t="s">
        <v>25</v>
      </c>
      <c r="E32">
        <v>1</v>
      </c>
    </row>
    <row r="33" spans="1:5" hidden="1" x14ac:dyDescent="0.25">
      <c r="A33" s="9" t="s">
        <v>877</v>
      </c>
      <c r="B33">
        <v>1</v>
      </c>
      <c r="D33" t="s">
        <v>877</v>
      </c>
      <c r="E33">
        <v>1</v>
      </c>
    </row>
    <row r="34" spans="1:5" hidden="1" x14ac:dyDescent="0.25">
      <c r="A34" s="9" t="s">
        <v>26</v>
      </c>
      <c r="B34">
        <v>1</v>
      </c>
      <c r="D34" t="s">
        <v>26</v>
      </c>
      <c r="E34">
        <v>1</v>
      </c>
    </row>
    <row r="35" spans="1:5" hidden="1" x14ac:dyDescent="0.25">
      <c r="A35" s="9" t="s">
        <v>878</v>
      </c>
      <c r="B35">
        <v>1</v>
      </c>
      <c r="D35" t="s">
        <v>878</v>
      </c>
      <c r="E35">
        <v>1</v>
      </c>
    </row>
    <row r="36" spans="1:5" hidden="1" x14ac:dyDescent="0.25">
      <c r="A36" s="9" t="s">
        <v>27</v>
      </c>
      <c r="B36">
        <v>1</v>
      </c>
      <c r="D36" t="s">
        <v>27</v>
      </c>
      <c r="E36">
        <v>1</v>
      </c>
    </row>
    <row r="37" spans="1:5" hidden="1" x14ac:dyDescent="0.25">
      <c r="A37" s="9" t="s">
        <v>879</v>
      </c>
      <c r="B37">
        <v>1</v>
      </c>
      <c r="D37" t="s">
        <v>879</v>
      </c>
      <c r="E37">
        <v>1</v>
      </c>
    </row>
    <row r="38" spans="1:5" hidden="1" x14ac:dyDescent="0.25">
      <c r="A38" s="9" t="s">
        <v>880</v>
      </c>
      <c r="B38">
        <v>1</v>
      </c>
      <c r="D38" t="s">
        <v>880</v>
      </c>
      <c r="E38">
        <v>1</v>
      </c>
    </row>
    <row r="39" spans="1:5" hidden="1" x14ac:dyDescent="0.25">
      <c r="A39" s="9" t="s">
        <v>28</v>
      </c>
      <c r="B39">
        <v>1</v>
      </c>
      <c r="D39" t="s">
        <v>28</v>
      </c>
      <c r="E39">
        <v>1</v>
      </c>
    </row>
    <row r="40" spans="1:5" hidden="1" x14ac:dyDescent="0.25">
      <c r="A40" s="9" t="s">
        <v>29</v>
      </c>
      <c r="B40">
        <v>1</v>
      </c>
      <c r="D40" t="s">
        <v>29</v>
      </c>
      <c r="E40">
        <v>1</v>
      </c>
    </row>
    <row r="41" spans="1:5" hidden="1" x14ac:dyDescent="0.25">
      <c r="A41" s="9" t="s">
        <v>881</v>
      </c>
      <c r="B41">
        <v>1</v>
      </c>
      <c r="D41" t="s">
        <v>881</v>
      </c>
      <c r="E41">
        <v>1</v>
      </c>
    </row>
    <row r="42" spans="1:5" hidden="1" x14ac:dyDescent="0.25">
      <c r="A42" s="9" t="s">
        <v>30</v>
      </c>
      <c r="B42">
        <v>1</v>
      </c>
      <c r="D42" t="s">
        <v>30</v>
      </c>
      <c r="E42">
        <v>1</v>
      </c>
    </row>
    <row r="43" spans="1:5" hidden="1" x14ac:dyDescent="0.25">
      <c r="A43" s="9" t="s">
        <v>882</v>
      </c>
      <c r="B43">
        <v>1</v>
      </c>
      <c r="D43" t="s">
        <v>882</v>
      </c>
      <c r="E43">
        <v>1</v>
      </c>
    </row>
    <row r="44" spans="1:5" hidden="1" x14ac:dyDescent="0.25">
      <c r="A44" s="9" t="s">
        <v>883</v>
      </c>
      <c r="B44">
        <v>1</v>
      </c>
      <c r="D44" t="s">
        <v>883</v>
      </c>
      <c r="E44">
        <v>1</v>
      </c>
    </row>
    <row r="45" spans="1:5" hidden="1" x14ac:dyDescent="0.25">
      <c r="A45" s="9" t="s">
        <v>31</v>
      </c>
      <c r="B45">
        <v>1</v>
      </c>
      <c r="D45" t="s">
        <v>31</v>
      </c>
      <c r="E45">
        <v>1</v>
      </c>
    </row>
    <row r="46" spans="1:5" hidden="1" x14ac:dyDescent="0.25">
      <c r="A46" s="9" t="s">
        <v>32</v>
      </c>
      <c r="B46">
        <v>1</v>
      </c>
      <c r="D46" t="s">
        <v>32</v>
      </c>
      <c r="E46">
        <v>1</v>
      </c>
    </row>
    <row r="47" spans="1:5" hidden="1" x14ac:dyDescent="0.25">
      <c r="A47" s="9" t="s">
        <v>33</v>
      </c>
      <c r="B47">
        <v>1</v>
      </c>
      <c r="D47" t="s">
        <v>33</v>
      </c>
      <c r="E47">
        <v>1</v>
      </c>
    </row>
    <row r="48" spans="1:5" hidden="1" x14ac:dyDescent="0.25">
      <c r="A48" s="9" t="s">
        <v>884</v>
      </c>
      <c r="B48">
        <v>1</v>
      </c>
      <c r="D48" t="s">
        <v>884</v>
      </c>
      <c r="E48">
        <v>1</v>
      </c>
    </row>
    <row r="49" spans="1:5" hidden="1" x14ac:dyDescent="0.25">
      <c r="A49" s="9" t="s">
        <v>34</v>
      </c>
      <c r="B49">
        <v>1</v>
      </c>
      <c r="D49" t="s">
        <v>34</v>
      </c>
      <c r="E49">
        <v>1</v>
      </c>
    </row>
    <row r="50" spans="1:5" hidden="1" x14ac:dyDescent="0.25">
      <c r="A50" s="9" t="s">
        <v>885</v>
      </c>
      <c r="B50">
        <v>1</v>
      </c>
      <c r="D50" t="s">
        <v>885</v>
      </c>
      <c r="E50">
        <v>1</v>
      </c>
    </row>
    <row r="51" spans="1:5" hidden="1" x14ac:dyDescent="0.25">
      <c r="A51" s="9" t="s">
        <v>886</v>
      </c>
      <c r="B51">
        <v>1</v>
      </c>
      <c r="D51" t="s">
        <v>886</v>
      </c>
      <c r="E51">
        <v>1</v>
      </c>
    </row>
    <row r="52" spans="1:5" hidden="1" x14ac:dyDescent="0.25">
      <c r="A52" s="9" t="s">
        <v>35</v>
      </c>
      <c r="B52">
        <v>1</v>
      </c>
      <c r="D52" t="s">
        <v>35</v>
      </c>
      <c r="E52">
        <v>1</v>
      </c>
    </row>
    <row r="53" spans="1:5" hidden="1" x14ac:dyDescent="0.25">
      <c r="A53" s="9" t="s">
        <v>36</v>
      </c>
      <c r="B53">
        <v>1</v>
      </c>
      <c r="D53" t="s">
        <v>36</v>
      </c>
      <c r="E53">
        <v>1</v>
      </c>
    </row>
    <row r="54" spans="1:5" hidden="1" x14ac:dyDescent="0.25">
      <c r="A54" s="9" t="s">
        <v>887</v>
      </c>
      <c r="B54">
        <v>1</v>
      </c>
      <c r="D54" t="s">
        <v>887</v>
      </c>
      <c r="E54">
        <v>1</v>
      </c>
    </row>
    <row r="55" spans="1:5" hidden="1" x14ac:dyDescent="0.25">
      <c r="A55" s="9" t="s">
        <v>37</v>
      </c>
      <c r="B55">
        <v>1</v>
      </c>
      <c r="D55" t="s">
        <v>37</v>
      </c>
      <c r="E55">
        <v>1</v>
      </c>
    </row>
    <row r="56" spans="1:5" hidden="1" x14ac:dyDescent="0.25">
      <c r="A56" s="9" t="s">
        <v>38</v>
      </c>
      <c r="B56">
        <v>1</v>
      </c>
      <c r="D56" t="s">
        <v>38</v>
      </c>
      <c r="E56">
        <v>1</v>
      </c>
    </row>
    <row r="57" spans="1:5" hidden="1" x14ac:dyDescent="0.25">
      <c r="A57" s="9" t="s">
        <v>888</v>
      </c>
      <c r="B57">
        <v>1</v>
      </c>
      <c r="D57" t="s">
        <v>888</v>
      </c>
      <c r="E57">
        <v>1</v>
      </c>
    </row>
    <row r="58" spans="1:5" hidden="1" x14ac:dyDescent="0.25">
      <c r="A58" s="9" t="s">
        <v>889</v>
      </c>
      <c r="B58">
        <v>1</v>
      </c>
      <c r="D58" t="s">
        <v>889</v>
      </c>
      <c r="E58">
        <v>1</v>
      </c>
    </row>
    <row r="59" spans="1:5" hidden="1" x14ac:dyDescent="0.25">
      <c r="A59" s="9" t="s">
        <v>890</v>
      </c>
      <c r="B59">
        <v>1</v>
      </c>
      <c r="D59" t="s">
        <v>890</v>
      </c>
      <c r="E59">
        <v>1</v>
      </c>
    </row>
    <row r="60" spans="1:5" hidden="1" x14ac:dyDescent="0.25">
      <c r="A60" s="9" t="s">
        <v>891</v>
      </c>
      <c r="B60">
        <v>1</v>
      </c>
      <c r="D60" t="s">
        <v>891</v>
      </c>
      <c r="E60">
        <v>1</v>
      </c>
    </row>
    <row r="61" spans="1:5" hidden="1" x14ac:dyDescent="0.25">
      <c r="A61" s="9" t="s">
        <v>39</v>
      </c>
      <c r="B61">
        <v>1</v>
      </c>
      <c r="D61" t="s">
        <v>39</v>
      </c>
      <c r="E61">
        <v>1</v>
      </c>
    </row>
    <row r="62" spans="1:5" hidden="1" x14ac:dyDescent="0.25">
      <c r="A62" s="9" t="s">
        <v>892</v>
      </c>
      <c r="B62">
        <v>1</v>
      </c>
      <c r="D62" t="s">
        <v>892</v>
      </c>
      <c r="E62">
        <v>1</v>
      </c>
    </row>
    <row r="63" spans="1:5" hidden="1" x14ac:dyDescent="0.25">
      <c r="A63" s="9" t="s">
        <v>40</v>
      </c>
      <c r="B63">
        <v>1</v>
      </c>
      <c r="D63" t="s">
        <v>40</v>
      </c>
      <c r="E63">
        <v>1</v>
      </c>
    </row>
    <row r="64" spans="1:5" hidden="1" x14ac:dyDescent="0.25">
      <c r="A64" s="9" t="s">
        <v>41</v>
      </c>
      <c r="B64">
        <v>1</v>
      </c>
      <c r="D64" t="s">
        <v>41</v>
      </c>
      <c r="E64">
        <v>1</v>
      </c>
    </row>
    <row r="65" spans="1:5" hidden="1" x14ac:dyDescent="0.25">
      <c r="A65" s="9" t="s">
        <v>42</v>
      </c>
      <c r="B65">
        <v>1</v>
      </c>
      <c r="D65" t="s">
        <v>42</v>
      </c>
      <c r="E65">
        <v>1</v>
      </c>
    </row>
    <row r="66" spans="1:5" hidden="1" x14ac:dyDescent="0.25">
      <c r="A66" s="9" t="s">
        <v>893</v>
      </c>
      <c r="B66">
        <v>1</v>
      </c>
      <c r="D66" t="s">
        <v>893</v>
      </c>
      <c r="E66">
        <v>1</v>
      </c>
    </row>
    <row r="67" spans="1:5" hidden="1" x14ac:dyDescent="0.25">
      <c r="A67" s="9" t="s">
        <v>894</v>
      </c>
      <c r="B67">
        <v>1</v>
      </c>
      <c r="D67" t="s">
        <v>894</v>
      </c>
      <c r="E67">
        <v>1</v>
      </c>
    </row>
    <row r="68" spans="1:5" hidden="1" x14ac:dyDescent="0.25">
      <c r="A68" s="9" t="s">
        <v>895</v>
      </c>
      <c r="B68">
        <v>1</v>
      </c>
      <c r="D68" t="s">
        <v>895</v>
      </c>
      <c r="E68">
        <v>1</v>
      </c>
    </row>
    <row r="69" spans="1:5" hidden="1" x14ac:dyDescent="0.25">
      <c r="A69" s="9" t="s">
        <v>43</v>
      </c>
      <c r="B69">
        <v>1</v>
      </c>
      <c r="D69" t="s">
        <v>43</v>
      </c>
      <c r="E69">
        <v>1</v>
      </c>
    </row>
    <row r="70" spans="1:5" hidden="1" x14ac:dyDescent="0.25">
      <c r="A70" s="9" t="s">
        <v>44</v>
      </c>
      <c r="B70">
        <v>1</v>
      </c>
      <c r="D70" t="s">
        <v>44</v>
      </c>
      <c r="E70">
        <v>1</v>
      </c>
    </row>
    <row r="71" spans="1:5" hidden="1" x14ac:dyDescent="0.25">
      <c r="A71" s="9" t="s">
        <v>45</v>
      </c>
      <c r="B71">
        <v>1</v>
      </c>
      <c r="D71" t="s">
        <v>45</v>
      </c>
      <c r="E71">
        <v>1</v>
      </c>
    </row>
    <row r="72" spans="1:5" hidden="1" x14ac:dyDescent="0.25">
      <c r="A72" s="9" t="s">
        <v>46</v>
      </c>
      <c r="B72">
        <v>1</v>
      </c>
      <c r="D72" t="s">
        <v>46</v>
      </c>
      <c r="E72">
        <v>1</v>
      </c>
    </row>
    <row r="73" spans="1:5" hidden="1" x14ac:dyDescent="0.25">
      <c r="A73" s="9" t="s">
        <v>896</v>
      </c>
      <c r="B73">
        <v>1</v>
      </c>
      <c r="D73" t="s">
        <v>896</v>
      </c>
      <c r="E73">
        <v>1</v>
      </c>
    </row>
    <row r="74" spans="1:5" hidden="1" x14ac:dyDescent="0.25">
      <c r="A74" s="9" t="s">
        <v>47</v>
      </c>
      <c r="B74">
        <v>1</v>
      </c>
      <c r="D74" t="s">
        <v>47</v>
      </c>
      <c r="E74">
        <v>1</v>
      </c>
    </row>
    <row r="75" spans="1:5" hidden="1" x14ac:dyDescent="0.25">
      <c r="A75" s="9" t="s">
        <v>897</v>
      </c>
      <c r="B75">
        <v>1</v>
      </c>
      <c r="D75" t="s">
        <v>897</v>
      </c>
      <c r="E75">
        <v>1</v>
      </c>
    </row>
    <row r="76" spans="1:5" hidden="1" x14ac:dyDescent="0.25">
      <c r="A76" s="9" t="s">
        <v>48</v>
      </c>
      <c r="B76">
        <v>1</v>
      </c>
      <c r="D76" t="s">
        <v>48</v>
      </c>
      <c r="E76">
        <v>1</v>
      </c>
    </row>
    <row r="77" spans="1:5" hidden="1" x14ac:dyDescent="0.25">
      <c r="A77" s="9" t="s">
        <v>898</v>
      </c>
      <c r="B77">
        <v>1</v>
      </c>
      <c r="D77" t="s">
        <v>898</v>
      </c>
      <c r="E77">
        <v>1</v>
      </c>
    </row>
    <row r="78" spans="1:5" hidden="1" x14ac:dyDescent="0.25">
      <c r="A78" s="9" t="s">
        <v>49</v>
      </c>
      <c r="B78">
        <v>1</v>
      </c>
      <c r="D78" t="s">
        <v>49</v>
      </c>
      <c r="E78">
        <v>1</v>
      </c>
    </row>
    <row r="79" spans="1:5" hidden="1" x14ac:dyDescent="0.25">
      <c r="A79" s="9" t="s">
        <v>50</v>
      </c>
      <c r="B79">
        <v>1</v>
      </c>
      <c r="D79" t="s">
        <v>50</v>
      </c>
      <c r="E79">
        <v>1</v>
      </c>
    </row>
    <row r="80" spans="1:5" hidden="1" x14ac:dyDescent="0.25">
      <c r="A80" s="9" t="s">
        <v>51</v>
      </c>
      <c r="B80">
        <v>1</v>
      </c>
      <c r="D80" t="s">
        <v>51</v>
      </c>
      <c r="E80">
        <v>1</v>
      </c>
    </row>
    <row r="81" spans="1:5" hidden="1" x14ac:dyDescent="0.25">
      <c r="A81" s="9" t="s">
        <v>52</v>
      </c>
      <c r="B81">
        <v>1</v>
      </c>
      <c r="D81" t="s">
        <v>52</v>
      </c>
      <c r="E81">
        <v>1</v>
      </c>
    </row>
    <row r="82" spans="1:5" hidden="1" x14ac:dyDescent="0.25">
      <c r="A82" s="9" t="s">
        <v>899</v>
      </c>
      <c r="B82">
        <v>1</v>
      </c>
      <c r="D82" t="s">
        <v>899</v>
      </c>
      <c r="E82">
        <v>1</v>
      </c>
    </row>
    <row r="83" spans="1:5" hidden="1" x14ac:dyDescent="0.25">
      <c r="A83" s="9" t="s">
        <v>900</v>
      </c>
      <c r="B83">
        <v>1</v>
      </c>
      <c r="D83" t="s">
        <v>900</v>
      </c>
      <c r="E83">
        <v>1</v>
      </c>
    </row>
    <row r="84" spans="1:5" hidden="1" x14ac:dyDescent="0.25">
      <c r="A84" s="9" t="s">
        <v>53</v>
      </c>
      <c r="B84">
        <v>1</v>
      </c>
      <c r="D84" t="s">
        <v>53</v>
      </c>
      <c r="E84">
        <v>1</v>
      </c>
    </row>
    <row r="85" spans="1:5" hidden="1" x14ac:dyDescent="0.25">
      <c r="A85" s="9" t="s">
        <v>54</v>
      </c>
      <c r="B85">
        <v>1</v>
      </c>
      <c r="D85" t="s">
        <v>54</v>
      </c>
      <c r="E85">
        <v>1</v>
      </c>
    </row>
    <row r="86" spans="1:5" hidden="1" x14ac:dyDescent="0.25">
      <c r="A86" s="9" t="s">
        <v>55</v>
      </c>
      <c r="B86">
        <v>1</v>
      </c>
      <c r="D86" t="s">
        <v>55</v>
      </c>
      <c r="E86">
        <v>1</v>
      </c>
    </row>
    <row r="87" spans="1:5" hidden="1" x14ac:dyDescent="0.25">
      <c r="A87" s="9" t="s">
        <v>56</v>
      </c>
      <c r="B87">
        <v>1</v>
      </c>
      <c r="D87" t="s">
        <v>56</v>
      </c>
      <c r="E87">
        <v>1</v>
      </c>
    </row>
    <row r="88" spans="1:5" hidden="1" x14ac:dyDescent="0.25">
      <c r="A88" s="9" t="s">
        <v>57</v>
      </c>
      <c r="B88">
        <v>1</v>
      </c>
      <c r="D88" t="s">
        <v>57</v>
      </c>
      <c r="E88">
        <v>1</v>
      </c>
    </row>
    <row r="89" spans="1:5" hidden="1" x14ac:dyDescent="0.25">
      <c r="A89" s="9" t="s">
        <v>58</v>
      </c>
      <c r="B89">
        <v>1</v>
      </c>
      <c r="D89" t="s">
        <v>58</v>
      </c>
      <c r="E89">
        <v>1</v>
      </c>
    </row>
    <row r="90" spans="1:5" hidden="1" x14ac:dyDescent="0.25">
      <c r="A90" s="9" t="s">
        <v>59</v>
      </c>
      <c r="B90">
        <v>1</v>
      </c>
      <c r="D90" t="s">
        <v>59</v>
      </c>
      <c r="E90">
        <v>1</v>
      </c>
    </row>
    <row r="91" spans="1:5" hidden="1" x14ac:dyDescent="0.25">
      <c r="A91" s="9" t="s">
        <v>901</v>
      </c>
      <c r="B91">
        <v>1</v>
      </c>
      <c r="D91" t="s">
        <v>901</v>
      </c>
      <c r="E91">
        <v>1</v>
      </c>
    </row>
    <row r="92" spans="1:5" hidden="1" x14ac:dyDescent="0.25">
      <c r="A92" s="9" t="s">
        <v>60</v>
      </c>
      <c r="B92">
        <v>1</v>
      </c>
      <c r="D92" t="s">
        <v>60</v>
      </c>
      <c r="E92">
        <v>1</v>
      </c>
    </row>
    <row r="93" spans="1:5" hidden="1" x14ac:dyDescent="0.25">
      <c r="A93" s="9" t="s">
        <v>902</v>
      </c>
      <c r="B93">
        <v>1</v>
      </c>
      <c r="D93" t="s">
        <v>902</v>
      </c>
      <c r="E93">
        <v>1</v>
      </c>
    </row>
    <row r="94" spans="1:5" hidden="1" x14ac:dyDescent="0.25">
      <c r="A94" s="9" t="s">
        <v>61</v>
      </c>
      <c r="B94">
        <v>1</v>
      </c>
      <c r="D94" t="s">
        <v>61</v>
      </c>
      <c r="E94">
        <v>1</v>
      </c>
    </row>
    <row r="95" spans="1:5" hidden="1" x14ac:dyDescent="0.25">
      <c r="A95" s="9" t="s">
        <v>62</v>
      </c>
      <c r="B95">
        <v>1</v>
      </c>
      <c r="D95" t="s">
        <v>62</v>
      </c>
      <c r="E95">
        <v>1</v>
      </c>
    </row>
    <row r="96" spans="1:5" hidden="1" x14ac:dyDescent="0.25">
      <c r="A96" s="9" t="s">
        <v>903</v>
      </c>
      <c r="B96">
        <v>1</v>
      </c>
      <c r="D96" t="s">
        <v>903</v>
      </c>
      <c r="E96">
        <v>1</v>
      </c>
    </row>
    <row r="97" spans="1:5" hidden="1" x14ac:dyDescent="0.25">
      <c r="A97" s="9" t="s">
        <v>904</v>
      </c>
      <c r="B97">
        <v>1</v>
      </c>
      <c r="D97" t="s">
        <v>904</v>
      </c>
      <c r="E97">
        <v>1</v>
      </c>
    </row>
    <row r="98" spans="1:5" hidden="1" x14ac:dyDescent="0.25">
      <c r="A98" s="9" t="s">
        <v>63</v>
      </c>
      <c r="B98">
        <v>1</v>
      </c>
      <c r="D98" t="s">
        <v>63</v>
      </c>
      <c r="E98">
        <v>1</v>
      </c>
    </row>
    <row r="99" spans="1:5" hidden="1" x14ac:dyDescent="0.25">
      <c r="A99" s="9" t="s">
        <v>64</v>
      </c>
      <c r="B99">
        <v>1</v>
      </c>
      <c r="D99" t="s">
        <v>64</v>
      </c>
      <c r="E99">
        <v>1</v>
      </c>
    </row>
    <row r="100" spans="1:5" hidden="1" x14ac:dyDescent="0.25">
      <c r="A100" s="9" t="s">
        <v>65</v>
      </c>
      <c r="B100">
        <v>1</v>
      </c>
      <c r="D100" t="s">
        <v>65</v>
      </c>
      <c r="E100">
        <v>1</v>
      </c>
    </row>
    <row r="101" spans="1:5" hidden="1" x14ac:dyDescent="0.25">
      <c r="A101" s="9" t="s">
        <v>905</v>
      </c>
      <c r="B101">
        <v>1</v>
      </c>
      <c r="D101" t="s">
        <v>905</v>
      </c>
      <c r="E101">
        <v>1</v>
      </c>
    </row>
    <row r="102" spans="1:5" hidden="1" x14ac:dyDescent="0.25">
      <c r="A102" s="9" t="s">
        <v>906</v>
      </c>
      <c r="B102">
        <v>1</v>
      </c>
      <c r="D102" t="s">
        <v>906</v>
      </c>
      <c r="E102">
        <v>1</v>
      </c>
    </row>
    <row r="103" spans="1:5" hidden="1" x14ac:dyDescent="0.25">
      <c r="A103" s="9" t="s">
        <v>66</v>
      </c>
      <c r="B103">
        <v>1</v>
      </c>
      <c r="D103" t="s">
        <v>66</v>
      </c>
      <c r="E103">
        <v>1</v>
      </c>
    </row>
    <row r="104" spans="1:5" hidden="1" x14ac:dyDescent="0.25">
      <c r="A104" s="9" t="s">
        <v>907</v>
      </c>
      <c r="B104">
        <v>1</v>
      </c>
      <c r="D104" t="s">
        <v>907</v>
      </c>
      <c r="E104">
        <v>1</v>
      </c>
    </row>
    <row r="105" spans="1:5" hidden="1" x14ac:dyDescent="0.25">
      <c r="A105" s="9" t="s">
        <v>67</v>
      </c>
      <c r="B105">
        <v>1</v>
      </c>
      <c r="D105" t="s">
        <v>67</v>
      </c>
      <c r="E105">
        <v>1</v>
      </c>
    </row>
    <row r="106" spans="1:5" hidden="1" x14ac:dyDescent="0.25">
      <c r="A106" s="9" t="s">
        <v>68</v>
      </c>
      <c r="B106">
        <v>1</v>
      </c>
      <c r="D106" t="s">
        <v>68</v>
      </c>
      <c r="E106">
        <v>1</v>
      </c>
    </row>
    <row r="107" spans="1:5" hidden="1" x14ac:dyDescent="0.25">
      <c r="A107" s="9" t="s">
        <v>69</v>
      </c>
      <c r="B107">
        <v>1</v>
      </c>
      <c r="D107" t="s">
        <v>69</v>
      </c>
      <c r="E107">
        <v>1</v>
      </c>
    </row>
    <row r="108" spans="1:5" hidden="1" x14ac:dyDescent="0.25">
      <c r="A108" s="9" t="s">
        <v>908</v>
      </c>
      <c r="B108">
        <v>1</v>
      </c>
      <c r="D108" t="s">
        <v>908</v>
      </c>
      <c r="E108">
        <v>1</v>
      </c>
    </row>
    <row r="109" spans="1:5" hidden="1" x14ac:dyDescent="0.25">
      <c r="A109" s="9" t="s">
        <v>70</v>
      </c>
      <c r="B109">
        <v>1</v>
      </c>
      <c r="D109" t="s">
        <v>70</v>
      </c>
      <c r="E109">
        <v>1</v>
      </c>
    </row>
    <row r="110" spans="1:5" hidden="1" x14ac:dyDescent="0.25">
      <c r="A110" s="9" t="s">
        <v>71</v>
      </c>
      <c r="B110">
        <v>1</v>
      </c>
      <c r="D110" t="s">
        <v>71</v>
      </c>
      <c r="E110">
        <v>1</v>
      </c>
    </row>
    <row r="111" spans="1:5" hidden="1" x14ac:dyDescent="0.25">
      <c r="A111" s="9" t="s">
        <v>72</v>
      </c>
      <c r="B111">
        <v>1</v>
      </c>
      <c r="D111" t="s">
        <v>72</v>
      </c>
      <c r="E111">
        <v>1</v>
      </c>
    </row>
    <row r="112" spans="1:5" hidden="1" x14ac:dyDescent="0.25">
      <c r="A112" s="9" t="s">
        <v>909</v>
      </c>
      <c r="B112">
        <v>1</v>
      </c>
      <c r="D112" t="s">
        <v>909</v>
      </c>
      <c r="E112">
        <v>1</v>
      </c>
    </row>
    <row r="113" spans="1:5" hidden="1" x14ac:dyDescent="0.25">
      <c r="A113" s="9" t="s">
        <v>73</v>
      </c>
      <c r="B113">
        <v>1</v>
      </c>
      <c r="D113" t="s">
        <v>73</v>
      </c>
      <c r="E113">
        <v>1</v>
      </c>
    </row>
    <row r="114" spans="1:5" hidden="1" x14ac:dyDescent="0.25">
      <c r="A114" s="9" t="s">
        <v>74</v>
      </c>
      <c r="B114">
        <v>1</v>
      </c>
      <c r="D114" t="s">
        <v>74</v>
      </c>
      <c r="E114">
        <v>1</v>
      </c>
    </row>
    <row r="115" spans="1:5" hidden="1" x14ac:dyDescent="0.25">
      <c r="A115" s="9" t="s">
        <v>75</v>
      </c>
      <c r="B115">
        <v>1</v>
      </c>
      <c r="D115" t="s">
        <v>75</v>
      </c>
      <c r="E115">
        <v>1</v>
      </c>
    </row>
    <row r="116" spans="1:5" hidden="1" x14ac:dyDescent="0.25">
      <c r="A116" s="9" t="s">
        <v>76</v>
      </c>
      <c r="B116">
        <v>1</v>
      </c>
      <c r="D116" t="s">
        <v>76</v>
      </c>
      <c r="E116">
        <v>1</v>
      </c>
    </row>
    <row r="117" spans="1:5" hidden="1" x14ac:dyDescent="0.25">
      <c r="A117" s="9" t="s">
        <v>77</v>
      </c>
      <c r="B117">
        <v>1</v>
      </c>
      <c r="D117" t="s">
        <v>77</v>
      </c>
      <c r="E117">
        <v>1</v>
      </c>
    </row>
    <row r="118" spans="1:5" hidden="1" x14ac:dyDescent="0.25">
      <c r="A118" s="9" t="s">
        <v>910</v>
      </c>
      <c r="B118">
        <v>1</v>
      </c>
      <c r="D118" t="s">
        <v>910</v>
      </c>
      <c r="E118">
        <v>1</v>
      </c>
    </row>
    <row r="119" spans="1:5" hidden="1" x14ac:dyDescent="0.25">
      <c r="A119" s="9" t="s">
        <v>78</v>
      </c>
      <c r="B119">
        <v>1</v>
      </c>
      <c r="D119" t="s">
        <v>78</v>
      </c>
      <c r="E119">
        <v>1</v>
      </c>
    </row>
    <row r="120" spans="1:5" hidden="1" x14ac:dyDescent="0.25">
      <c r="A120" s="9" t="s">
        <v>79</v>
      </c>
      <c r="B120">
        <v>1</v>
      </c>
      <c r="D120" t="s">
        <v>79</v>
      </c>
      <c r="E120">
        <v>1</v>
      </c>
    </row>
    <row r="121" spans="1:5" hidden="1" x14ac:dyDescent="0.25">
      <c r="A121" s="9" t="s">
        <v>80</v>
      </c>
      <c r="B121">
        <v>1</v>
      </c>
      <c r="D121" t="s">
        <v>80</v>
      </c>
      <c r="E121">
        <v>1</v>
      </c>
    </row>
    <row r="122" spans="1:5" hidden="1" x14ac:dyDescent="0.25">
      <c r="A122" s="9" t="s">
        <v>81</v>
      </c>
      <c r="B122">
        <v>1</v>
      </c>
      <c r="D122" t="s">
        <v>81</v>
      </c>
      <c r="E122">
        <v>1</v>
      </c>
    </row>
    <row r="123" spans="1:5" hidden="1" x14ac:dyDescent="0.25">
      <c r="A123" s="9" t="s">
        <v>82</v>
      </c>
      <c r="B123">
        <v>1</v>
      </c>
      <c r="D123" t="s">
        <v>82</v>
      </c>
      <c r="E123">
        <v>1</v>
      </c>
    </row>
    <row r="124" spans="1:5" hidden="1" x14ac:dyDescent="0.25">
      <c r="A124" s="9" t="s">
        <v>911</v>
      </c>
      <c r="B124">
        <v>1</v>
      </c>
      <c r="D124" t="s">
        <v>911</v>
      </c>
      <c r="E124">
        <v>1</v>
      </c>
    </row>
    <row r="125" spans="1:5" hidden="1" x14ac:dyDescent="0.25">
      <c r="A125" s="9" t="s">
        <v>83</v>
      </c>
      <c r="B125">
        <v>1</v>
      </c>
      <c r="D125" t="s">
        <v>83</v>
      </c>
      <c r="E125">
        <v>1</v>
      </c>
    </row>
    <row r="126" spans="1:5" hidden="1" x14ac:dyDescent="0.25">
      <c r="A126" s="9" t="s">
        <v>84</v>
      </c>
      <c r="B126">
        <v>1</v>
      </c>
      <c r="D126" t="s">
        <v>84</v>
      </c>
      <c r="E126">
        <v>1</v>
      </c>
    </row>
    <row r="127" spans="1:5" hidden="1" x14ac:dyDescent="0.25">
      <c r="A127" s="9" t="s">
        <v>912</v>
      </c>
      <c r="B127">
        <v>1</v>
      </c>
      <c r="D127" t="s">
        <v>912</v>
      </c>
      <c r="E127">
        <v>1</v>
      </c>
    </row>
    <row r="128" spans="1:5" hidden="1" x14ac:dyDescent="0.25">
      <c r="A128" s="9" t="s">
        <v>85</v>
      </c>
      <c r="B128">
        <v>1</v>
      </c>
      <c r="D128" t="s">
        <v>85</v>
      </c>
      <c r="E128">
        <v>1</v>
      </c>
    </row>
    <row r="129" spans="1:5" hidden="1" x14ac:dyDescent="0.25">
      <c r="A129" s="9" t="s">
        <v>86</v>
      </c>
      <c r="B129">
        <v>1</v>
      </c>
      <c r="D129" t="s">
        <v>86</v>
      </c>
      <c r="E129">
        <v>1</v>
      </c>
    </row>
    <row r="130" spans="1:5" x14ac:dyDescent="0.25">
      <c r="A130" s="9" t="s">
        <v>88</v>
      </c>
      <c r="B130">
        <v>2</v>
      </c>
      <c r="D130" t="s">
        <v>88</v>
      </c>
      <c r="E130">
        <v>2</v>
      </c>
    </row>
    <row r="131" spans="1:5" hidden="1" x14ac:dyDescent="0.25">
      <c r="A131" s="9" t="s">
        <v>89</v>
      </c>
      <c r="B131">
        <v>1</v>
      </c>
      <c r="D131" t="s">
        <v>89</v>
      </c>
      <c r="E131">
        <v>1</v>
      </c>
    </row>
    <row r="132" spans="1:5" hidden="1" x14ac:dyDescent="0.25">
      <c r="A132" s="9" t="s">
        <v>913</v>
      </c>
      <c r="B132">
        <v>1</v>
      </c>
      <c r="D132" t="s">
        <v>913</v>
      </c>
      <c r="E132">
        <v>1</v>
      </c>
    </row>
    <row r="133" spans="1:5" hidden="1" x14ac:dyDescent="0.25">
      <c r="A133" s="9" t="s">
        <v>914</v>
      </c>
      <c r="B133">
        <v>1</v>
      </c>
      <c r="D133" t="s">
        <v>914</v>
      </c>
      <c r="E133">
        <v>1</v>
      </c>
    </row>
    <row r="134" spans="1:5" hidden="1" x14ac:dyDescent="0.25">
      <c r="A134" s="9" t="s">
        <v>915</v>
      </c>
      <c r="B134">
        <v>1</v>
      </c>
      <c r="D134" t="s">
        <v>915</v>
      </c>
      <c r="E134">
        <v>1</v>
      </c>
    </row>
    <row r="135" spans="1:5" hidden="1" x14ac:dyDescent="0.25">
      <c r="A135" s="9" t="s">
        <v>90</v>
      </c>
      <c r="B135">
        <v>1</v>
      </c>
      <c r="D135" t="s">
        <v>90</v>
      </c>
      <c r="E135">
        <v>1</v>
      </c>
    </row>
    <row r="136" spans="1:5" hidden="1" x14ac:dyDescent="0.25">
      <c r="A136" s="9" t="s">
        <v>91</v>
      </c>
      <c r="B136">
        <v>1</v>
      </c>
      <c r="D136" t="s">
        <v>91</v>
      </c>
      <c r="E136">
        <v>1</v>
      </c>
    </row>
    <row r="137" spans="1:5" hidden="1" x14ac:dyDescent="0.25">
      <c r="A137" s="9" t="s">
        <v>92</v>
      </c>
      <c r="B137">
        <v>1</v>
      </c>
      <c r="D137" t="s">
        <v>92</v>
      </c>
      <c r="E137">
        <v>1</v>
      </c>
    </row>
    <row r="138" spans="1:5" hidden="1" x14ac:dyDescent="0.25">
      <c r="A138" s="9" t="s">
        <v>93</v>
      </c>
      <c r="B138">
        <v>1</v>
      </c>
      <c r="D138" t="s">
        <v>93</v>
      </c>
      <c r="E138">
        <v>1</v>
      </c>
    </row>
    <row r="139" spans="1:5" hidden="1" x14ac:dyDescent="0.25">
      <c r="A139" s="9" t="s">
        <v>94</v>
      </c>
      <c r="B139">
        <v>1</v>
      </c>
      <c r="D139" t="s">
        <v>94</v>
      </c>
      <c r="E139">
        <v>1</v>
      </c>
    </row>
    <row r="140" spans="1:5" hidden="1" x14ac:dyDescent="0.25">
      <c r="A140" s="9" t="s">
        <v>95</v>
      </c>
      <c r="B140">
        <v>1</v>
      </c>
      <c r="D140" t="s">
        <v>95</v>
      </c>
      <c r="E140">
        <v>1</v>
      </c>
    </row>
    <row r="141" spans="1:5" hidden="1" x14ac:dyDescent="0.25">
      <c r="A141" s="9" t="s">
        <v>916</v>
      </c>
      <c r="B141">
        <v>1</v>
      </c>
      <c r="D141" t="s">
        <v>916</v>
      </c>
      <c r="E141">
        <v>1</v>
      </c>
    </row>
    <row r="142" spans="1:5" hidden="1" x14ac:dyDescent="0.25">
      <c r="A142" s="9" t="s">
        <v>917</v>
      </c>
      <c r="B142">
        <v>1</v>
      </c>
      <c r="D142" t="s">
        <v>917</v>
      </c>
      <c r="E142">
        <v>1</v>
      </c>
    </row>
    <row r="143" spans="1:5" hidden="1" x14ac:dyDescent="0.25">
      <c r="A143" s="9" t="s">
        <v>918</v>
      </c>
      <c r="B143">
        <v>1</v>
      </c>
      <c r="D143" t="s">
        <v>918</v>
      </c>
      <c r="E143">
        <v>1</v>
      </c>
    </row>
    <row r="144" spans="1:5" hidden="1" x14ac:dyDescent="0.25">
      <c r="A144" s="9" t="s">
        <v>96</v>
      </c>
      <c r="B144">
        <v>1</v>
      </c>
      <c r="D144" t="s">
        <v>96</v>
      </c>
      <c r="E144">
        <v>1</v>
      </c>
    </row>
    <row r="145" spans="1:5" hidden="1" x14ac:dyDescent="0.25">
      <c r="A145" s="9" t="s">
        <v>97</v>
      </c>
      <c r="B145">
        <v>1</v>
      </c>
      <c r="D145" t="s">
        <v>97</v>
      </c>
      <c r="E145">
        <v>1</v>
      </c>
    </row>
    <row r="146" spans="1:5" hidden="1" x14ac:dyDescent="0.25">
      <c r="A146" s="9" t="s">
        <v>98</v>
      </c>
      <c r="B146">
        <v>1</v>
      </c>
      <c r="D146" t="s">
        <v>98</v>
      </c>
      <c r="E146">
        <v>1</v>
      </c>
    </row>
    <row r="147" spans="1:5" hidden="1" x14ac:dyDescent="0.25">
      <c r="A147" s="9" t="s">
        <v>99</v>
      </c>
      <c r="B147">
        <v>1</v>
      </c>
      <c r="D147" t="s">
        <v>99</v>
      </c>
      <c r="E147">
        <v>1</v>
      </c>
    </row>
    <row r="148" spans="1:5" hidden="1" x14ac:dyDescent="0.25">
      <c r="A148" s="9" t="s">
        <v>919</v>
      </c>
      <c r="B148">
        <v>1</v>
      </c>
      <c r="D148" t="s">
        <v>919</v>
      </c>
      <c r="E148">
        <v>1</v>
      </c>
    </row>
    <row r="149" spans="1:5" hidden="1" x14ac:dyDescent="0.25">
      <c r="A149" s="9" t="s">
        <v>100</v>
      </c>
      <c r="B149">
        <v>1</v>
      </c>
      <c r="D149" t="s">
        <v>100</v>
      </c>
      <c r="E149">
        <v>1</v>
      </c>
    </row>
    <row r="150" spans="1:5" hidden="1" x14ac:dyDescent="0.25">
      <c r="A150" s="9" t="s">
        <v>920</v>
      </c>
      <c r="B150">
        <v>1</v>
      </c>
      <c r="D150" t="s">
        <v>920</v>
      </c>
      <c r="E150">
        <v>1</v>
      </c>
    </row>
    <row r="151" spans="1:5" hidden="1" x14ac:dyDescent="0.25">
      <c r="A151" s="9" t="s">
        <v>921</v>
      </c>
      <c r="B151">
        <v>1</v>
      </c>
      <c r="D151" t="s">
        <v>921</v>
      </c>
      <c r="E151">
        <v>1</v>
      </c>
    </row>
    <row r="152" spans="1:5" hidden="1" x14ac:dyDescent="0.25">
      <c r="A152" s="9" t="s">
        <v>101</v>
      </c>
      <c r="B152">
        <v>1</v>
      </c>
      <c r="D152" t="s">
        <v>101</v>
      </c>
      <c r="E152">
        <v>1</v>
      </c>
    </row>
    <row r="153" spans="1:5" hidden="1" x14ac:dyDescent="0.25">
      <c r="A153" s="9" t="s">
        <v>922</v>
      </c>
      <c r="B153">
        <v>1</v>
      </c>
      <c r="D153" t="s">
        <v>922</v>
      </c>
      <c r="E153">
        <v>1</v>
      </c>
    </row>
    <row r="154" spans="1:5" x14ac:dyDescent="0.25">
      <c r="A154" s="9" t="s">
        <v>103</v>
      </c>
      <c r="B154">
        <v>2</v>
      </c>
      <c r="D154" t="s">
        <v>103</v>
      </c>
      <c r="E154">
        <v>2</v>
      </c>
    </row>
    <row r="155" spans="1:5" x14ac:dyDescent="0.25">
      <c r="A155" s="9" t="s">
        <v>105</v>
      </c>
      <c r="B155">
        <v>2</v>
      </c>
      <c r="D155" t="s">
        <v>105</v>
      </c>
      <c r="E155">
        <v>2</v>
      </c>
    </row>
    <row r="156" spans="1:5" hidden="1" x14ac:dyDescent="0.25">
      <c r="A156" s="9" t="s">
        <v>106</v>
      </c>
      <c r="B156">
        <v>1</v>
      </c>
      <c r="D156" t="s">
        <v>106</v>
      </c>
      <c r="E156">
        <v>1</v>
      </c>
    </row>
    <row r="157" spans="1:5" hidden="1" x14ac:dyDescent="0.25">
      <c r="A157" s="9" t="s">
        <v>923</v>
      </c>
      <c r="B157">
        <v>1</v>
      </c>
      <c r="D157" t="s">
        <v>923</v>
      </c>
      <c r="E157">
        <v>1</v>
      </c>
    </row>
    <row r="158" spans="1:5" hidden="1" x14ac:dyDescent="0.25">
      <c r="A158" s="9" t="s">
        <v>924</v>
      </c>
      <c r="B158">
        <v>1</v>
      </c>
      <c r="D158" t="s">
        <v>924</v>
      </c>
      <c r="E158">
        <v>1</v>
      </c>
    </row>
    <row r="159" spans="1:5" hidden="1" x14ac:dyDescent="0.25">
      <c r="A159" s="9" t="s">
        <v>107</v>
      </c>
      <c r="B159">
        <v>1</v>
      </c>
      <c r="D159" t="s">
        <v>107</v>
      </c>
      <c r="E159">
        <v>1</v>
      </c>
    </row>
    <row r="160" spans="1:5" hidden="1" x14ac:dyDescent="0.25">
      <c r="A160" s="9" t="s">
        <v>925</v>
      </c>
      <c r="B160">
        <v>1</v>
      </c>
      <c r="D160" t="s">
        <v>925</v>
      </c>
      <c r="E160">
        <v>1</v>
      </c>
    </row>
    <row r="161" spans="1:5" hidden="1" x14ac:dyDescent="0.25">
      <c r="A161" s="9" t="s">
        <v>108</v>
      </c>
      <c r="B161">
        <v>1</v>
      </c>
      <c r="D161" t="s">
        <v>108</v>
      </c>
      <c r="E161">
        <v>1</v>
      </c>
    </row>
    <row r="162" spans="1:5" hidden="1" x14ac:dyDescent="0.25">
      <c r="A162" s="9" t="s">
        <v>109</v>
      </c>
      <c r="B162">
        <v>1</v>
      </c>
      <c r="D162" t="s">
        <v>109</v>
      </c>
      <c r="E162">
        <v>1</v>
      </c>
    </row>
    <row r="163" spans="1:5" hidden="1" x14ac:dyDescent="0.25">
      <c r="A163" s="9" t="s">
        <v>926</v>
      </c>
      <c r="B163">
        <v>1</v>
      </c>
      <c r="D163" t="s">
        <v>926</v>
      </c>
      <c r="E163">
        <v>1</v>
      </c>
    </row>
    <row r="164" spans="1:5" hidden="1" x14ac:dyDescent="0.25">
      <c r="A164" s="9" t="s">
        <v>110</v>
      </c>
      <c r="B164">
        <v>1</v>
      </c>
      <c r="D164" t="s">
        <v>110</v>
      </c>
      <c r="E164">
        <v>1</v>
      </c>
    </row>
    <row r="165" spans="1:5" hidden="1" x14ac:dyDescent="0.25">
      <c r="A165" s="9" t="s">
        <v>111</v>
      </c>
      <c r="B165">
        <v>1</v>
      </c>
      <c r="D165" t="s">
        <v>111</v>
      </c>
      <c r="E165">
        <v>1</v>
      </c>
    </row>
    <row r="166" spans="1:5" hidden="1" x14ac:dyDescent="0.25">
      <c r="A166" s="9" t="s">
        <v>927</v>
      </c>
      <c r="B166">
        <v>1</v>
      </c>
      <c r="D166" t="s">
        <v>927</v>
      </c>
      <c r="E166">
        <v>1</v>
      </c>
    </row>
    <row r="167" spans="1:5" hidden="1" x14ac:dyDescent="0.25">
      <c r="A167" s="9" t="s">
        <v>928</v>
      </c>
      <c r="B167">
        <v>1</v>
      </c>
      <c r="D167" t="s">
        <v>928</v>
      </c>
      <c r="E167">
        <v>1</v>
      </c>
    </row>
    <row r="168" spans="1:5" hidden="1" x14ac:dyDescent="0.25">
      <c r="A168" s="9" t="s">
        <v>929</v>
      </c>
      <c r="B168">
        <v>1</v>
      </c>
      <c r="D168" t="s">
        <v>929</v>
      </c>
      <c r="E168">
        <v>1</v>
      </c>
    </row>
    <row r="169" spans="1:5" hidden="1" x14ac:dyDescent="0.25">
      <c r="A169" s="9" t="s">
        <v>112</v>
      </c>
      <c r="B169">
        <v>1</v>
      </c>
      <c r="D169" t="s">
        <v>112</v>
      </c>
      <c r="E169">
        <v>1</v>
      </c>
    </row>
    <row r="170" spans="1:5" hidden="1" x14ac:dyDescent="0.25">
      <c r="A170" s="9" t="s">
        <v>930</v>
      </c>
      <c r="B170">
        <v>1</v>
      </c>
      <c r="D170" t="s">
        <v>930</v>
      </c>
      <c r="E170">
        <v>1</v>
      </c>
    </row>
    <row r="171" spans="1:5" hidden="1" x14ac:dyDescent="0.25">
      <c r="A171" s="9" t="s">
        <v>931</v>
      </c>
      <c r="B171">
        <v>1</v>
      </c>
      <c r="D171" t="s">
        <v>931</v>
      </c>
      <c r="E171">
        <v>1</v>
      </c>
    </row>
    <row r="172" spans="1:5" hidden="1" x14ac:dyDescent="0.25">
      <c r="A172" s="9" t="s">
        <v>113</v>
      </c>
      <c r="B172">
        <v>1</v>
      </c>
      <c r="D172" t="s">
        <v>113</v>
      </c>
      <c r="E172">
        <v>1</v>
      </c>
    </row>
    <row r="173" spans="1:5" hidden="1" x14ac:dyDescent="0.25">
      <c r="A173" s="9" t="s">
        <v>114</v>
      </c>
      <c r="B173">
        <v>1</v>
      </c>
      <c r="D173" t="s">
        <v>114</v>
      </c>
      <c r="E173">
        <v>1</v>
      </c>
    </row>
    <row r="174" spans="1:5" hidden="1" x14ac:dyDescent="0.25">
      <c r="A174" s="9" t="s">
        <v>932</v>
      </c>
      <c r="B174">
        <v>1</v>
      </c>
      <c r="D174" t="s">
        <v>932</v>
      </c>
      <c r="E174">
        <v>1</v>
      </c>
    </row>
    <row r="175" spans="1:5" hidden="1" x14ac:dyDescent="0.25">
      <c r="A175" s="9" t="s">
        <v>115</v>
      </c>
      <c r="B175">
        <v>1</v>
      </c>
      <c r="D175" t="s">
        <v>115</v>
      </c>
      <c r="E175">
        <v>1</v>
      </c>
    </row>
    <row r="176" spans="1:5" hidden="1" x14ac:dyDescent="0.25">
      <c r="A176" s="9" t="s">
        <v>116</v>
      </c>
      <c r="B176">
        <v>1</v>
      </c>
      <c r="D176" t="s">
        <v>116</v>
      </c>
      <c r="E176">
        <v>1</v>
      </c>
    </row>
    <row r="177" spans="1:5" hidden="1" x14ac:dyDescent="0.25">
      <c r="A177" s="9" t="s">
        <v>117</v>
      </c>
      <c r="B177">
        <v>1</v>
      </c>
      <c r="D177" t="s">
        <v>117</v>
      </c>
      <c r="E177">
        <v>1</v>
      </c>
    </row>
    <row r="178" spans="1:5" hidden="1" x14ac:dyDescent="0.25">
      <c r="A178" s="9" t="s">
        <v>118</v>
      </c>
      <c r="B178">
        <v>1</v>
      </c>
      <c r="D178" t="s">
        <v>118</v>
      </c>
      <c r="E178">
        <v>1</v>
      </c>
    </row>
    <row r="179" spans="1:5" hidden="1" x14ac:dyDescent="0.25">
      <c r="A179" s="9" t="s">
        <v>933</v>
      </c>
      <c r="B179">
        <v>1</v>
      </c>
      <c r="D179" t="s">
        <v>933</v>
      </c>
      <c r="E179">
        <v>1</v>
      </c>
    </row>
    <row r="180" spans="1:5" hidden="1" x14ac:dyDescent="0.25">
      <c r="A180" s="9" t="s">
        <v>934</v>
      </c>
      <c r="B180">
        <v>1</v>
      </c>
      <c r="D180" t="s">
        <v>934</v>
      </c>
      <c r="E180">
        <v>1</v>
      </c>
    </row>
    <row r="181" spans="1:5" hidden="1" x14ac:dyDescent="0.25">
      <c r="A181" s="9" t="s">
        <v>119</v>
      </c>
      <c r="B181">
        <v>1</v>
      </c>
      <c r="D181" t="s">
        <v>119</v>
      </c>
      <c r="E181">
        <v>1</v>
      </c>
    </row>
    <row r="182" spans="1:5" hidden="1" x14ac:dyDescent="0.25">
      <c r="A182" s="9" t="s">
        <v>935</v>
      </c>
      <c r="B182">
        <v>1</v>
      </c>
      <c r="D182" t="s">
        <v>935</v>
      </c>
      <c r="E182">
        <v>1</v>
      </c>
    </row>
    <row r="183" spans="1:5" hidden="1" x14ac:dyDescent="0.25">
      <c r="A183" s="9" t="s">
        <v>936</v>
      </c>
      <c r="B183">
        <v>1</v>
      </c>
      <c r="D183" t="s">
        <v>936</v>
      </c>
      <c r="E183">
        <v>1</v>
      </c>
    </row>
    <row r="184" spans="1:5" hidden="1" x14ac:dyDescent="0.25">
      <c r="A184" s="9" t="s">
        <v>937</v>
      </c>
      <c r="B184">
        <v>1</v>
      </c>
      <c r="D184" t="s">
        <v>937</v>
      </c>
      <c r="E184">
        <v>1</v>
      </c>
    </row>
    <row r="185" spans="1:5" hidden="1" x14ac:dyDescent="0.25">
      <c r="A185" s="9" t="s">
        <v>938</v>
      </c>
      <c r="B185">
        <v>1</v>
      </c>
      <c r="D185" t="s">
        <v>938</v>
      </c>
      <c r="E185">
        <v>1</v>
      </c>
    </row>
    <row r="186" spans="1:5" hidden="1" x14ac:dyDescent="0.25">
      <c r="A186" s="9" t="s">
        <v>939</v>
      </c>
      <c r="B186">
        <v>1</v>
      </c>
      <c r="D186" t="s">
        <v>939</v>
      </c>
      <c r="E186">
        <v>1</v>
      </c>
    </row>
    <row r="187" spans="1:5" hidden="1" x14ac:dyDescent="0.25">
      <c r="A187" s="9" t="s">
        <v>120</v>
      </c>
      <c r="B187">
        <v>1</v>
      </c>
      <c r="D187" t="s">
        <v>120</v>
      </c>
      <c r="E187">
        <v>1</v>
      </c>
    </row>
    <row r="188" spans="1:5" hidden="1" x14ac:dyDescent="0.25">
      <c r="A188" s="9" t="s">
        <v>121</v>
      </c>
      <c r="B188">
        <v>1</v>
      </c>
      <c r="D188" t="s">
        <v>121</v>
      </c>
      <c r="E188">
        <v>1</v>
      </c>
    </row>
    <row r="189" spans="1:5" hidden="1" x14ac:dyDescent="0.25">
      <c r="A189" s="9" t="s">
        <v>122</v>
      </c>
      <c r="B189">
        <v>1</v>
      </c>
      <c r="D189" t="s">
        <v>122</v>
      </c>
      <c r="E189">
        <v>1</v>
      </c>
    </row>
    <row r="190" spans="1:5" hidden="1" x14ac:dyDescent="0.25">
      <c r="A190" s="9" t="s">
        <v>123</v>
      </c>
      <c r="B190">
        <v>1</v>
      </c>
      <c r="D190" t="s">
        <v>123</v>
      </c>
      <c r="E190">
        <v>1</v>
      </c>
    </row>
    <row r="191" spans="1:5" hidden="1" x14ac:dyDescent="0.25">
      <c r="A191" s="9" t="s">
        <v>124</v>
      </c>
      <c r="B191">
        <v>1</v>
      </c>
      <c r="D191" t="s">
        <v>124</v>
      </c>
      <c r="E191">
        <v>1</v>
      </c>
    </row>
    <row r="192" spans="1:5" hidden="1" x14ac:dyDescent="0.25">
      <c r="A192" s="9" t="s">
        <v>125</v>
      </c>
      <c r="B192">
        <v>1</v>
      </c>
      <c r="D192" t="s">
        <v>125</v>
      </c>
      <c r="E192">
        <v>1</v>
      </c>
    </row>
    <row r="193" spans="1:5" hidden="1" x14ac:dyDescent="0.25">
      <c r="A193" s="9" t="s">
        <v>126</v>
      </c>
      <c r="B193">
        <v>1</v>
      </c>
      <c r="D193" t="s">
        <v>126</v>
      </c>
      <c r="E193">
        <v>1</v>
      </c>
    </row>
    <row r="194" spans="1:5" hidden="1" x14ac:dyDescent="0.25">
      <c r="A194" s="9" t="s">
        <v>127</v>
      </c>
      <c r="B194">
        <v>1</v>
      </c>
      <c r="D194" t="s">
        <v>127</v>
      </c>
      <c r="E194">
        <v>1</v>
      </c>
    </row>
    <row r="195" spans="1:5" hidden="1" x14ac:dyDescent="0.25">
      <c r="A195" s="9" t="s">
        <v>128</v>
      </c>
      <c r="B195">
        <v>1</v>
      </c>
      <c r="D195" t="s">
        <v>128</v>
      </c>
      <c r="E195">
        <v>1</v>
      </c>
    </row>
    <row r="196" spans="1:5" hidden="1" x14ac:dyDescent="0.25">
      <c r="A196" s="9" t="s">
        <v>129</v>
      </c>
      <c r="B196">
        <v>1</v>
      </c>
      <c r="D196" t="s">
        <v>129</v>
      </c>
      <c r="E196">
        <v>1</v>
      </c>
    </row>
    <row r="197" spans="1:5" hidden="1" x14ac:dyDescent="0.25">
      <c r="A197" s="9" t="s">
        <v>130</v>
      </c>
      <c r="B197">
        <v>1</v>
      </c>
      <c r="D197" t="s">
        <v>130</v>
      </c>
      <c r="E197">
        <v>1</v>
      </c>
    </row>
    <row r="198" spans="1:5" hidden="1" x14ac:dyDescent="0.25">
      <c r="A198" s="9" t="s">
        <v>131</v>
      </c>
      <c r="B198">
        <v>1</v>
      </c>
      <c r="D198" t="s">
        <v>131</v>
      </c>
      <c r="E198">
        <v>1</v>
      </c>
    </row>
    <row r="199" spans="1:5" hidden="1" x14ac:dyDescent="0.25">
      <c r="A199" s="9" t="s">
        <v>940</v>
      </c>
      <c r="B199">
        <v>1</v>
      </c>
      <c r="D199" t="s">
        <v>940</v>
      </c>
      <c r="E199">
        <v>1</v>
      </c>
    </row>
    <row r="200" spans="1:5" hidden="1" x14ac:dyDescent="0.25">
      <c r="A200" s="9" t="s">
        <v>132</v>
      </c>
      <c r="B200">
        <v>1</v>
      </c>
      <c r="D200" t="s">
        <v>132</v>
      </c>
      <c r="E200">
        <v>1</v>
      </c>
    </row>
    <row r="201" spans="1:5" x14ac:dyDescent="0.25">
      <c r="A201" s="9" t="s">
        <v>134</v>
      </c>
      <c r="B201">
        <v>2</v>
      </c>
      <c r="D201" t="s">
        <v>134</v>
      </c>
      <c r="E201">
        <v>2</v>
      </c>
    </row>
    <row r="202" spans="1:5" hidden="1" x14ac:dyDescent="0.25">
      <c r="A202" s="9" t="s">
        <v>135</v>
      </c>
      <c r="B202">
        <v>1</v>
      </c>
      <c r="D202" t="s">
        <v>135</v>
      </c>
      <c r="E202">
        <v>1</v>
      </c>
    </row>
    <row r="203" spans="1:5" hidden="1" x14ac:dyDescent="0.25">
      <c r="A203" s="9" t="s">
        <v>136</v>
      </c>
      <c r="B203">
        <v>1</v>
      </c>
      <c r="D203" t="s">
        <v>136</v>
      </c>
      <c r="E203">
        <v>1</v>
      </c>
    </row>
    <row r="204" spans="1:5" hidden="1" x14ac:dyDescent="0.25">
      <c r="A204" s="9" t="s">
        <v>137</v>
      </c>
      <c r="B204">
        <v>1</v>
      </c>
      <c r="D204" t="s">
        <v>137</v>
      </c>
      <c r="E204">
        <v>1</v>
      </c>
    </row>
    <row r="205" spans="1:5" hidden="1" x14ac:dyDescent="0.25">
      <c r="A205" s="9" t="s">
        <v>138</v>
      </c>
      <c r="B205">
        <v>1</v>
      </c>
      <c r="D205" t="s">
        <v>138</v>
      </c>
      <c r="E205">
        <v>1</v>
      </c>
    </row>
    <row r="206" spans="1:5" hidden="1" x14ac:dyDescent="0.25">
      <c r="A206" s="9" t="s">
        <v>139</v>
      </c>
      <c r="B206">
        <v>1</v>
      </c>
      <c r="D206" t="s">
        <v>139</v>
      </c>
      <c r="E206">
        <v>1</v>
      </c>
    </row>
    <row r="207" spans="1:5" hidden="1" x14ac:dyDescent="0.25">
      <c r="A207" s="9" t="s">
        <v>140</v>
      </c>
      <c r="B207">
        <v>1</v>
      </c>
      <c r="D207" t="s">
        <v>140</v>
      </c>
      <c r="E207">
        <v>1</v>
      </c>
    </row>
    <row r="208" spans="1:5" hidden="1" x14ac:dyDescent="0.25">
      <c r="A208" s="9" t="s">
        <v>141</v>
      </c>
      <c r="B208">
        <v>1</v>
      </c>
      <c r="D208" t="s">
        <v>141</v>
      </c>
      <c r="E208">
        <v>1</v>
      </c>
    </row>
    <row r="209" spans="1:5" hidden="1" x14ac:dyDescent="0.25">
      <c r="A209" s="9" t="s">
        <v>142</v>
      </c>
      <c r="B209">
        <v>1</v>
      </c>
      <c r="D209" t="s">
        <v>142</v>
      </c>
      <c r="E209">
        <v>1</v>
      </c>
    </row>
    <row r="210" spans="1:5" hidden="1" x14ac:dyDescent="0.25">
      <c r="A210" s="9" t="s">
        <v>143</v>
      </c>
      <c r="B210">
        <v>1</v>
      </c>
      <c r="D210" t="s">
        <v>143</v>
      </c>
      <c r="E210">
        <v>1</v>
      </c>
    </row>
    <row r="211" spans="1:5" hidden="1" x14ac:dyDescent="0.25">
      <c r="A211" s="9" t="s">
        <v>144</v>
      </c>
      <c r="B211">
        <v>1</v>
      </c>
      <c r="D211" t="s">
        <v>144</v>
      </c>
      <c r="E211">
        <v>1</v>
      </c>
    </row>
    <row r="212" spans="1:5" hidden="1" x14ac:dyDescent="0.25">
      <c r="A212" s="9" t="s">
        <v>145</v>
      </c>
      <c r="B212">
        <v>1</v>
      </c>
      <c r="D212" t="s">
        <v>145</v>
      </c>
      <c r="E212">
        <v>1</v>
      </c>
    </row>
    <row r="213" spans="1:5" hidden="1" x14ac:dyDescent="0.25">
      <c r="A213" s="9" t="s">
        <v>146</v>
      </c>
      <c r="B213">
        <v>1</v>
      </c>
      <c r="D213" t="s">
        <v>146</v>
      </c>
      <c r="E213">
        <v>1</v>
      </c>
    </row>
    <row r="214" spans="1:5" hidden="1" x14ac:dyDescent="0.25">
      <c r="A214" s="9" t="s">
        <v>147</v>
      </c>
      <c r="B214">
        <v>1</v>
      </c>
      <c r="D214" t="s">
        <v>147</v>
      </c>
      <c r="E214">
        <v>1</v>
      </c>
    </row>
    <row r="215" spans="1:5" hidden="1" x14ac:dyDescent="0.25">
      <c r="A215" s="9" t="s">
        <v>941</v>
      </c>
      <c r="B215">
        <v>1</v>
      </c>
      <c r="D215" t="s">
        <v>941</v>
      </c>
      <c r="E215">
        <v>1</v>
      </c>
    </row>
    <row r="216" spans="1:5" hidden="1" x14ac:dyDescent="0.25">
      <c r="A216" s="9" t="s">
        <v>942</v>
      </c>
      <c r="B216">
        <v>1</v>
      </c>
      <c r="D216" t="s">
        <v>942</v>
      </c>
      <c r="E216">
        <v>1</v>
      </c>
    </row>
    <row r="217" spans="1:5" hidden="1" x14ac:dyDescent="0.25">
      <c r="A217" s="9" t="s">
        <v>943</v>
      </c>
      <c r="B217">
        <v>1</v>
      </c>
      <c r="D217" t="s">
        <v>943</v>
      </c>
      <c r="E217">
        <v>1</v>
      </c>
    </row>
    <row r="218" spans="1:5" hidden="1" x14ac:dyDescent="0.25">
      <c r="A218" s="9" t="s">
        <v>148</v>
      </c>
      <c r="B218">
        <v>1</v>
      </c>
      <c r="D218" t="s">
        <v>148</v>
      </c>
      <c r="E218">
        <v>1</v>
      </c>
    </row>
    <row r="219" spans="1:5" hidden="1" x14ac:dyDescent="0.25">
      <c r="A219" s="9" t="s">
        <v>149</v>
      </c>
      <c r="B219">
        <v>1</v>
      </c>
      <c r="D219" t="s">
        <v>149</v>
      </c>
      <c r="E219">
        <v>1</v>
      </c>
    </row>
    <row r="220" spans="1:5" hidden="1" x14ac:dyDescent="0.25">
      <c r="A220" s="9" t="s">
        <v>150</v>
      </c>
      <c r="B220">
        <v>1</v>
      </c>
      <c r="D220" t="s">
        <v>150</v>
      </c>
      <c r="E220">
        <v>1</v>
      </c>
    </row>
    <row r="221" spans="1:5" hidden="1" x14ac:dyDescent="0.25">
      <c r="A221" s="9" t="s">
        <v>151</v>
      </c>
      <c r="B221">
        <v>1</v>
      </c>
      <c r="D221" t="s">
        <v>151</v>
      </c>
      <c r="E221">
        <v>1</v>
      </c>
    </row>
    <row r="222" spans="1:5" hidden="1" x14ac:dyDescent="0.25">
      <c r="A222" s="9" t="s">
        <v>152</v>
      </c>
      <c r="B222">
        <v>1</v>
      </c>
      <c r="D222" t="s">
        <v>152</v>
      </c>
      <c r="E222">
        <v>1</v>
      </c>
    </row>
    <row r="223" spans="1:5" hidden="1" x14ac:dyDescent="0.25">
      <c r="A223" s="9" t="s">
        <v>944</v>
      </c>
      <c r="B223">
        <v>1</v>
      </c>
      <c r="D223" t="s">
        <v>944</v>
      </c>
      <c r="E223">
        <v>1</v>
      </c>
    </row>
    <row r="224" spans="1:5" hidden="1" x14ac:dyDescent="0.25">
      <c r="A224" s="9" t="s">
        <v>153</v>
      </c>
      <c r="B224">
        <v>1</v>
      </c>
      <c r="D224" t="s">
        <v>153</v>
      </c>
      <c r="E224">
        <v>1</v>
      </c>
    </row>
    <row r="225" spans="1:5" hidden="1" x14ac:dyDescent="0.25">
      <c r="A225" s="9" t="s">
        <v>154</v>
      </c>
      <c r="B225">
        <v>1</v>
      </c>
      <c r="D225" t="s">
        <v>154</v>
      </c>
      <c r="E225">
        <v>1</v>
      </c>
    </row>
    <row r="226" spans="1:5" hidden="1" x14ac:dyDescent="0.25">
      <c r="A226" s="9" t="s">
        <v>155</v>
      </c>
      <c r="B226">
        <v>1</v>
      </c>
      <c r="D226" t="s">
        <v>155</v>
      </c>
      <c r="E226">
        <v>1</v>
      </c>
    </row>
    <row r="227" spans="1:5" hidden="1" x14ac:dyDescent="0.25">
      <c r="A227" s="9" t="s">
        <v>156</v>
      </c>
      <c r="B227">
        <v>1</v>
      </c>
      <c r="D227" t="s">
        <v>156</v>
      </c>
      <c r="E227">
        <v>1</v>
      </c>
    </row>
    <row r="228" spans="1:5" hidden="1" x14ac:dyDescent="0.25">
      <c r="A228" s="9" t="s">
        <v>157</v>
      </c>
      <c r="B228">
        <v>1</v>
      </c>
      <c r="D228" t="s">
        <v>157</v>
      </c>
      <c r="E228">
        <v>1</v>
      </c>
    </row>
    <row r="229" spans="1:5" hidden="1" x14ac:dyDescent="0.25">
      <c r="A229" s="9" t="s">
        <v>158</v>
      </c>
      <c r="B229">
        <v>1</v>
      </c>
      <c r="D229" t="s">
        <v>158</v>
      </c>
      <c r="E229">
        <v>1</v>
      </c>
    </row>
    <row r="230" spans="1:5" hidden="1" x14ac:dyDescent="0.25">
      <c r="A230" s="9" t="s">
        <v>159</v>
      </c>
      <c r="B230">
        <v>1</v>
      </c>
      <c r="D230" t="s">
        <v>159</v>
      </c>
      <c r="E230">
        <v>1</v>
      </c>
    </row>
    <row r="231" spans="1:5" hidden="1" x14ac:dyDescent="0.25">
      <c r="A231" s="9" t="s">
        <v>160</v>
      </c>
      <c r="B231">
        <v>1</v>
      </c>
      <c r="D231" t="s">
        <v>160</v>
      </c>
      <c r="E231">
        <v>1</v>
      </c>
    </row>
    <row r="232" spans="1:5" hidden="1" x14ac:dyDescent="0.25">
      <c r="A232" s="9" t="s">
        <v>161</v>
      </c>
      <c r="B232">
        <v>1</v>
      </c>
      <c r="D232" t="s">
        <v>161</v>
      </c>
      <c r="E232">
        <v>1</v>
      </c>
    </row>
    <row r="233" spans="1:5" hidden="1" x14ac:dyDescent="0.25">
      <c r="A233" s="9" t="s">
        <v>162</v>
      </c>
      <c r="B233">
        <v>1</v>
      </c>
      <c r="D233" t="s">
        <v>162</v>
      </c>
      <c r="E233">
        <v>1</v>
      </c>
    </row>
    <row r="234" spans="1:5" hidden="1" x14ac:dyDescent="0.25">
      <c r="A234" s="9" t="s">
        <v>945</v>
      </c>
      <c r="B234">
        <v>1</v>
      </c>
      <c r="D234" t="s">
        <v>945</v>
      </c>
      <c r="E234">
        <v>1</v>
      </c>
    </row>
    <row r="235" spans="1:5" hidden="1" x14ac:dyDescent="0.25">
      <c r="A235" s="9" t="s">
        <v>946</v>
      </c>
      <c r="B235">
        <v>1</v>
      </c>
      <c r="D235" t="s">
        <v>946</v>
      </c>
      <c r="E235">
        <v>1</v>
      </c>
    </row>
    <row r="236" spans="1:5" hidden="1" x14ac:dyDescent="0.25">
      <c r="A236" s="9" t="s">
        <v>163</v>
      </c>
      <c r="B236">
        <v>1</v>
      </c>
      <c r="D236" t="s">
        <v>163</v>
      </c>
      <c r="E236">
        <v>1</v>
      </c>
    </row>
    <row r="237" spans="1:5" hidden="1" x14ac:dyDescent="0.25">
      <c r="A237" s="9" t="s">
        <v>164</v>
      </c>
      <c r="B237">
        <v>1</v>
      </c>
      <c r="D237" t="s">
        <v>164</v>
      </c>
      <c r="E237">
        <v>1</v>
      </c>
    </row>
    <row r="238" spans="1:5" hidden="1" x14ac:dyDescent="0.25">
      <c r="A238" s="9" t="s">
        <v>165</v>
      </c>
      <c r="B238">
        <v>1</v>
      </c>
      <c r="D238" t="s">
        <v>165</v>
      </c>
      <c r="E238">
        <v>1</v>
      </c>
    </row>
    <row r="239" spans="1:5" hidden="1" x14ac:dyDescent="0.25">
      <c r="A239" s="9" t="s">
        <v>166</v>
      </c>
      <c r="B239">
        <v>1</v>
      </c>
      <c r="D239" t="s">
        <v>166</v>
      </c>
      <c r="E239">
        <v>1</v>
      </c>
    </row>
    <row r="240" spans="1:5" hidden="1" x14ac:dyDescent="0.25">
      <c r="A240" s="9" t="s">
        <v>167</v>
      </c>
      <c r="B240">
        <v>1</v>
      </c>
      <c r="D240" t="s">
        <v>167</v>
      </c>
      <c r="E240">
        <v>1</v>
      </c>
    </row>
    <row r="241" spans="1:5" hidden="1" x14ac:dyDescent="0.25">
      <c r="A241" s="9" t="s">
        <v>168</v>
      </c>
      <c r="B241">
        <v>1</v>
      </c>
      <c r="D241" t="s">
        <v>168</v>
      </c>
      <c r="E241">
        <v>1</v>
      </c>
    </row>
    <row r="242" spans="1:5" hidden="1" x14ac:dyDescent="0.25">
      <c r="A242" s="9" t="s">
        <v>169</v>
      </c>
      <c r="B242">
        <v>1</v>
      </c>
      <c r="D242" t="s">
        <v>169</v>
      </c>
      <c r="E242">
        <v>1</v>
      </c>
    </row>
    <row r="243" spans="1:5" hidden="1" x14ac:dyDescent="0.25">
      <c r="A243" s="9" t="s">
        <v>170</v>
      </c>
      <c r="B243">
        <v>1</v>
      </c>
      <c r="D243" t="s">
        <v>170</v>
      </c>
      <c r="E243">
        <v>1</v>
      </c>
    </row>
    <row r="244" spans="1:5" hidden="1" x14ac:dyDescent="0.25">
      <c r="A244" s="9" t="s">
        <v>171</v>
      </c>
      <c r="B244">
        <v>1</v>
      </c>
      <c r="D244" t="s">
        <v>171</v>
      </c>
      <c r="E244">
        <v>1</v>
      </c>
    </row>
    <row r="245" spans="1:5" hidden="1" x14ac:dyDescent="0.25">
      <c r="A245" s="9" t="s">
        <v>172</v>
      </c>
      <c r="B245">
        <v>1</v>
      </c>
      <c r="D245" t="s">
        <v>172</v>
      </c>
      <c r="E245">
        <v>1</v>
      </c>
    </row>
    <row r="246" spans="1:5" hidden="1" x14ac:dyDescent="0.25">
      <c r="A246" s="9" t="s">
        <v>173</v>
      </c>
      <c r="B246">
        <v>1</v>
      </c>
      <c r="D246" t="s">
        <v>173</v>
      </c>
      <c r="E246">
        <v>1</v>
      </c>
    </row>
    <row r="247" spans="1:5" hidden="1" x14ac:dyDescent="0.25">
      <c r="A247" s="9" t="s">
        <v>174</v>
      </c>
      <c r="B247">
        <v>1</v>
      </c>
      <c r="D247" t="s">
        <v>174</v>
      </c>
      <c r="E247">
        <v>1</v>
      </c>
    </row>
    <row r="248" spans="1:5" hidden="1" x14ac:dyDescent="0.25">
      <c r="A248" s="9" t="s">
        <v>947</v>
      </c>
      <c r="B248">
        <v>1</v>
      </c>
      <c r="D248" t="s">
        <v>947</v>
      </c>
      <c r="E248">
        <v>1</v>
      </c>
    </row>
    <row r="249" spans="1:5" hidden="1" x14ac:dyDescent="0.25">
      <c r="A249" s="9" t="s">
        <v>948</v>
      </c>
      <c r="B249">
        <v>1</v>
      </c>
      <c r="D249" t="s">
        <v>948</v>
      </c>
      <c r="E249">
        <v>1</v>
      </c>
    </row>
    <row r="250" spans="1:5" hidden="1" x14ac:dyDescent="0.25">
      <c r="A250" s="9" t="s">
        <v>175</v>
      </c>
      <c r="B250">
        <v>1</v>
      </c>
      <c r="D250" t="s">
        <v>175</v>
      </c>
      <c r="E250">
        <v>1</v>
      </c>
    </row>
    <row r="251" spans="1:5" hidden="1" x14ac:dyDescent="0.25">
      <c r="A251" s="9" t="s">
        <v>176</v>
      </c>
      <c r="B251">
        <v>1</v>
      </c>
      <c r="D251" t="s">
        <v>176</v>
      </c>
      <c r="E251">
        <v>1</v>
      </c>
    </row>
    <row r="252" spans="1:5" hidden="1" x14ac:dyDescent="0.25">
      <c r="A252" s="9" t="s">
        <v>177</v>
      </c>
      <c r="B252">
        <v>1</v>
      </c>
      <c r="D252" t="s">
        <v>177</v>
      </c>
      <c r="E252">
        <v>1</v>
      </c>
    </row>
    <row r="253" spans="1:5" hidden="1" x14ac:dyDescent="0.25">
      <c r="A253" s="9" t="s">
        <v>178</v>
      </c>
      <c r="B253">
        <v>1</v>
      </c>
      <c r="D253" t="s">
        <v>178</v>
      </c>
      <c r="E253">
        <v>1</v>
      </c>
    </row>
    <row r="254" spans="1:5" hidden="1" x14ac:dyDescent="0.25">
      <c r="A254" s="9" t="s">
        <v>179</v>
      </c>
      <c r="B254">
        <v>1</v>
      </c>
      <c r="D254" t="s">
        <v>179</v>
      </c>
      <c r="E254">
        <v>1</v>
      </c>
    </row>
    <row r="255" spans="1:5" hidden="1" x14ac:dyDescent="0.25">
      <c r="A255" s="9" t="s">
        <v>180</v>
      </c>
      <c r="B255">
        <v>1</v>
      </c>
      <c r="D255" t="s">
        <v>180</v>
      </c>
      <c r="E255">
        <v>1</v>
      </c>
    </row>
    <row r="256" spans="1:5" hidden="1" x14ac:dyDescent="0.25">
      <c r="A256" s="9" t="s">
        <v>181</v>
      </c>
      <c r="B256">
        <v>1</v>
      </c>
      <c r="D256" t="s">
        <v>181</v>
      </c>
      <c r="E256">
        <v>1</v>
      </c>
    </row>
    <row r="257" spans="1:5" hidden="1" x14ac:dyDescent="0.25">
      <c r="A257" s="9" t="s">
        <v>182</v>
      </c>
      <c r="B257">
        <v>1</v>
      </c>
      <c r="D257" t="s">
        <v>182</v>
      </c>
      <c r="E257">
        <v>1</v>
      </c>
    </row>
    <row r="258" spans="1:5" hidden="1" x14ac:dyDescent="0.25">
      <c r="A258" s="9" t="s">
        <v>183</v>
      </c>
      <c r="B258">
        <v>1</v>
      </c>
      <c r="D258" t="s">
        <v>183</v>
      </c>
      <c r="E258">
        <v>1</v>
      </c>
    </row>
    <row r="259" spans="1:5" hidden="1" x14ac:dyDescent="0.25">
      <c r="A259" s="9" t="s">
        <v>184</v>
      </c>
      <c r="B259">
        <v>1</v>
      </c>
      <c r="D259" t="s">
        <v>184</v>
      </c>
      <c r="E259">
        <v>1</v>
      </c>
    </row>
    <row r="260" spans="1:5" hidden="1" x14ac:dyDescent="0.25">
      <c r="A260" s="9" t="s">
        <v>185</v>
      </c>
      <c r="B260">
        <v>1</v>
      </c>
      <c r="D260" t="s">
        <v>185</v>
      </c>
      <c r="E260">
        <v>1</v>
      </c>
    </row>
    <row r="261" spans="1:5" hidden="1" x14ac:dyDescent="0.25">
      <c r="A261" s="9" t="s">
        <v>186</v>
      </c>
      <c r="B261">
        <v>1</v>
      </c>
      <c r="D261" t="s">
        <v>186</v>
      </c>
      <c r="E261">
        <v>1</v>
      </c>
    </row>
    <row r="262" spans="1:5" hidden="1" x14ac:dyDescent="0.25">
      <c r="A262" s="9" t="s">
        <v>949</v>
      </c>
      <c r="B262">
        <v>1</v>
      </c>
      <c r="D262" t="s">
        <v>949</v>
      </c>
      <c r="E262">
        <v>1</v>
      </c>
    </row>
    <row r="263" spans="1:5" hidden="1" x14ac:dyDescent="0.25">
      <c r="A263" s="9" t="s">
        <v>187</v>
      </c>
      <c r="B263">
        <v>1</v>
      </c>
      <c r="D263" t="s">
        <v>187</v>
      </c>
      <c r="E263">
        <v>1</v>
      </c>
    </row>
    <row r="264" spans="1:5" hidden="1" x14ac:dyDescent="0.25">
      <c r="A264" s="9" t="s">
        <v>188</v>
      </c>
      <c r="B264">
        <v>1</v>
      </c>
      <c r="D264" t="s">
        <v>188</v>
      </c>
      <c r="E264">
        <v>1</v>
      </c>
    </row>
    <row r="265" spans="1:5" hidden="1" x14ac:dyDescent="0.25">
      <c r="A265" s="9" t="s">
        <v>189</v>
      </c>
      <c r="B265">
        <v>1</v>
      </c>
      <c r="D265" t="s">
        <v>189</v>
      </c>
      <c r="E265">
        <v>1</v>
      </c>
    </row>
    <row r="266" spans="1:5" hidden="1" x14ac:dyDescent="0.25">
      <c r="A266" s="9" t="s">
        <v>190</v>
      </c>
      <c r="B266">
        <v>1</v>
      </c>
      <c r="D266" t="s">
        <v>190</v>
      </c>
      <c r="E266">
        <v>1</v>
      </c>
    </row>
    <row r="267" spans="1:5" hidden="1" x14ac:dyDescent="0.25">
      <c r="A267" s="9" t="s">
        <v>191</v>
      </c>
      <c r="B267">
        <v>1</v>
      </c>
      <c r="D267" t="s">
        <v>191</v>
      </c>
      <c r="E267">
        <v>1</v>
      </c>
    </row>
    <row r="268" spans="1:5" hidden="1" x14ac:dyDescent="0.25">
      <c r="A268" s="9" t="s">
        <v>950</v>
      </c>
      <c r="B268">
        <v>1</v>
      </c>
      <c r="D268" t="s">
        <v>950</v>
      </c>
      <c r="E268">
        <v>1</v>
      </c>
    </row>
    <row r="269" spans="1:5" hidden="1" x14ac:dyDescent="0.25">
      <c r="A269" s="9" t="s">
        <v>192</v>
      </c>
      <c r="B269">
        <v>1</v>
      </c>
      <c r="D269" t="s">
        <v>192</v>
      </c>
      <c r="E269">
        <v>1</v>
      </c>
    </row>
    <row r="270" spans="1:5" hidden="1" x14ac:dyDescent="0.25">
      <c r="A270" s="9" t="s">
        <v>193</v>
      </c>
      <c r="B270">
        <v>1</v>
      </c>
      <c r="D270" t="s">
        <v>193</v>
      </c>
      <c r="E270">
        <v>1</v>
      </c>
    </row>
    <row r="271" spans="1:5" hidden="1" x14ac:dyDescent="0.25">
      <c r="A271" s="9" t="s">
        <v>951</v>
      </c>
      <c r="B271">
        <v>1</v>
      </c>
      <c r="D271" t="s">
        <v>951</v>
      </c>
      <c r="E271">
        <v>1</v>
      </c>
    </row>
    <row r="272" spans="1:5" hidden="1" x14ac:dyDescent="0.25">
      <c r="A272" s="9" t="s">
        <v>194</v>
      </c>
      <c r="B272">
        <v>1</v>
      </c>
      <c r="D272" t="s">
        <v>194</v>
      </c>
      <c r="E272">
        <v>1</v>
      </c>
    </row>
    <row r="273" spans="1:5" hidden="1" x14ac:dyDescent="0.25">
      <c r="A273" s="9" t="s">
        <v>195</v>
      </c>
      <c r="B273">
        <v>1</v>
      </c>
      <c r="D273" t="s">
        <v>195</v>
      </c>
      <c r="E273">
        <v>1</v>
      </c>
    </row>
    <row r="274" spans="1:5" hidden="1" x14ac:dyDescent="0.25">
      <c r="A274" s="9" t="s">
        <v>196</v>
      </c>
      <c r="B274">
        <v>1</v>
      </c>
      <c r="D274" t="s">
        <v>196</v>
      </c>
      <c r="E274">
        <v>1</v>
      </c>
    </row>
    <row r="275" spans="1:5" hidden="1" x14ac:dyDescent="0.25">
      <c r="A275" s="9" t="s">
        <v>197</v>
      </c>
      <c r="B275">
        <v>1</v>
      </c>
      <c r="D275" t="s">
        <v>197</v>
      </c>
      <c r="E275">
        <v>1</v>
      </c>
    </row>
    <row r="276" spans="1:5" hidden="1" x14ac:dyDescent="0.25">
      <c r="A276" s="9" t="s">
        <v>198</v>
      </c>
      <c r="B276">
        <v>1</v>
      </c>
      <c r="D276" t="s">
        <v>198</v>
      </c>
      <c r="E276">
        <v>1</v>
      </c>
    </row>
    <row r="277" spans="1:5" hidden="1" x14ac:dyDescent="0.25">
      <c r="A277" s="9" t="s">
        <v>199</v>
      </c>
      <c r="B277">
        <v>1</v>
      </c>
      <c r="D277" t="s">
        <v>199</v>
      </c>
      <c r="E277">
        <v>1</v>
      </c>
    </row>
    <row r="278" spans="1:5" hidden="1" x14ac:dyDescent="0.25">
      <c r="A278" s="9" t="s">
        <v>200</v>
      </c>
      <c r="B278">
        <v>1</v>
      </c>
      <c r="D278" t="s">
        <v>200</v>
      </c>
      <c r="E278">
        <v>1</v>
      </c>
    </row>
    <row r="279" spans="1:5" hidden="1" x14ac:dyDescent="0.25">
      <c r="A279" s="9" t="s">
        <v>201</v>
      </c>
      <c r="B279">
        <v>1</v>
      </c>
      <c r="D279" t="s">
        <v>201</v>
      </c>
      <c r="E279">
        <v>1</v>
      </c>
    </row>
    <row r="280" spans="1:5" hidden="1" x14ac:dyDescent="0.25">
      <c r="A280" s="9" t="s">
        <v>202</v>
      </c>
      <c r="B280">
        <v>1</v>
      </c>
      <c r="D280" t="s">
        <v>202</v>
      </c>
      <c r="E280">
        <v>1</v>
      </c>
    </row>
    <row r="281" spans="1:5" hidden="1" x14ac:dyDescent="0.25">
      <c r="A281" s="9" t="s">
        <v>203</v>
      </c>
      <c r="B281">
        <v>1</v>
      </c>
      <c r="D281" t="s">
        <v>203</v>
      </c>
      <c r="E281">
        <v>1</v>
      </c>
    </row>
    <row r="282" spans="1:5" hidden="1" x14ac:dyDescent="0.25">
      <c r="A282" s="9" t="s">
        <v>204</v>
      </c>
      <c r="B282">
        <v>1</v>
      </c>
      <c r="D282" t="s">
        <v>204</v>
      </c>
      <c r="E282">
        <v>1</v>
      </c>
    </row>
    <row r="283" spans="1:5" hidden="1" x14ac:dyDescent="0.25">
      <c r="A283" s="9" t="s">
        <v>952</v>
      </c>
      <c r="B283">
        <v>1</v>
      </c>
      <c r="D283" t="s">
        <v>952</v>
      </c>
      <c r="E283">
        <v>1</v>
      </c>
    </row>
    <row r="284" spans="1:5" hidden="1" x14ac:dyDescent="0.25">
      <c r="A284" s="9" t="s">
        <v>953</v>
      </c>
      <c r="B284">
        <v>1</v>
      </c>
      <c r="D284" t="s">
        <v>953</v>
      </c>
      <c r="E284">
        <v>1</v>
      </c>
    </row>
    <row r="285" spans="1:5" hidden="1" x14ac:dyDescent="0.25">
      <c r="A285" s="9" t="s">
        <v>205</v>
      </c>
      <c r="B285">
        <v>1</v>
      </c>
      <c r="D285" t="s">
        <v>205</v>
      </c>
      <c r="E285">
        <v>1</v>
      </c>
    </row>
    <row r="286" spans="1:5" hidden="1" x14ac:dyDescent="0.25">
      <c r="A286" s="9" t="s">
        <v>206</v>
      </c>
      <c r="B286">
        <v>1</v>
      </c>
      <c r="D286" t="s">
        <v>206</v>
      </c>
      <c r="E286">
        <v>1</v>
      </c>
    </row>
    <row r="287" spans="1:5" hidden="1" x14ac:dyDescent="0.25">
      <c r="A287" s="9" t="s">
        <v>954</v>
      </c>
      <c r="B287">
        <v>1</v>
      </c>
      <c r="D287" t="s">
        <v>954</v>
      </c>
      <c r="E287">
        <v>1</v>
      </c>
    </row>
    <row r="288" spans="1:5" hidden="1" x14ac:dyDescent="0.25">
      <c r="A288" s="9" t="s">
        <v>207</v>
      </c>
      <c r="B288">
        <v>1</v>
      </c>
      <c r="D288" t="s">
        <v>207</v>
      </c>
      <c r="E288">
        <v>1</v>
      </c>
    </row>
    <row r="289" spans="1:5" hidden="1" x14ac:dyDescent="0.25">
      <c r="A289" s="9" t="s">
        <v>208</v>
      </c>
      <c r="B289">
        <v>1</v>
      </c>
      <c r="D289" t="s">
        <v>208</v>
      </c>
      <c r="E289">
        <v>1</v>
      </c>
    </row>
    <row r="290" spans="1:5" hidden="1" x14ac:dyDescent="0.25">
      <c r="A290" s="9" t="s">
        <v>209</v>
      </c>
      <c r="B290">
        <v>1</v>
      </c>
      <c r="D290" t="s">
        <v>209</v>
      </c>
      <c r="E290">
        <v>1</v>
      </c>
    </row>
    <row r="291" spans="1:5" hidden="1" x14ac:dyDescent="0.25">
      <c r="A291" s="9" t="s">
        <v>210</v>
      </c>
      <c r="B291">
        <v>1</v>
      </c>
      <c r="D291" t="s">
        <v>210</v>
      </c>
      <c r="E291">
        <v>1</v>
      </c>
    </row>
    <row r="292" spans="1:5" hidden="1" x14ac:dyDescent="0.25">
      <c r="A292" s="9" t="s">
        <v>955</v>
      </c>
      <c r="B292">
        <v>1</v>
      </c>
      <c r="D292" t="s">
        <v>955</v>
      </c>
      <c r="E292">
        <v>1</v>
      </c>
    </row>
    <row r="293" spans="1:5" hidden="1" x14ac:dyDescent="0.25">
      <c r="A293" s="9" t="s">
        <v>211</v>
      </c>
      <c r="B293">
        <v>1</v>
      </c>
      <c r="D293" t="s">
        <v>211</v>
      </c>
      <c r="E293">
        <v>1</v>
      </c>
    </row>
    <row r="294" spans="1:5" hidden="1" x14ac:dyDescent="0.25">
      <c r="A294" s="9" t="s">
        <v>212</v>
      </c>
      <c r="B294">
        <v>1</v>
      </c>
      <c r="D294" t="s">
        <v>212</v>
      </c>
      <c r="E294">
        <v>1</v>
      </c>
    </row>
    <row r="295" spans="1:5" hidden="1" x14ac:dyDescent="0.25">
      <c r="A295" s="9" t="s">
        <v>956</v>
      </c>
      <c r="B295">
        <v>1</v>
      </c>
      <c r="D295" t="s">
        <v>956</v>
      </c>
      <c r="E295">
        <v>1</v>
      </c>
    </row>
    <row r="296" spans="1:5" hidden="1" x14ac:dyDescent="0.25">
      <c r="A296" s="9" t="s">
        <v>213</v>
      </c>
      <c r="B296">
        <v>1</v>
      </c>
      <c r="D296" t="s">
        <v>213</v>
      </c>
      <c r="E296">
        <v>1</v>
      </c>
    </row>
    <row r="297" spans="1:5" hidden="1" x14ac:dyDescent="0.25">
      <c r="A297" s="9" t="s">
        <v>214</v>
      </c>
      <c r="B297">
        <v>1</v>
      </c>
      <c r="D297" t="s">
        <v>214</v>
      </c>
      <c r="E297">
        <v>1</v>
      </c>
    </row>
    <row r="298" spans="1:5" hidden="1" x14ac:dyDescent="0.25">
      <c r="A298" s="9" t="s">
        <v>215</v>
      </c>
      <c r="B298">
        <v>1</v>
      </c>
      <c r="D298" t="s">
        <v>215</v>
      </c>
      <c r="E298">
        <v>1</v>
      </c>
    </row>
    <row r="299" spans="1:5" hidden="1" x14ac:dyDescent="0.25">
      <c r="A299" s="9" t="s">
        <v>216</v>
      </c>
      <c r="B299">
        <v>1</v>
      </c>
      <c r="D299" t="s">
        <v>216</v>
      </c>
      <c r="E299">
        <v>1</v>
      </c>
    </row>
    <row r="300" spans="1:5" hidden="1" x14ac:dyDescent="0.25">
      <c r="A300" s="9" t="s">
        <v>217</v>
      </c>
      <c r="B300">
        <v>1</v>
      </c>
      <c r="D300" t="s">
        <v>217</v>
      </c>
      <c r="E300">
        <v>1</v>
      </c>
    </row>
    <row r="301" spans="1:5" hidden="1" x14ac:dyDescent="0.25">
      <c r="A301" s="9" t="s">
        <v>218</v>
      </c>
      <c r="B301">
        <v>1</v>
      </c>
      <c r="D301" t="s">
        <v>218</v>
      </c>
      <c r="E301">
        <v>1</v>
      </c>
    </row>
    <row r="302" spans="1:5" hidden="1" x14ac:dyDescent="0.25">
      <c r="A302" s="9" t="s">
        <v>219</v>
      </c>
      <c r="B302">
        <v>1</v>
      </c>
      <c r="D302" t="s">
        <v>219</v>
      </c>
      <c r="E302">
        <v>1</v>
      </c>
    </row>
    <row r="303" spans="1:5" hidden="1" x14ac:dyDescent="0.25">
      <c r="A303" s="9" t="s">
        <v>220</v>
      </c>
      <c r="B303">
        <v>1</v>
      </c>
      <c r="D303" t="s">
        <v>220</v>
      </c>
      <c r="E303">
        <v>1</v>
      </c>
    </row>
    <row r="304" spans="1:5" hidden="1" x14ac:dyDescent="0.25">
      <c r="A304" s="9" t="s">
        <v>221</v>
      </c>
      <c r="B304">
        <v>1</v>
      </c>
      <c r="D304" t="s">
        <v>221</v>
      </c>
      <c r="E304">
        <v>1</v>
      </c>
    </row>
    <row r="305" spans="1:5" hidden="1" x14ac:dyDescent="0.25">
      <c r="A305" s="9" t="s">
        <v>957</v>
      </c>
      <c r="B305">
        <v>1</v>
      </c>
      <c r="D305" t="s">
        <v>957</v>
      </c>
      <c r="E305">
        <v>1</v>
      </c>
    </row>
    <row r="306" spans="1:5" hidden="1" x14ac:dyDescent="0.25">
      <c r="A306" s="9" t="s">
        <v>222</v>
      </c>
      <c r="B306">
        <v>1</v>
      </c>
      <c r="D306" t="s">
        <v>222</v>
      </c>
      <c r="E306">
        <v>1</v>
      </c>
    </row>
    <row r="307" spans="1:5" hidden="1" x14ac:dyDescent="0.25">
      <c r="A307" s="9" t="s">
        <v>223</v>
      </c>
      <c r="B307">
        <v>1</v>
      </c>
      <c r="D307" t="s">
        <v>223</v>
      </c>
      <c r="E307">
        <v>1</v>
      </c>
    </row>
    <row r="308" spans="1:5" hidden="1" x14ac:dyDescent="0.25">
      <c r="A308" s="9" t="s">
        <v>224</v>
      </c>
      <c r="B308">
        <v>1</v>
      </c>
      <c r="D308" t="s">
        <v>224</v>
      </c>
      <c r="E308">
        <v>1</v>
      </c>
    </row>
    <row r="309" spans="1:5" hidden="1" x14ac:dyDescent="0.25">
      <c r="A309" s="9" t="s">
        <v>958</v>
      </c>
      <c r="B309">
        <v>1</v>
      </c>
      <c r="D309" t="s">
        <v>958</v>
      </c>
      <c r="E309">
        <v>1</v>
      </c>
    </row>
    <row r="310" spans="1:5" hidden="1" x14ac:dyDescent="0.25">
      <c r="A310" s="9" t="s">
        <v>225</v>
      </c>
      <c r="B310">
        <v>1</v>
      </c>
      <c r="D310" t="s">
        <v>225</v>
      </c>
      <c r="E310">
        <v>1</v>
      </c>
    </row>
    <row r="311" spans="1:5" hidden="1" x14ac:dyDescent="0.25">
      <c r="A311" s="9" t="s">
        <v>959</v>
      </c>
      <c r="B311">
        <v>1</v>
      </c>
      <c r="D311" t="s">
        <v>959</v>
      </c>
      <c r="E311">
        <v>1</v>
      </c>
    </row>
    <row r="312" spans="1:5" hidden="1" x14ac:dyDescent="0.25">
      <c r="A312" s="9" t="s">
        <v>226</v>
      </c>
      <c r="B312">
        <v>1</v>
      </c>
      <c r="D312" t="s">
        <v>226</v>
      </c>
      <c r="E312">
        <v>1</v>
      </c>
    </row>
    <row r="313" spans="1:5" hidden="1" x14ac:dyDescent="0.25">
      <c r="A313" s="9" t="s">
        <v>227</v>
      </c>
      <c r="B313">
        <v>1</v>
      </c>
      <c r="D313" t="s">
        <v>227</v>
      </c>
      <c r="E313">
        <v>1</v>
      </c>
    </row>
    <row r="314" spans="1:5" hidden="1" x14ac:dyDescent="0.25">
      <c r="A314" s="9" t="s">
        <v>960</v>
      </c>
      <c r="B314">
        <v>1</v>
      </c>
      <c r="D314" t="s">
        <v>960</v>
      </c>
      <c r="E314">
        <v>1</v>
      </c>
    </row>
    <row r="315" spans="1:5" hidden="1" x14ac:dyDescent="0.25">
      <c r="A315" s="9" t="s">
        <v>228</v>
      </c>
      <c r="B315">
        <v>1</v>
      </c>
      <c r="D315" t="s">
        <v>228</v>
      </c>
      <c r="E315">
        <v>1</v>
      </c>
    </row>
    <row r="316" spans="1:5" hidden="1" x14ac:dyDescent="0.25">
      <c r="A316" s="9" t="s">
        <v>229</v>
      </c>
      <c r="B316">
        <v>1</v>
      </c>
      <c r="D316" t="s">
        <v>229</v>
      </c>
      <c r="E316">
        <v>1</v>
      </c>
    </row>
    <row r="317" spans="1:5" hidden="1" x14ac:dyDescent="0.25">
      <c r="A317" s="9" t="s">
        <v>230</v>
      </c>
      <c r="B317">
        <v>1</v>
      </c>
      <c r="D317" t="s">
        <v>230</v>
      </c>
      <c r="E317">
        <v>1</v>
      </c>
    </row>
    <row r="318" spans="1:5" hidden="1" x14ac:dyDescent="0.25">
      <c r="A318" s="9" t="s">
        <v>231</v>
      </c>
      <c r="B318">
        <v>1</v>
      </c>
      <c r="D318" t="s">
        <v>231</v>
      </c>
      <c r="E318">
        <v>1</v>
      </c>
    </row>
    <row r="319" spans="1:5" hidden="1" x14ac:dyDescent="0.25">
      <c r="A319" s="9" t="s">
        <v>232</v>
      </c>
      <c r="B319">
        <v>1</v>
      </c>
      <c r="D319" t="s">
        <v>232</v>
      </c>
      <c r="E319">
        <v>1</v>
      </c>
    </row>
    <row r="320" spans="1:5" hidden="1" x14ac:dyDescent="0.25">
      <c r="A320" s="9" t="s">
        <v>233</v>
      </c>
      <c r="B320">
        <v>1</v>
      </c>
      <c r="D320" t="s">
        <v>233</v>
      </c>
      <c r="E320">
        <v>1</v>
      </c>
    </row>
    <row r="321" spans="1:5" hidden="1" x14ac:dyDescent="0.25">
      <c r="A321" s="9" t="s">
        <v>234</v>
      </c>
      <c r="B321">
        <v>1</v>
      </c>
      <c r="D321" t="s">
        <v>234</v>
      </c>
      <c r="E321">
        <v>1</v>
      </c>
    </row>
    <row r="322" spans="1:5" hidden="1" x14ac:dyDescent="0.25">
      <c r="A322" s="9" t="s">
        <v>235</v>
      </c>
      <c r="B322">
        <v>1</v>
      </c>
      <c r="D322" t="s">
        <v>235</v>
      </c>
      <c r="E322">
        <v>1</v>
      </c>
    </row>
    <row r="323" spans="1:5" hidden="1" x14ac:dyDescent="0.25">
      <c r="A323" s="9" t="s">
        <v>961</v>
      </c>
      <c r="B323">
        <v>1</v>
      </c>
      <c r="D323" t="s">
        <v>961</v>
      </c>
      <c r="E323">
        <v>1</v>
      </c>
    </row>
    <row r="324" spans="1:5" hidden="1" x14ac:dyDescent="0.25">
      <c r="A324" s="9" t="s">
        <v>236</v>
      </c>
      <c r="B324">
        <v>1</v>
      </c>
      <c r="D324" t="s">
        <v>236</v>
      </c>
      <c r="E324">
        <v>1</v>
      </c>
    </row>
    <row r="325" spans="1:5" x14ac:dyDescent="0.25">
      <c r="A325" s="9" t="s">
        <v>238</v>
      </c>
      <c r="B325">
        <v>2</v>
      </c>
      <c r="D325" t="s">
        <v>238</v>
      </c>
      <c r="E325">
        <v>2</v>
      </c>
    </row>
    <row r="326" spans="1:5" hidden="1" x14ac:dyDescent="0.25">
      <c r="A326" s="9" t="s">
        <v>239</v>
      </c>
      <c r="B326">
        <v>1</v>
      </c>
      <c r="D326" t="s">
        <v>239</v>
      </c>
      <c r="E326">
        <v>1</v>
      </c>
    </row>
    <row r="327" spans="1:5" hidden="1" x14ac:dyDescent="0.25">
      <c r="A327" s="9" t="s">
        <v>240</v>
      </c>
      <c r="B327">
        <v>1</v>
      </c>
      <c r="D327" t="s">
        <v>240</v>
      </c>
      <c r="E327">
        <v>1</v>
      </c>
    </row>
    <row r="328" spans="1:5" hidden="1" x14ac:dyDescent="0.25">
      <c r="A328" s="9" t="s">
        <v>241</v>
      </c>
      <c r="B328">
        <v>1</v>
      </c>
      <c r="D328" t="s">
        <v>241</v>
      </c>
      <c r="E328">
        <v>1</v>
      </c>
    </row>
    <row r="329" spans="1:5" hidden="1" x14ac:dyDescent="0.25">
      <c r="A329" s="9" t="s">
        <v>242</v>
      </c>
      <c r="B329">
        <v>1</v>
      </c>
      <c r="D329" t="s">
        <v>242</v>
      </c>
      <c r="E329">
        <v>1</v>
      </c>
    </row>
    <row r="330" spans="1:5" hidden="1" x14ac:dyDescent="0.25">
      <c r="A330" s="9" t="s">
        <v>243</v>
      </c>
      <c r="B330">
        <v>1</v>
      </c>
      <c r="D330" t="s">
        <v>243</v>
      </c>
      <c r="E330">
        <v>1</v>
      </c>
    </row>
    <row r="331" spans="1:5" hidden="1" x14ac:dyDescent="0.25">
      <c r="A331" s="9" t="s">
        <v>244</v>
      </c>
      <c r="B331">
        <v>1</v>
      </c>
      <c r="D331" t="s">
        <v>244</v>
      </c>
      <c r="E331">
        <v>1</v>
      </c>
    </row>
    <row r="332" spans="1:5" hidden="1" x14ac:dyDescent="0.25">
      <c r="A332" s="9" t="s">
        <v>245</v>
      </c>
      <c r="B332">
        <v>1</v>
      </c>
      <c r="D332" t="s">
        <v>245</v>
      </c>
      <c r="E332">
        <v>1</v>
      </c>
    </row>
    <row r="333" spans="1:5" hidden="1" x14ac:dyDescent="0.25">
      <c r="A333" s="9" t="s">
        <v>246</v>
      </c>
      <c r="B333">
        <v>1</v>
      </c>
      <c r="D333" t="s">
        <v>246</v>
      </c>
      <c r="E333">
        <v>1</v>
      </c>
    </row>
    <row r="334" spans="1:5" hidden="1" x14ac:dyDescent="0.25">
      <c r="A334" s="9" t="s">
        <v>247</v>
      </c>
      <c r="B334">
        <v>1</v>
      </c>
      <c r="D334" t="s">
        <v>247</v>
      </c>
      <c r="E334">
        <v>1</v>
      </c>
    </row>
    <row r="335" spans="1:5" hidden="1" x14ac:dyDescent="0.25">
      <c r="A335" s="9" t="s">
        <v>248</v>
      </c>
      <c r="B335">
        <v>1</v>
      </c>
      <c r="D335" t="s">
        <v>248</v>
      </c>
      <c r="E335">
        <v>1</v>
      </c>
    </row>
    <row r="336" spans="1:5" hidden="1" x14ac:dyDescent="0.25">
      <c r="A336" s="9" t="s">
        <v>249</v>
      </c>
      <c r="B336">
        <v>1</v>
      </c>
      <c r="D336" t="s">
        <v>249</v>
      </c>
      <c r="E336">
        <v>1</v>
      </c>
    </row>
    <row r="337" spans="1:5" hidden="1" x14ac:dyDescent="0.25">
      <c r="A337" s="9" t="s">
        <v>962</v>
      </c>
      <c r="B337">
        <v>1</v>
      </c>
      <c r="D337" t="s">
        <v>962</v>
      </c>
      <c r="E337">
        <v>1</v>
      </c>
    </row>
    <row r="338" spans="1:5" hidden="1" x14ac:dyDescent="0.25">
      <c r="A338" s="9" t="s">
        <v>963</v>
      </c>
      <c r="B338">
        <v>1</v>
      </c>
      <c r="D338" t="s">
        <v>963</v>
      </c>
      <c r="E338">
        <v>1</v>
      </c>
    </row>
    <row r="339" spans="1:5" hidden="1" x14ac:dyDescent="0.25">
      <c r="A339" s="9" t="s">
        <v>250</v>
      </c>
      <c r="B339">
        <v>1</v>
      </c>
      <c r="D339" t="s">
        <v>250</v>
      </c>
      <c r="E339">
        <v>1</v>
      </c>
    </row>
    <row r="340" spans="1:5" hidden="1" x14ac:dyDescent="0.25">
      <c r="A340" s="9" t="s">
        <v>251</v>
      </c>
      <c r="B340">
        <v>1</v>
      </c>
      <c r="D340" t="s">
        <v>251</v>
      </c>
      <c r="E340">
        <v>1</v>
      </c>
    </row>
    <row r="341" spans="1:5" hidden="1" x14ac:dyDescent="0.25">
      <c r="A341" s="9" t="s">
        <v>964</v>
      </c>
      <c r="B341">
        <v>1</v>
      </c>
      <c r="D341" t="s">
        <v>964</v>
      </c>
      <c r="E341">
        <v>1</v>
      </c>
    </row>
    <row r="342" spans="1:5" hidden="1" x14ac:dyDescent="0.25">
      <c r="A342" s="9" t="s">
        <v>252</v>
      </c>
      <c r="B342">
        <v>1</v>
      </c>
      <c r="D342" t="s">
        <v>252</v>
      </c>
      <c r="E342">
        <v>1</v>
      </c>
    </row>
    <row r="343" spans="1:5" hidden="1" x14ac:dyDescent="0.25">
      <c r="A343" s="9" t="s">
        <v>965</v>
      </c>
      <c r="B343">
        <v>1</v>
      </c>
      <c r="D343" t="s">
        <v>965</v>
      </c>
      <c r="E343">
        <v>1</v>
      </c>
    </row>
    <row r="344" spans="1:5" hidden="1" x14ac:dyDescent="0.25">
      <c r="A344" s="9" t="s">
        <v>253</v>
      </c>
      <c r="B344">
        <v>1</v>
      </c>
      <c r="D344" t="s">
        <v>253</v>
      </c>
      <c r="E344">
        <v>1</v>
      </c>
    </row>
    <row r="345" spans="1:5" hidden="1" x14ac:dyDescent="0.25">
      <c r="A345" s="9" t="s">
        <v>966</v>
      </c>
      <c r="B345">
        <v>1</v>
      </c>
      <c r="D345" t="s">
        <v>966</v>
      </c>
      <c r="E345">
        <v>1</v>
      </c>
    </row>
    <row r="346" spans="1:5" hidden="1" x14ac:dyDescent="0.25">
      <c r="A346" s="9" t="s">
        <v>254</v>
      </c>
      <c r="B346">
        <v>1</v>
      </c>
      <c r="D346" t="s">
        <v>254</v>
      </c>
      <c r="E346">
        <v>1</v>
      </c>
    </row>
    <row r="347" spans="1:5" hidden="1" x14ac:dyDescent="0.25">
      <c r="A347" s="9" t="s">
        <v>255</v>
      </c>
      <c r="B347">
        <v>1</v>
      </c>
      <c r="D347" t="s">
        <v>255</v>
      </c>
      <c r="E347">
        <v>1</v>
      </c>
    </row>
    <row r="348" spans="1:5" hidden="1" x14ac:dyDescent="0.25">
      <c r="A348" s="9" t="s">
        <v>967</v>
      </c>
      <c r="B348">
        <v>1</v>
      </c>
      <c r="D348" t="s">
        <v>967</v>
      </c>
      <c r="E348">
        <v>1</v>
      </c>
    </row>
    <row r="349" spans="1:5" hidden="1" x14ac:dyDescent="0.25">
      <c r="A349" s="9" t="s">
        <v>256</v>
      </c>
      <c r="B349">
        <v>1</v>
      </c>
      <c r="D349" t="s">
        <v>256</v>
      </c>
      <c r="E349">
        <v>1</v>
      </c>
    </row>
    <row r="350" spans="1:5" hidden="1" x14ac:dyDescent="0.25">
      <c r="A350" s="9" t="s">
        <v>257</v>
      </c>
      <c r="B350">
        <v>1</v>
      </c>
      <c r="D350" t="s">
        <v>257</v>
      </c>
      <c r="E350">
        <v>1</v>
      </c>
    </row>
    <row r="351" spans="1:5" hidden="1" x14ac:dyDescent="0.25">
      <c r="A351" s="9" t="s">
        <v>258</v>
      </c>
      <c r="B351">
        <v>1</v>
      </c>
      <c r="D351" t="s">
        <v>258</v>
      </c>
      <c r="E351">
        <v>1</v>
      </c>
    </row>
    <row r="352" spans="1:5" hidden="1" x14ac:dyDescent="0.25">
      <c r="A352" s="9" t="s">
        <v>259</v>
      </c>
      <c r="B352">
        <v>1</v>
      </c>
      <c r="D352" t="s">
        <v>259</v>
      </c>
      <c r="E352">
        <v>1</v>
      </c>
    </row>
    <row r="353" spans="1:5" x14ac:dyDescent="0.25">
      <c r="A353" s="9" t="s">
        <v>261</v>
      </c>
      <c r="B353">
        <v>2</v>
      </c>
      <c r="D353" t="s">
        <v>261</v>
      </c>
      <c r="E353">
        <v>2</v>
      </c>
    </row>
    <row r="354" spans="1:5" hidden="1" x14ac:dyDescent="0.25">
      <c r="A354" s="9" t="s">
        <v>262</v>
      </c>
      <c r="B354">
        <v>1</v>
      </c>
      <c r="D354" t="s">
        <v>262</v>
      </c>
      <c r="E354">
        <v>1</v>
      </c>
    </row>
    <row r="355" spans="1:5" hidden="1" x14ac:dyDescent="0.25">
      <c r="A355" s="9" t="s">
        <v>263</v>
      </c>
      <c r="B355">
        <v>1</v>
      </c>
      <c r="D355" t="s">
        <v>263</v>
      </c>
      <c r="E355">
        <v>1</v>
      </c>
    </row>
    <row r="356" spans="1:5" hidden="1" x14ac:dyDescent="0.25">
      <c r="A356" s="9" t="s">
        <v>968</v>
      </c>
      <c r="B356">
        <v>1</v>
      </c>
      <c r="D356" t="s">
        <v>968</v>
      </c>
      <c r="E356">
        <v>1</v>
      </c>
    </row>
    <row r="357" spans="1:5" hidden="1" x14ac:dyDescent="0.25">
      <c r="A357" s="9" t="s">
        <v>969</v>
      </c>
      <c r="B357">
        <v>1</v>
      </c>
      <c r="D357" t="s">
        <v>969</v>
      </c>
      <c r="E357">
        <v>1</v>
      </c>
    </row>
    <row r="358" spans="1:5" hidden="1" x14ac:dyDescent="0.25">
      <c r="A358" s="9" t="s">
        <v>970</v>
      </c>
      <c r="B358">
        <v>1</v>
      </c>
      <c r="D358" t="s">
        <v>970</v>
      </c>
      <c r="E358">
        <v>1</v>
      </c>
    </row>
    <row r="359" spans="1:5" hidden="1" x14ac:dyDescent="0.25">
      <c r="A359" s="9" t="s">
        <v>264</v>
      </c>
      <c r="B359">
        <v>1</v>
      </c>
      <c r="D359" t="s">
        <v>264</v>
      </c>
      <c r="E359">
        <v>1</v>
      </c>
    </row>
    <row r="360" spans="1:5" hidden="1" x14ac:dyDescent="0.25">
      <c r="A360" s="9" t="s">
        <v>265</v>
      </c>
      <c r="B360">
        <v>1</v>
      </c>
      <c r="D360" t="s">
        <v>265</v>
      </c>
      <c r="E360">
        <v>1</v>
      </c>
    </row>
    <row r="361" spans="1:5" hidden="1" x14ac:dyDescent="0.25">
      <c r="A361" s="9" t="s">
        <v>266</v>
      </c>
      <c r="B361">
        <v>1</v>
      </c>
      <c r="D361" t="s">
        <v>266</v>
      </c>
      <c r="E361">
        <v>1</v>
      </c>
    </row>
    <row r="362" spans="1:5" hidden="1" x14ac:dyDescent="0.25">
      <c r="A362" s="9" t="s">
        <v>971</v>
      </c>
      <c r="B362">
        <v>1</v>
      </c>
      <c r="D362" t="s">
        <v>971</v>
      </c>
      <c r="E362">
        <v>1</v>
      </c>
    </row>
    <row r="363" spans="1:5" hidden="1" x14ac:dyDescent="0.25">
      <c r="A363" s="9" t="s">
        <v>972</v>
      </c>
      <c r="B363">
        <v>1</v>
      </c>
      <c r="D363" t="s">
        <v>972</v>
      </c>
      <c r="E363">
        <v>1</v>
      </c>
    </row>
    <row r="364" spans="1:5" hidden="1" x14ac:dyDescent="0.25">
      <c r="A364" s="9" t="s">
        <v>267</v>
      </c>
      <c r="B364">
        <v>1</v>
      </c>
      <c r="D364" t="s">
        <v>267</v>
      </c>
      <c r="E364">
        <v>1</v>
      </c>
    </row>
    <row r="365" spans="1:5" hidden="1" x14ac:dyDescent="0.25">
      <c r="A365" s="9" t="s">
        <v>973</v>
      </c>
      <c r="B365">
        <v>1</v>
      </c>
      <c r="D365" t="s">
        <v>973</v>
      </c>
      <c r="E365">
        <v>1</v>
      </c>
    </row>
    <row r="366" spans="1:5" hidden="1" x14ac:dyDescent="0.25">
      <c r="A366" s="9" t="s">
        <v>268</v>
      </c>
      <c r="B366">
        <v>1</v>
      </c>
      <c r="D366" t="s">
        <v>268</v>
      </c>
      <c r="E366">
        <v>1</v>
      </c>
    </row>
    <row r="367" spans="1:5" hidden="1" x14ac:dyDescent="0.25">
      <c r="A367" s="9" t="s">
        <v>974</v>
      </c>
      <c r="B367">
        <v>1</v>
      </c>
      <c r="D367" t="s">
        <v>974</v>
      </c>
      <c r="E367">
        <v>1</v>
      </c>
    </row>
    <row r="368" spans="1:5" hidden="1" x14ac:dyDescent="0.25">
      <c r="A368" s="9" t="s">
        <v>975</v>
      </c>
      <c r="B368">
        <v>1</v>
      </c>
      <c r="D368" t="s">
        <v>975</v>
      </c>
      <c r="E368">
        <v>1</v>
      </c>
    </row>
    <row r="369" spans="1:5" hidden="1" x14ac:dyDescent="0.25">
      <c r="A369" s="9" t="s">
        <v>976</v>
      </c>
      <c r="B369">
        <v>1</v>
      </c>
      <c r="D369" t="s">
        <v>976</v>
      </c>
      <c r="E369">
        <v>1</v>
      </c>
    </row>
    <row r="370" spans="1:5" x14ac:dyDescent="0.25">
      <c r="A370" s="9" t="s">
        <v>270</v>
      </c>
      <c r="B370">
        <v>2</v>
      </c>
      <c r="D370" t="s">
        <v>270</v>
      </c>
      <c r="E370">
        <v>2</v>
      </c>
    </row>
    <row r="371" spans="1:5" hidden="1" x14ac:dyDescent="0.25">
      <c r="A371" s="9" t="s">
        <v>271</v>
      </c>
      <c r="B371">
        <v>1</v>
      </c>
      <c r="D371" t="s">
        <v>271</v>
      </c>
      <c r="E371">
        <v>1</v>
      </c>
    </row>
    <row r="372" spans="1:5" hidden="1" x14ac:dyDescent="0.25">
      <c r="A372" s="9" t="s">
        <v>272</v>
      </c>
      <c r="B372">
        <v>1</v>
      </c>
      <c r="D372" t="s">
        <v>272</v>
      </c>
      <c r="E372">
        <v>1</v>
      </c>
    </row>
    <row r="373" spans="1:5" hidden="1" x14ac:dyDescent="0.25">
      <c r="A373" s="9" t="s">
        <v>977</v>
      </c>
      <c r="B373">
        <v>1</v>
      </c>
      <c r="D373" t="s">
        <v>977</v>
      </c>
      <c r="E373">
        <v>1</v>
      </c>
    </row>
    <row r="374" spans="1:5" hidden="1" x14ac:dyDescent="0.25">
      <c r="A374" s="9" t="s">
        <v>273</v>
      </c>
      <c r="B374">
        <v>1</v>
      </c>
      <c r="D374" t="s">
        <v>273</v>
      </c>
      <c r="E374">
        <v>1</v>
      </c>
    </row>
    <row r="375" spans="1:5" hidden="1" x14ac:dyDescent="0.25">
      <c r="A375" s="9" t="s">
        <v>274</v>
      </c>
      <c r="B375">
        <v>1</v>
      </c>
      <c r="D375" t="s">
        <v>274</v>
      </c>
      <c r="E375">
        <v>1</v>
      </c>
    </row>
    <row r="376" spans="1:5" hidden="1" x14ac:dyDescent="0.25">
      <c r="A376" s="9" t="s">
        <v>275</v>
      </c>
      <c r="B376">
        <v>1</v>
      </c>
      <c r="D376" t="s">
        <v>275</v>
      </c>
      <c r="E376">
        <v>1</v>
      </c>
    </row>
    <row r="377" spans="1:5" hidden="1" x14ac:dyDescent="0.25">
      <c r="A377" s="9" t="s">
        <v>276</v>
      </c>
      <c r="B377">
        <v>1</v>
      </c>
      <c r="D377" t="s">
        <v>276</v>
      </c>
      <c r="E377">
        <v>1</v>
      </c>
    </row>
    <row r="378" spans="1:5" hidden="1" x14ac:dyDescent="0.25">
      <c r="A378" s="9" t="s">
        <v>277</v>
      </c>
      <c r="B378">
        <v>1</v>
      </c>
      <c r="D378" t="s">
        <v>277</v>
      </c>
      <c r="E378">
        <v>1</v>
      </c>
    </row>
    <row r="379" spans="1:5" hidden="1" x14ac:dyDescent="0.25">
      <c r="A379" s="9" t="s">
        <v>278</v>
      </c>
      <c r="B379">
        <v>1</v>
      </c>
      <c r="D379" t="s">
        <v>278</v>
      </c>
      <c r="E379">
        <v>1</v>
      </c>
    </row>
    <row r="380" spans="1:5" hidden="1" x14ac:dyDescent="0.25">
      <c r="A380" s="9" t="s">
        <v>279</v>
      </c>
      <c r="B380">
        <v>1</v>
      </c>
      <c r="D380" t="s">
        <v>279</v>
      </c>
      <c r="E380">
        <v>1</v>
      </c>
    </row>
    <row r="381" spans="1:5" hidden="1" x14ac:dyDescent="0.25">
      <c r="A381" s="9" t="s">
        <v>280</v>
      </c>
      <c r="B381">
        <v>1</v>
      </c>
      <c r="D381" t="s">
        <v>280</v>
      </c>
      <c r="E381">
        <v>1</v>
      </c>
    </row>
    <row r="382" spans="1:5" hidden="1" x14ac:dyDescent="0.25">
      <c r="A382" s="9" t="s">
        <v>978</v>
      </c>
      <c r="B382">
        <v>1</v>
      </c>
      <c r="D382" t="s">
        <v>978</v>
      </c>
      <c r="E382">
        <v>1</v>
      </c>
    </row>
    <row r="383" spans="1:5" hidden="1" x14ac:dyDescent="0.25">
      <c r="A383" s="9" t="s">
        <v>281</v>
      </c>
      <c r="B383">
        <v>1</v>
      </c>
      <c r="D383" t="s">
        <v>281</v>
      </c>
      <c r="E383">
        <v>1</v>
      </c>
    </row>
    <row r="384" spans="1:5" hidden="1" x14ac:dyDescent="0.25">
      <c r="A384" s="9" t="s">
        <v>282</v>
      </c>
      <c r="B384">
        <v>1</v>
      </c>
      <c r="D384" t="s">
        <v>282</v>
      </c>
      <c r="E384">
        <v>1</v>
      </c>
    </row>
    <row r="385" spans="1:5" hidden="1" x14ac:dyDescent="0.25">
      <c r="A385" s="9" t="s">
        <v>980</v>
      </c>
      <c r="B385">
        <v>1</v>
      </c>
      <c r="D385" t="s">
        <v>980</v>
      </c>
      <c r="E385">
        <v>1</v>
      </c>
    </row>
    <row r="386" spans="1:5" hidden="1" x14ac:dyDescent="0.25">
      <c r="A386" s="9" t="s">
        <v>283</v>
      </c>
      <c r="B386">
        <v>1</v>
      </c>
      <c r="D386" t="s">
        <v>283</v>
      </c>
      <c r="E386">
        <v>1</v>
      </c>
    </row>
    <row r="387" spans="1:5" hidden="1" x14ac:dyDescent="0.25">
      <c r="A387" s="9" t="s">
        <v>284</v>
      </c>
      <c r="B387">
        <v>1</v>
      </c>
      <c r="D387" t="s">
        <v>284</v>
      </c>
      <c r="E387">
        <v>1</v>
      </c>
    </row>
    <row r="388" spans="1:5" hidden="1" x14ac:dyDescent="0.25">
      <c r="A388" s="9" t="s">
        <v>285</v>
      </c>
      <c r="B388">
        <v>1</v>
      </c>
      <c r="D388" t="s">
        <v>285</v>
      </c>
      <c r="E388">
        <v>1</v>
      </c>
    </row>
    <row r="389" spans="1:5" hidden="1" x14ac:dyDescent="0.25">
      <c r="A389" s="9" t="s">
        <v>286</v>
      </c>
      <c r="B389">
        <v>1</v>
      </c>
      <c r="D389" t="s">
        <v>286</v>
      </c>
      <c r="E389">
        <v>1</v>
      </c>
    </row>
    <row r="390" spans="1:5" hidden="1" x14ac:dyDescent="0.25">
      <c r="A390" s="9" t="s">
        <v>287</v>
      </c>
      <c r="B390">
        <v>1</v>
      </c>
      <c r="D390" t="s">
        <v>287</v>
      </c>
      <c r="E390">
        <v>1</v>
      </c>
    </row>
    <row r="391" spans="1:5" hidden="1" x14ac:dyDescent="0.25">
      <c r="A391" s="9" t="s">
        <v>288</v>
      </c>
      <c r="B391">
        <v>1</v>
      </c>
      <c r="D391" t="s">
        <v>288</v>
      </c>
      <c r="E391">
        <v>1</v>
      </c>
    </row>
    <row r="392" spans="1:5" hidden="1" x14ac:dyDescent="0.25">
      <c r="A392" s="9" t="s">
        <v>981</v>
      </c>
      <c r="B392">
        <v>1</v>
      </c>
      <c r="D392" t="s">
        <v>981</v>
      </c>
      <c r="E392">
        <v>1</v>
      </c>
    </row>
    <row r="393" spans="1:5" hidden="1" x14ac:dyDescent="0.25">
      <c r="A393" s="9" t="s">
        <v>289</v>
      </c>
      <c r="B393">
        <v>1</v>
      </c>
      <c r="D393" t="s">
        <v>289</v>
      </c>
      <c r="E393">
        <v>1</v>
      </c>
    </row>
    <row r="394" spans="1:5" hidden="1" x14ac:dyDescent="0.25">
      <c r="A394" s="9" t="s">
        <v>290</v>
      </c>
      <c r="B394">
        <v>1</v>
      </c>
      <c r="D394" t="s">
        <v>290</v>
      </c>
      <c r="E394">
        <v>1</v>
      </c>
    </row>
    <row r="395" spans="1:5" hidden="1" x14ac:dyDescent="0.25">
      <c r="A395" s="9" t="s">
        <v>982</v>
      </c>
      <c r="B395">
        <v>1</v>
      </c>
      <c r="D395" t="s">
        <v>982</v>
      </c>
      <c r="E395">
        <v>1</v>
      </c>
    </row>
    <row r="396" spans="1:5" hidden="1" x14ac:dyDescent="0.25">
      <c r="A396" s="9" t="s">
        <v>983</v>
      </c>
      <c r="B396">
        <v>1</v>
      </c>
      <c r="D396" t="s">
        <v>983</v>
      </c>
      <c r="E396">
        <v>1</v>
      </c>
    </row>
    <row r="397" spans="1:5" hidden="1" x14ac:dyDescent="0.25">
      <c r="A397" s="9" t="s">
        <v>291</v>
      </c>
      <c r="B397">
        <v>1</v>
      </c>
      <c r="D397" t="s">
        <v>291</v>
      </c>
      <c r="E397">
        <v>1</v>
      </c>
    </row>
    <row r="398" spans="1:5" hidden="1" x14ac:dyDescent="0.25">
      <c r="A398" s="9" t="s">
        <v>292</v>
      </c>
      <c r="B398">
        <v>1</v>
      </c>
      <c r="D398" t="s">
        <v>292</v>
      </c>
      <c r="E398">
        <v>1</v>
      </c>
    </row>
    <row r="399" spans="1:5" hidden="1" x14ac:dyDescent="0.25">
      <c r="A399" s="9" t="s">
        <v>293</v>
      </c>
      <c r="B399">
        <v>1</v>
      </c>
      <c r="D399" t="s">
        <v>293</v>
      </c>
      <c r="E399">
        <v>1</v>
      </c>
    </row>
    <row r="400" spans="1:5" hidden="1" x14ac:dyDescent="0.25">
      <c r="A400" s="9" t="s">
        <v>984</v>
      </c>
      <c r="B400">
        <v>1</v>
      </c>
      <c r="D400" t="s">
        <v>984</v>
      </c>
      <c r="E400">
        <v>1</v>
      </c>
    </row>
    <row r="401" spans="1:5" hidden="1" x14ac:dyDescent="0.25">
      <c r="A401" s="9" t="s">
        <v>294</v>
      </c>
      <c r="B401">
        <v>1</v>
      </c>
      <c r="D401" t="s">
        <v>294</v>
      </c>
      <c r="E401">
        <v>1</v>
      </c>
    </row>
    <row r="402" spans="1:5" hidden="1" x14ac:dyDescent="0.25">
      <c r="A402" s="9" t="s">
        <v>985</v>
      </c>
      <c r="B402">
        <v>1</v>
      </c>
      <c r="D402" t="s">
        <v>985</v>
      </c>
      <c r="E402">
        <v>1</v>
      </c>
    </row>
    <row r="403" spans="1:5" hidden="1" x14ac:dyDescent="0.25">
      <c r="A403" s="9" t="s">
        <v>986</v>
      </c>
      <c r="B403">
        <v>1</v>
      </c>
      <c r="D403" t="s">
        <v>986</v>
      </c>
      <c r="E403">
        <v>1</v>
      </c>
    </row>
    <row r="404" spans="1:5" hidden="1" x14ac:dyDescent="0.25">
      <c r="A404" s="9" t="s">
        <v>295</v>
      </c>
      <c r="B404">
        <v>1</v>
      </c>
      <c r="D404" t="s">
        <v>295</v>
      </c>
      <c r="E404">
        <v>1</v>
      </c>
    </row>
    <row r="405" spans="1:5" hidden="1" x14ac:dyDescent="0.25">
      <c r="A405" s="9" t="s">
        <v>296</v>
      </c>
      <c r="B405">
        <v>1</v>
      </c>
      <c r="D405" t="s">
        <v>296</v>
      </c>
      <c r="E405">
        <v>1</v>
      </c>
    </row>
    <row r="406" spans="1:5" hidden="1" x14ac:dyDescent="0.25">
      <c r="A406" s="9" t="s">
        <v>987</v>
      </c>
      <c r="B406">
        <v>1</v>
      </c>
      <c r="D406" t="s">
        <v>987</v>
      </c>
      <c r="E406">
        <v>1</v>
      </c>
    </row>
    <row r="407" spans="1:5" hidden="1" x14ac:dyDescent="0.25">
      <c r="A407" s="9" t="s">
        <v>297</v>
      </c>
      <c r="B407">
        <v>1</v>
      </c>
      <c r="D407" t="s">
        <v>297</v>
      </c>
      <c r="E407">
        <v>1</v>
      </c>
    </row>
    <row r="408" spans="1:5" hidden="1" x14ac:dyDescent="0.25">
      <c r="A408" s="9" t="s">
        <v>298</v>
      </c>
      <c r="B408">
        <v>1</v>
      </c>
      <c r="D408" t="s">
        <v>298</v>
      </c>
      <c r="E408">
        <v>1</v>
      </c>
    </row>
    <row r="409" spans="1:5" hidden="1" x14ac:dyDescent="0.25">
      <c r="A409" s="9" t="s">
        <v>988</v>
      </c>
      <c r="B409">
        <v>1</v>
      </c>
      <c r="D409" t="s">
        <v>988</v>
      </c>
      <c r="E409">
        <v>1</v>
      </c>
    </row>
    <row r="410" spans="1:5" hidden="1" x14ac:dyDescent="0.25">
      <c r="A410" s="9" t="s">
        <v>299</v>
      </c>
      <c r="B410">
        <v>1</v>
      </c>
      <c r="D410" t="s">
        <v>299</v>
      </c>
      <c r="E410">
        <v>1</v>
      </c>
    </row>
    <row r="411" spans="1:5" hidden="1" x14ac:dyDescent="0.25">
      <c r="A411" s="9" t="s">
        <v>300</v>
      </c>
      <c r="B411">
        <v>1</v>
      </c>
      <c r="D411" t="s">
        <v>300</v>
      </c>
      <c r="E411">
        <v>1</v>
      </c>
    </row>
    <row r="412" spans="1:5" x14ac:dyDescent="0.25">
      <c r="A412" s="9" t="s">
        <v>302</v>
      </c>
      <c r="B412">
        <v>2</v>
      </c>
      <c r="D412" t="s">
        <v>302</v>
      </c>
      <c r="E412">
        <v>2</v>
      </c>
    </row>
    <row r="413" spans="1:5" hidden="1" x14ac:dyDescent="0.25">
      <c r="A413" s="9" t="s">
        <v>303</v>
      </c>
      <c r="B413">
        <v>1</v>
      </c>
      <c r="D413" t="s">
        <v>303</v>
      </c>
      <c r="E413">
        <v>1</v>
      </c>
    </row>
    <row r="414" spans="1:5" hidden="1" x14ac:dyDescent="0.25">
      <c r="A414" s="9" t="s">
        <v>304</v>
      </c>
      <c r="B414">
        <v>1</v>
      </c>
      <c r="D414" t="s">
        <v>304</v>
      </c>
      <c r="E414">
        <v>1</v>
      </c>
    </row>
    <row r="415" spans="1:5" hidden="1" x14ac:dyDescent="0.25">
      <c r="A415" s="9" t="s">
        <v>305</v>
      </c>
      <c r="B415">
        <v>1</v>
      </c>
      <c r="D415" t="s">
        <v>305</v>
      </c>
      <c r="E415">
        <v>1</v>
      </c>
    </row>
    <row r="416" spans="1:5" hidden="1" x14ac:dyDescent="0.25">
      <c r="A416" s="9" t="s">
        <v>306</v>
      </c>
      <c r="B416">
        <v>1</v>
      </c>
      <c r="D416" t="s">
        <v>306</v>
      </c>
      <c r="E416">
        <v>1</v>
      </c>
    </row>
    <row r="417" spans="1:5" hidden="1" x14ac:dyDescent="0.25">
      <c r="A417" s="9" t="s">
        <v>307</v>
      </c>
      <c r="B417">
        <v>1</v>
      </c>
      <c r="D417" t="s">
        <v>307</v>
      </c>
      <c r="E417">
        <v>1</v>
      </c>
    </row>
    <row r="418" spans="1:5" hidden="1" x14ac:dyDescent="0.25">
      <c r="A418" s="9" t="s">
        <v>308</v>
      </c>
      <c r="B418">
        <v>1</v>
      </c>
      <c r="D418" t="s">
        <v>308</v>
      </c>
      <c r="E418">
        <v>1</v>
      </c>
    </row>
    <row r="419" spans="1:5" hidden="1" x14ac:dyDescent="0.25">
      <c r="A419" s="9" t="s">
        <v>309</v>
      </c>
      <c r="B419">
        <v>1</v>
      </c>
      <c r="D419" t="s">
        <v>309</v>
      </c>
      <c r="E419">
        <v>1</v>
      </c>
    </row>
    <row r="420" spans="1:5" hidden="1" x14ac:dyDescent="0.25">
      <c r="A420" s="9" t="s">
        <v>310</v>
      </c>
      <c r="B420">
        <v>1</v>
      </c>
      <c r="D420" t="s">
        <v>310</v>
      </c>
      <c r="E420">
        <v>1</v>
      </c>
    </row>
    <row r="421" spans="1:5" hidden="1" x14ac:dyDescent="0.25">
      <c r="A421" s="9" t="s">
        <v>311</v>
      </c>
      <c r="B421">
        <v>1</v>
      </c>
      <c r="D421" t="s">
        <v>311</v>
      </c>
      <c r="E421">
        <v>1</v>
      </c>
    </row>
    <row r="422" spans="1:5" hidden="1" x14ac:dyDescent="0.25">
      <c r="A422" s="9" t="s">
        <v>312</v>
      </c>
      <c r="B422">
        <v>1</v>
      </c>
      <c r="D422" t="s">
        <v>312</v>
      </c>
      <c r="E422">
        <v>1</v>
      </c>
    </row>
    <row r="423" spans="1:5" hidden="1" x14ac:dyDescent="0.25">
      <c r="A423" s="9" t="s">
        <v>313</v>
      </c>
      <c r="B423">
        <v>1</v>
      </c>
      <c r="D423" t="s">
        <v>313</v>
      </c>
      <c r="E423">
        <v>1</v>
      </c>
    </row>
    <row r="424" spans="1:5" hidden="1" x14ac:dyDescent="0.25">
      <c r="A424" s="9" t="s">
        <v>314</v>
      </c>
      <c r="B424">
        <v>1</v>
      </c>
      <c r="D424" t="s">
        <v>314</v>
      </c>
      <c r="E424">
        <v>1</v>
      </c>
    </row>
    <row r="425" spans="1:5" hidden="1" x14ac:dyDescent="0.25">
      <c r="A425" s="9" t="s">
        <v>989</v>
      </c>
      <c r="B425">
        <v>1</v>
      </c>
      <c r="D425" t="s">
        <v>989</v>
      </c>
      <c r="E425">
        <v>1</v>
      </c>
    </row>
    <row r="426" spans="1:5" hidden="1" x14ac:dyDescent="0.25">
      <c r="A426" s="9" t="s">
        <v>315</v>
      </c>
      <c r="B426">
        <v>1</v>
      </c>
      <c r="D426" t="s">
        <v>315</v>
      </c>
      <c r="E426">
        <v>1</v>
      </c>
    </row>
    <row r="427" spans="1:5" hidden="1" x14ac:dyDescent="0.25">
      <c r="A427" s="9" t="s">
        <v>316</v>
      </c>
      <c r="B427">
        <v>1</v>
      </c>
      <c r="D427" t="s">
        <v>316</v>
      </c>
      <c r="E427">
        <v>1</v>
      </c>
    </row>
    <row r="428" spans="1:5" hidden="1" x14ac:dyDescent="0.25">
      <c r="A428" s="9" t="s">
        <v>317</v>
      </c>
      <c r="B428">
        <v>1</v>
      </c>
      <c r="D428" t="s">
        <v>317</v>
      </c>
      <c r="E428">
        <v>1</v>
      </c>
    </row>
    <row r="429" spans="1:5" hidden="1" x14ac:dyDescent="0.25">
      <c r="A429" s="9" t="s">
        <v>318</v>
      </c>
      <c r="B429">
        <v>1</v>
      </c>
      <c r="D429" t="s">
        <v>318</v>
      </c>
      <c r="E429">
        <v>1</v>
      </c>
    </row>
    <row r="430" spans="1:5" hidden="1" x14ac:dyDescent="0.25">
      <c r="A430" s="9" t="s">
        <v>319</v>
      </c>
      <c r="B430">
        <v>1</v>
      </c>
      <c r="D430" t="s">
        <v>319</v>
      </c>
      <c r="E430">
        <v>1</v>
      </c>
    </row>
    <row r="431" spans="1:5" hidden="1" x14ac:dyDescent="0.25">
      <c r="A431" s="9" t="s">
        <v>990</v>
      </c>
      <c r="B431">
        <v>1</v>
      </c>
      <c r="D431" t="s">
        <v>990</v>
      </c>
      <c r="E431">
        <v>1</v>
      </c>
    </row>
    <row r="432" spans="1:5" hidden="1" x14ac:dyDescent="0.25">
      <c r="A432" s="9" t="s">
        <v>320</v>
      </c>
      <c r="B432">
        <v>1</v>
      </c>
      <c r="D432" t="s">
        <v>320</v>
      </c>
      <c r="E432">
        <v>1</v>
      </c>
    </row>
    <row r="433" spans="1:5" hidden="1" x14ac:dyDescent="0.25">
      <c r="A433" s="9" t="s">
        <v>321</v>
      </c>
      <c r="B433">
        <v>1</v>
      </c>
      <c r="D433" t="s">
        <v>321</v>
      </c>
      <c r="E433">
        <v>1</v>
      </c>
    </row>
    <row r="434" spans="1:5" hidden="1" x14ac:dyDescent="0.25">
      <c r="A434" s="9" t="s">
        <v>322</v>
      </c>
      <c r="B434">
        <v>1</v>
      </c>
      <c r="D434" t="s">
        <v>322</v>
      </c>
      <c r="E434">
        <v>1</v>
      </c>
    </row>
    <row r="435" spans="1:5" hidden="1" x14ac:dyDescent="0.25">
      <c r="A435" s="9" t="s">
        <v>323</v>
      </c>
      <c r="B435">
        <v>1</v>
      </c>
      <c r="D435" t="s">
        <v>323</v>
      </c>
      <c r="E435">
        <v>1</v>
      </c>
    </row>
    <row r="436" spans="1:5" hidden="1" x14ac:dyDescent="0.25">
      <c r="A436" s="9" t="s">
        <v>324</v>
      </c>
      <c r="B436">
        <v>1</v>
      </c>
      <c r="D436" t="s">
        <v>324</v>
      </c>
      <c r="E436">
        <v>1</v>
      </c>
    </row>
    <row r="437" spans="1:5" hidden="1" x14ac:dyDescent="0.25">
      <c r="A437" s="9" t="s">
        <v>325</v>
      </c>
      <c r="B437">
        <v>1</v>
      </c>
      <c r="D437" t="s">
        <v>325</v>
      </c>
      <c r="E437">
        <v>1</v>
      </c>
    </row>
    <row r="438" spans="1:5" x14ac:dyDescent="0.25">
      <c r="A438" s="9" t="s">
        <v>327</v>
      </c>
      <c r="B438">
        <v>2</v>
      </c>
      <c r="D438" t="s">
        <v>327</v>
      </c>
      <c r="E438">
        <v>2</v>
      </c>
    </row>
    <row r="439" spans="1:5" hidden="1" x14ac:dyDescent="0.25">
      <c r="A439" s="9" t="s">
        <v>328</v>
      </c>
      <c r="B439">
        <v>1</v>
      </c>
      <c r="D439" t="s">
        <v>328</v>
      </c>
      <c r="E439">
        <v>1</v>
      </c>
    </row>
    <row r="440" spans="1:5" hidden="1" x14ac:dyDescent="0.25">
      <c r="A440" s="9" t="s">
        <v>329</v>
      </c>
      <c r="B440">
        <v>1</v>
      </c>
      <c r="D440" t="s">
        <v>329</v>
      </c>
      <c r="E440">
        <v>1</v>
      </c>
    </row>
    <row r="441" spans="1:5" hidden="1" x14ac:dyDescent="0.25">
      <c r="A441" s="9" t="s">
        <v>330</v>
      </c>
      <c r="B441">
        <v>1</v>
      </c>
      <c r="D441" t="s">
        <v>330</v>
      </c>
      <c r="E441">
        <v>1</v>
      </c>
    </row>
    <row r="442" spans="1:5" hidden="1" x14ac:dyDescent="0.25">
      <c r="A442" s="9" t="s">
        <v>331</v>
      </c>
      <c r="B442">
        <v>1</v>
      </c>
      <c r="D442" t="s">
        <v>331</v>
      </c>
      <c r="E442">
        <v>1</v>
      </c>
    </row>
    <row r="443" spans="1:5" hidden="1" x14ac:dyDescent="0.25">
      <c r="A443" s="9" t="s">
        <v>332</v>
      </c>
      <c r="B443">
        <v>1</v>
      </c>
      <c r="D443" t="s">
        <v>332</v>
      </c>
      <c r="E443">
        <v>1</v>
      </c>
    </row>
    <row r="444" spans="1:5" hidden="1" x14ac:dyDescent="0.25">
      <c r="A444" s="9" t="s">
        <v>333</v>
      </c>
      <c r="B444">
        <v>1</v>
      </c>
      <c r="D444" t="s">
        <v>333</v>
      </c>
      <c r="E444">
        <v>1</v>
      </c>
    </row>
    <row r="445" spans="1:5" hidden="1" x14ac:dyDescent="0.25">
      <c r="A445" s="9" t="s">
        <v>334</v>
      </c>
      <c r="B445">
        <v>1</v>
      </c>
      <c r="D445" t="s">
        <v>334</v>
      </c>
      <c r="E445">
        <v>1</v>
      </c>
    </row>
    <row r="446" spans="1:5" hidden="1" x14ac:dyDescent="0.25">
      <c r="A446" s="9" t="s">
        <v>335</v>
      </c>
      <c r="B446">
        <v>1</v>
      </c>
      <c r="D446" t="s">
        <v>335</v>
      </c>
      <c r="E446">
        <v>1</v>
      </c>
    </row>
    <row r="447" spans="1:5" hidden="1" x14ac:dyDescent="0.25">
      <c r="A447" s="9" t="s">
        <v>336</v>
      </c>
      <c r="B447">
        <v>1</v>
      </c>
      <c r="D447" t="s">
        <v>336</v>
      </c>
      <c r="E447">
        <v>1</v>
      </c>
    </row>
    <row r="448" spans="1:5" hidden="1" x14ac:dyDescent="0.25">
      <c r="A448" s="9" t="s">
        <v>337</v>
      </c>
      <c r="B448">
        <v>1</v>
      </c>
      <c r="D448" t="s">
        <v>337</v>
      </c>
      <c r="E448">
        <v>1</v>
      </c>
    </row>
    <row r="449" spans="1:5" hidden="1" x14ac:dyDescent="0.25">
      <c r="A449" s="9" t="s">
        <v>338</v>
      </c>
      <c r="B449">
        <v>1</v>
      </c>
      <c r="D449" t="s">
        <v>338</v>
      </c>
      <c r="E449">
        <v>1</v>
      </c>
    </row>
    <row r="450" spans="1:5" hidden="1" x14ac:dyDescent="0.25">
      <c r="A450" s="9" t="s">
        <v>339</v>
      </c>
      <c r="B450">
        <v>1</v>
      </c>
      <c r="D450" t="s">
        <v>339</v>
      </c>
      <c r="E450">
        <v>1</v>
      </c>
    </row>
    <row r="451" spans="1:5" hidden="1" x14ac:dyDescent="0.25">
      <c r="A451" s="9" t="s">
        <v>340</v>
      </c>
      <c r="B451">
        <v>1</v>
      </c>
      <c r="D451" t="s">
        <v>340</v>
      </c>
      <c r="E451">
        <v>1</v>
      </c>
    </row>
    <row r="452" spans="1:5" hidden="1" x14ac:dyDescent="0.25">
      <c r="A452" s="9" t="s">
        <v>341</v>
      </c>
      <c r="B452">
        <v>1</v>
      </c>
      <c r="D452" t="s">
        <v>341</v>
      </c>
      <c r="E452">
        <v>1</v>
      </c>
    </row>
    <row r="453" spans="1:5" hidden="1" x14ac:dyDescent="0.25">
      <c r="A453" s="9" t="s">
        <v>342</v>
      </c>
      <c r="B453">
        <v>1</v>
      </c>
      <c r="D453" t="s">
        <v>342</v>
      </c>
      <c r="E453">
        <v>1</v>
      </c>
    </row>
    <row r="454" spans="1:5" hidden="1" x14ac:dyDescent="0.25">
      <c r="A454" s="9" t="s">
        <v>343</v>
      </c>
      <c r="B454">
        <v>1</v>
      </c>
      <c r="D454" t="s">
        <v>343</v>
      </c>
      <c r="E454">
        <v>1</v>
      </c>
    </row>
    <row r="455" spans="1:5" hidden="1" x14ac:dyDescent="0.25">
      <c r="A455" s="9" t="s">
        <v>344</v>
      </c>
      <c r="B455">
        <v>1</v>
      </c>
      <c r="D455" t="s">
        <v>344</v>
      </c>
      <c r="E455">
        <v>1</v>
      </c>
    </row>
    <row r="456" spans="1:5" hidden="1" x14ac:dyDescent="0.25">
      <c r="A456" s="9" t="s">
        <v>345</v>
      </c>
      <c r="B456">
        <v>1</v>
      </c>
      <c r="D456" t="s">
        <v>345</v>
      </c>
      <c r="E456">
        <v>1</v>
      </c>
    </row>
    <row r="457" spans="1:5" hidden="1" x14ac:dyDescent="0.25">
      <c r="A457" s="9" t="s">
        <v>346</v>
      </c>
      <c r="B457">
        <v>1</v>
      </c>
      <c r="D457" t="s">
        <v>346</v>
      </c>
      <c r="E457">
        <v>1</v>
      </c>
    </row>
    <row r="458" spans="1:5" hidden="1" x14ac:dyDescent="0.25">
      <c r="A458" s="9" t="s">
        <v>347</v>
      </c>
      <c r="B458">
        <v>1</v>
      </c>
      <c r="D458" t="s">
        <v>347</v>
      </c>
      <c r="E458">
        <v>1</v>
      </c>
    </row>
    <row r="459" spans="1:5" hidden="1" x14ac:dyDescent="0.25">
      <c r="A459" s="9" t="s">
        <v>348</v>
      </c>
      <c r="B459">
        <v>1</v>
      </c>
      <c r="D459" t="s">
        <v>348</v>
      </c>
      <c r="E459">
        <v>1</v>
      </c>
    </row>
    <row r="460" spans="1:5" hidden="1" x14ac:dyDescent="0.25">
      <c r="A460" s="9" t="s">
        <v>349</v>
      </c>
      <c r="B460">
        <v>1</v>
      </c>
      <c r="D460" t="s">
        <v>349</v>
      </c>
      <c r="E460">
        <v>1</v>
      </c>
    </row>
    <row r="461" spans="1:5" hidden="1" x14ac:dyDescent="0.25">
      <c r="A461" s="9" t="s">
        <v>350</v>
      </c>
      <c r="B461">
        <v>1</v>
      </c>
      <c r="D461" t="s">
        <v>350</v>
      </c>
      <c r="E461">
        <v>1</v>
      </c>
    </row>
    <row r="462" spans="1:5" hidden="1" x14ac:dyDescent="0.25">
      <c r="A462" s="9" t="s">
        <v>351</v>
      </c>
      <c r="B462">
        <v>1</v>
      </c>
      <c r="D462" t="s">
        <v>351</v>
      </c>
      <c r="E462">
        <v>1</v>
      </c>
    </row>
    <row r="463" spans="1:5" hidden="1" x14ac:dyDescent="0.25">
      <c r="A463" s="9" t="s">
        <v>352</v>
      </c>
      <c r="B463">
        <v>1</v>
      </c>
      <c r="D463" t="s">
        <v>352</v>
      </c>
      <c r="E463">
        <v>1</v>
      </c>
    </row>
    <row r="464" spans="1:5" hidden="1" x14ac:dyDescent="0.25">
      <c r="A464" s="9" t="s">
        <v>353</v>
      </c>
      <c r="B464">
        <v>1</v>
      </c>
      <c r="D464" t="s">
        <v>353</v>
      </c>
      <c r="E464">
        <v>1</v>
      </c>
    </row>
    <row r="465" spans="1:5" hidden="1" x14ac:dyDescent="0.25">
      <c r="A465" s="9" t="s">
        <v>354</v>
      </c>
      <c r="B465">
        <v>1</v>
      </c>
      <c r="D465" t="s">
        <v>354</v>
      </c>
      <c r="E465">
        <v>1</v>
      </c>
    </row>
    <row r="466" spans="1:5" hidden="1" x14ac:dyDescent="0.25">
      <c r="A466" s="9" t="s">
        <v>355</v>
      </c>
      <c r="B466">
        <v>1</v>
      </c>
      <c r="D466" t="s">
        <v>355</v>
      </c>
      <c r="E466">
        <v>1</v>
      </c>
    </row>
    <row r="467" spans="1:5" x14ac:dyDescent="0.25">
      <c r="A467" s="9" t="s">
        <v>357</v>
      </c>
      <c r="B467">
        <v>2</v>
      </c>
      <c r="D467" t="s">
        <v>357</v>
      </c>
      <c r="E467">
        <v>2</v>
      </c>
    </row>
    <row r="468" spans="1:5" hidden="1" x14ac:dyDescent="0.25">
      <c r="A468" s="9" t="s">
        <v>358</v>
      </c>
      <c r="B468">
        <v>1</v>
      </c>
      <c r="D468" t="s">
        <v>358</v>
      </c>
      <c r="E468">
        <v>1</v>
      </c>
    </row>
    <row r="469" spans="1:5" hidden="1" x14ac:dyDescent="0.25">
      <c r="A469" s="9" t="s">
        <v>359</v>
      </c>
      <c r="B469">
        <v>1</v>
      </c>
      <c r="D469" t="s">
        <v>359</v>
      </c>
      <c r="E469">
        <v>1</v>
      </c>
    </row>
    <row r="470" spans="1:5" hidden="1" x14ac:dyDescent="0.25">
      <c r="A470" s="9" t="s">
        <v>360</v>
      </c>
      <c r="B470">
        <v>1</v>
      </c>
      <c r="D470" t="s">
        <v>360</v>
      </c>
      <c r="E470">
        <v>1</v>
      </c>
    </row>
    <row r="471" spans="1:5" hidden="1" x14ac:dyDescent="0.25">
      <c r="A471" s="9" t="s">
        <v>993</v>
      </c>
      <c r="B471">
        <v>1</v>
      </c>
      <c r="D471" t="s">
        <v>993</v>
      </c>
      <c r="E471">
        <v>1</v>
      </c>
    </row>
    <row r="472" spans="1:5" hidden="1" x14ac:dyDescent="0.25">
      <c r="A472" s="9" t="s">
        <v>361</v>
      </c>
      <c r="B472">
        <v>1</v>
      </c>
      <c r="D472" t="s">
        <v>361</v>
      </c>
      <c r="E472">
        <v>1</v>
      </c>
    </row>
    <row r="473" spans="1:5" hidden="1" x14ac:dyDescent="0.25">
      <c r="A473" s="9" t="s">
        <v>362</v>
      </c>
      <c r="B473">
        <v>1</v>
      </c>
      <c r="D473" t="s">
        <v>362</v>
      </c>
      <c r="E473">
        <v>1</v>
      </c>
    </row>
    <row r="474" spans="1:5" hidden="1" x14ac:dyDescent="0.25">
      <c r="A474" s="9" t="s">
        <v>994</v>
      </c>
      <c r="B474">
        <v>1</v>
      </c>
      <c r="D474" t="s">
        <v>994</v>
      </c>
      <c r="E474">
        <v>1</v>
      </c>
    </row>
    <row r="475" spans="1:5" hidden="1" x14ac:dyDescent="0.25">
      <c r="A475" s="9" t="s">
        <v>363</v>
      </c>
      <c r="B475">
        <v>1</v>
      </c>
      <c r="D475" t="s">
        <v>363</v>
      </c>
      <c r="E475">
        <v>1</v>
      </c>
    </row>
    <row r="476" spans="1:5" hidden="1" x14ac:dyDescent="0.25">
      <c r="A476" s="9" t="s">
        <v>995</v>
      </c>
      <c r="B476">
        <v>1</v>
      </c>
      <c r="D476" t="s">
        <v>995</v>
      </c>
      <c r="E476">
        <v>1</v>
      </c>
    </row>
    <row r="477" spans="1:5" hidden="1" x14ac:dyDescent="0.25">
      <c r="A477" s="9" t="s">
        <v>996</v>
      </c>
      <c r="B477">
        <v>1</v>
      </c>
      <c r="D477" t="s">
        <v>996</v>
      </c>
      <c r="E477">
        <v>1</v>
      </c>
    </row>
    <row r="478" spans="1:5" hidden="1" x14ac:dyDescent="0.25">
      <c r="A478" s="9" t="s">
        <v>364</v>
      </c>
      <c r="B478">
        <v>1</v>
      </c>
      <c r="D478" t="s">
        <v>364</v>
      </c>
      <c r="E478">
        <v>1</v>
      </c>
    </row>
    <row r="479" spans="1:5" hidden="1" x14ac:dyDescent="0.25">
      <c r="A479" s="9" t="s">
        <v>365</v>
      </c>
      <c r="B479">
        <v>1</v>
      </c>
      <c r="D479" t="s">
        <v>365</v>
      </c>
      <c r="E479">
        <v>1</v>
      </c>
    </row>
    <row r="480" spans="1:5" hidden="1" x14ac:dyDescent="0.25">
      <c r="A480" s="9" t="s">
        <v>366</v>
      </c>
      <c r="B480">
        <v>1</v>
      </c>
      <c r="D480" t="s">
        <v>366</v>
      </c>
      <c r="E480">
        <v>1</v>
      </c>
    </row>
    <row r="481" spans="1:5" hidden="1" x14ac:dyDescent="0.25">
      <c r="A481" s="9" t="s">
        <v>367</v>
      </c>
      <c r="B481">
        <v>1</v>
      </c>
      <c r="D481" t="s">
        <v>367</v>
      </c>
      <c r="E481">
        <v>1</v>
      </c>
    </row>
    <row r="482" spans="1:5" hidden="1" x14ac:dyDescent="0.25">
      <c r="A482" s="9" t="s">
        <v>368</v>
      </c>
      <c r="B482">
        <v>1</v>
      </c>
      <c r="D482" t="s">
        <v>368</v>
      </c>
      <c r="E482">
        <v>1</v>
      </c>
    </row>
    <row r="483" spans="1:5" hidden="1" x14ac:dyDescent="0.25">
      <c r="A483" s="9" t="s">
        <v>369</v>
      </c>
      <c r="B483">
        <v>1</v>
      </c>
      <c r="D483" t="s">
        <v>369</v>
      </c>
      <c r="E483">
        <v>1</v>
      </c>
    </row>
    <row r="484" spans="1:5" hidden="1" x14ac:dyDescent="0.25">
      <c r="A484" s="9" t="s">
        <v>370</v>
      </c>
      <c r="B484">
        <v>1</v>
      </c>
      <c r="D484" t="s">
        <v>370</v>
      </c>
      <c r="E484">
        <v>1</v>
      </c>
    </row>
    <row r="485" spans="1:5" hidden="1" x14ac:dyDescent="0.25">
      <c r="A485" s="9" t="s">
        <v>371</v>
      </c>
      <c r="B485">
        <v>1</v>
      </c>
      <c r="D485" t="s">
        <v>371</v>
      </c>
      <c r="E485">
        <v>1</v>
      </c>
    </row>
    <row r="486" spans="1:5" hidden="1" x14ac:dyDescent="0.25">
      <c r="A486" s="9" t="s">
        <v>372</v>
      </c>
      <c r="B486">
        <v>1</v>
      </c>
      <c r="D486" t="s">
        <v>372</v>
      </c>
      <c r="E486">
        <v>1</v>
      </c>
    </row>
    <row r="487" spans="1:5" hidden="1" x14ac:dyDescent="0.25">
      <c r="A487" s="9" t="s">
        <v>373</v>
      </c>
      <c r="B487">
        <v>1</v>
      </c>
      <c r="D487" t="s">
        <v>373</v>
      </c>
      <c r="E487">
        <v>1</v>
      </c>
    </row>
    <row r="488" spans="1:5" hidden="1" x14ac:dyDescent="0.25">
      <c r="A488" s="9" t="s">
        <v>374</v>
      </c>
      <c r="B488">
        <v>1</v>
      </c>
      <c r="D488" t="s">
        <v>374</v>
      </c>
      <c r="E488">
        <v>1</v>
      </c>
    </row>
    <row r="489" spans="1:5" hidden="1" x14ac:dyDescent="0.25">
      <c r="A489" s="9" t="s">
        <v>375</v>
      </c>
      <c r="B489">
        <v>1</v>
      </c>
      <c r="D489" t="s">
        <v>375</v>
      </c>
      <c r="E489">
        <v>1</v>
      </c>
    </row>
    <row r="490" spans="1:5" hidden="1" x14ac:dyDescent="0.25">
      <c r="A490" s="9" t="s">
        <v>376</v>
      </c>
      <c r="B490">
        <v>1</v>
      </c>
      <c r="D490" t="s">
        <v>376</v>
      </c>
      <c r="E490">
        <v>1</v>
      </c>
    </row>
    <row r="491" spans="1:5" hidden="1" x14ac:dyDescent="0.25">
      <c r="A491" s="9" t="s">
        <v>377</v>
      </c>
      <c r="B491">
        <v>1</v>
      </c>
      <c r="D491" t="s">
        <v>377</v>
      </c>
      <c r="E491">
        <v>1</v>
      </c>
    </row>
    <row r="492" spans="1:5" hidden="1" x14ac:dyDescent="0.25">
      <c r="A492" s="9" t="s">
        <v>378</v>
      </c>
      <c r="B492">
        <v>1</v>
      </c>
      <c r="D492" t="s">
        <v>378</v>
      </c>
      <c r="E492">
        <v>1</v>
      </c>
    </row>
    <row r="493" spans="1:5" hidden="1" x14ac:dyDescent="0.25">
      <c r="A493" s="9" t="s">
        <v>997</v>
      </c>
      <c r="B493">
        <v>1</v>
      </c>
      <c r="D493" t="s">
        <v>997</v>
      </c>
      <c r="E493">
        <v>1</v>
      </c>
    </row>
    <row r="494" spans="1:5" hidden="1" x14ac:dyDescent="0.25">
      <c r="A494" s="9" t="s">
        <v>998</v>
      </c>
      <c r="B494">
        <v>1</v>
      </c>
      <c r="D494" t="s">
        <v>998</v>
      </c>
      <c r="E494">
        <v>1</v>
      </c>
    </row>
    <row r="495" spans="1:5" hidden="1" x14ac:dyDescent="0.25">
      <c r="A495" s="9" t="s">
        <v>379</v>
      </c>
      <c r="B495">
        <v>1</v>
      </c>
      <c r="D495" t="s">
        <v>379</v>
      </c>
      <c r="E495">
        <v>1</v>
      </c>
    </row>
    <row r="496" spans="1:5" hidden="1" x14ac:dyDescent="0.25">
      <c r="A496" s="9" t="s">
        <v>999</v>
      </c>
      <c r="B496">
        <v>1</v>
      </c>
      <c r="D496" t="s">
        <v>999</v>
      </c>
      <c r="E496">
        <v>1</v>
      </c>
    </row>
    <row r="497" spans="1:5" hidden="1" x14ac:dyDescent="0.25">
      <c r="A497" s="9" t="s">
        <v>1000</v>
      </c>
      <c r="B497">
        <v>1</v>
      </c>
      <c r="D497" t="s">
        <v>1000</v>
      </c>
      <c r="E497">
        <v>1</v>
      </c>
    </row>
    <row r="498" spans="1:5" hidden="1" x14ac:dyDescent="0.25">
      <c r="A498" s="9" t="s">
        <v>380</v>
      </c>
      <c r="B498">
        <v>1</v>
      </c>
      <c r="D498" t="s">
        <v>380</v>
      </c>
      <c r="E498">
        <v>1</v>
      </c>
    </row>
    <row r="499" spans="1:5" hidden="1" x14ac:dyDescent="0.25">
      <c r="A499" s="9" t="s">
        <v>381</v>
      </c>
      <c r="B499">
        <v>1</v>
      </c>
      <c r="D499" t="s">
        <v>381</v>
      </c>
      <c r="E499">
        <v>1</v>
      </c>
    </row>
    <row r="500" spans="1:5" hidden="1" x14ac:dyDescent="0.25">
      <c r="A500" s="9" t="s">
        <v>382</v>
      </c>
      <c r="B500">
        <v>1</v>
      </c>
      <c r="D500" t="s">
        <v>382</v>
      </c>
      <c r="E500">
        <v>1</v>
      </c>
    </row>
    <row r="501" spans="1:5" hidden="1" x14ac:dyDescent="0.25">
      <c r="A501" s="9" t="s">
        <v>383</v>
      </c>
      <c r="B501">
        <v>1</v>
      </c>
      <c r="D501" t="s">
        <v>383</v>
      </c>
      <c r="E501">
        <v>1</v>
      </c>
    </row>
    <row r="502" spans="1:5" hidden="1" x14ac:dyDescent="0.25">
      <c r="A502" s="9" t="s">
        <v>1001</v>
      </c>
      <c r="B502">
        <v>1</v>
      </c>
      <c r="D502" t="s">
        <v>1001</v>
      </c>
      <c r="E502">
        <v>1</v>
      </c>
    </row>
    <row r="503" spans="1:5" hidden="1" x14ac:dyDescent="0.25">
      <c r="A503" s="9" t="s">
        <v>384</v>
      </c>
      <c r="B503">
        <v>1</v>
      </c>
      <c r="D503" t="s">
        <v>384</v>
      </c>
      <c r="E503">
        <v>1</v>
      </c>
    </row>
    <row r="504" spans="1:5" hidden="1" x14ac:dyDescent="0.25">
      <c r="A504" s="9" t="s">
        <v>1002</v>
      </c>
      <c r="B504">
        <v>1</v>
      </c>
      <c r="D504" t="s">
        <v>1002</v>
      </c>
      <c r="E504">
        <v>1</v>
      </c>
    </row>
    <row r="505" spans="1:5" hidden="1" x14ac:dyDescent="0.25">
      <c r="A505" s="9" t="s">
        <v>385</v>
      </c>
      <c r="B505">
        <v>1</v>
      </c>
      <c r="D505" t="s">
        <v>385</v>
      </c>
      <c r="E505">
        <v>1</v>
      </c>
    </row>
    <row r="506" spans="1:5" hidden="1" x14ac:dyDescent="0.25">
      <c r="A506" s="9" t="s">
        <v>386</v>
      </c>
      <c r="B506">
        <v>1</v>
      </c>
      <c r="D506" t="s">
        <v>386</v>
      </c>
      <c r="E506">
        <v>1</v>
      </c>
    </row>
    <row r="507" spans="1:5" hidden="1" x14ac:dyDescent="0.25">
      <c r="A507" s="9" t="s">
        <v>387</v>
      </c>
      <c r="B507">
        <v>1</v>
      </c>
      <c r="D507" t="s">
        <v>387</v>
      </c>
      <c r="E507">
        <v>1</v>
      </c>
    </row>
    <row r="508" spans="1:5" hidden="1" x14ac:dyDescent="0.25">
      <c r="A508" s="9" t="s">
        <v>388</v>
      </c>
      <c r="B508">
        <v>1</v>
      </c>
      <c r="D508" t="s">
        <v>388</v>
      </c>
      <c r="E508">
        <v>1</v>
      </c>
    </row>
    <row r="509" spans="1:5" hidden="1" x14ac:dyDescent="0.25">
      <c r="A509" s="9" t="s">
        <v>389</v>
      </c>
      <c r="B509">
        <v>1</v>
      </c>
      <c r="D509" t="s">
        <v>389</v>
      </c>
      <c r="E509">
        <v>1</v>
      </c>
    </row>
    <row r="510" spans="1:5" hidden="1" x14ac:dyDescent="0.25">
      <c r="A510" s="9" t="s">
        <v>390</v>
      </c>
      <c r="B510">
        <v>1</v>
      </c>
      <c r="D510" t="s">
        <v>390</v>
      </c>
      <c r="E510">
        <v>1</v>
      </c>
    </row>
    <row r="511" spans="1:5" hidden="1" x14ac:dyDescent="0.25">
      <c r="A511" s="9" t="s">
        <v>391</v>
      </c>
      <c r="B511">
        <v>1</v>
      </c>
      <c r="D511" t="s">
        <v>391</v>
      </c>
      <c r="E511">
        <v>1</v>
      </c>
    </row>
    <row r="512" spans="1:5" hidden="1" x14ac:dyDescent="0.25">
      <c r="A512" s="9" t="s">
        <v>392</v>
      </c>
      <c r="B512">
        <v>1</v>
      </c>
      <c r="D512" t="s">
        <v>392</v>
      </c>
      <c r="E512">
        <v>1</v>
      </c>
    </row>
    <row r="513" spans="1:5" hidden="1" x14ac:dyDescent="0.25">
      <c r="A513" s="9" t="s">
        <v>393</v>
      </c>
      <c r="B513">
        <v>1</v>
      </c>
      <c r="D513" t="s">
        <v>393</v>
      </c>
      <c r="E513">
        <v>1</v>
      </c>
    </row>
    <row r="514" spans="1:5" hidden="1" x14ac:dyDescent="0.25">
      <c r="A514" s="9" t="s">
        <v>394</v>
      </c>
      <c r="B514">
        <v>1</v>
      </c>
      <c r="D514" t="s">
        <v>394</v>
      </c>
      <c r="E514">
        <v>1</v>
      </c>
    </row>
    <row r="515" spans="1:5" hidden="1" x14ac:dyDescent="0.25">
      <c r="A515" s="9" t="s">
        <v>395</v>
      </c>
      <c r="B515">
        <v>1</v>
      </c>
      <c r="D515" t="s">
        <v>395</v>
      </c>
      <c r="E515">
        <v>1</v>
      </c>
    </row>
    <row r="516" spans="1:5" hidden="1" x14ac:dyDescent="0.25">
      <c r="A516" s="9" t="s">
        <v>1003</v>
      </c>
      <c r="B516">
        <v>1</v>
      </c>
      <c r="D516" t="s">
        <v>1003</v>
      </c>
      <c r="E516">
        <v>1</v>
      </c>
    </row>
    <row r="517" spans="1:5" hidden="1" x14ac:dyDescent="0.25">
      <c r="A517" s="9" t="s">
        <v>1004</v>
      </c>
      <c r="B517">
        <v>1</v>
      </c>
      <c r="D517" t="s">
        <v>1004</v>
      </c>
      <c r="E517">
        <v>1</v>
      </c>
    </row>
    <row r="518" spans="1:5" hidden="1" x14ac:dyDescent="0.25">
      <c r="A518" s="9" t="s">
        <v>1005</v>
      </c>
      <c r="B518">
        <v>1</v>
      </c>
      <c r="D518" t="s">
        <v>1005</v>
      </c>
      <c r="E518">
        <v>1</v>
      </c>
    </row>
    <row r="519" spans="1:5" hidden="1" x14ac:dyDescent="0.25">
      <c r="A519" s="9" t="s">
        <v>396</v>
      </c>
      <c r="B519">
        <v>1</v>
      </c>
      <c r="D519" t="s">
        <v>396</v>
      </c>
      <c r="E519">
        <v>1</v>
      </c>
    </row>
    <row r="520" spans="1:5" hidden="1" x14ac:dyDescent="0.25">
      <c r="A520" s="9" t="s">
        <v>397</v>
      </c>
      <c r="B520">
        <v>1</v>
      </c>
      <c r="D520" t="s">
        <v>397</v>
      </c>
      <c r="E520">
        <v>1</v>
      </c>
    </row>
    <row r="521" spans="1:5" hidden="1" x14ac:dyDescent="0.25">
      <c r="A521" s="9" t="s">
        <v>398</v>
      </c>
      <c r="B521">
        <v>1</v>
      </c>
      <c r="D521" t="s">
        <v>398</v>
      </c>
      <c r="E521">
        <v>1</v>
      </c>
    </row>
    <row r="522" spans="1:5" hidden="1" x14ac:dyDescent="0.25">
      <c r="A522" s="9" t="s">
        <v>399</v>
      </c>
      <c r="B522">
        <v>1</v>
      </c>
      <c r="D522" t="s">
        <v>399</v>
      </c>
      <c r="E522">
        <v>1</v>
      </c>
    </row>
    <row r="523" spans="1:5" hidden="1" x14ac:dyDescent="0.25">
      <c r="A523" s="9" t="s">
        <v>400</v>
      </c>
      <c r="B523">
        <v>1</v>
      </c>
      <c r="D523" t="s">
        <v>400</v>
      </c>
      <c r="E523">
        <v>1</v>
      </c>
    </row>
    <row r="524" spans="1:5" hidden="1" x14ac:dyDescent="0.25">
      <c r="A524" s="9" t="s">
        <v>401</v>
      </c>
      <c r="B524">
        <v>1</v>
      </c>
      <c r="D524" t="s">
        <v>401</v>
      </c>
      <c r="E524">
        <v>1</v>
      </c>
    </row>
    <row r="525" spans="1:5" hidden="1" x14ac:dyDescent="0.25">
      <c r="A525" s="9" t="s">
        <v>402</v>
      </c>
      <c r="B525">
        <v>1</v>
      </c>
      <c r="D525" t="s">
        <v>402</v>
      </c>
      <c r="E525">
        <v>1</v>
      </c>
    </row>
    <row r="526" spans="1:5" hidden="1" x14ac:dyDescent="0.25">
      <c r="A526" s="9" t="s">
        <v>403</v>
      </c>
      <c r="B526">
        <v>1</v>
      </c>
      <c r="D526" t="s">
        <v>403</v>
      </c>
      <c r="E526">
        <v>1</v>
      </c>
    </row>
    <row r="527" spans="1:5" hidden="1" x14ac:dyDescent="0.25">
      <c r="A527" s="9" t="s">
        <v>404</v>
      </c>
      <c r="B527">
        <v>1</v>
      </c>
      <c r="D527" t="s">
        <v>404</v>
      </c>
      <c r="E527">
        <v>1</v>
      </c>
    </row>
    <row r="528" spans="1:5" hidden="1" x14ac:dyDescent="0.25">
      <c r="A528" s="9" t="s">
        <v>405</v>
      </c>
      <c r="B528">
        <v>1</v>
      </c>
      <c r="D528" t="s">
        <v>405</v>
      </c>
      <c r="E528">
        <v>1</v>
      </c>
    </row>
    <row r="529" spans="1:5" hidden="1" x14ac:dyDescent="0.25">
      <c r="A529" s="9" t="s">
        <v>1006</v>
      </c>
      <c r="B529">
        <v>1</v>
      </c>
      <c r="D529" t="s">
        <v>1006</v>
      </c>
      <c r="E529">
        <v>1</v>
      </c>
    </row>
    <row r="530" spans="1:5" hidden="1" x14ac:dyDescent="0.25">
      <c r="A530" s="9" t="s">
        <v>1007</v>
      </c>
      <c r="B530">
        <v>1</v>
      </c>
      <c r="D530" t="s">
        <v>1007</v>
      </c>
      <c r="E530">
        <v>1</v>
      </c>
    </row>
    <row r="531" spans="1:5" hidden="1" x14ac:dyDescent="0.25">
      <c r="A531" s="9" t="s">
        <v>1008</v>
      </c>
      <c r="B531">
        <v>1</v>
      </c>
      <c r="D531" t="s">
        <v>1008</v>
      </c>
      <c r="E531">
        <v>1</v>
      </c>
    </row>
    <row r="532" spans="1:5" hidden="1" x14ac:dyDescent="0.25">
      <c r="A532" s="9" t="s">
        <v>406</v>
      </c>
      <c r="B532">
        <v>1</v>
      </c>
      <c r="D532" t="s">
        <v>406</v>
      </c>
      <c r="E532">
        <v>1</v>
      </c>
    </row>
    <row r="533" spans="1:5" hidden="1" x14ac:dyDescent="0.25">
      <c r="A533" s="9" t="s">
        <v>407</v>
      </c>
      <c r="B533">
        <v>1</v>
      </c>
      <c r="D533" t="s">
        <v>407</v>
      </c>
      <c r="E533">
        <v>1</v>
      </c>
    </row>
    <row r="534" spans="1:5" hidden="1" x14ac:dyDescent="0.25">
      <c r="A534" s="9" t="s">
        <v>408</v>
      </c>
      <c r="B534">
        <v>1</v>
      </c>
      <c r="D534" t="s">
        <v>408</v>
      </c>
      <c r="E534">
        <v>1</v>
      </c>
    </row>
    <row r="535" spans="1:5" hidden="1" x14ac:dyDescent="0.25">
      <c r="A535" s="9" t="s">
        <v>409</v>
      </c>
      <c r="B535">
        <v>1</v>
      </c>
      <c r="D535" t="s">
        <v>409</v>
      </c>
      <c r="E535">
        <v>1</v>
      </c>
    </row>
    <row r="536" spans="1:5" hidden="1" x14ac:dyDescent="0.25">
      <c r="A536" s="9" t="s">
        <v>410</v>
      </c>
      <c r="B536">
        <v>1</v>
      </c>
      <c r="D536" t="s">
        <v>410</v>
      </c>
      <c r="E536">
        <v>1</v>
      </c>
    </row>
    <row r="537" spans="1:5" hidden="1" x14ac:dyDescent="0.25">
      <c r="A537" s="9" t="s">
        <v>411</v>
      </c>
      <c r="B537">
        <v>1</v>
      </c>
      <c r="D537" t="s">
        <v>411</v>
      </c>
      <c r="E537">
        <v>1</v>
      </c>
    </row>
    <row r="538" spans="1:5" hidden="1" x14ac:dyDescent="0.25">
      <c r="A538" s="9" t="s">
        <v>412</v>
      </c>
      <c r="B538">
        <v>1</v>
      </c>
      <c r="D538" t="s">
        <v>412</v>
      </c>
      <c r="E538">
        <v>1</v>
      </c>
    </row>
    <row r="539" spans="1:5" hidden="1" x14ac:dyDescent="0.25">
      <c r="A539" s="9" t="s">
        <v>413</v>
      </c>
      <c r="B539">
        <v>1</v>
      </c>
      <c r="D539" t="s">
        <v>413</v>
      </c>
      <c r="E539">
        <v>1</v>
      </c>
    </row>
    <row r="540" spans="1:5" hidden="1" x14ac:dyDescent="0.25">
      <c r="A540" s="9" t="s">
        <v>414</v>
      </c>
      <c r="B540">
        <v>1</v>
      </c>
      <c r="D540" t="s">
        <v>414</v>
      </c>
      <c r="E540">
        <v>1</v>
      </c>
    </row>
    <row r="541" spans="1:5" hidden="1" x14ac:dyDescent="0.25">
      <c r="A541" s="9" t="s">
        <v>1009</v>
      </c>
      <c r="B541">
        <v>1</v>
      </c>
      <c r="D541" t="s">
        <v>1009</v>
      </c>
      <c r="E541">
        <v>1</v>
      </c>
    </row>
    <row r="542" spans="1:5" hidden="1" x14ac:dyDescent="0.25">
      <c r="A542" s="9" t="s">
        <v>415</v>
      </c>
      <c r="B542">
        <v>1</v>
      </c>
      <c r="D542" t="s">
        <v>415</v>
      </c>
      <c r="E542">
        <v>1</v>
      </c>
    </row>
    <row r="543" spans="1:5" hidden="1" x14ac:dyDescent="0.25">
      <c r="A543" s="9" t="s">
        <v>416</v>
      </c>
      <c r="B543">
        <v>1</v>
      </c>
      <c r="D543" t="s">
        <v>416</v>
      </c>
      <c r="E543">
        <v>1</v>
      </c>
    </row>
    <row r="544" spans="1:5" hidden="1" x14ac:dyDescent="0.25">
      <c r="A544" s="9" t="s">
        <v>417</v>
      </c>
      <c r="B544">
        <v>1</v>
      </c>
      <c r="D544" t="s">
        <v>417</v>
      </c>
      <c r="E544">
        <v>1</v>
      </c>
    </row>
    <row r="545" spans="1:5" hidden="1" x14ac:dyDescent="0.25">
      <c r="A545" s="9" t="s">
        <v>1010</v>
      </c>
      <c r="B545">
        <v>1</v>
      </c>
      <c r="D545" t="s">
        <v>1010</v>
      </c>
      <c r="E545">
        <v>1</v>
      </c>
    </row>
    <row r="546" spans="1:5" hidden="1" x14ac:dyDescent="0.25">
      <c r="A546" s="9" t="s">
        <v>418</v>
      </c>
      <c r="B546">
        <v>1</v>
      </c>
      <c r="D546" t="s">
        <v>418</v>
      </c>
      <c r="E546">
        <v>1</v>
      </c>
    </row>
    <row r="547" spans="1:5" hidden="1" x14ac:dyDescent="0.25">
      <c r="A547" s="9" t="s">
        <v>419</v>
      </c>
      <c r="B547">
        <v>1</v>
      </c>
      <c r="D547" t="s">
        <v>419</v>
      </c>
      <c r="E547">
        <v>1</v>
      </c>
    </row>
    <row r="548" spans="1:5" hidden="1" x14ac:dyDescent="0.25">
      <c r="A548" s="9" t="s">
        <v>420</v>
      </c>
      <c r="B548">
        <v>1</v>
      </c>
      <c r="D548" t="s">
        <v>420</v>
      </c>
      <c r="E548">
        <v>1</v>
      </c>
    </row>
    <row r="549" spans="1:5" hidden="1" x14ac:dyDescent="0.25">
      <c r="A549" s="9" t="s">
        <v>421</v>
      </c>
      <c r="B549">
        <v>1</v>
      </c>
      <c r="D549" t="s">
        <v>421</v>
      </c>
      <c r="E549">
        <v>1</v>
      </c>
    </row>
    <row r="550" spans="1:5" hidden="1" x14ac:dyDescent="0.25">
      <c r="A550" s="9" t="s">
        <v>422</v>
      </c>
      <c r="B550">
        <v>1</v>
      </c>
      <c r="D550" t="s">
        <v>422</v>
      </c>
      <c r="E550">
        <v>1</v>
      </c>
    </row>
    <row r="551" spans="1:5" hidden="1" x14ac:dyDescent="0.25">
      <c r="A551" s="9" t="s">
        <v>423</v>
      </c>
      <c r="B551">
        <v>1</v>
      </c>
      <c r="D551" t="s">
        <v>423</v>
      </c>
      <c r="E551">
        <v>1</v>
      </c>
    </row>
    <row r="552" spans="1:5" hidden="1" x14ac:dyDescent="0.25">
      <c r="A552" s="9" t="s">
        <v>424</v>
      </c>
      <c r="B552">
        <v>1</v>
      </c>
      <c r="D552" t="s">
        <v>424</v>
      </c>
      <c r="E552">
        <v>1</v>
      </c>
    </row>
    <row r="553" spans="1:5" hidden="1" x14ac:dyDescent="0.25">
      <c r="A553" s="9" t="s">
        <v>425</v>
      </c>
      <c r="B553">
        <v>1</v>
      </c>
      <c r="D553" t="s">
        <v>425</v>
      </c>
      <c r="E553">
        <v>1</v>
      </c>
    </row>
    <row r="554" spans="1:5" hidden="1" x14ac:dyDescent="0.25">
      <c r="A554" s="9" t="s">
        <v>426</v>
      </c>
      <c r="B554">
        <v>1</v>
      </c>
      <c r="D554" t="s">
        <v>426</v>
      </c>
      <c r="E554">
        <v>1</v>
      </c>
    </row>
    <row r="555" spans="1:5" hidden="1" x14ac:dyDescent="0.25">
      <c r="A555" s="9" t="s">
        <v>427</v>
      </c>
      <c r="B555">
        <v>1</v>
      </c>
      <c r="D555" t="s">
        <v>427</v>
      </c>
      <c r="E555">
        <v>1</v>
      </c>
    </row>
    <row r="556" spans="1:5" hidden="1" x14ac:dyDescent="0.25">
      <c r="A556" s="9" t="s">
        <v>428</v>
      </c>
      <c r="B556">
        <v>1</v>
      </c>
      <c r="D556" t="s">
        <v>428</v>
      </c>
      <c r="E556">
        <v>1</v>
      </c>
    </row>
    <row r="557" spans="1:5" hidden="1" x14ac:dyDescent="0.25">
      <c r="A557" s="9" t="s">
        <v>429</v>
      </c>
      <c r="B557">
        <v>1</v>
      </c>
      <c r="D557" t="s">
        <v>429</v>
      </c>
      <c r="E557">
        <v>1</v>
      </c>
    </row>
    <row r="558" spans="1:5" hidden="1" x14ac:dyDescent="0.25">
      <c r="A558" s="9" t="s">
        <v>1011</v>
      </c>
      <c r="B558">
        <v>1</v>
      </c>
      <c r="D558" t="s">
        <v>1011</v>
      </c>
      <c r="E558">
        <v>1</v>
      </c>
    </row>
    <row r="559" spans="1:5" hidden="1" x14ac:dyDescent="0.25">
      <c r="A559" s="9" t="s">
        <v>430</v>
      </c>
      <c r="B559">
        <v>1</v>
      </c>
      <c r="D559" t="s">
        <v>430</v>
      </c>
      <c r="E559">
        <v>1</v>
      </c>
    </row>
    <row r="560" spans="1:5" hidden="1" x14ac:dyDescent="0.25">
      <c r="A560" s="9" t="s">
        <v>431</v>
      </c>
      <c r="B560">
        <v>1</v>
      </c>
      <c r="D560" t="s">
        <v>431</v>
      </c>
      <c r="E560">
        <v>1</v>
      </c>
    </row>
    <row r="561" spans="1:5" hidden="1" x14ac:dyDescent="0.25">
      <c r="A561" s="9" t="s">
        <v>432</v>
      </c>
      <c r="B561">
        <v>1</v>
      </c>
      <c r="D561" t="s">
        <v>432</v>
      </c>
      <c r="E561">
        <v>1</v>
      </c>
    </row>
    <row r="562" spans="1:5" hidden="1" x14ac:dyDescent="0.25">
      <c r="A562" s="9" t="s">
        <v>433</v>
      </c>
      <c r="B562">
        <v>1</v>
      </c>
      <c r="D562" t="s">
        <v>433</v>
      </c>
      <c r="E562">
        <v>1</v>
      </c>
    </row>
    <row r="563" spans="1:5" hidden="1" x14ac:dyDescent="0.25">
      <c r="A563" s="9" t="s">
        <v>1012</v>
      </c>
      <c r="B563">
        <v>1</v>
      </c>
      <c r="D563" t="s">
        <v>1012</v>
      </c>
      <c r="E563">
        <v>1</v>
      </c>
    </row>
    <row r="564" spans="1:5" hidden="1" x14ac:dyDescent="0.25">
      <c r="A564" s="9" t="s">
        <v>1013</v>
      </c>
      <c r="B564">
        <v>1</v>
      </c>
      <c r="D564" t="s">
        <v>1013</v>
      </c>
      <c r="E564">
        <v>1</v>
      </c>
    </row>
    <row r="565" spans="1:5" hidden="1" x14ac:dyDescent="0.25">
      <c r="A565" s="9" t="s">
        <v>434</v>
      </c>
      <c r="B565">
        <v>1</v>
      </c>
      <c r="D565" t="s">
        <v>434</v>
      </c>
      <c r="E565">
        <v>1</v>
      </c>
    </row>
    <row r="566" spans="1:5" hidden="1" x14ac:dyDescent="0.25">
      <c r="A566" s="9" t="s">
        <v>435</v>
      </c>
      <c r="B566">
        <v>1</v>
      </c>
      <c r="D566" t="s">
        <v>435</v>
      </c>
      <c r="E566">
        <v>1</v>
      </c>
    </row>
    <row r="567" spans="1:5" hidden="1" x14ac:dyDescent="0.25">
      <c r="A567" s="9" t="s">
        <v>436</v>
      </c>
      <c r="B567">
        <v>1</v>
      </c>
      <c r="D567" t="s">
        <v>436</v>
      </c>
      <c r="E567">
        <v>1</v>
      </c>
    </row>
    <row r="568" spans="1:5" hidden="1" x14ac:dyDescent="0.25">
      <c r="A568" s="9" t="s">
        <v>437</v>
      </c>
      <c r="B568">
        <v>1</v>
      </c>
      <c r="D568" t="s">
        <v>437</v>
      </c>
      <c r="E568">
        <v>1</v>
      </c>
    </row>
    <row r="569" spans="1:5" hidden="1" x14ac:dyDescent="0.25">
      <c r="A569" s="9" t="s">
        <v>438</v>
      </c>
      <c r="B569">
        <v>1</v>
      </c>
      <c r="D569" t="s">
        <v>438</v>
      </c>
      <c r="E569">
        <v>1</v>
      </c>
    </row>
    <row r="570" spans="1:5" hidden="1" x14ac:dyDescent="0.25">
      <c r="A570" s="9" t="s">
        <v>439</v>
      </c>
      <c r="B570">
        <v>1</v>
      </c>
      <c r="D570" t="s">
        <v>439</v>
      </c>
      <c r="E570">
        <v>1</v>
      </c>
    </row>
    <row r="571" spans="1:5" hidden="1" x14ac:dyDescent="0.25">
      <c r="A571" s="9" t="s">
        <v>440</v>
      </c>
      <c r="B571">
        <v>1</v>
      </c>
      <c r="D571" t="s">
        <v>440</v>
      </c>
      <c r="E571">
        <v>1</v>
      </c>
    </row>
    <row r="572" spans="1:5" hidden="1" x14ac:dyDescent="0.25">
      <c r="A572" s="9" t="s">
        <v>441</v>
      </c>
      <c r="B572">
        <v>1</v>
      </c>
      <c r="D572" t="s">
        <v>441</v>
      </c>
      <c r="E572">
        <v>1</v>
      </c>
    </row>
    <row r="573" spans="1:5" hidden="1" x14ac:dyDescent="0.25">
      <c r="A573" s="9" t="s">
        <v>442</v>
      </c>
      <c r="B573">
        <v>1</v>
      </c>
      <c r="D573" t="s">
        <v>442</v>
      </c>
      <c r="E573">
        <v>1</v>
      </c>
    </row>
    <row r="574" spans="1:5" hidden="1" x14ac:dyDescent="0.25">
      <c r="A574" s="9" t="s">
        <v>443</v>
      </c>
      <c r="B574">
        <v>1</v>
      </c>
      <c r="D574" t="s">
        <v>443</v>
      </c>
      <c r="E574">
        <v>1</v>
      </c>
    </row>
    <row r="575" spans="1:5" hidden="1" x14ac:dyDescent="0.25">
      <c r="A575" s="9" t="s">
        <v>1014</v>
      </c>
      <c r="B575">
        <v>1</v>
      </c>
      <c r="D575" t="s">
        <v>1014</v>
      </c>
      <c r="E575">
        <v>1</v>
      </c>
    </row>
    <row r="576" spans="1:5" hidden="1" x14ac:dyDescent="0.25">
      <c r="A576" s="9" t="s">
        <v>1015</v>
      </c>
      <c r="B576">
        <v>1</v>
      </c>
      <c r="D576" t="s">
        <v>1015</v>
      </c>
      <c r="E576">
        <v>1</v>
      </c>
    </row>
    <row r="577" spans="1:5" hidden="1" x14ac:dyDescent="0.25">
      <c r="A577" s="9" t="s">
        <v>1016</v>
      </c>
      <c r="B577">
        <v>1</v>
      </c>
      <c r="D577" t="s">
        <v>1016</v>
      </c>
      <c r="E577">
        <v>1</v>
      </c>
    </row>
    <row r="578" spans="1:5" hidden="1" x14ac:dyDescent="0.25">
      <c r="A578" s="9" t="s">
        <v>444</v>
      </c>
      <c r="B578">
        <v>1</v>
      </c>
      <c r="D578" t="s">
        <v>444</v>
      </c>
      <c r="E578">
        <v>1</v>
      </c>
    </row>
    <row r="579" spans="1:5" hidden="1" x14ac:dyDescent="0.25">
      <c r="A579" s="9" t="s">
        <v>445</v>
      </c>
      <c r="B579">
        <v>1</v>
      </c>
      <c r="D579" t="s">
        <v>445</v>
      </c>
      <c r="E579">
        <v>1</v>
      </c>
    </row>
    <row r="580" spans="1:5" hidden="1" x14ac:dyDescent="0.25">
      <c r="A580" s="9" t="s">
        <v>1017</v>
      </c>
      <c r="B580">
        <v>1</v>
      </c>
      <c r="D580" t="s">
        <v>1017</v>
      </c>
      <c r="E580">
        <v>1</v>
      </c>
    </row>
    <row r="581" spans="1:5" hidden="1" x14ac:dyDescent="0.25">
      <c r="A581" s="9" t="s">
        <v>1018</v>
      </c>
      <c r="B581">
        <v>1</v>
      </c>
      <c r="D581" t="s">
        <v>1018</v>
      </c>
      <c r="E581">
        <v>1</v>
      </c>
    </row>
    <row r="582" spans="1:5" hidden="1" x14ac:dyDescent="0.25">
      <c r="A582" s="9" t="s">
        <v>1019</v>
      </c>
      <c r="B582">
        <v>1</v>
      </c>
      <c r="D582" t="s">
        <v>1019</v>
      </c>
      <c r="E582">
        <v>1</v>
      </c>
    </row>
    <row r="583" spans="1:5" hidden="1" x14ac:dyDescent="0.25">
      <c r="A583" s="9" t="s">
        <v>446</v>
      </c>
      <c r="B583">
        <v>1</v>
      </c>
      <c r="D583" t="s">
        <v>446</v>
      </c>
      <c r="E583">
        <v>1</v>
      </c>
    </row>
    <row r="584" spans="1:5" x14ac:dyDescent="0.25">
      <c r="A584" s="9" t="s">
        <v>448</v>
      </c>
      <c r="B584">
        <v>2</v>
      </c>
      <c r="D584" t="s">
        <v>448</v>
      </c>
      <c r="E584">
        <v>2</v>
      </c>
    </row>
    <row r="585" spans="1:5" hidden="1" x14ac:dyDescent="0.25">
      <c r="A585" s="9" t="s">
        <v>449</v>
      </c>
      <c r="B585">
        <v>1</v>
      </c>
      <c r="D585" t="s">
        <v>449</v>
      </c>
      <c r="E585">
        <v>1</v>
      </c>
    </row>
    <row r="586" spans="1:5" hidden="1" x14ac:dyDescent="0.25">
      <c r="A586" s="9" t="s">
        <v>450</v>
      </c>
      <c r="B586">
        <v>1</v>
      </c>
      <c r="D586" t="s">
        <v>450</v>
      </c>
      <c r="E586">
        <v>1</v>
      </c>
    </row>
    <row r="587" spans="1:5" hidden="1" x14ac:dyDescent="0.25">
      <c r="A587" s="9" t="s">
        <v>1020</v>
      </c>
      <c r="B587">
        <v>1</v>
      </c>
      <c r="D587" t="s">
        <v>1020</v>
      </c>
      <c r="E587">
        <v>1</v>
      </c>
    </row>
    <row r="588" spans="1:5" hidden="1" x14ac:dyDescent="0.25">
      <c r="A588" s="9" t="s">
        <v>451</v>
      </c>
      <c r="B588">
        <v>1</v>
      </c>
      <c r="D588" t="s">
        <v>451</v>
      </c>
      <c r="E588">
        <v>1</v>
      </c>
    </row>
    <row r="589" spans="1:5" hidden="1" x14ac:dyDescent="0.25">
      <c r="A589" s="9" t="s">
        <v>452</v>
      </c>
      <c r="B589">
        <v>1</v>
      </c>
      <c r="D589" t="s">
        <v>452</v>
      </c>
      <c r="E589">
        <v>1</v>
      </c>
    </row>
    <row r="590" spans="1:5" hidden="1" x14ac:dyDescent="0.25">
      <c r="A590" s="9" t="s">
        <v>1021</v>
      </c>
      <c r="B590">
        <v>1</v>
      </c>
      <c r="D590" t="s">
        <v>1021</v>
      </c>
      <c r="E590">
        <v>1</v>
      </c>
    </row>
    <row r="591" spans="1:5" hidden="1" x14ac:dyDescent="0.25">
      <c r="A591" s="9" t="s">
        <v>1022</v>
      </c>
      <c r="B591">
        <v>1</v>
      </c>
      <c r="D591" t="s">
        <v>1022</v>
      </c>
      <c r="E591">
        <v>1</v>
      </c>
    </row>
    <row r="592" spans="1:5" hidden="1" x14ac:dyDescent="0.25">
      <c r="A592" s="9" t="s">
        <v>1024</v>
      </c>
      <c r="B592">
        <v>1</v>
      </c>
      <c r="D592" t="s">
        <v>1024</v>
      </c>
      <c r="E592">
        <v>1</v>
      </c>
    </row>
    <row r="593" spans="1:5" hidden="1" x14ac:dyDescent="0.25">
      <c r="A593" s="9" t="s">
        <v>453</v>
      </c>
      <c r="B593">
        <v>1</v>
      </c>
      <c r="D593" t="s">
        <v>453</v>
      </c>
      <c r="E593">
        <v>1</v>
      </c>
    </row>
    <row r="594" spans="1:5" hidden="1" x14ac:dyDescent="0.25">
      <c r="A594" s="9" t="s">
        <v>1025</v>
      </c>
      <c r="B594">
        <v>1</v>
      </c>
      <c r="D594" t="s">
        <v>1025</v>
      </c>
      <c r="E594">
        <v>1</v>
      </c>
    </row>
    <row r="595" spans="1:5" hidden="1" x14ac:dyDescent="0.25">
      <c r="A595" s="9" t="s">
        <v>454</v>
      </c>
      <c r="B595">
        <v>1</v>
      </c>
      <c r="D595" t="s">
        <v>454</v>
      </c>
      <c r="E595">
        <v>1</v>
      </c>
    </row>
    <row r="596" spans="1:5" hidden="1" x14ac:dyDescent="0.25">
      <c r="A596" s="9" t="s">
        <v>455</v>
      </c>
      <c r="B596">
        <v>1</v>
      </c>
      <c r="D596" t="s">
        <v>455</v>
      </c>
      <c r="E596">
        <v>1</v>
      </c>
    </row>
    <row r="597" spans="1:5" hidden="1" x14ac:dyDescent="0.25">
      <c r="A597" s="9" t="s">
        <v>456</v>
      </c>
      <c r="B597">
        <v>1</v>
      </c>
      <c r="D597" t="s">
        <v>456</v>
      </c>
      <c r="E597">
        <v>1</v>
      </c>
    </row>
    <row r="598" spans="1:5" hidden="1" x14ac:dyDescent="0.25">
      <c r="A598" s="9" t="s">
        <v>1026</v>
      </c>
      <c r="B598">
        <v>1</v>
      </c>
      <c r="D598" t="s">
        <v>1026</v>
      </c>
      <c r="E598">
        <v>1</v>
      </c>
    </row>
    <row r="599" spans="1:5" hidden="1" x14ac:dyDescent="0.25">
      <c r="A599" s="9" t="s">
        <v>457</v>
      </c>
      <c r="B599">
        <v>1</v>
      </c>
      <c r="D599" t="s">
        <v>457</v>
      </c>
      <c r="E599">
        <v>1</v>
      </c>
    </row>
    <row r="600" spans="1:5" hidden="1" x14ac:dyDescent="0.25">
      <c r="A600" s="9" t="s">
        <v>1027</v>
      </c>
      <c r="B600">
        <v>1</v>
      </c>
      <c r="D600" t="s">
        <v>1027</v>
      </c>
      <c r="E600">
        <v>1</v>
      </c>
    </row>
    <row r="601" spans="1:5" hidden="1" x14ac:dyDescent="0.25">
      <c r="A601" s="9" t="s">
        <v>458</v>
      </c>
      <c r="B601">
        <v>1</v>
      </c>
      <c r="D601" t="s">
        <v>458</v>
      </c>
      <c r="E601">
        <v>1</v>
      </c>
    </row>
    <row r="602" spans="1:5" hidden="1" x14ac:dyDescent="0.25">
      <c r="A602" s="9" t="s">
        <v>459</v>
      </c>
      <c r="B602">
        <v>1</v>
      </c>
      <c r="D602" t="s">
        <v>459</v>
      </c>
      <c r="E602">
        <v>1</v>
      </c>
    </row>
    <row r="603" spans="1:5" hidden="1" x14ac:dyDescent="0.25">
      <c r="A603" s="9" t="s">
        <v>460</v>
      </c>
      <c r="B603">
        <v>1</v>
      </c>
      <c r="D603" t="s">
        <v>460</v>
      </c>
      <c r="E603">
        <v>1</v>
      </c>
    </row>
    <row r="604" spans="1:5" hidden="1" x14ac:dyDescent="0.25">
      <c r="A604" s="9" t="s">
        <v>461</v>
      </c>
      <c r="B604">
        <v>1</v>
      </c>
      <c r="D604" t="s">
        <v>461</v>
      </c>
      <c r="E604">
        <v>1</v>
      </c>
    </row>
    <row r="605" spans="1:5" hidden="1" x14ac:dyDescent="0.25">
      <c r="A605" s="9" t="s">
        <v>462</v>
      </c>
      <c r="B605">
        <v>1</v>
      </c>
      <c r="D605" t="s">
        <v>462</v>
      </c>
      <c r="E605">
        <v>1</v>
      </c>
    </row>
    <row r="606" spans="1:5" hidden="1" x14ac:dyDescent="0.25">
      <c r="A606" s="9" t="s">
        <v>1028</v>
      </c>
      <c r="B606">
        <v>1</v>
      </c>
      <c r="D606" t="s">
        <v>1028</v>
      </c>
      <c r="E606">
        <v>1</v>
      </c>
    </row>
    <row r="607" spans="1:5" hidden="1" x14ac:dyDescent="0.25">
      <c r="A607" s="9" t="s">
        <v>1029</v>
      </c>
      <c r="B607">
        <v>1</v>
      </c>
      <c r="D607" t="s">
        <v>1029</v>
      </c>
      <c r="E607">
        <v>1</v>
      </c>
    </row>
    <row r="608" spans="1:5" hidden="1" x14ac:dyDescent="0.25">
      <c r="A608" s="9" t="s">
        <v>463</v>
      </c>
      <c r="B608">
        <v>1</v>
      </c>
      <c r="D608" t="s">
        <v>463</v>
      </c>
      <c r="E608">
        <v>1</v>
      </c>
    </row>
    <row r="609" spans="1:5" hidden="1" x14ac:dyDescent="0.25">
      <c r="A609" s="9" t="s">
        <v>464</v>
      </c>
      <c r="B609">
        <v>1</v>
      </c>
      <c r="D609" t="s">
        <v>464</v>
      </c>
      <c r="E609">
        <v>1</v>
      </c>
    </row>
    <row r="610" spans="1:5" hidden="1" x14ac:dyDescent="0.25">
      <c r="A610" s="9" t="s">
        <v>465</v>
      </c>
      <c r="B610">
        <v>1</v>
      </c>
      <c r="D610" t="s">
        <v>465</v>
      </c>
      <c r="E610">
        <v>1</v>
      </c>
    </row>
    <row r="611" spans="1:5" hidden="1" x14ac:dyDescent="0.25">
      <c r="A611" s="9" t="s">
        <v>466</v>
      </c>
      <c r="B611">
        <v>1</v>
      </c>
      <c r="D611" t="s">
        <v>466</v>
      </c>
      <c r="E611">
        <v>1</v>
      </c>
    </row>
    <row r="612" spans="1:5" hidden="1" x14ac:dyDescent="0.25">
      <c r="A612" s="9" t="s">
        <v>467</v>
      </c>
      <c r="B612">
        <v>1</v>
      </c>
      <c r="D612" t="s">
        <v>467</v>
      </c>
      <c r="E612">
        <v>1</v>
      </c>
    </row>
    <row r="613" spans="1:5" hidden="1" x14ac:dyDescent="0.25">
      <c r="A613" s="9" t="s">
        <v>1030</v>
      </c>
      <c r="B613">
        <v>1</v>
      </c>
      <c r="D613" t="s">
        <v>1030</v>
      </c>
      <c r="E613">
        <v>1</v>
      </c>
    </row>
    <row r="614" spans="1:5" hidden="1" x14ac:dyDescent="0.25">
      <c r="A614" s="9" t="s">
        <v>468</v>
      </c>
      <c r="B614">
        <v>1</v>
      </c>
      <c r="D614" t="s">
        <v>468</v>
      </c>
      <c r="E614">
        <v>1</v>
      </c>
    </row>
    <row r="615" spans="1:5" x14ac:dyDescent="0.25">
      <c r="A615" s="9" t="s">
        <v>470</v>
      </c>
      <c r="B615">
        <v>2</v>
      </c>
      <c r="D615" t="s">
        <v>470</v>
      </c>
      <c r="E615">
        <v>2</v>
      </c>
    </row>
    <row r="616" spans="1:5" hidden="1" x14ac:dyDescent="0.25">
      <c r="A616" s="9" t="s">
        <v>471</v>
      </c>
      <c r="B616">
        <v>1</v>
      </c>
      <c r="D616" t="s">
        <v>471</v>
      </c>
      <c r="E616">
        <v>1</v>
      </c>
    </row>
    <row r="617" spans="1:5" hidden="1" x14ac:dyDescent="0.25">
      <c r="A617" s="9" t="s">
        <v>1031</v>
      </c>
      <c r="B617">
        <v>1</v>
      </c>
      <c r="D617" t="s">
        <v>1031</v>
      </c>
      <c r="E617">
        <v>1</v>
      </c>
    </row>
    <row r="618" spans="1:5" hidden="1" x14ac:dyDescent="0.25">
      <c r="A618" s="9" t="s">
        <v>472</v>
      </c>
      <c r="B618">
        <v>1</v>
      </c>
      <c r="D618" t="s">
        <v>472</v>
      </c>
      <c r="E618">
        <v>1</v>
      </c>
    </row>
    <row r="619" spans="1:5" hidden="1" x14ac:dyDescent="0.25">
      <c r="A619" s="9" t="s">
        <v>473</v>
      </c>
      <c r="B619">
        <v>1</v>
      </c>
      <c r="D619" t="s">
        <v>473</v>
      </c>
      <c r="E619">
        <v>1</v>
      </c>
    </row>
    <row r="620" spans="1:5" hidden="1" x14ac:dyDescent="0.25">
      <c r="A620" s="9" t="s">
        <v>1032</v>
      </c>
      <c r="B620">
        <v>1</v>
      </c>
      <c r="D620" t="s">
        <v>1032</v>
      </c>
      <c r="E620">
        <v>1</v>
      </c>
    </row>
    <row r="621" spans="1:5" hidden="1" x14ac:dyDescent="0.25">
      <c r="A621" s="9" t="s">
        <v>474</v>
      </c>
      <c r="B621">
        <v>1</v>
      </c>
      <c r="D621" t="s">
        <v>474</v>
      </c>
      <c r="E621">
        <v>1</v>
      </c>
    </row>
    <row r="622" spans="1:5" hidden="1" x14ac:dyDescent="0.25">
      <c r="A622" s="9" t="s">
        <v>475</v>
      </c>
      <c r="B622">
        <v>1</v>
      </c>
      <c r="D622" t="s">
        <v>475</v>
      </c>
      <c r="E622">
        <v>1</v>
      </c>
    </row>
    <row r="623" spans="1:5" hidden="1" x14ac:dyDescent="0.25">
      <c r="A623" s="9" t="s">
        <v>476</v>
      </c>
      <c r="B623">
        <v>1</v>
      </c>
      <c r="D623" t="s">
        <v>476</v>
      </c>
      <c r="E623">
        <v>1</v>
      </c>
    </row>
    <row r="624" spans="1:5" hidden="1" x14ac:dyDescent="0.25">
      <c r="A624" s="9" t="s">
        <v>1033</v>
      </c>
      <c r="B624">
        <v>1</v>
      </c>
      <c r="D624" t="s">
        <v>1033</v>
      </c>
      <c r="E624">
        <v>1</v>
      </c>
    </row>
    <row r="625" spans="1:5" hidden="1" x14ac:dyDescent="0.25">
      <c r="A625" s="9" t="s">
        <v>1034</v>
      </c>
      <c r="B625">
        <v>1</v>
      </c>
      <c r="D625" t="s">
        <v>1034</v>
      </c>
      <c r="E625">
        <v>1</v>
      </c>
    </row>
    <row r="626" spans="1:5" hidden="1" x14ac:dyDescent="0.25">
      <c r="A626" s="9" t="s">
        <v>477</v>
      </c>
      <c r="B626">
        <v>1</v>
      </c>
      <c r="D626" t="s">
        <v>477</v>
      </c>
      <c r="E626">
        <v>1</v>
      </c>
    </row>
    <row r="627" spans="1:5" hidden="1" x14ac:dyDescent="0.25">
      <c r="A627" s="9" t="s">
        <v>478</v>
      </c>
      <c r="B627">
        <v>1</v>
      </c>
      <c r="D627" t="s">
        <v>478</v>
      </c>
      <c r="E627">
        <v>1</v>
      </c>
    </row>
    <row r="628" spans="1:5" hidden="1" x14ac:dyDescent="0.25">
      <c r="A628" s="9" t="s">
        <v>1035</v>
      </c>
      <c r="B628">
        <v>1</v>
      </c>
      <c r="D628" t="s">
        <v>1035</v>
      </c>
      <c r="E628">
        <v>1</v>
      </c>
    </row>
    <row r="629" spans="1:5" hidden="1" x14ac:dyDescent="0.25">
      <c r="A629" s="9" t="s">
        <v>479</v>
      </c>
      <c r="B629">
        <v>1</v>
      </c>
      <c r="D629" t="s">
        <v>479</v>
      </c>
      <c r="E629">
        <v>1</v>
      </c>
    </row>
    <row r="630" spans="1:5" hidden="1" x14ac:dyDescent="0.25">
      <c r="A630" s="9" t="s">
        <v>480</v>
      </c>
      <c r="B630">
        <v>1</v>
      </c>
      <c r="D630" t="s">
        <v>480</v>
      </c>
      <c r="E630">
        <v>1</v>
      </c>
    </row>
    <row r="631" spans="1:5" hidden="1" x14ac:dyDescent="0.25">
      <c r="A631" s="9" t="s">
        <v>481</v>
      </c>
      <c r="B631">
        <v>1</v>
      </c>
      <c r="D631" t="s">
        <v>481</v>
      </c>
      <c r="E631">
        <v>1</v>
      </c>
    </row>
    <row r="632" spans="1:5" hidden="1" x14ac:dyDescent="0.25">
      <c r="A632" s="9" t="s">
        <v>1036</v>
      </c>
      <c r="B632">
        <v>1</v>
      </c>
      <c r="D632" t="s">
        <v>1036</v>
      </c>
      <c r="E632">
        <v>1</v>
      </c>
    </row>
    <row r="633" spans="1:5" hidden="1" x14ac:dyDescent="0.25">
      <c r="A633" s="9" t="s">
        <v>482</v>
      </c>
      <c r="B633">
        <v>1</v>
      </c>
      <c r="D633" t="s">
        <v>482</v>
      </c>
      <c r="E633">
        <v>1</v>
      </c>
    </row>
    <row r="634" spans="1:5" hidden="1" x14ac:dyDescent="0.25">
      <c r="A634" s="9" t="s">
        <v>483</v>
      </c>
      <c r="B634">
        <v>1</v>
      </c>
      <c r="D634" t="s">
        <v>483</v>
      </c>
      <c r="E634">
        <v>1</v>
      </c>
    </row>
    <row r="635" spans="1:5" hidden="1" x14ac:dyDescent="0.25">
      <c r="A635" s="9" t="s">
        <v>484</v>
      </c>
      <c r="B635">
        <v>1</v>
      </c>
      <c r="D635" t="s">
        <v>484</v>
      </c>
      <c r="E635">
        <v>1</v>
      </c>
    </row>
    <row r="636" spans="1:5" hidden="1" x14ac:dyDescent="0.25">
      <c r="A636" s="9" t="s">
        <v>485</v>
      </c>
      <c r="B636">
        <v>1</v>
      </c>
      <c r="D636" t="s">
        <v>485</v>
      </c>
      <c r="E636">
        <v>1</v>
      </c>
    </row>
    <row r="637" spans="1:5" hidden="1" x14ac:dyDescent="0.25">
      <c r="A637" s="9" t="s">
        <v>486</v>
      </c>
      <c r="B637">
        <v>1</v>
      </c>
      <c r="D637" t="s">
        <v>486</v>
      </c>
      <c r="E637">
        <v>1</v>
      </c>
    </row>
    <row r="638" spans="1:5" hidden="1" x14ac:dyDescent="0.25">
      <c r="A638" s="9" t="s">
        <v>1037</v>
      </c>
      <c r="B638">
        <v>1</v>
      </c>
      <c r="D638" t="s">
        <v>1037</v>
      </c>
      <c r="E638">
        <v>1</v>
      </c>
    </row>
    <row r="639" spans="1:5" hidden="1" x14ac:dyDescent="0.25">
      <c r="A639" s="9" t="s">
        <v>1038</v>
      </c>
      <c r="B639">
        <v>1</v>
      </c>
      <c r="D639" t="s">
        <v>1038</v>
      </c>
      <c r="E639">
        <v>1</v>
      </c>
    </row>
    <row r="640" spans="1:5" hidden="1" x14ac:dyDescent="0.25">
      <c r="A640" s="9" t="s">
        <v>487</v>
      </c>
      <c r="B640">
        <v>1</v>
      </c>
      <c r="D640" t="s">
        <v>487</v>
      </c>
      <c r="E640">
        <v>1</v>
      </c>
    </row>
    <row r="641" spans="1:5" hidden="1" x14ac:dyDescent="0.25">
      <c r="A641" s="9" t="s">
        <v>488</v>
      </c>
      <c r="B641">
        <v>1</v>
      </c>
      <c r="D641" t="s">
        <v>488</v>
      </c>
      <c r="E641">
        <v>1</v>
      </c>
    </row>
    <row r="642" spans="1:5" hidden="1" x14ac:dyDescent="0.25">
      <c r="A642" s="9" t="s">
        <v>1039</v>
      </c>
      <c r="B642">
        <v>1</v>
      </c>
      <c r="D642" t="s">
        <v>1039</v>
      </c>
      <c r="E642">
        <v>1</v>
      </c>
    </row>
    <row r="643" spans="1:5" hidden="1" x14ac:dyDescent="0.25">
      <c r="A643" s="9" t="s">
        <v>489</v>
      </c>
      <c r="B643">
        <v>1</v>
      </c>
      <c r="D643" t="s">
        <v>489</v>
      </c>
      <c r="E643">
        <v>1</v>
      </c>
    </row>
    <row r="644" spans="1:5" hidden="1" x14ac:dyDescent="0.25">
      <c r="A644" s="9" t="s">
        <v>490</v>
      </c>
      <c r="B644">
        <v>1</v>
      </c>
      <c r="D644" t="s">
        <v>490</v>
      </c>
      <c r="E644">
        <v>1</v>
      </c>
    </row>
    <row r="645" spans="1:5" hidden="1" x14ac:dyDescent="0.25">
      <c r="A645" s="9" t="s">
        <v>491</v>
      </c>
      <c r="B645">
        <v>1</v>
      </c>
      <c r="D645" t="s">
        <v>491</v>
      </c>
      <c r="E645">
        <v>1</v>
      </c>
    </row>
    <row r="646" spans="1:5" hidden="1" x14ac:dyDescent="0.25">
      <c r="A646" s="9" t="s">
        <v>492</v>
      </c>
      <c r="B646">
        <v>1</v>
      </c>
      <c r="D646" t="s">
        <v>492</v>
      </c>
      <c r="E646">
        <v>1</v>
      </c>
    </row>
    <row r="647" spans="1:5" hidden="1" x14ac:dyDescent="0.25">
      <c r="A647" s="9" t="s">
        <v>493</v>
      </c>
      <c r="B647">
        <v>1</v>
      </c>
      <c r="D647" t="s">
        <v>493</v>
      </c>
      <c r="E647">
        <v>1</v>
      </c>
    </row>
    <row r="648" spans="1:5" hidden="1" x14ac:dyDescent="0.25">
      <c r="A648" s="9" t="s">
        <v>494</v>
      </c>
      <c r="B648">
        <v>1</v>
      </c>
      <c r="D648" t="s">
        <v>494</v>
      </c>
      <c r="E648">
        <v>1</v>
      </c>
    </row>
    <row r="649" spans="1:5" hidden="1" x14ac:dyDescent="0.25">
      <c r="A649" s="9" t="s">
        <v>495</v>
      </c>
      <c r="B649">
        <v>1</v>
      </c>
      <c r="D649" t="s">
        <v>495</v>
      </c>
      <c r="E649">
        <v>1</v>
      </c>
    </row>
    <row r="650" spans="1:5" hidden="1" x14ac:dyDescent="0.25">
      <c r="A650" s="9" t="s">
        <v>496</v>
      </c>
      <c r="B650">
        <v>1</v>
      </c>
      <c r="D650" t="s">
        <v>496</v>
      </c>
      <c r="E650">
        <v>1</v>
      </c>
    </row>
    <row r="651" spans="1:5" hidden="1" x14ac:dyDescent="0.25">
      <c r="A651" s="9" t="s">
        <v>497</v>
      </c>
      <c r="B651">
        <v>1</v>
      </c>
      <c r="D651" t="s">
        <v>497</v>
      </c>
      <c r="E651">
        <v>1</v>
      </c>
    </row>
    <row r="652" spans="1:5" hidden="1" x14ac:dyDescent="0.25">
      <c r="A652" s="9" t="s">
        <v>498</v>
      </c>
      <c r="B652">
        <v>1</v>
      </c>
      <c r="D652" t="s">
        <v>498</v>
      </c>
      <c r="E652">
        <v>1</v>
      </c>
    </row>
    <row r="653" spans="1:5" x14ac:dyDescent="0.25">
      <c r="A653" s="9" t="s">
        <v>500</v>
      </c>
      <c r="B653">
        <v>2</v>
      </c>
      <c r="D653" t="s">
        <v>500</v>
      </c>
      <c r="E653">
        <v>2</v>
      </c>
    </row>
    <row r="654" spans="1:5" hidden="1" x14ac:dyDescent="0.25">
      <c r="A654" s="9" t="s">
        <v>501</v>
      </c>
      <c r="B654">
        <v>1</v>
      </c>
      <c r="D654" t="s">
        <v>501</v>
      </c>
      <c r="E654">
        <v>1</v>
      </c>
    </row>
    <row r="655" spans="1:5" hidden="1" x14ac:dyDescent="0.25">
      <c r="A655" s="9" t="s">
        <v>1040</v>
      </c>
      <c r="B655">
        <v>1</v>
      </c>
      <c r="D655" t="s">
        <v>1040</v>
      </c>
      <c r="E655">
        <v>1</v>
      </c>
    </row>
    <row r="656" spans="1:5" hidden="1" x14ac:dyDescent="0.25">
      <c r="A656" s="9" t="s">
        <v>502</v>
      </c>
      <c r="B656">
        <v>1</v>
      </c>
      <c r="D656" t="s">
        <v>502</v>
      </c>
      <c r="E656">
        <v>1</v>
      </c>
    </row>
    <row r="657" spans="1:5" hidden="1" x14ac:dyDescent="0.25">
      <c r="A657" s="9" t="s">
        <v>503</v>
      </c>
      <c r="B657">
        <v>1</v>
      </c>
      <c r="D657" t="s">
        <v>503</v>
      </c>
      <c r="E657">
        <v>1</v>
      </c>
    </row>
    <row r="658" spans="1:5" hidden="1" x14ac:dyDescent="0.25">
      <c r="A658" s="9" t="s">
        <v>504</v>
      </c>
      <c r="B658">
        <v>1</v>
      </c>
      <c r="D658" t="s">
        <v>504</v>
      </c>
      <c r="E658">
        <v>1</v>
      </c>
    </row>
    <row r="659" spans="1:5" hidden="1" x14ac:dyDescent="0.25">
      <c r="A659" s="9" t="s">
        <v>1041</v>
      </c>
      <c r="B659">
        <v>1</v>
      </c>
      <c r="D659" t="s">
        <v>1041</v>
      </c>
      <c r="E659">
        <v>1</v>
      </c>
    </row>
    <row r="660" spans="1:5" hidden="1" x14ac:dyDescent="0.25">
      <c r="A660" s="9" t="s">
        <v>505</v>
      </c>
      <c r="B660">
        <v>1</v>
      </c>
      <c r="D660" t="s">
        <v>505</v>
      </c>
      <c r="E660">
        <v>1</v>
      </c>
    </row>
    <row r="661" spans="1:5" hidden="1" x14ac:dyDescent="0.25">
      <c r="A661" s="9" t="s">
        <v>506</v>
      </c>
      <c r="B661">
        <v>1</v>
      </c>
      <c r="D661" t="s">
        <v>506</v>
      </c>
      <c r="E661">
        <v>1</v>
      </c>
    </row>
    <row r="662" spans="1:5" hidden="1" x14ac:dyDescent="0.25">
      <c r="A662" s="9" t="s">
        <v>1042</v>
      </c>
      <c r="B662">
        <v>1</v>
      </c>
      <c r="D662" t="s">
        <v>1042</v>
      </c>
      <c r="E662">
        <v>1</v>
      </c>
    </row>
    <row r="663" spans="1:5" hidden="1" x14ac:dyDescent="0.25">
      <c r="A663" s="9" t="s">
        <v>507</v>
      </c>
      <c r="B663">
        <v>1</v>
      </c>
      <c r="D663" t="s">
        <v>507</v>
      </c>
      <c r="E663">
        <v>1</v>
      </c>
    </row>
    <row r="664" spans="1:5" hidden="1" x14ac:dyDescent="0.25">
      <c r="A664" s="9" t="s">
        <v>508</v>
      </c>
      <c r="B664">
        <v>1</v>
      </c>
      <c r="D664" t="s">
        <v>508</v>
      </c>
      <c r="E664">
        <v>1</v>
      </c>
    </row>
    <row r="665" spans="1:5" hidden="1" x14ac:dyDescent="0.25">
      <c r="A665" s="9" t="s">
        <v>1043</v>
      </c>
      <c r="B665">
        <v>1</v>
      </c>
      <c r="D665" t="s">
        <v>1043</v>
      </c>
      <c r="E665">
        <v>1</v>
      </c>
    </row>
    <row r="666" spans="1:5" hidden="1" x14ac:dyDescent="0.25">
      <c r="A666" s="9" t="s">
        <v>509</v>
      </c>
      <c r="B666">
        <v>1</v>
      </c>
      <c r="D666" t="s">
        <v>509</v>
      </c>
      <c r="E666">
        <v>1</v>
      </c>
    </row>
    <row r="667" spans="1:5" hidden="1" x14ac:dyDescent="0.25">
      <c r="A667" s="9" t="s">
        <v>1044</v>
      </c>
      <c r="B667">
        <v>1</v>
      </c>
      <c r="D667" t="s">
        <v>1044</v>
      </c>
      <c r="E667">
        <v>1</v>
      </c>
    </row>
    <row r="668" spans="1:5" hidden="1" x14ac:dyDescent="0.25">
      <c r="A668" s="9" t="s">
        <v>510</v>
      </c>
      <c r="B668">
        <v>1</v>
      </c>
      <c r="D668" t="s">
        <v>510</v>
      </c>
      <c r="E668">
        <v>1</v>
      </c>
    </row>
    <row r="669" spans="1:5" x14ac:dyDescent="0.25">
      <c r="A669" s="9" t="s">
        <v>512</v>
      </c>
      <c r="B669">
        <v>2</v>
      </c>
      <c r="D669" t="s">
        <v>512</v>
      </c>
      <c r="E669">
        <v>2</v>
      </c>
    </row>
    <row r="670" spans="1:5" hidden="1" x14ac:dyDescent="0.25">
      <c r="A670" s="9" t="s">
        <v>513</v>
      </c>
      <c r="B670">
        <v>1</v>
      </c>
      <c r="D670" t="s">
        <v>513</v>
      </c>
      <c r="E670">
        <v>1</v>
      </c>
    </row>
    <row r="671" spans="1:5" hidden="1" x14ac:dyDescent="0.25">
      <c r="A671" s="9" t="s">
        <v>514</v>
      </c>
      <c r="B671">
        <v>1</v>
      </c>
      <c r="D671" t="s">
        <v>514</v>
      </c>
      <c r="E671">
        <v>1</v>
      </c>
    </row>
    <row r="672" spans="1:5" hidden="1" x14ac:dyDescent="0.25">
      <c r="A672" s="9" t="s">
        <v>515</v>
      </c>
      <c r="B672">
        <v>1</v>
      </c>
      <c r="D672" t="s">
        <v>515</v>
      </c>
      <c r="E672">
        <v>1</v>
      </c>
    </row>
    <row r="673" spans="1:5" hidden="1" x14ac:dyDescent="0.25">
      <c r="A673" s="9" t="s">
        <v>516</v>
      </c>
      <c r="B673">
        <v>1</v>
      </c>
      <c r="D673" t="s">
        <v>516</v>
      </c>
      <c r="E673">
        <v>1</v>
      </c>
    </row>
    <row r="674" spans="1:5" hidden="1" x14ac:dyDescent="0.25">
      <c r="A674" s="9" t="s">
        <v>1045</v>
      </c>
      <c r="B674">
        <v>1</v>
      </c>
      <c r="D674" t="s">
        <v>1045</v>
      </c>
      <c r="E674">
        <v>1</v>
      </c>
    </row>
    <row r="675" spans="1:5" hidden="1" x14ac:dyDescent="0.25">
      <c r="A675" s="9" t="s">
        <v>1046</v>
      </c>
      <c r="B675">
        <v>1</v>
      </c>
      <c r="D675" t="s">
        <v>1046</v>
      </c>
      <c r="E675">
        <v>1</v>
      </c>
    </row>
    <row r="676" spans="1:5" hidden="1" x14ac:dyDescent="0.25">
      <c r="A676" s="9" t="s">
        <v>517</v>
      </c>
      <c r="B676">
        <v>1</v>
      </c>
      <c r="D676" t="s">
        <v>517</v>
      </c>
      <c r="E676">
        <v>1</v>
      </c>
    </row>
    <row r="677" spans="1:5" hidden="1" x14ac:dyDescent="0.25">
      <c r="A677" s="9" t="s">
        <v>1047</v>
      </c>
      <c r="B677">
        <v>1</v>
      </c>
      <c r="D677" t="s">
        <v>1047</v>
      </c>
      <c r="E677">
        <v>1</v>
      </c>
    </row>
    <row r="678" spans="1:5" hidden="1" x14ac:dyDescent="0.25">
      <c r="A678" s="9" t="s">
        <v>518</v>
      </c>
      <c r="B678">
        <v>1</v>
      </c>
      <c r="D678" t="s">
        <v>518</v>
      </c>
      <c r="E678">
        <v>1</v>
      </c>
    </row>
    <row r="679" spans="1:5" hidden="1" x14ac:dyDescent="0.25">
      <c r="A679" s="9" t="s">
        <v>1048</v>
      </c>
      <c r="B679">
        <v>1</v>
      </c>
      <c r="D679" t="s">
        <v>1048</v>
      </c>
      <c r="E679">
        <v>1</v>
      </c>
    </row>
    <row r="680" spans="1:5" hidden="1" x14ac:dyDescent="0.25">
      <c r="A680" s="9" t="s">
        <v>1049</v>
      </c>
      <c r="B680">
        <v>1</v>
      </c>
      <c r="D680" t="s">
        <v>1049</v>
      </c>
      <c r="E680">
        <v>1</v>
      </c>
    </row>
    <row r="681" spans="1:5" hidden="1" x14ac:dyDescent="0.25">
      <c r="A681" s="9" t="s">
        <v>1050</v>
      </c>
      <c r="B681">
        <v>1</v>
      </c>
      <c r="D681" t="s">
        <v>1050</v>
      </c>
      <c r="E681">
        <v>1</v>
      </c>
    </row>
    <row r="682" spans="1:5" hidden="1" x14ac:dyDescent="0.25">
      <c r="A682" s="9" t="s">
        <v>519</v>
      </c>
      <c r="B682">
        <v>1</v>
      </c>
      <c r="D682" t="s">
        <v>519</v>
      </c>
      <c r="E682">
        <v>1</v>
      </c>
    </row>
    <row r="683" spans="1:5" hidden="1" x14ac:dyDescent="0.25">
      <c r="A683" s="9" t="s">
        <v>1051</v>
      </c>
      <c r="B683">
        <v>1</v>
      </c>
      <c r="D683" t="s">
        <v>1051</v>
      </c>
      <c r="E683">
        <v>1</v>
      </c>
    </row>
    <row r="684" spans="1:5" hidden="1" x14ac:dyDescent="0.25">
      <c r="A684" s="9" t="s">
        <v>1052</v>
      </c>
      <c r="B684">
        <v>1</v>
      </c>
      <c r="D684" t="s">
        <v>1052</v>
      </c>
      <c r="E684">
        <v>1</v>
      </c>
    </row>
    <row r="685" spans="1:5" hidden="1" x14ac:dyDescent="0.25">
      <c r="A685" s="9" t="s">
        <v>1053</v>
      </c>
      <c r="B685">
        <v>1</v>
      </c>
      <c r="D685" t="s">
        <v>1053</v>
      </c>
      <c r="E685">
        <v>1</v>
      </c>
    </row>
    <row r="686" spans="1:5" hidden="1" x14ac:dyDescent="0.25">
      <c r="A686" s="9" t="s">
        <v>1054</v>
      </c>
      <c r="B686">
        <v>1</v>
      </c>
      <c r="D686" t="s">
        <v>1054</v>
      </c>
      <c r="E686">
        <v>1</v>
      </c>
    </row>
    <row r="687" spans="1:5" hidden="1" x14ac:dyDescent="0.25">
      <c r="A687" s="9" t="s">
        <v>520</v>
      </c>
      <c r="B687">
        <v>1</v>
      </c>
      <c r="D687" t="s">
        <v>520</v>
      </c>
      <c r="E687">
        <v>1</v>
      </c>
    </row>
    <row r="688" spans="1:5" hidden="1" x14ac:dyDescent="0.25">
      <c r="A688" s="9" t="s">
        <v>1055</v>
      </c>
      <c r="B688">
        <v>1</v>
      </c>
      <c r="D688" t="s">
        <v>1055</v>
      </c>
      <c r="E688">
        <v>1</v>
      </c>
    </row>
    <row r="689" spans="1:5" hidden="1" x14ac:dyDescent="0.25">
      <c r="A689" s="9" t="s">
        <v>1056</v>
      </c>
      <c r="B689">
        <v>1</v>
      </c>
      <c r="D689" t="s">
        <v>1056</v>
      </c>
      <c r="E689">
        <v>1</v>
      </c>
    </row>
    <row r="690" spans="1:5" hidden="1" x14ac:dyDescent="0.25">
      <c r="A690" s="9" t="s">
        <v>1057</v>
      </c>
      <c r="B690">
        <v>1</v>
      </c>
      <c r="D690" t="s">
        <v>1057</v>
      </c>
      <c r="E690">
        <v>1</v>
      </c>
    </row>
    <row r="691" spans="1:5" hidden="1" x14ac:dyDescent="0.25">
      <c r="A691" s="9" t="s">
        <v>1058</v>
      </c>
      <c r="B691">
        <v>1</v>
      </c>
      <c r="D691" t="s">
        <v>1058</v>
      </c>
      <c r="E691">
        <v>1</v>
      </c>
    </row>
    <row r="692" spans="1:5" hidden="1" x14ac:dyDescent="0.25">
      <c r="A692" s="9" t="s">
        <v>1059</v>
      </c>
      <c r="B692">
        <v>1</v>
      </c>
      <c r="D692" t="s">
        <v>1059</v>
      </c>
      <c r="E692">
        <v>1</v>
      </c>
    </row>
    <row r="693" spans="1:5" hidden="1" x14ac:dyDescent="0.25">
      <c r="A693" s="9" t="s">
        <v>1060</v>
      </c>
      <c r="B693">
        <v>1</v>
      </c>
      <c r="D693" t="s">
        <v>1060</v>
      </c>
      <c r="E693">
        <v>1</v>
      </c>
    </row>
    <row r="694" spans="1:5" hidden="1" x14ac:dyDescent="0.25">
      <c r="A694" s="9" t="s">
        <v>521</v>
      </c>
      <c r="B694">
        <v>1</v>
      </c>
      <c r="D694" t="s">
        <v>521</v>
      </c>
      <c r="E694">
        <v>1</v>
      </c>
    </row>
    <row r="695" spans="1:5" hidden="1" x14ac:dyDescent="0.25">
      <c r="A695" s="9" t="s">
        <v>1061</v>
      </c>
      <c r="B695">
        <v>1</v>
      </c>
      <c r="D695" t="s">
        <v>1061</v>
      </c>
      <c r="E695">
        <v>1</v>
      </c>
    </row>
    <row r="696" spans="1:5" hidden="1" x14ac:dyDescent="0.25">
      <c r="A696" s="9" t="s">
        <v>1062</v>
      </c>
      <c r="B696">
        <v>1</v>
      </c>
      <c r="D696" t="s">
        <v>1062</v>
      </c>
      <c r="E696">
        <v>1</v>
      </c>
    </row>
    <row r="697" spans="1:5" hidden="1" x14ac:dyDescent="0.25">
      <c r="A697" s="9" t="s">
        <v>522</v>
      </c>
      <c r="B697">
        <v>1</v>
      </c>
      <c r="D697" t="s">
        <v>522</v>
      </c>
      <c r="E697">
        <v>1</v>
      </c>
    </row>
    <row r="698" spans="1:5" hidden="1" x14ac:dyDescent="0.25">
      <c r="A698" s="9" t="s">
        <v>1063</v>
      </c>
      <c r="B698">
        <v>1</v>
      </c>
      <c r="D698" t="s">
        <v>1063</v>
      </c>
      <c r="E698">
        <v>1</v>
      </c>
    </row>
    <row r="699" spans="1:5" hidden="1" x14ac:dyDescent="0.25">
      <c r="A699" s="9" t="s">
        <v>523</v>
      </c>
      <c r="B699">
        <v>1</v>
      </c>
      <c r="D699" t="s">
        <v>523</v>
      </c>
      <c r="E699">
        <v>1</v>
      </c>
    </row>
    <row r="700" spans="1:5" x14ac:dyDescent="0.25">
      <c r="A700" s="9" t="s">
        <v>525</v>
      </c>
      <c r="B700">
        <v>2</v>
      </c>
      <c r="D700" t="s">
        <v>525</v>
      </c>
      <c r="E700">
        <v>2</v>
      </c>
    </row>
    <row r="701" spans="1:5" hidden="1" x14ac:dyDescent="0.25">
      <c r="A701" s="9" t="s">
        <v>526</v>
      </c>
      <c r="B701">
        <v>1</v>
      </c>
      <c r="D701" t="s">
        <v>526</v>
      </c>
      <c r="E701">
        <v>1</v>
      </c>
    </row>
    <row r="702" spans="1:5" hidden="1" x14ac:dyDescent="0.25">
      <c r="A702" s="9" t="s">
        <v>527</v>
      </c>
      <c r="B702">
        <v>1</v>
      </c>
      <c r="D702" t="s">
        <v>527</v>
      </c>
      <c r="E702">
        <v>1</v>
      </c>
    </row>
    <row r="703" spans="1:5" hidden="1" x14ac:dyDescent="0.25">
      <c r="A703" s="9" t="s">
        <v>528</v>
      </c>
      <c r="B703">
        <v>1</v>
      </c>
      <c r="D703" t="s">
        <v>528</v>
      </c>
      <c r="E703">
        <v>1</v>
      </c>
    </row>
    <row r="704" spans="1:5" hidden="1" x14ac:dyDescent="0.25">
      <c r="A704" s="9" t="s">
        <v>529</v>
      </c>
      <c r="B704">
        <v>1</v>
      </c>
      <c r="D704" t="s">
        <v>529</v>
      </c>
      <c r="E704">
        <v>1</v>
      </c>
    </row>
    <row r="705" spans="1:5" hidden="1" x14ac:dyDescent="0.25">
      <c r="A705" s="9" t="s">
        <v>530</v>
      </c>
      <c r="B705">
        <v>1</v>
      </c>
      <c r="D705" t="s">
        <v>530</v>
      </c>
      <c r="E705">
        <v>1</v>
      </c>
    </row>
    <row r="706" spans="1:5" hidden="1" x14ac:dyDescent="0.25">
      <c r="A706" s="9" t="s">
        <v>1064</v>
      </c>
      <c r="B706">
        <v>1</v>
      </c>
      <c r="D706" t="s">
        <v>1064</v>
      </c>
      <c r="E706">
        <v>1</v>
      </c>
    </row>
    <row r="707" spans="1:5" hidden="1" x14ac:dyDescent="0.25">
      <c r="A707" s="9" t="s">
        <v>531</v>
      </c>
      <c r="B707">
        <v>1</v>
      </c>
      <c r="D707" t="s">
        <v>531</v>
      </c>
      <c r="E707">
        <v>1</v>
      </c>
    </row>
    <row r="708" spans="1:5" hidden="1" x14ac:dyDescent="0.25">
      <c r="A708" s="9" t="s">
        <v>532</v>
      </c>
      <c r="B708">
        <v>1</v>
      </c>
      <c r="D708" t="s">
        <v>532</v>
      </c>
      <c r="E708">
        <v>1</v>
      </c>
    </row>
    <row r="709" spans="1:5" hidden="1" x14ac:dyDescent="0.25">
      <c r="A709" s="9" t="s">
        <v>533</v>
      </c>
      <c r="B709">
        <v>1</v>
      </c>
      <c r="D709" t="s">
        <v>533</v>
      </c>
      <c r="E709">
        <v>1</v>
      </c>
    </row>
    <row r="710" spans="1:5" hidden="1" x14ac:dyDescent="0.25">
      <c r="A710" s="9" t="s">
        <v>534</v>
      </c>
      <c r="B710">
        <v>1</v>
      </c>
      <c r="D710" t="s">
        <v>534</v>
      </c>
      <c r="E710">
        <v>1</v>
      </c>
    </row>
    <row r="711" spans="1:5" hidden="1" x14ac:dyDescent="0.25">
      <c r="A711" s="9" t="s">
        <v>535</v>
      </c>
      <c r="B711">
        <v>1</v>
      </c>
      <c r="D711" t="s">
        <v>535</v>
      </c>
      <c r="E711">
        <v>1</v>
      </c>
    </row>
    <row r="712" spans="1:5" hidden="1" x14ac:dyDescent="0.25">
      <c r="A712" s="9" t="s">
        <v>536</v>
      </c>
      <c r="B712">
        <v>1</v>
      </c>
      <c r="D712" t="s">
        <v>536</v>
      </c>
      <c r="E712">
        <v>1</v>
      </c>
    </row>
    <row r="713" spans="1:5" hidden="1" x14ac:dyDescent="0.25">
      <c r="A713" s="9" t="s">
        <v>537</v>
      </c>
      <c r="B713">
        <v>1</v>
      </c>
      <c r="D713" t="s">
        <v>537</v>
      </c>
      <c r="E713">
        <v>1</v>
      </c>
    </row>
    <row r="714" spans="1:5" hidden="1" x14ac:dyDescent="0.25">
      <c r="A714" s="9" t="s">
        <v>538</v>
      </c>
      <c r="B714">
        <v>1</v>
      </c>
      <c r="D714" t="s">
        <v>538</v>
      </c>
      <c r="E714">
        <v>1</v>
      </c>
    </row>
    <row r="715" spans="1:5" hidden="1" x14ac:dyDescent="0.25">
      <c r="A715" s="9" t="s">
        <v>539</v>
      </c>
      <c r="B715">
        <v>1</v>
      </c>
      <c r="D715" t="s">
        <v>539</v>
      </c>
      <c r="E715">
        <v>1</v>
      </c>
    </row>
    <row r="716" spans="1:5" hidden="1" x14ac:dyDescent="0.25">
      <c r="A716" s="9" t="s">
        <v>540</v>
      </c>
      <c r="B716">
        <v>1</v>
      </c>
      <c r="D716" t="s">
        <v>540</v>
      </c>
      <c r="E716">
        <v>1</v>
      </c>
    </row>
    <row r="717" spans="1:5" hidden="1" x14ac:dyDescent="0.25">
      <c r="A717" s="9" t="s">
        <v>1065</v>
      </c>
      <c r="B717">
        <v>1</v>
      </c>
      <c r="D717" t="s">
        <v>1065</v>
      </c>
      <c r="E717">
        <v>1</v>
      </c>
    </row>
    <row r="718" spans="1:5" hidden="1" x14ac:dyDescent="0.25">
      <c r="A718" s="9" t="s">
        <v>1066</v>
      </c>
      <c r="B718">
        <v>1</v>
      </c>
      <c r="D718" t="s">
        <v>1066</v>
      </c>
      <c r="E718">
        <v>1</v>
      </c>
    </row>
    <row r="719" spans="1:5" hidden="1" x14ac:dyDescent="0.25">
      <c r="A719" s="9" t="s">
        <v>1067</v>
      </c>
      <c r="B719">
        <v>1</v>
      </c>
      <c r="D719" t="s">
        <v>1067</v>
      </c>
      <c r="E719">
        <v>1</v>
      </c>
    </row>
    <row r="720" spans="1:5" hidden="1" x14ac:dyDescent="0.25">
      <c r="A720" s="9" t="s">
        <v>541</v>
      </c>
      <c r="B720">
        <v>1</v>
      </c>
      <c r="D720" t="s">
        <v>541</v>
      </c>
      <c r="E720">
        <v>1</v>
      </c>
    </row>
    <row r="721" spans="1:5" hidden="1" x14ac:dyDescent="0.25">
      <c r="A721" s="9" t="s">
        <v>542</v>
      </c>
      <c r="B721">
        <v>1</v>
      </c>
      <c r="D721" t="s">
        <v>542</v>
      </c>
      <c r="E721">
        <v>1</v>
      </c>
    </row>
    <row r="722" spans="1:5" hidden="1" x14ac:dyDescent="0.25">
      <c r="A722" s="9" t="s">
        <v>543</v>
      </c>
      <c r="B722">
        <v>1</v>
      </c>
      <c r="D722" t="s">
        <v>543</v>
      </c>
      <c r="E722">
        <v>1</v>
      </c>
    </row>
    <row r="723" spans="1:5" hidden="1" x14ac:dyDescent="0.25">
      <c r="A723" s="9" t="s">
        <v>544</v>
      </c>
      <c r="B723">
        <v>1</v>
      </c>
      <c r="D723" t="s">
        <v>544</v>
      </c>
      <c r="E723">
        <v>1</v>
      </c>
    </row>
    <row r="724" spans="1:5" hidden="1" x14ac:dyDescent="0.25">
      <c r="A724" s="9" t="s">
        <v>545</v>
      </c>
      <c r="B724">
        <v>1</v>
      </c>
      <c r="D724" t="s">
        <v>545</v>
      </c>
      <c r="E724">
        <v>1</v>
      </c>
    </row>
    <row r="725" spans="1:5" hidden="1" x14ac:dyDescent="0.25">
      <c r="A725" s="9" t="s">
        <v>546</v>
      </c>
      <c r="B725">
        <v>1</v>
      </c>
      <c r="D725" t="s">
        <v>546</v>
      </c>
      <c r="E725">
        <v>1</v>
      </c>
    </row>
    <row r="726" spans="1:5" hidden="1" x14ac:dyDescent="0.25">
      <c r="A726" s="9" t="s">
        <v>547</v>
      </c>
      <c r="B726">
        <v>1</v>
      </c>
      <c r="D726" t="s">
        <v>547</v>
      </c>
      <c r="E726">
        <v>1</v>
      </c>
    </row>
    <row r="727" spans="1:5" hidden="1" x14ac:dyDescent="0.25">
      <c r="A727" s="9" t="s">
        <v>1068</v>
      </c>
      <c r="B727">
        <v>1</v>
      </c>
      <c r="D727" t="s">
        <v>1068</v>
      </c>
      <c r="E727">
        <v>1</v>
      </c>
    </row>
    <row r="728" spans="1:5" hidden="1" x14ac:dyDescent="0.25">
      <c r="A728" s="9" t="s">
        <v>548</v>
      </c>
      <c r="B728">
        <v>1</v>
      </c>
      <c r="D728" t="s">
        <v>548</v>
      </c>
      <c r="E728">
        <v>1</v>
      </c>
    </row>
    <row r="729" spans="1:5" hidden="1" x14ac:dyDescent="0.25">
      <c r="A729" s="9" t="s">
        <v>549</v>
      </c>
      <c r="B729">
        <v>1</v>
      </c>
      <c r="D729" t="s">
        <v>549</v>
      </c>
      <c r="E729">
        <v>1</v>
      </c>
    </row>
    <row r="730" spans="1:5" x14ac:dyDescent="0.25">
      <c r="A730" s="9" t="s">
        <v>551</v>
      </c>
      <c r="B730">
        <v>2</v>
      </c>
      <c r="D730" t="s">
        <v>551</v>
      </c>
      <c r="E730">
        <v>2</v>
      </c>
    </row>
    <row r="731" spans="1:5" hidden="1" x14ac:dyDescent="0.25">
      <c r="A731" s="9" t="s">
        <v>552</v>
      </c>
      <c r="B731">
        <v>1</v>
      </c>
      <c r="D731" t="s">
        <v>552</v>
      </c>
      <c r="E731">
        <v>1</v>
      </c>
    </row>
    <row r="732" spans="1:5" hidden="1" x14ac:dyDescent="0.25">
      <c r="A732" s="9" t="s">
        <v>1070</v>
      </c>
      <c r="B732">
        <v>1</v>
      </c>
      <c r="D732" t="s">
        <v>1070</v>
      </c>
      <c r="E732">
        <v>1</v>
      </c>
    </row>
    <row r="733" spans="1:5" hidden="1" x14ac:dyDescent="0.25">
      <c r="A733" s="9" t="s">
        <v>1071</v>
      </c>
      <c r="B733">
        <v>1</v>
      </c>
      <c r="D733" t="s">
        <v>1071</v>
      </c>
      <c r="E733">
        <v>1</v>
      </c>
    </row>
    <row r="734" spans="1:5" hidden="1" x14ac:dyDescent="0.25">
      <c r="A734" s="9" t="s">
        <v>1072</v>
      </c>
      <c r="B734">
        <v>1</v>
      </c>
      <c r="D734" t="s">
        <v>1072</v>
      </c>
      <c r="E734">
        <v>1</v>
      </c>
    </row>
    <row r="735" spans="1:5" hidden="1" x14ac:dyDescent="0.25">
      <c r="A735" s="9" t="s">
        <v>553</v>
      </c>
      <c r="B735">
        <v>1</v>
      </c>
      <c r="D735" t="s">
        <v>553</v>
      </c>
      <c r="E735">
        <v>1</v>
      </c>
    </row>
    <row r="736" spans="1:5" hidden="1" x14ac:dyDescent="0.25">
      <c r="A736" s="9" t="s">
        <v>554</v>
      </c>
      <c r="B736">
        <v>1</v>
      </c>
      <c r="D736" t="s">
        <v>554</v>
      </c>
      <c r="E736">
        <v>1</v>
      </c>
    </row>
    <row r="737" spans="1:5" hidden="1" x14ac:dyDescent="0.25">
      <c r="A737" s="9" t="s">
        <v>1073</v>
      </c>
      <c r="B737">
        <v>1</v>
      </c>
      <c r="D737" t="s">
        <v>1073</v>
      </c>
      <c r="E737">
        <v>1</v>
      </c>
    </row>
    <row r="738" spans="1:5" hidden="1" x14ac:dyDescent="0.25">
      <c r="A738" s="9" t="s">
        <v>555</v>
      </c>
      <c r="B738">
        <v>1</v>
      </c>
      <c r="D738" t="s">
        <v>555</v>
      </c>
      <c r="E738">
        <v>1</v>
      </c>
    </row>
    <row r="739" spans="1:5" hidden="1" x14ac:dyDescent="0.25">
      <c r="A739" s="9" t="s">
        <v>1074</v>
      </c>
      <c r="B739">
        <v>1</v>
      </c>
      <c r="D739" t="s">
        <v>1074</v>
      </c>
      <c r="E739">
        <v>1</v>
      </c>
    </row>
    <row r="740" spans="1:5" hidden="1" x14ac:dyDescent="0.25">
      <c r="A740" s="9" t="s">
        <v>556</v>
      </c>
      <c r="B740">
        <v>1</v>
      </c>
      <c r="D740" t="s">
        <v>556</v>
      </c>
      <c r="E740">
        <v>1</v>
      </c>
    </row>
    <row r="741" spans="1:5" hidden="1" x14ac:dyDescent="0.25">
      <c r="A741" s="9" t="s">
        <v>557</v>
      </c>
      <c r="B741">
        <v>1</v>
      </c>
      <c r="D741" t="s">
        <v>557</v>
      </c>
      <c r="E741">
        <v>1</v>
      </c>
    </row>
    <row r="742" spans="1:5" hidden="1" x14ac:dyDescent="0.25">
      <c r="A742" s="9" t="s">
        <v>1075</v>
      </c>
      <c r="B742">
        <v>1</v>
      </c>
      <c r="D742" t="s">
        <v>1075</v>
      </c>
      <c r="E742">
        <v>1</v>
      </c>
    </row>
    <row r="743" spans="1:5" hidden="1" x14ac:dyDescent="0.25">
      <c r="A743" s="9" t="s">
        <v>558</v>
      </c>
      <c r="B743">
        <v>1</v>
      </c>
      <c r="D743" t="s">
        <v>558</v>
      </c>
      <c r="E743">
        <v>1</v>
      </c>
    </row>
    <row r="744" spans="1:5" hidden="1" x14ac:dyDescent="0.25">
      <c r="A744" s="9" t="s">
        <v>1076</v>
      </c>
      <c r="B744">
        <v>1</v>
      </c>
      <c r="D744" t="s">
        <v>1076</v>
      </c>
      <c r="E744">
        <v>1</v>
      </c>
    </row>
    <row r="745" spans="1:5" hidden="1" x14ac:dyDescent="0.25">
      <c r="A745" s="9" t="s">
        <v>559</v>
      </c>
      <c r="B745">
        <v>1</v>
      </c>
      <c r="D745" t="s">
        <v>559</v>
      </c>
      <c r="E745">
        <v>1</v>
      </c>
    </row>
    <row r="746" spans="1:5" hidden="1" x14ac:dyDescent="0.25">
      <c r="A746" s="9" t="s">
        <v>1077</v>
      </c>
      <c r="B746">
        <v>1</v>
      </c>
      <c r="D746" t="s">
        <v>1077</v>
      </c>
      <c r="E746">
        <v>1</v>
      </c>
    </row>
    <row r="747" spans="1:5" hidden="1" x14ac:dyDescent="0.25">
      <c r="A747" s="9" t="s">
        <v>560</v>
      </c>
      <c r="B747">
        <v>1</v>
      </c>
      <c r="D747" t="s">
        <v>560</v>
      </c>
      <c r="E747">
        <v>1</v>
      </c>
    </row>
    <row r="748" spans="1:5" hidden="1" x14ac:dyDescent="0.25">
      <c r="A748" s="9" t="s">
        <v>1078</v>
      </c>
      <c r="B748">
        <v>1</v>
      </c>
      <c r="D748" t="s">
        <v>1078</v>
      </c>
      <c r="E748">
        <v>1</v>
      </c>
    </row>
    <row r="749" spans="1:5" hidden="1" x14ac:dyDescent="0.25">
      <c r="A749" s="9" t="s">
        <v>1079</v>
      </c>
      <c r="B749">
        <v>1</v>
      </c>
      <c r="D749" t="s">
        <v>1079</v>
      </c>
      <c r="E749">
        <v>1</v>
      </c>
    </row>
    <row r="750" spans="1:5" hidden="1" x14ac:dyDescent="0.25">
      <c r="A750" s="9" t="s">
        <v>1080</v>
      </c>
      <c r="B750">
        <v>1</v>
      </c>
      <c r="D750" t="s">
        <v>1080</v>
      </c>
      <c r="E750">
        <v>1</v>
      </c>
    </row>
    <row r="751" spans="1:5" hidden="1" x14ac:dyDescent="0.25">
      <c r="A751" s="9" t="s">
        <v>561</v>
      </c>
      <c r="B751">
        <v>1</v>
      </c>
      <c r="D751" t="s">
        <v>561</v>
      </c>
      <c r="E751">
        <v>1</v>
      </c>
    </row>
    <row r="752" spans="1:5" hidden="1" x14ac:dyDescent="0.25">
      <c r="A752" s="9" t="s">
        <v>562</v>
      </c>
      <c r="B752">
        <v>1</v>
      </c>
      <c r="D752" t="s">
        <v>562</v>
      </c>
      <c r="E752">
        <v>1</v>
      </c>
    </row>
    <row r="753" spans="1:5" hidden="1" x14ac:dyDescent="0.25">
      <c r="A753" s="9" t="s">
        <v>1081</v>
      </c>
      <c r="B753">
        <v>1</v>
      </c>
      <c r="D753" t="s">
        <v>1081</v>
      </c>
      <c r="E753">
        <v>1</v>
      </c>
    </row>
    <row r="754" spans="1:5" hidden="1" x14ac:dyDescent="0.25">
      <c r="A754" s="9" t="s">
        <v>1082</v>
      </c>
      <c r="B754">
        <v>1</v>
      </c>
      <c r="D754" t="s">
        <v>1082</v>
      </c>
      <c r="E754">
        <v>1</v>
      </c>
    </row>
    <row r="755" spans="1:5" hidden="1" x14ac:dyDescent="0.25">
      <c r="A755" s="9" t="s">
        <v>1083</v>
      </c>
      <c r="B755">
        <v>1</v>
      </c>
      <c r="D755" t="s">
        <v>1083</v>
      </c>
      <c r="E755">
        <v>1</v>
      </c>
    </row>
    <row r="756" spans="1:5" hidden="1" x14ac:dyDescent="0.25">
      <c r="A756" s="9" t="s">
        <v>563</v>
      </c>
      <c r="B756">
        <v>1</v>
      </c>
      <c r="D756" t="s">
        <v>563</v>
      </c>
      <c r="E756">
        <v>1</v>
      </c>
    </row>
    <row r="757" spans="1:5" hidden="1" x14ac:dyDescent="0.25">
      <c r="A757" s="9" t="s">
        <v>564</v>
      </c>
      <c r="B757">
        <v>1</v>
      </c>
      <c r="D757" t="s">
        <v>564</v>
      </c>
      <c r="E757">
        <v>1</v>
      </c>
    </row>
    <row r="758" spans="1:5" hidden="1" x14ac:dyDescent="0.25">
      <c r="A758" s="9" t="s">
        <v>565</v>
      </c>
      <c r="B758">
        <v>1</v>
      </c>
      <c r="D758" t="s">
        <v>565</v>
      </c>
      <c r="E758">
        <v>1</v>
      </c>
    </row>
    <row r="759" spans="1:5" hidden="1" x14ac:dyDescent="0.25">
      <c r="A759" s="9" t="s">
        <v>1084</v>
      </c>
      <c r="B759">
        <v>1</v>
      </c>
      <c r="D759" t="s">
        <v>1084</v>
      </c>
      <c r="E759">
        <v>1</v>
      </c>
    </row>
    <row r="760" spans="1:5" hidden="1" x14ac:dyDescent="0.25">
      <c r="A760" s="9" t="s">
        <v>1085</v>
      </c>
      <c r="B760">
        <v>1</v>
      </c>
      <c r="D760" t="s">
        <v>1085</v>
      </c>
      <c r="E760">
        <v>1</v>
      </c>
    </row>
    <row r="761" spans="1:5" hidden="1" x14ac:dyDescent="0.25">
      <c r="A761" s="9" t="s">
        <v>566</v>
      </c>
      <c r="B761">
        <v>1</v>
      </c>
      <c r="D761" t="s">
        <v>566</v>
      </c>
      <c r="E761">
        <v>1</v>
      </c>
    </row>
    <row r="762" spans="1:5" hidden="1" x14ac:dyDescent="0.25">
      <c r="A762" s="9" t="s">
        <v>1086</v>
      </c>
      <c r="B762">
        <v>1</v>
      </c>
      <c r="D762" t="s">
        <v>1086</v>
      </c>
      <c r="E762">
        <v>1</v>
      </c>
    </row>
    <row r="763" spans="1:5" hidden="1" x14ac:dyDescent="0.25">
      <c r="A763" s="9" t="s">
        <v>567</v>
      </c>
      <c r="B763">
        <v>1</v>
      </c>
      <c r="D763" t="s">
        <v>567</v>
      </c>
      <c r="E763">
        <v>1</v>
      </c>
    </row>
    <row r="764" spans="1:5" hidden="1" x14ac:dyDescent="0.25">
      <c r="A764" s="9" t="s">
        <v>1087</v>
      </c>
      <c r="B764">
        <v>1</v>
      </c>
      <c r="D764" t="s">
        <v>1087</v>
      </c>
      <c r="E764">
        <v>1</v>
      </c>
    </row>
    <row r="765" spans="1:5" hidden="1" x14ac:dyDescent="0.25">
      <c r="A765" s="9" t="s">
        <v>1088</v>
      </c>
      <c r="B765">
        <v>1</v>
      </c>
      <c r="D765" t="s">
        <v>1088</v>
      </c>
      <c r="E765">
        <v>1</v>
      </c>
    </row>
    <row r="766" spans="1:5" hidden="1" x14ac:dyDescent="0.25">
      <c r="A766" s="9" t="s">
        <v>568</v>
      </c>
      <c r="B766">
        <v>1</v>
      </c>
      <c r="D766" t="s">
        <v>568</v>
      </c>
      <c r="E766">
        <v>1</v>
      </c>
    </row>
    <row r="767" spans="1:5" hidden="1" x14ac:dyDescent="0.25">
      <c r="A767" s="9" t="s">
        <v>569</v>
      </c>
      <c r="B767">
        <v>1</v>
      </c>
      <c r="D767" t="s">
        <v>569</v>
      </c>
      <c r="E767">
        <v>1</v>
      </c>
    </row>
    <row r="768" spans="1:5" hidden="1" x14ac:dyDescent="0.25">
      <c r="A768" s="9" t="s">
        <v>570</v>
      </c>
      <c r="B768">
        <v>1</v>
      </c>
      <c r="D768" t="s">
        <v>570</v>
      </c>
      <c r="E768">
        <v>1</v>
      </c>
    </row>
    <row r="769" spans="1:5" hidden="1" x14ac:dyDescent="0.25">
      <c r="A769" s="9" t="s">
        <v>1089</v>
      </c>
      <c r="B769">
        <v>1</v>
      </c>
      <c r="D769" t="s">
        <v>1089</v>
      </c>
      <c r="E769">
        <v>1</v>
      </c>
    </row>
    <row r="770" spans="1:5" hidden="1" x14ac:dyDescent="0.25">
      <c r="A770" s="9" t="s">
        <v>1091</v>
      </c>
      <c r="B770">
        <v>1</v>
      </c>
      <c r="D770" t="s">
        <v>1091</v>
      </c>
      <c r="E770">
        <v>1</v>
      </c>
    </row>
    <row r="771" spans="1:5" hidden="1" x14ac:dyDescent="0.25">
      <c r="A771" s="9" t="s">
        <v>1092</v>
      </c>
      <c r="B771">
        <v>1</v>
      </c>
      <c r="D771" t="s">
        <v>1092</v>
      </c>
      <c r="E771">
        <v>1</v>
      </c>
    </row>
    <row r="772" spans="1:5" hidden="1" x14ac:dyDescent="0.25">
      <c r="A772" s="9" t="s">
        <v>1093</v>
      </c>
      <c r="B772">
        <v>1</v>
      </c>
      <c r="D772" t="s">
        <v>1093</v>
      </c>
      <c r="E772">
        <v>1</v>
      </c>
    </row>
    <row r="773" spans="1:5" hidden="1" x14ac:dyDescent="0.25">
      <c r="A773" s="9" t="s">
        <v>1094</v>
      </c>
      <c r="B773">
        <v>1</v>
      </c>
      <c r="D773" t="s">
        <v>1094</v>
      </c>
      <c r="E773">
        <v>1</v>
      </c>
    </row>
    <row r="774" spans="1:5" hidden="1" x14ac:dyDescent="0.25">
      <c r="A774" s="9" t="s">
        <v>571</v>
      </c>
      <c r="B774">
        <v>1</v>
      </c>
      <c r="D774" t="s">
        <v>571</v>
      </c>
      <c r="E774">
        <v>1</v>
      </c>
    </row>
    <row r="775" spans="1:5" hidden="1" x14ac:dyDescent="0.25">
      <c r="A775" s="9" t="s">
        <v>1095</v>
      </c>
      <c r="B775">
        <v>1</v>
      </c>
      <c r="D775" t="s">
        <v>1095</v>
      </c>
      <c r="E775">
        <v>1</v>
      </c>
    </row>
    <row r="776" spans="1:5" hidden="1" x14ac:dyDescent="0.25">
      <c r="A776" s="9" t="s">
        <v>572</v>
      </c>
      <c r="B776">
        <v>1</v>
      </c>
      <c r="D776" t="s">
        <v>572</v>
      </c>
      <c r="E776">
        <v>1</v>
      </c>
    </row>
    <row r="777" spans="1:5" hidden="1" x14ac:dyDescent="0.25">
      <c r="A777" s="9" t="s">
        <v>573</v>
      </c>
      <c r="B777">
        <v>1</v>
      </c>
      <c r="D777" t="s">
        <v>573</v>
      </c>
      <c r="E777">
        <v>1</v>
      </c>
    </row>
    <row r="778" spans="1:5" hidden="1" x14ac:dyDescent="0.25">
      <c r="A778" s="9" t="s">
        <v>1096</v>
      </c>
      <c r="B778">
        <v>1</v>
      </c>
      <c r="D778" t="s">
        <v>1096</v>
      </c>
      <c r="E778">
        <v>1</v>
      </c>
    </row>
    <row r="779" spans="1:5" hidden="1" x14ac:dyDescent="0.25">
      <c r="A779" s="9" t="s">
        <v>574</v>
      </c>
      <c r="B779">
        <v>1</v>
      </c>
      <c r="D779" t="s">
        <v>574</v>
      </c>
      <c r="E779">
        <v>1</v>
      </c>
    </row>
    <row r="780" spans="1:5" hidden="1" x14ac:dyDescent="0.25">
      <c r="A780" s="9" t="s">
        <v>575</v>
      </c>
      <c r="B780">
        <v>1</v>
      </c>
      <c r="D780" t="s">
        <v>575</v>
      </c>
      <c r="E780">
        <v>1</v>
      </c>
    </row>
    <row r="781" spans="1:5" hidden="1" x14ac:dyDescent="0.25">
      <c r="A781" s="9" t="s">
        <v>576</v>
      </c>
      <c r="B781">
        <v>1</v>
      </c>
      <c r="D781" t="s">
        <v>576</v>
      </c>
      <c r="E781">
        <v>1</v>
      </c>
    </row>
    <row r="782" spans="1:5" hidden="1" x14ac:dyDescent="0.25">
      <c r="A782" s="9" t="s">
        <v>1097</v>
      </c>
      <c r="B782">
        <v>1</v>
      </c>
      <c r="D782" t="s">
        <v>1097</v>
      </c>
      <c r="E782">
        <v>1</v>
      </c>
    </row>
    <row r="783" spans="1:5" hidden="1" x14ac:dyDescent="0.25">
      <c r="A783" s="9" t="s">
        <v>1098</v>
      </c>
      <c r="B783">
        <v>1</v>
      </c>
      <c r="D783" t="s">
        <v>1098</v>
      </c>
      <c r="E783">
        <v>1</v>
      </c>
    </row>
    <row r="784" spans="1:5" hidden="1" x14ac:dyDescent="0.25">
      <c r="A784" s="9" t="s">
        <v>577</v>
      </c>
      <c r="B784">
        <v>1</v>
      </c>
      <c r="D784" t="s">
        <v>577</v>
      </c>
      <c r="E784">
        <v>1</v>
      </c>
    </row>
    <row r="785" spans="1:5" hidden="1" x14ac:dyDescent="0.25">
      <c r="A785" s="9" t="s">
        <v>1099</v>
      </c>
      <c r="B785">
        <v>1</v>
      </c>
      <c r="D785" t="s">
        <v>1099</v>
      </c>
      <c r="E785">
        <v>1</v>
      </c>
    </row>
    <row r="786" spans="1:5" hidden="1" x14ac:dyDescent="0.25">
      <c r="A786" s="9" t="s">
        <v>578</v>
      </c>
      <c r="B786">
        <v>1</v>
      </c>
      <c r="D786" t="s">
        <v>578</v>
      </c>
      <c r="E786">
        <v>1</v>
      </c>
    </row>
    <row r="787" spans="1:5" hidden="1" x14ac:dyDescent="0.25">
      <c r="A787" s="9" t="s">
        <v>579</v>
      </c>
      <c r="B787">
        <v>1</v>
      </c>
      <c r="D787" t="s">
        <v>579</v>
      </c>
      <c r="E787">
        <v>1</v>
      </c>
    </row>
    <row r="788" spans="1:5" hidden="1" x14ac:dyDescent="0.25">
      <c r="A788" s="9" t="s">
        <v>580</v>
      </c>
      <c r="B788">
        <v>1</v>
      </c>
      <c r="D788" t="s">
        <v>580</v>
      </c>
      <c r="E788">
        <v>1</v>
      </c>
    </row>
    <row r="789" spans="1:5" hidden="1" x14ac:dyDescent="0.25">
      <c r="A789" s="9" t="s">
        <v>1100</v>
      </c>
      <c r="B789">
        <v>1</v>
      </c>
      <c r="D789" t="s">
        <v>1100</v>
      </c>
      <c r="E789">
        <v>1</v>
      </c>
    </row>
    <row r="790" spans="1:5" hidden="1" x14ac:dyDescent="0.25">
      <c r="A790" s="9" t="s">
        <v>1101</v>
      </c>
      <c r="B790">
        <v>1</v>
      </c>
      <c r="D790" t="s">
        <v>1101</v>
      </c>
      <c r="E790">
        <v>1</v>
      </c>
    </row>
    <row r="791" spans="1:5" hidden="1" x14ac:dyDescent="0.25">
      <c r="A791" s="9" t="s">
        <v>581</v>
      </c>
      <c r="B791">
        <v>1</v>
      </c>
      <c r="D791" t="s">
        <v>581</v>
      </c>
      <c r="E791">
        <v>1</v>
      </c>
    </row>
    <row r="792" spans="1:5" hidden="1" x14ac:dyDescent="0.25">
      <c r="A792" s="9" t="s">
        <v>582</v>
      </c>
      <c r="B792">
        <v>1</v>
      </c>
      <c r="D792" t="s">
        <v>582</v>
      </c>
      <c r="E792">
        <v>1</v>
      </c>
    </row>
    <row r="793" spans="1:5" hidden="1" x14ac:dyDescent="0.25">
      <c r="A793" s="9" t="s">
        <v>583</v>
      </c>
      <c r="B793">
        <v>1</v>
      </c>
      <c r="D793" t="s">
        <v>583</v>
      </c>
      <c r="E793">
        <v>1</v>
      </c>
    </row>
    <row r="794" spans="1:5" x14ac:dyDescent="0.25">
      <c r="A794" s="9" t="s">
        <v>585</v>
      </c>
      <c r="B794">
        <v>2</v>
      </c>
      <c r="D794" t="s">
        <v>585</v>
      </c>
      <c r="E794">
        <v>2</v>
      </c>
    </row>
    <row r="795" spans="1:5" hidden="1" x14ac:dyDescent="0.25">
      <c r="A795" s="9" t="s">
        <v>586</v>
      </c>
      <c r="B795">
        <v>1</v>
      </c>
      <c r="D795" t="s">
        <v>586</v>
      </c>
      <c r="E795">
        <v>1</v>
      </c>
    </row>
    <row r="796" spans="1:5" hidden="1" x14ac:dyDescent="0.25">
      <c r="A796" s="9" t="s">
        <v>587</v>
      </c>
      <c r="B796">
        <v>1</v>
      </c>
      <c r="D796" t="s">
        <v>587</v>
      </c>
      <c r="E796">
        <v>1</v>
      </c>
    </row>
    <row r="797" spans="1:5" hidden="1" x14ac:dyDescent="0.25">
      <c r="A797" s="9" t="s">
        <v>588</v>
      </c>
      <c r="B797">
        <v>1</v>
      </c>
      <c r="D797" t="s">
        <v>588</v>
      </c>
      <c r="E797">
        <v>1</v>
      </c>
    </row>
    <row r="798" spans="1:5" hidden="1" x14ac:dyDescent="0.25">
      <c r="A798" s="9" t="s">
        <v>589</v>
      </c>
      <c r="B798">
        <v>1</v>
      </c>
      <c r="D798" t="s">
        <v>589</v>
      </c>
      <c r="E798">
        <v>1</v>
      </c>
    </row>
    <row r="799" spans="1:5" hidden="1" x14ac:dyDescent="0.25">
      <c r="A799" s="9" t="s">
        <v>590</v>
      </c>
      <c r="B799">
        <v>1</v>
      </c>
      <c r="D799" t="s">
        <v>590</v>
      </c>
      <c r="E799">
        <v>1</v>
      </c>
    </row>
    <row r="800" spans="1:5" hidden="1" x14ac:dyDescent="0.25">
      <c r="A800" s="9" t="s">
        <v>591</v>
      </c>
      <c r="B800">
        <v>1</v>
      </c>
      <c r="D800" t="s">
        <v>591</v>
      </c>
      <c r="E800">
        <v>1</v>
      </c>
    </row>
    <row r="801" spans="1:5" hidden="1" x14ac:dyDescent="0.25">
      <c r="A801" s="9" t="s">
        <v>1102</v>
      </c>
      <c r="B801">
        <v>1</v>
      </c>
      <c r="D801" t="s">
        <v>1102</v>
      </c>
      <c r="E801">
        <v>1</v>
      </c>
    </row>
    <row r="802" spans="1:5" hidden="1" x14ac:dyDescent="0.25">
      <c r="A802" s="9" t="s">
        <v>592</v>
      </c>
      <c r="B802">
        <v>1</v>
      </c>
      <c r="D802" t="s">
        <v>592</v>
      </c>
      <c r="E802">
        <v>1</v>
      </c>
    </row>
    <row r="803" spans="1:5" hidden="1" x14ac:dyDescent="0.25">
      <c r="A803" s="9" t="s">
        <v>593</v>
      </c>
      <c r="B803">
        <v>1</v>
      </c>
      <c r="D803" t="s">
        <v>593</v>
      </c>
      <c r="E803">
        <v>1</v>
      </c>
    </row>
    <row r="804" spans="1:5" hidden="1" x14ac:dyDescent="0.25">
      <c r="A804" s="9" t="s">
        <v>1103</v>
      </c>
      <c r="B804">
        <v>1</v>
      </c>
      <c r="D804" t="s">
        <v>1103</v>
      </c>
      <c r="E804">
        <v>1</v>
      </c>
    </row>
    <row r="805" spans="1:5" hidden="1" x14ac:dyDescent="0.25">
      <c r="A805" s="9" t="s">
        <v>1104</v>
      </c>
      <c r="B805">
        <v>1</v>
      </c>
      <c r="D805" t="s">
        <v>1104</v>
      </c>
      <c r="E805">
        <v>1</v>
      </c>
    </row>
    <row r="806" spans="1:5" hidden="1" x14ac:dyDescent="0.25">
      <c r="A806" s="9" t="s">
        <v>594</v>
      </c>
      <c r="B806">
        <v>1</v>
      </c>
      <c r="D806" t="s">
        <v>594</v>
      </c>
      <c r="E806">
        <v>1</v>
      </c>
    </row>
    <row r="807" spans="1:5" hidden="1" x14ac:dyDescent="0.25">
      <c r="A807" s="9" t="s">
        <v>1105</v>
      </c>
      <c r="B807">
        <v>1</v>
      </c>
      <c r="D807" t="s">
        <v>1105</v>
      </c>
      <c r="E807">
        <v>1</v>
      </c>
    </row>
    <row r="808" spans="1:5" hidden="1" x14ac:dyDescent="0.25">
      <c r="A808" s="9" t="s">
        <v>1106</v>
      </c>
      <c r="B808">
        <v>1</v>
      </c>
      <c r="D808" t="s">
        <v>1106</v>
      </c>
      <c r="E808">
        <v>1</v>
      </c>
    </row>
    <row r="809" spans="1:5" hidden="1" x14ac:dyDescent="0.25">
      <c r="A809" s="9" t="s">
        <v>595</v>
      </c>
      <c r="B809">
        <v>1</v>
      </c>
      <c r="D809" t="s">
        <v>595</v>
      </c>
      <c r="E809">
        <v>1</v>
      </c>
    </row>
    <row r="810" spans="1:5" hidden="1" x14ac:dyDescent="0.25">
      <c r="A810" s="9" t="s">
        <v>1107</v>
      </c>
      <c r="B810">
        <v>1</v>
      </c>
      <c r="D810" t="s">
        <v>1107</v>
      </c>
      <c r="E810">
        <v>1</v>
      </c>
    </row>
    <row r="811" spans="1:5" hidden="1" x14ac:dyDescent="0.25">
      <c r="A811" s="9" t="s">
        <v>1108</v>
      </c>
      <c r="B811">
        <v>1</v>
      </c>
      <c r="D811" t="s">
        <v>1108</v>
      </c>
      <c r="E811">
        <v>1</v>
      </c>
    </row>
    <row r="812" spans="1:5" hidden="1" x14ac:dyDescent="0.25">
      <c r="A812" s="9" t="s">
        <v>596</v>
      </c>
      <c r="B812">
        <v>1</v>
      </c>
      <c r="D812" t="s">
        <v>596</v>
      </c>
      <c r="E812">
        <v>1</v>
      </c>
    </row>
    <row r="813" spans="1:5" hidden="1" x14ac:dyDescent="0.25">
      <c r="A813" s="9" t="s">
        <v>597</v>
      </c>
      <c r="B813">
        <v>1</v>
      </c>
      <c r="D813" t="s">
        <v>597</v>
      </c>
      <c r="E813">
        <v>1</v>
      </c>
    </row>
    <row r="814" spans="1:5" hidden="1" x14ac:dyDescent="0.25">
      <c r="A814" s="9" t="s">
        <v>1109</v>
      </c>
      <c r="B814">
        <v>1</v>
      </c>
      <c r="D814" t="s">
        <v>1109</v>
      </c>
      <c r="E814">
        <v>1</v>
      </c>
    </row>
    <row r="815" spans="1:5" hidden="1" x14ac:dyDescent="0.25">
      <c r="A815" s="9" t="s">
        <v>1110</v>
      </c>
      <c r="B815">
        <v>1</v>
      </c>
      <c r="D815" t="s">
        <v>1110</v>
      </c>
      <c r="E815">
        <v>1</v>
      </c>
    </row>
    <row r="816" spans="1:5" hidden="1" x14ac:dyDescent="0.25">
      <c r="A816" s="9" t="s">
        <v>598</v>
      </c>
      <c r="B816">
        <v>1</v>
      </c>
      <c r="D816" t="s">
        <v>598</v>
      </c>
      <c r="E816">
        <v>1</v>
      </c>
    </row>
    <row r="817" spans="1:5" hidden="1" x14ac:dyDescent="0.25">
      <c r="A817" s="9" t="s">
        <v>1111</v>
      </c>
      <c r="B817">
        <v>1</v>
      </c>
      <c r="D817" t="s">
        <v>1111</v>
      </c>
      <c r="E817">
        <v>1</v>
      </c>
    </row>
    <row r="818" spans="1:5" hidden="1" x14ac:dyDescent="0.25">
      <c r="A818" s="9" t="s">
        <v>599</v>
      </c>
      <c r="B818">
        <v>1</v>
      </c>
      <c r="D818" t="s">
        <v>599</v>
      </c>
      <c r="E818">
        <v>1</v>
      </c>
    </row>
    <row r="819" spans="1:5" hidden="1" x14ac:dyDescent="0.25">
      <c r="A819" s="9" t="s">
        <v>600</v>
      </c>
      <c r="B819">
        <v>1</v>
      </c>
      <c r="D819" t="s">
        <v>600</v>
      </c>
      <c r="E819">
        <v>1</v>
      </c>
    </row>
    <row r="820" spans="1:5" hidden="1" x14ac:dyDescent="0.25">
      <c r="A820" s="9" t="s">
        <v>601</v>
      </c>
      <c r="B820">
        <v>1</v>
      </c>
      <c r="D820" t="s">
        <v>601</v>
      </c>
      <c r="E820">
        <v>1</v>
      </c>
    </row>
    <row r="821" spans="1:5" hidden="1" x14ac:dyDescent="0.25">
      <c r="A821" s="9" t="s">
        <v>602</v>
      </c>
      <c r="B821">
        <v>1</v>
      </c>
      <c r="D821" t="s">
        <v>602</v>
      </c>
      <c r="E821">
        <v>1</v>
      </c>
    </row>
    <row r="822" spans="1:5" hidden="1" x14ac:dyDescent="0.25">
      <c r="A822" s="9" t="s">
        <v>1112</v>
      </c>
      <c r="B822">
        <v>1</v>
      </c>
      <c r="D822" t="s">
        <v>1112</v>
      </c>
      <c r="E822">
        <v>1</v>
      </c>
    </row>
    <row r="823" spans="1:5" hidden="1" x14ac:dyDescent="0.25">
      <c r="A823" s="9" t="s">
        <v>1113</v>
      </c>
      <c r="B823">
        <v>1</v>
      </c>
      <c r="D823" t="s">
        <v>1113</v>
      </c>
      <c r="E823">
        <v>1</v>
      </c>
    </row>
    <row r="824" spans="1:5" hidden="1" x14ac:dyDescent="0.25">
      <c r="A824" s="9" t="s">
        <v>603</v>
      </c>
      <c r="B824">
        <v>1</v>
      </c>
      <c r="D824" t="s">
        <v>603</v>
      </c>
      <c r="E824">
        <v>1</v>
      </c>
    </row>
    <row r="825" spans="1:5" hidden="1" x14ac:dyDescent="0.25">
      <c r="A825" s="9" t="s">
        <v>1114</v>
      </c>
      <c r="B825">
        <v>1</v>
      </c>
      <c r="D825" t="s">
        <v>1114</v>
      </c>
      <c r="E825">
        <v>1</v>
      </c>
    </row>
    <row r="826" spans="1:5" hidden="1" x14ac:dyDescent="0.25">
      <c r="A826" s="9" t="s">
        <v>604</v>
      </c>
      <c r="B826">
        <v>1</v>
      </c>
      <c r="D826" t="s">
        <v>604</v>
      </c>
      <c r="E826">
        <v>1</v>
      </c>
    </row>
    <row r="827" spans="1:5" hidden="1" x14ac:dyDescent="0.25">
      <c r="A827" s="9" t="s">
        <v>605</v>
      </c>
      <c r="B827">
        <v>1</v>
      </c>
      <c r="D827" t="s">
        <v>605</v>
      </c>
      <c r="E827">
        <v>1</v>
      </c>
    </row>
    <row r="828" spans="1:5" hidden="1" x14ac:dyDescent="0.25">
      <c r="A828" s="9" t="s">
        <v>606</v>
      </c>
      <c r="B828">
        <v>1</v>
      </c>
      <c r="D828" t="s">
        <v>606</v>
      </c>
      <c r="E828">
        <v>1</v>
      </c>
    </row>
    <row r="829" spans="1:5" hidden="1" x14ac:dyDescent="0.25">
      <c r="A829" s="9" t="s">
        <v>1115</v>
      </c>
      <c r="B829">
        <v>1</v>
      </c>
      <c r="D829" t="s">
        <v>1115</v>
      </c>
      <c r="E829">
        <v>1</v>
      </c>
    </row>
    <row r="830" spans="1:5" hidden="1" x14ac:dyDescent="0.25">
      <c r="A830" s="9" t="s">
        <v>1116</v>
      </c>
      <c r="B830">
        <v>1</v>
      </c>
      <c r="D830" t="s">
        <v>1116</v>
      </c>
      <c r="E830">
        <v>1</v>
      </c>
    </row>
    <row r="831" spans="1:5" hidden="1" x14ac:dyDescent="0.25">
      <c r="A831" s="9" t="s">
        <v>607</v>
      </c>
      <c r="B831">
        <v>1</v>
      </c>
      <c r="D831" t="s">
        <v>607</v>
      </c>
      <c r="E831">
        <v>1</v>
      </c>
    </row>
    <row r="832" spans="1:5" hidden="1" x14ac:dyDescent="0.25">
      <c r="A832" s="9" t="s">
        <v>608</v>
      </c>
      <c r="B832">
        <v>1</v>
      </c>
      <c r="D832" t="s">
        <v>608</v>
      </c>
      <c r="E832">
        <v>1</v>
      </c>
    </row>
    <row r="833" spans="1:5" hidden="1" x14ac:dyDescent="0.25">
      <c r="A833" s="9" t="s">
        <v>1117</v>
      </c>
      <c r="B833">
        <v>1</v>
      </c>
      <c r="D833" t="s">
        <v>1117</v>
      </c>
      <c r="E833">
        <v>1</v>
      </c>
    </row>
    <row r="834" spans="1:5" hidden="1" x14ac:dyDescent="0.25">
      <c r="A834" s="9" t="s">
        <v>609</v>
      </c>
      <c r="B834">
        <v>1</v>
      </c>
      <c r="D834" t="s">
        <v>609</v>
      </c>
      <c r="E834">
        <v>1</v>
      </c>
    </row>
    <row r="835" spans="1:5" x14ac:dyDescent="0.25">
      <c r="A835" s="9" t="s">
        <v>611</v>
      </c>
      <c r="B835">
        <v>2</v>
      </c>
      <c r="D835" t="s">
        <v>611</v>
      </c>
      <c r="E835">
        <v>2</v>
      </c>
    </row>
    <row r="836" spans="1:5" hidden="1" x14ac:dyDescent="0.25">
      <c r="A836" s="9" t="s">
        <v>1118</v>
      </c>
      <c r="B836">
        <v>1</v>
      </c>
      <c r="D836" t="s">
        <v>1118</v>
      </c>
      <c r="E836">
        <v>1</v>
      </c>
    </row>
    <row r="837" spans="1:5" hidden="1" x14ac:dyDescent="0.25">
      <c r="A837" s="9" t="s">
        <v>1119</v>
      </c>
      <c r="B837">
        <v>1</v>
      </c>
      <c r="D837" t="s">
        <v>1119</v>
      </c>
      <c r="E837">
        <v>1</v>
      </c>
    </row>
    <row r="838" spans="1:5" hidden="1" x14ac:dyDescent="0.25">
      <c r="A838" s="9" t="s">
        <v>612</v>
      </c>
      <c r="B838">
        <v>1</v>
      </c>
      <c r="D838" t="s">
        <v>612</v>
      </c>
      <c r="E838">
        <v>1</v>
      </c>
    </row>
    <row r="839" spans="1:5" hidden="1" x14ac:dyDescent="0.25">
      <c r="A839" s="9" t="s">
        <v>1120</v>
      </c>
      <c r="B839">
        <v>1</v>
      </c>
      <c r="D839" t="s">
        <v>1120</v>
      </c>
      <c r="E839">
        <v>1</v>
      </c>
    </row>
    <row r="840" spans="1:5" hidden="1" x14ac:dyDescent="0.25">
      <c r="A840" s="9" t="s">
        <v>613</v>
      </c>
      <c r="B840">
        <v>1</v>
      </c>
      <c r="D840" t="s">
        <v>613</v>
      </c>
      <c r="E840">
        <v>1</v>
      </c>
    </row>
    <row r="841" spans="1:5" hidden="1" x14ac:dyDescent="0.25">
      <c r="A841" s="9" t="s">
        <v>614</v>
      </c>
      <c r="B841">
        <v>1</v>
      </c>
      <c r="D841" t="s">
        <v>614</v>
      </c>
      <c r="E841">
        <v>1</v>
      </c>
    </row>
    <row r="842" spans="1:5" hidden="1" x14ac:dyDescent="0.25">
      <c r="A842" s="9" t="s">
        <v>615</v>
      </c>
      <c r="B842">
        <v>1</v>
      </c>
      <c r="D842" t="s">
        <v>615</v>
      </c>
      <c r="E842">
        <v>1</v>
      </c>
    </row>
    <row r="843" spans="1:5" hidden="1" x14ac:dyDescent="0.25">
      <c r="A843" s="9" t="s">
        <v>616</v>
      </c>
      <c r="B843">
        <v>1</v>
      </c>
      <c r="D843" t="s">
        <v>616</v>
      </c>
      <c r="E843">
        <v>1</v>
      </c>
    </row>
    <row r="844" spans="1:5" hidden="1" x14ac:dyDescent="0.25">
      <c r="A844" s="9" t="s">
        <v>617</v>
      </c>
      <c r="B844">
        <v>1</v>
      </c>
      <c r="D844" t="s">
        <v>617</v>
      </c>
      <c r="E844">
        <v>1</v>
      </c>
    </row>
    <row r="845" spans="1:5" hidden="1" x14ac:dyDescent="0.25">
      <c r="A845" s="9" t="s">
        <v>618</v>
      </c>
      <c r="B845">
        <v>1</v>
      </c>
      <c r="D845" t="s">
        <v>618</v>
      </c>
      <c r="E845">
        <v>1</v>
      </c>
    </row>
    <row r="846" spans="1:5" hidden="1" x14ac:dyDescent="0.25">
      <c r="A846" s="9" t="s">
        <v>1121</v>
      </c>
      <c r="B846">
        <v>1</v>
      </c>
      <c r="D846" t="s">
        <v>1121</v>
      </c>
      <c r="E846">
        <v>1</v>
      </c>
    </row>
    <row r="847" spans="1:5" hidden="1" x14ac:dyDescent="0.25">
      <c r="A847" s="9" t="s">
        <v>1122</v>
      </c>
      <c r="B847">
        <v>1</v>
      </c>
      <c r="D847" t="s">
        <v>1122</v>
      </c>
      <c r="E847">
        <v>1</v>
      </c>
    </row>
    <row r="848" spans="1:5" x14ac:dyDescent="0.25">
      <c r="A848" s="9" t="s">
        <v>620</v>
      </c>
      <c r="B848">
        <v>2</v>
      </c>
      <c r="D848" t="s">
        <v>620</v>
      </c>
      <c r="E848">
        <v>2</v>
      </c>
    </row>
    <row r="849" spans="1:5" hidden="1" x14ac:dyDescent="0.25">
      <c r="A849" s="9" t="s">
        <v>621</v>
      </c>
      <c r="B849">
        <v>1</v>
      </c>
      <c r="D849" t="s">
        <v>621</v>
      </c>
      <c r="E849">
        <v>1</v>
      </c>
    </row>
    <row r="850" spans="1:5" hidden="1" x14ac:dyDescent="0.25">
      <c r="A850" s="9" t="s">
        <v>622</v>
      </c>
      <c r="B850">
        <v>1</v>
      </c>
      <c r="D850" t="s">
        <v>622</v>
      </c>
      <c r="E850">
        <v>1</v>
      </c>
    </row>
    <row r="851" spans="1:5" hidden="1" x14ac:dyDescent="0.25">
      <c r="A851" s="9" t="s">
        <v>623</v>
      </c>
      <c r="B851">
        <v>1</v>
      </c>
      <c r="D851" t="s">
        <v>623</v>
      </c>
      <c r="E851">
        <v>1</v>
      </c>
    </row>
    <row r="852" spans="1:5" hidden="1" x14ac:dyDescent="0.25">
      <c r="A852" s="9" t="s">
        <v>624</v>
      </c>
      <c r="B852">
        <v>1</v>
      </c>
      <c r="D852" t="s">
        <v>624</v>
      </c>
      <c r="E852">
        <v>1</v>
      </c>
    </row>
    <row r="853" spans="1:5" hidden="1" x14ac:dyDescent="0.25">
      <c r="A853" s="9" t="s">
        <v>1123</v>
      </c>
      <c r="B853">
        <v>1</v>
      </c>
      <c r="D853" t="s">
        <v>1123</v>
      </c>
      <c r="E853">
        <v>1</v>
      </c>
    </row>
    <row r="854" spans="1:5" hidden="1" x14ac:dyDescent="0.25">
      <c r="A854" s="9" t="s">
        <v>1124</v>
      </c>
      <c r="B854">
        <v>1</v>
      </c>
      <c r="D854" t="s">
        <v>1124</v>
      </c>
      <c r="E854">
        <v>1</v>
      </c>
    </row>
    <row r="855" spans="1:5" hidden="1" x14ac:dyDescent="0.25">
      <c r="A855" s="9" t="s">
        <v>1125</v>
      </c>
      <c r="B855">
        <v>1</v>
      </c>
      <c r="D855" t="s">
        <v>1125</v>
      </c>
      <c r="E855">
        <v>1</v>
      </c>
    </row>
    <row r="856" spans="1:5" hidden="1" x14ac:dyDescent="0.25">
      <c r="A856" s="9" t="s">
        <v>625</v>
      </c>
      <c r="B856">
        <v>1</v>
      </c>
      <c r="D856" t="s">
        <v>625</v>
      </c>
      <c r="E856">
        <v>1</v>
      </c>
    </row>
    <row r="857" spans="1:5" hidden="1" x14ac:dyDescent="0.25">
      <c r="A857" s="9" t="s">
        <v>626</v>
      </c>
      <c r="B857">
        <v>1</v>
      </c>
      <c r="D857" t="s">
        <v>626</v>
      </c>
      <c r="E857">
        <v>1</v>
      </c>
    </row>
    <row r="858" spans="1:5" hidden="1" x14ac:dyDescent="0.25">
      <c r="A858" s="9" t="s">
        <v>627</v>
      </c>
      <c r="B858">
        <v>1</v>
      </c>
      <c r="D858" t="s">
        <v>627</v>
      </c>
      <c r="E858">
        <v>1</v>
      </c>
    </row>
    <row r="859" spans="1:5" hidden="1" x14ac:dyDescent="0.25">
      <c r="A859" s="9" t="s">
        <v>628</v>
      </c>
      <c r="B859">
        <v>1</v>
      </c>
      <c r="D859" t="s">
        <v>628</v>
      </c>
      <c r="E859">
        <v>1</v>
      </c>
    </row>
    <row r="860" spans="1:5" hidden="1" x14ac:dyDescent="0.25">
      <c r="A860" s="9" t="s">
        <v>629</v>
      </c>
      <c r="B860">
        <v>1</v>
      </c>
      <c r="D860" t="s">
        <v>629</v>
      </c>
      <c r="E860">
        <v>1</v>
      </c>
    </row>
    <row r="861" spans="1:5" hidden="1" x14ac:dyDescent="0.25">
      <c r="A861" s="9" t="s">
        <v>630</v>
      </c>
      <c r="B861">
        <v>1</v>
      </c>
      <c r="D861" t="s">
        <v>630</v>
      </c>
      <c r="E861">
        <v>1</v>
      </c>
    </row>
    <row r="862" spans="1:5" hidden="1" x14ac:dyDescent="0.25">
      <c r="A862" s="9" t="s">
        <v>631</v>
      </c>
      <c r="B862">
        <v>1</v>
      </c>
      <c r="D862" t="s">
        <v>631</v>
      </c>
      <c r="E862">
        <v>1</v>
      </c>
    </row>
    <row r="863" spans="1:5" x14ac:dyDescent="0.25">
      <c r="A863" s="9" t="s">
        <v>633</v>
      </c>
      <c r="B863">
        <v>2</v>
      </c>
      <c r="D863" t="s">
        <v>633</v>
      </c>
      <c r="E863">
        <v>2</v>
      </c>
    </row>
    <row r="864" spans="1:5" hidden="1" x14ac:dyDescent="0.25">
      <c r="A864" s="9" t="s">
        <v>634</v>
      </c>
      <c r="B864">
        <v>1</v>
      </c>
      <c r="D864" t="s">
        <v>634</v>
      </c>
      <c r="E864">
        <v>1</v>
      </c>
    </row>
    <row r="865" spans="1:5" hidden="1" x14ac:dyDescent="0.25">
      <c r="A865" s="9" t="s">
        <v>635</v>
      </c>
      <c r="B865">
        <v>1</v>
      </c>
      <c r="D865" t="s">
        <v>635</v>
      </c>
      <c r="E865">
        <v>1</v>
      </c>
    </row>
    <row r="866" spans="1:5" hidden="1" x14ac:dyDescent="0.25">
      <c r="A866" s="9" t="s">
        <v>636</v>
      </c>
      <c r="B866">
        <v>1</v>
      </c>
      <c r="D866" t="s">
        <v>636</v>
      </c>
      <c r="E866">
        <v>1</v>
      </c>
    </row>
    <row r="867" spans="1:5" hidden="1" x14ac:dyDescent="0.25">
      <c r="A867" s="9" t="s">
        <v>637</v>
      </c>
      <c r="B867">
        <v>1</v>
      </c>
      <c r="D867" t="s">
        <v>637</v>
      </c>
      <c r="E867">
        <v>1</v>
      </c>
    </row>
    <row r="868" spans="1:5" hidden="1" x14ac:dyDescent="0.25">
      <c r="A868" s="9" t="s">
        <v>1127</v>
      </c>
      <c r="B868">
        <v>1</v>
      </c>
      <c r="D868" t="s">
        <v>1127</v>
      </c>
      <c r="E868">
        <v>1</v>
      </c>
    </row>
    <row r="869" spans="1:5" hidden="1" x14ac:dyDescent="0.25">
      <c r="A869" s="9" t="s">
        <v>638</v>
      </c>
      <c r="B869">
        <v>1</v>
      </c>
      <c r="D869" t="s">
        <v>638</v>
      </c>
      <c r="E869">
        <v>1</v>
      </c>
    </row>
    <row r="870" spans="1:5" hidden="1" x14ac:dyDescent="0.25">
      <c r="A870" s="9" t="s">
        <v>639</v>
      </c>
      <c r="B870">
        <v>1</v>
      </c>
      <c r="D870" t="s">
        <v>639</v>
      </c>
      <c r="E870">
        <v>1</v>
      </c>
    </row>
    <row r="871" spans="1:5" hidden="1" x14ac:dyDescent="0.25">
      <c r="A871" s="9" t="s">
        <v>640</v>
      </c>
      <c r="B871">
        <v>1</v>
      </c>
      <c r="D871" t="s">
        <v>640</v>
      </c>
      <c r="E871">
        <v>1</v>
      </c>
    </row>
    <row r="872" spans="1:5" hidden="1" x14ac:dyDescent="0.25">
      <c r="A872" s="9" t="s">
        <v>641</v>
      </c>
      <c r="B872">
        <v>1</v>
      </c>
      <c r="D872" t="s">
        <v>641</v>
      </c>
      <c r="E872">
        <v>1</v>
      </c>
    </row>
    <row r="873" spans="1:5" hidden="1" x14ac:dyDescent="0.25">
      <c r="A873" s="9" t="s">
        <v>642</v>
      </c>
      <c r="B873">
        <v>1</v>
      </c>
      <c r="D873" t="s">
        <v>642</v>
      </c>
      <c r="E873">
        <v>1</v>
      </c>
    </row>
    <row r="874" spans="1:5" hidden="1" x14ac:dyDescent="0.25">
      <c r="A874" s="9" t="s">
        <v>643</v>
      </c>
      <c r="B874">
        <v>1</v>
      </c>
      <c r="D874" t="s">
        <v>643</v>
      </c>
      <c r="E874">
        <v>1</v>
      </c>
    </row>
    <row r="875" spans="1:5" hidden="1" x14ac:dyDescent="0.25">
      <c r="A875" s="9" t="s">
        <v>644</v>
      </c>
      <c r="B875">
        <v>1</v>
      </c>
      <c r="D875" t="s">
        <v>644</v>
      </c>
      <c r="E875">
        <v>1</v>
      </c>
    </row>
    <row r="876" spans="1:5" hidden="1" x14ac:dyDescent="0.25">
      <c r="A876" s="9" t="s">
        <v>1128</v>
      </c>
      <c r="B876">
        <v>1</v>
      </c>
      <c r="D876" t="s">
        <v>1128</v>
      </c>
      <c r="E876">
        <v>1</v>
      </c>
    </row>
    <row r="877" spans="1:5" hidden="1" x14ac:dyDescent="0.25">
      <c r="A877" s="9" t="s">
        <v>645</v>
      </c>
      <c r="B877">
        <v>1</v>
      </c>
      <c r="D877" t="s">
        <v>645</v>
      </c>
      <c r="E877">
        <v>1</v>
      </c>
    </row>
    <row r="878" spans="1:5" hidden="1" x14ac:dyDescent="0.25">
      <c r="A878" s="9" t="s">
        <v>1129</v>
      </c>
      <c r="B878">
        <v>1</v>
      </c>
      <c r="D878" t="s">
        <v>1129</v>
      </c>
      <c r="E878">
        <v>1</v>
      </c>
    </row>
    <row r="879" spans="1:5" hidden="1" x14ac:dyDescent="0.25">
      <c r="A879" s="9" t="s">
        <v>646</v>
      </c>
      <c r="B879">
        <v>1</v>
      </c>
      <c r="D879" t="s">
        <v>646</v>
      </c>
      <c r="E879">
        <v>1</v>
      </c>
    </row>
    <row r="880" spans="1:5" hidden="1" x14ac:dyDescent="0.25">
      <c r="A880" s="9" t="s">
        <v>647</v>
      </c>
      <c r="B880">
        <v>1</v>
      </c>
      <c r="D880" t="s">
        <v>647</v>
      </c>
      <c r="E880">
        <v>1</v>
      </c>
    </row>
    <row r="881" spans="1:5" hidden="1" x14ac:dyDescent="0.25">
      <c r="A881" s="9" t="s">
        <v>1130</v>
      </c>
      <c r="B881">
        <v>1</v>
      </c>
      <c r="D881" t="s">
        <v>1130</v>
      </c>
      <c r="E881">
        <v>1</v>
      </c>
    </row>
    <row r="882" spans="1:5" hidden="1" x14ac:dyDescent="0.25">
      <c r="A882" s="9" t="s">
        <v>648</v>
      </c>
      <c r="B882">
        <v>1</v>
      </c>
      <c r="D882" t="s">
        <v>648</v>
      </c>
      <c r="E882">
        <v>1</v>
      </c>
    </row>
    <row r="883" spans="1:5" hidden="1" x14ac:dyDescent="0.25">
      <c r="A883" s="9" t="s">
        <v>649</v>
      </c>
      <c r="B883">
        <v>1</v>
      </c>
      <c r="D883" t="s">
        <v>649</v>
      </c>
      <c r="E883">
        <v>1</v>
      </c>
    </row>
    <row r="884" spans="1:5" hidden="1" x14ac:dyDescent="0.25">
      <c r="A884" s="9" t="s">
        <v>650</v>
      </c>
      <c r="B884">
        <v>1</v>
      </c>
      <c r="D884" t="s">
        <v>650</v>
      </c>
      <c r="E884">
        <v>1</v>
      </c>
    </row>
    <row r="885" spans="1:5" hidden="1" x14ac:dyDescent="0.25">
      <c r="A885" s="9" t="s">
        <v>1131</v>
      </c>
      <c r="B885">
        <v>1</v>
      </c>
      <c r="D885" t="s">
        <v>1131</v>
      </c>
      <c r="E885">
        <v>1</v>
      </c>
    </row>
    <row r="886" spans="1:5" hidden="1" x14ac:dyDescent="0.25">
      <c r="A886" s="9" t="s">
        <v>651</v>
      </c>
      <c r="B886">
        <v>1</v>
      </c>
      <c r="D886" t="s">
        <v>651</v>
      </c>
      <c r="E886">
        <v>1</v>
      </c>
    </row>
    <row r="887" spans="1:5" hidden="1" x14ac:dyDescent="0.25">
      <c r="A887" s="9" t="s">
        <v>652</v>
      </c>
      <c r="B887">
        <v>1</v>
      </c>
      <c r="D887" t="s">
        <v>652</v>
      </c>
      <c r="E887">
        <v>1</v>
      </c>
    </row>
    <row r="888" spans="1:5" hidden="1" x14ac:dyDescent="0.25">
      <c r="A888" s="9" t="s">
        <v>653</v>
      </c>
      <c r="B888">
        <v>1</v>
      </c>
      <c r="D888" t="s">
        <v>653</v>
      </c>
      <c r="E888">
        <v>1</v>
      </c>
    </row>
    <row r="889" spans="1:5" hidden="1" x14ac:dyDescent="0.25">
      <c r="A889" s="9" t="s">
        <v>654</v>
      </c>
      <c r="B889">
        <v>1</v>
      </c>
      <c r="D889" t="s">
        <v>654</v>
      </c>
      <c r="E889">
        <v>1</v>
      </c>
    </row>
    <row r="890" spans="1:5" hidden="1" x14ac:dyDescent="0.25">
      <c r="A890" s="9" t="s">
        <v>1132</v>
      </c>
      <c r="B890">
        <v>1</v>
      </c>
      <c r="D890" t="s">
        <v>1132</v>
      </c>
      <c r="E890">
        <v>1</v>
      </c>
    </row>
    <row r="891" spans="1:5" hidden="1" x14ac:dyDescent="0.25">
      <c r="A891" s="9" t="s">
        <v>1133</v>
      </c>
      <c r="B891">
        <v>1</v>
      </c>
      <c r="D891" t="s">
        <v>1133</v>
      </c>
      <c r="E891">
        <v>1</v>
      </c>
    </row>
    <row r="892" spans="1:5" hidden="1" x14ac:dyDescent="0.25">
      <c r="A892" s="9" t="s">
        <v>655</v>
      </c>
      <c r="B892">
        <v>1</v>
      </c>
      <c r="D892" t="s">
        <v>655</v>
      </c>
      <c r="E892">
        <v>1</v>
      </c>
    </row>
    <row r="893" spans="1:5" hidden="1" x14ac:dyDescent="0.25">
      <c r="A893" s="9" t="s">
        <v>1134</v>
      </c>
      <c r="B893">
        <v>1</v>
      </c>
      <c r="D893" t="s">
        <v>1134</v>
      </c>
      <c r="E893">
        <v>1</v>
      </c>
    </row>
    <row r="894" spans="1:5" hidden="1" x14ac:dyDescent="0.25">
      <c r="A894" s="9" t="s">
        <v>656</v>
      </c>
      <c r="B894">
        <v>1</v>
      </c>
      <c r="D894" t="s">
        <v>656</v>
      </c>
      <c r="E894">
        <v>1</v>
      </c>
    </row>
    <row r="895" spans="1:5" hidden="1" x14ac:dyDescent="0.25">
      <c r="A895" s="9" t="s">
        <v>1135</v>
      </c>
      <c r="B895">
        <v>1</v>
      </c>
      <c r="D895" t="s">
        <v>1135</v>
      </c>
      <c r="E895">
        <v>1</v>
      </c>
    </row>
    <row r="896" spans="1:5" hidden="1" x14ac:dyDescent="0.25">
      <c r="A896" s="9" t="s">
        <v>657</v>
      </c>
      <c r="B896">
        <v>1</v>
      </c>
      <c r="D896" t="s">
        <v>657</v>
      </c>
      <c r="E896">
        <v>1</v>
      </c>
    </row>
    <row r="897" spans="1:5" hidden="1" x14ac:dyDescent="0.25">
      <c r="A897" s="9" t="s">
        <v>1136</v>
      </c>
      <c r="B897">
        <v>1</v>
      </c>
      <c r="D897" t="s">
        <v>1136</v>
      </c>
      <c r="E897">
        <v>1</v>
      </c>
    </row>
    <row r="898" spans="1:5" hidden="1" x14ac:dyDescent="0.25">
      <c r="A898" s="9" t="s">
        <v>658</v>
      </c>
      <c r="B898">
        <v>1</v>
      </c>
      <c r="D898" t="s">
        <v>658</v>
      </c>
      <c r="E898">
        <v>1</v>
      </c>
    </row>
    <row r="899" spans="1:5" hidden="1" x14ac:dyDescent="0.25">
      <c r="A899" s="9" t="s">
        <v>659</v>
      </c>
      <c r="B899">
        <v>1</v>
      </c>
      <c r="D899" t="s">
        <v>659</v>
      </c>
      <c r="E899">
        <v>1</v>
      </c>
    </row>
    <row r="900" spans="1:5" hidden="1" x14ac:dyDescent="0.25">
      <c r="A900" s="9" t="s">
        <v>660</v>
      </c>
      <c r="B900">
        <v>1</v>
      </c>
      <c r="D900" t="s">
        <v>660</v>
      </c>
      <c r="E900">
        <v>1</v>
      </c>
    </row>
    <row r="901" spans="1:5" hidden="1" x14ac:dyDescent="0.25">
      <c r="A901" s="9" t="s">
        <v>1137</v>
      </c>
      <c r="B901">
        <v>1</v>
      </c>
      <c r="D901" t="s">
        <v>1137</v>
      </c>
      <c r="E901">
        <v>1</v>
      </c>
    </row>
    <row r="902" spans="1:5" hidden="1" x14ac:dyDescent="0.25">
      <c r="A902" s="9" t="s">
        <v>1138</v>
      </c>
      <c r="B902">
        <v>1</v>
      </c>
      <c r="D902" t="s">
        <v>1138</v>
      </c>
      <c r="E902">
        <v>1</v>
      </c>
    </row>
    <row r="903" spans="1:5" hidden="1" x14ac:dyDescent="0.25">
      <c r="A903" s="9" t="s">
        <v>1139</v>
      </c>
      <c r="B903">
        <v>1</v>
      </c>
      <c r="D903" t="s">
        <v>1139</v>
      </c>
      <c r="E903">
        <v>1</v>
      </c>
    </row>
    <row r="904" spans="1:5" hidden="1" x14ac:dyDescent="0.25">
      <c r="A904" s="9" t="s">
        <v>1140</v>
      </c>
      <c r="B904">
        <v>1</v>
      </c>
      <c r="D904" t="s">
        <v>1140</v>
      </c>
      <c r="E904">
        <v>1</v>
      </c>
    </row>
    <row r="905" spans="1:5" hidden="1" x14ac:dyDescent="0.25">
      <c r="A905" s="9" t="s">
        <v>1141</v>
      </c>
      <c r="B905">
        <v>1</v>
      </c>
      <c r="D905" t="s">
        <v>1141</v>
      </c>
      <c r="E905">
        <v>1</v>
      </c>
    </row>
    <row r="906" spans="1:5" hidden="1" x14ac:dyDescent="0.25">
      <c r="A906" s="9" t="s">
        <v>1142</v>
      </c>
      <c r="B906">
        <v>1</v>
      </c>
      <c r="D906" t="s">
        <v>1142</v>
      </c>
      <c r="E906">
        <v>1</v>
      </c>
    </row>
    <row r="907" spans="1:5" hidden="1" x14ac:dyDescent="0.25">
      <c r="A907" s="9" t="s">
        <v>1143</v>
      </c>
      <c r="B907">
        <v>1</v>
      </c>
      <c r="D907" t="s">
        <v>1143</v>
      </c>
      <c r="E907">
        <v>1</v>
      </c>
    </row>
    <row r="908" spans="1:5" hidden="1" x14ac:dyDescent="0.25">
      <c r="A908" s="9" t="s">
        <v>661</v>
      </c>
      <c r="B908">
        <v>1</v>
      </c>
      <c r="D908" t="s">
        <v>661</v>
      </c>
      <c r="E908">
        <v>1</v>
      </c>
    </row>
    <row r="909" spans="1:5" hidden="1" x14ac:dyDescent="0.25">
      <c r="A909" s="9" t="s">
        <v>662</v>
      </c>
      <c r="B909">
        <v>1</v>
      </c>
      <c r="D909" t="s">
        <v>662</v>
      </c>
      <c r="E909">
        <v>1</v>
      </c>
    </row>
    <row r="910" spans="1:5" hidden="1" x14ac:dyDescent="0.25">
      <c r="A910" s="9" t="s">
        <v>663</v>
      </c>
      <c r="B910">
        <v>1</v>
      </c>
      <c r="D910" t="s">
        <v>663</v>
      </c>
      <c r="E910">
        <v>1</v>
      </c>
    </row>
    <row r="911" spans="1:5" hidden="1" x14ac:dyDescent="0.25">
      <c r="A911" s="9" t="s">
        <v>664</v>
      </c>
      <c r="B911">
        <v>1</v>
      </c>
      <c r="D911" t="s">
        <v>664</v>
      </c>
      <c r="E911">
        <v>1</v>
      </c>
    </row>
    <row r="912" spans="1:5" hidden="1" x14ac:dyDescent="0.25">
      <c r="A912" s="9" t="s">
        <v>665</v>
      </c>
      <c r="B912">
        <v>1</v>
      </c>
      <c r="D912" t="s">
        <v>665</v>
      </c>
      <c r="E912">
        <v>1</v>
      </c>
    </row>
    <row r="913" spans="1:5" hidden="1" x14ac:dyDescent="0.25">
      <c r="A913" s="9" t="s">
        <v>666</v>
      </c>
      <c r="B913">
        <v>1</v>
      </c>
      <c r="D913" t="s">
        <v>666</v>
      </c>
      <c r="E913">
        <v>1</v>
      </c>
    </row>
    <row r="914" spans="1:5" hidden="1" x14ac:dyDescent="0.25">
      <c r="A914" s="9" t="s">
        <v>667</v>
      </c>
      <c r="B914">
        <v>1</v>
      </c>
      <c r="D914" t="s">
        <v>667</v>
      </c>
      <c r="E914">
        <v>1</v>
      </c>
    </row>
    <row r="915" spans="1:5" hidden="1" x14ac:dyDescent="0.25">
      <c r="A915" s="9" t="s">
        <v>668</v>
      </c>
      <c r="B915">
        <v>1</v>
      </c>
      <c r="D915" t="s">
        <v>668</v>
      </c>
      <c r="E915">
        <v>1</v>
      </c>
    </row>
    <row r="916" spans="1:5" hidden="1" x14ac:dyDescent="0.25">
      <c r="A916" s="9" t="s">
        <v>669</v>
      </c>
      <c r="B916">
        <v>1</v>
      </c>
      <c r="D916" t="s">
        <v>669</v>
      </c>
      <c r="E916">
        <v>1</v>
      </c>
    </row>
    <row r="917" spans="1:5" hidden="1" x14ac:dyDescent="0.25">
      <c r="A917" s="9" t="s">
        <v>670</v>
      </c>
      <c r="B917">
        <v>1</v>
      </c>
      <c r="D917" t="s">
        <v>670</v>
      </c>
      <c r="E917">
        <v>1</v>
      </c>
    </row>
    <row r="918" spans="1:5" hidden="1" x14ac:dyDescent="0.25">
      <c r="A918" s="9" t="s">
        <v>671</v>
      </c>
      <c r="B918">
        <v>1</v>
      </c>
      <c r="D918" t="s">
        <v>671</v>
      </c>
      <c r="E918">
        <v>1</v>
      </c>
    </row>
    <row r="919" spans="1:5" hidden="1" x14ac:dyDescent="0.25">
      <c r="A919" s="9" t="s">
        <v>672</v>
      </c>
      <c r="B919">
        <v>1</v>
      </c>
      <c r="D919" t="s">
        <v>672</v>
      </c>
      <c r="E919">
        <v>1</v>
      </c>
    </row>
    <row r="920" spans="1:5" hidden="1" x14ac:dyDescent="0.25">
      <c r="A920" s="9" t="s">
        <v>1144</v>
      </c>
      <c r="B920">
        <v>1</v>
      </c>
      <c r="D920" t="s">
        <v>1144</v>
      </c>
      <c r="E920">
        <v>1</v>
      </c>
    </row>
    <row r="921" spans="1:5" hidden="1" x14ac:dyDescent="0.25">
      <c r="A921" s="9" t="s">
        <v>1145</v>
      </c>
      <c r="B921">
        <v>1</v>
      </c>
      <c r="D921" t="s">
        <v>1145</v>
      </c>
      <c r="E921">
        <v>1</v>
      </c>
    </row>
    <row r="922" spans="1:5" hidden="1" x14ac:dyDescent="0.25">
      <c r="A922" s="9" t="s">
        <v>1146</v>
      </c>
      <c r="B922">
        <v>1</v>
      </c>
      <c r="D922" t="s">
        <v>1146</v>
      </c>
      <c r="E922">
        <v>1</v>
      </c>
    </row>
    <row r="923" spans="1:5" hidden="1" x14ac:dyDescent="0.25">
      <c r="A923" s="9" t="s">
        <v>673</v>
      </c>
      <c r="B923">
        <v>1</v>
      </c>
      <c r="D923" t="s">
        <v>673</v>
      </c>
      <c r="E923">
        <v>1</v>
      </c>
    </row>
    <row r="924" spans="1:5" hidden="1" x14ac:dyDescent="0.25">
      <c r="A924" s="9" t="s">
        <v>674</v>
      </c>
      <c r="B924">
        <v>1</v>
      </c>
      <c r="D924" t="s">
        <v>674</v>
      </c>
      <c r="E924">
        <v>1</v>
      </c>
    </row>
    <row r="925" spans="1:5" hidden="1" x14ac:dyDescent="0.25">
      <c r="A925" s="9" t="s">
        <v>675</v>
      </c>
      <c r="B925">
        <v>1</v>
      </c>
      <c r="D925" t="s">
        <v>675</v>
      </c>
      <c r="E925">
        <v>1</v>
      </c>
    </row>
    <row r="926" spans="1:5" hidden="1" x14ac:dyDescent="0.25">
      <c r="A926" s="9" t="s">
        <v>1147</v>
      </c>
      <c r="B926">
        <v>1</v>
      </c>
      <c r="D926" t="s">
        <v>1147</v>
      </c>
      <c r="E926">
        <v>1</v>
      </c>
    </row>
    <row r="927" spans="1:5" hidden="1" x14ac:dyDescent="0.25">
      <c r="A927" s="9" t="s">
        <v>1148</v>
      </c>
      <c r="B927">
        <v>1</v>
      </c>
      <c r="D927" t="s">
        <v>1148</v>
      </c>
      <c r="E927">
        <v>1</v>
      </c>
    </row>
    <row r="928" spans="1:5" hidden="1" x14ac:dyDescent="0.25">
      <c r="A928" s="9" t="s">
        <v>676</v>
      </c>
      <c r="B928">
        <v>1</v>
      </c>
      <c r="D928" t="s">
        <v>676</v>
      </c>
      <c r="E928">
        <v>1</v>
      </c>
    </row>
    <row r="929" spans="1:5" hidden="1" x14ac:dyDescent="0.25">
      <c r="A929" s="9" t="s">
        <v>677</v>
      </c>
      <c r="B929">
        <v>1</v>
      </c>
      <c r="D929" t="s">
        <v>677</v>
      </c>
      <c r="E929">
        <v>1</v>
      </c>
    </row>
    <row r="930" spans="1:5" hidden="1" x14ac:dyDescent="0.25">
      <c r="A930" s="9" t="s">
        <v>678</v>
      </c>
      <c r="B930">
        <v>1</v>
      </c>
      <c r="D930" t="s">
        <v>678</v>
      </c>
      <c r="E930">
        <v>1</v>
      </c>
    </row>
    <row r="931" spans="1:5" hidden="1" x14ac:dyDescent="0.25">
      <c r="A931" s="9" t="s">
        <v>679</v>
      </c>
      <c r="B931">
        <v>1</v>
      </c>
      <c r="D931" t="s">
        <v>679</v>
      </c>
      <c r="E931">
        <v>1</v>
      </c>
    </row>
    <row r="932" spans="1:5" hidden="1" x14ac:dyDescent="0.25">
      <c r="A932" s="9" t="s">
        <v>1149</v>
      </c>
      <c r="B932">
        <v>1</v>
      </c>
      <c r="D932" t="s">
        <v>1149</v>
      </c>
      <c r="E932">
        <v>1</v>
      </c>
    </row>
    <row r="933" spans="1:5" hidden="1" x14ac:dyDescent="0.25">
      <c r="A933" s="9" t="s">
        <v>680</v>
      </c>
      <c r="B933">
        <v>1</v>
      </c>
      <c r="D933" t="s">
        <v>680</v>
      </c>
      <c r="E933">
        <v>1</v>
      </c>
    </row>
    <row r="934" spans="1:5" hidden="1" x14ac:dyDescent="0.25">
      <c r="A934" s="9" t="s">
        <v>1150</v>
      </c>
      <c r="B934">
        <v>1</v>
      </c>
      <c r="D934" t="s">
        <v>1150</v>
      </c>
      <c r="E934">
        <v>1</v>
      </c>
    </row>
    <row r="935" spans="1:5" hidden="1" x14ac:dyDescent="0.25">
      <c r="A935" s="9" t="s">
        <v>681</v>
      </c>
      <c r="B935">
        <v>1</v>
      </c>
      <c r="D935" t="s">
        <v>681</v>
      </c>
      <c r="E935">
        <v>1</v>
      </c>
    </row>
    <row r="936" spans="1:5" hidden="1" x14ac:dyDescent="0.25">
      <c r="A936" s="9" t="s">
        <v>682</v>
      </c>
      <c r="B936">
        <v>1</v>
      </c>
      <c r="D936" t="s">
        <v>682</v>
      </c>
      <c r="E936">
        <v>1</v>
      </c>
    </row>
    <row r="937" spans="1:5" hidden="1" x14ac:dyDescent="0.25">
      <c r="A937" s="9" t="s">
        <v>683</v>
      </c>
      <c r="B937">
        <v>1</v>
      </c>
      <c r="D937" t="s">
        <v>683</v>
      </c>
      <c r="E937">
        <v>1</v>
      </c>
    </row>
    <row r="938" spans="1:5" hidden="1" x14ac:dyDescent="0.25">
      <c r="A938" s="9" t="s">
        <v>684</v>
      </c>
      <c r="B938">
        <v>1</v>
      </c>
      <c r="D938" t="s">
        <v>684</v>
      </c>
      <c r="E938">
        <v>1</v>
      </c>
    </row>
    <row r="939" spans="1:5" hidden="1" x14ac:dyDescent="0.25">
      <c r="A939" s="9" t="s">
        <v>1151</v>
      </c>
      <c r="B939">
        <v>1</v>
      </c>
      <c r="D939" t="s">
        <v>1151</v>
      </c>
      <c r="E939">
        <v>1</v>
      </c>
    </row>
    <row r="940" spans="1:5" hidden="1" x14ac:dyDescent="0.25">
      <c r="A940" s="9" t="s">
        <v>685</v>
      </c>
      <c r="B940">
        <v>1</v>
      </c>
      <c r="D940" t="s">
        <v>685</v>
      </c>
      <c r="E940">
        <v>1</v>
      </c>
    </row>
    <row r="941" spans="1:5" hidden="1" x14ac:dyDescent="0.25">
      <c r="A941" s="9" t="s">
        <v>686</v>
      </c>
      <c r="B941">
        <v>1</v>
      </c>
      <c r="D941" t="s">
        <v>686</v>
      </c>
      <c r="E941">
        <v>1</v>
      </c>
    </row>
    <row r="942" spans="1:5" hidden="1" x14ac:dyDescent="0.25">
      <c r="A942" s="9" t="s">
        <v>1152</v>
      </c>
      <c r="B942">
        <v>1</v>
      </c>
      <c r="D942" t="s">
        <v>1152</v>
      </c>
      <c r="E942">
        <v>1</v>
      </c>
    </row>
    <row r="943" spans="1:5" hidden="1" x14ac:dyDescent="0.25">
      <c r="A943" s="9" t="s">
        <v>687</v>
      </c>
      <c r="B943">
        <v>1</v>
      </c>
      <c r="D943" t="s">
        <v>687</v>
      </c>
      <c r="E943">
        <v>1</v>
      </c>
    </row>
    <row r="944" spans="1:5" hidden="1" x14ac:dyDescent="0.25">
      <c r="A944" s="9" t="s">
        <v>1153</v>
      </c>
      <c r="B944">
        <v>1</v>
      </c>
      <c r="D944" t="s">
        <v>1153</v>
      </c>
      <c r="E944">
        <v>1</v>
      </c>
    </row>
    <row r="945" spans="1:5" hidden="1" x14ac:dyDescent="0.25">
      <c r="A945" s="9" t="s">
        <v>688</v>
      </c>
      <c r="B945">
        <v>1</v>
      </c>
      <c r="D945" t="s">
        <v>688</v>
      </c>
      <c r="E945">
        <v>1</v>
      </c>
    </row>
    <row r="946" spans="1:5" hidden="1" x14ac:dyDescent="0.25">
      <c r="A946" s="9" t="s">
        <v>689</v>
      </c>
      <c r="B946">
        <v>1</v>
      </c>
      <c r="D946" t="s">
        <v>689</v>
      </c>
      <c r="E946">
        <v>1</v>
      </c>
    </row>
    <row r="947" spans="1:5" hidden="1" x14ac:dyDescent="0.25">
      <c r="A947" s="9" t="s">
        <v>690</v>
      </c>
      <c r="B947">
        <v>1</v>
      </c>
      <c r="D947" t="s">
        <v>690</v>
      </c>
      <c r="E947">
        <v>1</v>
      </c>
    </row>
    <row r="948" spans="1:5" hidden="1" x14ac:dyDescent="0.25">
      <c r="A948" s="9" t="s">
        <v>691</v>
      </c>
      <c r="B948">
        <v>1</v>
      </c>
      <c r="D948" t="s">
        <v>691</v>
      </c>
      <c r="E948">
        <v>1</v>
      </c>
    </row>
    <row r="949" spans="1:5" hidden="1" x14ac:dyDescent="0.25">
      <c r="A949" s="9" t="s">
        <v>692</v>
      </c>
      <c r="B949">
        <v>1</v>
      </c>
      <c r="D949" t="s">
        <v>692</v>
      </c>
      <c r="E949">
        <v>1</v>
      </c>
    </row>
    <row r="950" spans="1:5" hidden="1" x14ac:dyDescent="0.25">
      <c r="A950" s="9" t="s">
        <v>693</v>
      </c>
      <c r="B950">
        <v>1</v>
      </c>
      <c r="D950" t="s">
        <v>693</v>
      </c>
      <c r="E950">
        <v>1</v>
      </c>
    </row>
    <row r="951" spans="1:5" x14ac:dyDescent="0.25">
      <c r="A951" s="9" t="s">
        <v>695</v>
      </c>
      <c r="B951">
        <v>2</v>
      </c>
      <c r="D951" t="s">
        <v>695</v>
      </c>
      <c r="E951">
        <v>2</v>
      </c>
    </row>
    <row r="952" spans="1:5" hidden="1" x14ac:dyDescent="0.25">
      <c r="A952" s="9" t="s">
        <v>696</v>
      </c>
      <c r="B952">
        <v>1</v>
      </c>
      <c r="D952" t="s">
        <v>696</v>
      </c>
      <c r="E952">
        <v>1</v>
      </c>
    </row>
    <row r="953" spans="1:5" hidden="1" x14ac:dyDescent="0.25">
      <c r="A953" s="9" t="s">
        <v>697</v>
      </c>
      <c r="B953">
        <v>1</v>
      </c>
      <c r="D953" t="s">
        <v>697</v>
      </c>
      <c r="E953">
        <v>1</v>
      </c>
    </row>
    <row r="954" spans="1:5" hidden="1" x14ac:dyDescent="0.25">
      <c r="A954" s="9" t="s">
        <v>698</v>
      </c>
      <c r="B954">
        <v>1</v>
      </c>
      <c r="D954" t="s">
        <v>698</v>
      </c>
      <c r="E954">
        <v>1</v>
      </c>
    </row>
    <row r="955" spans="1:5" hidden="1" x14ac:dyDescent="0.25">
      <c r="A955" s="9" t="s">
        <v>699</v>
      </c>
      <c r="B955">
        <v>1</v>
      </c>
      <c r="D955" t="s">
        <v>699</v>
      </c>
      <c r="E955">
        <v>1</v>
      </c>
    </row>
    <row r="956" spans="1:5" hidden="1" x14ac:dyDescent="0.25">
      <c r="A956" s="9" t="s">
        <v>700</v>
      </c>
      <c r="B956">
        <v>1</v>
      </c>
      <c r="D956" t="s">
        <v>700</v>
      </c>
      <c r="E956">
        <v>1</v>
      </c>
    </row>
    <row r="957" spans="1:5" hidden="1" x14ac:dyDescent="0.25">
      <c r="A957" s="9" t="s">
        <v>701</v>
      </c>
      <c r="B957">
        <v>1</v>
      </c>
      <c r="D957" t="s">
        <v>701</v>
      </c>
      <c r="E957">
        <v>1</v>
      </c>
    </row>
    <row r="958" spans="1:5" hidden="1" x14ac:dyDescent="0.25">
      <c r="A958" s="9" t="s">
        <v>702</v>
      </c>
      <c r="B958">
        <v>1</v>
      </c>
      <c r="D958" t="s">
        <v>702</v>
      </c>
      <c r="E958">
        <v>1</v>
      </c>
    </row>
    <row r="959" spans="1:5" hidden="1" x14ac:dyDescent="0.25">
      <c r="A959" s="9" t="s">
        <v>703</v>
      </c>
      <c r="B959">
        <v>1</v>
      </c>
      <c r="D959" t="s">
        <v>703</v>
      </c>
      <c r="E959">
        <v>1</v>
      </c>
    </row>
    <row r="960" spans="1:5" hidden="1" x14ac:dyDescent="0.25">
      <c r="A960" s="9" t="s">
        <v>704</v>
      </c>
      <c r="B960">
        <v>1</v>
      </c>
      <c r="D960" t="s">
        <v>704</v>
      </c>
      <c r="E960">
        <v>1</v>
      </c>
    </row>
    <row r="961" spans="1:5" hidden="1" x14ac:dyDescent="0.25">
      <c r="A961" s="9" t="s">
        <v>705</v>
      </c>
      <c r="B961">
        <v>1</v>
      </c>
      <c r="D961" t="s">
        <v>705</v>
      </c>
      <c r="E961">
        <v>1</v>
      </c>
    </row>
    <row r="962" spans="1:5" hidden="1" x14ac:dyDescent="0.25">
      <c r="A962" s="9" t="s">
        <v>706</v>
      </c>
      <c r="B962">
        <v>1</v>
      </c>
      <c r="D962" t="s">
        <v>706</v>
      </c>
      <c r="E962">
        <v>1</v>
      </c>
    </row>
    <row r="963" spans="1:5" hidden="1" x14ac:dyDescent="0.25">
      <c r="A963" s="9" t="s">
        <v>707</v>
      </c>
      <c r="B963">
        <v>1</v>
      </c>
      <c r="D963" t="s">
        <v>707</v>
      </c>
      <c r="E963">
        <v>1</v>
      </c>
    </row>
    <row r="964" spans="1:5" hidden="1" x14ac:dyDescent="0.25">
      <c r="A964" s="9" t="s">
        <v>708</v>
      </c>
      <c r="B964">
        <v>1</v>
      </c>
      <c r="D964" t="s">
        <v>708</v>
      </c>
      <c r="E964">
        <v>1</v>
      </c>
    </row>
    <row r="965" spans="1:5" hidden="1" x14ac:dyDescent="0.25">
      <c r="A965" s="9" t="s">
        <v>709</v>
      </c>
      <c r="B965">
        <v>1</v>
      </c>
      <c r="D965" t="s">
        <v>709</v>
      </c>
      <c r="E965">
        <v>1</v>
      </c>
    </row>
    <row r="966" spans="1:5" hidden="1" x14ac:dyDescent="0.25">
      <c r="A966" s="9" t="s">
        <v>710</v>
      </c>
      <c r="B966">
        <v>1</v>
      </c>
      <c r="D966" t="s">
        <v>710</v>
      </c>
      <c r="E966">
        <v>1</v>
      </c>
    </row>
    <row r="967" spans="1:5" hidden="1" x14ac:dyDescent="0.25">
      <c r="A967" s="9" t="s">
        <v>711</v>
      </c>
      <c r="B967">
        <v>1</v>
      </c>
      <c r="D967" t="s">
        <v>711</v>
      </c>
      <c r="E967">
        <v>1</v>
      </c>
    </row>
    <row r="968" spans="1:5" hidden="1" x14ac:dyDescent="0.25">
      <c r="A968" s="9" t="s">
        <v>712</v>
      </c>
      <c r="B968">
        <v>1</v>
      </c>
      <c r="D968" t="s">
        <v>712</v>
      </c>
      <c r="E968">
        <v>1</v>
      </c>
    </row>
    <row r="969" spans="1:5" hidden="1" x14ac:dyDescent="0.25">
      <c r="A969" s="9" t="s">
        <v>713</v>
      </c>
      <c r="B969">
        <v>1</v>
      </c>
      <c r="D969" t="s">
        <v>713</v>
      </c>
      <c r="E969">
        <v>1</v>
      </c>
    </row>
    <row r="970" spans="1:5" hidden="1" x14ac:dyDescent="0.25">
      <c r="A970" s="9" t="s">
        <v>714</v>
      </c>
      <c r="B970">
        <v>1</v>
      </c>
      <c r="D970" t="s">
        <v>714</v>
      </c>
      <c r="E970">
        <v>1</v>
      </c>
    </row>
    <row r="971" spans="1:5" hidden="1" x14ac:dyDescent="0.25">
      <c r="A971" s="9" t="s">
        <v>715</v>
      </c>
      <c r="B971">
        <v>1</v>
      </c>
      <c r="D971" t="s">
        <v>715</v>
      </c>
      <c r="E971">
        <v>1</v>
      </c>
    </row>
    <row r="972" spans="1:5" hidden="1" x14ac:dyDescent="0.25">
      <c r="A972" s="9" t="s">
        <v>716</v>
      </c>
      <c r="B972">
        <v>1</v>
      </c>
      <c r="D972" t="s">
        <v>716</v>
      </c>
      <c r="E972">
        <v>1</v>
      </c>
    </row>
    <row r="973" spans="1:5" hidden="1" x14ac:dyDescent="0.25">
      <c r="A973" s="9" t="s">
        <v>717</v>
      </c>
      <c r="B973">
        <v>1</v>
      </c>
      <c r="D973" t="s">
        <v>717</v>
      </c>
      <c r="E973">
        <v>1</v>
      </c>
    </row>
    <row r="974" spans="1:5" hidden="1" x14ac:dyDescent="0.25">
      <c r="A974" s="9" t="s">
        <v>718</v>
      </c>
      <c r="B974">
        <v>1</v>
      </c>
      <c r="D974" t="s">
        <v>718</v>
      </c>
      <c r="E974">
        <v>1</v>
      </c>
    </row>
    <row r="975" spans="1:5" hidden="1" x14ac:dyDescent="0.25">
      <c r="A975" s="9" t="s">
        <v>719</v>
      </c>
      <c r="B975">
        <v>1</v>
      </c>
      <c r="D975" t="s">
        <v>719</v>
      </c>
      <c r="E975">
        <v>1</v>
      </c>
    </row>
    <row r="976" spans="1:5" hidden="1" x14ac:dyDescent="0.25">
      <c r="A976" s="9" t="s">
        <v>720</v>
      </c>
      <c r="B976">
        <v>1</v>
      </c>
      <c r="D976" t="s">
        <v>720</v>
      </c>
      <c r="E976">
        <v>1</v>
      </c>
    </row>
    <row r="977" spans="1:5" hidden="1" x14ac:dyDescent="0.25">
      <c r="A977" s="9" t="s">
        <v>721</v>
      </c>
      <c r="B977">
        <v>1</v>
      </c>
      <c r="D977" t="s">
        <v>721</v>
      </c>
      <c r="E977">
        <v>1</v>
      </c>
    </row>
    <row r="978" spans="1:5" x14ac:dyDescent="0.25">
      <c r="A978" s="9" t="s">
        <v>723</v>
      </c>
      <c r="B978">
        <v>2</v>
      </c>
      <c r="D978" t="s">
        <v>723</v>
      </c>
      <c r="E978">
        <v>2</v>
      </c>
    </row>
    <row r="979" spans="1:5" hidden="1" x14ac:dyDescent="0.25">
      <c r="A979" s="9" t="s">
        <v>724</v>
      </c>
      <c r="B979">
        <v>1</v>
      </c>
      <c r="D979" t="s">
        <v>724</v>
      </c>
      <c r="E979">
        <v>1</v>
      </c>
    </row>
    <row r="980" spans="1:5" hidden="1" x14ac:dyDescent="0.25">
      <c r="A980" s="9" t="s">
        <v>1156</v>
      </c>
      <c r="B980">
        <v>1</v>
      </c>
      <c r="D980" t="s">
        <v>1156</v>
      </c>
      <c r="E980">
        <v>1</v>
      </c>
    </row>
    <row r="981" spans="1:5" hidden="1" x14ac:dyDescent="0.25">
      <c r="A981" s="9" t="s">
        <v>725</v>
      </c>
      <c r="B981">
        <v>1</v>
      </c>
      <c r="D981" t="s">
        <v>725</v>
      </c>
      <c r="E981">
        <v>1</v>
      </c>
    </row>
    <row r="982" spans="1:5" hidden="1" x14ac:dyDescent="0.25">
      <c r="A982" s="9" t="s">
        <v>726</v>
      </c>
      <c r="B982">
        <v>1</v>
      </c>
      <c r="D982" t="s">
        <v>726</v>
      </c>
      <c r="E982">
        <v>1</v>
      </c>
    </row>
    <row r="983" spans="1:5" hidden="1" x14ac:dyDescent="0.25">
      <c r="A983" s="9" t="s">
        <v>1157</v>
      </c>
      <c r="B983">
        <v>1</v>
      </c>
      <c r="D983" t="s">
        <v>1157</v>
      </c>
      <c r="E983">
        <v>1</v>
      </c>
    </row>
    <row r="984" spans="1:5" hidden="1" x14ac:dyDescent="0.25">
      <c r="A984" s="9" t="s">
        <v>727</v>
      </c>
      <c r="B984">
        <v>1</v>
      </c>
      <c r="D984" t="s">
        <v>727</v>
      </c>
      <c r="E984">
        <v>1</v>
      </c>
    </row>
    <row r="985" spans="1:5" hidden="1" x14ac:dyDescent="0.25">
      <c r="A985" s="9" t="s">
        <v>728</v>
      </c>
      <c r="B985">
        <v>1</v>
      </c>
      <c r="D985" t="s">
        <v>728</v>
      </c>
      <c r="E985">
        <v>1</v>
      </c>
    </row>
    <row r="986" spans="1:5" hidden="1" x14ac:dyDescent="0.25">
      <c r="A986" s="9" t="s">
        <v>1158</v>
      </c>
      <c r="B986">
        <v>1</v>
      </c>
      <c r="D986" t="s">
        <v>1158</v>
      </c>
      <c r="E986">
        <v>1</v>
      </c>
    </row>
    <row r="987" spans="1:5" hidden="1" x14ac:dyDescent="0.25">
      <c r="A987" s="9" t="s">
        <v>729</v>
      </c>
      <c r="B987">
        <v>1</v>
      </c>
      <c r="D987" t="s">
        <v>729</v>
      </c>
      <c r="E987">
        <v>1</v>
      </c>
    </row>
    <row r="988" spans="1:5" hidden="1" x14ac:dyDescent="0.25">
      <c r="A988" s="9" t="s">
        <v>1159</v>
      </c>
      <c r="B988">
        <v>1</v>
      </c>
      <c r="D988" t="s">
        <v>1159</v>
      </c>
      <c r="E988">
        <v>1</v>
      </c>
    </row>
    <row r="989" spans="1:5" hidden="1" x14ac:dyDescent="0.25">
      <c r="A989" s="9" t="s">
        <v>730</v>
      </c>
      <c r="B989">
        <v>1</v>
      </c>
      <c r="D989" t="s">
        <v>730</v>
      </c>
      <c r="E989">
        <v>1</v>
      </c>
    </row>
    <row r="990" spans="1:5" hidden="1" x14ac:dyDescent="0.25">
      <c r="A990" s="9" t="s">
        <v>731</v>
      </c>
      <c r="B990">
        <v>1</v>
      </c>
      <c r="D990" t="s">
        <v>731</v>
      </c>
      <c r="E990">
        <v>1</v>
      </c>
    </row>
    <row r="991" spans="1:5" hidden="1" x14ac:dyDescent="0.25">
      <c r="A991" s="9" t="s">
        <v>732</v>
      </c>
      <c r="B991">
        <v>1</v>
      </c>
      <c r="D991" t="s">
        <v>732</v>
      </c>
      <c r="E991">
        <v>1</v>
      </c>
    </row>
    <row r="992" spans="1:5" hidden="1" x14ac:dyDescent="0.25">
      <c r="A992" s="9" t="s">
        <v>1160</v>
      </c>
      <c r="B992">
        <v>1</v>
      </c>
      <c r="D992" t="s">
        <v>1160</v>
      </c>
      <c r="E992">
        <v>1</v>
      </c>
    </row>
    <row r="993" spans="1:5" hidden="1" x14ac:dyDescent="0.25">
      <c r="A993" s="9" t="s">
        <v>1161</v>
      </c>
      <c r="B993">
        <v>1</v>
      </c>
      <c r="D993" t="s">
        <v>1161</v>
      </c>
      <c r="E993">
        <v>1</v>
      </c>
    </row>
    <row r="994" spans="1:5" hidden="1" x14ac:dyDescent="0.25">
      <c r="A994" s="9" t="s">
        <v>733</v>
      </c>
      <c r="B994">
        <v>1</v>
      </c>
      <c r="D994" t="s">
        <v>733</v>
      </c>
      <c r="E994">
        <v>1</v>
      </c>
    </row>
    <row r="995" spans="1:5" hidden="1" x14ac:dyDescent="0.25">
      <c r="A995" s="9" t="s">
        <v>1162</v>
      </c>
      <c r="B995">
        <v>1</v>
      </c>
      <c r="D995" t="s">
        <v>1162</v>
      </c>
      <c r="E995">
        <v>1</v>
      </c>
    </row>
    <row r="996" spans="1:5" hidden="1" x14ac:dyDescent="0.25">
      <c r="A996" s="9" t="s">
        <v>734</v>
      </c>
      <c r="B996">
        <v>1</v>
      </c>
      <c r="D996" t="s">
        <v>734</v>
      </c>
      <c r="E996">
        <v>1</v>
      </c>
    </row>
    <row r="997" spans="1:5" hidden="1" x14ac:dyDescent="0.25">
      <c r="A997" s="9" t="s">
        <v>1163</v>
      </c>
      <c r="B997">
        <v>1</v>
      </c>
      <c r="D997" t="s">
        <v>1163</v>
      </c>
      <c r="E997">
        <v>1</v>
      </c>
    </row>
    <row r="998" spans="1:5" hidden="1" x14ac:dyDescent="0.25">
      <c r="A998" s="9" t="s">
        <v>735</v>
      </c>
      <c r="B998">
        <v>1</v>
      </c>
      <c r="D998" t="s">
        <v>735</v>
      </c>
      <c r="E998">
        <v>1</v>
      </c>
    </row>
    <row r="999" spans="1:5" hidden="1" x14ac:dyDescent="0.25">
      <c r="A999" s="9" t="s">
        <v>1164</v>
      </c>
      <c r="B999">
        <v>1</v>
      </c>
      <c r="D999" t="s">
        <v>1164</v>
      </c>
      <c r="E999">
        <v>1</v>
      </c>
    </row>
    <row r="1000" spans="1:5" hidden="1" x14ac:dyDescent="0.25">
      <c r="A1000" s="9" t="s">
        <v>736</v>
      </c>
      <c r="B1000">
        <v>1</v>
      </c>
      <c r="D1000" t="s">
        <v>736</v>
      </c>
      <c r="E1000">
        <v>1</v>
      </c>
    </row>
    <row r="1001" spans="1:5" hidden="1" x14ac:dyDescent="0.25">
      <c r="A1001" s="9" t="s">
        <v>737</v>
      </c>
      <c r="B1001">
        <v>1</v>
      </c>
      <c r="D1001" t="s">
        <v>737</v>
      </c>
      <c r="E1001">
        <v>1</v>
      </c>
    </row>
    <row r="1002" spans="1:5" hidden="1" x14ac:dyDescent="0.25">
      <c r="A1002" s="9" t="s">
        <v>738</v>
      </c>
      <c r="B1002">
        <v>1</v>
      </c>
      <c r="D1002" t="s">
        <v>738</v>
      </c>
      <c r="E1002">
        <v>1</v>
      </c>
    </row>
    <row r="1003" spans="1:5" hidden="1" x14ac:dyDescent="0.25">
      <c r="A1003" s="9" t="s">
        <v>739</v>
      </c>
      <c r="B1003">
        <v>1</v>
      </c>
      <c r="D1003" t="s">
        <v>739</v>
      </c>
      <c r="E1003">
        <v>1</v>
      </c>
    </row>
    <row r="1004" spans="1:5" hidden="1" x14ac:dyDescent="0.25">
      <c r="A1004" s="9" t="s">
        <v>1165</v>
      </c>
      <c r="B1004">
        <v>1</v>
      </c>
      <c r="D1004" t="s">
        <v>1165</v>
      </c>
      <c r="E1004">
        <v>1</v>
      </c>
    </row>
    <row r="1005" spans="1:5" hidden="1" x14ac:dyDescent="0.25">
      <c r="A1005" s="9" t="s">
        <v>740</v>
      </c>
      <c r="B1005">
        <v>1</v>
      </c>
      <c r="D1005" t="s">
        <v>740</v>
      </c>
      <c r="E1005">
        <v>1</v>
      </c>
    </row>
    <row r="1006" spans="1:5" hidden="1" x14ac:dyDescent="0.25">
      <c r="A1006" s="9" t="s">
        <v>741</v>
      </c>
      <c r="B1006">
        <v>1</v>
      </c>
      <c r="D1006" t="s">
        <v>741</v>
      </c>
      <c r="E1006">
        <v>1</v>
      </c>
    </row>
    <row r="1007" spans="1:5" hidden="1" x14ac:dyDescent="0.25">
      <c r="A1007" s="9" t="s">
        <v>1166</v>
      </c>
      <c r="B1007">
        <v>1</v>
      </c>
      <c r="D1007" t="s">
        <v>1166</v>
      </c>
      <c r="E1007">
        <v>1</v>
      </c>
    </row>
    <row r="1008" spans="1:5" hidden="1" x14ac:dyDescent="0.25">
      <c r="A1008" s="9" t="s">
        <v>742</v>
      </c>
      <c r="B1008">
        <v>1</v>
      </c>
      <c r="D1008" t="s">
        <v>742</v>
      </c>
      <c r="E1008">
        <v>1</v>
      </c>
    </row>
    <row r="1009" spans="1:5" hidden="1" x14ac:dyDescent="0.25">
      <c r="A1009" s="9" t="s">
        <v>1167</v>
      </c>
      <c r="B1009">
        <v>1</v>
      </c>
      <c r="D1009" t="s">
        <v>1167</v>
      </c>
      <c r="E1009">
        <v>1</v>
      </c>
    </row>
    <row r="1010" spans="1:5" hidden="1" x14ac:dyDescent="0.25">
      <c r="A1010" s="9" t="s">
        <v>743</v>
      </c>
      <c r="B1010">
        <v>1</v>
      </c>
      <c r="D1010" t="s">
        <v>743</v>
      </c>
      <c r="E1010">
        <v>1</v>
      </c>
    </row>
    <row r="1011" spans="1:5" hidden="1" x14ac:dyDescent="0.25">
      <c r="A1011" s="9" t="s">
        <v>1168</v>
      </c>
      <c r="B1011">
        <v>1</v>
      </c>
      <c r="D1011" t="s">
        <v>1168</v>
      </c>
      <c r="E1011">
        <v>1</v>
      </c>
    </row>
    <row r="1012" spans="1:5" hidden="1" x14ac:dyDescent="0.25">
      <c r="A1012" s="9" t="s">
        <v>744</v>
      </c>
      <c r="B1012">
        <v>1</v>
      </c>
      <c r="D1012" t="s">
        <v>744</v>
      </c>
      <c r="E1012">
        <v>1</v>
      </c>
    </row>
    <row r="1013" spans="1:5" hidden="1" x14ac:dyDescent="0.25">
      <c r="A1013" s="9" t="s">
        <v>745</v>
      </c>
      <c r="B1013">
        <v>1</v>
      </c>
      <c r="D1013" t="s">
        <v>745</v>
      </c>
      <c r="E1013">
        <v>1</v>
      </c>
    </row>
    <row r="1014" spans="1:5" hidden="1" x14ac:dyDescent="0.25">
      <c r="A1014" s="9" t="s">
        <v>1169</v>
      </c>
      <c r="B1014">
        <v>1</v>
      </c>
      <c r="D1014" t="s">
        <v>1169</v>
      </c>
      <c r="E1014">
        <v>1</v>
      </c>
    </row>
    <row r="1015" spans="1:5" hidden="1" x14ac:dyDescent="0.25">
      <c r="A1015" s="9" t="s">
        <v>1170</v>
      </c>
      <c r="B1015">
        <v>1</v>
      </c>
      <c r="D1015" t="s">
        <v>1170</v>
      </c>
      <c r="E1015">
        <v>1</v>
      </c>
    </row>
    <row r="1016" spans="1:5" hidden="1" x14ac:dyDescent="0.25">
      <c r="A1016" s="9" t="s">
        <v>746</v>
      </c>
      <c r="B1016">
        <v>1</v>
      </c>
      <c r="D1016" t="s">
        <v>746</v>
      </c>
      <c r="E1016">
        <v>1</v>
      </c>
    </row>
    <row r="1017" spans="1:5" hidden="1" x14ac:dyDescent="0.25">
      <c r="A1017" s="9" t="s">
        <v>747</v>
      </c>
      <c r="B1017">
        <v>1</v>
      </c>
      <c r="D1017" t="s">
        <v>747</v>
      </c>
      <c r="E1017">
        <v>1</v>
      </c>
    </row>
    <row r="1018" spans="1:5" hidden="1" x14ac:dyDescent="0.25">
      <c r="A1018" s="9" t="s">
        <v>1171</v>
      </c>
      <c r="B1018">
        <v>1</v>
      </c>
      <c r="D1018" t="s">
        <v>1171</v>
      </c>
      <c r="E1018">
        <v>1</v>
      </c>
    </row>
    <row r="1019" spans="1:5" hidden="1" x14ac:dyDescent="0.25">
      <c r="A1019" s="9" t="s">
        <v>748</v>
      </c>
      <c r="B1019">
        <v>1</v>
      </c>
      <c r="D1019" t="s">
        <v>748</v>
      </c>
      <c r="E1019">
        <v>1</v>
      </c>
    </row>
    <row r="1020" spans="1:5" hidden="1" x14ac:dyDescent="0.25">
      <c r="A1020" s="9" t="s">
        <v>749</v>
      </c>
      <c r="B1020">
        <v>1</v>
      </c>
      <c r="D1020" t="s">
        <v>749</v>
      </c>
      <c r="E1020">
        <v>1</v>
      </c>
    </row>
    <row r="1021" spans="1:5" hidden="1" x14ac:dyDescent="0.25">
      <c r="A1021" s="9" t="s">
        <v>750</v>
      </c>
      <c r="B1021">
        <v>1</v>
      </c>
      <c r="D1021" t="s">
        <v>750</v>
      </c>
      <c r="E1021">
        <v>1</v>
      </c>
    </row>
    <row r="1022" spans="1:5" hidden="1" x14ac:dyDescent="0.25">
      <c r="A1022" s="9" t="s">
        <v>751</v>
      </c>
      <c r="B1022">
        <v>1</v>
      </c>
      <c r="D1022" t="s">
        <v>751</v>
      </c>
      <c r="E1022">
        <v>1</v>
      </c>
    </row>
    <row r="1023" spans="1:5" hidden="1" x14ac:dyDescent="0.25">
      <c r="A1023" s="9" t="s">
        <v>752</v>
      </c>
      <c r="B1023">
        <v>1</v>
      </c>
      <c r="D1023" t="s">
        <v>752</v>
      </c>
      <c r="E1023">
        <v>1</v>
      </c>
    </row>
    <row r="1024" spans="1:5" hidden="1" x14ac:dyDescent="0.25">
      <c r="A1024" s="9" t="s">
        <v>1172</v>
      </c>
      <c r="B1024">
        <v>1</v>
      </c>
      <c r="D1024" t="s">
        <v>1172</v>
      </c>
      <c r="E1024">
        <v>1</v>
      </c>
    </row>
    <row r="1025" spans="1:5" hidden="1" x14ac:dyDescent="0.25">
      <c r="A1025" s="9" t="s">
        <v>753</v>
      </c>
      <c r="B1025">
        <v>1</v>
      </c>
      <c r="D1025" t="s">
        <v>753</v>
      </c>
      <c r="E1025">
        <v>1</v>
      </c>
    </row>
    <row r="1026" spans="1:5" x14ac:dyDescent="0.25">
      <c r="A1026" s="9" t="s">
        <v>755</v>
      </c>
      <c r="B1026">
        <v>2</v>
      </c>
      <c r="D1026" t="s">
        <v>755</v>
      </c>
      <c r="E1026">
        <v>2</v>
      </c>
    </row>
    <row r="1027" spans="1:5" hidden="1" x14ac:dyDescent="0.25">
      <c r="A1027" s="9" t="s">
        <v>756</v>
      </c>
      <c r="B1027">
        <v>1</v>
      </c>
      <c r="D1027" t="s">
        <v>756</v>
      </c>
      <c r="E1027">
        <v>1</v>
      </c>
    </row>
    <row r="1028" spans="1:5" hidden="1" x14ac:dyDescent="0.25">
      <c r="A1028" s="9" t="s">
        <v>1173</v>
      </c>
      <c r="B1028">
        <v>1</v>
      </c>
      <c r="D1028" t="s">
        <v>1173</v>
      </c>
      <c r="E1028">
        <v>1</v>
      </c>
    </row>
    <row r="1029" spans="1:5" hidden="1" x14ac:dyDescent="0.25">
      <c r="A1029" s="9" t="s">
        <v>757</v>
      </c>
      <c r="B1029">
        <v>1</v>
      </c>
      <c r="D1029" t="s">
        <v>757</v>
      </c>
      <c r="E1029">
        <v>1</v>
      </c>
    </row>
    <row r="1030" spans="1:5" hidden="1" x14ac:dyDescent="0.25">
      <c r="A1030" s="9" t="s">
        <v>758</v>
      </c>
      <c r="B1030">
        <v>1</v>
      </c>
      <c r="D1030" t="s">
        <v>758</v>
      </c>
      <c r="E1030">
        <v>1</v>
      </c>
    </row>
    <row r="1031" spans="1:5" hidden="1" x14ac:dyDescent="0.25">
      <c r="A1031" s="9" t="s">
        <v>1174</v>
      </c>
      <c r="B1031">
        <v>1</v>
      </c>
      <c r="D1031" t="s">
        <v>1174</v>
      </c>
      <c r="E1031">
        <v>1</v>
      </c>
    </row>
    <row r="1032" spans="1:5" hidden="1" x14ac:dyDescent="0.25">
      <c r="A1032" s="9" t="s">
        <v>759</v>
      </c>
      <c r="B1032">
        <v>1</v>
      </c>
      <c r="D1032" t="s">
        <v>759</v>
      </c>
      <c r="E1032">
        <v>1</v>
      </c>
    </row>
    <row r="1033" spans="1:5" hidden="1" x14ac:dyDescent="0.25">
      <c r="A1033" s="9" t="s">
        <v>760</v>
      </c>
      <c r="B1033">
        <v>1</v>
      </c>
      <c r="D1033" t="s">
        <v>760</v>
      </c>
      <c r="E1033">
        <v>1</v>
      </c>
    </row>
    <row r="1034" spans="1:5" hidden="1" x14ac:dyDescent="0.25">
      <c r="A1034" s="9" t="s">
        <v>761</v>
      </c>
      <c r="B1034">
        <v>1</v>
      </c>
      <c r="D1034" t="s">
        <v>761</v>
      </c>
      <c r="E1034">
        <v>1</v>
      </c>
    </row>
    <row r="1035" spans="1:5" hidden="1" x14ac:dyDescent="0.25">
      <c r="A1035" s="9" t="s">
        <v>762</v>
      </c>
      <c r="B1035">
        <v>1</v>
      </c>
      <c r="D1035" t="s">
        <v>762</v>
      </c>
      <c r="E1035">
        <v>1</v>
      </c>
    </row>
    <row r="1036" spans="1:5" hidden="1" x14ac:dyDescent="0.25">
      <c r="A1036" s="9" t="s">
        <v>763</v>
      </c>
      <c r="B1036">
        <v>1</v>
      </c>
      <c r="D1036" t="s">
        <v>763</v>
      </c>
      <c r="E1036">
        <v>1</v>
      </c>
    </row>
    <row r="1037" spans="1:5" hidden="1" x14ac:dyDescent="0.25">
      <c r="A1037" s="9" t="s">
        <v>764</v>
      </c>
      <c r="B1037">
        <v>1</v>
      </c>
      <c r="D1037" t="s">
        <v>764</v>
      </c>
      <c r="E1037">
        <v>1</v>
      </c>
    </row>
    <row r="1038" spans="1:5" hidden="1" x14ac:dyDescent="0.25">
      <c r="A1038" s="9" t="s">
        <v>765</v>
      </c>
      <c r="B1038">
        <v>1</v>
      </c>
      <c r="D1038" t="s">
        <v>765</v>
      </c>
      <c r="E1038">
        <v>1</v>
      </c>
    </row>
    <row r="1039" spans="1:5" hidden="1" x14ac:dyDescent="0.25">
      <c r="A1039" s="9" t="s">
        <v>766</v>
      </c>
      <c r="B1039">
        <v>1</v>
      </c>
      <c r="D1039" t="s">
        <v>766</v>
      </c>
      <c r="E1039">
        <v>1</v>
      </c>
    </row>
    <row r="1040" spans="1:5" hidden="1" x14ac:dyDescent="0.25">
      <c r="A1040" s="9" t="s">
        <v>767</v>
      </c>
      <c r="B1040">
        <v>1</v>
      </c>
      <c r="D1040" t="s">
        <v>767</v>
      </c>
      <c r="E1040">
        <v>1</v>
      </c>
    </row>
    <row r="1041" spans="1:5" hidden="1" x14ac:dyDescent="0.25">
      <c r="A1041" s="9" t="s">
        <v>1175</v>
      </c>
      <c r="B1041">
        <v>1</v>
      </c>
      <c r="D1041" t="s">
        <v>1175</v>
      </c>
      <c r="E1041">
        <v>1</v>
      </c>
    </row>
    <row r="1042" spans="1:5" hidden="1" x14ac:dyDescent="0.25">
      <c r="A1042" s="9" t="s">
        <v>1176</v>
      </c>
      <c r="B1042">
        <v>1</v>
      </c>
      <c r="D1042" t="s">
        <v>1176</v>
      </c>
      <c r="E1042">
        <v>1</v>
      </c>
    </row>
    <row r="1043" spans="1:5" hidden="1" x14ac:dyDescent="0.25">
      <c r="A1043" s="9" t="s">
        <v>768</v>
      </c>
      <c r="B1043">
        <v>1</v>
      </c>
      <c r="D1043" t="s">
        <v>768</v>
      </c>
      <c r="E1043">
        <v>1</v>
      </c>
    </row>
    <row r="1044" spans="1:5" hidden="1" x14ac:dyDescent="0.25">
      <c r="A1044" s="9" t="s">
        <v>1177</v>
      </c>
      <c r="B1044">
        <v>1</v>
      </c>
      <c r="D1044" t="s">
        <v>1177</v>
      </c>
      <c r="E1044">
        <v>1</v>
      </c>
    </row>
    <row r="1045" spans="1:5" hidden="1" x14ac:dyDescent="0.25">
      <c r="A1045" s="9" t="s">
        <v>769</v>
      </c>
      <c r="B1045">
        <v>1</v>
      </c>
      <c r="D1045" t="s">
        <v>769</v>
      </c>
      <c r="E1045">
        <v>1</v>
      </c>
    </row>
    <row r="1046" spans="1:5" hidden="1" x14ac:dyDescent="0.25">
      <c r="A1046" s="9" t="s">
        <v>770</v>
      </c>
      <c r="B1046">
        <v>1</v>
      </c>
      <c r="D1046" t="s">
        <v>770</v>
      </c>
      <c r="E1046">
        <v>1</v>
      </c>
    </row>
    <row r="1047" spans="1:5" hidden="1" x14ac:dyDescent="0.25">
      <c r="A1047" s="9" t="s">
        <v>771</v>
      </c>
      <c r="B1047">
        <v>1</v>
      </c>
      <c r="D1047" t="s">
        <v>771</v>
      </c>
      <c r="E1047">
        <v>1</v>
      </c>
    </row>
    <row r="1048" spans="1:5" hidden="1" x14ac:dyDescent="0.25">
      <c r="A1048" s="9" t="s">
        <v>772</v>
      </c>
      <c r="B1048">
        <v>1</v>
      </c>
      <c r="D1048" t="s">
        <v>772</v>
      </c>
      <c r="E1048">
        <v>1</v>
      </c>
    </row>
    <row r="1049" spans="1:5" hidden="1" x14ac:dyDescent="0.25">
      <c r="A1049" s="9" t="s">
        <v>1178</v>
      </c>
      <c r="B1049">
        <v>1</v>
      </c>
      <c r="D1049" t="s">
        <v>1178</v>
      </c>
      <c r="E1049">
        <v>1</v>
      </c>
    </row>
    <row r="1050" spans="1:5" hidden="1" x14ac:dyDescent="0.25">
      <c r="A1050" s="9" t="s">
        <v>773</v>
      </c>
      <c r="B1050">
        <v>1</v>
      </c>
      <c r="D1050" t="s">
        <v>773</v>
      </c>
      <c r="E1050">
        <v>1</v>
      </c>
    </row>
    <row r="1051" spans="1:5" hidden="1" x14ac:dyDescent="0.25">
      <c r="A1051" s="9" t="s">
        <v>774</v>
      </c>
      <c r="B1051">
        <v>1</v>
      </c>
      <c r="D1051" t="s">
        <v>774</v>
      </c>
      <c r="E1051">
        <v>1</v>
      </c>
    </row>
    <row r="1052" spans="1:5" hidden="1" x14ac:dyDescent="0.25">
      <c r="A1052" s="9" t="s">
        <v>775</v>
      </c>
      <c r="B1052">
        <v>1</v>
      </c>
      <c r="D1052" t="s">
        <v>775</v>
      </c>
      <c r="E1052">
        <v>1</v>
      </c>
    </row>
    <row r="1053" spans="1:5" hidden="1" x14ac:dyDescent="0.25">
      <c r="A1053" s="9" t="s">
        <v>776</v>
      </c>
      <c r="B1053">
        <v>1</v>
      </c>
      <c r="D1053" t="s">
        <v>776</v>
      </c>
      <c r="E1053">
        <v>1</v>
      </c>
    </row>
    <row r="1054" spans="1:5" hidden="1" x14ac:dyDescent="0.25">
      <c r="A1054" s="9" t="s">
        <v>777</v>
      </c>
      <c r="B1054">
        <v>1</v>
      </c>
      <c r="D1054" t="s">
        <v>777</v>
      </c>
      <c r="E1054">
        <v>1</v>
      </c>
    </row>
    <row r="1055" spans="1:5" hidden="1" x14ac:dyDescent="0.25">
      <c r="A1055" s="9" t="s">
        <v>778</v>
      </c>
      <c r="B1055">
        <v>1</v>
      </c>
      <c r="D1055" t="s">
        <v>778</v>
      </c>
      <c r="E1055">
        <v>1</v>
      </c>
    </row>
    <row r="1056" spans="1:5" hidden="1" x14ac:dyDescent="0.25">
      <c r="A1056" s="9" t="s">
        <v>779</v>
      </c>
      <c r="B1056">
        <v>1</v>
      </c>
      <c r="D1056" t="s">
        <v>779</v>
      </c>
      <c r="E1056">
        <v>1</v>
      </c>
    </row>
    <row r="1057" spans="1:5" hidden="1" x14ac:dyDescent="0.25">
      <c r="A1057" s="9" t="s">
        <v>780</v>
      </c>
      <c r="B1057">
        <v>1</v>
      </c>
      <c r="D1057" t="s">
        <v>780</v>
      </c>
      <c r="E1057">
        <v>1</v>
      </c>
    </row>
    <row r="1058" spans="1:5" hidden="1" x14ac:dyDescent="0.25">
      <c r="A1058" s="9" t="s">
        <v>1179</v>
      </c>
      <c r="B1058">
        <v>1</v>
      </c>
      <c r="D1058" t="s">
        <v>1179</v>
      </c>
      <c r="E1058">
        <v>1</v>
      </c>
    </row>
    <row r="1059" spans="1:5" hidden="1" x14ac:dyDescent="0.25">
      <c r="A1059" s="9" t="s">
        <v>781</v>
      </c>
      <c r="B1059">
        <v>1</v>
      </c>
      <c r="D1059" t="s">
        <v>781</v>
      </c>
      <c r="E1059">
        <v>1</v>
      </c>
    </row>
    <row r="1060" spans="1:5" hidden="1" x14ac:dyDescent="0.25">
      <c r="A1060" s="9" t="s">
        <v>1180</v>
      </c>
      <c r="B1060">
        <v>1</v>
      </c>
      <c r="D1060" t="s">
        <v>1180</v>
      </c>
      <c r="E1060">
        <v>1</v>
      </c>
    </row>
    <row r="1061" spans="1:5" hidden="1" x14ac:dyDescent="0.25">
      <c r="A1061" s="9" t="s">
        <v>782</v>
      </c>
      <c r="B1061">
        <v>1</v>
      </c>
      <c r="D1061" t="s">
        <v>782</v>
      </c>
      <c r="E1061">
        <v>1</v>
      </c>
    </row>
    <row r="1062" spans="1:5" hidden="1" x14ac:dyDescent="0.25">
      <c r="A1062" s="9" t="s">
        <v>783</v>
      </c>
      <c r="B1062">
        <v>1</v>
      </c>
      <c r="D1062" t="s">
        <v>783</v>
      </c>
      <c r="E1062">
        <v>1</v>
      </c>
    </row>
    <row r="1063" spans="1:5" hidden="1" x14ac:dyDescent="0.25">
      <c r="A1063" s="9" t="s">
        <v>1181</v>
      </c>
      <c r="B1063">
        <v>1</v>
      </c>
      <c r="D1063" t="s">
        <v>1181</v>
      </c>
      <c r="E1063">
        <v>1</v>
      </c>
    </row>
    <row r="1064" spans="1:5" hidden="1" x14ac:dyDescent="0.25">
      <c r="A1064" s="9" t="s">
        <v>1182</v>
      </c>
      <c r="B1064">
        <v>1</v>
      </c>
      <c r="D1064" t="s">
        <v>1182</v>
      </c>
      <c r="E1064">
        <v>1</v>
      </c>
    </row>
    <row r="1065" spans="1:5" hidden="1" x14ac:dyDescent="0.25">
      <c r="A1065" s="9" t="s">
        <v>784</v>
      </c>
      <c r="B1065">
        <v>1</v>
      </c>
      <c r="D1065" t="s">
        <v>784</v>
      </c>
      <c r="E1065">
        <v>1</v>
      </c>
    </row>
    <row r="1066" spans="1:5" hidden="1" x14ac:dyDescent="0.25">
      <c r="A1066" s="9" t="s">
        <v>785</v>
      </c>
      <c r="B1066">
        <v>1</v>
      </c>
      <c r="D1066" t="s">
        <v>785</v>
      </c>
      <c r="E1066">
        <v>1</v>
      </c>
    </row>
    <row r="1067" spans="1:5" hidden="1" x14ac:dyDescent="0.25">
      <c r="A1067" s="9" t="s">
        <v>786</v>
      </c>
      <c r="B1067">
        <v>1</v>
      </c>
      <c r="D1067" t="s">
        <v>786</v>
      </c>
      <c r="E1067">
        <v>1</v>
      </c>
    </row>
    <row r="1068" spans="1:5" hidden="1" x14ac:dyDescent="0.25">
      <c r="A1068" s="9" t="s">
        <v>787</v>
      </c>
      <c r="B1068">
        <v>1</v>
      </c>
      <c r="D1068" t="s">
        <v>787</v>
      </c>
      <c r="E1068">
        <v>1</v>
      </c>
    </row>
    <row r="1069" spans="1:5" x14ac:dyDescent="0.25">
      <c r="A1069" s="9" t="s">
        <v>789</v>
      </c>
      <c r="B1069">
        <v>2</v>
      </c>
      <c r="D1069" t="s">
        <v>789</v>
      </c>
      <c r="E1069">
        <v>2</v>
      </c>
    </row>
    <row r="1070" spans="1:5" hidden="1" x14ac:dyDescent="0.25">
      <c r="A1070" s="9" t="s">
        <v>790</v>
      </c>
      <c r="B1070">
        <v>1</v>
      </c>
      <c r="D1070" t="s">
        <v>790</v>
      </c>
      <c r="E1070">
        <v>1</v>
      </c>
    </row>
    <row r="1071" spans="1:5" hidden="1" x14ac:dyDescent="0.25">
      <c r="A1071" s="9" t="s">
        <v>791</v>
      </c>
      <c r="B1071">
        <v>1</v>
      </c>
      <c r="D1071" t="s">
        <v>791</v>
      </c>
      <c r="E1071">
        <v>1</v>
      </c>
    </row>
    <row r="1072" spans="1:5" hidden="1" x14ac:dyDescent="0.25">
      <c r="A1072" s="9" t="s">
        <v>1183</v>
      </c>
      <c r="B1072">
        <v>1</v>
      </c>
      <c r="D1072" t="s">
        <v>1183</v>
      </c>
      <c r="E1072">
        <v>1</v>
      </c>
    </row>
    <row r="1073" spans="1:5" hidden="1" x14ac:dyDescent="0.25">
      <c r="A1073" s="9" t="s">
        <v>1184</v>
      </c>
      <c r="B1073">
        <v>1</v>
      </c>
      <c r="D1073" t="s">
        <v>1184</v>
      </c>
      <c r="E1073">
        <v>1</v>
      </c>
    </row>
    <row r="1074" spans="1:5" hidden="1" x14ac:dyDescent="0.25">
      <c r="A1074" s="9" t="s">
        <v>1185</v>
      </c>
      <c r="B1074">
        <v>1</v>
      </c>
      <c r="D1074" t="s">
        <v>1185</v>
      </c>
      <c r="E1074">
        <v>1</v>
      </c>
    </row>
    <row r="1075" spans="1:5" hidden="1" x14ac:dyDescent="0.25">
      <c r="A1075" s="9" t="s">
        <v>792</v>
      </c>
      <c r="B1075">
        <v>1</v>
      </c>
      <c r="D1075" t="s">
        <v>792</v>
      </c>
      <c r="E1075">
        <v>1</v>
      </c>
    </row>
    <row r="1076" spans="1:5" hidden="1" x14ac:dyDescent="0.25">
      <c r="A1076" s="9" t="s">
        <v>793</v>
      </c>
      <c r="B1076">
        <v>1</v>
      </c>
      <c r="D1076" t="s">
        <v>793</v>
      </c>
      <c r="E1076">
        <v>1</v>
      </c>
    </row>
    <row r="1077" spans="1:5" x14ac:dyDescent="0.25">
      <c r="A1077" s="9" t="s">
        <v>795</v>
      </c>
      <c r="B1077">
        <v>2</v>
      </c>
      <c r="D1077" t="s">
        <v>795</v>
      </c>
      <c r="E1077">
        <v>2</v>
      </c>
    </row>
    <row r="1078" spans="1:5" hidden="1" x14ac:dyDescent="0.25">
      <c r="A1078" s="9" t="s">
        <v>796</v>
      </c>
      <c r="B1078">
        <v>1</v>
      </c>
      <c r="D1078" t="s">
        <v>796</v>
      </c>
      <c r="E1078">
        <v>1</v>
      </c>
    </row>
    <row r="1079" spans="1:5" hidden="1" x14ac:dyDescent="0.25">
      <c r="A1079" s="9" t="s">
        <v>797</v>
      </c>
      <c r="B1079">
        <v>1</v>
      </c>
      <c r="D1079" t="s">
        <v>797</v>
      </c>
      <c r="E1079">
        <v>1</v>
      </c>
    </row>
    <row r="1080" spans="1:5" hidden="1" x14ac:dyDescent="0.25">
      <c r="A1080" s="9" t="s">
        <v>1186</v>
      </c>
      <c r="B1080">
        <v>1</v>
      </c>
      <c r="D1080" t="s">
        <v>1186</v>
      </c>
      <c r="E1080">
        <v>1</v>
      </c>
    </row>
    <row r="1081" spans="1:5" hidden="1" x14ac:dyDescent="0.25">
      <c r="A1081" s="9" t="s">
        <v>798</v>
      </c>
      <c r="B1081">
        <v>1</v>
      </c>
      <c r="D1081" t="s">
        <v>798</v>
      </c>
      <c r="E1081">
        <v>1</v>
      </c>
    </row>
    <row r="1082" spans="1:5" hidden="1" x14ac:dyDescent="0.25">
      <c r="A1082" s="9" t="s">
        <v>1187</v>
      </c>
      <c r="B1082">
        <v>1</v>
      </c>
      <c r="D1082" t="s">
        <v>1187</v>
      </c>
      <c r="E1082">
        <v>1</v>
      </c>
    </row>
    <row r="1083" spans="1:5" hidden="1" x14ac:dyDescent="0.25">
      <c r="A1083" s="9" t="s">
        <v>799</v>
      </c>
      <c r="B1083">
        <v>1</v>
      </c>
      <c r="D1083" t="s">
        <v>799</v>
      </c>
      <c r="E1083">
        <v>1</v>
      </c>
    </row>
    <row r="1084" spans="1:5" hidden="1" x14ac:dyDescent="0.25">
      <c r="A1084" s="9" t="s">
        <v>800</v>
      </c>
      <c r="B1084">
        <v>1</v>
      </c>
      <c r="D1084" t="s">
        <v>800</v>
      </c>
      <c r="E1084">
        <v>1</v>
      </c>
    </row>
    <row r="1085" spans="1:5" hidden="1" x14ac:dyDescent="0.25">
      <c r="A1085" s="9" t="s">
        <v>801</v>
      </c>
      <c r="B1085">
        <v>1</v>
      </c>
      <c r="D1085" t="s">
        <v>801</v>
      </c>
      <c r="E1085">
        <v>1</v>
      </c>
    </row>
    <row r="1086" spans="1:5" hidden="1" x14ac:dyDescent="0.25">
      <c r="A1086" s="9" t="s">
        <v>802</v>
      </c>
      <c r="B1086">
        <v>1</v>
      </c>
      <c r="D1086" t="s">
        <v>802</v>
      </c>
      <c r="E1086">
        <v>1</v>
      </c>
    </row>
    <row r="1087" spans="1:5" hidden="1" x14ac:dyDescent="0.25">
      <c r="A1087" s="9" t="s">
        <v>803</v>
      </c>
      <c r="B1087">
        <v>1</v>
      </c>
      <c r="D1087" t="s">
        <v>803</v>
      </c>
      <c r="E1087">
        <v>1</v>
      </c>
    </row>
    <row r="1088" spans="1:5" hidden="1" x14ac:dyDescent="0.25">
      <c r="A1088" s="9" t="s">
        <v>804</v>
      </c>
      <c r="B1088">
        <v>1</v>
      </c>
      <c r="D1088" t="s">
        <v>804</v>
      </c>
      <c r="E1088">
        <v>1</v>
      </c>
    </row>
    <row r="1089" spans="1:5" hidden="1" x14ac:dyDescent="0.25">
      <c r="A1089" s="9" t="s">
        <v>805</v>
      </c>
      <c r="B1089">
        <v>1</v>
      </c>
      <c r="D1089" t="s">
        <v>805</v>
      </c>
      <c r="E1089">
        <v>1</v>
      </c>
    </row>
    <row r="1090" spans="1:5" hidden="1" x14ac:dyDescent="0.25">
      <c r="A1090" s="9" t="s">
        <v>806</v>
      </c>
      <c r="B1090">
        <v>1</v>
      </c>
      <c r="D1090" t="s">
        <v>806</v>
      </c>
      <c r="E1090">
        <v>1</v>
      </c>
    </row>
    <row r="1091" spans="1:5" hidden="1" x14ac:dyDescent="0.25">
      <c r="A1091" s="9" t="s">
        <v>1188</v>
      </c>
      <c r="B1091">
        <v>1</v>
      </c>
      <c r="D1091" t="s">
        <v>1188</v>
      </c>
      <c r="E1091">
        <v>1</v>
      </c>
    </row>
    <row r="1092" spans="1:5" hidden="1" x14ac:dyDescent="0.25">
      <c r="A1092" s="9" t="s">
        <v>807</v>
      </c>
      <c r="B1092">
        <v>1</v>
      </c>
      <c r="D1092" t="s">
        <v>807</v>
      </c>
      <c r="E1092">
        <v>1</v>
      </c>
    </row>
    <row r="1093" spans="1:5" hidden="1" x14ac:dyDescent="0.25">
      <c r="A1093" s="9" t="s">
        <v>1189</v>
      </c>
      <c r="B1093">
        <v>1</v>
      </c>
      <c r="D1093" t="s">
        <v>1189</v>
      </c>
      <c r="E1093">
        <v>1</v>
      </c>
    </row>
    <row r="1094" spans="1:5" hidden="1" x14ac:dyDescent="0.25">
      <c r="A1094" s="9" t="s">
        <v>808</v>
      </c>
      <c r="B1094">
        <v>1</v>
      </c>
      <c r="D1094" t="s">
        <v>808</v>
      </c>
      <c r="E1094">
        <v>1</v>
      </c>
    </row>
    <row r="1095" spans="1:5" hidden="1" x14ac:dyDescent="0.25">
      <c r="A1095" s="9" t="s">
        <v>809</v>
      </c>
      <c r="B1095">
        <v>1</v>
      </c>
      <c r="D1095" t="s">
        <v>809</v>
      </c>
      <c r="E1095">
        <v>1</v>
      </c>
    </row>
    <row r="1096" spans="1:5" hidden="1" x14ac:dyDescent="0.25">
      <c r="A1096" s="9" t="s">
        <v>810</v>
      </c>
      <c r="B1096">
        <v>1</v>
      </c>
      <c r="D1096" t="s">
        <v>810</v>
      </c>
      <c r="E1096">
        <v>1</v>
      </c>
    </row>
    <row r="1097" spans="1:5" x14ac:dyDescent="0.25">
      <c r="A1097" s="9" t="s">
        <v>812</v>
      </c>
      <c r="B1097">
        <v>2</v>
      </c>
      <c r="D1097" t="s">
        <v>812</v>
      </c>
      <c r="E1097">
        <v>2</v>
      </c>
    </row>
    <row r="1098" spans="1:5" hidden="1" x14ac:dyDescent="0.25">
      <c r="A1098" s="9" t="s">
        <v>813</v>
      </c>
      <c r="B1098">
        <v>1</v>
      </c>
      <c r="D1098" t="s">
        <v>813</v>
      </c>
      <c r="E1098">
        <v>1</v>
      </c>
    </row>
    <row r="1099" spans="1:5" hidden="1" x14ac:dyDescent="0.25">
      <c r="A1099" s="9" t="s">
        <v>1193</v>
      </c>
      <c r="B1099">
        <v>1</v>
      </c>
      <c r="D1099" t="s">
        <v>1193</v>
      </c>
      <c r="E1099">
        <v>1</v>
      </c>
    </row>
    <row r="1100" spans="1:5" hidden="1" x14ac:dyDescent="0.25">
      <c r="A1100" s="9" t="s">
        <v>814</v>
      </c>
      <c r="B1100">
        <v>1</v>
      </c>
      <c r="D1100" t="s">
        <v>814</v>
      </c>
      <c r="E1100">
        <v>1</v>
      </c>
    </row>
    <row r="1101" spans="1:5" hidden="1" x14ac:dyDescent="0.25">
      <c r="A1101" s="9" t="s">
        <v>815</v>
      </c>
      <c r="B1101">
        <v>1</v>
      </c>
      <c r="D1101" t="s">
        <v>815</v>
      </c>
      <c r="E1101">
        <v>1</v>
      </c>
    </row>
    <row r="1102" spans="1:5" hidden="1" x14ac:dyDescent="0.25">
      <c r="A1102" s="9" t="s">
        <v>816</v>
      </c>
      <c r="B1102">
        <v>1</v>
      </c>
      <c r="D1102" t="s">
        <v>816</v>
      </c>
      <c r="E1102">
        <v>1</v>
      </c>
    </row>
    <row r="1103" spans="1:5" hidden="1" x14ac:dyDescent="0.25">
      <c r="A1103" s="9" t="s">
        <v>817</v>
      </c>
      <c r="B1103">
        <v>1</v>
      </c>
      <c r="D1103" t="s">
        <v>817</v>
      </c>
      <c r="E1103">
        <v>1</v>
      </c>
    </row>
    <row r="1104" spans="1:5" hidden="1" x14ac:dyDescent="0.25">
      <c r="A1104" s="9" t="s">
        <v>1194</v>
      </c>
      <c r="B1104">
        <v>1</v>
      </c>
      <c r="D1104" t="s">
        <v>1194</v>
      </c>
      <c r="E1104">
        <v>1</v>
      </c>
    </row>
    <row r="1105" spans="1:5" hidden="1" x14ac:dyDescent="0.25">
      <c r="A1105" s="9" t="s">
        <v>1195</v>
      </c>
      <c r="B1105">
        <v>1</v>
      </c>
      <c r="D1105" t="s">
        <v>1195</v>
      </c>
      <c r="E1105">
        <v>1</v>
      </c>
    </row>
    <row r="1106" spans="1:5" hidden="1" x14ac:dyDescent="0.25">
      <c r="A1106" s="9" t="s">
        <v>818</v>
      </c>
      <c r="B1106">
        <v>1</v>
      </c>
      <c r="D1106" t="s">
        <v>818</v>
      </c>
      <c r="E1106">
        <v>1</v>
      </c>
    </row>
    <row r="1107" spans="1:5" hidden="1" x14ac:dyDescent="0.25">
      <c r="A1107" s="9" t="s">
        <v>819</v>
      </c>
      <c r="B1107">
        <v>1</v>
      </c>
      <c r="D1107" t="s">
        <v>819</v>
      </c>
      <c r="E1107">
        <v>1</v>
      </c>
    </row>
    <row r="1108" spans="1:5" hidden="1" x14ac:dyDescent="0.25">
      <c r="A1108" s="9" t="s">
        <v>820</v>
      </c>
      <c r="B1108">
        <v>1</v>
      </c>
      <c r="D1108" t="s">
        <v>820</v>
      </c>
      <c r="E1108">
        <v>1</v>
      </c>
    </row>
    <row r="1109" spans="1:5" hidden="1" x14ac:dyDescent="0.25">
      <c r="A1109" s="9" t="s">
        <v>821</v>
      </c>
      <c r="B1109">
        <v>1</v>
      </c>
      <c r="D1109" t="s">
        <v>821</v>
      </c>
      <c r="E1109">
        <v>1</v>
      </c>
    </row>
    <row r="1110" spans="1:5" hidden="1" x14ac:dyDescent="0.25">
      <c r="A1110" s="9" t="s">
        <v>822</v>
      </c>
      <c r="B1110">
        <v>1</v>
      </c>
      <c r="D1110" t="s">
        <v>822</v>
      </c>
      <c r="E1110">
        <v>1</v>
      </c>
    </row>
    <row r="1111" spans="1:5" x14ac:dyDescent="0.25">
      <c r="A1111" s="9" t="s">
        <v>824</v>
      </c>
      <c r="B1111">
        <v>2</v>
      </c>
      <c r="D1111" t="s">
        <v>824</v>
      </c>
      <c r="E1111">
        <v>2</v>
      </c>
    </row>
    <row r="1112" spans="1:5" hidden="1" x14ac:dyDescent="0.25">
      <c r="A1112" s="9" t="s">
        <v>1198</v>
      </c>
      <c r="B1112">
        <v>1</v>
      </c>
      <c r="D1112" t="s">
        <v>1198</v>
      </c>
      <c r="E1112">
        <v>1</v>
      </c>
    </row>
    <row r="1113" spans="1:5" x14ac:dyDescent="0.25">
      <c r="A1113" s="9" t="s">
        <v>1202</v>
      </c>
      <c r="B1113">
        <v>2</v>
      </c>
      <c r="D1113" t="s">
        <v>1202</v>
      </c>
      <c r="E1113">
        <v>2</v>
      </c>
    </row>
    <row r="1114" spans="1:5" hidden="1" x14ac:dyDescent="0.25">
      <c r="A1114" s="9" t="s">
        <v>1203</v>
      </c>
      <c r="B1114">
        <v>1</v>
      </c>
      <c r="D1114" t="s">
        <v>1203</v>
      </c>
      <c r="E1114">
        <v>1</v>
      </c>
    </row>
    <row r="1115" spans="1:5" hidden="1" x14ac:dyDescent="0.25">
      <c r="A1115" s="9" t="s">
        <v>1204</v>
      </c>
      <c r="B1115">
        <v>1</v>
      </c>
      <c r="D1115" t="s">
        <v>1204</v>
      </c>
      <c r="E1115">
        <v>1</v>
      </c>
    </row>
    <row r="1116" spans="1:5" x14ac:dyDescent="0.25">
      <c r="A1116" s="9" t="s">
        <v>831</v>
      </c>
      <c r="B1116">
        <v>2</v>
      </c>
      <c r="D1116" t="s">
        <v>831</v>
      </c>
      <c r="E1116">
        <v>2</v>
      </c>
    </row>
    <row r="1117" spans="1:5" hidden="1" x14ac:dyDescent="0.25">
      <c r="A1117" s="9" t="s">
        <v>832</v>
      </c>
      <c r="B1117">
        <v>1</v>
      </c>
      <c r="D1117" t="s">
        <v>832</v>
      </c>
      <c r="E1117">
        <v>1</v>
      </c>
    </row>
    <row r="1118" spans="1:5" x14ac:dyDescent="0.25">
      <c r="A1118" s="9" t="s">
        <v>834</v>
      </c>
      <c r="B1118">
        <v>2</v>
      </c>
      <c r="D1118" t="s">
        <v>834</v>
      </c>
      <c r="E1118">
        <v>2</v>
      </c>
    </row>
    <row r="1119" spans="1:5" hidden="1" x14ac:dyDescent="0.25">
      <c r="A1119" s="9" t="s">
        <v>835</v>
      </c>
      <c r="B1119">
        <v>1</v>
      </c>
      <c r="D1119" t="s">
        <v>835</v>
      </c>
      <c r="E1119">
        <v>1</v>
      </c>
    </row>
    <row r="1120" spans="1:5" hidden="1" x14ac:dyDescent="0.25">
      <c r="A1120" s="9" t="s">
        <v>1206</v>
      </c>
      <c r="B1120">
        <v>1</v>
      </c>
      <c r="D1120" t="s">
        <v>1206</v>
      </c>
      <c r="E1120">
        <v>1</v>
      </c>
    </row>
    <row r="1121" spans="1:5" hidden="1" x14ac:dyDescent="0.25">
      <c r="A1121" s="9" t="s">
        <v>1207</v>
      </c>
      <c r="B1121">
        <v>1</v>
      </c>
      <c r="D1121" t="s">
        <v>1207</v>
      </c>
      <c r="E1121">
        <v>1</v>
      </c>
    </row>
    <row r="1122" spans="1:5" hidden="1" x14ac:dyDescent="0.25">
      <c r="A1122" s="9" t="s">
        <v>1208</v>
      </c>
      <c r="B1122">
        <v>1</v>
      </c>
      <c r="D1122" t="s">
        <v>1208</v>
      </c>
      <c r="E1122">
        <v>1</v>
      </c>
    </row>
    <row r="1123" spans="1:5" x14ac:dyDescent="0.25">
      <c r="A1123" s="9" t="s">
        <v>1209</v>
      </c>
      <c r="B1123">
        <v>2</v>
      </c>
      <c r="D1123" t="s">
        <v>1209</v>
      </c>
      <c r="E1123">
        <v>2</v>
      </c>
    </row>
    <row r="1124" spans="1:5" hidden="1" x14ac:dyDescent="0.25">
      <c r="A1124" s="9" t="s">
        <v>837</v>
      </c>
      <c r="B1124">
        <v>1</v>
      </c>
      <c r="D1124" t="s">
        <v>837</v>
      </c>
      <c r="E1124">
        <v>1</v>
      </c>
    </row>
    <row r="1125" spans="1:5" hidden="1" x14ac:dyDescent="0.25">
      <c r="A1125" s="9" t="s">
        <v>1211</v>
      </c>
      <c r="B1125">
        <v>1</v>
      </c>
      <c r="D1125" t="s">
        <v>1211</v>
      </c>
      <c r="E1125">
        <v>1</v>
      </c>
    </row>
    <row r="1126" spans="1:5" x14ac:dyDescent="0.25">
      <c r="A1126" s="9" t="s">
        <v>839</v>
      </c>
      <c r="B1126">
        <v>2</v>
      </c>
      <c r="D1126" t="s">
        <v>839</v>
      </c>
      <c r="E1126">
        <v>2</v>
      </c>
    </row>
    <row r="1127" spans="1:5" hidden="1" x14ac:dyDescent="0.25">
      <c r="A1127" s="9" t="s">
        <v>840</v>
      </c>
      <c r="B1127">
        <v>1</v>
      </c>
      <c r="D1127" t="s">
        <v>840</v>
      </c>
      <c r="E1127">
        <v>1</v>
      </c>
    </row>
    <row r="1128" spans="1:5" hidden="1" x14ac:dyDescent="0.25">
      <c r="A1128" s="9" t="s">
        <v>1212</v>
      </c>
      <c r="B1128">
        <v>1</v>
      </c>
      <c r="D1128" t="s">
        <v>1212</v>
      </c>
      <c r="E1128">
        <v>1</v>
      </c>
    </row>
    <row r="1129" spans="1:5" hidden="1" x14ac:dyDescent="0.25">
      <c r="A1129" s="9" t="s">
        <v>841</v>
      </c>
      <c r="B1129">
        <v>1</v>
      </c>
      <c r="D1129" t="s">
        <v>841</v>
      </c>
      <c r="E1129">
        <v>1</v>
      </c>
    </row>
    <row r="1130" spans="1:5" hidden="1" x14ac:dyDescent="0.25">
      <c r="A1130" s="9" t="s">
        <v>842</v>
      </c>
      <c r="B1130">
        <v>1</v>
      </c>
      <c r="D1130" t="s">
        <v>842</v>
      </c>
      <c r="E1130">
        <v>1</v>
      </c>
    </row>
    <row r="1131" spans="1:5" hidden="1" x14ac:dyDescent="0.25">
      <c r="A1131" s="9" t="s">
        <v>2368</v>
      </c>
      <c r="B1131">
        <v>1160</v>
      </c>
      <c r="D1131" t="s">
        <v>2368</v>
      </c>
      <c r="E1131">
        <v>1160</v>
      </c>
    </row>
  </sheetData>
  <autoFilter ref="D3:E1131" xr:uid="{00000000-0009-0000-0000-000001000000}">
    <filterColumn colId="1">
      <filters>
        <filter val="2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C1161"/>
  <sheetViews>
    <sheetView workbookViewId="0">
      <selection sqref="A1:C1161"/>
    </sheetView>
  </sheetViews>
  <sheetFormatPr baseColWidth="10" defaultColWidth="10.7109375" defaultRowHeight="15" x14ac:dyDescent="0.25"/>
  <sheetData>
    <row r="1" spans="1:3" x14ac:dyDescent="0.25">
      <c r="A1" t="s">
        <v>2364</v>
      </c>
      <c r="B1" t="s">
        <v>2365</v>
      </c>
      <c r="C1" t="s">
        <v>2366</v>
      </c>
    </row>
    <row r="2" spans="1:3" x14ac:dyDescent="0.25">
      <c r="A2" t="s">
        <v>9</v>
      </c>
      <c r="B2" t="s">
        <v>1288</v>
      </c>
      <c r="C2">
        <v>228696185.9703207</v>
      </c>
    </row>
    <row r="3" spans="1:3" x14ac:dyDescent="0.25">
      <c r="A3" t="s">
        <v>10</v>
      </c>
      <c r="B3" t="s">
        <v>1289</v>
      </c>
      <c r="C3">
        <v>7690084.8697851896</v>
      </c>
    </row>
    <row r="4" spans="1:3" x14ac:dyDescent="0.25">
      <c r="A4" t="s">
        <v>11</v>
      </c>
      <c r="B4" t="s">
        <v>1290</v>
      </c>
      <c r="C4">
        <v>1984669.3011938781</v>
      </c>
    </row>
    <row r="5" spans="1:3" x14ac:dyDescent="0.25">
      <c r="A5" t="s">
        <v>865</v>
      </c>
      <c r="B5" t="s">
        <v>1291</v>
      </c>
      <c r="C5">
        <v>724744.1790635325</v>
      </c>
    </row>
    <row r="6" spans="1:3" x14ac:dyDescent="0.25">
      <c r="A6" t="s">
        <v>866</v>
      </c>
      <c r="B6" t="s">
        <v>1292</v>
      </c>
      <c r="C6">
        <v>980466.25348757207</v>
      </c>
    </row>
    <row r="7" spans="1:3" x14ac:dyDescent="0.25">
      <c r="A7" t="s">
        <v>12</v>
      </c>
      <c r="B7" t="s">
        <v>1293</v>
      </c>
      <c r="C7">
        <v>2087307.6396059841</v>
      </c>
    </row>
    <row r="8" spans="1:3" x14ac:dyDescent="0.25">
      <c r="A8" t="s">
        <v>13</v>
      </c>
      <c r="B8" t="s">
        <v>1294</v>
      </c>
      <c r="C8">
        <v>2530296.4461829066</v>
      </c>
    </row>
    <row r="9" spans="1:3" x14ac:dyDescent="0.25">
      <c r="A9" t="s">
        <v>14</v>
      </c>
      <c r="B9" t="s">
        <v>1295</v>
      </c>
      <c r="C9">
        <v>2676340.600702554</v>
      </c>
    </row>
    <row r="10" spans="1:3" x14ac:dyDescent="0.25">
      <c r="A10" t="s">
        <v>15</v>
      </c>
      <c r="B10" t="s">
        <v>1296</v>
      </c>
      <c r="C10">
        <v>1273794.0274804682</v>
      </c>
    </row>
    <row r="11" spans="1:3" x14ac:dyDescent="0.25">
      <c r="A11" t="s">
        <v>867</v>
      </c>
      <c r="B11" t="s">
        <v>1297</v>
      </c>
      <c r="C11">
        <v>2141823.8132162392</v>
      </c>
    </row>
    <row r="12" spans="1:3" x14ac:dyDescent="0.25">
      <c r="A12" t="s">
        <v>16</v>
      </c>
      <c r="B12" t="s">
        <v>1298</v>
      </c>
      <c r="C12">
        <v>2383004.2434074879</v>
      </c>
    </row>
    <row r="13" spans="1:3" x14ac:dyDescent="0.25">
      <c r="A13" t="s">
        <v>17</v>
      </c>
      <c r="B13" t="s">
        <v>1299</v>
      </c>
      <c r="C13">
        <v>2597426.2623511404</v>
      </c>
    </row>
    <row r="14" spans="1:3" x14ac:dyDescent="0.25">
      <c r="A14" t="s">
        <v>868</v>
      </c>
      <c r="B14" t="s">
        <v>1300</v>
      </c>
      <c r="C14">
        <v>1765852.5935177207</v>
      </c>
    </row>
    <row r="15" spans="1:3" x14ac:dyDescent="0.25">
      <c r="A15" t="s">
        <v>18</v>
      </c>
      <c r="B15" t="s">
        <v>1301</v>
      </c>
      <c r="C15">
        <v>4145308.1500122547</v>
      </c>
    </row>
    <row r="16" spans="1:3" x14ac:dyDescent="0.25">
      <c r="A16" t="s">
        <v>869</v>
      </c>
      <c r="B16" t="s">
        <v>1302</v>
      </c>
      <c r="C16">
        <v>4351183.5287970603</v>
      </c>
    </row>
    <row r="17" spans="1:3" x14ac:dyDescent="0.25">
      <c r="A17" t="s">
        <v>870</v>
      </c>
      <c r="B17" t="s">
        <v>1303</v>
      </c>
      <c r="C17">
        <v>1552254.5525717959</v>
      </c>
    </row>
    <row r="18" spans="1:3" x14ac:dyDescent="0.25">
      <c r="A18" t="s">
        <v>871</v>
      </c>
      <c r="B18" t="s">
        <v>1304</v>
      </c>
      <c r="C18">
        <v>1168111.4969092533</v>
      </c>
    </row>
    <row r="19" spans="1:3" x14ac:dyDescent="0.25">
      <c r="A19" t="s">
        <v>19</v>
      </c>
      <c r="B19" t="s">
        <v>1305</v>
      </c>
      <c r="C19">
        <v>2279996.8610233217</v>
      </c>
    </row>
    <row r="20" spans="1:3" x14ac:dyDescent="0.25">
      <c r="A20" t="s">
        <v>872</v>
      </c>
      <c r="B20" t="s">
        <v>1306</v>
      </c>
      <c r="C20">
        <v>1208813.0405353159</v>
      </c>
    </row>
    <row r="21" spans="1:3" x14ac:dyDescent="0.25">
      <c r="A21" t="s">
        <v>20</v>
      </c>
      <c r="B21" t="s">
        <v>1307</v>
      </c>
      <c r="C21">
        <v>3597372.6765637994</v>
      </c>
    </row>
    <row r="22" spans="1:3" x14ac:dyDescent="0.25">
      <c r="A22" t="s">
        <v>873</v>
      </c>
      <c r="B22" t="s">
        <v>1308</v>
      </c>
      <c r="C22">
        <v>1402132.5690957978</v>
      </c>
    </row>
    <row r="23" spans="1:3" x14ac:dyDescent="0.25">
      <c r="A23" t="s">
        <v>874</v>
      </c>
      <c r="B23" t="s">
        <v>1309</v>
      </c>
      <c r="C23">
        <v>2299982.5906032175</v>
      </c>
    </row>
    <row r="24" spans="1:3" x14ac:dyDescent="0.25">
      <c r="A24" t="s">
        <v>875</v>
      </c>
      <c r="B24" t="s">
        <v>1310</v>
      </c>
      <c r="C24">
        <v>2114393.7276815623</v>
      </c>
    </row>
    <row r="25" spans="1:3" x14ac:dyDescent="0.25">
      <c r="A25" t="s">
        <v>21</v>
      </c>
      <c r="B25" t="s">
        <v>1311</v>
      </c>
      <c r="C25">
        <v>1941192.97463727</v>
      </c>
    </row>
    <row r="26" spans="1:3" x14ac:dyDescent="0.25">
      <c r="A26" t="s">
        <v>22</v>
      </c>
      <c r="B26" t="s">
        <v>1312</v>
      </c>
      <c r="C26">
        <v>2003297.2436214238</v>
      </c>
    </row>
    <row r="27" spans="1:3" x14ac:dyDescent="0.25">
      <c r="A27" t="s">
        <v>23</v>
      </c>
      <c r="B27" t="s">
        <v>1313</v>
      </c>
      <c r="C27">
        <v>4052763.2901813388</v>
      </c>
    </row>
    <row r="28" spans="1:3" x14ac:dyDescent="0.25">
      <c r="A28" t="s">
        <v>24</v>
      </c>
      <c r="B28" t="s">
        <v>1314</v>
      </c>
      <c r="C28">
        <v>2093798.3555199802</v>
      </c>
    </row>
    <row r="29" spans="1:3" x14ac:dyDescent="0.25">
      <c r="A29" t="s">
        <v>876</v>
      </c>
      <c r="B29" t="s">
        <v>1315</v>
      </c>
      <c r="C29">
        <v>1991346.9867133349</v>
      </c>
    </row>
    <row r="30" spans="1:3" x14ac:dyDescent="0.25">
      <c r="A30" t="s">
        <v>25</v>
      </c>
      <c r="B30" t="s">
        <v>1316</v>
      </c>
      <c r="C30">
        <v>2809363.3440265507</v>
      </c>
    </row>
    <row r="31" spans="1:3" x14ac:dyDescent="0.25">
      <c r="A31" t="s">
        <v>877</v>
      </c>
      <c r="B31" t="s">
        <v>1317</v>
      </c>
      <c r="C31">
        <v>2580990.9401467592</v>
      </c>
    </row>
    <row r="32" spans="1:3" x14ac:dyDescent="0.25">
      <c r="A32" t="s">
        <v>26</v>
      </c>
      <c r="B32" t="s">
        <v>1318</v>
      </c>
      <c r="C32">
        <v>1037990.3279527947</v>
      </c>
    </row>
    <row r="33" spans="1:3" x14ac:dyDescent="0.25">
      <c r="A33" t="s">
        <v>878</v>
      </c>
      <c r="B33" t="s">
        <v>1319</v>
      </c>
      <c r="C33">
        <v>993579.59061374515</v>
      </c>
    </row>
    <row r="34" spans="1:3" x14ac:dyDescent="0.25">
      <c r="A34" t="s">
        <v>27</v>
      </c>
      <c r="B34" t="s">
        <v>1320</v>
      </c>
      <c r="C34">
        <v>3635001.7687202692</v>
      </c>
    </row>
    <row r="35" spans="1:3" x14ac:dyDescent="0.25">
      <c r="A35" t="s">
        <v>879</v>
      </c>
      <c r="B35" t="s">
        <v>1321</v>
      </c>
      <c r="C35">
        <v>1971933.9145227373</v>
      </c>
    </row>
    <row r="36" spans="1:3" x14ac:dyDescent="0.25">
      <c r="A36" t="s">
        <v>880</v>
      </c>
      <c r="B36" t="s">
        <v>1322</v>
      </c>
      <c r="C36">
        <v>678389.50913656875</v>
      </c>
    </row>
    <row r="37" spans="1:3" x14ac:dyDescent="0.25">
      <c r="A37" t="s">
        <v>28</v>
      </c>
      <c r="B37" t="s">
        <v>1323</v>
      </c>
      <c r="C37">
        <v>5392511.4305496216</v>
      </c>
    </row>
    <row r="38" spans="1:3" x14ac:dyDescent="0.25">
      <c r="A38" t="s">
        <v>29</v>
      </c>
      <c r="B38" t="s">
        <v>1324</v>
      </c>
      <c r="C38">
        <v>3943044.5639466941</v>
      </c>
    </row>
    <row r="39" spans="1:3" x14ac:dyDescent="0.25">
      <c r="A39" t="s">
        <v>881</v>
      </c>
      <c r="B39" t="s">
        <v>1325</v>
      </c>
      <c r="C39">
        <v>1183450.1430472732</v>
      </c>
    </row>
    <row r="40" spans="1:3" x14ac:dyDescent="0.25">
      <c r="A40" t="s">
        <v>30</v>
      </c>
      <c r="B40" t="s">
        <v>1326</v>
      </c>
      <c r="C40">
        <v>1876815.3282479942</v>
      </c>
    </row>
    <row r="41" spans="1:3" x14ac:dyDescent="0.25">
      <c r="A41" t="s">
        <v>882</v>
      </c>
      <c r="B41" t="s">
        <v>1327</v>
      </c>
      <c r="C41">
        <v>830407.18571152911</v>
      </c>
    </row>
    <row r="42" spans="1:3" x14ac:dyDescent="0.25">
      <c r="A42" t="s">
        <v>883</v>
      </c>
      <c r="B42" t="s">
        <v>1328</v>
      </c>
      <c r="C42">
        <v>2229557.8319865167</v>
      </c>
    </row>
    <row r="43" spans="1:3" x14ac:dyDescent="0.25">
      <c r="A43" t="s">
        <v>31</v>
      </c>
      <c r="B43" t="s">
        <v>1329</v>
      </c>
      <c r="C43">
        <v>1607898.2755213454</v>
      </c>
    </row>
    <row r="44" spans="1:3" x14ac:dyDescent="0.25">
      <c r="A44" t="s">
        <v>32</v>
      </c>
      <c r="B44" t="s">
        <v>1330</v>
      </c>
      <c r="C44">
        <v>3216323.5734002441</v>
      </c>
    </row>
    <row r="45" spans="1:3" x14ac:dyDescent="0.25">
      <c r="A45" t="s">
        <v>33</v>
      </c>
      <c r="B45" t="s">
        <v>1331</v>
      </c>
      <c r="C45">
        <v>1517760.1146860197</v>
      </c>
    </row>
    <row r="46" spans="1:3" x14ac:dyDescent="0.25">
      <c r="A46" t="s">
        <v>884</v>
      </c>
      <c r="B46" t="s">
        <v>1332</v>
      </c>
      <c r="C46">
        <v>1923853.8867957592</v>
      </c>
    </row>
    <row r="47" spans="1:3" x14ac:dyDescent="0.25">
      <c r="A47" t="s">
        <v>34</v>
      </c>
      <c r="B47" t="s">
        <v>1333</v>
      </c>
      <c r="C47">
        <v>3741272.3648013473</v>
      </c>
    </row>
    <row r="48" spans="1:3" x14ac:dyDescent="0.25">
      <c r="A48" t="s">
        <v>885</v>
      </c>
      <c r="B48" t="s">
        <v>1334</v>
      </c>
      <c r="C48">
        <v>966251.54466797411</v>
      </c>
    </row>
    <row r="49" spans="1:3" x14ac:dyDescent="0.25">
      <c r="A49" t="s">
        <v>886</v>
      </c>
      <c r="B49" t="s">
        <v>1335</v>
      </c>
      <c r="C49">
        <v>1817572.3215777278</v>
      </c>
    </row>
    <row r="50" spans="1:3" x14ac:dyDescent="0.25">
      <c r="A50" t="s">
        <v>35</v>
      </c>
      <c r="B50" t="s">
        <v>1336</v>
      </c>
      <c r="C50">
        <v>1707303.3895148858</v>
      </c>
    </row>
    <row r="51" spans="1:3" x14ac:dyDescent="0.25">
      <c r="A51" t="s">
        <v>36</v>
      </c>
      <c r="B51" t="s">
        <v>1337</v>
      </c>
      <c r="C51">
        <v>2165262.4446193874</v>
      </c>
    </row>
    <row r="52" spans="1:3" x14ac:dyDescent="0.25">
      <c r="A52" t="s">
        <v>887</v>
      </c>
      <c r="B52" t="s">
        <v>1338</v>
      </c>
      <c r="C52">
        <v>1299166.506329082</v>
      </c>
    </row>
    <row r="53" spans="1:3" x14ac:dyDescent="0.25">
      <c r="A53" t="s">
        <v>37</v>
      </c>
      <c r="B53" t="s">
        <v>1339</v>
      </c>
      <c r="C53">
        <v>1933515.6243272275</v>
      </c>
    </row>
    <row r="54" spans="1:3" x14ac:dyDescent="0.25">
      <c r="A54" t="s">
        <v>38</v>
      </c>
      <c r="B54" t="s">
        <v>1340</v>
      </c>
      <c r="C54">
        <v>1882810.7030294836</v>
      </c>
    </row>
    <row r="55" spans="1:3" x14ac:dyDescent="0.25">
      <c r="A55" t="s">
        <v>888</v>
      </c>
      <c r="B55" t="s">
        <v>1341</v>
      </c>
      <c r="C55">
        <v>1341459.4017817751</v>
      </c>
    </row>
    <row r="56" spans="1:3" x14ac:dyDescent="0.25">
      <c r="A56" t="s">
        <v>889</v>
      </c>
      <c r="B56" t="s">
        <v>1342</v>
      </c>
      <c r="C56">
        <v>1579502.4686866328</v>
      </c>
    </row>
    <row r="57" spans="1:3" x14ac:dyDescent="0.25">
      <c r="A57" t="s">
        <v>890</v>
      </c>
      <c r="B57" t="s">
        <v>1343</v>
      </c>
      <c r="C57">
        <v>1986410.9225930572</v>
      </c>
    </row>
    <row r="58" spans="1:3" x14ac:dyDescent="0.25">
      <c r="A58" t="s">
        <v>891</v>
      </c>
      <c r="B58" t="s">
        <v>1344</v>
      </c>
      <c r="C58">
        <v>705624.55505083129</v>
      </c>
    </row>
    <row r="59" spans="1:3" x14ac:dyDescent="0.25">
      <c r="A59" t="s">
        <v>39</v>
      </c>
      <c r="B59" t="s">
        <v>1345</v>
      </c>
      <c r="C59">
        <v>1235167.9225170612</v>
      </c>
    </row>
    <row r="60" spans="1:3" x14ac:dyDescent="0.25">
      <c r="A60" t="s">
        <v>892</v>
      </c>
      <c r="B60" t="s">
        <v>1346</v>
      </c>
      <c r="C60">
        <v>1034168.0684819669</v>
      </c>
    </row>
    <row r="61" spans="1:3" x14ac:dyDescent="0.25">
      <c r="A61" t="s">
        <v>40</v>
      </c>
      <c r="B61" t="s">
        <v>1347</v>
      </c>
      <c r="C61">
        <v>2579096.8629518896</v>
      </c>
    </row>
    <row r="62" spans="1:3" x14ac:dyDescent="0.25">
      <c r="A62" t="s">
        <v>41</v>
      </c>
      <c r="B62" t="s">
        <v>1348</v>
      </c>
      <c r="C62">
        <v>3000288.8251696378</v>
      </c>
    </row>
    <row r="63" spans="1:3" x14ac:dyDescent="0.25">
      <c r="A63" t="s">
        <v>42</v>
      </c>
      <c r="B63" t="s">
        <v>1349</v>
      </c>
      <c r="C63">
        <v>1419163.4184846133</v>
      </c>
    </row>
    <row r="64" spans="1:3" x14ac:dyDescent="0.25">
      <c r="A64" t="s">
        <v>893</v>
      </c>
      <c r="B64" t="s">
        <v>1350</v>
      </c>
      <c r="C64">
        <v>1437144.0772711113</v>
      </c>
    </row>
    <row r="65" spans="1:3" x14ac:dyDescent="0.25">
      <c r="A65" t="s">
        <v>894</v>
      </c>
      <c r="B65" t="s">
        <v>1351</v>
      </c>
      <c r="C65">
        <v>1762178.4364069402</v>
      </c>
    </row>
    <row r="66" spans="1:3" x14ac:dyDescent="0.25">
      <c r="A66" t="s">
        <v>895</v>
      </c>
      <c r="B66" t="s">
        <v>1352</v>
      </c>
      <c r="C66">
        <v>1711755.1291661561</v>
      </c>
    </row>
    <row r="67" spans="1:3" x14ac:dyDescent="0.25">
      <c r="A67" t="s">
        <v>43</v>
      </c>
      <c r="B67" t="s">
        <v>1353</v>
      </c>
      <c r="C67">
        <v>1369078.8617673591</v>
      </c>
    </row>
    <row r="68" spans="1:3" x14ac:dyDescent="0.25">
      <c r="A68" t="s">
        <v>44</v>
      </c>
      <c r="B68" t="s">
        <v>1354</v>
      </c>
      <c r="C68">
        <v>1387930.2171896026</v>
      </c>
    </row>
    <row r="69" spans="1:3" x14ac:dyDescent="0.25">
      <c r="A69" t="s">
        <v>45</v>
      </c>
      <c r="B69" t="s">
        <v>1355</v>
      </c>
      <c r="C69">
        <v>1544823.8652643114</v>
      </c>
    </row>
    <row r="70" spans="1:3" x14ac:dyDescent="0.25">
      <c r="A70" t="s">
        <v>46</v>
      </c>
      <c r="B70" t="s">
        <v>1356</v>
      </c>
      <c r="C70">
        <v>1337750.958988905</v>
      </c>
    </row>
    <row r="71" spans="1:3" x14ac:dyDescent="0.25">
      <c r="A71" t="s">
        <v>896</v>
      </c>
      <c r="B71" t="s">
        <v>1357</v>
      </c>
      <c r="C71">
        <v>1838946.8351519257</v>
      </c>
    </row>
    <row r="72" spans="1:3" x14ac:dyDescent="0.25">
      <c r="A72" t="s">
        <v>47</v>
      </c>
      <c r="B72" t="s">
        <v>1358</v>
      </c>
      <c r="C72">
        <v>1240924.4001407623</v>
      </c>
    </row>
    <row r="73" spans="1:3" x14ac:dyDescent="0.25">
      <c r="A73" t="s">
        <v>897</v>
      </c>
      <c r="B73" t="s">
        <v>1359</v>
      </c>
      <c r="C73">
        <v>2167231.4807521552</v>
      </c>
    </row>
    <row r="74" spans="1:3" x14ac:dyDescent="0.25">
      <c r="A74" t="s">
        <v>48</v>
      </c>
      <c r="B74" t="s">
        <v>1360</v>
      </c>
      <c r="C74">
        <v>2986066.7307179868</v>
      </c>
    </row>
    <row r="75" spans="1:3" x14ac:dyDescent="0.25">
      <c r="A75" t="s">
        <v>898</v>
      </c>
      <c r="B75" t="s">
        <v>1361</v>
      </c>
      <c r="C75">
        <v>1948627.0458379686</v>
      </c>
    </row>
    <row r="76" spans="1:3" x14ac:dyDescent="0.25">
      <c r="A76" t="s">
        <v>49</v>
      </c>
      <c r="B76" t="s">
        <v>1362</v>
      </c>
      <c r="C76">
        <v>5416126.2335169911</v>
      </c>
    </row>
    <row r="77" spans="1:3" x14ac:dyDescent="0.25">
      <c r="A77" t="s">
        <v>50</v>
      </c>
      <c r="B77" t="s">
        <v>1363</v>
      </c>
      <c r="C77">
        <v>3549973.7523993254</v>
      </c>
    </row>
    <row r="78" spans="1:3" x14ac:dyDescent="0.25">
      <c r="A78" t="s">
        <v>51</v>
      </c>
      <c r="B78" t="s">
        <v>1364</v>
      </c>
      <c r="C78">
        <v>1104028.4678519517</v>
      </c>
    </row>
    <row r="79" spans="1:3" x14ac:dyDescent="0.25">
      <c r="A79" t="s">
        <v>52</v>
      </c>
      <c r="B79" t="s">
        <v>1365</v>
      </c>
      <c r="C79">
        <v>1403312.3976841494</v>
      </c>
    </row>
    <row r="80" spans="1:3" x14ac:dyDescent="0.25">
      <c r="A80" t="s">
        <v>899</v>
      </c>
      <c r="B80" t="s">
        <v>1366</v>
      </c>
      <c r="C80">
        <v>2588053.7906576097</v>
      </c>
    </row>
    <row r="81" spans="1:3" x14ac:dyDescent="0.25">
      <c r="A81" t="s">
        <v>900</v>
      </c>
      <c r="B81" t="s">
        <v>1367</v>
      </c>
      <c r="C81">
        <v>1216433.6916234121</v>
      </c>
    </row>
    <row r="82" spans="1:3" x14ac:dyDescent="0.25">
      <c r="A82" t="s">
        <v>53</v>
      </c>
      <c r="B82" t="s">
        <v>1368</v>
      </c>
      <c r="C82">
        <v>3134764.1141612977</v>
      </c>
    </row>
    <row r="83" spans="1:3" x14ac:dyDescent="0.25">
      <c r="A83" t="s">
        <v>54</v>
      </c>
      <c r="B83" t="s">
        <v>1369</v>
      </c>
      <c r="C83">
        <v>1923753.9098608494</v>
      </c>
    </row>
    <row r="84" spans="1:3" x14ac:dyDescent="0.25">
      <c r="A84" t="s">
        <v>55</v>
      </c>
      <c r="B84" t="s">
        <v>1370</v>
      </c>
      <c r="C84">
        <v>2068032.670180887</v>
      </c>
    </row>
    <row r="85" spans="1:3" x14ac:dyDescent="0.25">
      <c r="A85" t="s">
        <v>56</v>
      </c>
      <c r="B85" t="s">
        <v>1371</v>
      </c>
      <c r="C85">
        <v>2968658.9289325029</v>
      </c>
    </row>
    <row r="86" spans="1:3" x14ac:dyDescent="0.25">
      <c r="A86" t="s">
        <v>57</v>
      </c>
      <c r="B86" t="s">
        <v>1372</v>
      </c>
      <c r="C86">
        <v>1090817.1879289523</v>
      </c>
    </row>
    <row r="87" spans="1:3" x14ac:dyDescent="0.25">
      <c r="A87" t="s">
        <v>58</v>
      </c>
      <c r="B87" t="s">
        <v>1373</v>
      </c>
      <c r="C87">
        <v>2321363.8909744769</v>
      </c>
    </row>
    <row r="88" spans="1:3" x14ac:dyDescent="0.25">
      <c r="A88" t="s">
        <v>59</v>
      </c>
      <c r="B88" t="s">
        <v>1374</v>
      </c>
      <c r="C88">
        <v>2003643.9215802103</v>
      </c>
    </row>
    <row r="89" spans="1:3" x14ac:dyDescent="0.25">
      <c r="A89" t="s">
        <v>901</v>
      </c>
      <c r="B89" t="s">
        <v>1375</v>
      </c>
      <c r="C89">
        <v>1152656.096950002</v>
      </c>
    </row>
    <row r="90" spans="1:3" x14ac:dyDescent="0.25">
      <c r="A90" t="s">
        <v>60</v>
      </c>
      <c r="B90" t="s">
        <v>1376</v>
      </c>
      <c r="C90">
        <v>2072576.7159754485</v>
      </c>
    </row>
    <row r="91" spans="1:3" x14ac:dyDescent="0.25">
      <c r="A91" t="s">
        <v>902</v>
      </c>
      <c r="B91" t="s">
        <v>1377</v>
      </c>
      <c r="C91">
        <v>1319218.9917573854</v>
      </c>
    </row>
    <row r="92" spans="1:3" x14ac:dyDescent="0.25">
      <c r="A92" t="s">
        <v>61</v>
      </c>
      <c r="B92" t="s">
        <v>1378</v>
      </c>
      <c r="C92">
        <v>1810806.2270953804</v>
      </c>
    </row>
    <row r="93" spans="1:3" x14ac:dyDescent="0.25">
      <c r="A93" t="s">
        <v>62</v>
      </c>
      <c r="B93" t="s">
        <v>1379</v>
      </c>
      <c r="C93">
        <v>1472915.8492974788</v>
      </c>
    </row>
    <row r="94" spans="1:3" x14ac:dyDescent="0.25">
      <c r="A94" t="s">
        <v>903</v>
      </c>
      <c r="B94" t="s">
        <v>1380</v>
      </c>
      <c r="C94">
        <v>1715012.6111562848</v>
      </c>
    </row>
    <row r="95" spans="1:3" x14ac:dyDescent="0.25">
      <c r="A95" t="s">
        <v>904</v>
      </c>
      <c r="B95" t="s">
        <v>1381</v>
      </c>
      <c r="C95">
        <v>762575.95311610773</v>
      </c>
    </row>
    <row r="96" spans="1:3" x14ac:dyDescent="0.25">
      <c r="A96" t="s">
        <v>63</v>
      </c>
      <c r="B96" t="s">
        <v>1382</v>
      </c>
      <c r="C96">
        <v>3682696.9071101248</v>
      </c>
    </row>
    <row r="97" spans="1:3" x14ac:dyDescent="0.25">
      <c r="A97" t="s">
        <v>64</v>
      </c>
      <c r="B97" t="s">
        <v>1383</v>
      </c>
      <c r="C97">
        <v>1582640.8870633319</v>
      </c>
    </row>
    <row r="98" spans="1:3" x14ac:dyDescent="0.25">
      <c r="A98" t="s">
        <v>65</v>
      </c>
      <c r="B98" t="s">
        <v>1384</v>
      </c>
      <c r="C98">
        <v>1577535.4666919038</v>
      </c>
    </row>
    <row r="99" spans="1:3" x14ac:dyDescent="0.25">
      <c r="A99" t="s">
        <v>905</v>
      </c>
      <c r="B99" t="s">
        <v>1385</v>
      </c>
      <c r="C99">
        <v>4172933.9785608351</v>
      </c>
    </row>
    <row r="100" spans="1:3" x14ac:dyDescent="0.25">
      <c r="A100" t="s">
        <v>906</v>
      </c>
      <c r="B100" t="s">
        <v>1386</v>
      </c>
      <c r="C100">
        <v>1733026.0442792773</v>
      </c>
    </row>
    <row r="101" spans="1:3" x14ac:dyDescent="0.25">
      <c r="A101" t="s">
        <v>66</v>
      </c>
      <c r="B101" t="s">
        <v>1387</v>
      </c>
      <c r="C101">
        <v>2008438.7461800277</v>
      </c>
    </row>
    <row r="102" spans="1:3" x14ac:dyDescent="0.25">
      <c r="A102" t="s">
        <v>907</v>
      </c>
      <c r="B102" t="s">
        <v>1388</v>
      </c>
      <c r="C102">
        <v>1743544.2109641656</v>
      </c>
    </row>
    <row r="103" spans="1:3" x14ac:dyDescent="0.25">
      <c r="A103" t="s">
        <v>67</v>
      </c>
      <c r="B103" t="s">
        <v>1389</v>
      </c>
      <c r="C103">
        <v>1882850.5683332384</v>
      </c>
    </row>
    <row r="104" spans="1:3" x14ac:dyDescent="0.25">
      <c r="A104" t="s">
        <v>68</v>
      </c>
      <c r="B104" t="s">
        <v>1390</v>
      </c>
      <c r="C104">
        <v>2080475.6542591453</v>
      </c>
    </row>
    <row r="105" spans="1:3" x14ac:dyDescent="0.25">
      <c r="A105" t="s">
        <v>69</v>
      </c>
      <c r="B105" t="s">
        <v>1391</v>
      </c>
      <c r="C105">
        <v>1404923.6916680038</v>
      </c>
    </row>
    <row r="106" spans="1:3" x14ac:dyDescent="0.25">
      <c r="A106" t="s">
        <v>908</v>
      </c>
      <c r="B106" t="s">
        <v>1392</v>
      </c>
      <c r="C106">
        <v>1708573.8513105437</v>
      </c>
    </row>
    <row r="107" spans="1:3" x14ac:dyDescent="0.25">
      <c r="A107" t="s">
        <v>70</v>
      </c>
      <c r="B107" t="s">
        <v>1393</v>
      </c>
      <c r="C107">
        <v>3063093.8261981905</v>
      </c>
    </row>
    <row r="108" spans="1:3" x14ac:dyDescent="0.25">
      <c r="A108" t="s">
        <v>71</v>
      </c>
      <c r="B108" t="s">
        <v>1394</v>
      </c>
      <c r="C108">
        <v>2511441.3931919485</v>
      </c>
    </row>
    <row r="109" spans="1:3" x14ac:dyDescent="0.25">
      <c r="A109" t="s">
        <v>72</v>
      </c>
      <c r="B109" t="s">
        <v>1395</v>
      </c>
      <c r="C109">
        <v>1797692.8614532799</v>
      </c>
    </row>
    <row r="110" spans="1:3" x14ac:dyDescent="0.25">
      <c r="A110" t="s">
        <v>909</v>
      </c>
      <c r="B110" t="s">
        <v>1396</v>
      </c>
      <c r="C110">
        <v>1586697.3005381897</v>
      </c>
    </row>
    <row r="111" spans="1:3" x14ac:dyDescent="0.25">
      <c r="A111" t="s">
        <v>73</v>
      </c>
      <c r="B111" t="s">
        <v>1397</v>
      </c>
      <c r="C111">
        <v>4068077.4316095114</v>
      </c>
    </row>
    <row r="112" spans="1:3" x14ac:dyDescent="0.25">
      <c r="A112" t="s">
        <v>74</v>
      </c>
      <c r="B112" t="s">
        <v>1398</v>
      </c>
      <c r="C112">
        <v>1530021.3380731642</v>
      </c>
    </row>
    <row r="113" spans="1:3" x14ac:dyDescent="0.25">
      <c r="A113" t="s">
        <v>75</v>
      </c>
      <c r="B113" t="s">
        <v>1399</v>
      </c>
      <c r="C113">
        <v>1589661.2963292003</v>
      </c>
    </row>
    <row r="114" spans="1:3" x14ac:dyDescent="0.25">
      <c r="A114" t="s">
        <v>76</v>
      </c>
      <c r="B114" t="s">
        <v>1400</v>
      </c>
      <c r="C114">
        <v>1655875.7598775998</v>
      </c>
    </row>
    <row r="115" spans="1:3" x14ac:dyDescent="0.25">
      <c r="A115" t="s">
        <v>77</v>
      </c>
      <c r="B115" t="s">
        <v>1401</v>
      </c>
      <c r="C115">
        <v>7234025.9657738805</v>
      </c>
    </row>
    <row r="116" spans="1:3" x14ac:dyDescent="0.25">
      <c r="A116" t="s">
        <v>910</v>
      </c>
      <c r="B116" t="s">
        <v>1402</v>
      </c>
      <c r="C116">
        <v>2071305.9500095695</v>
      </c>
    </row>
    <row r="117" spans="1:3" x14ac:dyDescent="0.25">
      <c r="A117" t="s">
        <v>78</v>
      </c>
      <c r="B117" t="s">
        <v>1403</v>
      </c>
      <c r="C117">
        <v>3144769.5734976828</v>
      </c>
    </row>
    <row r="118" spans="1:3" x14ac:dyDescent="0.25">
      <c r="A118" t="s">
        <v>79</v>
      </c>
      <c r="B118" t="s">
        <v>1404</v>
      </c>
      <c r="C118">
        <v>2891484.9667836279</v>
      </c>
    </row>
    <row r="119" spans="1:3" x14ac:dyDescent="0.25">
      <c r="A119" t="s">
        <v>80</v>
      </c>
      <c r="B119" t="s">
        <v>1405</v>
      </c>
      <c r="C119">
        <v>1081734.2482222468</v>
      </c>
    </row>
    <row r="120" spans="1:3" x14ac:dyDescent="0.25">
      <c r="A120" t="s">
        <v>81</v>
      </c>
      <c r="B120" t="s">
        <v>1406</v>
      </c>
      <c r="C120">
        <v>1774430.7057844996</v>
      </c>
    </row>
    <row r="121" spans="1:3" x14ac:dyDescent="0.25">
      <c r="A121" t="s">
        <v>82</v>
      </c>
      <c r="B121" t="s">
        <v>1407</v>
      </c>
      <c r="C121">
        <v>1464130.6066457853</v>
      </c>
    </row>
    <row r="122" spans="1:3" x14ac:dyDescent="0.25">
      <c r="A122" t="s">
        <v>911</v>
      </c>
      <c r="B122" t="s">
        <v>1408</v>
      </c>
      <c r="C122">
        <v>1856744.4785452783</v>
      </c>
    </row>
    <row r="123" spans="1:3" x14ac:dyDescent="0.25">
      <c r="A123" t="s">
        <v>83</v>
      </c>
      <c r="B123" t="s">
        <v>1409</v>
      </c>
      <c r="C123">
        <v>1710200.2587500513</v>
      </c>
    </row>
    <row r="124" spans="1:3" x14ac:dyDescent="0.25">
      <c r="A124" t="s">
        <v>84</v>
      </c>
      <c r="B124" t="s">
        <v>1410</v>
      </c>
      <c r="C124">
        <v>2589722.1925920695</v>
      </c>
    </row>
    <row r="125" spans="1:3" x14ac:dyDescent="0.25">
      <c r="A125" t="s">
        <v>912</v>
      </c>
      <c r="B125" t="s">
        <v>1411</v>
      </c>
      <c r="C125">
        <v>2477548.8225377649</v>
      </c>
    </row>
    <row r="126" spans="1:3" x14ac:dyDescent="0.25">
      <c r="A126" t="s">
        <v>85</v>
      </c>
      <c r="B126" t="s">
        <v>1412</v>
      </c>
      <c r="C126">
        <v>2811384.6879244</v>
      </c>
    </row>
    <row r="127" spans="1:3" x14ac:dyDescent="0.25">
      <c r="A127" t="s">
        <v>86</v>
      </c>
      <c r="B127" t="s">
        <v>1413</v>
      </c>
      <c r="C127">
        <v>3584504.2629670203</v>
      </c>
    </row>
    <row r="128" spans="1:3" x14ac:dyDescent="0.25">
      <c r="A128" t="s">
        <v>88</v>
      </c>
      <c r="B128" t="s">
        <v>1414</v>
      </c>
      <c r="C128">
        <v>162497818.51833248</v>
      </c>
    </row>
    <row r="129" spans="1:3" x14ac:dyDescent="0.25">
      <c r="A129" t="s">
        <v>89</v>
      </c>
      <c r="B129" t="s">
        <v>1415</v>
      </c>
      <c r="C129">
        <v>7139245.79733634</v>
      </c>
    </row>
    <row r="130" spans="1:3" x14ac:dyDescent="0.25">
      <c r="A130" t="s">
        <v>913</v>
      </c>
      <c r="B130" t="s">
        <v>1416</v>
      </c>
      <c r="C130">
        <v>2723616.2599029094</v>
      </c>
    </row>
    <row r="131" spans="1:3" x14ac:dyDescent="0.25">
      <c r="A131" t="s">
        <v>914</v>
      </c>
      <c r="B131" t="s">
        <v>1417</v>
      </c>
      <c r="C131">
        <v>2634531.9346656352</v>
      </c>
    </row>
    <row r="132" spans="1:3" x14ac:dyDescent="0.25">
      <c r="A132" t="s">
        <v>915</v>
      </c>
      <c r="B132" t="s">
        <v>1418</v>
      </c>
      <c r="C132">
        <v>2692453.3504346013</v>
      </c>
    </row>
    <row r="133" spans="1:3" x14ac:dyDescent="0.25">
      <c r="A133" t="s">
        <v>90</v>
      </c>
      <c r="B133" t="s">
        <v>1419</v>
      </c>
      <c r="C133">
        <v>3089659.3080059141</v>
      </c>
    </row>
    <row r="134" spans="1:3" x14ac:dyDescent="0.25">
      <c r="A134" t="s">
        <v>91</v>
      </c>
      <c r="B134" t="s">
        <v>1420</v>
      </c>
      <c r="C134">
        <v>1817838.2138386071</v>
      </c>
    </row>
    <row r="135" spans="1:3" x14ac:dyDescent="0.25">
      <c r="A135" t="s">
        <v>92</v>
      </c>
      <c r="B135" t="s">
        <v>1421</v>
      </c>
      <c r="C135">
        <v>2941478.8522723764</v>
      </c>
    </row>
    <row r="136" spans="1:3" x14ac:dyDescent="0.25">
      <c r="A136" t="s">
        <v>93</v>
      </c>
      <c r="B136" t="s">
        <v>1422</v>
      </c>
      <c r="C136">
        <v>4088801.4392398</v>
      </c>
    </row>
    <row r="137" spans="1:3" x14ac:dyDescent="0.25">
      <c r="A137" t="s">
        <v>94</v>
      </c>
      <c r="B137" t="s">
        <v>1423</v>
      </c>
      <c r="C137">
        <v>2553166.4789675176</v>
      </c>
    </row>
    <row r="138" spans="1:3" x14ac:dyDescent="0.25">
      <c r="A138" t="s">
        <v>95</v>
      </c>
      <c r="B138" t="s">
        <v>1424</v>
      </c>
      <c r="C138">
        <v>2388862.7606200725</v>
      </c>
    </row>
    <row r="139" spans="1:3" x14ac:dyDescent="0.25">
      <c r="A139" t="s">
        <v>916</v>
      </c>
      <c r="B139" t="s">
        <v>1425</v>
      </c>
      <c r="C139">
        <v>1560646.5602170676</v>
      </c>
    </row>
    <row r="140" spans="1:3" x14ac:dyDescent="0.25">
      <c r="A140" t="s">
        <v>917</v>
      </c>
      <c r="B140" t="s">
        <v>1426</v>
      </c>
      <c r="C140">
        <v>1884250.5400868952</v>
      </c>
    </row>
    <row r="141" spans="1:3" x14ac:dyDescent="0.25">
      <c r="A141" t="s">
        <v>918</v>
      </c>
      <c r="B141" t="s">
        <v>1427</v>
      </c>
      <c r="C141">
        <v>2717003.7428437918</v>
      </c>
    </row>
    <row r="142" spans="1:3" x14ac:dyDescent="0.25">
      <c r="A142" t="s">
        <v>96</v>
      </c>
      <c r="B142" t="s">
        <v>1428</v>
      </c>
      <c r="C142">
        <v>1885462.696261853</v>
      </c>
    </row>
    <row r="143" spans="1:3" x14ac:dyDescent="0.25">
      <c r="A143" t="s">
        <v>97</v>
      </c>
      <c r="B143" t="s">
        <v>1429</v>
      </c>
      <c r="C143">
        <v>2968698.6326458603</v>
      </c>
    </row>
    <row r="144" spans="1:3" x14ac:dyDescent="0.25">
      <c r="A144" t="s">
        <v>98</v>
      </c>
      <c r="B144" t="s">
        <v>1430</v>
      </c>
      <c r="C144">
        <v>2749975.3337299079</v>
      </c>
    </row>
    <row r="145" spans="1:3" x14ac:dyDescent="0.25">
      <c r="A145" t="s">
        <v>99</v>
      </c>
      <c r="B145" t="s">
        <v>1374</v>
      </c>
      <c r="C145">
        <v>4226748.6597014368</v>
      </c>
    </row>
    <row r="146" spans="1:3" x14ac:dyDescent="0.25">
      <c r="A146" t="s">
        <v>919</v>
      </c>
      <c r="B146" t="s">
        <v>1431</v>
      </c>
      <c r="C146">
        <v>2273461.6697262973</v>
      </c>
    </row>
    <row r="147" spans="1:3" x14ac:dyDescent="0.25">
      <c r="A147" t="s">
        <v>100</v>
      </c>
      <c r="B147" t="s">
        <v>1432</v>
      </c>
      <c r="C147">
        <v>2237467.6063327938</v>
      </c>
    </row>
    <row r="148" spans="1:3" x14ac:dyDescent="0.25">
      <c r="A148" t="s">
        <v>920</v>
      </c>
      <c r="B148" t="s">
        <v>1433</v>
      </c>
      <c r="C148">
        <v>6699357.4163800478</v>
      </c>
    </row>
    <row r="149" spans="1:3" x14ac:dyDescent="0.25">
      <c r="A149" t="s">
        <v>921</v>
      </c>
      <c r="B149" t="s">
        <v>1434</v>
      </c>
      <c r="C149">
        <v>1931687.0102574974</v>
      </c>
    </row>
    <row r="150" spans="1:3" x14ac:dyDescent="0.25">
      <c r="A150" t="s">
        <v>101</v>
      </c>
      <c r="B150" t="s">
        <v>1435</v>
      </c>
      <c r="C150">
        <v>1653083.8103427216</v>
      </c>
    </row>
    <row r="151" spans="1:3" x14ac:dyDescent="0.25">
      <c r="A151" t="s">
        <v>922</v>
      </c>
      <c r="B151" t="s">
        <v>1436</v>
      </c>
      <c r="C151">
        <v>1744410.0693930909</v>
      </c>
    </row>
    <row r="152" spans="1:3" x14ac:dyDescent="0.25">
      <c r="A152" t="s">
        <v>103</v>
      </c>
      <c r="B152" t="s">
        <v>844</v>
      </c>
      <c r="C152">
        <v>143201969.95885468</v>
      </c>
    </row>
    <row r="153" spans="1:3" x14ac:dyDescent="0.25">
      <c r="A153" t="s">
        <v>105</v>
      </c>
      <c r="B153" t="s">
        <v>1437</v>
      </c>
      <c r="C153">
        <v>222964101.6351347</v>
      </c>
    </row>
    <row r="154" spans="1:3" x14ac:dyDescent="0.25">
      <c r="A154" t="s">
        <v>106</v>
      </c>
      <c r="B154" t="s">
        <v>1438</v>
      </c>
      <c r="C154">
        <v>8382178.4240362048</v>
      </c>
    </row>
    <row r="155" spans="1:3" x14ac:dyDescent="0.25">
      <c r="A155" t="s">
        <v>923</v>
      </c>
      <c r="B155" t="s">
        <v>1439</v>
      </c>
      <c r="C155">
        <v>3682680.0922025144</v>
      </c>
    </row>
    <row r="156" spans="1:3" x14ac:dyDescent="0.25">
      <c r="A156" t="s">
        <v>924</v>
      </c>
      <c r="B156" t="s">
        <v>1440</v>
      </c>
      <c r="C156">
        <v>2722349.1344738752</v>
      </c>
    </row>
    <row r="157" spans="1:3" x14ac:dyDescent="0.25">
      <c r="A157" t="s">
        <v>107</v>
      </c>
      <c r="B157" t="s">
        <v>1441</v>
      </c>
      <c r="C157">
        <v>155496.98417169601</v>
      </c>
    </row>
    <row r="158" spans="1:3" x14ac:dyDescent="0.25">
      <c r="A158" t="s">
        <v>925</v>
      </c>
      <c r="B158" t="s">
        <v>1442</v>
      </c>
      <c r="C158">
        <v>4825562.5360067487</v>
      </c>
    </row>
    <row r="159" spans="1:3" x14ac:dyDescent="0.25">
      <c r="A159" t="s">
        <v>108</v>
      </c>
      <c r="B159" t="s">
        <v>1443</v>
      </c>
      <c r="C159">
        <v>2355163.1574270278</v>
      </c>
    </row>
    <row r="160" spans="1:3" x14ac:dyDescent="0.25">
      <c r="A160" t="s">
        <v>109</v>
      </c>
      <c r="B160" t="s">
        <v>1444</v>
      </c>
      <c r="C160">
        <v>3166896.8227110356</v>
      </c>
    </row>
    <row r="161" spans="1:3" x14ac:dyDescent="0.25">
      <c r="A161" t="s">
        <v>926</v>
      </c>
      <c r="B161" t="s">
        <v>1445</v>
      </c>
      <c r="C161">
        <v>3437623.6879883856</v>
      </c>
    </row>
    <row r="162" spans="1:3" x14ac:dyDescent="0.25">
      <c r="A162" t="s">
        <v>110</v>
      </c>
      <c r="B162" t="s">
        <v>1446</v>
      </c>
      <c r="C162">
        <v>2177175.7353457659</v>
      </c>
    </row>
    <row r="163" spans="1:3" x14ac:dyDescent="0.25">
      <c r="A163" t="s">
        <v>111</v>
      </c>
      <c r="B163" t="s">
        <v>1447</v>
      </c>
      <c r="C163">
        <v>2279115.1477239877</v>
      </c>
    </row>
    <row r="164" spans="1:3" x14ac:dyDescent="0.25">
      <c r="A164" t="s">
        <v>927</v>
      </c>
      <c r="B164" t="s">
        <v>1448</v>
      </c>
      <c r="C164">
        <v>2585881.968070209</v>
      </c>
    </row>
    <row r="165" spans="1:3" x14ac:dyDescent="0.25">
      <c r="A165" t="s">
        <v>928</v>
      </c>
      <c r="B165" t="s">
        <v>1449</v>
      </c>
      <c r="C165">
        <v>2669741.4671311826</v>
      </c>
    </row>
    <row r="166" spans="1:3" x14ac:dyDescent="0.25">
      <c r="A166" t="s">
        <v>929</v>
      </c>
      <c r="B166" t="s">
        <v>1450</v>
      </c>
      <c r="C166">
        <v>6410768.5186851919</v>
      </c>
    </row>
    <row r="167" spans="1:3" x14ac:dyDescent="0.25">
      <c r="A167" t="s">
        <v>112</v>
      </c>
      <c r="B167" t="s">
        <v>1451</v>
      </c>
      <c r="C167">
        <v>1938873.486934498</v>
      </c>
    </row>
    <row r="168" spans="1:3" x14ac:dyDescent="0.25">
      <c r="A168" t="s">
        <v>930</v>
      </c>
      <c r="B168" t="s">
        <v>1452</v>
      </c>
      <c r="C168">
        <v>2439436.565561071</v>
      </c>
    </row>
    <row r="169" spans="1:3" x14ac:dyDescent="0.25">
      <c r="A169" t="s">
        <v>931</v>
      </c>
      <c r="B169" t="s">
        <v>1453</v>
      </c>
      <c r="C169">
        <v>2749077.5089164972</v>
      </c>
    </row>
    <row r="170" spans="1:3" x14ac:dyDescent="0.25">
      <c r="A170" t="s">
        <v>113</v>
      </c>
      <c r="B170" t="s">
        <v>1454</v>
      </c>
      <c r="C170">
        <v>5584401.9866312146</v>
      </c>
    </row>
    <row r="171" spans="1:3" x14ac:dyDescent="0.25">
      <c r="A171" t="s">
        <v>114</v>
      </c>
      <c r="B171" t="s">
        <v>1455</v>
      </c>
      <c r="C171">
        <v>3000479.2357002199</v>
      </c>
    </row>
    <row r="172" spans="1:3" x14ac:dyDescent="0.25">
      <c r="A172" t="s">
        <v>932</v>
      </c>
      <c r="B172" t="s">
        <v>1456</v>
      </c>
      <c r="C172">
        <v>2508184.1678453833</v>
      </c>
    </row>
    <row r="173" spans="1:3" x14ac:dyDescent="0.25">
      <c r="A173" t="s">
        <v>115</v>
      </c>
      <c r="B173" t="s">
        <v>1457</v>
      </c>
      <c r="C173">
        <v>4088805.7261382341</v>
      </c>
    </row>
    <row r="174" spans="1:3" x14ac:dyDescent="0.25">
      <c r="A174" t="s">
        <v>116</v>
      </c>
      <c r="B174" t="s">
        <v>1458</v>
      </c>
      <c r="C174">
        <v>3247776.0433712304</v>
      </c>
    </row>
    <row r="175" spans="1:3" x14ac:dyDescent="0.25">
      <c r="A175" t="s">
        <v>117</v>
      </c>
      <c r="B175" t="s">
        <v>1459</v>
      </c>
      <c r="C175">
        <v>3610810.2781087756</v>
      </c>
    </row>
    <row r="176" spans="1:3" x14ac:dyDescent="0.25">
      <c r="A176" t="s">
        <v>118</v>
      </c>
      <c r="B176" t="s">
        <v>1460</v>
      </c>
      <c r="C176">
        <v>3084138.144035086</v>
      </c>
    </row>
    <row r="177" spans="1:3" x14ac:dyDescent="0.25">
      <c r="A177" t="s">
        <v>933</v>
      </c>
      <c r="B177" t="s">
        <v>1462</v>
      </c>
      <c r="C177">
        <v>3779099.1105407178</v>
      </c>
    </row>
    <row r="178" spans="1:3" x14ac:dyDescent="0.25">
      <c r="A178" t="s">
        <v>934</v>
      </c>
      <c r="B178" t="s">
        <v>1463</v>
      </c>
      <c r="C178">
        <v>2401544.0049998015</v>
      </c>
    </row>
    <row r="179" spans="1:3" x14ac:dyDescent="0.25">
      <c r="A179" t="s">
        <v>119</v>
      </c>
      <c r="B179" t="s">
        <v>1464</v>
      </c>
      <c r="C179">
        <v>3244123.1781728864</v>
      </c>
    </row>
    <row r="180" spans="1:3" x14ac:dyDescent="0.25">
      <c r="A180" t="s">
        <v>935</v>
      </c>
      <c r="B180" t="s">
        <v>1465</v>
      </c>
      <c r="C180">
        <v>1573149.6083998755</v>
      </c>
    </row>
    <row r="181" spans="1:3" x14ac:dyDescent="0.25">
      <c r="A181" t="s">
        <v>936</v>
      </c>
      <c r="B181" t="s">
        <v>1466</v>
      </c>
      <c r="C181">
        <v>2569747.3941279501</v>
      </c>
    </row>
    <row r="182" spans="1:3" x14ac:dyDescent="0.25">
      <c r="A182" t="s">
        <v>937</v>
      </c>
      <c r="B182" t="s">
        <v>1467</v>
      </c>
      <c r="C182">
        <v>2712951.8348896801</v>
      </c>
    </row>
    <row r="183" spans="1:3" x14ac:dyDescent="0.25">
      <c r="A183" t="s">
        <v>938</v>
      </c>
      <c r="B183" t="s">
        <v>1468</v>
      </c>
      <c r="C183">
        <v>3866755.3948202133</v>
      </c>
    </row>
    <row r="184" spans="1:3" x14ac:dyDescent="0.25">
      <c r="A184" t="s">
        <v>939</v>
      </c>
      <c r="B184" t="s">
        <v>1469</v>
      </c>
      <c r="C184">
        <v>3193910.7654229254</v>
      </c>
    </row>
    <row r="185" spans="1:3" x14ac:dyDescent="0.25">
      <c r="A185" t="s">
        <v>120</v>
      </c>
      <c r="B185" t="s">
        <v>1470</v>
      </c>
      <c r="C185">
        <v>3795754.4618465304</v>
      </c>
    </row>
    <row r="186" spans="1:3" x14ac:dyDescent="0.25">
      <c r="A186" t="s">
        <v>121</v>
      </c>
      <c r="B186" t="s">
        <v>1471</v>
      </c>
      <c r="C186">
        <v>3003096.19233042</v>
      </c>
    </row>
    <row r="187" spans="1:3" x14ac:dyDescent="0.25">
      <c r="A187" t="s">
        <v>122</v>
      </c>
      <c r="B187" t="s">
        <v>1472</v>
      </c>
      <c r="C187">
        <v>3798792.0668202341</v>
      </c>
    </row>
    <row r="188" spans="1:3" x14ac:dyDescent="0.25">
      <c r="A188" t="s">
        <v>123</v>
      </c>
      <c r="B188" t="s">
        <v>1473</v>
      </c>
      <c r="C188">
        <v>2145486.582956031</v>
      </c>
    </row>
    <row r="189" spans="1:3" x14ac:dyDescent="0.25">
      <c r="A189" t="s">
        <v>124</v>
      </c>
      <c r="B189" t="s">
        <v>1474</v>
      </c>
      <c r="C189">
        <v>3972147.385840863</v>
      </c>
    </row>
    <row r="190" spans="1:3" x14ac:dyDescent="0.25">
      <c r="A190" t="s">
        <v>125</v>
      </c>
      <c r="B190" t="s">
        <v>1475</v>
      </c>
      <c r="C190">
        <v>3760405.7715251148</v>
      </c>
    </row>
    <row r="191" spans="1:3" x14ac:dyDescent="0.25">
      <c r="A191" t="s">
        <v>126</v>
      </c>
      <c r="B191" t="s">
        <v>1476</v>
      </c>
      <c r="C191">
        <v>2981002.6109534055</v>
      </c>
    </row>
    <row r="192" spans="1:3" x14ac:dyDescent="0.25">
      <c r="A192" t="s">
        <v>127</v>
      </c>
      <c r="B192" t="s">
        <v>1477</v>
      </c>
      <c r="C192">
        <v>1886856.7937289625</v>
      </c>
    </row>
    <row r="193" spans="1:3" x14ac:dyDescent="0.25">
      <c r="A193" t="s">
        <v>128</v>
      </c>
      <c r="B193" t="s">
        <v>1478</v>
      </c>
      <c r="C193">
        <v>2362401.6376988888</v>
      </c>
    </row>
    <row r="194" spans="1:3" x14ac:dyDescent="0.25">
      <c r="A194" t="s">
        <v>129</v>
      </c>
      <c r="B194" t="s">
        <v>1479</v>
      </c>
      <c r="C194">
        <v>3781016.3331849575</v>
      </c>
    </row>
    <row r="195" spans="1:3" x14ac:dyDescent="0.25">
      <c r="A195" t="s">
        <v>130</v>
      </c>
      <c r="B195" t="s">
        <v>1480</v>
      </c>
      <c r="C195">
        <v>4324677.816429019</v>
      </c>
    </row>
    <row r="196" spans="1:3" x14ac:dyDescent="0.25">
      <c r="A196" t="s">
        <v>131</v>
      </c>
      <c r="B196" t="s">
        <v>1481</v>
      </c>
      <c r="C196">
        <v>2618956.6441302299</v>
      </c>
    </row>
    <row r="197" spans="1:3" x14ac:dyDescent="0.25">
      <c r="A197" t="s">
        <v>940</v>
      </c>
      <c r="B197" t="s">
        <v>1482</v>
      </c>
      <c r="C197">
        <v>3580059.4621979296</v>
      </c>
    </row>
    <row r="198" spans="1:3" x14ac:dyDescent="0.25">
      <c r="A198" t="s">
        <v>132</v>
      </c>
      <c r="B198" t="s">
        <v>1483</v>
      </c>
      <c r="C198">
        <v>2219002.528024137</v>
      </c>
    </row>
    <row r="199" spans="1:3" x14ac:dyDescent="0.25">
      <c r="A199" t="s">
        <v>134</v>
      </c>
      <c r="B199" t="s">
        <v>1484</v>
      </c>
      <c r="C199">
        <v>140838545.41586208</v>
      </c>
    </row>
    <row r="200" spans="1:3" x14ac:dyDescent="0.25">
      <c r="A200" t="s">
        <v>135</v>
      </c>
      <c r="B200" t="s">
        <v>1485</v>
      </c>
      <c r="C200">
        <v>2725237.8101249039</v>
      </c>
    </row>
    <row r="201" spans="1:3" x14ac:dyDescent="0.25">
      <c r="A201" t="s">
        <v>136</v>
      </c>
      <c r="B201" t="s">
        <v>1486</v>
      </c>
      <c r="C201">
        <v>783535.30291524902</v>
      </c>
    </row>
    <row r="202" spans="1:3" x14ac:dyDescent="0.25">
      <c r="A202" t="s">
        <v>137</v>
      </c>
      <c r="B202" t="s">
        <v>1487</v>
      </c>
      <c r="C202">
        <v>2060589.4263483286</v>
      </c>
    </row>
    <row r="203" spans="1:3" x14ac:dyDescent="0.25">
      <c r="A203" t="s">
        <v>138</v>
      </c>
      <c r="B203" t="s">
        <v>1488</v>
      </c>
      <c r="C203">
        <v>1173417.7741556615</v>
      </c>
    </row>
    <row r="204" spans="1:3" x14ac:dyDescent="0.25">
      <c r="A204" t="s">
        <v>139</v>
      </c>
      <c r="B204" t="s">
        <v>1489</v>
      </c>
      <c r="C204">
        <v>1263005.7671840861</v>
      </c>
    </row>
    <row r="205" spans="1:3" x14ac:dyDescent="0.25">
      <c r="A205" t="s">
        <v>140</v>
      </c>
      <c r="B205" t="s">
        <v>1490</v>
      </c>
      <c r="C205">
        <v>828034.84844054654</v>
      </c>
    </row>
    <row r="206" spans="1:3" x14ac:dyDescent="0.25">
      <c r="A206" t="s">
        <v>141</v>
      </c>
      <c r="B206" t="s">
        <v>1491</v>
      </c>
      <c r="C206">
        <v>1167545.1985776722</v>
      </c>
    </row>
    <row r="207" spans="1:3" x14ac:dyDescent="0.25">
      <c r="A207" t="s">
        <v>142</v>
      </c>
      <c r="B207" t="s">
        <v>1492</v>
      </c>
      <c r="C207">
        <v>1702198.6820423752</v>
      </c>
    </row>
    <row r="208" spans="1:3" x14ac:dyDescent="0.25">
      <c r="A208" t="s">
        <v>143</v>
      </c>
      <c r="B208" t="s">
        <v>1484</v>
      </c>
      <c r="C208">
        <v>1401430.724929288</v>
      </c>
    </row>
    <row r="209" spans="1:3" x14ac:dyDescent="0.25">
      <c r="A209" t="s">
        <v>144</v>
      </c>
      <c r="B209" t="s">
        <v>1311</v>
      </c>
      <c r="C209">
        <v>904477.0341764763</v>
      </c>
    </row>
    <row r="210" spans="1:3" x14ac:dyDescent="0.25">
      <c r="A210" t="s">
        <v>145</v>
      </c>
      <c r="B210" t="s">
        <v>1493</v>
      </c>
      <c r="C210">
        <v>1460551.5692524239</v>
      </c>
    </row>
    <row r="211" spans="1:3" x14ac:dyDescent="0.25">
      <c r="A211" t="s">
        <v>146</v>
      </c>
      <c r="B211" t="s">
        <v>1494</v>
      </c>
      <c r="C211">
        <v>921652.09825028479</v>
      </c>
    </row>
    <row r="212" spans="1:3" x14ac:dyDescent="0.25">
      <c r="A212" t="s">
        <v>147</v>
      </c>
      <c r="B212" t="s">
        <v>1315</v>
      </c>
      <c r="C212">
        <v>1101023.3045286089</v>
      </c>
    </row>
    <row r="213" spans="1:3" x14ac:dyDescent="0.25">
      <c r="A213" t="s">
        <v>941</v>
      </c>
      <c r="B213" t="s">
        <v>1495</v>
      </c>
      <c r="C213">
        <v>1217078.2472382188</v>
      </c>
    </row>
    <row r="214" spans="1:3" x14ac:dyDescent="0.25">
      <c r="A214" t="s">
        <v>942</v>
      </c>
      <c r="B214" t="s">
        <v>1496</v>
      </c>
      <c r="C214">
        <v>872013.13183106109</v>
      </c>
    </row>
    <row r="215" spans="1:3" x14ac:dyDescent="0.25">
      <c r="A215" t="s">
        <v>943</v>
      </c>
      <c r="B215" t="s">
        <v>1497</v>
      </c>
      <c r="C215">
        <v>1035982.4340799674</v>
      </c>
    </row>
    <row r="216" spans="1:3" x14ac:dyDescent="0.25">
      <c r="A216" t="s">
        <v>148</v>
      </c>
      <c r="B216" t="s">
        <v>1498</v>
      </c>
      <c r="C216">
        <v>2252210.9439086616</v>
      </c>
    </row>
    <row r="217" spans="1:3" x14ac:dyDescent="0.25">
      <c r="A217" t="s">
        <v>149</v>
      </c>
      <c r="B217" t="s">
        <v>1499</v>
      </c>
      <c r="C217">
        <v>1647419.6388623044</v>
      </c>
    </row>
    <row r="218" spans="1:3" x14ac:dyDescent="0.25">
      <c r="A218" t="s">
        <v>150</v>
      </c>
      <c r="B218" t="s">
        <v>1500</v>
      </c>
      <c r="C218">
        <v>2508912.9405778199</v>
      </c>
    </row>
    <row r="219" spans="1:3" x14ac:dyDescent="0.25">
      <c r="A219" t="s">
        <v>151</v>
      </c>
      <c r="B219" t="s">
        <v>1501</v>
      </c>
      <c r="C219">
        <v>1468576.9282657653</v>
      </c>
    </row>
    <row r="220" spans="1:3" x14ac:dyDescent="0.25">
      <c r="A220" t="s">
        <v>152</v>
      </c>
      <c r="B220" t="s">
        <v>1502</v>
      </c>
      <c r="C220">
        <v>1626367.8688560575</v>
      </c>
    </row>
    <row r="221" spans="1:3" x14ac:dyDescent="0.25">
      <c r="A221" t="s">
        <v>944</v>
      </c>
      <c r="B221" t="s">
        <v>1503</v>
      </c>
      <c r="C221">
        <v>1040203.5176841915</v>
      </c>
    </row>
    <row r="222" spans="1:3" x14ac:dyDescent="0.25">
      <c r="A222" t="s">
        <v>153</v>
      </c>
      <c r="B222" t="s">
        <v>1504</v>
      </c>
      <c r="C222">
        <v>1954748.4231151193</v>
      </c>
    </row>
    <row r="223" spans="1:3" x14ac:dyDescent="0.25">
      <c r="A223" t="s">
        <v>154</v>
      </c>
      <c r="B223" t="s">
        <v>1505</v>
      </c>
      <c r="C223">
        <v>1231345.9672164023</v>
      </c>
    </row>
    <row r="224" spans="1:3" x14ac:dyDescent="0.25">
      <c r="A224" t="s">
        <v>155</v>
      </c>
      <c r="B224" t="s">
        <v>1506</v>
      </c>
      <c r="C224">
        <v>748134.63751496002</v>
      </c>
    </row>
    <row r="225" spans="1:3" x14ac:dyDescent="0.25">
      <c r="A225" t="s">
        <v>156</v>
      </c>
      <c r="B225" t="s">
        <v>1507</v>
      </c>
      <c r="C225">
        <v>1529831.8210424632</v>
      </c>
    </row>
    <row r="226" spans="1:3" x14ac:dyDescent="0.25">
      <c r="A226" t="s">
        <v>157</v>
      </c>
      <c r="B226" t="s">
        <v>1508</v>
      </c>
      <c r="C226">
        <v>1819309.5134986788</v>
      </c>
    </row>
    <row r="227" spans="1:3" x14ac:dyDescent="0.25">
      <c r="A227" t="s">
        <v>158</v>
      </c>
      <c r="B227" t="s">
        <v>1509</v>
      </c>
      <c r="C227">
        <v>1307456.4838907421</v>
      </c>
    </row>
    <row r="228" spans="1:3" x14ac:dyDescent="0.25">
      <c r="A228" t="s">
        <v>159</v>
      </c>
      <c r="B228" t="s">
        <v>1510</v>
      </c>
      <c r="C228">
        <v>944781.73077530414</v>
      </c>
    </row>
    <row r="229" spans="1:3" x14ac:dyDescent="0.25">
      <c r="A229" t="s">
        <v>160</v>
      </c>
      <c r="B229" t="s">
        <v>1511</v>
      </c>
      <c r="C229">
        <v>1489047.9328464195</v>
      </c>
    </row>
    <row r="230" spans="1:3" x14ac:dyDescent="0.25">
      <c r="A230" t="s">
        <v>161</v>
      </c>
      <c r="B230" t="s">
        <v>1512</v>
      </c>
      <c r="C230">
        <v>755099.01293112338</v>
      </c>
    </row>
    <row r="231" spans="1:3" x14ac:dyDescent="0.25">
      <c r="A231" t="s">
        <v>162</v>
      </c>
      <c r="B231" t="s">
        <v>1513</v>
      </c>
      <c r="C231">
        <v>1833717.0757155567</v>
      </c>
    </row>
    <row r="232" spans="1:3" x14ac:dyDescent="0.25">
      <c r="A232" t="s">
        <v>945</v>
      </c>
      <c r="B232" t="s">
        <v>1514</v>
      </c>
      <c r="C232">
        <v>1566757.9949315265</v>
      </c>
    </row>
    <row r="233" spans="1:3" x14ac:dyDescent="0.25">
      <c r="A233" t="s">
        <v>946</v>
      </c>
      <c r="B233" t="s">
        <v>1515</v>
      </c>
      <c r="C233">
        <v>1395860.2853898332</v>
      </c>
    </row>
    <row r="234" spans="1:3" x14ac:dyDescent="0.25">
      <c r="A234" t="s">
        <v>163</v>
      </c>
      <c r="B234" t="s">
        <v>1516</v>
      </c>
      <c r="C234">
        <v>1090544.6989773139</v>
      </c>
    </row>
    <row r="235" spans="1:3" x14ac:dyDescent="0.25">
      <c r="A235" t="s">
        <v>164</v>
      </c>
      <c r="B235" t="s">
        <v>1517</v>
      </c>
      <c r="C235">
        <v>1329896.9428381547</v>
      </c>
    </row>
    <row r="236" spans="1:3" x14ac:dyDescent="0.25">
      <c r="A236" t="s">
        <v>165</v>
      </c>
      <c r="B236" t="s">
        <v>1518</v>
      </c>
      <c r="C236">
        <v>1254867.0192320868</v>
      </c>
    </row>
    <row r="237" spans="1:3" x14ac:dyDescent="0.25">
      <c r="A237" t="s">
        <v>166</v>
      </c>
      <c r="B237" t="s">
        <v>1519</v>
      </c>
      <c r="C237">
        <v>1324104.7727452889</v>
      </c>
    </row>
    <row r="238" spans="1:3" x14ac:dyDescent="0.25">
      <c r="A238" t="s">
        <v>167</v>
      </c>
      <c r="B238" t="s">
        <v>1520</v>
      </c>
      <c r="C238">
        <v>1508684.8362656683</v>
      </c>
    </row>
    <row r="239" spans="1:3" x14ac:dyDescent="0.25">
      <c r="A239" t="s">
        <v>168</v>
      </c>
      <c r="B239" t="s">
        <v>1521</v>
      </c>
      <c r="C239">
        <v>1062069.1805457398</v>
      </c>
    </row>
    <row r="240" spans="1:3" x14ac:dyDescent="0.25">
      <c r="A240" t="s">
        <v>169</v>
      </c>
      <c r="B240" t="s">
        <v>1522</v>
      </c>
      <c r="C240">
        <v>1278101.9041435048</v>
      </c>
    </row>
    <row r="241" spans="1:3" x14ac:dyDescent="0.25">
      <c r="A241" t="s">
        <v>170</v>
      </c>
      <c r="B241" t="s">
        <v>1523</v>
      </c>
      <c r="C241">
        <v>1412341.242625989</v>
      </c>
    </row>
    <row r="242" spans="1:3" x14ac:dyDescent="0.25">
      <c r="A242" t="s">
        <v>171</v>
      </c>
      <c r="B242" t="s">
        <v>1524</v>
      </c>
      <c r="C242">
        <v>1987828.5552276224</v>
      </c>
    </row>
    <row r="243" spans="1:3" x14ac:dyDescent="0.25">
      <c r="A243" t="s">
        <v>172</v>
      </c>
      <c r="B243" t="s">
        <v>1525</v>
      </c>
      <c r="C243">
        <v>692863.58956892788</v>
      </c>
    </row>
    <row r="244" spans="1:3" x14ac:dyDescent="0.25">
      <c r="A244" t="s">
        <v>173</v>
      </c>
      <c r="B244" t="s">
        <v>1526</v>
      </c>
      <c r="C244">
        <v>1569151.2153861597</v>
      </c>
    </row>
    <row r="245" spans="1:3" x14ac:dyDescent="0.25">
      <c r="A245" t="s">
        <v>174</v>
      </c>
      <c r="B245" t="s">
        <v>1350</v>
      </c>
      <c r="C245">
        <v>1670956.9259611145</v>
      </c>
    </row>
    <row r="246" spans="1:3" x14ac:dyDescent="0.25">
      <c r="A246" t="s">
        <v>947</v>
      </c>
      <c r="B246" t="s">
        <v>1527</v>
      </c>
      <c r="C246">
        <v>1802326.3427850455</v>
      </c>
    </row>
    <row r="247" spans="1:3" x14ac:dyDescent="0.25">
      <c r="A247" t="s">
        <v>948</v>
      </c>
      <c r="B247" t="s">
        <v>1528</v>
      </c>
      <c r="C247">
        <v>729641.38544369861</v>
      </c>
    </row>
    <row r="248" spans="1:3" x14ac:dyDescent="0.25">
      <c r="A248" t="s">
        <v>175</v>
      </c>
      <c r="B248" t="s">
        <v>1529</v>
      </c>
      <c r="C248">
        <v>887528.28221938759</v>
      </c>
    </row>
    <row r="249" spans="1:3" x14ac:dyDescent="0.25">
      <c r="A249" t="s">
        <v>176</v>
      </c>
      <c r="B249" t="s">
        <v>1530</v>
      </c>
      <c r="C249">
        <v>1067555.0892920494</v>
      </c>
    </row>
    <row r="250" spans="1:3" x14ac:dyDescent="0.25">
      <c r="A250" t="s">
        <v>177</v>
      </c>
      <c r="B250" t="s">
        <v>1531</v>
      </c>
      <c r="C250">
        <v>1651123.043836616</v>
      </c>
    </row>
    <row r="251" spans="1:3" x14ac:dyDescent="0.25">
      <c r="A251" t="s">
        <v>178</v>
      </c>
      <c r="B251" t="s">
        <v>1532</v>
      </c>
      <c r="C251">
        <v>1175943.0139722675</v>
      </c>
    </row>
    <row r="252" spans="1:3" x14ac:dyDescent="0.25">
      <c r="A252" t="s">
        <v>179</v>
      </c>
      <c r="B252" t="s">
        <v>1533</v>
      </c>
      <c r="C252">
        <v>1665168.8336496949</v>
      </c>
    </row>
    <row r="253" spans="1:3" x14ac:dyDescent="0.25">
      <c r="A253" t="s">
        <v>180</v>
      </c>
      <c r="B253" t="s">
        <v>1534</v>
      </c>
      <c r="C253">
        <v>1279263.1593404636</v>
      </c>
    </row>
    <row r="254" spans="1:3" x14ac:dyDescent="0.25">
      <c r="A254" t="s">
        <v>181</v>
      </c>
      <c r="B254" t="s">
        <v>1535</v>
      </c>
      <c r="C254">
        <v>1367190.2216143683</v>
      </c>
    </row>
    <row r="255" spans="1:3" x14ac:dyDescent="0.25">
      <c r="A255" t="s">
        <v>182</v>
      </c>
      <c r="B255" t="s">
        <v>1536</v>
      </c>
      <c r="C255">
        <v>1083717.1145927459</v>
      </c>
    </row>
    <row r="256" spans="1:3" x14ac:dyDescent="0.25">
      <c r="A256" t="s">
        <v>183</v>
      </c>
      <c r="B256" t="s">
        <v>1537</v>
      </c>
      <c r="C256">
        <v>1963925.8837041706</v>
      </c>
    </row>
    <row r="257" spans="1:3" x14ac:dyDescent="0.25">
      <c r="A257" t="s">
        <v>184</v>
      </c>
      <c r="B257" t="s">
        <v>1538</v>
      </c>
      <c r="C257">
        <v>1817575.3442688584</v>
      </c>
    </row>
    <row r="258" spans="1:3" x14ac:dyDescent="0.25">
      <c r="A258" t="s">
        <v>185</v>
      </c>
      <c r="B258" t="s">
        <v>1539</v>
      </c>
      <c r="C258">
        <v>1736523.7446663827</v>
      </c>
    </row>
    <row r="259" spans="1:3" x14ac:dyDescent="0.25">
      <c r="A259" t="s">
        <v>186</v>
      </c>
      <c r="B259" t="s">
        <v>1540</v>
      </c>
      <c r="C259">
        <v>1082755.3284943923</v>
      </c>
    </row>
    <row r="260" spans="1:3" x14ac:dyDescent="0.25">
      <c r="A260" t="s">
        <v>949</v>
      </c>
      <c r="B260" t="s">
        <v>1541</v>
      </c>
      <c r="C260">
        <v>1177318.385962896</v>
      </c>
    </row>
    <row r="261" spans="1:3" x14ac:dyDescent="0.25">
      <c r="A261" t="s">
        <v>187</v>
      </c>
      <c r="B261" t="s">
        <v>1542</v>
      </c>
      <c r="C261">
        <v>1194722.6042434722</v>
      </c>
    </row>
    <row r="262" spans="1:3" x14ac:dyDescent="0.25">
      <c r="A262" t="s">
        <v>188</v>
      </c>
      <c r="B262" t="s">
        <v>1543</v>
      </c>
      <c r="C262">
        <v>2007910.697248131</v>
      </c>
    </row>
    <row r="263" spans="1:3" x14ac:dyDescent="0.25">
      <c r="A263" t="s">
        <v>189</v>
      </c>
      <c r="B263" t="s">
        <v>1544</v>
      </c>
      <c r="C263">
        <v>907634.00693389773</v>
      </c>
    </row>
    <row r="264" spans="1:3" x14ac:dyDescent="0.25">
      <c r="A264" t="s">
        <v>190</v>
      </c>
      <c r="B264" t="s">
        <v>1545</v>
      </c>
      <c r="C264">
        <v>990884.76641835272</v>
      </c>
    </row>
    <row r="265" spans="1:3" x14ac:dyDescent="0.25">
      <c r="A265" t="s">
        <v>191</v>
      </c>
      <c r="B265" t="s">
        <v>1546</v>
      </c>
      <c r="C265">
        <v>1667837.6227790266</v>
      </c>
    </row>
    <row r="266" spans="1:3" x14ac:dyDescent="0.25">
      <c r="A266" t="s">
        <v>950</v>
      </c>
      <c r="B266" t="s">
        <v>1547</v>
      </c>
      <c r="C266">
        <v>825264.78965306655</v>
      </c>
    </row>
    <row r="267" spans="1:3" x14ac:dyDescent="0.25">
      <c r="A267" t="s">
        <v>192</v>
      </c>
      <c r="B267" t="s">
        <v>1548</v>
      </c>
      <c r="C267">
        <v>849990.26051481813</v>
      </c>
    </row>
    <row r="268" spans="1:3" x14ac:dyDescent="0.25">
      <c r="A268" t="s">
        <v>193</v>
      </c>
      <c r="B268" t="s">
        <v>1549</v>
      </c>
      <c r="C268">
        <v>2271897.4080560356</v>
      </c>
    </row>
    <row r="269" spans="1:3" x14ac:dyDescent="0.25">
      <c r="A269" t="s">
        <v>951</v>
      </c>
      <c r="B269" t="s">
        <v>1550</v>
      </c>
      <c r="C269">
        <v>1506423.0743591785</v>
      </c>
    </row>
    <row r="270" spans="1:3" x14ac:dyDescent="0.25">
      <c r="A270" t="s">
        <v>194</v>
      </c>
      <c r="B270" t="s">
        <v>1551</v>
      </c>
      <c r="C270">
        <v>987943.21268320084</v>
      </c>
    </row>
    <row r="271" spans="1:3" x14ac:dyDescent="0.25">
      <c r="A271" t="s">
        <v>195</v>
      </c>
      <c r="B271" t="s">
        <v>1552</v>
      </c>
      <c r="C271">
        <v>1737596.5718897879</v>
      </c>
    </row>
    <row r="272" spans="1:3" x14ac:dyDescent="0.25">
      <c r="A272" t="s">
        <v>196</v>
      </c>
      <c r="B272" t="s">
        <v>1553</v>
      </c>
      <c r="C272">
        <v>1140081.9204724804</v>
      </c>
    </row>
    <row r="273" spans="1:3" x14ac:dyDescent="0.25">
      <c r="A273" t="s">
        <v>197</v>
      </c>
      <c r="B273" t="s">
        <v>1554</v>
      </c>
      <c r="C273">
        <v>3355639.0463692248</v>
      </c>
    </row>
    <row r="274" spans="1:3" x14ac:dyDescent="0.25">
      <c r="A274" t="s">
        <v>198</v>
      </c>
      <c r="B274" t="s">
        <v>1555</v>
      </c>
      <c r="C274">
        <v>1815244.9349556714</v>
      </c>
    </row>
    <row r="275" spans="1:3" x14ac:dyDescent="0.25">
      <c r="A275" t="s">
        <v>199</v>
      </c>
      <c r="B275" t="s">
        <v>1556</v>
      </c>
      <c r="C275">
        <v>1719175.1610121652</v>
      </c>
    </row>
    <row r="276" spans="1:3" x14ac:dyDescent="0.25">
      <c r="A276" t="s">
        <v>200</v>
      </c>
      <c r="B276" t="s">
        <v>1557</v>
      </c>
      <c r="C276">
        <v>2473615.6740269065</v>
      </c>
    </row>
    <row r="277" spans="1:3" x14ac:dyDescent="0.25">
      <c r="A277" t="s">
        <v>201</v>
      </c>
      <c r="B277" t="s">
        <v>1558</v>
      </c>
      <c r="C277">
        <v>1041091.7136104256</v>
      </c>
    </row>
    <row r="278" spans="1:3" x14ac:dyDescent="0.25">
      <c r="A278" t="s">
        <v>202</v>
      </c>
      <c r="B278" t="s">
        <v>1559</v>
      </c>
      <c r="C278">
        <v>2079477.6338885278</v>
      </c>
    </row>
    <row r="279" spans="1:3" x14ac:dyDescent="0.25">
      <c r="A279" t="s">
        <v>203</v>
      </c>
      <c r="B279" t="s">
        <v>1560</v>
      </c>
      <c r="C279">
        <v>1248998.5119302347</v>
      </c>
    </row>
    <row r="280" spans="1:3" x14ac:dyDescent="0.25">
      <c r="A280" t="s">
        <v>204</v>
      </c>
      <c r="B280" t="s">
        <v>1561</v>
      </c>
      <c r="C280">
        <v>1935827.7359032184</v>
      </c>
    </row>
    <row r="281" spans="1:3" x14ac:dyDescent="0.25">
      <c r="A281" t="s">
        <v>952</v>
      </c>
      <c r="B281" t="s">
        <v>1562</v>
      </c>
      <c r="C281">
        <v>738082.90629053116</v>
      </c>
    </row>
    <row r="282" spans="1:3" x14ac:dyDescent="0.25">
      <c r="A282" t="s">
        <v>953</v>
      </c>
      <c r="B282" t="s">
        <v>1563</v>
      </c>
      <c r="C282">
        <v>1380835.3812836334</v>
      </c>
    </row>
    <row r="283" spans="1:3" x14ac:dyDescent="0.25">
      <c r="A283" t="s">
        <v>205</v>
      </c>
      <c r="B283" t="s">
        <v>1564</v>
      </c>
      <c r="C283">
        <v>1137037.0819517151</v>
      </c>
    </row>
    <row r="284" spans="1:3" x14ac:dyDescent="0.25">
      <c r="A284" t="s">
        <v>206</v>
      </c>
      <c r="B284" t="s">
        <v>1565</v>
      </c>
      <c r="C284">
        <v>1292127.3810920119</v>
      </c>
    </row>
    <row r="285" spans="1:3" x14ac:dyDescent="0.25">
      <c r="A285" t="s">
        <v>954</v>
      </c>
      <c r="B285" t="s">
        <v>1566</v>
      </c>
      <c r="C285">
        <v>1069975.5424828157</v>
      </c>
    </row>
    <row r="286" spans="1:3" x14ac:dyDescent="0.25">
      <c r="A286" t="s">
        <v>207</v>
      </c>
      <c r="B286" t="s">
        <v>1567</v>
      </c>
      <c r="C286">
        <v>1891113.3511800766</v>
      </c>
    </row>
    <row r="287" spans="1:3" x14ac:dyDescent="0.25">
      <c r="A287" t="s">
        <v>208</v>
      </c>
      <c r="B287" t="s">
        <v>1568</v>
      </c>
      <c r="C287">
        <v>1578404.7375300303</v>
      </c>
    </row>
    <row r="288" spans="1:3" x14ac:dyDescent="0.25">
      <c r="A288" t="s">
        <v>209</v>
      </c>
      <c r="B288" t="s">
        <v>1569</v>
      </c>
      <c r="C288">
        <v>1022129.2410205454</v>
      </c>
    </row>
    <row r="289" spans="1:3" x14ac:dyDescent="0.25">
      <c r="A289" t="s">
        <v>210</v>
      </c>
      <c r="B289" t="s">
        <v>1570</v>
      </c>
      <c r="C289">
        <v>1147177.1841177717</v>
      </c>
    </row>
    <row r="290" spans="1:3" x14ac:dyDescent="0.25">
      <c r="A290" t="s">
        <v>955</v>
      </c>
      <c r="B290" t="s">
        <v>1571</v>
      </c>
      <c r="C290">
        <v>924979.7104767859</v>
      </c>
    </row>
    <row r="291" spans="1:3" x14ac:dyDescent="0.25">
      <c r="A291" t="s">
        <v>211</v>
      </c>
      <c r="B291" t="s">
        <v>1572</v>
      </c>
      <c r="C291">
        <v>1190311.7469650209</v>
      </c>
    </row>
    <row r="292" spans="1:3" x14ac:dyDescent="0.25">
      <c r="A292" t="s">
        <v>212</v>
      </c>
      <c r="B292" t="s">
        <v>1573</v>
      </c>
      <c r="C292">
        <v>748068.95576746017</v>
      </c>
    </row>
    <row r="293" spans="1:3" x14ac:dyDescent="0.25">
      <c r="A293" t="s">
        <v>956</v>
      </c>
      <c r="B293" t="s">
        <v>1574</v>
      </c>
      <c r="C293">
        <v>1875217.5983529538</v>
      </c>
    </row>
    <row r="294" spans="1:3" x14ac:dyDescent="0.25">
      <c r="A294" t="s">
        <v>213</v>
      </c>
      <c r="B294" t="s">
        <v>1575</v>
      </c>
      <c r="C294">
        <v>1451413.1184884906</v>
      </c>
    </row>
    <row r="295" spans="1:3" x14ac:dyDescent="0.25">
      <c r="A295" t="s">
        <v>214</v>
      </c>
      <c r="B295" t="s">
        <v>1576</v>
      </c>
      <c r="C295">
        <v>2167036.963924244</v>
      </c>
    </row>
    <row r="296" spans="1:3" x14ac:dyDescent="0.25">
      <c r="A296" t="s">
        <v>215</v>
      </c>
      <c r="B296" t="s">
        <v>1577</v>
      </c>
      <c r="C296">
        <v>1215244.1295893937</v>
      </c>
    </row>
    <row r="297" spans="1:3" x14ac:dyDescent="0.25">
      <c r="A297" t="s">
        <v>216</v>
      </c>
      <c r="B297" t="s">
        <v>1578</v>
      </c>
      <c r="C297">
        <v>2121046.5758050382</v>
      </c>
    </row>
    <row r="298" spans="1:3" x14ac:dyDescent="0.25">
      <c r="A298" t="s">
        <v>217</v>
      </c>
      <c r="B298" t="s">
        <v>1579</v>
      </c>
      <c r="C298">
        <v>1052694.0568684936</v>
      </c>
    </row>
    <row r="299" spans="1:3" x14ac:dyDescent="0.25">
      <c r="A299" t="s">
        <v>218</v>
      </c>
      <c r="B299" t="s">
        <v>1580</v>
      </c>
      <c r="C299">
        <v>1148871.6021076813</v>
      </c>
    </row>
    <row r="300" spans="1:3" x14ac:dyDescent="0.25">
      <c r="A300" t="s">
        <v>219</v>
      </c>
      <c r="B300" t="s">
        <v>1581</v>
      </c>
      <c r="C300">
        <v>1443427.5487363562</v>
      </c>
    </row>
    <row r="301" spans="1:3" x14ac:dyDescent="0.25">
      <c r="A301" t="s">
        <v>220</v>
      </c>
      <c r="B301" t="s">
        <v>1582</v>
      </c>
      <c r="C301">
        <v>1422637.821337238</v>
      </c>
    </row>
    <row r="302" spans="1:3" x14ac:dyDescent="0.25">
      <c r="A302" t="s">
        <v>221</v>
      </c>
      <c r="B302" t="s">
        <v>1583</v>
      </c>
      <c r="C302">
        <v>1268433.569921352</v>
      </c>
    </row>
    <row r="303" spans="1:3" x14ac:dyDescent="0.25">
      <c r="A303" t="s">
        <v>957</v>
      </c>
      <c r="B303" t="s">
        <v>1584</v>
      </c>
      <c r="C303">
        <v>1271023.3983739093</v>
      </c>
    </row>
    <row r="304" spans="1:3" x14ac:dyDescent="0.25">
      <c r="A304" t="s">
        <v>222</v>
      </c>
      <c r="B304" t="s">
        <v>1585</v>
      </c>
      <c r="C304">
        <v>1457340.4256876111</v>
      </c>
    </row>
    <row r="305" spans="1:3" x14ac:dyDescent="0.25">
      <c r="A305" t="s">
        <v>223</v>
      </c>
      <c r="B305" t="s">
        <v>1586</v>
      </c>
      <c r="C305">
        <v>1389275.2767210752</v>
      </c>
    </row>
    <row r="306" spans="1:3" x14ac:dyDescent="0.25">
      <c r="A306" t="s">
        <v>224</v>
      </c>
      <c r="B306" t="s">
        <v>1587</v>
      </c>
      <c r="C306">
        <v>950252.96331059188</v>
      </c>
    </row>
    <row r="307" spans="1:3" x14ac:dyDescent="0.25">
      <c r="A307" t="s">
        <v>958</v>
      </c>
      <c r="B307" t="s">
        <v>1588</v>
      </c>
      <c r="C307">
        <v>1769097.1958019286</v>
      </c>
    </row>
    <row r="308" spans="1:3" x14ac:dyDescent="0.25">
      <c r="A308" t="s">
        <v>225</v>
      </c>
      <c r="B308" t="s">
        <v>1589</v>
      </c>
      <c r="C308">
        <v>1142326.7248915955</v>
      </c>
    </row>
    <row r="309" spans="1:3" x14ac:dyDescent="0.25">
      <c r="A309" t="s">
        <v>959</v>
      </c>
      <c r="B309" t="s">
        <v>1590</v>
      </c>
      <c r="C309">
        <v>1176644.9151706621</v>
      </c>
    </row>
    <row r="310" spans="1:3" x14ac:dyDescent="0.25">
      <c r="A310" t="s">
        <v>226</v>
      </c>
      <c r="B310" t="s">
        <v>1591</v>
      </c>
      <c r="C310">
        <v>1387579.9367153198</v>
      </c>
    </row>
    <row r="311" spans="1:3" x14ac:dyDescent="0.25">
      <c r="A311" t="s">
        <v>227</v>
      </c>
      <c r="B311" t="s">
        <v>1592</v>
      </c>
      <c r="C311">
        <v>1808750.854159072</v>
      </c>
    </row>
    <row r="312" spans="1:3" x14ac:dyDescent="0.25">
      <c r="A312" t="s">
        <v>960</v>
      </c>
      <c r="B312" t="s">
        <v>1593</v>
      </c>
      <c r="C312">
        <v>1346423.7917497084</v>
      </c>
    </row>
    <row r="313" spans="1:3" x14ac:dyDescent="0.25">
      <c r="A313" t="s">
        <v>228</v>
      </c>
      <c r="B313" t="s">
        <v>1594</v>
      </c>
      <c r="C313">
        <v>946923.60210561007</v>
      </c>
    </row>
    <row r="314" spans="1:3" x14ac:dyDescent="0.25">
      <c r="A314" t="s">
        <v>229</v>
      </c>
      <c r="B314" t="s">
        <v>1595</v>
      </c>
      <c r="C314">
        <v>1685944.892401509</v>
      </c>
    </row>
    <row r="315" spans="1:3" x14ac:dyDescent="0.25">
      <c r="A315" t="s">
        <v>230</v>
      </c>
      <c r="B315" t="s">
        <v>1596</v>
      </c>
      <c r="C315">
        <v>622336.2495602034</v>
      </c>
    </row>
    <row r="316" spans="1:3" x14ac:dyDescent="0.25">
      <c r="A316" t="s">
        <v>231</v>
      </c>
      <c r="B316" t="s">
        <v>1597</v>
      </c>
      <c r="C316">
        <v>1196620.6546613052</v>
      </c>
    </row>
    <row r="317" spans="1:3" x14ac:dyDescent="0.25">
      <c r="A317" t="s">
        <v>232</v>
      </c>
      <c r="B317" t="s">
        <v>1598</v>
      </c>
      <c r="C317">
        <v>1487677.7032328397</v>
      </c>
    </row>
    <row r="318" spans="1:3" x14ac:dyDescent="0.25">
      <c r="A318" t="s">
        <v>233</v>
      </c>
      <c r="B318" t="s">
        <v>1599</v>
      </c>
      <c r="C318">
        <v>936830.92197116464</v>
      </c>
    </row>
    <row r="319" spans="1:3" x14ac:dyDescent="0.25">
      <c r="A319" t="s">
        <v>234</v>
      </c>
      <c r="B319" t="s">
        <v>1600</v>
      </c>
      <c r="C319">
        <v>1902601.8777601123</v>
      </c>
    </row>
    <row r="320" spans="1:3" x14ac:dyDescent="0.25">
      <c r="A320" t="s">
        <v>235</v>
      </c>
      <c r="B320" t="s">
        <v>1601</v>
      </c>
      <c r="C320">
        <v>1657104.9495823979</v>
      </c>
    </row>
    <row r="321" spans="1:3" x14ac:dyDescent="0.25">
      <c r="A321" t="s">
        <v>961</v>
      </c>
      <c r="B321" t="s">
        <v>1602</v>
      </c>
      <c r="C321">
        <v>1036819.1872250885</v>
      </c>
    </row>
    <row r="322" spans="1:3" x14ac:dyDescent="0.25">
      <c r="A322" t="s">
        <v>236</v>
      </c>
      <c r="B322" t="s">
        <v>1603</v>
      </c>
      <c r="C322">
        <v>1184377.6434635371</v>
      </c>
    </row>
    <row r="323" spans="1:3" x14ac:dyDescent="0.25">
      <c r="A323" t="s">
        <v>238</v>
      </c>
      <c r="B323" t="s">
        <v>1315</v>
      </c>
      <c r="C323">
        <v>91488044.515305042</v>
      </c>
    </row>
    <row r="324" spans="1:3" x14ac:dyDescent="0.25">
      <c r="A324" t="s">
        <v>239</v>
      </c>
      <c r="B324" t="s">
        <v>1604</v>
      </c>
      <c r="C324">
        <v>3235881.468616128</v>
      </c>
    </row>
    <row r="325" spans="1:3" x14ac:dyDescent="0.25">
      <c r="A325" t="s">
        <v>240</v>
      </c>
      <c r="B325" t="s">
        <v>1605</v>
      </c>
      <c r="C325">
        <v>1652162.2412448749</v>
      </c>
    </row>
    <row r="326" spans="1:3" x14ac:dyDescent="0.25">
      <c r="A326" t="s">
        <v>241</v>
      </c>
      <c r="B326" t="s">
        <v>1606</v>
      </c>
      <c r="C326">
        <v>1763053.3629092127</v>
      </c>
    </row>
    <row r="327" spans="1:3" x14ac:dyDescent="0.25">
      <c r="A327" t="s">
        <v>242</v>
      </c>
      <c r="B327" t="s">
        <v>1607</v>
      </c>
      <c r="C327">
        <v>1176617.5208441392</v>
      </c>
    </row>
    <row r="328" spans="1:3" x14ac:dyDescent="0.25">
      <c r="A328" t="s">
        <v>243</v>
      </c>
      <c r="B328" t="s">
        <v>1608</v>
      </c>
      <c r="C328">
        <v>1423969.0696416348</v>
      </c>
    </row>
    <row r="329" spans="1:3" x14ac:dyDescent="0.25">
      <c r="A329" t="s">
        <v>244</v>
      </c>
      <c r="B329" t="s">
        <v>1609</v>
      </c>
      <c r="C329">
        <v>2053721.0831600726</v>
      </c>
    </row>
    <row r="330" spans="1:3" x14ac:dyDescent="0.25">
      <c r="A330" t="s">
        <v>245</v>
      </c>
      <c r="B330" t="s">
        <v>1610</v>
      </c>
      <c r="C330">
        <v>1357405.2096135393</v>
      </c>
    </row>
    <row r="331" spans="1:3" x14ac:dyDescent="0.25">
      <c r="A331" t="s">
        <v>246</v>
      </c>
      <c r="B331" t="s">
        <v>1611</v>
      </c>
      <c r="C331">
        <v>2916914.0593063682</v>
      </c>
    </row>
    <row r="332" spans="1:3" x14ac:dyDescent="0.25">
      <c r="A332" t="s">
        <v>247</v>
      </c>
      <c r="B332" t="s">
        <v>1612</v>
      </c>
      <c r="C332">
        <v>1002654.9450766593</v>
      </c>
    </row>
    <row r="333" spans="1:3" x14ac:dyDescent="0.25">
      <c r="A333" t="s">
        <v>248</v>
      </c>
      <c r="B333" t="s">
        <v>1613</v>
      </c>
      <c r="C333">
        <v>1910205.3622438759</v>
      </c>
    </row>
    <row r="334" spans="1:3" x14ac:dyDescent="0.25">
      <c r="A334" t="s">
        <v>249</v>
      </c>
      <c r="B334" t="s">
        <v>1614</v>
      </c>
      <c r="C334">
        <v>1545561.9056818187</v>
      </c>
    </row>
    <row r="335" spans="1:3" x14ac:dyDescent="0.25">
      <c r="A335" t="s">
        <v>962</v>
      </c>
      <c r="B335" t="s">
        <v>1615</v>
      </c>
      <c r="C335">
        <v>1573124.7424879149</v>
      </c>
    </row>
    <row r="336" spans="1:3" x14ac:dyDescent="0.25">
      <c r="A336" t="s">
        <v>963</v>
      </c>
      <c r="B336" t="s">
        <v>1616</v>
      </c>
      <c r="C336">
        <v>756329.45733792707</v>
      </c>
    </row>
    <row r="337" spans="1:3" x14ac:dyDescent="0.25">
      <c r="A337" t="s">
        <v>250</v>
      </c>
      <c r="B337" t="s">
        <v>1617</v>
      </c>
      <c r="C337">
        <v>1895402.2172070742</v>
      </c>
    </row>
    <row r="338" spans="1:3" x14ac:dyDescent="0.25">
      <c r="A338" t="s">
        <v>251</v>
      </c>
      <c r="B338" t="s">
        <v>1618</v>
      </c>
      <c r="C338">
        <v>1326037.137361154</v>
      </c>
    </row>
    <row r="339" spans="1:3" x14ac:dyDescent="0.25">
      <c r="A339" t="s">
        <v>964</v>
      </c>
      <c r="B339" t="s">
        <v>1619</v>
      </c>
      <c r="C339">
        <v>1334005.2743600383</v>
      </c>
    </row>
    <row r="340" spans="1:3" x14ac:dyDescent="0.25">
      <c r="A340" t="s">
        <v>252</v>
      </c>
      <c r="B340" t="s">
        <v>1620</v>
      </c>
      <c r="C340">
        <v>1638842.3535582125</v>
      </c>
    </row>
    <row r="341" spans="1:3" x14ac:dyDescent="0.25">
      <c r="A341" t="s">
        <v>965</v>
      </c>
      <c r="B341" t="s">
        <v>1621</v>
      </c>
      <c r="C341">
        <v>1821740.7647307664</v>
      </c>
    </row>
    <row r="342" spans="1:3" x14ac:dyDescent="0.25">
      <c r="A342" t="s">
        <v>253</v>
      </c>
      <c r="B342" t="s">
        <v>1622</v>
      </c>
      <c r="C342">
        <v>2607477.2806766778</v>
      </c>
    </row>
    <row r="343" spans="1:3" x14ac:dyDescent="0.25">
      <c r="A343" t="s">
        <v>966</v>
      </c>
      <c r="B343" t="s">
        <v>1623</v>
      </c>
      <c r="C343">
        <v>1229843.0908898711</v>
      </c>
    </row>
    <row r="344" spans="1:3" x14ac:dyDescent="0.25">
      <c r="A344" t="s">
        <v>254</v>
      </c>
      <c r="B344" t="s">
        <v>1624</v>
      </c>
      <c r="C344">
        <v>1295265.0960751101</v>
      </c>
    </row>
    <row r="345" spans="1:3" x14ac:dyDescent="0.25">
      <c r="A345" t="s">
        <v>255</v>
      </c>
      <c r="B345" t="s">
        <v>1625</v>
      </c>
      <c r="C345">
        <v>2205636.539545089</v>
      </c>
    </row>
    <row r="346" spans="1:3" x14ac:dyDescent="0.25">
      <c r="A346" t="s">
        <v>967</v>
      </c>
      <c r="B346" t="s">
        <v>1626</v>
      </c>
      <c r="C346">
        <v>64459.477672077715</v>
      </c>
    </row>
    <row r="347" spans="1:3" x14ac:dyDescent="0.25">
      <c r="A347" t="s">
        <v>256</v>
      </c>
      <c r="B347" t="s">
        <v>1627</v>
      </c>
      <c r="C347">
        <v>1879376.2320178151</v>
      </c>
    </row>
    <row r="348" spans="1:3" x14ac:dyDescent="0.25">
      <c r="A348" t="s">
        <v>257</v>
      </c>
      <c r="B348" t="s">
        <v>1628</v>
      </c>
      <c r="C348">
        <v>1332140.4260180816</v>
      </c>
    </row>
    <row r="349" spans="1:3" x14ac:dyDescent="0.25">
      <c r="A349" t="s">
        <v>258</v>
      </c>
      <c r="B349" t="s">
        <v>1629</v>
      </c>
      <c r="C349">
        <v>1722380.1926574633</v>
      </c>
    </row>
    <row r="350" spans="1:3" x14ac:dyDescent="0.25">
      <c r="A350" t="s">
        <v>259</v>
      </c>
      <c r="B350" t="s">
        <v>1630</v>
      </c>
      <c r="C350">
        <v>1250044.8098110855</v>
      </c>
    </row>
    <row r="351" spans="1:3" x14ac:dyDescent="0.25">
      <c r="A351" t="s">
        <v>261</v>
      </c>
      <c r="B351" t="s">
        <v>1631</v>
      </c>
      <c r="C351">
        <v>115603597.69241571</v>
      </c>
    </row>
    <row r="352" spans="1:3" x14ac:dyDescent="0.25">
      <c r="A352" t="s">
        <v>262</v>
      </c>
      <c r="B352" t="s">
        <v>1632</v>
      </c>
      <c r="C352">
        <v>4254239.3226278722</v>
      </c>
    </row>
    <row r="353" spans="1:3" x14ac:dyDescent="0.25">
      <c r="A353" t="s">
        <v>263</v>
      </c>
      <c r="B353" t="s">
        <v>1633</v>
      </c>
      <c r="C353">
        <v>1313532.3972317651</v>
      </c>
    </row>
    <row r="354" spans="1:3" x14ac:dyDescent="0.25">
      <c r="A354" t="s">
        <v>968</v>
      </c>
      <c r="B354" t="s">
        <v>1634</v>
      </c>
      <c r="C354">
        <v>2012121.8668056577</v>
      </c>
    </row>
    <row r="355" spans="1:3" x14ac:dyDescent="0.25">
      <c r="A355" t="s">
        <v>969</v>
      </c>
      <c r="B355" t="s">
        <v>1635</v>
      </c>
      <c r="C355">
        <v>3256913.7527204454</v>
      </c>
    </row>
    <row r="356" spans="1:3" x14ac:dyDescent="0.25">
      <c r="A356" t="s">
        <v>970</v>
      </c>
      <c r="B356" t="s">
        <v>1636</v>
      </c>
      <c r="C356">
        <v>1936068.8002734333</v>
      </c>
    </row>
    <row r="357" spans="1:3" x14ac:dyDescent="0.25">
      <c r="A357" t="s">
        <v>264</v>
      </c>
      <c r="B357" t="s">
        <v>1637</v>
      </c>
      <c r="C357">
        <v>2417918.008397609</v>
      </c>
    </row>
    <row r="358" spans="1:3" x14ac:dyDescent="0.25">
      <c r="A358" t="s">
        <v>265</v>
      </c>
      <c r="B358" t="s">
        <v>1638</v>
      </c>
      <c r="C358">
        <v>2745571.3583016843</v>
      </c>
    </row>
    <row r="359" spans="1:3" x14ac:dyDescent="0.25">
      <c r="A359" t="s">
        <v>266</v>
      </c>
      <c r="B359" t="s">
        <v>1639</v>
      </c>
      <c r="C359">
        <v>3237358.8706903309</v>
      </c>
    </row>
    <row r="360" spans="1:3" x14ac:dyDescent="0.25">
      <c r="A360" t="s">
        <v>971</v>
      </c>
      <c r="B360" t="s">
        <v>1640</v>
      </c>
      <c r="C360">
        <v>2331870.3566128761</v>
      </c>
    </row>
    <row r="361" spans="1:3" x14ac:dyDescent="0.25">
      <c r="A361" t="s">
        <v>972</v>
      </c>
      <c r="B361" t="s">
        <v>1641</v>
      </c>
      <c r="C361">
        <v>1167599.5404808</v>
      </c>
    </row>
    <row r="362" spans="1:3" x14ac:dyDescent="0.25">
      <c r="A362" t="s">
        <v>267</v>
      </c>
      <c r="B362" t="s">
        <v>1642</v>
      </c>
      <c r="C362">
        <v>3004590.5328813344</v>
      </c>
    </row>
    <row r="363" spans="1:3" x14ac:dyDescent="0.25">
      <c r="A363" t="s">
        <v>973</v>
      </c>
      <c r="B363" t="s">
        <v>1643</v>
      </c>
      <c r="C363">
        <v>2286350.5007462054</v>
      </c>
    </row>
    <row r="364" spans="1:3" x14ac:dyDescent="0.25">
      <c r="A364" t="s">
        <v>268</v>
      </c>
      <c r="B364" t="s">
        <v>1644</v>
      </c>
      <c r="C364">
        <v>4461631.8832428157</v>
      </c>
    </row>
    <row r="365" spans="1:3" x14ac:dyDescent="0.25">
      <c r="A365" t="s">
        <v>974</v>
      </c>
      <c r="B365" t="s">
        <v>1645</v>
      </c>
      <c r="C365">
        <v>4242138.6725780666</v>
      </c>
    </row>
    <row r="366" spans="1:3" x14ac:dyDescent="0.25">
      <c r="A366" t="s">
        <v>975</v>
      </c>
      <c r="B366" t="s">
        <v>1646</v>
      </c>
      <c r="C366">
        <v>1935089.9426239729</v>
      </c>
    </row>
    <row r="367" spans="1:3" x14ac:dyDescent="0.25">
      <c r="A367" t="s">
        <v>976</v>
      </c>
      <c r="B367" t="s">
        <v>1405</v>
      </c>
      <c r="C367">
        <v>1993123.3405445218</v>
      </c>
    </row>
    <row r="368" spans="1:3" x14ac:dyDescent="0.25">
      <c r="A368" t="s">
        <v>270</v>
      </c>
      <c r="B368" t="s">
        <v>1647</v>
      </c>
      <c r="C368">
        <v>187970912.09919548</v>
      </c>
    </row>
    <row r="369" spans="1:3" x14ac:dyDescent="0.25">
      <c r="A369" t="s">
        <v>271</v>
      </c>
      <c r="B369" t="s">
        <v>1648</v>
      </c>
      <c r="C369">
        <v>4019550.7014621794</v>
      </c>
    </row>
    <row r="370" spans="1:3" x14ac:dyDescent="0.25">
      <c r="A370" t="s">
        <v>272</v>
      </c>
      <c r="B370" t="s">
        <v>1649</v>
      </c>
      <c r="C370">
        <v>3701586.606985271</v>
      </c>
    </row>
    <row r="371" spans="1:3" x14ac:dyDescent="0.25">
      <c r="A371" t="s">
        <v>977</v>
      </c>
      <c r="B371" t="s">
        <v>1303</v>
      </c>
      <c r="C371">
        <v>4401508.5985761583</v>
      </c>
    </row>
    <row r="372" spans="1:3" x14ac:dyDescent="0.25">
      <c r="A372" t="s">
        <v>273</v>
      </c>
      <c r="B372" t="s">
        <v>1650</v>
      </c>
      <c r="C372">
        <v>3247494.1156388968</v>
      </c>
    </row>
    <row r="373" spans="1:3" x14ac:dyDescent="0.25">
      <c r="A373" t="s">
        <v>274</v>
      </c>
      <c r="B373" t="s">
        <v>1437</v>
      </c>
      <c r="C373">
        <v>4213530.7070451379</v>
      </c>
    </row>
    <row r="374" spans="1:3" x14ac:dyDescent="0.25">
      <c r="A374" t="s">
        <v>275</v>
      </c>
      <c r="B374" t="s">
        <v>1651</v>
      </c>
      <c r="C374">
        <v>3453664.0452184528</v>
      </c>
    </row>
    <row r="375" spans="1:3" x14ac:dyDescent="0.25">
      <c r="A375" t="s">
        <v>276</v>
      </c>
      <c r="B375" t="s">
        <v>1652</v>
      </c>
      <c r="C375">
        <v>3843197.7283195555</v>
      </c>
    </row>
    <row r="376" spans="1:3" x14ac:dyDescent="0.25">
      <c r="A376" t="s">
        <v>277</v>
      </c>
      <c r="B376" t="s">
        <v>1653</v>
      </c>
      <c r="C376">
        <v>3862886.6353335977</v>
      </c>
    </row>
    <row r="377" spans="1:3" x14ac:dyDescent="0.25">
      <c r="A377" t="s">
        <v>278</v>
      </c>
      <c r="B377" t="s">
        <v>1654</v>
      </c>
      <c r="C377">
        <v>2408099.4141082317</v>
      </c>
    </row>
    <row r="378" spans="1:3" x14ac:dyDescent="0.25">
      <c r="A378" t="s">
        <v>279</v>
      </c>
      <c r="B378" t="s">
        <v>1655</v>
      </c>
      <c r="C378">
        <v>3261672.8183137625</v>
      </c>
    </row>
    <row r="379" spans="1:3" x14ac:dyDescent="0.25">
      <c r="A379" t="s">
        <v>280</v>
      </c>
      <c r="B379" t="s">
        <v>1656</v>
      </c>
      <c r="C379">
        <v>3779194.9336515963</v>
      </c>
    </row>
    <row r="380" spans="1:3" x14ac:dyDescent="0.25">
      <c r="A380" t="s">
        <v>978</v>
      </c>
      <c r="B380" t="s">
        <v>1632</v>
      </c>
      <c r="C380">
        <v>1536035.1911927685</v>
      </c>
    </row>
    <row r="381" spans="1:3" x14ac:dyDescent="0.25">
      <c r="A381" t="s">
        <v>281</v>
      </c>
      <c r="B381" t="s">
        <v>1658</v>
      </c>
      <c r="C381">
        <v>4204724.2105024159</v>
      </c>
    </row>
    <row r="382" spans="1:3" x14ac:dyDescent="0.25">
      <c r="A382" t="s">
        <v>282</v>
      </c>
      <c r="B382" t="s">
        <v>1659</v>
      </c>
      <c r="C382">
        <v>3733202.7965539098</v>
      </c>
    </row>
    <row r="383" spans="1:3" x14ac:dyDescent="0.25">
      <c r="A383" t="s">
        <v>980</v>
      </c>
      <c r="B383" t="s">
        <v>1660</v>
      </c>
      <c r="C383">
        <v>3119405.925089404</v>
      </c>
    </row>
    <row r="384" spans="1:3" x14ac:dyDescent="0.25">
      <c r="A384" t="s">
        <v>283</v>
      </c>
      <c r="B384" t="s">
        <v>1661</v>
      </c>
      <c r="C384">
        <v>2144399.3836917728</v>
      </c>
    </row>
    <row r="385" spans="1:3" x14ac:dyDescent="0.25">
      <c r="A385" t="s">
        <v>284</v>
      </c>
      <c r="B385" t="s">
        <v>1662</v>
      </c>
      <c r="C385">
        <v>4429563.5161907971</v>
      </c>
    </row>
    <row r="386" spans="1:3" x14ac:dyDescent="0.25">
      <c r="A386" t="s">
        <v>285</v>
      </c>
      <c r="B386" t="s">
        <v>1663</v>
      </c>
      <c r="C386">
        <v>2430031.281509757</v>
      </c>
    </row>
    <row r="387" spans="1:3" x14ac:dyDescent="0.25">
      <c r="A387" t="s">
        <v>286</v>
      </c>
      <c r="B387" t="s">
        <v>1664</v>
      </c>
      <c r="C387">
        <v>2991094.3785773367</v>
      </c>
    </row>
    <row r="388" spans="1:3" x14ac:dyDescent="0.25">
      <c r="A388" t="s">
        <v>287</v>
      </c>
      <c r="B388" t="s">
        <v>1665</v>
      </c>
      <c r="C388">
        <v>3449640.3205322325</v>
      </c>
    </row>
    <row r="389" spans="1:3" x14ac:dyDescent="0.25">
      <c r="A389" t="s">
        <v>288</v>
      </c>
      <c r="B389" t="s">
        <v>1460</v>
      </c>
      <c r="C389">
        <v>3268863.4012881964</v>
      </c>
    </row>
    <row r="390" spans="1:3" x14ac:dyDescent="0.25">
      <c r="A390" t="s">
        <v>981</v>
      </c>
      <c r="B390" t="s">
        <v>1666</v>
      </c>
      <c r="C390">
        <v>1075442.6306994632</v>
      </c>
    </row>
    <row r="391" spans="1:3" x14ac:dyDescent="0.25">
      <c r="A391" t="s">
        <v>289</v>
      </c>
      <c r="B391" t="s">
        <v>1667</v>
      </c>
      <c r="C391">
        <v>3772512.2293242514</v>
      </c>
    </row>
    <row r="392" spans="1:3" x14ac:dyDescent="0.25">
      <c r="A392" t="s">
        <v>290</v>
      </c>
      <c r="B392" t="s">
        <v>1668</v>
      </c>
      <c r="C392">
        <v>2619911.2442081273</v>
      </c>
    </row>
    <row r="393" spans="1:3" x14ac:dyDescent="0.25">
      <c r="A393" t="s">
        <v>982</v>
      </c>
      <c r="B393" t="s">
        <v>1669</v>
      </c>
      <c r="C393">
        <v>145455.85137684643</v>
      </c>
    </row>
    <row r="394" spans="1:3" x14ac:dyDescent="0.25">
      <c r="A394" t="s">
        <v>983</v>
      </c>
      <c r="B394" t="s">
        <v>1670</v>
      </c>
      <c r="C394">
        <v>3008163.5343978107</v>
      </c>
    </row>
    <row r="395" spans="1:3" x14ac:dyDescent="0.25">
      <c r="A395" t="s">
        <v>291</v>
      </c>
      <c r="B395" t="s">
        <v>1671</v>
      </c>
      <c r="C395">
        <v>1938970.8594122678</v>
      </c>
    </row>
    <row r="396" spans="1:3" x14ac:dyDescent="0.25">
      <c r="A396" t="s">
        <v>292</v>
      </c>
      <c r="B396" t="s">
        <v>1672</v>
      </c>
      <c r="C396">
        <v>2316739.2495884746</v>
      </c>
    </row>
    <row r="397" spans="1:3" x14ac:dyDescent="0.25">
      <c r="A397" t="s">
        <v>293</v>
      </c>
      <c r="B397" t="s">
        <v>1673</v>
      </c>
      <c r="C397">
        <v>2584386.8005565703</v>
      </c>
    </row>
    <row r="398" spans="1:3" x14ac:dyDescent="0.25">
      <c r="A398" t="s">
        <v>984</v>
      </c>
      <c r="B398" t="s">
        <v>1674</v>
      </c>
      <c r="C398">
        <v>2853315.1931276768</v>
      </c>
    </row>
    <row r="399" spans="1:3" x14ac:dyDescent="0.25">
      <c r="A399" t="s">
        <v>294</v>
      </c>
      <c r="B399" t="s">
        <v>1675</v>
      </c>
      <c r="C399">
        <v>3803801.2933733165</v>
      </c>
    </row>
    <row r="400" spans="1:3" x14ac:dyDescent="0.25">
      <c r="A400" t="s">
        <v>985</v>
      </c>
      <c r="B400" t="s">
        <v>1474</v>
      </c>
      <c r="C400">
        <v>2603213.4136360735</v>
      </c>
    </row>
    <row r="401" spans="1:3" x14ac:dyDescent="0.25">
      <c r="A401" t="s">
        <v>986</v>
      </c>
      <c r="B401" t="s">
        <v>1676</v>
      </c>
      <c r="C401">
        <v>3121558.9651684165</v>
      </c>
    </row>
    <row r="402" spans="1:3" x14ac:dyDescent="0.25">
      <c r="A402" t="s">
        <v>295</v>
      </c>
      <c r="B402" t="s">
        <v>1677</v>
      </c>
      <c r="C402">
        <v>2626154.9169068635</v>
      </c>
    </row>
    <row r="403" spans="1:3" x14ac:dyDescent="0.25">
      <c r="A403" t="s">
        <v>296</v>
      </c>
      <c r="B403" t="s">
        <v>1678</v>
      </c>
      <c r="C403">
        <v>2753837.8197065741</v>
      </c>
    </row>
    <row r="404" spans="1:3" x14ac:dyDescent="0.25">
      <c r="A404" t="s">
        <v>987</v>
      </c>
      <c r="B404" t="s">
        <v>1679</v>
      </c>
      <c r="C404">
        <v>137490.22378192097</v>
      </c>
    </row>
    <row r="405" spans="1:3" x14ac:dyDescent="0.25">
      <c r="A405" t="s">
        <v>297</v>
      </c>
      <c r="B405" t="s">
        <v>1680</v>
      </c>
      <c r="C405">
        <v>2633739.7519566566</v>
      </c>
    </row>
    <row r="406" spans="1:3" x14ac:dyDescent="0.25">
      <c r="A406" t="s">
        <v>298</v>
      </c>
      <c r="B406" t="s">
        <v>1681</v>
      </c>
      <c r="C406">
        <v>3339104.9924266338</v>
      </c>
    </row>
    <row r="407" spans="1:3" x14ac:dyDescent="0.25">
      <c r="A407" t="s">
        <v>988</v>
      </c>
      <c r="B407" t="s">
        <v>1682</v>
      </c>
      <c r="C407">
        <v>3421645.7997083664</v>
      </c>
    </row>
    <row r="408" spans="1:3" x14ac:dyDescent="0.25">
      <c r="A408" t="s">
        <v>299</v>
      </c>
      <c r="B408" t="s">
        <v>1683</v>
      </c>
      <c r="C408">
        <v>2938324.7216050178</v>
      </c>
    </row>
    <row r="409" spans="1:3" x14ac:dyDescent="0.25">
      <c r="A409" t="s">
        <v>300</v>
      </c>
      <c r="B409" t="s">
        <v>1684</v>
      </c>
      <c r="C409">
        <v>1778058.2393103838</v>
      </c>
    </row>
    <row r="410" spans="1:3" x14ac:dyDescent="0.25">
      <c r="A410" t="s">
        <v>302</v>
      </c>
      <c r="B410" t="s">
        <v>1685</v>
      </c>
      <c r="C410">
        <v>163638673.62038612</v>
      </c>
    </row>
    <row r="411" spans="1:3" x14ac:dyDescent="0.25">
      <c r="A411" t="s">
        <v>303</v>
      </c>
      <c r="B411" t="s">
        <v>1686</v>
      </c>
      <c r="C411">
        <v>7089386.6592360437</v>
      </c>
    </row>
    <row r="412" spans="1:3" x14ac:dyDescent="0.25">
      <c r="A412" t="s">
        <v>304</v>
      </c>
      <c r="B412" t="s">
        <v>1687</v>
      </c>
      <c r="C412">
        <v>4304897.0405162573</v>
      </c>
    </row>
    <row r="413" spans="1:3" x14ac:dyDescent="0.25">
      <c r="A413" t="s">
        <v>305</v>
      </c>
      <c r="B413" t="s">
        <v>1688</v>
      </c>
      <c r="C413">
        <v>3747504.9352885783</v>
      </c>
    </row>
    <row r="414" spans="1:3" x14ac:dyDescent="0.25">
      <c r="A414" t="s">
        <v>306</v>
      </c>
      <c r="B414" t="s">
        <v>1689</v>
      </c>
      <c r="C414">
        <v>3113228.266824469</v>
      </c>
    </row>
    <row r="415" spans="1:3" x14ac:dyDescent="0.25">
      <c r="A415" t="s">
        <v>307</v>
      </c>
      <c r="B415" t="s">
        <v>1690</v>
      </c>
      <c r="C415">
        <v>2337941.2226300389</v>
      </c>
    </row>
    <row r="416" spans="1:3" x14ac:dyDescent="0.25">
      <c r="A416" t="s">
        <v>308</v>
      </c>
      <c r="B416" t="s">
        <v>1691</v>
      </c>
      <c r="C416">
        <v>3351537.9578996748</v>
      </c>
    </row>
    <row r="417" spans="1:3" x14ac:dyDescent="0.25">
      <c r="A417" t="s">
        <v>309</v>
      </c>
      <c r="B417" t="s">
        <v>1692</v>
      </c>
      <c r="C417">
        <v>3596351.7008501589</v>
      </c>
    </row>
    <row r="418" spans="1:3" x14ac:dyDescent="0.25">
      <c r="A418" t="s">
        <v>310</v>
      </c>
      <c r="B418" t="s">
        <v>1693</v>
      </c>
      <c r="C418">
        <v>2606003.0723892897</v>
      </c>
    </row>
    <row r="419" spans="1:3" x14ac:dyDescent="0.25">
      <c r="A419" t="s">
        <v>311</v>
      </c>
      <c r="B419" t="s">
        <v>1694</v>
      </c>
      <c r="C419">
        <v>2656342.2100390643</v>
      </c>
    </row>
    <row r="420" spans="1:3" x14ac:dyDescent="0.25">
      <c r="A420" t="s">
        <v>312</v>
      </c>
      <c r="B420" t="s">
        <v>1695</v>
      </c>
      <c r="C420">
        <v>2917035.4041962028</v>
      </c>
    </row>
    <row r="421" spans="1:3" x14ac:dyDescent="0.25">
      <c r="A421" t="s">
        <v>313</v>
      </c>
      <c r="B421" t="s">
        <v>1696</v>
      </c>
      <c r="C421">
        <v>3092091.9755303264</v>
      </c>
    </row>
    <row r="422" spans="1:3" x14ac:dyDescent="0.25">
      <c r="A422" t="s">
        <v>314</v>
      </c>
      <c r="B422" t="s">
        <v>1697</v>
      </c>
      <c r="C422">
        <v>2427519.0734841675</v>
      </c>
    </row>
    <row r="423" spans="1:3" x14ac:dyDescent="0.25">
      <c r="A423" t="s">
        <v>989</v>
      </c>
      <c r="B423" t="s">
        <v>1698</v>
      </c>
      <c r="C423">
        <v>1925858.5963870287</v>
      </c>
    </row>
    <row r="424" spans="1:3" x14ac:dyDescent="0.25">
      <c r="A424" t="s">
        <v>315</v>
      </c>
      <c r="B424" t="s">
        <v>1699</v>
      </c>
      <c r="C424">
        <v>2235281.221598193</v>
      </c>
    </row>
    <row r="425" spans="1:3" x14ac:dyDescent="0.25">
      <c r="A425" t="s">
        <v>316</v>
      </c>
      <c r="B425" t="s">
        <v>1700</v>
      </c>
      <c r="C425">
        <v>2854451.3542850316</v>
      </c>
    </row>
    <row r="426" spans="1:3" x14ac:dyDescent="0.25">
      <c r="A426" t="s">
        <v>317</v>
      </c>
      <c r="B426" t="s">
        <v>1701</v>
      </c>
      <c r="C426">
        <v>2455631.5743153393</v>
      </c>
    </row>
    <row r="427" spans="1:3" x14ac:dyDescent="0.25">
      <c r="A427" t="s">
        <v>318</v>
      </c>
      <c r="B427" t="s">
        <v>1702</v>
      </c>
      <c r="C427">
        <v>2460279.9599857032</v>
      </c>
    </row>
    <row r="428" spans="1:3" x14ac:dyDescent="0.25">
      <c r="A428" t="s">
        <v>319</v>
      </c>
      <c r="B428" t="s">
        <v>1703</v>
      </c>
      <c r="C428">
        <v>2621743.8410061002</v>
      </c>
    </row>
    <row r="429" spans="1:3" x14ac:dyDescent="0.25">
      <c r="A429" t="s">
        <v>990</v>
      </c>
      <c r="B429" t="s">
        <v>1704</v>
      </c>
      <c r="C429">
        <v>3736300.1709672809</v>
      </c>
    </row>
    <row r="430" spans="1:3" x14ac:dyDescent="0.25">
      <c r="A430" t="s">
        <v>320</v>
      </c>
      <c r="B430" t="s">
        <v>1705</v>
      </c>
      <c r="C430">
        <v>2204161.7609385848</v>
      </c>
    </row>
    <row r="431" spans="1:3" x14ac:dyDescent="0.25">
      <c r="A431" t="s">
        <v>321</v>
      </c>
      <c r="B431" t="s">
        <v>1706</v>
      </c>
      <c r="C431">
        <v>2684063.1202838123</v>
      </c>
    </row>
    <row r="432" spans="1:3" x14ac:dyDescent="0.25">
      <c r="A432" t="s">
        <v>322</v>
      </c>
      <c r="B432" t="s">
        <v>1707</v>
      </c>
      <c r="C432">
        <v>2266237.1147453636</v>
      </c>
    </row>
    <row r="433" spans="1:3" x14ac:dyDescent="0.25">
      <c r="A433" t="s">
        <v>323</v>
      </c>
      <c r="B433" t="s">
        <v>1708</v>
      </c>
      <c r="C433">
        <v>1905189.6340533346</v>
      </c>
    </row>
    <row r="434" spans="1:3" x14ac:dyDescent="0.25">
      <c r="A434" t="s">
        <v>324</v>
      </c>
      <c r="B434" t="s">
        <v>1709</v>
      </c>
      <c r="C434">
        <v>2403365.3379959017</v>
      </c>
    </row>
    <row r="435" spans="1:3" x14ac:dyDescent="0.25">
      <c r="A435" t="s">
        <v>325</v>
      </c>
      <c r="B435" t="s">
        <v>1710</v>
      </c>
      <c r="C435">
        <v>2490360.6319657415</v>
      </c>
    </row>
    <row r="436" spans="1:3" x14ac:dyDescent="0.25">
      <c r="A436" t="s">
        <v>327</v>
      </c>
      <c r="B436" t="s">
        <v>1448</v>
      </c>
      <c r="C436">
        <v>237862514.7198658</v>
      </c>
    </row>
    <row r="437" spans="1:3" x14ac:dyDescent="0.25">
      <c r="A437" t="s">
        <v>328</v>
      </c>
      <c r="B437" t="s">
        <v>1711</v>
      </c>
      <c r="C437">
        <v>8360493.2101319432</v>
      </c>
    </row>
    <row r="438" spans="1:3" x14ac:dyDescent="0.25">
      <c r="A438" t="s">
        <v>329</v>
      </c>
      <c r="B438" t="s">
        <v>1712</v>
      </c>
      <c r="C438">
        <v>4313783.1536027789</v>
      </c>
    </row>
    <row r="439" spans="1:3" x14ac:dyDescent="0.25">
      <c r="A439" t="s">
        <v>330</v>
      </c>
      <c r="B439" t="s">
        <v>1493</v>
      </c>
      <c r="C439">
        <v>3028948.8988558799</v>
      </c>
    </row>
    <row r="440" spans="1:3" x14ac:dyDescent="0.25">
      <c r="A440" t="s">
        <v>331</v>
      </c>
      <c r="B440" t="s">
        <v>1713</v>
      </c>
      <c r="C440">
        <v>3743522.1214911938</v>
      </c>
    </row>
    <row r="441" spans="1:3" x14ac:dyDescent="0.25">
      <c r="A441" t="s">
        <v>332</v>
      </c>
      <c r="B441" t="s">
        <v>1714</v>
      </c>
      <c r="C441">
        <v>4770007.9539296031</v>
      </c>
    </row>
    <row r="442" spans="1:3" x14ac:dyDescent="0.25">
      <c r="A442" t="s">
        <v>333</v>
      </c>
      <c r="B442" t="s">
        <v>1715</v>
      </c>
      <c r="C442">
        <v>2646496.991353929</v>
      </c>
    </row>
    <row r="443" spans="1:3" x14ac:dyDescent="0.25">
      <c r="A443" t="s">
        <v>334</v>
      </c>
      <c r="B443" t="s">
        <v>1716</v>
      </c>
      <c r="C443">
        <v>3850545.6718336344</v>
      </c>
    </row>
    <row r="444" spans="1:3" x14ac:dyDescent="0.25">
      <c r="A444" t="s">
        <v>335</v>
      </c>
      <c r="B444" t="s">
        <v>1717</v>
      </c>
      <c r="C444">
        <v>4737229.6536853611</v>
      </c>
    </row>
    <row r="445" spans="1:3" x14ac:dyDescent="0.25">
      <c r="A445" t="s">
        <v>336</v>
      </c>
      <c r="B445" t="s">
        <v>1718</v>
      </c>
      <c r="C445">
        <v>2614258.0513700396</v>
      </c>
    </row>
    <row r="446" spans="1:3" x14ac:dyDescent="0.25">
      <c r="A446" t="s">
        <v>337</v>
      </c>
      <c r="B446" t="s">
        <v>1719</v>
      </c>
      <c r="C446">
        <v>2442383.9555615336</v>
      </c>
    </row>
    <row r="447" spans="1:3" x14ac:dyDescent="0.25">
      <c r="A447" t="s">
        <v>338</v>
      </c>
      <c r="B447" t="s">
        <v>1720</v>
      </c>
      <c r="C447">
        <v>6126884.1450688541</v>
      </c>
    </row>
    <row r="448" spans="1:3" x14ac:dyDescent="0.25">
      <c r="A448" t="s">
        <v>339</v>
      </c>
      <c r="B448" t="s">
        <v>1721</v>
      </c>
      <c r="C448">
        <v>3909315.9029964209</v>
      </c>
    </row>
    <row r="449" spans="1:3" x14ac:dyDescent="0.25">
      <c r="A449" t="s">
        <v>340</v>
      </c>
      <c r="B449" t="s">
        <v>1722</v>
      </c>
      <c r="C449">
        <v>2643592.4608323872</v>
      </c>
    </row>
    <row r="450" spans="1:3" x14ac:dyDescent="0.25">
      <c r="A450" t="s">
        <v>341</v>
      </c>
      <c r="B450" t="s">
        <v>1723</v>
      </c>
      <c r="C450">
        <v>4324458.7283540368</v>
      </c>
    </row>
    <row r="451" spans="1:3" x14ac:dyDescent="0.25">
      <c r="A451" t="s">
        <v>342</v>
      </c>
      <c r="B451" t="s">
        <v>1724</v>
      </c>
      <c r="C451">
        <v>3833412.5832441747</v>
      </c>
    </row>
    <row r="452" spans="1:3" x14ac:dyDescent="0.25">
      <c r="A452" t="s">
        <v>343</v>
      </c>
      <c r="B452" t="s">
        <v>1725</v>
      </c>
      <c r="C452">
        <v>4606158.9319748282</v>
      </c>
    </row>
    <row r="453" spans="1:3" x14ac:dyDescent="0.25">
      <c r="A453" t="s">
        <v>344</v>
      </c>
      <c r="B453" t="s">
        <v>1726</v>
      </c>
      <c r="C453">
        <v>3911766.2028857172</v>
      </c>
    </row>
    <row r="454" spans="1:3" x14ac:dyDescent="0.25">
      <c r="A454" t="s">
        <v>345</v>
      </c>
      <c r="B454" t="s">
        <v>1727</v>
      </c>
      <c r="C454">
        <v>4219028.0601944029</v>
      </c>
    </row>
    <row r="455" spans="1:3" x14ac:dyDescent="0.25">
      <c r="A455" t="s">
        <v>346</v>
      </c>
      <c r="B455" t="s">
        <v>1728</v>
      </c>
      <c r="C455">
        <v>4371169.0872812867</v>
      </c>
    </row>
    <row r="456" spans="1:3" x14ac:dyDescent="0.25">
      <c r="A456" t="s">
        <v>347</v>
      </c>
      <c r="B456" t="s">
        <v>1729</v>
      </c>
      <c r="C456">
        <v>2746793.647145614</v>
      </c>
    </row>
    <row r="457" spans="1:3" x14ac:dyDescent="0.25">
      <c r="A457" t="s">
        <v>348</v>
      </c>
      <c r="B457" t="s">
        <v>1730</v>
      </c>
      <c r="C457">
        <v>4889879.4624244869</v>
      </c>
    </row>
    <row r="458" spans="1:3" x14ac:dyDescent="0.25">
      <c r="A458" t="s">
        <v>349</v>
      </c>
      <c r="B458" t="s">
        <v>1731</v>
      </c>
      <c r="C458">
        <v>4821261.9309120476</v>
      </c>
    </row>
    <row r="459" spans="1:3" x14ac:dyDescent="0.25">
      <c r="A459" t="s">
        <v>350</v>
      </c>
      <c r="B459" t="s">
        <v>1732</v>
      </c>
      <c r="C459">
        <v>3682467.80042997</v>
      </c>
    </row>
    <row r="460" spans="1:3" x14ac:dyDescent="0.25">
      <c r="A460" t="s">
        <v>351</v>
      </c>
      <c r="B460" t="s">
        <v>1733</v>
      </c>
      <c r="C460">
        <v>3978469.3633494377</v>
      </c>
    </row>
    <row r="461" spans="1:3" x14ac:dyDescent="0.25">
      <c r="A461" t="s">
        <v>352</v>
      </c>
      <c r="B461" t="s">
        <v>1378</v>
      </c>
      <c r="C461">
        <v>3474868.4516214728</v>
      </c>
    </row>
    <row r="462" spans="1:3" x14ac:dyDescent="0.25">
      <c r="A462" t="s">
        <v>353</v>
      </c>
      <c r="B462" t="s">
        <v>1735</v>
      </c>
      <c r="C462">
        <v>4078827.6421177983</v>
      </c>
    </row>
    <row r="463" spans="1:3" x14ac:dyDescent="0.25">
      <c r="A463" t="s">
        <v>354</v>
      </c>
      <c r="B463" t="s">
        <v>1736</v>
      </c>
      <c r="C463">
        <v>6296053.5121404827</v>
      </c>
    </row>
    <row r="464" spans="1:3" x14ac:dyDescent="0.25">
      <c r="A464" t="s">
        <v>355</v>
      </c>
      <c r="B464" t="s">
        <v>1738</v>
      </c>
      <c r="C464">
        <v>4589159.6022205651</v>
      </c>
    </row>
    <row r="465" spans="1:3" x14ac:dyDescent="0.25">
      <c r="A465" t="s">
        <v>357</v>
      </c>
      <c r="B465" t="s">
        <v>1739</v>
      </c>
      <c r="C465">
        <v>154376997.32997131</v>
      </c>
    </row>
    <row r="466" spans="1:3" x14ac:dyDescent="0.25">
      <c r="A466" t="s">
        <v>358</v>
      </c>
      <c r="B466" t="s">
        <v>1740</v>
      </c>
      <c r="C466">
        <v>1175224.7065949589</v>
      </c>
    </row>
    <row r="467" spans="1:3" x14ac:dyDescent="0.25">
      <c r="A467" t="s">
        <v>359</v>
      </c>
      <c r="B467" t="s">
        <v>1741</v>
      </c>
      <c r="C467">
        <v>1059732.1745418236</v>
      </c>
    </row>
    <row r="468" spans="1:3" x14ac:dyDescent="0.25">
      <c r="A468" t="s">
        <v>360</v>
      </c>
      <c r="B468" t="s">
        <v>1742</v>
      </c>
      <c r="C468">
        <v>1628041.1660293266</v>
      </c>
    </row>
    <row r="469" spans="1:3" x14ac:dyDescent="0.25">
      <c r="A469" t="s">
        <v>993</v>
      </c>
      <c r="B469" t="s">
        <v>1743</v>
      </c>
      <c r="C469">
        <v>1437839.8095181286</v>
      </c>
    </row>
    <row r="470" spans="1:3" x14ac:dyDescent="0.25">
      <c r="A470" t="s">
        <v>361</v>
      </c>
      <c r="B470" t="s">
        <v>1744</v>
      </c>
      <c r="C470">
        <v>1403310.6582109407</v>
      </c>
    </row>
    <row r="471" spans="1:3" x14ac:dyDescent="0.25">
      <c r="A471" t="s">
        <v>362</v>
      </c>
      <c r="B471" t="s">
        <v>1745</v>
      </c>
      <c r="C471">
        <v>849453.31460530311</v>
      </c>
    </row>
    <row r="472" spans="1:3" x14ac:dyDescent="0.25">
      <c r="A472" t="s">
        <v>994</v>
      </c>
      <c r="B472" t="s">
        <v>1746</v>
      </c>
      <c r="C472">
        <v>851419.89836604148</v>
      </c>
    </row>
    <row r="473" spans="1:3" x14ac:dyDescent="0.25">
      <c r="A473" t="s">
        <v>363</v>
      </c>
      <c r="B473" t="s">
        <v>1747</v>
      </c>
      <c r="C473">
        <v>1248576.989097394</v>
      </c>
    </row>
    <row r="474" spans="1:3" x14ac:dyDescent="0.25">
      <c r="A474" t="s">
        <v>995</v>
      </c>
      <c r="B474" t="s">
        <v>1748</v>
      </c>
      <c r="C474">
        <v>1178231.9515829459</v>
      </c>
    </row>
    <row r="475" spans="1:3" x14ac:dyDescent="0.25">
      <c r="A475" t="s">
        <v>996</v>
      </c>
      <c r="B475" t="s">
        <v>1749</v>
      </c>
      <c r="C475">
        <v>1155976.2665124759</v>
      </c>
    </row>
    <row r="476" spans="1:3" x14ac:dyDescent="0.25">
      <c r="A476" t="s">
        <v>364</v>
      </c>
      <c r="B476" t="s">
        <v>1750</v>
      </c>
      <c r="C476">
        <v>1751001.7507950515</v>
      </c>
    </row>
    <row r="477" spans="1:3" x14ac:dyDescent="0.25">
      <c r="A477" t="s">
        <v>365</v>
      </c>
      <c r="B477" t="s">
        <v>1751</v>
      </c>
      <c r="C477">
        <v>2493016.3322721124</v>
      </c>
    </row>
    <row r="478" spans="1:3" x14ac:dyDescent="0.25">
      <c r="A478" t="s">
        <v>366</v>
      </c>
      <c r="B478" t="s">
        <v>1752</v>
      </c>
      <c r="C478">
        <v>1789426.8372930437</v>
      </c>
    </row>
    <row r="479" spans="1:3" x14ac:dyDescent="0.25">
      <c r="A479" t="s">
        <v>367</v>
      </c>
      <c r="B479" t="s">
        <v>1753</v>
      </c>
      <c r="C479">
        <v>1631789.1224291921</v>
      </c>
    </row>
    <row r="480" spans="1:3" x14ac:dyDescent="0.25">
      <c r="A480" t="s">
        <v>368</v>
      </c>
      <c r="B480" t="s">
        <v>1754</v>
      </c>
      <c r="C480">
        <v>1242307.0436996743</v>
      </c>
    </row>
    <row r="481" spans="1:3" x14ac:dyDescent="0.25">
      <c r="A481" t="s">
        <v>369</v>
      </c>
      <c r="B481" t="s">
        <v>1755</v>
      </c>
      <c r="C481">
        <v>1706417.8740882948</v>
      </c>
    </row>
    <row r="482" spans="1:3" x14ac:dyDescent="0.25">
      <c r="A482" t="s">
        <v>370</v>
      </c>
      <c r="B482" t="s">
        <v>1756</v>
      </c>
      <c r="C482">
        <v>1340613.0102441683</v>
      </c>
    </row>
    <row r="483" spans="1:3" x14ac:dyDescent="0.25">
      <c r="A483" t="s">
        <v>371</v>
      </c>
      <c r="B483" t="s">
        <v>1757</v>
      </c>
      <c r="C483">
        <v>1286490.9651402012</v>
      </c>
    </row>
    <row r="484" spans="1:3" x14ac:dyDescent="0.25">
      <c r="A484" t="s">
        <v>372</v>
      </c>
      <c r="B484" t="s">
        <v>1758</v>
      </c>
      <c r="C484">
        <v>2528644.3648794442</v>
      </c>
    </row>
    <row r="485" spans="1:3" x14ac:dyDescent="0.25">
      <c r="A485" t="s">
        <v>373</v>
      </c>
      <c r="B485" t="s">
        <v>1759</v>
      </c>
      <c r="C485">
        <v>1227563.4684908614</v>
      </c>
    </row>
    <row r="486" spans="1:3" x14ac:dyDescent="0.25">
      <c r="A486" t="s">
        <v>374</v>
      </c>
      <c r="B486" t="s">
        <v>1760</v>
      </c>
      <c r="C486">
        <v>1325517.7287633717</v>
      </c>
    </row>
    <row r="487" spans="1:3" x14ac:dyDescent="0.25">
      <c r="A487" t="s">
        <v>375</v>
      </c>
      <c r="B487" t="s">
        <v>1761</v>
      </c>
      <c r="C487">
        <v>1535589.4583149925</v>
      </c>
    </row>
    <row r="488" spans="1:3" x14ac:dyDescent="0.25">
      <c r="A488" t="s">
        <v>376</v>
      </c>
      <c r="B488" t="s">
        <v>1762</v>
      </c>
      <c r="C488">
        <v>1598731.784069255</v>
      </c>
    </row>
    <row r="489" spans="1:3" x14ac:dyDescent="0.25">
      <c r="A489" t="s">
        <v>377</v>
      </c>
      <c r="B489" t="s">
        <v>1452</v>
      </c>
      <c r="C489">
        <v>1408590.3205669001</v>
      </c>
    </row>
    <row r="490" spans="1:3" x14ac:dyDescent="0.25">
      <c r="A490" t="s">
        <v>378</v>
      </c>
      <c r="B490" t="s">
        <v>1763</v>
      </c>
      <c r="C490">
        <v>1620168.3673701808</v>
      </c>
    </row>
    <row r="491" spans="1:3" x14ac:dyDescent="0.25">
      <c r="A491" t="s">
        <v>997</v>
      </c>
      <c r="B491" t="s">
        <v>1764</v>
      </c>
      <c r="C491">
        <v>2486946.4738186747</v>
      </c>
    </row>
    <row r="492" spans="1:3" x14ac:dyDescent="0.25">
      <c r="A492" t="s">
        <v>998</v>
      </c>
      <c r="B492" t="s">
        <v>1765</v>
      </c>
      <c r="C492">
        <v>1558542.9002652094</v>
      </c>
    </row>
    <row r="493" spans="1:3" x14ac:dyDescent="0.25">
      <c r="A493" t="s">
        <v>379</v>
      </c>
      <c r="B493" t="s">
        <v>1766</v>
      </c>
      <c r="C493">
        <v>1514061.5859398544</v>
      </c>
    </row>
    <row r="494" spans="1:3" x14ac:dyDescent="0.25">
      <c r="A494" t="s">
        <v>999</v>
      </c>
      <c r="B494" t="s">
        <v>1767</v>
      </c>
      <c r="C494">
        <v>2016702.6886756122</v>
      </c>
    </row>
    <row r="495" spans="1:3" x14ac:dyDescent="0.25">
      <c r="A495" t="s">
        <v>1000</v>
      </c>
      <c r="B495" t="s">
        <v>1768</v>
      </c>
      <c r="C495">
        <v>987982.97342845052</v>
      </c>
    </row>
    <row r="496" spans="1:3" x14ac:dyDescent="0.25">
      <c r="A496" t="s">
        <v>380</v>
      </c>
      <c r="B496" t="s">
        <v>1769</v>
      </c>
      <c r="C496">
        <v>2980367.1899492592</v>
      </c>
    </row>
    <row r="497" spans="1:3" x14ac:dyDescent="0.25">
      <c r="A497" t="s">
        <v>381</v>
      </c>
      <c r="B497" t="s">
        <v>1770</v>
      </c>
      <c r="C497">
        <v>1220047.8701775074</v>
      </c>
    </row>
    <row r="498" spans="1:3" x14ac:dyDescent="0.25">
      <c r="A498" t="s">
        <v>382</v>
      </c>
      <c r="B498" t="s">
        <v>1771</v>
      </c>
      <c r="C498">
        <v>1374710.9432941526</v>
      </c>
    </row>
    <row r="499" spans="1:3" x14ac:dyDescent="0.25">
      <c r="A499" t="s">
        <v>383</v>
      </c>
      <c r="B499" t="s">
        <v>1772</v>
      </c>
      <c r="C499">
        <v>1751978.1370619163</v>
      </c>
    </row>
    <row r="500" spans="1:3" x14ac:dyDescent="0.25">
      <c r="A500" t="s">
        <v>1001</v>
      </c>
      <c r="B500" t="s">
        <v>1773</v>
      </c>
      <c r="C500">
        <v>938460.47567090392</v>
      </c>
    </row>
    <row r="501" spans="1:3" x14ac:dyDescent="0.25">
      <c r="A501" t="s">
        <v>384</v>
      </c>
      <c r="B501" t="s">
        <v>1774</v>
      </c>
      <c r="C501">
        <v>2894313.0555376559</v>
      </c>
    </row>
    <row r="502" spans="1:3" x14ac:dyDescent="0.25">
      <c r="A502" t="s">
        <v>1002</v>
      </c>
      <c r="B502" t="s">
        <v>1341</v>
      </c>
      <c r="C502">
        <v>1025970.5206327215</v>
      </c>
    </row>
    <row r="503" spans="1:3" x14ac:dyDescent="0.25">
      <c r="A503" t="s">
        <v>385</v>
      </c>
      <c r="B503" t="s">
        <v>1775</v>
      </c>
      <c r="C503">
        <v>1585210.0889757425</v>
      </c>
    </row>
    <row r="504" spans="1:3" x14ac:dyDescent="0.25">
      <c r="A504" t="s">
        <v>386</v>
      </c>
      <c r="B504" t="s">
        <v>1776</v>
      </c>
      <c r="C504">
        <v>2486437.8062302619</v>
      </c>
    </row>
    <row r="505" spans="1:3" x14ac:dyDescent="0.25">
      <c r="A505" t="s">
        <v>387</v>
      </c>
      <c r="B505" t="s">
        <v>1777</v>
      </c>
      <c r="C505">
        <v>1272070.9034301266</v>
      </c>
    </row>
    <row r="506" spans="1:3" x14ac:dyDescent="0.25">
      <c r="A506" t="s">
        <v>388</v>
      </c>
      <c r="B506" t="s">
        <v>1778</v>
      </c>
      <c r="C506">
        <v>1106437.4101026133</v>
      </c>
    </row>
    <row r="507" spans="1:3" x14ac:dyDescent="0.25">
      <c r="A507" t="s">
        <v>389</v>
      </c>
      <c r="B507" t="s">
        <v>1779</v>
      </c>
      <c r="C507">
        <v>1050976.5409557894</v>
      </c>
    </row>
    <row r="508" spans="1:3" x14ac:dyDescent="0.25">
      <c r="A508" t="s">
        <v>390</v>
      </c>
      <c r="B508" t="s">
        <v>1780</v>
      </c>
      <c r="C508">
        <v>908334.24470166117</v>
      </c>
    </row>
    <row r="509" spans="1:3" x14ac:dyDescent="0.25">
      <c r="A509" t="s">
        <v>391</v>
      </c>
      <c r="B509" t="s">
        <v>1781</v>
      </c>
      <c r="C509">
        <v>1116943.8092038035</v>
      </c>
    </row>
    <row r="510" spans="1:3" x14ac:dyDescent="0.25">
      <c r="A510" t="s">
        <v>392</v>
      </c>
      <c r="B510" t="s">
        <v>1782</v>
      </c>
      <c r="C510">
        <v>1329522.946595408</v>
      </c>
    </row>
    <row r="511" spans="1:3" x14ac:dyDescent="0.25">
      <c r="A511" t="s">
        <v>393</v>
      </c>
      <c r="B511" t="s">
        <v>1783</v>
      </c>
      <c r="C511">
        <v>1158598.9358387738</v>
      </c>
    </row>
    <row r="512" spans="1:3" x14ac:dyDescent="0.25">
      <c r="A512" t="s">
        <v>394</v>
      </c>
      <c r="B512" t="s">
        <v>1784</v>
      </c>
      <c r="C512">
        <v>1458283.8380062506</v>
      </c>
    </row>
    <row r="513" spans="1:3" x14ac:dyDescent="0.25">
      <c r="A513" t="s">
        <v>395</v>
      </c>
      <c r="B513" t="s">
        <v>1785</v>
      </c>
      <c r="C513">
        <v>1336163.1431405768</v>
      </c>
    </row>
    <row r="514" spans="1:3" x14ac:dyDescent="0.25">
      <c r="A514" t="s">
        <v>1003</v>
      </c>
      <c r="B514" t="s">
        <v>1786</v>
      </c>
      <c r="C514">
        <v>1990280.7181592882</v>
      </c>
    </row>
    <row r="515" spans="1:3" x14ac:dyDescent="0.25">
      <c r="A515" t="s">
        <v>1004</v>
      </c>
      <c r="B515" t="s">
        <v>1787</v>
      </c>
      <c r="C515">
        <v>1834385.5467104912</v>
      </c>
    </row>
    <row r="516" spans="1:3" x14ac:dyDescent="0.25">
      <c r="A516" t="s">
        <v>1005</v>
      </c>
      <c r="B516" t="s">
        <v>1788</v>
      </c>
      <c r="C516">
        <v>2036620.540779531</v>
      </c>
    </row>
    <row r="517" spans="1:3" x14ac:dyDescent="0.25">
      <c r="A517" t="s">
        <v>396</v>
      </c>
      <c r="B517" t="s">
        <v>1662</v>
      </c>
      <c r="C517">
        <v>1476991.0642913878</v>
      </c>
    </row>
    <row r="518" spans="1:3" x14ac:dyDescent="0.25">
      <c r="A518" t="s">
        <v>397</v>
      </c>
      <c r="B518" t="s">
        <v>1789</v>
      </c>
      <c r="C518">
        <v>1518371.1545495316</v>
      </c>
    </row>
    <row r="519" spans="1:3" x14ac:dyDescent="0.25">
      <c r="A519" t="s">
        <v>398</v>
      </c>
      <c r="B519" t="s">
        <v>1790</v>
      </c>
      <c r="C519">
        <v>1503962.660811469</v>
      </c>
    </row>
    <row r="520" spans="1:3" x14ac:dyDescent="0.25">
      <c r="A520" t="s">
        <v>399</v>
      </c>
      <c r="B520" t="s">
        <v>1791</v>
      </c>
      <c r="C520">
        <v>2061486.2340926677</v>
      </c>
    </row>
    <row r="521" spans="1:3" x14ac:dyDescent="0.25">
      <c r="A521" t="s">
        <v>400</v>
      </c>
      <c r="B521" t="s">
        <v>1792</v>
      </c>
      <c r="C521">
        <v>1215785.5049771294</v>
      </c>
    </row>
    <row r="522" spans="1:3" x14ac:dyDescent="0.25">
      <c r="A522" t="s">
        <v>401</v>
      </c>
      <c r="B522" t="s">
        <v>1793</v>
      </c>
      <c r="C522">
        <v>1778696.6354791224</v>
      </c>
    </row>
    <row r="523" spans="1:3" x14ac:dyDescent="0.25">
      <c r="A523" t="s">
        <v>402</v>
      </c>
      <c r="B523" t="s">
        <v>1794</v>
      </c>
      <c r="C523">
        <v>1879093.3727642447</v>
      </c>
    </row>
    <row r="524" spans="1:3" x14ac:dyDescent="0.25">
      <c r="A524" t="s">
        <v>403</v>
      </c>
      <c r="B524" t="s">
        <v>1361</v>
      </c>
      <c r="C524">
        <v>987803.22786473483</v>
      </c>
    </row>
    <row r="525" spans="1:3" x14ac:dyDescent="0.25">
      <c r="A525" t="s">
        <v>404</v>
      </c>
      <c r="B525" t="s">
        <v>1795</v>
      </c>
      <c r="C525">
        <v>1171775.511845693</v>
      </c>
    </row>
    <row r="526" spans="1:3" x14ac:dyDescent="0.25">
      <c r="A526" t="s">
        <v>405</v>
      </c>
      <c r="B526" t="s">
        <v>1796</v>
      </c>
      <c r="C526">
        <v>1640208.6669807881</v>
      </c>
    </row>
    <row r="527" spans="1:3" x14ac:dyDescent="0.25">
      <c r="A527" t="s">
        <v>1006</v>
      </c>
      <c r="B527" t="s">
        <v>1797</v>
      </c>
      <c r="C527">
        <v>1216684.5749871805</v>
      </c>
    </row>
    <row r="528" spans="1:3" x14ac:dyDescent="0.25">
      <c r="A528" t="s">
        <v>1007</v>
      </c>
      <c r="B528" t="s">
        <v>1798</v>
      </c>
      <c r="C528">
        <v>1449716.0009882599</v>
      </c>
    </row>
    <row r="529" spans="1:3" x14ac:dyDescent="0.25">
      <c r="A529" t="s">
        <v>1008</v>
      </c>
      <c r="B529" t="s">
        <v>1407</v>
      </c>
      <c r="C529">
        <v>895424.55901405215</v>
      </c>
    </row>
    <row r="530" spans="1:3" x14ac:dyDescent="0.25">
      <c r="A530" t="s">
        <v>406</v>
      </c>
      <c r="B530" t="s">
        <v>1799</v>
      </c>
      <c r="C530">
        <v>1793607.2571467459</v>
      </c>
    </row>
    <row r="531" spans="1:3" x14ac:dyDescent="0.25">
      <c r="A531" t="s">
        <v>407</v>
      </c>
      <c r="B531" t="s">
        <v>1800</v>
      </c>
      <c r="C531">
        <v>1534931.4431698769</v>
      </c>
    </row>
    <row r="532" spans="1:3" x14ac:dyDescent="0.25">
      <c r="A532" t="s">
        <v>408</v>
      </c>
      <c r="B532" t="s">
        <v>1801</v>
      </c>
      <c r="C532">
        <v>1272897.6379700899</v>
      </c>
    </row>
    <row r="533" spans="1:3" x14ac:dyDescent="0.25">
      <c r="A533" t="s">
        <v>409</v>
      </c>
      <c r="B533" t="s">
        <v>1802</v>
      </c>
      <c r="C533">
        <v>1510717.0637525842</v>
      </c>
    </row>
    <row r="534" spans="1:3" x14ac:dyDescent="0.25">
      <c r="A534" t="s">
        <v>410</v>
      </c>
      <c r="B534" t="s">
        <v>1803</v>
      </c>
      <c r="C534">
        <v>1439005.7128155828</v>
      </c>
    </row>
    <row r="535" spans="1:3" x14ac:dyDescent="0.25">
      <c r="A535" t="s">
        <v>411</v>
      </c>
      <c r="B535" t="s">
        <v>1804</v>
      </c>
      <c r="C535">
        <v>1841447.4752055407</v>
      </c>
    </row>
    <row r="536" spans="1:3" x14ac:dyDescent="0.25">
      <c r="A536" t="s">
        <v>412</v>
      </c>
      <c r="B536" t="s">
        <v>1805</v>
      </c>
      <c r="C536">
        <v>1078990.1959848776</v>
      </c>
    </row>
    <row r="537" spans="1:3" x14ac:dyDescent="0.25">
      <c r="A537" t="s">
        <v>413</v>
      </c>
      <c r="B537" t="s">
        <v>1806</v>
      </c>
      <c r="C537">
        <v>1252397.0243238062</v>
      </c>
    </row>
    <row r="538" spans="1:3" x14ac:dyDescent="0.25">
      <c r="A538" t="s">
        <v>414</v>
      </c>
      <c r="B538" t="s">
        <v>1807</v>
      </c>
      <c r="C538">
        <v>1477998.8466236442</v>
      </c>
    </row>
    <row r="539" spans="1:3" x14ac:dyDescent="0.25">
      <c r="A539" t="s">
        <v>1009</v>
      </c>
      <c r="B539" t="s">
        <v>1808</v>
      </c>
      <c r="C539">
        <v>1626304.4208582863</v>
      </c>
    </row>
    <row r="540" spans="1:3" x14ac:dyDescent="0.25">
      <c r="A540" t="s">
        <v>415</v>
      </c>
      <c r="B540" t="s">
        <v>1809</v>
      </c>
      <c r="C540">
        <v>1480956.1696813926</v>
      </c>
    </row>
    <row r="541" spans="1:3" x14ac:dyDescent="0.25">
      <c r="A541" t="s">
        <v>416</v>
      </c>
      <c r="B541" t="s">
        <v>1810</v>
      </c>
      <c r="C541">
        <v>1598031.2516366765</v>
      </c>
    </row>
    <row r="542" spans="1:3" x14ac:dyDescent="0.25">
      <c r="A542" t="s">
        <v>417</v>
      </c>
      <c r="B542" t="s">
        <v>1811</v>
      </c>
      <c r="C542">
        <v>1520748.5106284022</v>
      </c>
    </row>
    <row r="543" spans="1:3" x14ac:dyDescent="0.25">
      <c r="A543" t="s">
        <v>1010</v>
      </c>
      <c r="B543" t="s">
        <v>1812</v>
      </c>
      <c r="C543">
        <v>1383807.6467013061</v>
      </c>
    </row>
    <row r="544" spans="1:3" x14ac:dyDescent="0.25">
      <c r="A544" t="s">
        <v>418</v>
      </c>
      <c r="B544" t="s">
        <v>1813</v>
      </c>
      <c r="C544">
        <v>1275642.8403509483</v>
      </c>
    </row>
    <row r="545" spans="1:3" x14ac:dyDescent="0.25">
      <c r="A545" t="s">
        <v>419</v>
      </c>
      <c r="B545" t="s">
        <v>1379</v>
      </c>
      <c r="C545">
        <v>1205104.7973541319</v>
      </c>
    </row>
    <row r="546" spans="1:3" x14ac:dyDescent="0.25">
      <c r="A546" t="s">
        <v>420</v>
      </c>
      <c r="B546" t="s">
        <v>1814</v>
      </c>
      <c r="C546">
        <v>1522505.2074619159</v>
      </c>
    </row>
    <row r="547" spans="1:3" x14ac:dyDescent="0.25">
      <c r="A547" t="s">
        <v>421</v>
      </c>
      <c r="B547" t="s">
        <v>1815</v>
      </c>
      <c r="C547">
        <v>1313558.5083403587</v>
      </c>
    </row>
    <row r="548" spans="1:3" x14ac:dyDescent="0.25">
      <c r="A548" t="s">
        <v>422</v>
      </c>
      <c r="B548" t="s">
        <v>1816</v>
      </c>
      <c r="C548">
        <v>1186293.5448685735</v>
      </c>
    </row>
    <row r="549" spans="1:3" x14ac:dyDescent="0.25">
      <c r="A549" t="s">
        <v>423</v>
      </c>
      <c r="B549" t="s">
        <v>1817</v>
      </c>
      <c r="C549">
        <v>1753700.0919581279</v>
      </c>
    </row>
    <row r="550" spans="1:3" x14ac:dyDescent="0.25">
      <c r="A550" t="s">
        <v>424</v>
      </c>
      <c r="B550" t="s">
        <v>1818</v>
      </c>
      <c r="C550">
        <v>1740478.8504618257</v>
      </c>
    </row>
    <row r="551" spans="1:3" x14ac:dyDescent="0.25">
      <c r="A551" t="s">
        <v>425</v>
      </c>
      <c r="B551" t="s">
        <v>1819</v>
      </c>
      <c r="C551">
        <v>1346505.0146921873</v>
      </c>
    </row>
    <row r="552" spans="1:3" x14ac:dyDescent="0.25">
      <c r="A552" t="s">
        <v>426</v>
      </c>
      <c r="B552" t="s">
        <v>1820</v>
      </c>
      <c r="C552">
        <v>4870033.4895355105</v>
      </c>
    </row>
    <row r="553" spans="1:3" x14ac:dyDescent="0.25">
      <c r="A553" t="s">
        <v>427</v>
      </c>
      <c r="B553" t="s">
        <v>1821</v>
      </c>
      <c r="C553">
        <v>1049058.5673914105</v>
      </c>
    </row>
    <row r="554" spans="1:3" x14ac:dyDescent="0.25">
      <c r="A554" t="s">
        <v>428</v>
      </c>
      <c r="B554" t="s">
        <v>1822</v>
      </c>
      <c r="C554">
        <v>1119054.3034793362</v>
      </c>
    </row>
    <row r="555" spans="1:3" x14ac:dyDescent="0.25">
      <c r="A555" t="s">
        <v>429</v>
      </c>
      <c r="B555" t="s">
        <v>1823</v>
      </c>
      <c r="C555">
        <v>1576054.3005117252</v>
      </c>
    </row>
    <row r="556" spans="1:3" x14ac:dyDescent="0.25">
      <c r="A556" t="s">
        <v>1011</v>
      </c>
      <c r="B556" t="s">
        <v>1824</v>
      </c>
      <c r="C556">
        <v>1147218.3516500816</v>
      </c>
    </row>
    <row r="557" spans="1:3" x14ac:dyDescent="0.25">
      <c r="A557" t="s">
        <v>430</v>
      </c>
      <c r="B557" t="s">
        <v>1825</v>
      </c>
      <c r="C557">
        <v>1615311.5395809188</v>
      </c>
    </row>
    <row r="558" spans="1:3" x14ac:dyDescent="0.25">
      <c r="A558" t="s">
        <v>431</v>
      </c>
      <c r="B558" t="s">
        <v>1826</v>
      </c>
      <c r="C558">
        <v>1147867.03257294</v>
      </c>
    </row>
    <row r="559" spans="1:3" x14ac:dyDescent="0.25">
      <c r="A559" t="s">
        <v>432</v>
      </c>
      <c r="B559" t="s">
        <v>1827</v>
      </c>
      <c r="C559">
        <v>1285225.5126471221</v>
      </c>
    </row>
    <row r="560" spans="1:3" x14ac:dyDescent="0.25">
      <c r="A560" t="s">
        <v>433</v>
      </c>
      <c r="B560" t="s">
        <v>1828</v>
      </c>
      <c r="C560">
        <v>1246750.2570806593</v>
      </c>
    </row>
    <row r="561" spans="1:3" x14ac:dyDescent="0.25">
      <c r="A561" t="s">
        <v>1012</v>
      </c>
      <c r="B561" t="s">
        <v>1829</v>
      </c>
      <c r="C561">
        <v>1220347.4112642109</v>
      </c>
    </row>
    <row r="562" spans="1:3" x14ac:dyDescent="0.25">
      <c r="A562" t="s">
        <v>1013</v>
      </c>
      <c r="B562" t="s">
        <v>1830</v>
      </c>
      <c r="C562">
        <v>1304294.197660543</v>
      </c>
    </row>
    <row r="563" spans="1:3" x14ac:dyDescent="0.25">
      <c r="A563" t="s">
        <v>434</v>
      </c>
      <c r="B563" t="s">
        <v>1831</v>
      </c>
      <c r="C563">
        <v>1219622.5167015046</v>
      </c>
    </row>
    <row r="564" spans="1:3" x14ac:dyDescent="0.25">
      <c r="A564" t="s">
        <v>435</v>
      </c>
      <c r="B564" t="s">
        <v>1832</v>
      </c>
      <c r="C564">
        <v>943871.68212293088</v>
      </c>
    </row>
    <row r="565" spans="1:3" x14ac:dyDescent="0.25">
      <c r="A565" t="s">
        <v>436</v>
      </c>
      <c r="B565" t="s">
        <v>1833</v>
      </c>
      <c r="C565">
        <v>1968336.1801688522</v>
      </c>
    </row>
    <row r="566" spans="1:3" x14ac:dyDescent="0.25">
      <c r="A566" t="s">
        <v>437</v>
      </c>
      <c r="B566" t="s">
        <v>1834</v>
      </c>
      <c r="C566">
        <v>1835791.8965325803</v>
      </c>
    </row>
    <row r="567" spans="1:3" x14ac:dyDescent="0.25">
      <c r="A567" t="s">
        <v>438</v>
      </c>
      <c r="B567" t="s">
        <v>1835</v>
      </c>
      <c r="C567">
        <v>1627279.599949725</v>
      </c>
    </row>
    <row r="568" spans="1:3" x14ac:dyDescent="0.25">
      <c r="A568" t="s">
        <v>439</v>
      </c>
      <c r="B568" t="s">
        <v>1836</v>
      </c>
      <c r="C568">
        <v>1954739.5356427431</v>
      </c>
    </row>
    <row r="569" spans="1:3" x14ac:dyDescent="0.25">
      <c r="A569" t="s">
        <v>440</v>
      </c>
      <c r="B569" t="s">
        <v>1837</v>
      </c>
      <c r="C569">
        <v>1210774.3488445356</v>
      </c>
    </row>
    <row r="570" spans="1:3" x14ac:dyDescent="0.25">
      <c r="A570" t="s">
        <v>441</v>
      </c>
      <c r="B570" t="s">
        <v>1838</v>
      </c>
      <c r="C570">
        <v>1990832.6824712753</v>
      </c>
    </row>
    <row r="571" spans="1:3" x14ac:dyDescent="0.25">
      <c r="A571" t="s">
        <v>442</v>
      </c>
      <c r="B571" t="s">
        <v>1839</v>
      </c>
      <c r="C571">
        <v>1349258.781364575</v>
      </c>
    </row>
    <row r="572" spans="1:3" x14ac:dyDescent="0.25">
      <c r="A572" t="s">
        <v>443</v>
      </c>
      <c r="B572" t="s">
        <v>1840</v>
      </c>
      <c r="C572">
        <v>1341365.5367663503</v>
      </c>
    </row>
    <row r="573" spans="1:3" x14ac:dyDescent="0.25">
      <c r="A573" t="s">
        <v>1014</v>
      </c>
      <c r="B573" t="s">
        <v>1841</v>
      </c>
      <c r="C573">
        <v>1793245.8364397883</v>
      </c>
    </row>
    <row r="574" spans="1:3" x14ac:dyDescent="0.25">
      <c r="A574" t="s">
        <v>1015</v>
      </c>
      <c r="B574" t="s">
        <v>1842</v>
      </c>
      <c r="C574">
        <v>1028752.708205983</v>
      </c>
    </row>
    <row r="575" spans="1:3" x14ac:dyDescent="0.25">
      <c r="A575" t="s">
        <v>1016</v>
      </c>
      <c r="B575" t="s">
        <v>1843</v>
      </c>
      <c r="C575">
        <v>960735.22840932012</v>
      </c>
    </row>
    <row r="576" spans="1:3" x14ac:dyDescent="0.25">
      <c r="A576" t="s">
        <v>444</v>
      </c>
      <c r="B576" t="s">
        <v>1844</v>
      </c>
      <c r="C576">
        <v>1745600.3823472187</v>
      </c>
    </row>
    <row r="577" spans="1:3" x14ac:dyDescent="0.25">
      <c r="A577" t="s">
        <v>445</v>
      </c>
      <c r="B577" t="s">
        <v>1845</v>
      </c>
      <c r="C577">
        <v>1691754.9134815931</v>
      </c>
    </row>
    <row r="578" spans="1:3" x14ac:dyDescent="0.25">
      <c r="A578" t="s">
        <v>1017</v>
      </c>
      <c r="B578" t="s">
        <v>1846</v>
      </c>
      <c r="C578">
        <v>1859123.3174537569</v>
      </c>
    </row>
    <row r="579" spans="1:3" x14ac:dyDescent="0.25">
      <c r="A579" t="s">
        <v>1018</v>
      </c>
      <c r="B579" t="s">
        <v>1847</v>
      </c>
      <c r="C579">
        <v>2807278.4475724697</v>
      </c>
    </row>
    <row r="580" spans="1:3" x14ac:dyDescent="0.25">
      <c r="A580" t="s">
        <v>1019</v>
      </c>
      <c r="B580" t="s">
        <v>1848</v>
      </c>
      <c r="C580">
        <v>1156629.3483975455</v>
      </c>
    </row>
    <row r="581" spans="1:3" x14ac:dyDescent="0.25">
      <c r="A581" t="s">
        <v>446</v>
      </c>
      <c r="B581" t="s">
        <v>1849</v>
      </c>
      <c r="C581">
        <v>2397832.0832605064</v>
      </c>
    </row>
    <row r="582" spans="1:3" x14ac:dyDescent="0.25">
      <c r="A582" t="s">
        <v>448</v>
      </c>
      <c r="B582" t="s">
        <v>1850</v>
      </c>
      <c r="C582">
        <v>172386249.26319504</v>
      </c>
    </row>
    <row r="583" spans="1:3" x14ac:dyDescent="0.25">
      <c r="A583" t="s">
        <v>449</v>
      </c>
      <c r="B583" t="s">
        <v>1851</v>
      </c>
      <c r="C583">
        <v>7335278.6189252138</v>
      </c>
    </row>
    <row r="584" spans="1:3" x14ac:dyDescent="0.25">
      <c r="A584" t="s">
        <v>450</v>
      </c>
      <c r="B584" t="s">
        <v>1852</v>
      </c>
      <c r="C584">
        <v>1871067.9947402328</v>
      </c>
    </row>
    <row r="585" spans="1:3" x14ac:dyDescent="0.25">
      <c r="A585" t="s">
        <v>1020</v>
      </c>
      <c r="B585" t="s">
        <v>1853</v>
      </c>
      <c r="C585">
        <v>5008707.8478147686</v>
      </c>
    </row>
    <row r="586" spans="1:3" x14ac:dyDescent="0.25">
      <c r="A586" t="s">
        <v>451</v>
      </c>
      <c r="B586" t="s">
        <v>1854</v>
      </c>
      <c r="C586">
        <v>2645521.4225444198</v>
      </c>
    </row>
    <row r="587" spans="1:3" x14ac:dyDescent="0.25">
      <c r="A587" t="s">
        <v>452</v>
      </c>
      <c r="B587" t="s">
        <v>1855</v>
      </c>
      <c r="C587">
        <v>2423584.5562075227</v>
      </c>
    </row>
    <row r="588" spans="1:3" x14ac:dyDescent="0.25">
      <c r="A588" t="s">
        <v>1021</v>
      </c>
      <c r="B588" t="s">
        <v>1856</v>
      </c>
      <c r="C588">
        <v>1397858.8450403661</v>
      </c>
    </row>
    <row r="589" spans="1:3" x14ac:dyDescent="0.25">
      <c r="A589" t="s">
        <v>1022</v>
      </c>
      <c r="B589" t="s">
        <v>1857</v>
      </c>
      <c r="C589">
        <v>3190940.4010688066</v>
      </c>
    </row>
    <row r="590" spans="1:3" x14ac:dyDescent="0.25">
      <c r="A590" t="s">
        <v>1024</v>
      </c>
      <c r="B590" t="s">
        <v>1859</v>
      </c>
      <c r="C590">
        <v>2882561.355217576</v>
      </c>
    </row>
    <row r="591" spans="1:3" x14ac:dyDescent="0.25">
      <c r="A591" t="s">
        <v>453</v>
      </c>
      <c r="B591" t="s">
        <v>1860</v>
      </c>
      <c r="C591">
        <v>1877647.9560851455</v>
      </c>
    </row>
    <row r="592" spans="1:3" x14ac:dyDescent="0.25">
      <c r="A592" t="s">
        <v>1025</v>
      </c>
      <c r="B592" t="s">
        <v>1861</v>
      </c>
      <c r="C592">
        <v>104566.51118270308</v>
      </c>
    </row>
    <row r="593" spans="1:3" x14ac:dyDescent="0.25">
      <c r="A593" t="s">
        <v>454</v>
      </c>
      <c r="B593" t="s">
        <v>1862</v>
      </c>
      <c r="C593">
        <v>2729542.6070649028</v>
      </c>
    </row>
    <row r="594" spans="1:3" x14ac:dyDescent="0.25">
      <c r="A594" t="s">
        <v>455</v>
      </c>
      <c r="B594" t="s">
        <v>1863</v>
      </c>
      <c r="C594">
        <v>2619871.4644522071</v>
      </c>
    </row>
    <row r="595" spans="1:3" x14ac:dyDescent="0.25">
      <c r="A595" t="s">
        <v>456</v>
      </c>
      <c r="B595" t="s">
        <v>1864</v>
      </c>
      <c r="C595">
        <v>1723215.7576378584</v>
      </c>
    </row>
    <row r="596" spans="1:3" x14ac:dyDescent="0.25">
      <c r="A596" t="s">
        <v>1026</v>
      </c>
      <c r="B596" t="s">
        <v>1865</v>
      </c>
      <c r="C596">
        <v>3072590.12366952</v>
      </c>
    </row>
    <row r="597" spans="1:3" x14ac:dyDescent="0.25">
      <c r="A597" t="s">
        <v>457</v>
      </c>
      <c r="B597" t="s">
        <v>1866</v>
      </c>
      <c r="C597">
        <v>3981212.9498262405</v>
      </c>
    </row>
    <row r="598" spans="1:3" x14ac:dyDescent="0.25">
      <c r="A598" t="s">
        <v>1027</v>
      </c>
      <c r="B598" t="s">
        <v>1867</v>
      </c>
      <c r="C598">
        <v>1714394.7749904171</v>
      </c>
    </row>
    <row r="599" spans="1:3" x14ac:dyDescent="0.25">
      <c r="A599" t="s">
        <v>458</v>
      </c>
      <c r="B599" t="s">
        <v>1868</v>
      </c>
      <c r="C599">
        <v>2543750.2257791907</v>
      </c>
    </row>
    <row r="600" spans="1:3" x14ac:dyDescent="0.25">
      <c r="A600" t="s">
        <v>459</v>
      </c>
      <c r="B600" t="s">
        <v>1869</v>
      </c>
      <c r="C600">
        <v>4701587.7813350558</v>
      </c>
    </row>
    <row r="601" spans="1:3" x14ac:dyDescent="0.25">
      <c r="A601" t="s">
        <v>460</v>
      </c>
      <c r="B601" t="s">
        <v>1870</v>
      </c>
      <c r="C601">
        <v>160045.46894972771</v>
      </c>
    </row>
    <row r="602" spans="1:3" x14ac:dyDescent="0.25">
      <c r="A602" t="s">
        <v>461</v>
      </c>
      <c r="B602" t="s">
        <v>1871</v>
      </c>
      <c r="C602">
        <v>2651868.9598531127</v>
      </c>
    </row>
    <row r="603" spans="1:3" x14ac:dyDescent="0.25">
      <c r="A603" t="s">
        <v>462</v>
      </c>
      <c r="B603" t="s">
        <v>1872</v>
      </c>
      <c r="C603">
        <v>2094944.345176205</v>
      </c>
    </row>
    <row r="604" spans="1:3" x14ac:dyDescent="0.25">
      <c r="A604" t="s">
        <v>1028</v>
      </c>
      <c r="B604" t="s">
        <v>1873</v>
      </c>
      <c r="C604">
        <v>1739871.8408531621</v>
      </c>
    </row>
    <row r="605" spans="1:3" x14ac:dyDescent="0.25">
      <c r="A605" t="s">
        <v>1029</v>
      </c>
      <c r="B605" t="s">
        <v>1874</v>
      </c>
      <c r="C605">
        <v>125007.95422431082</v>
      </c>
    </row>
    <row r="606" spans="1:3" x14ac:dyDescent="0.25">
      <c r="A606" t="s">
        <v>463</v>
      </c>
      <c r="B606" t="s">
        <v>1875</v>
      </c>
      <c r="C606">
        <v>2832715.5910995454</v>
      </c>
    </row>
    <row r="607" spans="1:3" x14ac:dyDescent="0.25">
      <c r="A607" t="s">
        <v>464</v>
      </c>
      <c r="B607" t="s">
        <v>1622</v>
      </c>
      <c r="C607">
        <v>4088081.1832723022</v>
      </c>
    </row>
    <row r="608" spans="1:3" x14ac:dyDescent="0.25">
      <c r="A608" t="s">
        <v>465</v>
      </c>
      <c r="B608" t="s">
        <v>1876</v>
      </c>
      <c r="C608">
        <v>1297007.2402667925</v>
      </c>
    </row>
    <row r="609" spans="1:3" x14ac:dyDescent="0.25">
      <c r="A609" t="s">
        <v>466</v>
      </c>
      <c r="B609" t="s">
        <v>1877</v>
      </c>
      <c r="C609">
        <v>1330327.9899996296</v>
      </c>
    </row>
    <row r="610" spans="1:3" x14ac:dyDescent="0.25">
      <c r="A610" t="s">
        <v>467</v>
      </c>
      <c r="B610" t="s">
        <v>1878</v>
      </c>
      <c r="C610">
        <v>3500357.0284242928</v>
      </c>
    </row>
    <row r="611" spans="1:3" x14ac:dyDescent="0.25">
      <c r="A611" t="s">
        <v>1030</v>
      </c>
      <c r="B611" t="s">
        <v>1879</v>
      </c>
      <c r="C611">
        <v>2578446.4520611316</v>
      </c>
    </row>
    <row r="612" spans="1:3" x14ac:dyDescent="0.25">
      <c r="A612" t="s">
        <v>468</v>
      </c>
      <c r="B612" t="s">
        <v>1880</v>
      </c>
      <c r="C612">
        <v>2021154.2667364627</v>
      </c>
    </row>
    <row r="613" spans="1:3" x14ac:dyDescent="0.25">
      <c r="A613" t="s">
        <v>470</v>
      </c>
      <c r="B613" t="s">
        <v>1881</v>
      </c>
      <c r="C613">
        <v>141850935.96429729</v>
      </c>
    </row>
    <row r="614" spans="1:3" x14ac:dyDescent="0.25">
      <c r="A614" t="s">
        <v>471</v>
      </c>
      <c r="B614" t="s">
        <v>1882</v>
      </c>
      <c r="C614">
        <v>4299361.8371907175</v>
      </c>
    </row>
    <row r="615" spans="1:3" x14ac:dyDescent="0.25">
      <c r="A615" t="s">
        <v>1031</v>
      </c>
      <c r="B615" t="s">
        <v>1883</v>
      </c>
      <c r="C615">
        <v>3716261.6963778138</v>
      </c>
    </row>
    <row r="616" spans="1:3" x14ac:dyDescent="0.25">
      <c r="A616" t="s">
        <v>472</v>
      </c>
      <c r="B616" t="s">
        <v>1884</v>
      </c>
      <c r="C616">
        <v>1760551.4491430745</v>
      </c>
    </row>
    <row r="617" spans="1:3" x14ac:dyDescent="0.25">
      <c r="A617" t="s">
        <v>473</v>
      </c>
      <c r="B617" t="s">
        <v>1885</v>
      </c>
      <c r="C617">
        <v>2495130.9518556744</v>
      </c>
    </row>
    <row r="618" spans="1:3" x14ac:dyDescent="0.25">
      <c r="A618" t="s">
        <v>1032</v>
      </c>
      <c r="B618" t="s">
        <v>1886</v>
      </c>
      <c r="C618">
        <v>2756327.3670539856</v>
      </c>
    </row>
    <row r="619" spans="1:3" x14ac:dyDescent="0.25">
      <c r="A619" t="s">
        <v>474</v>
      </c>
      <c r="B619" t="s">
        <v>1887</v>
      </c>
      <c r="C619">
        <v>899944.87953480333</v>
      </c>
    </row>
    <row r="620" spans="1:3" x14ac:dyDescent="0.25">
      <c r="A620" t="s">
        <v>475</v>
      </c>
      <c r="B620" t="s">
        <v>1888</v>
      </c>
      <c r="C620">
        <v>2906180.6256843507</v>
      </c>
    </row>
    <row r="621" spans="1:3" x14ac:dyDescent="0.25">
      <c r="A621" t="s">
        <v>476</v>
      </c>
      <c r="B621" t="s">
        <v>1889</v>
      </c>
      <c r="C621">
        <v>2189862.5403365046</v>
      </c>
    </row>
    <row r="622" spans="1:3" x14ac:dyDescent="0.25">
      <c r="A622" t="s">
        <v>1033</v>
      </c>
      <c r="B622" t="s">
        <v>1890</v>
      </c>
      <c r="C622">
        <v>2497786.6141408086</v>
      </c>
    </row>
    <row r="623" spans="1:3" x14ac:dyDescent="0.25">
      <c r="A623" t="s">
        <v>1034</v>
      </c>
      <c r="B623" t="s">
        <v>1891</v>
      </c>
      <c r="C623">
        <v>1065578.7055484354</v>
      </c>
    </row>
    <row r="624" spans="1:3" x14ac:dyDescent="0.25">
      <c r="A624" t="s">
        <v>477</v>
      </c>
      <c r="B624" t="s">
        <v>1892</v>
      </c>
      <c r="C624">
        <v>3562136.7763460875</v>
      </c>
    </row>
    <row r="625" spans="1:3" x14ac:dyDescent="0.25">
      <c r="A625" t="s">
        <v>478</v>
      </c>
      <c r="B625" t="s">
        <v>1893</v>
      </c>
      <c r="C625">
        <v>2386071.4194255918</v>
      </c>
    </row>
    <row r="626" spans="1:3" x14ac:dyDescent="0.25">
      <c r="A626" t="s">
        <v>1035</v>
      </c>
      <c r="B626" t="s">
        <v>1342</v>
      </c>
      <c r="C626">
        <v>2233729.630516842</v>
      </c>
    </row>
    <row r="627" spans="1:3" x14ac:dyDescent="0.25">
      <c r="A627" t="s">
        <v>479</v>
      </c>
      <c r="B627" t="s">
        <v>1894</v>
      </c>
      <c r="C627">
        <v>1304127.1416963786</v>
      </c>
    </row>
    <row r="628" spans="1:3" x14ac:dyDescent="0.25">
      <c r="A628" t="s">
        <v>480</v>
      </c>
      <c r="B628" t="s">
        <v>1895</v>
      </c>
      <c r="C628">
        <v>2025873.4290048331</v>
      </c>
    </row>
    <row r="629" spans="1:3" x14ac:dyDescent="0.25">
      <c r="A629" t="s">
        <v>481</v>
      </c>
      <c r="B629" t="s">
        <v>1896</v>
      </c>
      <c r="C629">
        <v>2813564.5425055176</v>
      </c>
    </row>
    <row r="630" spans="1:3" x14ac:dyDescent="0.25">
      <c r="A630" t="s">
        <v>1036</v>
      </c>
      <c r="B630" t="s">
        <v>1897</v>
      </c>
      <c r="C630">
        <v>2118428.6211164445</v>
      </c>
    </row>
    <row r="631" spans="1:3" x14ac:dyDescent="0.25">
      <c r="A631" t="s">
        <v>482</v>
      </c>
      <c r="B631" t="s">
        <v>1898</v>
      </c>
      <c r="C631">
        <v>3846306.1479124725</v>
      </c>
    </row>
    <row r="632" spans="1:3" x14ac:dyDescent="0.25">
      <c r="A632" t="s">
        <v>483</v>
      </c>
      <c r="B632" t="s">
        <v>1899</v>
      </c>
      <c r="C632">
        <v>1475340.9030621722</v>
      </c>
    </row>
    <row r="633" spans="1:3" x14ac:dyDescent="0.25">
      <c r="A633" t="s">
        <v>484</v>
      </c>
      <c r="B633" t="s">
        <v>1900</v>
      </c>
      <c r="C633">
        <v>2333893.6966275424</v>
      </c>
    </row>
    <row r="634" spans="1:3" x14ac:dyDescent="0.25">
      <c r="A634" t="s">
        <v>485</v>
      </c>
      <c r="B634" t="s">
        <v>1901</v>
      </c>
      <c r="C634">
        <v>1321738.4238246679</v>
      </c>
    </row>
    <row r="635" spans="1:3" x14ac:dyDescent="0.25">
      <c r="A635" t="s">
        <v>486</v>
      </c>
      <c r="B635" t="s">
        <v>1902</v>
      </c>
      <c r="C635">
        <v>2348285.1568356454</v>
      </c>
    </row>
    <row r="636" spans="1:3" x14ac:dyDescent="0.25">
      <c r="A636" t="s">
        <v>1037</v>
      </c>
      <c r="B636" t="s">
        <v>1620</v>
      </c>
      <c r="C636">
        <v>1953581.7688975185</v>
      </c>
    </row>
    <row r="637" spans="1:3" x14ac:dyDescent="0.25">
      <c r="A637" t="s">
        <v>1038</v>
      </c>
      <c r="B637" t="s">
        <v>1903</v>
      </c>
      <c r="C637">
        <v>2075617.144028604</v>
      </c>
    </row>
    <row r="638" spans="1:3" x14ac:dyDescent="0.25">
      <c r="A638" t="s">
        <v>487</v>
      </c>
      <c r="B638" t="s">
        <v>1904</v>
      </c>
      <c r="C638">
        <v>4562495.8544351757</v>
      </c>
    </row>
    <row r="639" spans="1:3" x14ac:dyDescent="0.25">
      <c r="A639" t="s">
        <v>488</v>
      </c>
      <c r="B639" t="s">
        <v>1905</v>
      </c>
      <c r="C639">
        <v>1944246.548545301</v>
      </c>
    </row>
    <row r="640" spans="1:3" x14ac:dyDescent="0.25">
      <c r="A640" t="s">
        <v>1039</v>
      </c>
      <c r="B640" t="s">
        <v>1906</v>
      </c>
      <c r="C640">
        <v>2058854.3160919547</v>
      </c>
    </row>
    <row r="641" spans="1:3" x14ac:dyDescent="0.25">
      <c r="A641" t="s">
        <v>489</v>
      </c>
      <c r="B641" t="s">
        <v>1907</v>
      </c>
      <c r="C641">
        <v>2862592.2789548784</v>
      </c>
    </row>
    <row r="642" spans="1:3" x14ac:dyDescent="0.25">
      <c r="A642" t="s">
        <v>490</v>
      </c>
      <c r="B642" t="s">
        <v>1569</v>
      </c>
      <c r="C642">
        <v>1856444.3291182369</v>
      </c>
    </row>
    <row r="643" spans="1:3" x14ac:dyDescent="0.25">
      <c r="A643" t="s">
        <v>491</v>
      </c>
      <c r="B643" t="s">
        <v>1908</v>
      </c>
      <c r="C643">
        <v>2447726.9138301611</v>
      </c>
    </row>
    <row r="644" spans="1:3" x14ac:dyDescent="0.25">
      <c r="A644" t="s">
        <v>492</v>
      </c>
      <c r="B644" t="s">
        <v>1909</v>
      </c>
      <c r="C644">
        <v>2177128.1897450536</v>
      </c>
    </row>
    <row r="645" spans="1:3" x14ac:dyDescent="0.25">
      <c r="A645" t="s">
        <v>493</v>
      </c>
      <c r="B645" t="s">
        <v>1910</v>
      </c>
      <c r="C645">
        <v>1376302.0479825214</v>
      </c>
    </row>
    <row r="646" spans="1:3" x14ac:dyDescent="0.25">
      <c r="A646" t="s">
        <v>494</v>
      </c>
      <c r="B646" t="s">
        <v>1911</v>
      </c>
      <c r="C646">
        <v>2338386.4897472709</v>
      </c>
    </row>
    <row r="647" spans="1:3" x14ac:dyDescent="0.25">
      <c r="A647" t="s">
        <v>495</v>
      </c>
      <c r="B647" t="s">
        <v>1912</v>
      </c>
      <c r="C647">
        <v>1478607.3105459288</v>
      </c>
    </row>
    <row r="648" spans="1:3" x14ac:dyDescent="0.25">
      <c r="A648" t="s">
        <v>496</v>
      </c>
      <c r="B648" t="s">
        <v>1913</v>
      </c>
      <c r="C648">
        <v>1954316.8341504931</v>
      </c>
    </row>
    <row r="649" spans="1:3" x14ac:dyDescent="0.25">
      <c r="A649" t="s">
        <v>497</v>
      </c>
      <c r="B649" t="s">
        <v>1914</v>
      </c>
      <c r="C649">
        <v>1496628.7946733087</v>
      </c>
    </row>
    <row r="650" spans="1:3" x14ac:dyDescent="0.25">
      <c r="A650" t="s">
        <v>498</v>
      </c>
      <c r="B650" t="s">
        <v>1915</v>
      </c>
      <c r="C650">
        <v>1145350.2810053006</v>
      </c>
    </row>
    <row r="651" spans="1:3" x14ac:dyDescent="0.25">
      <c r="A651" t="s">
        <v>500</v>
      </c>
      <c r="B651" t="s">
        <v>1916</v>
      </c>
      <c r="C651">
        <v>203066564.88623619</v>
      </c>
    </row>
    <row r="652" spans="1:3" x14ac:dyDescent="0.25">
      <c r="A652" t="s">
        <v>501</v>
      </c>
      <c r="B652" t="s">
        <v>1917</v>
      </c>
      <c r="C652">
        <v>7333840.9871014953</v>
      </c>
    </row>
    <row r="653" spans="1:3" x14ac:dyDescent="0.25">
      <c r="A653" t="s">
        <v>1040</v>
      </c>
      <c r="B653" t="s">
        <v>1633</v>
      </c>
      <c r="C653">
        <v>181381.41944876313</v>
      </c>
    </row>
    <row r="654" spans="1:3" x14ac:dyDescent="0.25">
      <c r="A654" t="s">
        <v>502</v>
      </c>
      <c r="B654" t="s">
        <v>1918</v>
      </c>
      <c r="C654">
        <v>3424778.8951068968</v>
      </c>
    </row>
    <row r="655" spans="1:3" x14ac:dyDescent="0.25">
      <c r="A655" t="s">
        <v>503</v>
      </c>
      <c r="B655" t="s">
        <v>1919</v>
      </c>
      <c r="C655">
        <v>3862315.7554387152</v>
      </c>
    </row>
    <row r="656" spans="1:3" x14ac:dyDescent="0.25">
      <c r="A656" t="s">
        <v>504</v>
      </c>
      <c r="B656" t="s">
        <v>1920</v>
      </c>
      <c r="C656">
        <v>150095.54918660223</v>
      </c>
    </row>
    <row r="657" spans="1:3" x14ac:dyDescent="0.25">
      <c r="A657" t="s">
        <v>1041</v>
      </c>
      <c r="B657" t="s">
        <v>1921</v>
      </c>
      <c r="C657">
        <v>2002964.6810599118</v>
      </c>
    </row>
    <row r="658" spans="1:3" x14ac:dyDescent="0.25">
      <c r="A658" t="s">
        <v>505</v>
      </c>
      <c r="B658" t="s">
        <v>1922</v>
      </c>
      <c r="C658">
        <v>2929394.9696034938</v>
      </c>
    </row>
    <row r="659" spans="1:3" x14ac:dyDescent="0.25">
      <c r="A659" t="s">
        <v>506</v>
      </c>
      <c r="B659" t="s">
        <v>1923</v>
      </c>
      <c r="C659">
        <v>3204381.1108528674</v>
      </c>
    </row>
    <row r="660" spans="1:3" x14ac:dyDescent="0.25">
      <c r="A660" t="s">
        <v>1042</v>
      </c>
      <c r="B660" t="s">
        <v>1924</v>
      </c>
      <c r="C660">
        <v>82129.369591273367</v>
      </c>
    </row>
    <row r="661" spans="1:3" x14ac:dyDescent="0.25">
      <c r="A661" t="s">
        <v>507</v>
      </c>
      <c r="B661" t="s">
        <v>1925</v>
      </c>
      <c r="C661">
        <v>7165830.1757164001</v>
      </c>
    </row>
    <row r="662" spans="1:3" x14ac:dyDescent="0.25">
      <c r="A662" t="s">
        <v>508</v>
      </c>
      <c r="B662" t="s">
        <v>1701</v>
      </c>
      <c r="C662">
        <v>6833333.9138087034</v>
      </c>
    </row>
    <row r="663" spans="1:3" x14ac:dyDescent="0.25">
      <c r="A663" t="s">
        <v>1043</v>
      </c>
      <c r="B663" t="s">
        <v>1926</v>
      </c>
      <c r="C663">
        <v>3123990.2068951279</v>
      </c>
    </row>
    <row r="664" spans="1:3" x14ac:dyDescent="0.25">
      <c r="A664" t="s">
        <v>509</v>
      </c>
      <c r="B664" t="s">
        <v>1927</v>
      </c>
      <c r="C664">
        <v>9354065.9759273529</v>
      </c>
    </row>
    <row r="665" spans="1:3" x14ac:dyDescent="0.25">
      <c r="A665" t="s">
        <v>1044</v>
      </c>
      <c r="B665" t="s">
        <v>1928</v>
      </c>
      <c r="C665">
        <v>2889103.7895669341</v>
      </c>
    </row>
    <row r="666" spans="1:3" x14ac:dyDescent="0.25">
      <c r="A666" t="s">
        <v>510</v>
      </c>
      <c r="B666" t="s">
        <v>1482</v>
      </c>
      <c r="C666">
        <v>2861056.9799886048</v>
      </c>
    </row>
    <row r="667" spans="1:3" x14ac:dyDescent="0.25">
      <c r="A667" t="s">
        <v>512</v>
      </c>
      <c r="B667" t="s">
        <v>1929</v>
      </c>
      <c r="C667">
        <v>184053196.02348328</v>
      </c>
    </row>
    <row r="668" spans="1:3" x14ac:dyDescent="0.25">
      <c r="A668" t="s">
        <v>513</v>
      </c>
      <c r="B668" t="s">
        <v>1930</v>
      </c>
      <c r="C668">
        <v>6727183.8166441321</v>
      </c>
    </row>
    <row r="669" spans="1:3" x14ac:dyDescent="0.25">
      <c r="A669" t="s">
        <v>514</v>
      </c>
      <c r="B669" t="s">
        <v>1931</v>
      </c>
      <c r="C669">
        <v>2499297.8171259463</v>
      </c>
    </row>
    <row r="670" spans="1:3" x14ac:dyDescent="0.25">
      <c r="A670" t="s">
        <v>515</v>
      </c>
      <c r="B670" t="s">
        <v>1932</v>
      </c>
      <c r="C670">
        <v>3851073.7397761941</v>
      </c>
    </row>
    <row r="671" spans="1:3" x14ac:dyDescent="0.25">
      <c r="A671" t="s">
        <v>516</v>
      </c>
      <c r="B671" t="s">
        <v>1933</v>
      </c>
      <c r="C671">
        <v>3440771.1174065322</v>
      </c>
    </row>
    <row r="672" spans="1:3" x14ac:dyDescent="0.25">
      <c r="A672" t="s">
        <v>1045</v>
      </c>
      <c r="B672" t="s">
        <v>1934</v>
      </c>
      <c r="C672">
        <v>2025271.2766136974</v>
      </c>
    </row>
    <row r="673" spans="1:3" x14ac:dyDescent="0.25">
      <c r="A673" t="s">
        <v>1046</v>
      </c>
      <c r="B673" t="s">
        <v>1935</v>
      </c>
      <c r="C673">
        <v>2905173.3851552159</v>
      </c>
    </row>
    <row r="674" spans="1:3" x14ac:dyDescent="0.25">
      <c r="A674" t="s">
        <v>517</v>
      </c>
      <c r="B674" t="s">
        <v>1936</v>
      </c>
      <c r="C674">
        <v>4593026.8218456507</v>
      </c>
    </row>
    <row r="675" spans="1:3" x14ac:dyDescent="0.25">
      <c r="A675" t="s">
        <v>1047</v>
      </c>
      <c r="B675" t="s">
        <v>1328</v>
      </c>
      <c r="C675">
        <v>2153292.4071444422</v>
      </c>
    </row>
    <row r="676" spans="1:3" x14ac:dyDescent="0.25">
      <c r="A676" t="s">
        <v>518</v>
      </c>
      <c r="B676" t="s">
        <v>1937</v>
      </c>
      <c r="C676">
        <v>4463802.0994315147</v>
      </c>
    </row>
    <row r="677" spans="1:3" x14ac:dyDescent="0.25">
      <c r="A677" t="s">
        <v>1048</v>
      </c>
      <c r="B677" t="s">
        <v>1938</v>
      </c>
      <c r="C677">
        <v>2701272.0423004329</v>
      </c>
    </row>
    <row r="678" spans="1:3" x14ac:dyDescent="0.25">
      <c r="A678" t="s">
        <v>1049</v>
      </c>
      <c r="B678" t="s">
        <v>1939</v>
      </c>
      <c r="C678">
        <v>2928606.7981387526</v>
      </c>
    </row>
    <row r="679" spans="1:3" x14ac:dyDescent="0.25">
      <c r="A679" t="s">
        <v>1050</v>
      </c>
      <c r="B679" t="s">
        <v>1940</v>
      </c>
      <c r="C679">
        <v>3623960.239225328</v>
      </c>
    </row>
    <row r="680" spans="1:3" x14ac:dyDescent="0.25">
      <c r="A680" t="s">
        <v>519</v>
      </c>
      <c r="B680" t="s">
        <v>1941</v>
      </c>
      <c r="C680">
        <v>3391009.1331615001</v>
      </c>
    </row>
    <row r="681" spans="1:3" x14ac:dyDescent="0.25">
      <c r="A681" t="s">
        <v>1051</v>
      </c>
      <c r="B681" t="s">
        <v>1942</v>
      </c>
      <c r="C681">
        <v>3541932.529010281</v>
      </c>
    </row>
    <row r="682" spans="1:3" x14ac:dyDescent="0.25">
      <c r="A682" t="s">
        <v>1052</v>
      </c>
      <c r="B682" t="s">
        <v>1943</v>
      </c>
      <c r="C682">
        <v>2154643.5595847964</v>
      </c>
    </row>
    <row r="683" spans="1:3" x14ac:dyDescent="0.25">
      <c r="A683" t="s">
        <v>1053</v>
      </c>
      <c r="B683" t="s">
        <v>1944</v>
      </c>
      <c r="C683">
        <v>3206439.4304377288</v>
      </c>
    </row>
    <row r="684" spans="1:3" x14ac:dyDescent="0.25">
      <c r="A684" t="s">
        <v>1054</v>
      </c>
      <c r="B684" t="s">
        <v>1945</v>
      </c>
      <c r="C684">
        <v>3050332.2333652824</v>
      </c>
    </row>
    <row r="685" spans="1:3" x14ac:dyDescent="0.25">
      <c r="A685" t="s">
        <v>520</v>
      </c>
      <c r="B685" t="s">
        <v>1946</v>
      </c>
      <c r="C685">
        <v>4610020.524451673</v>
      </c>
    </row>
    <row r="686" spans="1:3" x14ac:dyDescent="0.25">
      <c r="A686" t="s">
        <v>1055</v>
      </c>
      <c r="B686" t="s">
        <v>1947</v>
      </c>
      <c r="C686">
        <v>3378835.3682054281</v>
      </c>
    </row>
    <row r="687" spans="1:3" x14ac:dyDescent="0.25">
      <c r="A687" t="s">
        <v>1056</v>
      </c>
      <c r="B687" t="s">
        <v>1948</v>
      </c>
      <c r="C687">
        <v>2011734.6106443107</v>
      </c>
    </row>
    <row r="688" spans="1:3" x14ac:dyDescent="0.25">
      <c r="A688" t="s">
        <v>1057</v>
      </c>
      <c r="B688" t="s">
        <v>1949</v>
      </c>
      <c r="C688">
        <v>2998330.3684558719</v>
      </c>
    </row>
    <row r="689" spans="1:3" x14ac:dyDescent="0.25">
      <c r="A689" t="s">
        <v>1058</v>
      </c>
      <c r="B689" t="s">
        <v>1624</v>
      </c>
      <c r="C689">
        <v>1729017.3284902349</v>
      </c>
    </row>
    <row r="690" spans="1:3" x14ac:dyDescent="0.25">
      <c r="A690" t="s">
        <v>1059</v>
      </c>
      <c r="B690" t="s">
        <v>1950</v>
      </c>
      <c r="C690">
        <v>2879568.4727651179</v>
      </c>
    </row>
    <row r="691" spans="1:3" x14ac:dyDescent="0.25">
      <c r="A691" t="s">
        <v>1060</v>
      </c>
      <c r="B691" t="s">
        <v>1951</v>
      </c>
      <c r="C691">
        <v>2366035.9104952216</v>
      </c>
    </row>
    <row r="692" spans="1:3" x14ac:dyDescent="0.25">
      <c r="A692" t="s">
        <v>521</v>
      </c>
      <c r="B692" t="s">
        <v>1952</v>
      </c>
      <c r="C692">
        <v>3417962.1943114251</v>
      </c>
    </row>
    <row r="693" spans="1:3" x14ac:dyDescent="0.25">
      <c r="A693" t="s">
        <v>1061</v>
      </c>
      <c r="B693" t="s">
        <v>1953</v>
      </c>
      <c r="C693">
        <v>2868526.7246478498</v>
      </c>
    </row>
    <row r="694" spans="1:3" x14ac:dyDescent="0.25">
      <c r="A694" t="s">
        <v>1062</v>
      </c>
      <c r="B694" t="s">
        <v>1954</v>
      </c>
      <c r="C694">
        <v>3712401.738815695</v>
      </c>
    </row>
    <row r="695" spans="1:3" x14ac:dyDescent="0.25">
      <c r="A695" t="s">
        <v>522</v>
      </c>
      <c r="B695" t="s">
        <v>1955</v>
      </c>
      <c r="C695">
        <v>2530895.3762712032</v>
      </c>
    </row>
    <row r="696" spans="1:3" x14ac:dyDescent="0.25">
      <c r="A696" t="s">
        <v>1063</v>
      </c>
      <c r="B696" t="s">
        <v>1956</v>
      </c>
      <c r="C696">
        <v>2413417.3353692144</v>
      </c>
    </row>
    <row r="697" spans="1:3" x14ac:dyDescent="0.25">
      <c r="A697" t="s">
        <v>523</v>
      </c>
      <c r="B697" t="s">
        <v>1957</v>
      </c>
      <c r="C697">
        <v>3733183.4057050645</v>
      </c>
    </row>
    <row r="698" spans="1:3" x14ac:dyDescent="0.25">
      <c r="A698" t="s">
        <v>525</v>
      </c>
      <c r="B698" t="s">
        <v>1958</v>
      </c>
      <c r="C698">
        <v>113318882.69569731</v>
      </c>
    </row>
    <row r="699" spans="1:3" x14ac:dyDescent="0.25">
      <c r="A699" t="s">
        <v>526</v>
      </c>
      <c r="B699" t="s">
        <v>1959</v>
      </c>
      <c r="C699">
        <v>4926431.9727569818</v>
      </c>
    </row>
    <row r="700" spans="1:3" x14ac:dyDescent="0.25">
      <c r="A700" t="s">
        <v>527</v>
      </c>
      <c r="B700" t="s">
        <v>1960</v>
      </c>
      <c r="C700">
        <v>2679477.2225740403</v>
      </c>
    </row>
    <row r="701" spans="1:3" x14ac:dyDescent="0.25">
      <c r="A701" t="s">
        <v>528</v>
      </c>
      <c r="B701" t="s">
        <v>1961</v>
      </c>
      <c r="C701">
        <v>1199362.7202872336</v>
      </c>
    </row>
    <row r="702" spans="1:3" x14ac:dyDescent="0.25">
      <c r="A702" t="s">
        <v>529</v>
      </c>
      <c r="B702" t="s">
        <v>1962</v>
      </c>
      <c r="C702">
        <v>1258086.403907612</v>
      </c>
    </row>
    <row r="703" spans="1:3" x14ac:dyDescent="0.25">
      <c r="A703" t="s">
        <v>530</v>
      </c>
      <c r="B703" t="s">
        <v>1963</v>
      </c>
      <c r="C703">
        <v>1252385.2567401007</v>
      </c>
    </row>
    <row r="704" spans="1:3" x14ac:dyDescent="0.25">
      <c r="A704" t="s">
        <v>1064</v>
      </c>
      <c r="B704" t="s">
        <v>1964</v>
      </c>
      <c r="C704">
        <v>1204750.8953536823</v>
      </c>
    </row>
    <row r="705" spans="1:3" x14ac:dyDescent="0.25">
      <c r="A705" t="s">
        <v>531</v>
      </c>
      <c r="B705" t="s">
        <v>1965</v>
      </c>
      <c r="C705">
        <v>1564985.357679598</v>
      </c>
    </row>
    <row r="706" spans="1:3" x14ac:dyDescent="0.25">
      <c r="A706" t="s">
        <v>532</v>
      </c>
      <c r="B706" t="s">
        <v>1966</v>
      </c>
      <c r="C706">
        <v>616950.91658384725</v>
      </c>
    </row>
    <row r="707" spans="1:3" x14ac:dyDescent="0.25">
      <c r="A707" t="s">
        <v>533</v>
      </c>
      <c r="B707" t="s">
        <v>1967</v>
      </c>
      <c r="C707">
        <v>80591.884401839226</v>
      </c>
    </row>
    <row r="708" spans="1:3" x14ac:dyDescent="0.25">
      <c r="A708" t="s">
        <v>534</v>
      </c>
      <c r="B708" t="s">
        <v>1968</v>
      </c>
      <c r="C708">
        <v>1040358.0741551593</v>
      </c>
    </row>
    <row r="709" spans="1:3" x14ac:dyDescent="0.25">
      <c r="A709" t="s">
        <v>535</v>
      </c>
      <c r="B709" t="s">
        <v>1969</v>
      </c>
      <c r="C709">
        <v>1908192.4875843972</v>
      </c>
    </row>
    <row r="710" spans="1:3" x14ac:dyDescent="0.25">
      <c r="A710" t="s">
        <v>536</v>
      </c>
      <c r="B710" t="s">
        <v>1341</v>
      </c>
      <c r="C710">
        <v>2886589.6899830401</v>
      </c>
    </row>
    <row r="711" spans="1:3" x14ac:dyDescent="0.25">
      <c r="A711" t="s">
        <v>537</v>
      </c>
      <c r="B711" t="s">
        <v>1941</v>
      </c>
      <c r="C711">
        <v>1076359.6087286621</v>
      </c>
    </row>
    <row r="712" spans="1:3" x14ac:dyDescent="0.25">
      <c r="A712" t="s">
        <v>538</v>
      </c>
      <c r="B712" t="s">
        <v>1970</v>
      </c>
      <c r="C712">
        <v>3757834.8871714473</v>
      </c>
    </row>
    <row r="713" spans="1:3" x14ac:dyDescent="0.25">
      <c r="A713" t="s">
        <v>539</v>
      </c>
      <c r="B713" t="s">
        <v>1971</v>
      </c>
      <c r="C713">
        <v>3106224.434833169</v>
      </c>
    </row>
    <row r="714" spans="1:3" x14ac:dyDescent="0.25">
      <c r="A714" t="s">
        <v>540</v>
      </c>
      <c r="B714" t="s">
        <v>1972</v>
      </c>
      <c r="C714">
        <v>4887161.1886095703</v>
      </c>
    </row>
    <row r="715" spans="1:3" x14ac:dyDescent="0.25">
      <c r="A715" t="s">
        <v>1065</v>
      </c>
      <c r="B715" t="s">
        <v>1973</v>
      </c>
      <c r="C715">
        <v>2427316.9238858521</v>
      </c>
    </row>
    <row r="716" spans="1:3" x14ac:dyDescent="0.25">
      <c r="A716" t="s">
        <v>1066</v>
      </c>
      <c r="B716" t="s">
        <v>1974</v>
      </c>
      <c r="C716">
        <v>1608766.4247318804</v>
      </c>
    </row>
    <row r="717" spans="1:3" x14ac:dyDescent="0.25">
      <c r="A717" t="s">
        <v>1067</v>
      </c>
      <c r="B717" t="s">
        <v>1975</v>
      </c>
      <c r="C717">
        <v>4065040.6631036997</v>
      </c>
    </row>
    <row r="718" spans="1:3" x14ac:dyDescent="0.25">
      <c r="A718" t="s">
        <v>541</v>
      </c>
      <c r="B718" t="s">
        <v>1976</v>
      </c>
      <c r="C718">
        <v>2940801.636384815</v>
      </c>
    </row>
    <row r="719" spans="1:3" x14ac:dyDescent="0.25">
      <c r="A719" t="s">
        <v>542</v>
      </c>
      <c r="B719" t="s">
        <v>1977</v>
      </c>
      <c r="C719">
        <v>2475529.2466290742</v>
      </c>
    </row>
    <row r="720" spans="1:3" x14ac:dyDescent="0.25">
      <c r="A720" t="s">
        <v>543</v>
      </c>
      <c r="B720" t="s">
        <v>1978</v>
      </c>
      <c r="C720">
        <v>2117444.4594994783</v>
      </c>
    </row>
    <row r="721" spans="1:3" x14ac:dyDescent="0.25">
      <c r="A721" t="s">
        <v>544</v>
      </c>
      <c r="B721" t="s">
        <v>1642</v>
      </c>
      <c r="C721">
        <v>3789477.2543858588</v>
      </c>
    </row>
    <row r="722" spans="1:3" x14ac:dyDescent="0.25">
      <c r="A722" t="s">
        <v>545</v>
      </c>
      <c r="B722" t="s">
        <v>1979</v>
      </c>
      <c r="C722">
        <v>1062416.8185416088</v>
      </c>
    </row>
    <row r="723" spans="1:3" x14ac:dyDescent="0.25">
      <c r="A723" t="s">
        <v>546</v>
      </c>
      <c r="B723" t="s">
        <v>1980</v>
      </c>
      <c r="C723">
        <v>1712989.4137214348</v>
      </c>
    </row>
    <row r="724" spans="1:3" x14ac:dyDescent="0.25">
      <c r="A724" t="s">
        <v>547</v>
      </c>
      <c r="B724" t="s">
        <v>1981</v>
      </c>
      <c r="C724">
        <v>1592372.1084694639</v>
      </c>
    </row>
    <row r="725" spans="1:3" x14ac:dyDescent="0.25">
      <c r="A725" t="s">
        <v>1068</v>
      </c>
      <c r="B725" t="s">
        <v>1982</v>
      </c>
      <c r="C725">
        <v>780458.03224943206</v>
      </c>
    </row>
    <row r="726" spans="1:3" x14ac:dyDescent="0.25">
      <c r="A726" t="s">
        <v>548</v>
      </c>
      <c r="B726" t="s">
        <v>1709</v>
      </c>
      <c r="C726">
        <v>1950239.2523323596</v>
      </c>
    </row>
    <row r="727" spans="1:3" x14ac:dyDescent="0.25">
      <c r="A727" t="s">
        <v>549</v>
      </c>
      <c r="B727" t="s">
        <v>1983</v>
      </c>
      <c r="C727">
        <v>3005497.8059808612</v>
      </c>
    </row>
    <row r="728" spans="1:3" x14ac:dyDescent="0.25">
      <c r="A728" t="s">
        <v>551</v>
      </c>
      <c r="B728" t="s">
        <v>1361</v>
      </c>
      <c r="C728">
        <v>199657453.36919022</v>
      </c>
    </row>
    <row r="729" spans="1:3" x14ac:dyDescent="0.25">
      <c r="A729" t="s">
        <v>552</v>
      </c>
      <c r="B729" t="s">
        <v>1985</v>
      </c>
      <c r="C729">
        <v>4541367.652166754</v>
      </c>
    </row>
    <row r="730" spans="1:3" x14ac:dyDescent="0.25">
      <c r="A730" t="s">
        <v>1070</v>
      </c>
      <c r="B730" t="s">
        <v>1741</v>
      </c>
      <c r="C730">
        <v>2556986.9039119631</v>
      </c>
    </row>
    <row r="731" spans="1:3" x14ac:dyDescent="0.25">
      <c r="A731" t="s">
        <v>1071</v>
      </c>
      <c r="B731" t="s">
        <v>1986</v>
      </c>
      <c r="C731">
        <v>1304130.0218077376</v>
      </c>
    </row>
    <row r="732" spans="1:3" x14ac:dyDescent="0.25">
      <c r="A732" t="s">
        <v>1072</v>
      </c>
      <c r="B732" t="s">
        <v>1987</v>
      </c>
      <c r="C732">
        <v>1565214.0841470584</v>
      </c>
    </row>
    <row r="733" spans="1:3" x14ac:dyDescent="0.25">
      <c r="A733" t="s">
        <v>553</v>
      </c>
      <c r="B733" t="s">
        <v>1988</v>
      </c>
      <c r="C733">
        <v>2332522.9252108037</v>
      </c>
    </row>
    <row r="734" spans="1:3" x14ac:dyDescent="0.25">
      <c r="A734" t="s">
        <v>554</v>
      </c>
      <c r="B734" t="s">
        <v>1989</v>
      </c>
      <c r="C734">
        <v>4281361.3693214953</v>
      </c>
    </row>
    <row r="735" spans="1:3" x14ac:dyDescent="0.25">
      <c r="A735" t="s">
        <v>1073</v>
      </c>
      <c r="B735" t="s">
        <v>1489</v>
      </c>
      <c r="C735">
        <v>1248421.1874297634</v>
      </c>
    </row>
    <row r="736" spans="1:3" x14ac:dyDescent="0.25">
      <c r="A736" t="s">
        <v>555</v>
      </c>
      <c r="B736" t="s">
        <v>1990</v>
      </c>
      <c r="C736">
        <v>3123626.6379862428</v>
      </c>
    </row>
    <row r="737" spans="1:3" x14ac:dyDescent="0.25">
      <c r="A737" t="s">
        <v>1074</v>
      </c>
      <c r="B737" t="s">
        <v>1991</v>
      </c>
      <c r="C737">
        <v>2127111.8051685989</v>
      </c>
    </row>
    <row r="738" spans="1:3" x14ac:dyDescent="0.25">
      <c r="A738" t="s">
        <v>556</v>
      </c>
      <c r="B738" t="s">
        <v>1992</v>
      </c>
      <c r="C738">
        <v>2035688.9625818431</v>
      </c>
    </row>
    <row r="739" spans="1:3" x14ac:dyDescent="0.25">
      <c r="A739" t="s">
        <v>557</v>
      </c>
      <c r="B739" t="s">
        <v>1993</v>
      </c>
      <c r="C739">
        <v>1980231.1636526883</v>
      </c>
    </row>
    <row r="740" spans="1:3" x14ac:dyDescent="0.25">
      <c r="A740" t="s">
        <v>1075</v>
      </c>
      <c r="B740" t="s">
        <v>1448</v>
      </c>
      <c r="C740">
        <v>2767623.3253963888</v>
      </c>
    </row>
    <row r="741" spans="1:3" x14ac:dyDescent="0.25">
      <c r="A741" t="s">
        <v>558</v>
      </c>
      <c r="B741" t="s">
        <v>1994</v>
      </c>
      <c r="C741">
        <v>1978061.8979958892</v>
      </c>
    </row>
    <row r="742" spans="1:3" x14ac:dyDescent="0.25">
      <c r="A742" t="s">
        <v>1076</v>
      </c>
      <c r="B742" t="s">
        <v>1995</v>
      </c>
      <c r="C742">
        <v>2959952.0671332031</v>
      </c>
    </row>
    <row r="743" spans="1:3" x14ac:dyDescent="0.25">
      <c r="A743" t="s">
        <v>559</v>
      </c>
      <c r="B743" t="s">
        <v>1996</v>
      </c>
      <c r="C743">
        <v>3594870.544175297</v>
      </c>
    </row>
    <row r="744" spans="1:3" x14ac:dyDescent="0.25">
      <c r="A744" t="s">
        <v>1077</v>
      </c>
      <c r="B744" t="s">
        <v>1997</v>
      </c>
      <c r="C744">
        <v>2146006.18166022</v>
      </c>
    </row>
    <row r="745" spans="1:3" x14ac:dyDescent="0.25">
      <c r="A745" t="s">
        <v>560</v>
      </c>
      <c r="B745" t="s">
        <v>1998</v>
      </c>
      <c r="C745">
        <v>4548275.3663822711</v>
      </c>
    </row>
    <row r="746" spans="1:3" x14ac:dyDescent="0.25">
      <c r="A746" t="s">
        <v>1078</v>
      </c>
      <c r="B746" t="s">
        <v>1999</v>
      </c>
      <c r="C746">
        <v>1705191.2223033607</v>
      </c>
    </row>
    <row r="747" spans="1:3" x14ac:dyDescent="0.25">
      <c r="A747" t="s">
        <v>1079</v>
      </c>
      <c r="B747" t="s">
        <v>2000</v>
      </c>
      <c r="C747">
        <v>2572690.6778309792</v>
      </c>
    </row>
    <row r="748" spans="1:3" x14ac:dyDescent="0.25">
      <c r="A748" t="s">
        <v>1080</v>
      </c>
      <c r="B748" t="s">
        <v>2001</v>
      </c>
      <c r="C748">
        <v>2120076.0733300298</v>
      </c>
    </row>
    <row r="749" spans="1:3" x14ac:dyDescent="0.25">
      <c r="A749" t="s">
        <v>561</v>
      </c>
      <c r="B749" t="s">
        <v>1656</v>
      </c>
      <c r="C749">
        <v>1951032.2810146362</v>
      </c>
    </row>
    <row r="750" spans="1:3" x14ac:dyDescent="0.25">
      <c r="A750" t="s">
        <v>562</v>
      </c>
      <c r="B750" t="s">
        <v>2002</v>
      </c>
      <c r="C750">
        <v>1890050.333444804</v>
      </c>
    </row>
    <row r="751" spans="1:3" x14ac:dyDescent="0.25">
      <c r="A751" t="s">
        <v>1081</v>
      </c>
      <c r="B751" t="s">
        <v>2003</v>
      </c>
      <c r="C751">
        <v>2007556.9948593527</v>
      </c>
    </row>
    <row r="752" spans="1:3" x14ac:dyDescent="0.25">
      <c r="A752" t="s">
        <v>1082</v>
      </c>
      <c r="B752" t="s">
        <v>2004</v>
      </c>
      <c r="C752">
        <v>2157604.8558654487</v>
      </c>
    </row>
    <row r="753" spans="1:3" x14ac:dyDescent="0.25">
      <c r="A753" t="s">
        <v>1083</v>
      </c>
      <c r="B753" t="s">
        <v>2005</v>
      </c>
      <c r="C753">
        <v>1509610.3500704691</v>
      </c>
    </row>
    <row r="754" spans="1:3" x14ac:dyDescent="0.25">
      <c r="A754" t="s">
        <v>563</v>
      </c>
      <c r="B754" t="s">
        <v>2006</v>
      </c>
      <c r="C754">
        <v>2073387.7287193686</v>
      </c>
    </row>
    <row r="755" spans="1:3" x14ac:dyDescent="0.25">
      <c r="A755" t="s">
        <v>564</v>
      </c>
      <c r="B755" t="s">
        <v>2007</v>
      </c>
      <c r="C755">
        <v>1673036.5944903418</v>
      </c>
    </row>
    <row r="756" spans="1:3" x14ac:dyDescent="0.25">
      <c r="A756" t="s">
        <v>565</v>
      </c>
      <c r="B756" t="s">
        <v>2008</v>
      </c>
      <c r="C756">
        <v>4248334.5905590653</v>
      </c>
    </row>
    <row r="757" spans="1:3" x14ac:dyDescent="0.25">
      <c r="A757" t="s">
        <v>1084</v>
      </c>
      <c r="B757" t="s">
        <v>2009</v>
      </c>
      <c r="C757">
        <v>3065167.4018185437</v>
      </c>
    </row>
    <row r="758" spans="1:3" x14ac:dyDescent="0.25">
      <c r="A758" t="s">
        <v>1085</v>
      </c>
      <c r="B758" t="s">
        <v>2010</v>
      </c>
      <c r="C758">
        <v>1798036.4977102578</v>
      </c>
    </row>
    <row r="759" spans="1:3" x14ac:dyDescent="0.25">
      <c r="A759" t="s">
        <v>566</v>
      </c>
      <c r="B759" t="s">
        <v>2011</v>
      </c>
      <c r="C759">
        <v>1284247.6815719604</v>
      </c>
    </row>
    <row r="760" spans="1:3" x14ac:dyDescent="0.25">
      <c r="A760" t="s">
        <v>1086</v>
      </c>
      <c r="B760" t="s">
        <v>2012</v>
      </c>
      <c r="C760">
        <v>3201623.0382713974</v>
      </c>
    </row>
    <row r="761" spans="1:3" x14ac:dyDescent="0.25">
      <c r="A761" t="s">
        <v>567</v>
      </c>
      <c r="B761" t="s">
        <v>1354</v>
      </c>
      <c r="C761">
        <v>2394578.1277433485</v>
      </c>
    </row>
    <row r="762" spans="1:3" x14ac:dyDescent="0.25">
      <c r="A762" t="s">
        <v>1087</v>
      </c>
      <c r="B762" t="s">
        <v>2013</v>
      </c>
      <c r="C762">
        <v>2611572.4948597401</v>
      </c>
    </row>
    <row r="763" spans="1:3" x14ac:dyDescent="0.25">
      <c r="A763" t="s">
        <v>1088</v>
      </c>
      <c r="B763" t="s">
        <v>2014</v>
      </c>
      <c r="C763">
        <v>1993302.6583689749</v>
      </c>
    </row>
    <row r="764" spans="1:3" x14ac:dyDescent="0.25">
      <c r="A764" t="s">
        <v>568</v>
      </c>
      <c r="B764" t="s">
        <v>2015</v>
      </c>
      <c r="C764">
        <v>3118662.0579120219</v>
      </c>
    </row>
    <row r="765" spans="1:3" x14ac:dyDescent="0.25">
      <c r="A765" t="s">
        <v>569</v>
      </c>
      <c r="B765" t="s">
        <v>2016</v>
      </c>
      <c r="C765">
        <v>3749697.1752990782</v>
      </c>
    </row>
    <row r="766" spans="1:3" x14ac:dyDescent="0.25">
      <c r="A766" t="s">
        <v>570</v>
      </c>
      <c r="B766" t="s">
        <v>2017</v>
      </c>
      <c r="C766">
        <v>1632846.142308794</v>
      </c>
    </row>
    <row r="767" spans="1:3" x14ac:dyDescent="0.25">
      <c r="A767" t="s">
        <v>1089</v>
      </c>
      <c r="B767" t="s">
        <v>1794</v>
      </c>
      <c r="C767">
        <v>3335719.0745794475</v>
      </c>
    </row>
    <row r="768" spans="1:3" x14ac:dyDescent="0.25">
      <c r="A768" t="s">
        <v>1091</v>
      </c>
      <c r="B768" t="s">
        <v>2018</v>
      </c>
      <c r="C768">
        <v>3648797.787291795</v>
      </c>
    </row>
    <row r="769" spans="1:3" x14ac:dyDescent="0.25">
      <c r="A769" t="s">
        <v>1092</v>
      </c>
      <c r="B769" t="s">
        <v>2019</v>
      </c>
      <c r="C769">
        <v>2042114.2058653384</v>
      </c>
    </row>
    <row r="770" spans="1:3" x14ac:dyDescent="0.25">
      <c r="A770" t="s">
        <v>1093</v>
      </c>
      <c r="B770" t="s">
        <v>2020</v>
      </c>
      <c r="C770">
        <v>2924853.3001384884</v>
      </c>
    </row>
    <row r="771" spans="1:3" x14ac:dyDescent="0.25">
      <c r="A771" t="s">
        <v>1094</v>
      </c>
      <c r="B771" t="s">
        <v>2021</v>
      </c>
      <c r="C771">
        <v>2337390.9217486978</v>
      </c>
    </row>
    <row r="772" spans="1:3" x14ac:dyDescent="0.25">
      <c r="A772" t="s">
        <v>571</v>
      </c>
      <c r="B772" t="s">
        <v>2022</v>
      </c>
      <c r="C772">
        <v>1885728.826155737</v>
      </c>
    </row>
    <row r="773" spans="1:3" x14ac:dyDescent="0.25">
      <c r="A773" t="s">
        <v>1095</v>
      </c>
      <c r="B773" t="s">
        <v>2023</v>
      </c>
      <c r="C773">
        <v>2563274.1014618576</v>
      </c>
    </row>
    <row r="774" spans="1:3" x14ac:dyDescent="0.25">
      <c r="A774" t="s">
        <v>572</v>
      </c>
      <c r="B774" t="s">
        <v>2024</v>
      </c>
      <c r="C774">
        <v>1707346.7622810006</v>
      </c>
    </row>
    <row r="775" spans="1:3" x14ac:dyDescent="0.25">
      <c r="A775" t="s">
        <v>573</v>
      </c>
      <c r="B775" t="s">
        <v>2025</v>
      </c>
      <c r="C775">
        <v>2252619.8056578785</v>
      </c>
    </row>
    <row r="776" spans="1:3" x14ac:dyDescent="0.25">
      <c r="A776" t="s">
        <v>1096</v>
      </c>
      <c r="B776" t="s">
        <v>1810</v>
      </c>
      <c r="C776">
        <v>3012890.3674578071</v>
      </c>
    </row>
    <row r="777" spans="1:3" x14ac:dyDescent="0.25">
      <c r="A777" t="s">
        <v>574</v>
      </c>
      <c r="B777" t="s">
        <v>2026</v>
      </c>
      <c r="C777">
        <v>3486522.1901339442</v>
      </c>
    </row>
    <row r="778" spans="1:3" x14ac:dyDescent="0.25">
      <c r="A778" t="s">
        <v>575</v>
      </c>
      <c r="B778" t="s">
        <v>2027</v>
      </c>
      <c r="C778">
        <v>4014786.7026087642</v>
      </c>
    </row>
    <row r="779" spans="1:3" x14ac:dyDescent="0.25">
      <c r="A779" t="s">
        <v>576</v>
      </c>
      <c r="B779" t="s">
        <v>2028</v>
      </c>
      <c r="C779">
        <v>2561897.3036735356</v>
      </c>
    </row>
    <row r="780" spans="1:3" x14ac:dyDescent="0.25">
      <c r="A780" t="s">
        <v>1097</v>
      </c>
      <c r="B780" t="s">
        <v>1812</v>
      </c>
      <c r="C780">
        <v>2824455.0324971676</v>
      </c>
    </row>
    <row r="781" spans="1:3" x14ac:dyDescent="0.25">
      <c r="A781" t="s">
        <v>1098</v>
      </c>
      <c r="B781" t="s">
        <v>2029</v>
      </c>
      <c r="C781">
        <v>2792455.2177986503</v>
      </c>
    </row>
    <row r="782" spans="1:3" x14ac:dyDescent="0.25">
      <c r="A782" t="s">
        <v>577</v>
      </c>
      <c r="B782" t="s">
        <v>1472</v>
      </c>
      <c r="C782">
        <v>1890829.7410063595</v>
      </c>
    </row>
    <row r="783" spans="1:3" x14ac:dyDescent="0.25">
      <c r="A783" t="s">
        <v>1099</v>
      </c>
      <c r="B783" t="s">
        <v>2030</v>
      </c>
      <c r="C783">
        <v>1885509.785607338</v>
      </c>
    </row>
    <row r="784" spans="1:3" x14ac:dyDescent="0.25">
      <c r="A784" t="s">
        <v>578</v>
      </c>
      <c r="B784" t="s">
        <v>1389</v>
      </c>
      <c r="C784">
        <v>3417872.5686678588</v>
      </c>
    </row>
    <row r="785" spans="1:3" x14ac:dyDescent="0.25">
      <c r="A785" t="s">
        <v>579</v>
      </c>
      <c r="B785" t="s">
        <v>2031</v>
      </c>
      <c r="C785">
        <v>3656119.5151388347</v>
      </c>
    </row>
    <row r="786" spans="1:3" x14ac:dyDescent="0.25">
      <c r="A786" t="s">
        <v>580</v>
      </c>
      <c r="B786" t="s">
        <v>2032</v>
      </c>
      <c r="C786">
        <v>1306019.9927052557</v>
      </c>
    </row>
    <row r="787" spans="1:3" x14ac:dyDescent="0.25">
      <c r="A787" t="s">
        <v>1100</v>
      </c>
      <c r="B787" t="s">
        <v>2033</v>
      </c>
      <c r="C787">
        <v>2797075.3251479715</v>
      </c>
    </row>
    <row r="788" spans="1:3" x14ac:dyDescent="0.25">
      <c r="A788" t="s">
        <v>1101</v>
      </c>
      <c r="B788" t="s">
        <v>2034</v>
      </c>
      <c r="C788">
        <v>1979207.4979340434</v>
      </c>
    </row>
    <row r="789" spans="1:3" x14ac:dyDescent="0.25">
      <c r="A789" t="s">
        <v>581</v>
      </c>
      <c r="B789" t="s">
        <v>2035</v>
      </c>
      <c r="C789">
        <v>6478613.5530022681</v>
      </c>
    </row>
    <row r="790" spans="1:3" x14ac:dyDescent="0.25">
      <c r="A790" t="s">
        <v>582</v>
      </c>
      <c r="B790" t="s">
        <v>2036</v>
      </c>
      <c r="C790">
        <v>3021083.4097863287</v>
      </c>
    </row>
    <row r="791" spans="1:3" x14ac:dyDescent="0.25">
      <c r="A791" t="s">
        <v>583</v>
      </c>
      <c r="B791" t="s">
        <v>2037</v>
      </c>
      <c r="C791">
        <v>2343809.7679532021</v>
      </c>
    </row>
    <row r="792" spans="1:3" x14ac:dyDescent="0.25">
      <c r="A792" t="s">
        <v>585</v>
      </c>
      <c r="B792" t="s">
        <v>2038</v>
      </c>
      <c r="C792">
        <v>144505317.29376411</v>
      </c>
    </row>
    <row r="793" spans="1:3" x14ac:dyDescent="0.25">
      <c r="A793" t="s">
        <v>586</v>
      </c>
      <c r="B793" t="s">
        <v>2039</v>
      </c>
      <c r="C793">
        <v>6577035.5034373701</v>
      </c>
    </row>
    <row r="794" spans="1:3" x14ac:dyDescent="0.25">
      <c r="A794" t="s">
        <v>587</v>
      </c>
      <c r="B794" t="s">
        <v>2040</v>
      </c>
      <c r="C794">
        <v>3281699.6678993851</v>
      </c>
    </row>
    <row r="795" spans="1:3" x14ac:dyDescent="0.25">
      <c r="A795" t="s">
        <v>588</v>
      </c>
      <c r="B795" t="s">
        <v>2041</v>
      </c>
      <c r="C795">
        <v>1899903.2419322431</v>
      </c>
    </row>
    <row r="796" spans="1:3" x14ac:dyDescent="0.25">
      <c r="A796" t="s">
        <v>589</v>
      </c>
      <c r="B796" t="s">
        <v>2042</v>
      </c>
      <c r="C796">
        <v>1227387.0592937544</v>
      </c>
    </row>
    <row r="797" spans="1:3" x14ac:dyDescent="0.25">
      <c r="A797" t="s">
        <v>590</v>
      </c>
      <c r="B797" t="s">
        <v>2043</v>
      </c>
      <c r="C797">
        <v>1650014.4671121314</v>
      </c>
    </row>
    <row r="798" spans="1:3" x14ac:dyDescent="0.25">
      <c r="A798" t="s">
        <v>591</v>
      </c>
      <c r="B798" t="s">
        <v>2044</v>
      </c>
      <c r="C798">
        <v>1002860.4310415536</v>
      </c>
    </row>
    <row r="799" spans="1:3" x14ac:dyDescent="0.25">
      <c r="A799" t="s">
        <v>1102</v>
      </c>
      <c r="B799" t="s">
        <v>2045</v>
      </c>
      <c r="C799">
        <v>2001945.2357024699</v>
      </c>
    </row>
    <row r="800" spans="1:3" x14ac:dyDescent="0.25">
      <c r="A800" t="s">
        <v>592</v>
      </c>
      <c r="B800" t="s">
        <v>2046</v>
      </c>
      <c r="C800">
        <v>1495819.188716419</v>
      </c>
    </row>
    <row r="801" spans="1:3" x14ac:dyDescent="0.25">
      <c r="A801" t="s">
        <v>593</v>
      </c>
      <c r="B801" t="s">
        <v>2047</v>
      </c>
      <c r="C801">
        <v>2032959.4439757019</v>
      </c>
    </row>
    <row r="802" spans="1:3" x14ac:dyDescent="0.25">
      <c r="A802" t="s">
        <v>1103</v>
      </c>
      <c r="B802" t="s">
        <v>2048</v>
      </c>
      <c r="C802">
        <v>2012912.44311589</v>
      </c>
    </row>
    <row r="803" spans="1:3" x14ac:dyDescent="0.25">
      <c r="A803" t="s">
        <v>1104</v>
      </c>
      <c r="B803" t="s">
        <v>2049</v>
      </c>
      <c r="C803">
        <v>1902027.775562495</v>
      </c>
    </row>
    <row r="804" spans="1:3" x14ac:dyDescent="0.25">
      <c r="A804" t="s">
        <v>594</v>
      </c>
      <c r="B804" t="s">
        <v>2050</v>
      </c>
      <c r="C804">
        <v>1034136.0830868557</v>
      </c>
    </row>
    <row r="805" spans="1:3" x14ac:dyDescent="0.25">
      <c r="A805" t="s">
        <v>1105</v>
      </c>
      <c r="B805" t="s">
        <v>2051</v>
      </c>
      <c r="C805">
        <v>2587960.2203070372</v>
      </c>
    </row>
    <row r="806" spans="1:3" x14ac:dyDescent="0.25">
      <c r="A806" t="s">
        <v>1106</v>
      </c>
      <c r="B806" t="s">
        <v>2052</v>
      </c>
      <c r="C806">
        <v>2533274.6144030541</v>
      </c>
    </row>
    <row r="807" spans="1:3" x14ac:dyDescent="0.25">
      <c r="A807" t="s">
        <v>595</v>
      </c>
      <c r="B807" t="s">
        <v>2053</v>
      </c>
      <c r="C807">
        <v>2496719.4235709459</v>
      </c>
    </row>
    <row r="808" spans="1:3" x14ac:dyDescent="0.25">
      <c r="A808" t="s">
        <v>1107</v>
      </c>
      <c r="B808" t="s">
        <v>2054</v>
      </c>
      <c r="C808">
        <v>1177667.1455862969</v>
      </c>
    </row>
    <row r="809" spans="1:3" x14ac:dyDescent="0.25">
      <c r="A809" t="s">
        <v>1108</v>
      </c>
      <c r="B809" t="s">
        <v>2055</v>
      </c>
      <c r="C809">
        <v>2640828.9512090385</v>
      </c>
    </row>
    <row r="810" spans="1:3" x14ac:dyDescent="0.25">
      <c r="A810" t="s">
        <v>596</v>
      </c>
      <c r="B810" t="s">
        <v>2056</v>
      </c>
      <c r="C810">
        <v>1134386.0582617894</v>
      </c>
    </row>
    <row r="811" spans="1:3" x14ac:dyDescent="0.25">
      <c r="A811" t="s">
        <v>597</v>
      </c>
      <c r="B811" t="s">
        <v>2057</v>
      </c>
      <c r="C811">
        <v>1433342.9576275647</v>
      </c>
    </row>
    <row r="812" spans="1:3" x14ac:dyDescent="0.25">
      <c r="A812" t="s">
        <v>1109</v>
      </c>
      <c r="B812" t="s">
        <v>2058</v>
      </c>
      <c r="C812">
        <v>131427.58937018365</v>
      </c>
    </row>
    <row r="813" spans="1:3" x14ac:dyDescent="0.25">
      <c r="A813" t="s">
        <v>1110</v>
      </c>
      <c r="B813" t="s">
        <v>2059</v>
      </c>
      <c r="C813">
        <v>1841210.9448719323</v>
      </c>
    </row>
    <row r="814" spans="1:3" x14ac:dyDescent="0.25">
      <c r="A814" t="s">
        <v>598</v>
      </c>
      <c r="B814" t="s">
        <v>2060</v>
      </c>
      <c r="C814">
        <v>2462956.1062311828</v>
      </c>
    </row>
    <row r="815" spans="1:3" x14ac:dyDescent="0.25">
      <c r="A815" t="s">
        <v>1111</v>
      </c>
      <c r="B815" t="s">
        <v>2061</v>
      </c>
      <c r="C815">
        <v>1014651.4548622742</v>
      </c>
    </row>
    <row r="816" spans="1:3" x14ac:dyDescent="0.25">
      <c r="A816" t="s">
        <v>599</v>
      </c>
      <c r="B816" t="s">
        <v>2062</v>
      </c>
      <c r="C816">
        <v>1098401.3766171262</v>
      </c>
    </row>
    <row r="817" spans="1:3" x14ac:dyDescent="0.25">
      <c r="A817" t="s">
        <v>600</v>
      </c>
      <c r="B817" t="s">
        <v>2063</v>
      </c>
      <c r="C817">
        <v>3308212.8039208651</v>
      </c>
    </row>
    <row r="818" spans="1:3" x14ac:dyDescent="0.25">
      <c r="A818" t="s">
        <v>601</v>
      </c>
      <c r="B818" t="s">
        <v>2064</v>
      </c>
      <c r="C818">
        <v>1913444.0902415961</v>
      </c>
    </row>
    <row r="819" spans="1:3" x14ac:dyDescent="0.25">
      <c r="A819" t="s">
        <v>602</v>
      </c>
      <c r="B819" t="s">
        <v>2065</v>
      </c>
      <c r="C819">
        <v>1373012.8277355134</v>
      </c>
    </row>
    <row r="820" spans="1:3" x14ac:dyDescent="0.25">
      <c r="A820" t="s">
        <v>1112</v>
      </c>
      <c r="B820" t="s">
        <v>2066</v>
      </c>
      <c r="C820">
        <v>1831915.5993288457</v>
      </c>
    </row>
    <row r="821" spans="1:3" x14ac:dyDescent="0.25">
      <c r="A821" t="s">
        <v>1113</v>
      </c>
      <c r="B821" t="s">
        <v>2067</v>
      </c>
      <c r="C821">
        <v>1553192.9841038138</v>
      </c>
    </row>
    <row r="822" spans="1:3" x14ac:dyDescent="0.25">
      <c r="A822" t="s">
        <v>603</v>
      </c>
      <c r="B822" t="s">
        <v>2068</v>
      </c>
      <c r="C822">
        <v>1703235.9403657913</v>
      </c>
    </row>
    <row r="823" spans="1:3" x14ac:dyDescent="0.25">
      <c r="A823" t="s">
        <v>1114</v>
      </c>
      <c r="B823" t="s">
        <v>2069</v>
      </c>
      <c r="C823">
        <v>2794302.0725736469</v>
      </c>
    </row>
    <row r="824" spans="1:3" x14ac:dyDescent="0.25">
      <c r="A824" t="s">
        <v>604</v>
      </c>
      <c r="B824" t="s">
        <v>1813</v>
      </c>
      <c r="C824">
        <v>1323171.9683615789</v>
      </c>
    </row>
    <row r="825" spans="1:3" x14ac:dyDescent="0.25">
      <c r="A825" t="s">
        <v>605</v>
      </c>
      <c r="B825" t="s">
        <v>2070</v>
      </c>
      <c r="C825">
        <v>959622.70697785169</v>
      </c>
    </row>
    <row r="826" spans="1:3" x14ac:dyDescent="0.25">
      <c r="A826" t="s">
        <v>606</v>
      </c>
      <c r="B826" t="s">
        <v>2071</v>
      </c>
      <c r="C826">
        <v>2792771.9159843922</v>
      </c>
    </row>
    <row r="827" spans="1:3" x14ac:dyDescent="0.25">
      <c r="A827" t="s">
        <v>1115</v>
      </c>
      <c r="B827" t="s">
        <v>2072</v>
      </c>
      <c r="C827">
        <v>1224238.3466577157</v>
      </c>
    </row>
    <row r="828" spans="1:3" x14ac:dyDescent="0.25">
      <c r="A828" t="s">
        <v>1116</v>
      </c>
      <c r="B828" t="s">
        <v>2073</v>
      </c>
      <c r="C828">
        <v>2905669.8479153067</v>
      </c>
    </row>
    <row r="829" spans="1:3" x14ac:dyDescent="0.25">
      <c r="A829" t="s">
        <v>607</v>
      </c>
      <c r="B829" t="s">
        <v>2074</v>
      </c>
      <c r="C829">
        <v>3535328.2340512723</v>
      </c>
    </row>
    <row r="830" spans="1:3" x14ac:dyDescent="0.25">
      <c r="A830" t="s">
        <v>608</v>
      </c>
      <c r="B830" t="s">
        <v>1400</v>
      </c>
      <c r="C830">
        <v>2164786.0665962547</v>
      </c>
    </row>
    <row r="831" spans="1:3" x14ac:dyDescent="0.25">
      <c r="A831" t="s">
        <v>1117</v>
      </c>
      <c r="B831" t="s">
        <v>2075</v>
      </c>
      <c r="C831">
        <v>1602660.5221125558</v>
      </c>
    </row>
    <row r="832" spans="1:3" x14ac:dyDescent="0.25">
      <c r="A832" t="s">
        <v>609</v>
      </c>
      <c r="B832" t="s">
        <v>2076</v>
      </c>
      <c r="C832">
        <v>2977430.9877080917</v>
      </c>
    </row>
    <row r="833" spans="1:3" x14ac:dyDescent="0.25">
      <c r="A833" t="s">
        <v>611</v>
      </c>
      <c r="B833" t="s">
        <v>2077</v>
      </c>
      <c r="C833">
        <v>69541216.608191967</v>
      </c>
    </row>
    <row r="834" spans="1:3" x14ac:dyDescent="0.25">
      <c r="A834" t="s">
        <v>1118</v>
      </c>
      <c r="B834" t="s">
        <v>1304</v>
      </c>
      <c r="C834">
        <v>3407286.3344005793</v>
      </c>
    </row>
    <row r="835" spans="1:3" x14ac:dyDescent="0.25">
      <c r="A835" t="s">
        <v>1119</v>
      </c>
      <c r="B835" t="s">
        <v>1493</v>
      </c>
      <c r="C835">
        <v>717010.06299424544</v>
      </c>
    </row>
    <row r="836" spans="1:3" x14ac:dyDescent="0.25">
      <c r="A836" t="s">
        <v>612</v>
      </c>
      <c r="B836" t="s">
        <v>2078</v>
      </c>
      <c r="C836">
        <v>2103292.4477575421</v>
      </c>
    </row>
    <row r="837" spans="1:3" x14ac:dyDescent="0.25">
      <c r="A837" t="s">
        <v>1120</v>
      </c>
      <c r="B837" t="s">
        <v>2079</v>
      </c>
      <c r="C837">
        <v>1601540.909713842</v>
      </c>
    </row>
    <row r="838" spans="1:3" x14ac:dyDescent="0.25">
      <c r="A838" t="s">
        <v>613</v>
      </c>
      <c r="B838" t="s">
        <v>1448</v>
      </c>
      <c r="C838">
        <v>986184.90945088118</v>
      </c>
    </row>
    <row r="839" spans="1:3" x14ac:dyDescent="0.25">
      <c r="A839" t="s">
        <v>614</v>
      </c>
      <c r="B839" t="s">
        <v>2080</v>
      </c>
      <c r="C839">
        <v>1219175.7477440089</v>
      </c>
    </row>
    <row r="840" spans="1:3" x14ac:dyDescent="0.25">
      <c r="A840" t="s">
        <v>615</v>
      </c>
      <c r="B840" t="s">
        <v>2081</v>
      </c>
      <c r="C840">
        <v>1152805.6536237076</v>
      </c>
    </row>
    <row r="841" spans="1:3" x14ac:dyDescent="0.25">
      <c r="A841" t="s">
        <v>616</v>
      </c>
      <c r="B841" t="s">
        <v>2082</v>
      </c>
      <c r="C841">
        <v>2187437.8477738947</v>
      </c>
    </row>
    <row r="842" spans="1:3" x14ac:dyDescent="0.25">
      <c r="A842" t="s">
        <v>617</v>
      </c>
      <c r="B842" t="s">
        <v>2083</v>
      </c>
      <c r="C842">
        <v>2147014.2681625783</v>
      </c>
    </row>
    <row r="843" spans="1:3" x14ac:dyDescent="0.25">
      <c r="A843" t="s">
        <v>618</v>
      </c>
      <c r="B843" t="s">
        <v>2084</v>
      </c>
      <c r="C843">
        <v>1014872.0637881309</v>
      </c>
    </row>
    <row r="844" spans="1:3" x14ac:dyDescent="0.25">
      <c r="A844" t="s">
        <v>1121</v>
      </c>
      <c r="B844" t="s">
        <v>2085</v>
      </c>
      <c r="C844">
        <v>1965613.3247906417</v>
      </c>
    </row>
    <row r="845" spans="1:3" x14ac:dyDescent="0.25">
      <c r="A845" t="s">
        <v>1122</v>
      </c>
      <c r="B845" t="s">
        <v>2086</v>
      </c>
      <c r="C845">
        <v>1001156.6408080906</v>
      </c>
    </row>
    <row r="846" spans="1:3" x14ac:dyDescent="0.25">
      <c r="A846" t="s">
        <v>620</v>
      </c>
      <c r="B846" t="s">
        <v>1623</v>
      </c>
      <c r="C846">
        <v>89592807.262893677</v>
      </c>
    </row>
    <row r="847" spans="1:3" x14ac:dyDescent="0.25">
      <c r="A847" t="s">
        <v>621</v>
      </c>
      <c r="B847" t="s">
        <v>2087</v>
      </c>
      <c r="C847">
        <v>4122201.4348089993</v>
      </c>
    </row>
    <row r="848" spans="1:3" x14ac:dyDescent="0.25">
      <c r="A848" t="s">
        <v>622</v>
      </c>
      <c r="B848" t="s">
        <v>2088</v>
      </c>
      <c r="C848">
        <v>1641684.1774967015</v>
      </c>
    </row>
    <row r="849" spans="1:3" x14ac:dyDescent="0.25">
      <c r="A849" t="s">
        <v>623</v>
      </c>
      <c r="B849" t="s">
        <v>1650</v>
      </c>
      <c r="C849">
        <v>1141355.4714964926</v>
      </c>
    </row>
    <row r="850" spans="1:3" x14ac:dyDescent="0.25">
      <c r="A850" t="s">
        <v>624</v>
      </c>
      <c r="B850" t="s">
        <v>2089</v>
      </c>
      <c r="C850">
        <v>1881343.8518582433</v>
      </c>
    </row>
    <row r="851" spans="1:3" x14ac:dyDescent="0.25">
      <c r="A851" t="s">
        <v>1123</v>
      </c>
      <c r="B851" t="s">
        <v>2090</v>
      </c>
      <c r="C851">
        <v>2928399.4776474983</v>
      </c>
    </row>
    <row r="852" spans="1:3" x14ac:dyDescent="0.25">
      <c r="A852" t="s">
        <v>1124</v>
      </c>
      <c r="B852" t="s">
        <v>2091</v>
      </c>
      <c r="C852">
        <v>1537055.377965048</v>
      </c>
    </row>
    <row r="853" spans="1:3" x14ac:dyDescent="0.25">
      <c r="A853" t="s">
        <v>1125</v>
      </c>
      <c r="B853" t="s">
        <v>2092</v>
      </c>
      <c r="C853">
        <v>1180767.314563252</v>
      </c>
    </row>
    <row r="854" spans="1:3" x14ac:dyDescent="0.25">
      <c r="A854" t="s">
        <v>625</v>
      </c>
      <c r="B854" t="s">
        <v>2093</v>
      </c>
      <c r="C854">
        <v>1980081.2933035344</v>
      </c>
    </row>
    <row r="855" spans="1:3" x14ac:dyDescent="0.25">
      <c r="A855" t="s">
        <v>626</v>
      </c>
      <c r="B855" t="s">
        <v>2094</v>
      </c>
      <c r="C855">
        <v>1948835.8206429631</v>
      </c>
    </row>
    <row r="856" spans="1:3" x14ac:dyDescent="0.25">
      <c r="A856" t="s">
        <v>627</v>
      </c>
      <c r="B856" t="s">
        <v>2095</v>
      </c>
      <c r="C856">
        <v>2229344.9128629118</v>
      </c>
    </row>
    <row r="857" spans="1:3" x14ac:dyDescent="0.25">
      <c r="A857" t="s">
        <v>628</v>
      </c>
      <c r="B857" t="s">
        <v>2096</v>
      </c>
      <c r="C857">
        <v>2282189.3101508021</v>
      </c>
    </row>
    <row r="858" spans="1:3" x14ac:dyDescent="0.25">
      <c r="A858" t="s">
        <v>629</v>
      </c>
      <c r="B858" t="s">
        <v>2097</v>
      </c>
      <c r="C858">
        <v>2485694.214707002</v>
      </c>
    </row>
    <row r="859" spans="1:3" x14ac:dyDescent="0.25">
      <c r="A859" t="s">
        <v>630</v>
      </c>
      <c r="B859" t="s">
        <v>2098</v>
      </c>
      <c r="C859">
        <v>2420294.718114838</v>
      </c>
    </row>
    <row r="860" spans="1:3" x14ac:dyDescent="0.25">
      <c r="A860" t="s">
        <v>631</v>
      </c>
      <c r="B860" t="s">
        <v>2099</v>
      </c>
      <c r="C860">
        <v>1484942.8141220212</v>
      </c>
    </row>
    <row r="861" spans="1:3" x14ac:dyDescent="0.25">
      <c r="A861" t="s">
        <v>633</v>
      </c>
      <c r="B861" t="s">
        <v>2100</v>
      </c>
      <c r="C861">
        <v>139771100.85440922</v>
      </c>
    </row>
    <row r="862" spans="1:3" x14ac:dyDescent="0.25">
      <c r="A862" t="s">
        <v>634</v>
      </c>
      <c r="B862" t="s">
        <v>2101</v>
      </c>
      <c r="C862">
        <v>3937364.3569947481</v>
      </c>
    </row>
    <row r="863" spans="1:3" x14ac:dyDescent="0.25">
      <c r="A863" t="s">
        <v>635</v>
      </c>
      <c r="B863" t="s">
        <v>2102</v>
      </c>
      <c r="C863">
        <v>864786.9514407143</v>
      </c>
    </row>
    <row r="864" spans="1:3" x14ac:dyDescent="0.25">
      <c r="A864" t="s">
        <v>636</v>
      </c>
      <c r="B864" t="s">
        <v>1633</v>
      </c>
      <c r="C864">
        <v>1339933.6746707335</v>
      </c>
    </row>
    <row r="865" spans="1:3" x14ac:dyDescent="0.25">
      <c r="A865" t="s">
        <v>637</v>
      </c>
      <c r="B865" t="s">
        <v>2104</v>
      </c>
      <c r="C865">
        <v>1781592.7252782136</v>
      </c>
    </row>
    <row r="866" spans="1:3" x14ac:dyDescent="0.25">
      <c r="A866" t="s">
        <v>1127</v>
      </c>
      <c r="B866" t="s">
        <v>1305</v>
      </c>
      <c r="C866">
        <v>1658486.0342692062</v>
      </c>
    </row>
    <row r="867" spans="1:3" x14ac:dyDescent="0.25">
      <c r="A867" t="s">
        <v>638</v>
      </c>
      <c r="B867" t="s">
        <v>2105</v>
      </c>
      <c r="C867">
        <v>1267295.4126471877</v>
      </c>
    </row>
    <row r="868" spans="1:3" x14ac:dyDescent="0.25">
      <c r="A868" t="s">
        <v>639</v>
      </c>
      <c r="B868" t="s">
        <v>2106</v>
      </c>
      <c r="C868">
        <v>3895407.1038265228</v>
      </c>
    </row>
    <row r="869" spans="1:3" x14ac:dyDescent="0.25">
      <c r="A869" t="s">
        <v>640</v>
      </c>
      <c r="B869" t="s">
        <v>1309</v>
      </c>
      <c r="C869">
        <v>1350630.959568359</v>
      </c>
    </row>
    <row r="870" spans="1:3" x14ac:dyDescent="0.25">
      <c r="A870" t="s">
        <v>641</v>
      </c>
      <c r="B870" t="s">
        <v>1437</v>
      </c>
      <c r="C870">
        <v>2234097.571871981</v>
      </c>
    </row>
    <row r="871" spans="1:3" x14ac:dyDescent="0.25">
      <c r="A871" t="s">
        <v>642</v>
      </c>
      <c r="B871" t="s">
        <v>1748</v>
      </c>
      <c r="C871">
        <v>959551.96840114892</v>
      </c>
    </row>
    <row r="872" spans="1:3" x14ac:dyDescent="0.25">
      <c r="A872" t="s">
        <v>643</v>
      </c>
      <c r="B872" t="s">
        <v>2107</v>
      </c>
      <c r="C872">
        <v>703224.17709171027</v>
      </c>
    </row>
    <row r="873" spans="1:3" x14ac:dyDescent="0.25">
      <c r="A873" t="s">
        <v>644</v>
      </c>
      <c r="B873" t="s">
        <v>2108</v>
      </c>
      <c r="C873">
        <v>1451211.4916826859</v>
      </c>
    </row>
    <row r="874" spans="1:3" x14ac:dyDescent="0.25">
      <c r="A874" t="s">
        <v>1128</v>
      </c>
      <c r="B874" t="s">
        <v>2109</v>
      </c>
      <c r="C874">
        <v>1743519.1739565283</v>
      </c>
    </row>
    <row r="875" spans="1:3" x14ac:dyDescent="0.25">
      <c r="A875" t="s">
        <v>645</v>
      </c>
      <c r="B875" t="s">
        <v>2110</v>
      </c>
      <c r="C875">
        <v>956578.75245167315</v>
      </c>
    </row>
    <row r="876" spans="1:3" x14ac:dyDescent="0.25">
      <c r="A876" t="s">
        <v>1129</v>
      </c>
      <c r="B876" t="s">
        <v>2111</v>
      </c>
      <c r="C876">
        <v>1459868.3269932717</v>
      </c>
    </row>
    <row r="877" spans="1:3" x14ac:dyDescent="0.25">
      <c r="A877" t="s">
        <v>646</v>
      </c>
      <c r="B877" t="s">
        <v>2112</v>
      </c>
      <c r="C877">
        <v>1266447.0630140677</v>
      </c>
    </row>
    <row r="878" spans="1:3" x14ac:dyDescent="0.25">
      <c r="A878" t="s">
        <v>647</v>
      </c>
      <c r="B878" t="s">
        <v>2113</v>
      </c>
      <c r="C878">
        <v>865570.66491131112</v>
      </c>
    </row>
    <row r="879" spans="1:3" x14ac:dyDescent="0.25">
      <c r="A879" t="s">
        <v>1130</v>
      </c>
      <c r="B879" t="s">
        <v>2114</v>
      </c>
      <c r="C879">
        <v>1111665.8863210529</v>
      </c>
    </row>
    <row r="880" spans="1:3" x14ac:dyDescent="0.25">
      <c r="A880" t="s">
        <v>648</v>
      </c>
      <c r="B880" t="s">
        <v>2115</v>
      </c>
      <c r="C880">
        <v>1320381.6727520451</v>
      </c>
    </row>
    <row r="881" spans="1:3" x14ac:dyDescent="0.25">
      <c r="A881" t="s">
        <v>649</v>
      </c>
      <c r="B881" t="s">
        <v>2116</v>
      </c>
      <c r="C881">
        <v>3448097.9305987358</v>
      </c>
    </row>
    <row r="882" spans="1:3" x14ac:dyDescent="0.25">
      <c r="A882" t="s">
        <v>650</v>
      </c>
      <c r="B882" t="s">
        <v>1327</v>
      </c>
      <c r="C882">
        <v>1282580.0400628969</v>
      </c>
    </row>
    <row r="883" spans="1:3" x14ac:dyDescent="0.25">
      <c r="A883" t="s">
        <v>1131</v>
      </c>
      <c r="B883" t="s">
        <v>2117</v>
      </c>
      <c r="C883">
        <v>847215.4490683265</v>
      </c>
    </row>
    <row r="884" spans="1:3" x14ac:dyDescent="0.25">
      <c r="A884" t="s">
        <v>651</v>
      </c>
      <c r="B884" t="s">
        <v>2118</v>
      </c>
      <c r="C884">
        <v>920561.11586944759</v>
      </c>
    </row>
    <row r="885" spans="1:3" x14ac:dyDescent="0.25">
      <c r="A885" t="s">
        <v>652</v>
      </c>
      <c r="B885" t="s">
        <v>2119</v>
      </c>
      <c r="C885">
        <v>1591001.1849676818</v>
      </c>
    </row>
    <row r="886" spans="1:3" x14ac:dyDescent="0.25">
      <c r="A886" t="s">
        <v>653</v>
      </c>
      <c r="B886" t="s">
        <v>2120</v>
      </c>
      <c r="C886">
        <v>1831483.2214228362</v>
      </c>
    </row>
    <row r="887" spans="1:3" x14ac:dyDescent="0.25">
      <c r="A887" t="s">
        <v>654</v>
      </c>
      <c r="B887" t="s">
        <v>2121</v>
      </c>
      <c r="C887">
        <v>2625688.1867815554</v>
      </c>
    </row>
    <row r="888" spans="1:3" x14ac:dyDescent="0.25">
      <c r="A888" t="s">
        <v>1132</v>
      </c>
      <c r="B888" t="s">
        <v>2122</v>
      </c>
      <c r="C888">
        <v>825701.53050004318</v>
      </c>
    </row>
    <row r="889" spans="1:3" x14ac:dyDescent="0.25">
      <c r="A889" t="s">
        <v>1133</v>
      </c>
      <c r="B889" t="s">
        <v>1452</v>
      </c>
      <c r="C889">
        <v>1763791.9831511378</v>
      </c>
    </row>
    <row r="890" spans="1:3" x14ac:dyDescent="0.25">
      <c r="A890" t="s">
        <v>655</v>
      </c>
      <c r="B890" t="s">
        <v>2123</v>
      </c>
      <c r="C890">
        <v>1917379.5010180771</v>
      </c>
    </row>
    <row r="891" spans="1:3" x14ac:dyDescent="0.25">
      <c r="A891" t="s">
        <v>1134</v>
      </c>
      <c r="B891" t="s">
        <v>2124</v>
      </c>
      <c r="C891">
        <v>896525.56950538605</v>
      </c>
    </row>
    <row r="892" spans="1:3" x14ac:dyDescent="0.25">
      <c r="A892" t="s">
        <v>656</v>
      </c>
      <c r="B892" t="s">
        <v>2125</v>
      </c>
      <c r="C892">
        <v>1082214.9226491079</v>
      </c>
    </row>
    <row r="893" spans="1:3" x14ac:dyDescent="0.25">
      <c r="A893" t="s">
        <v>1135</v>
      </c>
      <c r="B893" t="s">
        <v>2126</v>
      </c>
      <c r="C893">
        <v>1683546.2824315429</v>
      </c>
    </row>
    <row r="894" spans="1:3" x14ac:dyDescent="0.25">
      <c r="A894" t="s">
        <v>657</v>
      </c>
      <c r="B894" t="s">
        <v>2127</v>
      </c>
      <c r="C894">
        <v>2652637.4077829719</v>
      </c>
    </row>
    <row r="895" spans="1:3" x14ac:dyDescent="0.25">
      <c r="A895" t="s">
        <v>1136</v>
      </c>
      <c r="B895" t="s">
        <v>2128</v>
      </c>
      <c r="C895">
        <v>955594.13457942754</v>
      </c>
    </row>
    <row r="896" spans="1:3" x14ac:dyDescent="0.25">
      <c r="A896" t="s">
        <v>658</v>
      </c>
      <c r="B896" t="s">
        <v>2129</v>
      </c>
      <c r="C896">
        <v>1538536.4585973322</v>
      </c>
    </row>
    <row r="897" spans="1:3" x14ac:dyDescent="0.25">
      <c r="A897" t="s">
        <v>659</v>
      </c>
      <c r="B897" t="s">
        <v>2130</v>
      </c>
      <c r="C897">
        <v>3134549.2844689041</v>
      </c>
    </row>
    <row r="898" spans="1:3" x14ac:dyDescent="0.25">
      <c r="A898" t="s">
        <v>660</v>
      </c>
      <c r="B898" t="s">
        <v>2131</v>
      </c>
      <c r="C898">
        <v>1504929.266106084</v>
      </c>
    </row>
    <row r="899" spans="1:3" x14ac:dyDescent="0.25">
      <c r="A899" t="s">
        <v>1137</v>
      </c>
      <c r="B899" t="s">
        <v>1342</v>
      </c>
      <c r="C899">
        <v>1082898.9443443343</v>
      </c>
    </row>
    <row r="900" spans="1:3" x14ac:dyDescent="0.25">
      <c r="A900" t="s">
        <v>1138</v>
      </c>
      <c r="B900" t="s">
        <v>2132</v>
      </c>
      <c r="C900">
        <v>628951.97941678762</v>
      </c>
    </row>
    <row r="901" spans="1:3" x14ac:dyDescent="0.25">
      <c r="A901" t="s">
        <v>1139</v>
      </c>
      <c r="B901" t="s">
        <v>2133</v>
      </c>
      <c r="C901">
        <v>1051830.0899978578</v>
      </c>
    </row>
    <row r="902" spans="1:3" x14ac:dyDescent="0.25">
      <c r="A902" t="s">
        <v>1140</v>
      </c>
      <c r="B902" t="s">
        <v>2134</v>
      </c>
      <c r="C902">
        <v>1091674.6626673639</v>
      </c>
    </row>
    <row r="903" spans="1:3" x14ac:dyDescent="0.25">
      <c r="A903" t="s">
        <v>1141</v>
      </c>
      <c r="B903" t="s">
        <v>2135</v>
      </c>
      <c r="C903">
        <v>1017158.2638672292</v>
      </c>
    </row>
    <row r="904" spans="1:3" x14ac:dyDescent="0.25">
      <c r="A904" t="s">
        <v>1142</v>
      </c>
      <c r="B904" t="s">
        <v>2136</v>
      </c>
      <c r="C904">
        <v>1112955.2351836115</v>
      </c>
    </row>
    <row r="905" spans="1:3" x14ac:dyDescent="0.25">
      <c r="A905" t="s">
        <v>1143</v>
      </c>
      <c r="B905" t="s">
        <v>2137</v>
      </c>
      <c r="C905">
        <v>898887.05170320719</v>
      </c>
    </row>
    <row r="906" spans="1:3" x14ac:dyDescent="0.25">
      <c r="A906" t="s">
        <v>661</v>
      </c>
      <c r="B906" t="s">
        <v>2138</v>
      </c>
      <c r="C906">
        <v>1449166.9548088908</v>
      </c>
    </row>
    <row r="907" spans="1:3" x14ac:dyDescent="0.25">
      <c r="A907" t="s">
        <v>662</v>
      </c>
      <c r="B907" t="s">
        <v>2139</v>
      </c>
      <c r="C907">
        <v>2275841.5447144657</v>
      </c>
    </row>
    <row r="908" spans="1:3" x14ac:dyDescent="0.25">
      <c r="A908" t="s">
        <v>663</v>
      </c>
      <c r="B908" t="s">
        <v>1706</v>
      </c>
      <c r="C908">
        <v>1271370.3519868776</v>
      </c>
    </row>
    <row r="909" spans="1:3" x14ac:dyDescent="0.25">
      <c r="A909" t="s">
        <v>664</v>
      </c>
      <c r="B909" t="s">
        <v>2140</v>
      </c>
      <c r="C909">
        <v>2303403.079292044</v>
      </c>
    </row>
    <row r="910" spans="1:3" x14ac:dyDescent="0.25">
      <c r="A910" t="s">
        <v>665</v>
      </c>
      <c r="B910" t="s">
        <v>2141</v>
      </c>
      <c r="C910">
        <v>1868552.8210554123</v>
      </c>
    </row>
    <row r="911" spans="1:3" x14ac:dyDescent="0.25">
      <c r="A911" t="s">
        <v>666</v>
      </c>
      <c r="B911" t="s">
        <v>2142</v>
      </c>
      <c r="C911">
        <v>1303187.4934837073</v>
      </c>
    </row>
    <row r="912" spans="1:3" x14ac:dyDescent="0.25">
      <c r="A912" t="s">
        <v>667</v>
      </c>
      <c r="B912" t="s">
        <v>2143</v>
      </c>
      <c r="C912">
        <v>1477210.0002813116</v>
      </c>
    </row>
    <row r="913" spans="1:3" x14ac:dyDescent="0.25">
      <c r="A913" t="s">
        <v>668</v>
      </c>
      <c r="B913" t="s">
        <v>2144</v>
      </c>
      <c r="C913">
        <v>1103810.2162449583</v>
      </c>
    </row>
    <row r="914" spans="1:3" x14ac:dyDescent="0.25">
      <c r="A914" t="s">
        <v>669</v>
      </c>
      <c r="B914" t="s">
        <v>2145</v>
      </c>
      <c r="C914">
        <v>1991314.8872543573</v>
      </c>
    </row>
    <row r="915" spans="1:3" x14ac:dyDescent="0.25">
      <c r="A915" t="s">
        <v>670</v>
      </c>
      <c r="B915" t="s">
        <v>2146</v>
      </c>
      <c r="C915">
        <v>1456734.974951148</v>
      </c>
    </row>
    <row r="916" spans="1:3" x14ac:dyDescent="0.25">
      <c r="A916" t="s">
        <v>671</v>
      </c>
      <c r="B916" t="s">
        <v>2147</v>
      </c>
      <c r="C916">
        <v>941867.9515793696</v>
      </c>
    </row>
    <row r="917" spans="1:3" x14ac:dyDescent="0.25">
      <c r="A917" t="s">
        <v>672</v>
      </c>
      <c r="B917" t="s">
        <v>2148</v>
      </c>
      <c r="C917">
        <v>1812305.2062415332</v>
      </c>
    </row>
    <row r="918" spans="1:3" x14ac:dyDescent="0.25">
      <c r="A918" t="s">
        <v>1144</v>
      </c>
      <c r="B918" t="s">
        <v>2149</v>
      </c>
      <c r="C918">
        <v>1523940.0637327358</v>
      </c>
    </row>
    <row r="919" spans="1:3" x14ac:dyDescent="0.25">
      <c r="A919" t="s">
        <v>1145</v>
      </c>
      <c r="B919" t="s">
        <v>2150</v>
      </c>
      <c r="C919">
        <v>1213993.0016105697</v>
      </c>
    </row>
    <row r="920" spans="1:3" x14ac:dyDescent="0.25">
      <c r="A920" t="s">
        <v>1146</v>
      </c>
      <c r="B920" t="s">
        <v>2151</v>
      </c>
      <c r="C920">
        <v>765587.46599186957</v>
      </c>
    </row>
    <row r="921" spans="1:3" x14ac:dyDescent="0.25">
      <c r="A921" t="s">
        <v>673</v>
      </c>
      <c r="B921" t="s">
        <v>2152</v>
      </c>
      <c r="C921">
        <v>922291.10275939107</v>
      </c>
    </row>
    <row r="922" spans="1:3" x14ac:dyDescent="0.25">
      <c r="A922" t="s">
        <v>674</v>
      </c>
      <c r="B922" t="s">
        <v>2153</v>
      </c>
      <c r="C922">
        <v>2775933.2641258538</v>
      </c>
    </row>
    <row r="923" spans="1:3" x14ac:dyDescent="0.25">
      <c r="A923" t="s">
        <v>675</v>
      </c>
      <c r="B923" t="s">
        <v>2154</v>
      </c>
      <c r="C923">
        <v>945143.41763120145</v>
      </c>
    </row>
    <row r="924" spans="1:3" x14ac:dyDescent="0.25">
      <c r="A924" t="s">
        <v>1147</v>
      </c>
      <c r="B924" t="s">
        <v>2155</v>
      </c>
      <c r="C924">
        <v>1682506.248555243</v>
      </c>
    </row>
    <row r="925" spans="1:3" x14ac:dyDescent="0.25">
      <c r="A925" t="s">
        <v>1148</v>
      </c>
      <c r="B925" t="s">
        <v>2156</v>
      </c>
      <c r="C925">
        <v>1782012.7842920274</v>
      </c>
    </row>
    <row r="926" spans="1:3" x14ac:dyDescent="0.25">
      <c r="A926" t="s">
        <v>676</v>
      </c>
      <c r="B926" t="s">
        <v>2157</v>
      </c>
      <c r="C926">
        <v>3032047.0907267183</v>
      </c>
    </row>
    <row r="927" spans="1:3" x14ac:dyDescent="0.25">
      <c r="A927" t="s">
        <v>677</v>
      </c>
      <c r="B927" t="s">
        <v>1373</v>
      </c>
      <c r="C927">
        <v>2479237.9365601987</v>
      </c>
    </row>
    <row r="928" spans="1:3" x14ac:dyDescent="0.25">
      <c r="A928" t="s">
        <v>678</v>
      </c>
      <c r="B928" t="s">
        <v>2158</v>
      </c>
      <c r="C928">
        <v>1927662.5061352104</v>
      </c>
    </row>
    <row r="929" spans="1:3" x14ac:dyDescent="0.25">
      <c r="A929" t="s">
        <v>679</v>
      </c>
      <c r="B929" t="s">
        <v>2159</v>
      </c>
      <c r="C929">
        <v>1460658.9128087834</v>
      </c>
    </row>
    <row r="930" spans="1:3" x14ac:dyDescent="0.25">
      <c r="A930" t="s">
        <v>1149</v>
      </c>
      <c r="B930" t="s">
        <v>2160</v>
      </c>
      <c r="C930">
        <v>1091826.4150695354</v>
      </c>
    </row>
    <row r="931" spans="1:3" x14ac:dyDescent="0.25">
      <c r="A931" t="s">
        <v>680</v>
      </c>
      <c r="B931" t="s">
        <v>2161</v>
      </c>
      <c r="C931">
        <v>1449197.7805552334</v>
      </c>
    </row>
    <row r="932" spans="1:3" x14ac:dyDescent="0.25">
      <c r="A932" t="s">
        <v>1150</v>
      </c>
      <c r="B932" t="s">
        <v>2162</v>
      </c>
      <c r="C932">
        <v>976034.59857329726</v>
      </c>
    </row>
    <row r="933" spans="1:3" x14ac:dyDescent="0.25">
      <c r="A933" t="s">
        <v>681</v>
      </c>
      <c r="B933" t="s">
        <v>2163</v>
      </c>
      <c r="C933">
        <v>1482948.5223592594</v>
      </c>
    </row>
    <row r="934" spans="1:3" x14ac:dyDescent="0.25">
      <c r="A934" t="s">
        <v>682</v>
      </c>
      <c r="B934" t="s">
        <v>2164</v>
      </c>
      <c r="C934">
        <v>1225352.9117325693</v>
      </c>
    </row>
    <row r="935" spans="1:3" x14ac:dyDescent="0.25">
      <c r="A935" t="s">
        <v>683</v>
      </c>
      <c r="B935" t="s">
        <v>2165</v>
      </c>
      <c r="C935">
        <v>2315728.6821980923</v>
      </c>
    </row>
    <row r="936" spans="1:3" x14ac:dyDescent="0.25">
      <c r="A936" t="s">
        <v>684</v>
      </c>
      <c r="B936" t="s">
        <v>1389</v>
      </c>
      <c r="C936">
        <v>893771.7172851339</v>
      </c>
    </row>
    <row r="937" spans="1:3" x14ac:dyDescent="0.25">
      <c r="A937" t="s">
        <v>1151</v>
      </c>
      <c r="B937" t="s">
        <v>2166</v>
      </c>
      <c r="C937">
        <v>1491315.2933852077</v>
      </c>
    </row>
    <row r="938" spans="1:3" x14ac:dyDescent="0.25">
      <c r="A938" t="s">
        <v>685</v>
      </c>
      <c r="B938" t="s">
        <v>2167</v>
      </c>
      <c r="C938">
        <v>1691560.6818132326</v>
      </c>
    </row>
    <row r="939" spans="1:3" x14ac:dyDescent="0.25">
      <c r="A939" t="s">
        <v>686</v>
      </c>
      <c r="B939" t="s">
        <v>2168</v>
      </c>
      <c r="C939">
        <v>1484311.6134790182</v>
      </c>
    </row>
    <row r="940" spans="1:3" x14ac:dyDescent="0.25">
      <c r="A940" t="s">
        <v>1152</v>
      </c>
      <c r="B940" t="s">
        <v>2169</v>
      </c>
      <c r="C940">
        <v>1573689.0161867887</v>
      </c>
    </row>
    <row r="941" spans="1:3" x14ac:dyDescent="0.25">
      <c r="A941" t="s">
        <v>687</v>
      </c>
      <c r="B941" t="s">
        <v>1679</v>
      </c>
      <c r="C941">
        <v>1634935.7534005865</v>
      </c>
    </row>
    <row r="942" spans="1:3" x14ac:dyDescent="0.25">
      <c r="A942" t="s">
        <v>1153</v>
      </c>
      <c r="B942" t="s">
        <v>2170</v>
      </c>
      <c r="C942">
        <v>1140293.1761654317</v>
      </c>
    </row>
    <row r="943" spans="1:3" x14ac:dyDescent="0.25">
      <c r="A943" t="s">
        <v>688</v>
      </c>
      <c r="B943" t="s">
        <v>2171</v>
      </c>
      <c r="C943">
        <v>1097674.4003897756</v>
      </c>
    </row>
    <row r="944" spans="1:3" x14ac:dyDescent="0.25">
      <c r="A944" t="s">
        <v>689</v>
      </c>
      <c r="B944" t="s">
        <v>2172</v>
      </c>
      <c r="C944">
        <v>1024257.5387567207</v>
      </c>
    </row>
    <row r="945" spans="1:3" x14ac:dyDescent="0.25">
      <c r="A945" t="s">
        <v>690</v>
      </c>
      <c r="B945" t="s">
        <v>2173</v>
      </c>
      <c r="C945">
        <v>1986256.4041433483</v>
      </c>
    </row>
    <row r="946" spans="1:3" x14ac:dyDescent="0.25">
      <c r="A946" t="s">
        <v>691</v>
      </c>
      <c r="B946" t="s">
        <v>2174</v>
      </c>
      <c r="C946">
        <v>654365.5877764672</v>
      </c>
    </row>
    <row r="947" spans="1:3" x14ac:dyDescent="0.25">
      <c r="A947" t="s">
        <v>692</v>
      </c>
      <c r="B947" t="s">
        <v>1482</v>
      </c>
      <c r="C947">
        <v>1225955.7960331738</v>
      </c>
    </row>
    <row r="948" spans="1:3" x14ac:dyDescent="0.25">
      <c r="A948" t="s">
        <v>693</v>
      </c>
      <c r="B948" t="s">
        <v>2175</v>
      </c>
      <c r="C948">
        <v>1002555.7855990678</v>
      </c>
    </row>
    <row r="949" spans="1:3" x14ac:dyDescent="0.25">
      <c r="A949" t="s">
        <v>695</v>
      </c>
      <c r="B949" t="s">
        <v>1679</v>
      </c>
      <c r="C949">
        <v>171110362.25023746</v>
      </c>
    </row>
    <row r="950" spans="1:3" x14ac:dyDescent="0.25">
      <c r="A950" t="s">
        <v>696</v>
      </c>
      <c r="B950" t="s">
        <v>2178</v>
      </c>
      <c r="C950">
        <v>6685117.2998453379</v>
      </c>
    </row>
    <row r="951" spans="1:3" x14ac:dyDescent="0.25">
      <c r="A951" t="s">
        <v>697</v>
      </c>
      <c r="B951" t="s">
        <v>1493</v>
      </c>
      <c r="C951">
        <v>2079412.5319654197</v>
      </c>
    </row>
    <row r="952" spans="1:3" x14ac:dyDescent="0.25">
      <c r="A952" t="s">
        <v>698</v>
      </c>
      <c r="B952" t="s">
        <v>2179</v>
      </c>
      <c r="C952">
        <v>2543925.0095669031</v>
      </c>
    </row>
    <row r="953" spans="1:3" x14ac:dyDescent="0.25">
      <c r="A953" t="s">
        <v>699</v>
      </c>
      <c r="B953" t="s">
        <v>2180</v>
      </c>
      <c r="C953">
        <v>2082372.2028367221</v>
      </c>
    </row>
    <row r="954" spans="1:3" x14ac:dyDescent="0.25">
      <c r="A954" t="s">
        <v>700</v>
      </c>
      <c r="B954" t="s">
        <v>2181</v>
      </c>
      <c r="C954">
        <v>3808758.297709167</v>
      </c>
    </row>
    <row r="955" spans="1:3" x14ac:dyDescent="0.25">
      <c r="A955" t="s">
        <v>701</v>
      </c>
      <c r="B955" t="s">
        <v>2182</v>
      </c>
      <c r="C955">
        <v>113347.09622854739</v>
      </c>
    </row>
    <row r="956" spans="1:3" x14ac:dyDescent="0.25">
      <c r="A956" t="s">
        <v>702</v>
      </c>
      <c r="B956" t="s">
        <v>2183</v>
      </c>
      <c r="C956">
        <v>1724201.6397173777</v>
      </c>
    </row>
    <row r="957" spans="1:3" x14ac:dyDescent="0.25">
      <c r="A957" t="s">
        <v>703</v>
      </c>
      <c r="B957" t="s">
        <v>2184</v>
      </c>
      <c r="C957">
        <v>2490104.0739270896</v>
      </c>
    </row>
    <row r="958" spans="1:3" x14ac:dyDescent="0.25">
      <c r="A958" t="s">
        <v>704</v>
      </c>
      <c r="B958" t="s">
        <v>2185</v>
      </c>
      <c r="C958">
        <v>2713869.1836262643</v>
      </c>
    </row>
    <row r="959" spans="1:3" x14ac:dyDescent="0.25">
      <c r="A959" t="s">
        <v>705</v>
      </c>
      <c r="B959" t="s">
        <v>2186</v>
      </c>
      <c r="C959">
        <v>3184605.9810990393</v>
      </c>
    </row>
    <row r="960" spans="1:3" x14ac:dyDescent="0.25">
      <c r="A960" t="s">
        <v>706</v>
      </c>
      <c r="B960" t="s">
        <v>1354</v>
      </c>
      <c r="C960">
        <v>2316725.2102337778</v>
      </c>
    </row>
    <row r="961" spans="1:3" x14ac:dyDescent="0.25">
      <c r="A961" t="s">
        <v>707</v>
      </c>
      <c r="B961" t="s">
        <v>2187</v>
      </c>
      <c r="C961">
        <v>2658494.0999745429</v>
      </c>
    </row>
    <row r="962" spans="1:3" x14ac:dyDescent="0.25">
      <c r="A962" t="s">
        <v>708</v>
      </c>
      <c r="B962" t="s">
        <v>2188</v>
      </c>
      <c r="C962">
        <v>3992729.9353284836</v>
      </c>
    </row>
    <row r="963" spans="1:3" x14ac:dyDescent="0.25">
      <c r="A963" t="s">
        <v>709</v>
      </c>
      <c r="B963" t="s">
        <v>2189</v>
      </c>
      <c r="C963">
        <v>2576416.7529887855</v>
      </c>
    </row>
    <row r="964" spans="1:3" x14ac:dyDescent="0.25">
      <c r="A964" t="s">
        <v>710</v>
      </c>
      <c r="B964" t="s">
        <v>2190</v>
      </c>
      <c r="C964">
        <v>2774319.1185466349</v>
      </c>
    </row>
    <row r="965" spans="1:3" x14ac:dyDescent="0.25">
      <c r="A965" t="s">
        <v>711</v>
      </c>
      <c r="B965" t="s">
        <v>2191</v>
      </c>
      <c r="C965">
        <v>2829648.9568845481</v>
      </c>
    </row>
    <row r="966" spans="1:3" x14ac:dyDescent="0.25">
      <c r="A966" t="s">
        <v>712</v>
      </c>
      <c r="B966" t="s">
        <v>2192</v>
      </c>
      <c r="C966">
        <v>4088666.9389898479</v>
      </c>
    </row>
    <row r="967" spans="1:3" x14ac:dyDescent="0.25">
      <c r="A967" t="s">
        <v>713</v>
      </c>
      <c r="B967" t="s">
        <v>2193</v>
      </c>
      <c r="C967">
        <v>3403549.9364674985</v>
      </c>
    </row>
    <row r="968" spans="1:3" x14ac:dyDescent="0.25">
      <c r="A968" t="s">
        <v>714</v>
      </c>
      <c r="B968" t="s">
        <v>2194</v>
      </c>
      <c r="C968">
        <v>2264225.3427027464</v>
      </c>
    </row>
    <row r="969" spans="1:3" x14ac:dyDescent="0.25">
      <c r="A969" t="s">
        <v>715</v>
      </c>
      <c r="B969" t="s">
        <v>2195</v>
      </c>
      <c r="C969">
        <v>4322314.566242069</v>
      </c>
    </row>
    <row r="970" spans="1:3" x14ac:dyDescent="0.25">
      <c r="A970" t="s">
        <v>716</v>
      </c>
      <c r="B970" t="s">
        <v>2196</v>
      </c>
      <c r="C970">
        <v>4376928.7967130542</v>
      </c>
    </row>
    <row r="971" spans="1:3" x14ac:dyDescent="0.25">
      <c r="A971" t="s">
        <v>717</v>
      </c>
      <c r="B971" t="s">
        <v>1384</v>
      </c>
      <c r="C971">
        <v>2535425.4682589024</v>
      </c>
    </row>
    <row r="972" spans="1:3" x14ac:dyDescent="0.25">
      <c r="A972" t="s">
        <v>718</v>
      </c>
      <c r="B972" t="s">
        <v>2197</v>
      </c>
      <c r="C972">
        <v>3233061.3833398968</v>
      </c>
    </row>
    <row r="973" spans="1:3" x14ac:dyDescent="0.25">
      <c r="A973" t="s">
        <v>719</v>
      </c>
      <c r="B973" t="s">
        <v>1679</v>
      </c>
      <c r="C973">
        <v>3561985.3946513236</v>
      </c>
    </row>
    <row r="974" spans="1:3" x14ac:dyDescent="0.25">
      <c r="A974" t="s">
        <v>720</v>
      </c>
      <c r="B974" t="s">
        <v>2198</v>
      </c>
      <c r="C974">
        <v>3101984.121970579</v>
      </c>
    </row>
    <row r="975" spans="1:3" x14ac:dyDescent="0.25">
      <c r="A975" t="s">
        <v>721</v>
      </c>
      <c r="B975" t="s">
        <v>2199</v>
      </c>
      <c r="C975">
        <v>2673692.7422834784</v>
      </c>
    </row>
    <row r="976" spans="1:3" x14ac:dyDescent="0.25">
      <c r="A976" t="s">
        <v>723</v>
      </c>
      <c r="B976" t="s">
        <v>2200</v>
      </c>
      <c r="C976">
        <v>144067064.45485783</v>
      </c>
    </row>
    <row r="977" spans="1:3" x14ac:dyDescent="0.25">
      <c r="A977" t="s">
        <v>724</v>
      </c>
      <c r="B977" t="s">
        <v>2201</v>
      </c>
      <c r="C977">
        <v>4971866.1952135563</v>
      </c>
    </row>
    <row r="978" spans="1:3" x14ac:dyDescent="0.25">
      <c r="A978" t="s">
        <v>1156</v>
      </c>
      <c r="B978" t="s">
        <v>2202</v>
      </c>
      <c r="C978">
        <v>1267439.2376140952</v>
      </c>
    </row>
    <row r="979" spans="1:3" x14ac:dyDescent="0.25">
      <c r="A979" t="s">
        <v>725</v>
      </c>
      <c r="B979" t="s">
        <v>2203</v>
      </c>
      <c r="C979">
        <v>1747395.8418676481</v>
      </c>
    </row>
    <row r="980" spans="1:3" x14ac:dyDescent="0.25">
      <c r="A980" t="s">
        <v>726</v>
      </c>
      <c r="B980" t="s">
        <v>2204</v>
      </c>
      <c r="C980">
        <v>1312809.6983975247</v>
      </c>
    </row>
    <row r="981" spans="1:3" x14ac:dyDescent="0.25">
      <c r="A981" t="s">
        <v>1157</v>
      </c>
      <c r="B981" t="s">
        <v>2205</v>
      </c>
      <c r="C981">
        <v>3803121.6821456254</v>
      </c>
    </row>
    <row r="982" spans="1:3" x14ac:dyDescent="0.25">
      <c r="A982" t="s">
        <v>727</v>
      </c>
      <c r="B982" t="s">
        <v>2206</v>
      </c>
      <c r="C982">
        <v>1594988.9225198552</v>
      </c>
    </row>
    <row r="983" spans="1:3" x14ac:dyDescent="0.25">
      <c r="A983" t="s">
        <v>728</v>
      </c>
      <c r="B983" t="s">
        <v>2207</v>
      </c>
      <c r="C983">
        <v>3195334.8426630348</v>
      </c>
    </row>
    <row r="984" spans="1:3" x14ac:dyDescent="0.25">
      <c r="A984" t="s">
        <v>1158</v>
      </c>
      <c r="B984" t="s">
        <v>2208</v>
      </c>
      <c r="C984">
        <v>1806585.457166642</v>
      </c>
    </row>
    <row r="985" spans="1:3" x14ac:dyDescent="0.25">
      <c r="A985" t="s">
        <v>729</v>
      </c>
      <c r="B985" t="s">
        <v>2209</v>
      </c>
      <c r="C985">
        <v>1327329.3758404106</v>
      </c>
    </row>
    <row r="986" spans="1:3" x14ac:dyDescent="0.25">
      <c r="A986" t="s">
        <v>1159</v>
      </c>
      <c r="B986" t="s">
        <v>2210</v>
      </c>
      <c r="C986">
        <v>1270313.9119316861</v>
      </c>
    </row>
    <row r="987" spans="1:3" x14ac:dyDescent="0.25">
      <c r="A987" t="s">
        <v>730</v>
      </c>
      <c r="B987" t="s">
        <v>2211</v>
      </c>
      <c r="C987">
        <v>3509870.6921116412</v>
      </c>
    </row>
    <row r="988" spans="1:3" x14ac:dyDescent="0.25">
      <c r="A988" t="s">
        <v>731</v>
      </c>
      <c r="B988" t="s">
        <v>2212</v>
      </c>
      <c r="C988">
        <v>1836069.774999544</v>
      </c>
    </row>
    <row r="989" spans="1:3" x14ac:dyDescent="0.25">
      <c r="A989" t="s">
        <v>732</v>
      </c>
      <c r="B989" t="s">
        <v>2213</v>
      </c>
      <c r="C989">
        <v>3657748.2989079058</v>
      </c>
    </row>
    <row r="990" spans="1:3" x14ac:dyDescent="0.25">
      <c r="A990" t="s">
        <v>1160</v>
      </c>
      <c r="B990" t="s">
        <v>2214</v>
      </c>
      <c r="C990">
        <v>1673690.7599816471</v>
      </c>
    </row>
    <row r="991" spans="1:3" x14ac:dyDescent="0.25">
      <c r="A991" t="s">
        <v>1161</v>
      </c>
      <c r="B991" t="s">
        <v>2215</v>
      </c>
      <c r="C991">
        <v>1659234.7301481888</v>
      </c>
    </row>
    <row r="992" spans="1:3" x14ac:dyDescent="0.25">
      <c r="A992" t="s">
        <v>733</v>
      </c>
      <c r="B992" t="s">
        <v>2216</v>
      </c>
      <c r="C992">
        <v>3077872.5330624431</v>
      </c>
    </row>
    <row r="993" spans="1:3" x14ac:dyDescent="0.25">
      <c r="A993" t="s">
        <v>1162</v>
      </c>
      <c r="B993" t="s">
        <v>2217</v>
      </c>
      <c r="C993">
        <v>1536491.6175533682</v>
      </c>
    </row>
    <row r="994" spans="1:3" x14ac:dyDescent="0.25">
      <c r="A994" t="s">
        <v>734</v>
      </c>
      <c r="B994" t="s">
        <v>2218</v>
      </c>
      <c r="C994">
        <v>1793860.3932708949</v>
      </c>
    </row>
    <row r="995" spans="1:3" x14ac:dyDescent="0.25">
      <c r="A995" t="s">
        <v>1163</v>
      </c>
      <c r="B995" t="s">
        <v>2219</v>
      </c>
      <c r="C995">
        <v>2133161.740475446</v>
      </c>
    </row>
    <row r="996" spans="1:3" x14ac:dyDescent="0.25">
      <c r="A996" t="s">
        <v>735</v>
      </c>
      <c r="B996" t="s">
        <v>2220</v>
      </c>
      <c r="C996">
        <v>2437457.4157699496</v>
      </c>
    </row>
    <row r="997" spans="1:3" x14ac:dyDescent="0.25">
      <c r="A997" t="s">
        <v>1164</v>
      </c>
      <c r="B997" t="s">
        <v>2221</v>
      </c>
      <c r="C997">
        <v>1114987.7003035322</v>
      </c>
    </row>
    <row r="998" spans="1:3" x14ac:dyDescent="0.25">
      <c r="A998" t="s">
        <v>736</v>
      </c>
      <c r="B998" t="s">
        <v>2222</v>
      </c>
      <c r="C998">
        <v>1535181.5851188079</v>
      </c>
    </row>
    <row r="999" spans="1:3" x14ac:dyDescent="0.25">
      <c r="A999" t="s">
        <v>737</v>
      </c>
      <c r="B999" t="s">
        <v>2223</v>
      </c>
      <c r="C999">
        <v>1603389.5134673268</v>
      </c>
    </row>
    <row r="1000" spans="1:3" x14ac:dyDescent="0.25">
      <c r="A1000" t="s">
        <v>738</v>
      </c>
      <c r="B1000" t="s">
        <v>2224</v>
      </c>
      <c r="C1000">
        <v>1671547.1111568958</v>
      </c>
    </row>
    <row r="1001" spans="1:3" x14ac:dyDescent="0.25">
      <c r="A1001" t="s">
        <v>739</v>
      </c>
      <c r="B1001" t="s">
        <v>2225</v>
      </c>
      <c r="C1001">
        <v>2475049.3801542073</v>
      </c>
    </row>
    <row r="1002" spans="1:3" x14ac:dyDescent="0.25">
      <c r="A1002" t="s">
        <v>1165</v>
      </c>
      <c r="B1002" t="s">
        <v>2226</v>
      </c>
      <c r="C1002">
        <v>1996754.8282827437</v>
      </c>
    </row>
    <row r="1003" spans="1:3" x14ac:dyDescent="0.25">
      <c r="A1003" t="s">
        <v>740</v>
      </c>
      <c r="B1003" t="s">
        <v>2227</v>
      </c>
      <c r="C1003">
        <v>1685806.8846892118</v>
      </c>
    </row>
    <row r="1004" spans="1:3" x14ac:dyDescent="0.25">
      <c r="A1004" t="s">
        <v>741</v>
      </c>
      <c r="B1004" t="s">
        <v>2228</v>
      </c>
      <c r="C1004">
        <v>1278706.4233588129</v>
      </c>
    </row>
    <row r="1005" spans="1:3" x14ac:dyDescent="0.25">
      <c r="A1005" t="s">
        <v>1166</v>
      </c>
      <c r="B1005" t="s">
        <v>2229</v>
      </c>
      <c r="C1005">
        <v>2582047.3706966341</v>
      </c>
    </row>
    <row r="1006" spans="1:3" x14ac:dyDescent="0.25">
      <c r="A1006" t="s">
        <v>742</v>
      </c>
      <c r="B1006" t="s">
        <v>2230</v>
      </c>
      <c r="C1006">
        <v>3595547.0281533599</v>
      </c>
    </row>
    <row r="1007" spans="1:3" x14ac:dyDescent="0.25">
      <c r="A1007" t="s">
        <v>1167</v>
      </c>
      <c r="B1007" t="s">
        <v>2231</v>
      </c>
      <c r="C1007">
        <v>88890.84448903054</v>
      </c>
    </row>
    <row r="1008" spans="1:3" x14ac:dyDescent="0.25">
      <c r="A1008" t="s">
        <v>743</v>
      </c>
      <c r="B1008" t="s">
        <v>2232</v>
      </c>
      <c r="C1008">
        <v>1216765.3796956763</v>
      </c>
    </row>
    <row r="1009" spans="1:3" x14ac:dyDescent="0.25">
      <c r="A1009" t="s">
        <v>1168</v>
      </c>
      <c r="B1009" t="s">
        <v>2233</v>
      </c>
      <c r="C1009">
        <v>3366629.8935085535</v>
      </c>
    </row>
    <row r="1010" spans="1:3" x14ac:dyDescent="0.25">
      <c r="A1010" t="s">
        <v>744</v>
      </c>
      <c r="B1010" t="s">
        <v>2234</v>
      </c>
      <c r="C1010">
        <v>1521911.3817294091</v>
      </c>
    </row>
    <row r="1011" spans="1:3" x14ac:dyDescent="0.25">
      <c r="A1011" t="s">
        <v>745</v>
      </c>
      <c r="B1011" t="s">
        <v>2235</v>
      </c>
      <c r="C1011">
        <v>2353724.0237630904</v>
      </c>
    </row>
    <row r="1012" spans="1:3" x14ac:dyDescent="0.25">
      <c r="A1012" t="s">
        <v>1169</v>
      </c>
      <c r="B1012" t="s">
        <v>2236</v>
      </c>
      <c r="C1012">
        <v>3264795.8951071352</v>
      </c>
    </row>
    <row r="1013" spans="1:3" x14ac:dyDescent="0.25">
      <c r="A1013" t="s">
        <v>1170</v>
      </c>
      <c r="B1013" t="s">
        <v>2237</v>
      </c>
      <c r="C1013">
        <v>1317505.0403389409</v>
      </c>
    </row>
    <row r="1014" spans="1:3" x14ac:dyDescent="0.25">
      <c r="A1014" t="s">
        <v>746</v>
      </c>
      <c r="B1014" t="s">
        <v>2238</v>
      </c>
      <c r="C1014">
        <v>2451096.0642963797</v>
      </c>
    </row>
    <row r="1015" spans="1:3" x14ac:dyDescent="0.25">
      <c r="A1015" t="s">
        <v>747</v>
      </c>
      <c r="B1015" t="s">
        <v>2239</v>
      </c>
      <c r="C1015">
        <v>1699568.6555999517</v>
      </c>
    </row>
    <row r="1016" spans="1:3" x14ac:dyDescent="0.25">
      <c r="A1016" t="s">
        <v>1171</v>
      </c>
      <c r="B1016" t="s">
        <v>2240</v>
      </c>
      <c r="C1016">
        <v>2264228.7646172643</v>
      </c>
    </row>
    <row r="1017" spans="1:3" x14ac:dyDescent="0.25">
      <c r="A1017" t="s">
        <v>748</v>
      </c>
      <c r="B1017" t="s">
        <v>1383</v>
      </c>
      <c r="C1017">
        <v>2452338.9036378711</v>
      </c>
    </row>
    <row r="1018" spans="1:3" x14ac:dyDescent="0.25">
      <c r="A1018" t="s">
        <v>749</v>
      </c>
      <c r="B1018" t="s">
        <v>2241</v>
      </c>
      <c r="C1018">
        <v>1166727.7982600257</v>
      </c>
    </row>
    <row r="1019" spans="1:3" x14ac:dyDescent="0.25">
      <c r="A1019" t="s">
        <v>750</v>
      </c>
      <c r="B1019" t="s">
        <v>1678</v>
      </c>
      <c r="C1019">
        <v>1448156.1212695688</v>
      </c>
    </row>
    <row r="1020" spans="1:3" x14ac:dyDescent="0.25">
      <c r="A1020" t="s">
        <v>751</v>
      </c>
      <c r="B1020" t="s">
        <v>2242</v>
      </c>
      <c r="C1020">
        <v>1598201.4253451303</v>
      </c>
    </row>
    <row r="1021" spans="1:3" x14ac:dyDescent="0.25">
      <c r="A1021" t="s">
        <v>752</v>
      </c>
      <c r="B1021" t="s">
        <v>2243</v>
      </c>
      <c r="C1021">
        <v>2053474.0589554161</v>
      </c>
    </row>
    <row r="1022" spans="1:3" x14ac:dyDescent="0.25">
      <c r="A1022" t="s">
        <v>1172</v>
      </c>
      <c r="B1022" t="s">
        <v>2244</v>
      </c>
      <c r="C1022">
        <v>1409777.0405108482</v>
      </c>
    </row>
    <row r="1023" spans="1:3" x14ac:dyDescent="0.25">
      <c r="A1023" t="s">
        <v>753</v>
      </c>
      <c r="B1023" t="s">
        <v>2245</v>
      </c>
      <c r="C1023">
        <v>1220952.2156390697</v>
      </c>
    </row>
    <row r="1024" spans="1:3" x14ac:dyDescent="0.25">
      <c r="A1024" t="s">
        <v>755</v>
      </c>
      <c r="B1024" t="s">
        <v>2246</v>
      </c>
      <c r="C1024">
        <v>158692800.58227634</v>
      </c>
    </row>
    <row r="1025" spans="1:3" x14ac:dyDescent="0.25">
      <c r="A1025" t="s">
        <v>756</v>
      </c>
      <c r="B1025" t="s">
        <v>2247</v>
      </c>
      <c r="C1025">
        <v>7054307.6728079915</v>
      </c>
    </row>
    <row r="1026" spans="1:3" x14ac:dyDescent="0.25">
      <c r="A1026" t="s">
        <v>1173</v>
      </c>
      <c r="B1026" t="s">
        <v>2248</v>
      </c>
      <c r="C1026">
        <v>1798324.9651014805</v>
      </c>
    </row>
    <row r="1027" spans="1:3" x14ac:dyDescent="0.25">
      <c r="A1027" t="s">
        <v>757</v>
      </c>
      <c r="B1027" t="s">
        <v>2249</v>
      </c>
      <c r="C1027">
        <v>1341190.9811062738</v>
      </c>
    </row>
    <row r="1028" spans="1:3" x14ac:dyDescent="0.25">
      <c r="A1028" t="s">
        <v>758</v>
      </c>
      <c r="B1028" t="s">
        <v>2250</v>
      </c>
      <c r="C1028">
        <v>1891989.7510066479</v>
      </c>
    </row>
    <row r="1029" spans="1:3" x14ac:dyDescent="0.25">
      <c r="A1029" t="s">
        <v>1174</v>
      </c>
      <c r="B1029" t="s">
        <v>1303</v>
      </c>
      <c r="C1029">
        <v>1182507.2535211369</v>
      </c>
    </row>
    <row r="1030" spans="1:3" x14ac:dyDescent="0.25">
      <c r="A1030" t="s">
        <v>759</v>
      </c>
      <c r="B1030" t="s">
        <v>1437</v>
      </c>
      <c r="C1030">
        <v>1596772.4433609098</v>
      </c>
    </row>
    <row r="1031" spans="1:3" x14ac:dyDescent="0.25">
      <c r="A1031" t="s">
        <v>760</v>
      </c>
      <c r="B1031" t="s">
        <v>2251</v>
      </c>
      <c r="C1031">
        <v>7104772.2711503506</v>
      </c>
    </row>
    <row r="1032" spans="1:3" x14ac:dyDescent="0.25">
      <c r="A1032" t="s">
        <v>761</v>
      </c>
      <c r="B1032" t="s">
        <v>2252</v>
      </c>
      <c r="C1032">
        <v>2136605.6597732157</v>
      </c>
    </row>
    <row r="1033" spans="1:3" x14ac:dyDescent="0.25">
      <c r="A1033" t="s">
        <v>762</v>
      </c>
      <c r="B1033" t="s">
        <v>2253</v>
      </c>
      <c r="C1033">
        <v>1565446.6222470999</v>
      </c>
    </row>
    <row r="1034" spans="1:3" x14ac:dyDescent="0.25">
      <c r="A1034" t="s">
        <v>763</v>
      </c>
      <c r="B1034" t="s">
        <v>2254</v>
      </c>
      <c r="C1034">
        <v>1506507.6146576852</v>
      </c>
    </row>
    <row r="1035" spans="1:3" x14ac:dyDescent="0.25">
      <c r="A1035" t="s">
        <v>764</v>
      </c>
      <c r="B1035" t="s">
        <v>2255</v>
      </c>
      <c r="C1035">
        <v>1309734.4808803648</v>
      </c>
    </row>
    <row r="1036" spans="1:3" x14ac:dyDescent="0.25">
      <c r="A1036" t="s">
        <v>765</v>
      </c>
      <c r="B1036" t="s">
        <v>1418</v>
      </c>
      <c r="C1036">
        <v>2174993.8466266096</v>
      </c>
    </row>
    <row r="1037" spans="1:3" x14ac:dyDescent="0.25">
      <c r="A1037" t="s">
        <v>766</v>
      </c>
      <c r="B1037" t="s">
        <v>2256</v>
      </c>
      <c r="C1037">
        <v>2734429.1199622899</v>
      </c>
    </row>
    <row r="1038" spans="1:3" x14ac:dyDescent="0.25">
      <c r="A1038" t="s">
        <v>767</v>
      </c>
      <c r="B1038" t="s">
        <v>2257</v>
      </c>
      <c r="C1038">
        <v>2153341.045856759</v>
      </c>
    </row>
    <row r="1039" spans="1:3" x14ac:dyDescent="0.25">
      <c r="A1039" t="s">
        <v>1175</v>
      </c>
      <c r="B1039" t="s">
        <v>2258</v>
      </c>
      <c r="C1039">
        <v>1411092.0632373691</v>
      </c>
    </row>
    <row r="1040" spans="1:3" x14ac:dyDescent="0.25">
      <c r="A1040" t="s">
        <v>1176</v>
      </c>
      <c r="B1040" t="s">
        <v>2259</v>
      </c>
      <c r="C1040">
        <v>1421372.5589505434</v>
      </c>
    </row>
    <row r="1041" spans="1:3" x14ac:dyDescent="0.25">
      <c r="A1041" t="s">
        <v>768</v>
      </c>
      <c r="B1041" t="s">
        <v>2260</v>
      </c>
      <c r="C1041">
        <v>2174789.1115818322</v>
      </c>
    </row>
    <row r="1042" spans="1:3" x14ac:dyDescent="0.25">
      <c r="A1042" t="s">
        <v>1177</v>
      </c>
      <c r="B1042" t="s">
        <v>2261</v>
      </c>
      <c r="C1042">
        <v>1153793.931043379</v>
      </c>
    </row>
    <row r="1043" spans="1:3" x14ac:dyDescent="0.25">
      <c r="A1043" t="s">
        <v>769</v>
      </c>
      <c r="B1043" t="s">
        <v>2262</v>
      </c>
      <c r="C1043">
        <v>2382016.2796633244</v>
      </c>
    </row>
    <row r="1044" spans="1:3" x14ac:dyDescent="0.25">
      <c r="A1044" t="s">
        <v>770</v>
      </c>
      <c r="B1044" t="s">
        <v>2263</v>
      </c>
      <c r="C1044">
        <v>1434769.0119738504</v>
      </c>
    </row>
    <row r="1045" spans="1:3" x14ac:dyDescent="0.25">
      <c r="A1045" t="s">
        <v>771</v>
      </c>
      <c r="B1045" t="s">
        <v>2264</v>
      </c>
      <c r="C1045">
        <v>1932908.0824207515</v>
      </c>
    </row>
    <row r="1046" spans="1:3" x14ac:dyDescent="0.25">
      <c r="A1046" t="s">
        <v>772</v>
      </c>
      <c r="B1046" t="s">
        <v>2265</v>
      </c>
      <c r="C1046">
        <v>2666867.4486805499</v>
      </c>
    </row>
    <row r="1047" spans="1:3" x14ac:dyDescent="0.25">
      <c r="A1047" t="s">
        <v>1178</v>
      </c>
      <c r="B1047" t="s">
        <v>2266</v>
      </c>
      <c r="C1047">
        <v>1284078.2112570256</v>
      </c>
    </row>
    <row r="1048" spans="1:3" x14ac:dyDescent="0.25">
      <c r="A1048" t="s">
        <v>773</v>
      </c>
      <c r="B1048" t="s">
        <v>1354</v>
      </c>
      <c r="C1048">
        <v>1846467.9655603915</v>
      </c>
    </row>
    <row r="1049" spans="1:3" x14ac:dyDescent="0.25">
      <c r="A1049" t="s">
        <v>774</v>
      </c>
      <c r="B1049" t="s">
        <v>1529</v>
      </c>
      <c r="C1049">
        <v>1195813.9953530282</v>
      </c>
    </row>
    <row r="1050" spans="1:3" x14ac:dyDescent="0.25">
      <c r="A1050" t="s">
        <v>775</v>
      </c>
      <c r="B1050" t="s">
        <v>2267</v>
      </c>
      <c r="C1050">
        <v>1711352.5884533972</v>
      </c>
    </row>
    <row r="1051" spans="1:3" x14ac:dyDescent="0.25">
      <c r="A1051" t="s">
        <v>776</v>
      </c>
      <c r="B1051" t="s">
        <v>2268</v>
      </c>
      <c r="C1051">
        <v>3375868.2261542082</v>
      </c>
    </row>
    <row r="1052" spans="1:3" x14ac:dyDescent="0.25">
      <c r="A1052" t="s">
        <v>777</v>
      </c>
      <c r="B1052" t="s">
        <v>2269</v>
      </c>
      <c r="C1052">
        <v>2495468.4571825415</v>
      </c>
    </row>
    <row r="1053" spans="1:3" x14ac:dyDescent="0.25">
      <c r="A1053" t="s">
        <v>778</v>
      </c>
      <c r="B1053" t="s">
        <v>1979</v>
      </c>
      <c r="C1053">
        <v>1397019.3353530169</v>
      </c>
    </row>
    <row r="1054" spans="1:3" x14ac:dyDescent="0.25">
      <c r="A1054" t="s">
        <v>779</v>
      </c>
      <c r="B1054" t="s">
        <v>2270</v>
      </c>
      <c r="C1054">
        <v>1515779.1493791267</v>
      </c>
    </row>
    <row r="1055" spans="1:3" x14ac:dyDescent="0.25">
      <c r="A1055" t="s">
        <v>780</v>
      </c>
      <c r="B1055" t="s">
        <v>2271</v>
      </c>
      <c r="C1055">
        <v>1702071.928626582</v>
      </c>
    </row>
    <row r="1056" spans="1:3" x14ac:dyDescent="0.25">
      <c r="A1056" t="s">
        <v>1179</v>
      </c>
      <c r="B1056" t="s">
        <v>1384</v>
      </c>
      <c r="C1056">
        <v>1286308.3869916946</v>
      </c>
    </row>
    <row r="1057" spans="1:3" x14ac:dyDescent="0.25">
      <c r="A1057" t="s">
        <v>781</v>
      </c>
      <c r="B1057" t="s">
        <v>2272</v>
      </c>
      <c r="C1057">
        <v>1921646.1626222283</v>
      </c>
    </row>
    <row r="1058" spans="1:3" x14ac:dyDescent="0.25">
      <c r="A1058" t="s">
        <v>1180</v>
      </c>
      <c r="B1058" t="s">
        <v>2273</v>
      </c>
      <c r="C1058">
        <v>1744710.8081498519</v>
      </c>
    </row>
    <row r="1059" spans="1:3" x14ac:dyDescent="0.25">
      <c r="A1059" t="s">
        <v>782</v>
      </c>
      <c r="B1059" t="s">
        <v>2274</v>
      </c>
      <c r="C1059">
        <v>1529210.8956482932</v>
      </c>
    </row>
    <row r="1060" spans="1:3" x14ac:dyDescent="0.25">
      <c r="A1060" t="s">
        <v>783</v>
      </c>
      <c r="B1060" t="s">
        <v>2275</v>
      </c>
      <c r="C1060">
        <v>3331787.9887226671</v>
      </c>
    </row>
    <row r="1061" spans="1:3" x14ac:dyDescent="0.25">
      <c r="A1061" t="s">
        <v>1181</v>
      </c>
      <c r="B1061" t="s">
        <v>2276</v>
      </c>
      <c r="C1061">
        <v>957275.05501776189</v>
      </c>
    </row>
    <row r="1062" spans="1:3" x14ac:dyDescent="0.25">
      <c r="A1062" t="s">
        <v>1182</v>
      </c>
      <c r="B1062" t="s">
        <v>2277</v>
      </c>
      <c r="C1062">
        <v>936585.00038339943</v>
      </c>
    </row>
    <row r="1063" spans="1:3" x14ac:dyDescent="0.25">
      <c r="A1063" t="s">
        <v>784</v>
      </c>
      <c r="B1063" t="s">
        <v>2278</v>
      </c>
      <c r="C1063">
        <v>1219306.3032870069</v>
      </c>
    </row>
    <row r="1064" spans="1:3" x14ac:dyDescent="0.25">
      <c r="A1064" t="s">
        <v>785</v>
      </c>
      <c r="B1064" t="s">
        <v>2279</v>
      </c>
      <c r="C1064">
        <v>1621728.9885036498</v>
      </c>
    </row>
    <row r="1065" spans="1:3" x14ac:dyDescent="0.25">
      <c r="A1065" t="s">
        <v>786</v>
      </c>
      <c r="B1065" t="s">
        <v>2280</v>
      </c>
      <c r="C1065">
        <v>2882964.5708078891</v>
      </c>
    </row>
    <row r="1066" spans="1:3" x14ac:dyDescent="0.25">
      <c r="A1066" t="s">
        <v>787</v>
      </c>
      <c r="B1066" t="s">
        <v>2281</v>
      </c>
      <c r="C1066">
        <v>1900585.2485000342</v>
      </c>
    </row>
    <row r="1067" spans="1:3" x14ac:dyDescent="0.25">
      <c r="A1067" t="s">
        <v>789</v>
      </c>
      <c r="B1067" t="s">
        <v>2282</v>
      </c>
      <c r="C1067">
        <v>82917821.966683388</v>
      </c>
    </row>
    <row r="1068" spans="1:3" x14ac:dyDescent="0.25">
      <c r="A1068" t="s">
        <v>790</v>
      </c>
      <c r="B1068" t="s">
        <v>2282</v>
      </c>
      <c r="C1068">
        <v>3720154.0195477307</v>
      </c>
    </row>
    <row r="1069" spans="1:3" x14ac:dyDescent="0.25">
      <c r="A1069" t="s">
        <v>791</v>
      </c>
      <c r="B1069" t="s">
        <v>2283</v>
      </c>
      <c r="C1069">
        <v>3094073.0168798715</v>
      </c>
    </row>
    <row r="1070" spans="1:3" x14ac:dyDescent="0.25">
      <c r="A1070" t="s">
        <v>1183</v>
      </c>
      <c r="B1070" t="s">
        <v>2284</v>
      </c>
      <c r="C1070">
        <v>1291531.4261682257</v>
      </c>
    </row>
    <row r="1071" spans="1:3" x14ac:dyDescent="0.25">
      <c r="A1071" t="s">
        <v>1184</v>
      </c>
      <c r="B1071" t="s">
        <v>2285</v>
      </c>
      <c r="C1071">
        <v>4335436.923915118</v>
      </c>
    </row>
    <row r="1072" spans="1:3" x14ac:dyDescent="0.25">
      <c r="A1072" t="s">
        <v>1185</v>
      </c>
      <c r="B1072" t="s">
        <v>2286</v>
      </c>
      <c r="C1072">
        <v>1086433.601407893</v>
      </c>
    </row>
    <row r="1073" spans="1:3" x14ac:dyDescent="0.25">
      <c r="A1073" t="s">
        <v>792</v>
      </c>
      <c r="B1073" t="s">
        <v>2287</v>
      </c>
      <c r="C1073">
        <v>2896462.721228689</v>
      </c>
    </row>
    <row r="1074" spans="1:3" x14ac:dyDescent="0.25">
      <c r="A1074" t="s">
        <v>793</v>
      </c>
      <c r="B1074" t="s">
        <v>2288</v>
      </c>
      <c r="C1074">
        <v>5777692.2007908821</v>
      </c>
    </row>
    <row r="1075" spans="1:3" x14ac:dyDescent="0.25">
      <c r="A1075" t="s">
        <v>795</v>
      </c>
      <c r="B1075" t="s">
        <v>2289</v>
      </c>
      <c r="C1075">
        <v>93876864.806164265</v>
      </c>
    </row>
    <row r="1076" spans="1:3" x14ac:dyDescent="0.25">
      <c r="A1076" t="s">
        <v>796</v>
      </c>
      <c r="B1076" t="s">
        <v>2290</v>
      </c>
      <c r="C1076">
        <v>3722116.0312505066</v>
      </c>
    </row>
    <row r="1077" spans="1:3" x14ac:dyDescent="0.25">
      <c r="A1077" t="s">
        <v>797</v>
      </c>
      <c r="B1077" t="s">
        <v>2291</v>
      </c>
      <c r="C1077">
        <v>2359146.1423202008</v>
      </c>
    </row>
    <row r="1078" spans="1:3" x14ac:dyDescent="0.25">
      <c r="A1078" t="s">
        <v>1186</v>
      </c>
      <c r="B1078" t="s">
        <v>2292</v>
      </c>
      <c r="C1078">
        <v>1080792.0240683928</v>
      </c>
    </row>
    <row r="1079" spans="1:3" x14ac:dyDescent="0.25">
      <c r="A1079" t="s">
        <v>798</v>
      </c>
      <c r="B1079" t="s">
        <v>2293</v>
      </c>
      <c r="C1079">
        <v>2321043.352640301</v>
      </c>
    </row>
    <row r="1080" spans="1:3" x14ac:dyDescent="0.25">
      <c r="A1080" t="s">
        <v>1187</v>
      </c>
      <c r="B1080" t="s">
        <v>2294</v>
      </c>
      <c r="C1080">
        <v>911467.39713212848</v>
      </c>
    </row>
    <row r="1081" spans="1:3" x14ac:dyDescent="0.25">
      <c r="A1081" t="s">
        <v>799</v>
      </c>
      <c r="B1081" t="s">
        <v>2295</v>
      </c>
      <c r="C1081">
        <v>1641034.3749464005</v>
      </c>
    </row>
    <row r="1082" spans="1:3" x14ac:dyDescent="0.25">
      <c r="A1082" t="s">
        <v>800</v>
      </c>
      <c r="B1082" t="s">
        <v>2296</v>
      </c>
      <c r="C1082">
        <v>1600198.3595863059</v>
      </c>
    </row>
    <row r="1083" spans="1:3" x14ac:dyDescent="0.25">
      <c r="A1083" t="s">
        <v>801</v>
      </c>
      <c r="B1083" t="s">
        <v>2297</v>
      </c>
      <c r="C1083">
        <v>2149751.6001401544</v>
      </c>
    </row>
    <row r="1084" spans="1:3" x14ac:dyDescent="0.25">
      <c r="A1084" t="s">
        <v>802</v>
      </c>
      <c r="B1084" t="s">
        <v>2298</v>
      </c>
      <c r="C1084">
        <v>2076751.8033457845</v>
      </c>
    </row>
    <row r="1085" spans="1:3" x14ac:dyDescent="0.25">
      <c r="A1085" t="s">
        <v>803</v>
      </c>
      <c r="B1085" t="s">
        <v>2299</v>
      </c>
      <c r="C1085">
        <v>2632025.1161553115</v>
      </c>
    </row>
    <row r="1086" spans="1:3" x14ac:dyDescent="0.25">
      <c r="A1086" t="s">
        <v>804</v>
      </c>
      <c r="B1086" t="s">
        <v>2300</v>
      </c>
      <c r="C1086">
        <v>1879987.2813866287</v>
      </c>
    </row>
    <row r="1087" spans="1:3" x14ac:dyDescent="0.25">
      <c r="A1087" t="s">
        <v>805</v>
      </c>
      <c r="B1087" t="s">
        <v>2301</v>
      </c>
      <c r="C1087">
        <v>1346302.2377428934</v>
      </c>
    </row>
    <row r="1088" spans="1:3" x14ac:dyDescent="0.25">
      <c r="A1088" t="s">
        <v>806</v>
      </c>
      <c r="B1088" t="s">
        <v>1374</v>
      </c>
      <c r="C1088">
        <v>806114.46346319839</v>
      </c>
    </row>
    <row r="1089" spans="1:3" x14ac:dyDescent="0.25">
      <c r="A1089" t="s">
        <v>1188</v>
      </c>
      <c r="B1089" t="s">
        <v>2302</v>
      </c>
      <c r="C1089">
        <v>874030.46448471025</v>
      </c>
    </row>
    <row r="1090" spans="1:3" x14ac:dyDescent="0.25">
      <c r="A1090" t="s">
        <v>807</v>
      </c>
      <c r="B1090" t="s">
        <v>2303</v>
      </c>
      <c r="C1090">
        <v>1837214.5194590986</v>
      </c>
    </row>
    <row r="1091" spans="1:3" x14ac:dyDescent="0.25">
      <c r="A1091" t="s">
        <v>1189</v>
      </c>
      <c r="B1091" t="s">
        <v>2304</v>
      </c>
      <c r="C1091">
        <v>2104121.9008184522</v>
      </c>
    </row>
    <row r="1092" spans="1:3" x14ac:dyDescent="0.25">
      <c r="A1092" t="s">
        <v>808</v>
      </c>
      <c r="B1092" t="s">
        <v>2305</v>
      </c>
      <c r="C1092">
        <v>2172928.3600318879</v>
      </c>
    </row>
    <row r="1093" spans="1:3" x14ac:dyDescent="0.25">
      <c r="A1093" t="s">
        <v>809</v>
      </c>
      <c r="B1093" t="s">
        <v>2306</v>
      </c>
      <c r="C1093">
        <v>2463291.0641328096</v>
      </c>
    </row>
    <row r="1094" spans="1:3" x14ac:dyDescent="0.25">
      <c r="A1094" t="s">
        <v>810</v>
      </c>
      <c r="B1094" t="s">
        <v>1482</v>
      </c>
      <c r="C1094">
        <v>2120355.843355298</v>
      </c>
    </row>
    <row r="1095" spans="1:3" x14ac:dyDescent="0.25">
      <c r="A1095" t="s">
        <v>812</v>
      </c>
      <c r="B1095" t="s">
        <v>2310</v>
      </c>
      <c r="C1095">
        <v>92957287.110497952</v>
      </c>
    </row>
    <row r="1096" spans="1:3" x14ac:dyDescent="0.25">
      <c r="A1096" t="s">
        <v>813</v>
      </c>
      <c r="B1096" t="s">
        <v>2311</v>
      </c>
      <c r="C1096">
        <v>2484375.5704543144</v>
      </c>
    </row>
    <row r="1097" spans="1:3" x14ac:dyDescent="0.25">
      <c r="A1097" t="s">
        <v>1193</v>
      </c>
      <c r="B1097" t="s">
        <v>1991</v>
      </c>
      <c r="C1097">
        <v>881188.10202681273</v>
      </c>
    </row>
    <row r="1098" spans="1:3" x14ac:dyDescent="0.25">
      <c r="A1098" t="s">
        <v>814</v>
      </c>
      <c r="B1098" t="s">
        <v>2312</v>
      </c>
      <c r="C1098">
        <v>3920149.0759203434</v>
      </c>
    </row>
    <row r="1099" spans="1:3" x14ac:dyDescent="0.25">
      <c r="A1099" t="s">
        <v>815</v>
      </c>
      <c r="B1099" t="s">
        <v>2313</v>
      </c>
      <c r="C1099">
        <v>3005990.894353047</v>
      </c>
    </row>
    <row r="1100" spans="1:3" x14ac:dyDescent="0.25">
      <c r="A1100" t="s">
        <v>816</v>
      </c>
      <c r="B1100" t="s">
        <v>2314</v>
      </c>
      <c r="C1100">
        <v>2021230.4233444333</v>
      </c>
    </row>
    <row r="1101" spans="1:3" x14ac:dyDescent="0.25">
      <c r="A1101" t="s">
        <v>817</v>
      </c>
      <c r="B1101" t="s">
        <v>2315</v>
      </c>
      <c r="C1101">
        <v>4183281.0780373812</v>
      </c>
    </row>
    <row r="1102" spans="1:3" x14ac:dyDescent="0.25">
      <c r="A1102" t="s">
        <v>1194</v>
      </c>
      <c r="B1102" t="s">
        <v>2316</v>
      </c>
      <c r="C1102">
        <v>1949259.4821723402</v>
      </c>
    </row>
    <row r="1103" spans="1:3" x14ac:dyDescent="0.25">
      <c r="A1103" t="s">
        <v>1195</v>
      </c>
      <c r="B1103" t="s">
        <v>2317</v>
      </c>
      <c r="C1103">
        <v>1320136.0458291396</v>
      </c>
    </row>
    <row r="1104" spans="1:3" x14ac:dyDescent="0.25">
      <c r="A1104" t="s">
        <v>818</v>
      </c>
      <c r="B1104" t="s">
        <v>1379</v>
      </c>
      <c r="C1104">
        <v>1116434.172072947</v>
      </c>
    </row>
    <row r="1105" spans="1:3" x14ac:dyDescent="0.25">
      <c r="A1105" t="s">
        <v>819</v>
      </c>
      <c r="B1105" t="s">
        <v>2164</v>
      </c>
      <c r="C1105">
        <v>2594107.9558310062</v>
      </c>
    </row>
    <row r="1106" spans="1:3" x14ac:dyDescent="0.25">
      <c r="A1106" t="s">
        <v>820</v>
      </c>
      <c r="B1106" t="s">
        <v>2070</v>
      </c>
      <c r="C1106">
        <v>1746684.3498033732</v>
      </c>
    </row>
    <row r="1107" spans="1:3" x14ac:dyDescent="0.25">
      <c r="A1107" t="s">
        <v>821</v>
      </c>
      <c r="B1107" t="s">
        <v>2318</v>
      </c>
      <c r="C1107">
        <v>3278372.255284667</v>
      </c>
    </row>
    <row r="1108" spans="1:3" x14ac:dyDescent="0.25">
      <c r="A1108" t="s">
        <v>822</v>
      </c>
      <c r="B1108" t="s">
        <v>2319</v>
      </c>
      <c r="C1108">
        <v>2147223.4231802821</v>
      </c>
    </row>
    <row r="1109" spans="1:3" x14ac:dyDescent="0.25">
      <c r="A1109" t="s">
        <v>824</v>
      </c>
      <c r="B1109" t="s">
        <v>2321</v>
      </c>
      <c r="C1109">
        <v>54574593.456418276</v>
      </c>
    </row>
    <row r="1110" spans="1:3" x14ac:dyDescent="0.25">
      <c r="A1110" t="s">
        <v>1198</v>
      </c>
      <c r="B1110" t="s">
        <v>2023</v>
      </c>
      <c r="C1110">
        <v>853298.57694572583</v>
      </c>
    </row>
    <row r="1111" spans="1:3" x14ac:dyDescent="0.25">
      <c r="A1111" t="s">
        <v>1202</v>
      </c>
      <c r="B1111" t="s">
        <v>2331</v>
      </c>
      <c r="C1111">
        <v>57499163.602637529</v>
      </c>
    </row>
    <row r="1112" spans="1:3" x14ac:dyDescent="0.25">
      <c r="A1112" t="s">
        <v>1203</v>
      </c>
      <c r="B1112" t="s">
        <v>2332</v>
      </c>
      <c r="C1112">
        <v>2911264.2313508093</v>
      </c>
    </row>
    <row r="1113" spans="1:3" x14ac:dyDescent="0.25">
      <c r="A1113" t="s">
        <v>1204</v>
      </c>
      <c r="B1113" t="s">
        <v>2333</v>
      </c>
      <c r="C1113">
        <v>1994300.6502236575</v>
      </c>
    </row>
    <row r="1114" spans="1:3" x14ac:dyDescent="0.25">
      <c r="A1114" t="s">
        <v>831</v>
      </c>
      <c r="B1114" t="s">
        <v>2334</v>
      </c>
      <c r="C1114">
        <v>54594701.833117485</v>
      </c>
    </row>
    <row r="1115" spans="1:3" x14ac:dyDescent="0.25">
      <c r="A1115" t="s">
        <v>832</v>
      </c>
      <c r="B1115" t="s">
        <v>2335</v>
      </c>
      <c r="C1115">
        <v>2800223.4864755869</v>
      </c>
    </row>
    <row r="1116" spans="1:3" x14ac:dyDescent="0.25">
      <c r="A1116" t="s">
        <v>834</v>
      </c>
      <c r="B1116" t="s">
        <v>2337</v>
      </c>
      <c r="C1116">
        <v>62872913.369946957</v>
      </c>
    </row>
    <row r="1117" spans="1:3" x14ac:dyDescent="0.25">
      <c r="A1117" t="s">
        <v>835</v>
      </c>
      <c r="B1117" t="s">
        <v>2338</v>
      </c>
      <c r="C1117">
        <v>3774212.4265475869</v>
      </c>
    </row>
    <row r="1118" spans="1:3" x14ac:dyDescent="0.25">
      <c r="A1118" t="s">
        <v>1206</v>
      </c>
      <c r="B1118" t="s">
        <v>1445</v>
      </c>
      <c r="C1118">
        <v>1297104.5842286125</v>
      </c>
    </row>
    <row r="1119" spans="1:3" x14ac:dyDescent="0.25">
      <c r="A1119" t="s">
        <v>1207</v>
      </c>
      <c r="B1119" t="s">
        <v>2339</v>
      </c>
      <c r="C1119">
        <v>4179855.4469715357</v>
      </c>
    </row>
    <row r="1120" spans="1:3" x14ac:dyDescent="0.25">
      <c r="A1120" t="s">
        <v>1208</v>
      </c>
      <c r="B1120" t="s">
        <v>1534</v>
      </c>
      <c r="C1120">
        <v>2146747.7675613612</v>
      </c>
    </row>
    <row r="1121" spans="1:3" x14ac:dyDescent="0.25">
      <c r="A1121" t="s">
        <v>1209</v>
      </c>
      <c r="B1121" t="s">
        <v>2340</v>
      </c>
      <c r="C1121">
        <v>52077889.517009497</v>
      </c>
    </row>
    <row r="1122" spans="1:3" x14ac:dyDescent="0.25">
      <c r="A1122" t="s">
        <v>837</v>
      </c>
      <c r="B1122" t="s">
        <v>2341</v>
      </c>
      <c r="C1122">
        <v>3170781.8648073822</v>
      </c>
    </row>
    <row r="1123" spans="1:3" x14ac:dyDescent="0.25">
      <c r="A1123" t="s">
        <v>1211</v>
      </c>
      <c r="B1123" t="s">
        <v>2343</v>
      </c>
      <c r="C1123">
        <v>49208.432544909418</v>
      </c>
    </row>
    <row r="1124" spans="1:3" x14ac:dyDescent="0.25">
      <c r="A1124" t="s">
        <v>839</v>
      </c>
      <c r="B1124" t="s">
        <v>2344</v>
      </c>
      <c r="C1124">
        <v>72925748.599032402</v>
      </c>
    </row>
    <row r="1125" spans="1:3" x14ac:dyDescent="0.25">
      <c r="A1125" t="s">
        <v>840</v>
      </c>
      <c r="B1125" t="s">
        <v>2345</v>
      </c>
      <c r="C1125">
        <v>2241370.3758472204</v>
      </c>
    </row>
    <row r="1126" spans="1:3" x14ac:dyDescent="0.25">
      <c r="A1126" t="s">
        <v>1212</v>
      </c>
      <c r="B1126" t="s">
        <v>2346</v>
      </c>
      <c r="C1126">
        <v>3630355.027469933</v>
      </c>
    </row>
    <row r="1127" spans="1:3" x14ac:dyDescent="0.25">
      <c r="A1127" t="s">
        <v>841</v>
      </c>
      <c r="B1127" t="s">
        <v>2347</v>
      </c>
      <c r="C1127">
        <v>1503823.3033439964</v>
      </c>
    </row>
    <row r="1128" spans="1:3" x14ac:dyDescent="0.25">
      <c r="A1128" t="s">
        <v>842</v>
      </c>
      <c r="B1128" t="s">
        <v>2348</v>
      </c>
      <c r="C1128">
        <v>4532038.8574095666</v>
      </c>
    </row>
    <row r="1129" spans="1:3" x14ac:dyDescent="0.25">
      <c r="A1129" t="s">
        <v>9</v>
      </c>
      <c r="B1129" t="s">
        <v>1227</v>
      </c>
      <c r="C1129">
        <v>228696185.9703207</v>
      </c>
    </row>
    <row r="1130" spans="1:3" x14ac:dyDescent="0.25">
      <c r="A1130" t="s">
        <v>88</v>
      </c>
      <c r="B1130" t="s">
        <v>1228</v>
      </c>
      <c r="C1130">
        <v>162497818.51833248</v>
      </c>
    </row>
    <row r="1131" spans="1:3" x14ac:dyDescent="0.25">
      <c r="A1131" t="s">
        <v>103</v>
      </c>
      <c r="B1131" t="s">
        <v>1229</v>
      </c>
      <c r="C1131">
        <v>143201969.95885468</v>
      </c>
    </row>
    <row r="1132" spans="1:3" x14ac:dyDescent="0.25">
      <c r="A1132" t="s">
        <v>105</v>
      </c>
      <c r="B1132" t="s">
        <v>1230</v>
      </c>
      <c r="C1132">
        <v>222964101.6351347</v>
      </c>
    </row>
    <row r="1133" spans="1:3" x14ac:dyDescent="0.25">
      <c r="A1133" t="s">
        <v>134</v>
      </c>
      <c r="B1133" t="s">
        <v>1231</v>
      </c>
      <c r="C1133">
        <v>140838545.41586208</v>
      </c>
    </row>
    <row r="1134" spans="1:3" x14ac:dyDescent="0.25">
      <c r="A1134" t="s">
        <v>238</v>
      </c>
      <c r="B1134" t="s">
        <v>1232</v>
      </c>
      <c r="C1134">
        <v>91488044.515305042</v>
      </c>
    </row>
    <row r="1135" spans="1:3" x14ac:dyDescent="0.25">
      <c r="A1135" t="s">
        <v>261</v>
      </c>
      <c r="B1135" t="s">
        <v>1233</v>
      </c>
      <c r="C1135">
        <v>115603597.69241571</v>
      </c>
    </row>
    <row r="1136" spans="1:3" x14ac:dyDescent="0.25">
      <c r="A1136" t="s">
        <v>270</v>
      </c>
      <c r="B1136" t="s">
        <v>1234</v>
      </c>
      <c r="C1136">
        <v>187970912.09919548</v>
      </c>
    </row>
    <row r="1137" spans="1:3" x14ac:dyDescent="0.25">
      <c r="A1137" t="s">
        <v>302</v>
      </c>
      <c r="B1137" t="s">
        <v>1235</v>
      </c>
      <c r="C1137">
        <v>163638673.62038612</v>
      </c>
    </row>
    <row r="1138" spans="1:3" x14ac:dyDescent="0.25">
      <c r="A1138" t="s">
        <v>327</v>
      </c>
      <c r="B1138" t="s">
        <v>1236</v>
      </c>
      <c r="C1138">
        <v>237862514.7198658</v>
      </c>
    </row>
    <row r="1139" spans="1:3" x14ac:dyDescent="0.25">
      <c r="A1139" t="s">
        <v>357</v>
      </c>
      <c r="B1139" t="s">
        <v>1237</v>
      </c>
      <c r="C1139">
        <v>154376997.32997131</v>
      </c>
    </row>
    <row r="1140" spans="1:3" x14ac:dyDescent="0.25">
      <c r="A1140" t="s">
        <v>448</v>
      </c>
      <c r="B1140" t="s">
        <v>1238</v>
      </c>
      <c r="C1140">
        <v>172386249.26319504</v>
      </c>
    </row>
    <row r="1141" spans="1:3" x14ac:dyDescent="0.25">
      <c r="A1141" t="s">
        <v>470</v>
      </c>
      <c r="B1141" t="s">
        <v>1239</v>
      </c>
      <c r="C1141">
        <v>141850935.96429729</v>
      </c>
    </row>
    <row r="1142" spans="1:3" x14ac:dyDescent="0.25">
      <c r="A1142" t="s">
        <v>500</v>
      </c>
      <c r="B1142" t="s">
        <v>1240</v>
      </c>
      <c r="C1142">
        <v>203066564.88623619</v>
      </c>
    </row>
    <row r="1143" spans="1:3" x14ac:dyDescent="0.25">
      <c r="A1143" t="s">
        <v>512</v>
      </c>
      <c r="B1143" t="s">
        <v>1241</v>
      </c>
      <c r="C1143">
        <v>184053196.02348328</v>
      </c>
    </row>
    <row r="1144" spans="1:3" x14ac:dyDescent="0.25">
      <c r="A1144" t="s">
        <v>525</v>
      </c>
      <c r="B1144" t="s">
        <v>1242</v>
      </c>
      <c r="C1144">
        <v>113318882.69569731</v>
      </c>
    </row>
    <row r="1145" spans="1:3" x14ac:dyDescent="0.25">
      <c r="A1145" t="s">
        <v>551</v>
      </c>
      <c r="B1145" t="s">
        <v>1243</v>
      </c>
      <c r="C1145">
        <v>199657453.36919022</v>
      </c>
    </row>
    <row r="1146" spans="1:3" x14ac:dyDescent="0.25">
      <c r="A1146" t="s">
        <v>585</v>
      </c>
      <c r="B1146" t="s">
        <v>1244</v>
      </c>
      <c r="C1146">
        <v>144505317.29376411</v>
      </c>
    </row>
    <row r="1147" spans="1:3" x14ac:dyDescent="0.25">
      <c r="A1147" t="s">
        <v>611</v>
      </c>
      <c r="B1147" t="s">
        <v>1245</v>
      </c>
      <c r="C1147">
        <v>69541216.608191967</v>
      </c>
    </row>
    <row r="1148" spans="1:3" x14ac:dyDescent="0.25">
      <c r="A1148" t="s">
        <v>620</v>
      </c>
      <c r="B1148" t="s">
        <v>1246</v>
      </c>
      <c r="C1148">
        <v>89592807.262893677</v>
      </c>
    </row>
    <row r="1149" spans="1:3" x14ac:dyDescent="0.25">
      <c r="A1149" t="s">
        <v>633</v>
      </c>
      <c r="B1149" t="s">
        <v>1247</v>
      </c>
      <c r="C1149">
        <v>139771100.85440922</v>
      </c>
    </row>
    <row r="1150" spans="1:3" x14ac:dyDescent="0.25">
      <c r="A1150" t="s">
        <v>695</v>
      </c>
      <c r="B1150" t="s">
        <v>1248</v>
      </c>
      <c r="C1150">
        <v>171110362.25023746</v>
      </c>
    </row>
    <row r="1151" spans="1:3" x14ac:dyDescent="0.25">
      <c r="A1151" t="s">
        <v>723</v>
      </c>
      <c r="B1151" t="s">
        <v>1249</v>
      </c>
      <c r="C1151">
        <v>144067064.45485783</v>
      </c>
    </row>
    <row r="1152" spans="1:3" x14ac:dyDescent="0.25">
      <c r="A1152" t="s">
        <v>755</v>
      </c>
      <c r="B1152" t="s">
        <v>1250</v>
      </c>
      <c r="C1152">
        <v>158692800.58227634</v>
      </c>
    </row>
    <row r="1153" spans="1:3" x14ac:dyDescent="0.25">
      <c r="A1153" t="s">
        <v>789</v>
      </c>
      <c r="B1153" t="s">
        <v>1251</v>
      </c>
      <c r="C1153">
        <v>82917821.966683388</v>
      </c>
    </row>
    <row r="1154" spans="1:3" x14ac:dyDescent="0.25">
      <c r="A1154" t="s">
        <v>795</v>
      </c>
      <c r="B1154" t="s">
        <v>1252</v>
      </c>
      <c r="C1154">
        <v>93876864.806164265</v>
      </c>
    </row>
    <row r="1155" spans="1:3" x14ac:dyDescent="0.25">
      <c r="A1155" t="s">
        <v>812</v>
      </c>
      <c r="B1155" t="s">
        <v>1253</v>
      </c>
      <c r="C1155">
        <v>92957287.110497952</v>
      </c>
    </row>
    <row r="1156" spans="1:3" x14ac:dyDescent="0.25">
      <c r="A1156" t="s">
        <v>824</v>
      </c>
      <c r="B1156" t="s">
        <v>1254</v>
      </c>
      <c r="C1156">
        <v>54574593.456418276</v>
      </c>
    </row>
    <row r="1157" spans="1:3" x14ac:dyDescent="0.25">
      <c r="A1157" t="s">
        <v>1202</v>
      </c>
      <c r="B1157" t="s">
        <v>1255</v>
      </c>
      <c r="C1157">
        <v>57499163.602637529</v>
      </c>
    </row>
    <row r="1158" spans="1:3" x14ac:dyDescent="0.25">
      <c r="A1158" t="s">
        <v>831</v>
      </c>
      <c r="B1158" t="s">
        <v>1256</v>
      </c>
      <c r="C1158">
        <v>54594701.833117485</v>
      </c>
    </row>
    <row r="1159" spans="1:3" x14ac:dyDescent="0.25">
      <c r="A1159" t="s">
        <v>834</v>
      </c>
      <c r="B1159" t="s">
        <v>1257</v>
      </c>
      <c r="C1159">
        <v>62872913.369946957</v>
      </c>
    </row>
    <row r="1160" spans="1:3" x14ac:dyDescent="0.25">
      <c r="A1160" t="s">
        <v>1209</v>
      </c>
      <c r="B1160" t="s">
        <v>1258</v>
      </c>
      <c r="C1160">
        <v>52077889.517009497</v>
      </c>
    </row>
    <row r="1161" spans="1:3" x14ac:dyDescent="0.25">
      <c r="A1161" t="s">
        <v>839</v>
      </c>
      <c r="B1161" t="s">
        <v>1259</v>
      </c>
      <c r="C1161">
        <v>72925748.599032402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2021-2022</vt:lpstr>
      <vt:lpstr>Cierre AD 20%</vt:lpstr>
      <vt:lpstr>Cierre AD 5% 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Andrea Paez Forero</cp:lastModifiedBy>
  <dcterms:created xsi:type="dcterms:W3CDTF">2020-12-14T13:47:44Z</dcterms:created>
  <dcterms:modified xsi:type="dcterms:W3CDTF">2023-11-15T22:22:46Z</dcterms:modified>
</cp:coreProperties>
</file>